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niko\Documents\My Projects\EML\"/>
    </mc:Choice>
  </mc:AlternateContent>
  <xr:revisionPtr revIDLastSave="0" documentId="13_ncr:1_{42E33B13-F103-4A3B-91E1-B257219F466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All" sheetId="1" r:id="rId1"/>
    <sheet name="Test" sheetId="9" r:id="rId2"/>
    <sheet name="MainsD" sheetId="30" r:id="rId3"/>
    <sheet name="Mains" sheetId="2" r:id="rId4"/>
    <sheet name="Stars" sheetId="3" r:id="rId5"/>
    <sheet name="Two" sheetId="20" r:id="rId6"/>
    <sheet name="Ranked Chances" sheetId="13" r:id="rId7"/>
    <sheet name="Positions" sheetId="4" r:id="rId8"/>
    <sheet name="Next Best" sheetId="22" r:id="rId9"/>
    <sheet name="Data" sheetId="5" r:id="rId10"/>
    <sheet name="Distrib" sheetId="21" r:id="rId11"/>
    <sheet name="Statistic" sheetId="7" r:id="rId12"/>
    <sheet name="STrend" sheetId="23" r:id="rId13"/>
    <sheet name="Volatility" sheetId="24" r:id="rId14"/>
    <sheet name="Parameters" sheetId="25" r:id="rId15"/>
  </sheets>
  <functionGroups builtInGroupCount="19"/>
  <definedNames>
    <definedName name="_xlnm._FilterDatabase" localSheetId="0" hidden="1">All!$A$1:$Q$1944</definedName>
    <definedName name="_xlnm._FilterDatabase" localSheetId="8" hidden="1">'Next Best'!$A$1:$X$1000</definedName>
    <definedName name="_xlnm._FilterDatabase" localSheetId="11" hidden="1">Statistic!$A$1:$W$1007</definedName>
    <definedName name="_xlnm._FilterDatabase" localSheetId="5" hidden="1">Two!$A$1:$Z$1226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23" i="1" l="1"/>
  <c r="P123" i="1"/>
  <c r="O123" i="1"/>
  <c r="M123" i="1"/>
  <c r="L123" i="1"/>
  <c r="N123" i="1" s="1"/>
  <c r="K123" i="1"/>
  <c r="J123" i="1"/>
  <c r="I123" i="1"/>
  <c r="Q122" i="1"/>
  <c r="P122" i="1"/>
  <c r="O122" i="1"/>
  <c r="M122" i="1"/>
  <c r="N122" i="1" s="1"/>
  <c r="L122" i="1"/>
  <c r="K122" i="1"/>
  <c r="J122" i="1"/>
  <c r="I122" i="1"/>
  <c r="Q121" i="1"/>
  <c r="P121" i="1"/>
  <c r="O121" i="1"/>
  <c r="M121" i="1"/>
  <c r="L121" i="1"/>
  <c r="N121" i="1" s="1"/>
  <c r="K121" i="1"/>
  <c r="J121" i="1"/>
  <c r="I121" i="1"/>
  <c r="Q120" i="1"/>
  <c r="P120" i="1"/>
  <c r="O120" i="1"/>
  <c r="M120" i="1"/>
  <c r="L120" i="1"/>
  <c r="K120" i="1"/>
  <c r="J120" i="1"/>
  <c r="I120" i="1"/>
  <c r="Q119" i="1"/>
  <c r="P119" i="1"/>
  <c r="O119" i="1"/>
  <c r="M119" i="1"/>
  <c r="L119" i="1"/>
  <c r="N119" i="1" s="1"/>
  <c r="K119" i="1"/>
  <c r="J119" i="1"/>
  <c r="I119" i="1"/>
  <c r="Q118" i="1"/>
  <c r="P118" i="1"/>
  <c r="O118" i="1"/>
  <c r="M118" i="1"/>
  <c r="L118" i="1"/>
  <c r="K118" i="1"/>
  <c r="J118" i="1"/>
  <c r="I118" i="1"/>
  <c r="Q117" i="1"/>
  <c r="P117" i="1"/>
  <c r="O117" i="1"/>
  <c r="M117" i="1"/>
  <c r="L117" i="1"/>
  <c r="N117" i="1" s="1"/>
  <c r="K117" i="1"/>
  <c r="J117" i="1"/>
  <c r="I117" i="1"/>
  <c r="Q116" i="1"/>
  <c r="P116" i="1"/>
  <c r="O116" i="1"/>
  <c r="M116" i="1"/>
  <c r="L116" i="1"/>
  <c r="N116" i="1" s="1"/>
  <c r="K116" i="1"/>
  <c r="J116" i="1"/>
  <c r="I116" i="1"/>
  <c r="Q115" i="1"/>
  <c r="P115" i="1"/>
  <c r="O115" i="1"/>
  <c r="M115" i="1"/>
  <c r="L115" i="1"/>
  <c r="N115" i="1" s="1"/>
  <c r="K115" i="1"/>
  <c r="J115" i="1"/>
  <c r="I115" i="1"/>
  <c r="Q114" i="1"/>
  <c r="P114" i="1"/>
  <c r="O114" i="1"/>
  <c r="M114" i="1"/>
  <c r="L114" i="1"/>
  <c r="K114" i="1"/>
  <c r="J114" i="1"/>
  <c r="I114" i="1"/>
  <c r="Q113" i="1"/>
  <c r="P113" i="1"/>
  <c r="O113" i="1"/>
  <c r="M113" i="1"/>
  <c r="L113" i="1"/>
  <c r="N113" i="1" s="1"/>
  <c r="K113" i="1"/>
  <c r="J113" i="1"/>
  <c r="I113" i="1"/>
  <c r="Q112" i="1"/>
  <c r="P112" i="1"/>
  <c r="O112" i="1"/>
  <c r="M112" i="1"/>
  <c r="L112" i="1"/>
  <c r="N112" i="1" s="1"/>
  <c r="K112" i="1"/>
  <c r="J112" i="1"/>
  <c r="I112" i="1"/>
  <c r="Q111" i="1"/>
  <c r="P111" i="1"/>
  <c r="O111" i="1"/>
  <c r="M111" i="1"/>
  <c r="L111" i="1"/>
  <c r="N111" i="1" s="1"/>
  <c r="K111" i="1"/>
  <c r="J111" i="1"/>
  <c r="I111" i="1"/>
  <c r="Q110" i="1"/>
  <c r="P110" i="1"/>
  <c r="O110" i="1"/>
  <c r="M110" i="1"/>
  <c r="L110" i="1"/>
  <c r="K110" i="1"/>
  <c r="J110" i="1"/>
  <c r="I110" i="1"/>
  <c r="Q109" i="1"/>
  <c r="P109" i="1"/>
  <c r="O109" i="1"/>
  <c r="M109" i="1"/>
  <c r="L109" i="1"/>
  <c r="N109" i="1" s="1"/>
  <c r="K109" i="1"/>
  <c r="J109" i="1"/>
  <c r="I109" i="1"/>
  <c r="Q108" i="1"/>
  <c r="P108" i="1"/>
  <c r="O108" i="1"/>
  <c r="M108" i="1"/>
  <c r="L108" i="1"/>
  <c r="N108" i="1" s="1"/>
  <c r="K108" i="1"/>
  <c r="J108" i="1"/>
  <c r="I108" i="1"/>
  <c r="Q107" i="1"/>
  <c r="P107" i="1"/>
  <c r="O107" i="1"/>
  <c r="M107" i="1"/>
  <c r="L107" i="1"/>
  <c r="N107" i="1" s="1"/>
  <c r="K107" i="1"/>
  <c r="J107" i="1"/>
  <c r="I107" i="1"/>
  <c r="Q106" i="1"/>
  <c r="P106" i="1"/>
  <c r="O106" i="1"/>
  <c r="M106" i="1"/>
  <c r="N106" i="1" s="1"/>
  <c r="L106" i="1"/>
  <c r="K106" i="1"/>
  <c r="J106" i="1"/>
  <c r="I106" i="1"/>
  <c r="Q105" i="1"/>
  <c r="P105" i="1"/>
  <c r="O105" i="1"/>
  <c r="M105" i="1"/>
  <c r="L105" i="1"/>
  <c r="N105" i="1" s="1"/>
  <c r="K105" i="1"/>
  <c r="J105" i="1"/>
  <c r="I105" i="1"/>
  <c r="Q104" i="1"/>
  <c r="P104" i="1"/>
  <c r="O104" i="1"/>
  <c r="M104" i="1"/>
  <c r="L104" i="1"/>
  <c r="N104" i="1" s="1"/>
  <c r="K104" i="1"/>
  <c r="J104" i="1"/>
  <c r="I104" i="1"/>
  <c r="Q103" i="1"/>
  <c r="P103" i="1"/>
  <c r="O103" i="1"/>
  <c r="M103" i="1"/>
  <c r="L103" i="1"/>
  <c r="N103" i="1" s="1"/>
  <c r="K103" i="1"/>
  <c r="J103" i="1"/>
  <c r="I103" i="1"/>
  <c r="Q102" i="1"/>
  <c r="P102" i="1"/>
  <c r="O102" i="1"/>
  <c r="N102" i="1"/>
  <c r="M102" i="1"/>
  <c r="L102" i="1"/>
  <c r="K102" i="1"/>
  <c r="J102" i="1"/>
  <c r="I102" i="1"/>
  <c r="Q101" i="1"/>
  <c r="P101" i="1"/>
  <c r="O101" i="1"/>
  <c r="M101" i="1"/>
  <c r="L101" i="1"/>
  <c r="K101" i="1"/>
  <c r="J101" i="1"/>
  <c r="I101" i="1"/>
  <c r="Q100" i="1"/>
  <c r="P100" i="1"/>
  <c r="O100" i="1"/>
  <c r="M100" i="1"/>
  <c r="L100" i="1"/>
  <c r="K100" i="1"/>
  <c r="J100" i="1"/>
  <c r="I100" i="1"/>
  <c r="Q99" i="1"/>
  <c r="P99" i="1"/>
  <c r="O99" i="1"/>
  <c r="M99" i="1"/>
  <c r="L99" i="1"/>
  <c r="N99" i="1" s="1"/>
  <c r="K99" i="1"/>
  <c r="J99" i="1"/>
  <c r="I99" i="1"/>
  <c r="Q98" i="1"/>
  <c r="P98" i="1"/>
  <c r="O98" i="1"/>
  <c r="M98" i="1"/>
  <c r="L98" i="1"/>
  <c r="N98" i="1" s="1"/>
  <c r="K98" i="1"/>
  <c r="J98" i="1"/>
  <c r="I98" i="1"/>
  <c r="Q97" i="1"/>
  <c r="P97" i="1"/>
  <c r="O97" i="1"/>
  <c r="N97" i="1"/>
  <c r="M97" i="1"/>
  <c r="L97" i="1"/>
  <c r="K97" i="1"/>
  <c r="J97" i="1"/>
  <c r="I97" i="1"/>
  <c r="Q96" i="1"/>
  <c r="P96" i="1"/>
  <c r="O96" i="1"/>
  <c r="M96" i="1"/>
  <c r="L96" i="1"/>
  <c r="N96" i="1" s="1"/>
  <c r="K96" i="1"/>
  <c r="J96" i="1"/>
  <c r="I96" i="1"/>
  <c r="Q95" i="1"/>
  <c r="P95" i="1"/>
  <c r="O95" i="1"/>
  <c r="M95" i="1"/>
  <c r="L95" i="1"/>
  <c r="N95" i="1" s="1"/>
  <c r="K95" i="1"/>
  <c r="J95" i="1"/>
  <c r="I95" i="1"/>
  <c r="Q94" i="1"/>
  <c r="P94" i="1"/>
  <c r="O94" i="1"/>
  <c r="M94" i="1"/>
  <c r="L94" i="1"/>
  <c r="N94" i="1" s="1"/>
  <c r="K94" i="1"/>
  <c r="J94" i="1"/>
  <c r="I94" i="1"/>
  <c r="Q93" i="1"/>
  <c r="P93" i="1"/>
  <c r="O93" i="1"/>
  <c r="M93" i="1"/>
  <c r="L93" i="1"/>
  <c r="N93" i="1" s="1"/>
  <c r="K93" i="1"/>
  <c r="J93" i="1"/>
  <c r="I93" i="1"/>
  <c r="Q92" i="1"/>
  <c r="P92" i="1"/>
  <c r="O92" i="1"/>
  <c r="M92" i="1"/>
  <c r="L92" i="1"/>
  <c r="K92" i="1"/>
  <c r="J92" i="1"/>
  <c r="I92" i="1"/>
  <c r="Q91" i="1"/>
  <c r="P91" i="1"/>
  <c r="O91" i="1"/>
  <c r="M91" i="1"/>
  <c r="L91" i="1"/>
  <c r="N91" i="1" s="1"/>
  <c r="K91" i="1"/>
  <c r="J91" i="1"/>
  <c r="I91" i="1"/>
  <c r="Q90" i="1"/>
  <c r="P90" i="1"/>
  <c r="O90" i="1"/>
  <c r="M90" i="1"/>
  <c r="L90" i="1"/>
  <c r="K90" i="1"/>
  <c r="J90" i="1"/>
  <c r="I90" i="1"/>
  <c r="Q89" i="1"/>
  <c r="P89" i="1"/>
  <c r="O89" i="1"/>
  <c r="M89" i="1"/>
  <c r="L89" i="1"/>
  <c r="N89" i="1" s="1"/>
  <c r="K89" i="1"/>
  <c r="J89" i="1"/>
  <c r="I89" i="1"/>
  <c r="Q88" i="1"/>
  <c r="P88" i="1"/>
  <c r="O88" i="1"/>
  <c r="M88" i="1"/>
  <c r="N88" i="1" s="1"/>
  <c r="L88" i="1"/>
  <c r="K88" i="1"/>
  <c r="J88" i="1"/>
  <c r="I88" i="1"/>
  <c r="Q87" i="1"/>
  <c r="P87" i="1"/>
  <c r="O87" i="1"/>
  <c r="M87" i="1"/>
  <c r="L87" i="1"/>
  <c r="N87" i="1" s="1"/>
  <c r="K87" i="1"/>
  <c r="J87" i="1"/>
  <c r="I87" i="1"/>
  <c r="Q86" i="1"/>
  <c r="P86" i="1"/>
  <c r="O86" i="1"/>
  <c r="M86" i="1"/>
  <c r="L86" i="1"/>
  <c r="N86" i="1" s="1"/>
  <c r="K86" i="1"/>
  <c r="J86" i="1"/>
  <c r="I86" i="1"/>
  <c r="Q85" i="1"/>
  <c r="P85" i="1"/>
  <c r="O85" i="1"/>
  <c r="M85" i="1"/>
  <c r="L85" i="1"/>
  <c r="N85" i="1" s="1"/>
  <c r="K85" i="1"/>
  <c r="J85" i="1"/>
  <c r="I85" i="1"/>
  <c r="Q84" i="1"/>
  <c r="P84" i="1"/>
  <c r="O84" i="1"/>
  <c r="M84" i="1"/>
  <c r="L84" i="1"/>
  <c r="K84" i="1"/>
  <c r="J84" i="1"/>
  <c r="I84" i="1"/>
  <c r="Q83" i="1"/>
  <c r="P83" i="1"/>
  <c r="O83" i="1"/>
  <c r="M83" i="1"/>
  <c r="L83" i="1"/>
  <c r="K83" i="1"/>
  <c r="J83" i="1"/>
  <c r="I83" i="1"/>
  <c r="Q82" i="1"/>
  <c r="P82" i="1"/>
  <c r="O82" i="1"/>
  <c r="M82" i="1"/>
  <c r="L82" i="1"/>
  <c r="K82" i="1"/>
  <c r="J82" i="1"/>
  <c r="I82" i="1"/>
  <c r="Q81" i="1"/>
  <c r="P81" i="1"/>
  <c r="O81" i="1"/>
  <c r="M81" i="1"/>
  <c r="L81" i="1"/>
  <c r="N81" i="1" s="1"/>
  <c r="K81" i="1"/>
  <c r="J81" i="1"/>
  <c r="I81" i="1"/>
  <c r="Q80" i="1"/>
  <c r="P80" i="1"/>
  <c r="O80" i="1"/>
  <c r="M80" i="1"/>
  <c r="L80" i="1"/>
  <c r="K80" i="1"/>
  <c r="J80" i="1"/>
  <c r="I80" i="1"/>
  <c r="Q79" i="1"/>
  <c r="P79" i="1"/>
  <c r="O79" i="1"/>
  <c r="M79" i="1"/>
  <c r="N79" i="1" s="1"/>
  <c r="L79" i="1"/>
  <c r="K79" i="1"/>
  <c r="J79" i="1"/>
  <c r="I79" i="1"/>
  <c r="Q78" i="1"/>
  <c r="P78" i="1"/>
  <c r="O78" i="1"/>
  <c r="M78" i="1"/>
  <c r="L78" i="1"/>
  <c r="K78" i="1"/>
  <c r="J78" i="1"/>
  <c r="I78" i="1"/>
  <c r="Q77" i="1"/>
  <c r="P77" i="1"/>
  <c r="O77" i="1"/>
  <c r="M77" i="1"/>
  <c r="L77" i="1"/>
  <c r="N77" i="1" s="1"/>
  <c r="K77" i="1"/>
  <c r="J77" i="1"/>
  <c r="I77" i="1"/>
  <c r="Q76" i="1"/>
  <c r="P76" i="1"/>
  <c r="O76" i="1"/>
  <c r="M76" i="1"/>
  <c r="L76" i="1"/>
  <c r="K76" i="1"/>
  <c r="J76" i="1"/>
  <c r="I76" i="1"/>
  <c r="Q75" i="1"/>
  <c r="P75" i="1"/>
  <c r="O75" i="1"/>
  <c r="M75" i="1"/>
  <c r="L75" i="1"/>
  <c r="K75" i="1"/>
  <c r="J75" i="1"/>
  <c r="I75" i="1"/>
  <c r="Q74" i="1"/>
  <c r="P74" i="1"/>
  <c r="O74" i="1"/>
  <c r="M74" i="1"/>
  <c r="N74" i="1" s="1"/>
  <c r="L74" i="1"/>
  <c r="K74" i="1"/>
  <c r="J74" i="1"/>
  <c r="I74" i="1"/>
  <c r="Q73" i="1"/>
  <c r="P73" i="1"/>
  <c r="O73" i="1"/>
  <c r="M73" i="1"/>
  <c r="L73" i="1"/>
  <c r="N73" i="1" s="1"/>
  <c r="K73" i="1"/>
  <c r="J73" i="1"/>
  <c r="I73" i="1"/>
  <c r="Q72" i="1"/>
  <c r="P72" i="1"/>
  <c r="O72" i="1"/>
  <c r="M72" i="1"/>
  <c r="L72" i="1"/>
  <c r="K72" i="1"/>
  <c r="J72" i="1"/>
  <c r="I72" i="1"/>
  <c r="Q71" i="1"/>
  <c r="P71" i="1"/>
  <c r="O71" i="1"/>
  <c r="M71" i="1"/>
  <c r="L71" i="1"/>
  <c r="N71" i="1" s="1"/>
  <c r="K71" i="1"/>
  <c r="J71" i="1"/>
  <c r="I71" i="1"/>
  <c r="Q70" i="1"/>
  <c r="P70" i="1"/>
  <c r="O70" i="1"/>
  <c r="N70" i="1"/>
  <c r="M70" i="1"/>
  <c r="L70" i="1"/>
  <c r="K70" i="1"/>
  <c r="J70" i="1"/>
  <c r="I70" i="1"/>
  <c r="Q69" i="1"/>
  <c r="P69" i="1"/>
  <c r="O69" i="1"/>
  <c r="M69" i="1"/>
  <c r="L69" i="1"/>
  <c r="K69" i="1"/>
  <c r="J69" i="1"/>
  <c r="I69" i="1"/>
  <c r="Q68" i="1"/>
  <c r="P68" i="1"/>
  <c r="O68" i="1"/>
  <c r="M68" i="1"/>
  <c r="L68" i="1"/>
  <c r="K68" i="1"/>
  <c r="J68" i="1"/>
  <c r="I68" i="1"/>
  <c r="Q67" i="1"/>
  <c r="P67" i="1"/>
  <c r="O67" i="1"/>
  <c r="M67" i="1"/>
  <c r="L67" i="1"/>
  <c r="K67" i="1"/>
  <c r="J67" i="1"/>
  <c r="I67" i="1"/>
  <c r="Q66" i="1"/>
  <c r="P66" i="1"/>
  <c r="O66" i="1"/>
  <c r="M66" i="1"/>
  <c r="L66" i="1"/>
  <c r="K66" i="1"/>
  <c r="J66" i="1"/>
  <c r="I66" i="1"/>
  <c r="Q65" i="1"/>
  <c r="P65" i="1"/>
  <c r="O65" i="1"/>
  <c r="N65" i="1"/>
  <c r="M65" i="1"/>
  <c r="L65" i="1"/>
  <c r="K65" i="1"/>
  <c r="J65" i="1"/>
  <c r="I65" i="1"/>
  <c r="Q64" i="1"/>
  <c r="P64" i="1"/>
  <c r="O64" i="1"/>
  <c r="M64" i="1"/>
  <c r="L64" i="1"/>
  <c r="K64" i="1"/>
  <c r="J64" i="1"/>
  <c r="I64" i="1"/>
  <c r="Q63" i="1"/>
  <c r="P63" i="1"/>
  <c r="O63" i="1"/>
  <c r="M63" i="1"/>
  <c r="L63" i="1"/>
  <c r="N63" i="1" s="1"/>
  <c r="K63" i="1"/>
  <c r="J63" i="1"/>
  <c r="I63" i="1"/>
  <c r="Q62" i="1"/>
  <c r="P62" i="1"/>
  <c r="O62" i="1"/>
  <c r="M62" i="1"/>
  <c r="L62" i="1"/>
  <c r="N62" i="1" s="1"/>
  <c r="K62" i="1"/>
  <c r="J62" i="1"/>
  <c r="I62" i="1"/>
  <c r="Q61" i="1"/>
  <c r="P61" i="1"/>
  <c r="O61" i="1"/>
  <c r="M61" i="1"/>
  <c r="L61" i="1"/>
  <c r="N61" i="1" s="1"/>
  <c r="K61" i="1"/>
  <c r="J61" i="1"/>
  <c r="I61" i="1"/>
  <c r="Q60" i="1"/>
  <c r="P60" i="1"/>
  <c r="O60" i="1"/>
  <c r="M60" i="1"/>
  <c r="L60" i="1"/>
  <c r="N60" i="1" s="1"/>
  <c r="K60" i="1"/>
  <c r="J60" i="1"/>
  <c r="I60" i="1"/>
  <c r="Q59" i="1"/>
  <c r="P59" i="1"/>
  <c r="O59" i="1"/>
  <c r="M59" i="1"/>
  <c r="L59" i="1"/>
  <c r="N59" i="1" s="1"/>
  <c r="K59" i="1"/>
  <c r="J59" i="1"/>
  <c r="I59" i="1"/>
  <c r="Q58" i="1"/>
  <c r="P58" i="1"/>
  <c r="O58" i="1"/>
  <c r="M58" i="1"/>
  <c r="L58" i="1"/>
  <c r="K58" i="1"/>
  <c r="J58" i="1"/>
  <c r="I58" i="1"/>
  <c r="Q57" i="1"/>
  <c r="P57" i="1"/>
  <c r="O57" i="1"/>
  <c r="M57" i="1"/>
  <c r="L57" i="1"/>
  <c r="N57" i="1" s="1"/>
  <c r="K57" i="1"/>
  <c r="J57" i="1"/>
  <c r="I57" i="1"/>
  <c r="Q56" i="1"/>
  <c r="P56" i="1"/>
  <c r="O56" i="1"/>
  <c r="M56" i="1"/>
  <c r="L56" i="1"/>
  <c r="K56" i="1"/>
  <c r="J56" i="1"/>
  <c r="I56" i="1"/>
  <c r="Q55" i="1"/>
  <c r="P55" i="1"/>
  <c r="O55" i="1"/>
  <c r="M55" i="1"/>
  <c r="L55" i="1"/>
  <c r="N55" i="1" s="1"/>
  <c r="K55" i="1"/>
  <c r="J55" i="1"/>
  <c r="I55" i="1"/>
  <c r="Q54" i="1"/>
  <c r="P54" i="1"/>
  <c r="O54" i="1"/>
  <c r="M54" i="1"/>
  <c r="L54" i="1"/>
  <c r="N54" i="1" s="1"/>
  <c r="K54" i="1"/>
  <c r="J54" i="1"/>
  <c r="I54" i="1"/>
  <c r="Q53" i="1"/>
  <c r="P53" i="1"/>
  <c r="O53" i="1"/>
  <c r="M53" i="1"/>
  <c r="L53" i="1"/>
  <c r="K53" i="1"/>
  <c r="J53" i="1"/>
  <c r="I53" i="1"/>
  <c r="Q52" i="1"/>
  <c r="P52" i="1"/>
  <c r="O52" i="1"/>
  <c r="M52" i="1"/>
  <c r="L52" i="1"/>
  <c r="N52" i="1" s="1"/>
  <c r="K52" i="1"/>
  <c r="J52" i="1"/>
  <c r="I52" i="1"/>
  <c r="Q51" i="1"/>
  <c r="P51" i="1"/>
  <c r="O51" i="1"/>
  <c r="M51" i="1"/>
  <c r="L51" i="1"/>
  <c r="K51" i="1"/>
  <c r="J51" i="1"/>
  <c r="I51" i="1"/>
  <c r="Q50" i="1"/>
  <c r="P50" i="1"/>
  <c r="O50" i="1"/>
  <c r="M50" i="1"/>
  <c r="L50" i="1"/>
  <c r="N50" i="1" s="1"/>
  <c r="K50" i="1"/>
  <c r="J50" i="1"/>
  <c r="I50" i="1"/>
  <c r="Q49" i="1"/>
  <c r="P49" i="1"/>
  <c r="O49" i="1"/>
  <c r="M49" i="1"/>
  <c r="L49" i="1"/>
  <c r="N49" i="1" s="1"/>
  <c r="K49" i="1"/>
  <c r="J49" i="1"/>
  <c r="I49" i="1"/>
  <c r="Q48" i="1"/>
  <c r="P48" i="1"/>
  <c r="O48" i="1"/>
  <c r="M48" i="1"/>
  <c r="L48" i="1"/>
  <c r="N48" i="1" s="1"/>
  <c r="K48" i="1"/>
  <c r="J48" i="1"/>
  <c r="I48" i="1"/>
  <c r="Q47" i="1"/>
  <c r="P47" i="1"/>
  <c r="O47" i="1"/>
  <c r="M47" i="1"/>
  <c r="N47" i="1" s="1"/>
  <c r="L47" i="1"/>
  <c r="K47" i="1"/>
  <c r="J47" i="1"/>
  <c r="I47" i="1"/>
  <c r="Q46" i="1"/>
  <c r="P46" i="1"/>
  <c r="O46" i="1"/>
  <c r="M46" i="1"/>
  <c r="L46" i="1"/>
  <c r="N46" i="1" s="1"/>
  <c r="K46" i="1"/>
  <c r="J46" i="1"/>
  <c r="I46" i="1"/>
  <c r="Q45" i="1"/>
  <c r="P45" i="1"/>
  <c r="O45" i="1"/>
  <c r="M45" i="1"/>
  <c r="L45" i="1"/>
  <c r="N45" i="1" s="1"/>
  <c r="K45" i="1"/>
  <c r="J45" i="1"/>
  <c r="I45" i="1"/>
  <c r="Q44" i="1"/>
  <c r="P44" i="1"/>
  <c r="O44" i="1"/>
  <c r="M44" i="1"/>
  <c r="L44" i="1"/>
  <c r="N44" i="1" s="1"/>
  <c r="K44" i="1"/>
  <c r="J44" i="1"/>
  <c r="I44" i="1"/>
  <c r="Q43" i="1"/>
  <c r="P43" i="1"/>
  <c r="O43" i="1"/>
  <c r="M43" i="1"/>
  <c r="L43" i="1"/>
  <c r="K43" i="1"/>
  <c r="J43" i="1"/>
  <c r="I43" i="1"/>
  <c r="Q42" i="1"/>
  <c r="P42" i="1"/>
  <c r="O42" i="1"/>
  <c r="M42" i="1"/>
  <c r="L42" i="1"/>
  <c r="K42" i="1"/>
  <c r="J42" i="1"/>
  <c r="I42" i="1"/>
  <c r="Q41" i="1"/>
  <c r="P41" i="1"/>
  <c r="O41" i="1"/>
  <c r="M41" i="1"/>
  <c r="L41" i="1"/>
  <c r="N41" i="1" s="1"/>
  <c r="K41" i="1"/>
  <c r="J41" i="1"/>
  <c r="I41" i="1"/>
  <c r="Q40" i="1"/>
  <c r="P40" i="1"/>
  <c r="O40" i="1"/>
  <c r="M40" i="1"/>
  <c r="L40" i="1"/>
  <c r="N40" i="1" s="1"/>
  <c r="K40" i="1"/>
  <c r="J40" i="1"/>
  <c r="I40" i="1"/>
  <c r="Q39" i="1"/>
  <c r="P39" i="1"/>
  <c r="O39" i="1"/>
  <c r="M39" i="1"/>
  <c r="L39" i="1"/>
  <c r="K39" i="1"/>
  <c r="J39" i="1"/>
  <c r="I39" i="1"/>
  <c r="Q38" i="1"/>
  <c r="P38" i="1"/>
  <c r="O38" i="1"/>
  <c r="M38" i="1"/>
  <c r="L38" i="1"/>
  <c r="N38" i="1" s="1"/>
  <c r="K38" i="1"/>
  <c r="J38" i="1"/>
  <c r="I38" i="1"/>
  <c r="Q37" i="1"/>
  <c r="P37" i="1"/>
  <c r="O37" i="1"/>
  <c r="M37" i="1"/>
  <c r="L37" i="1"/>
  <c r="K37" i="1"/>
  <c r="J37" i="1"/>
  <c r="I37" i="1"/>
  <c r="Q36" i="1"/>
  <c r="P36" i="1"/>
  <c r="O36" i="1"/>
  <c r="M36" i="1"/>
  <c r="L36" i="1"/>
  <c r="N36" i="1" s="1"/>
  <c r="K36" i="1"/>
  <c r="J36" i="1"/>
  <c r="I36" i="1"/>
  <c r="Q35" i="1"/>
  <c r="P35" i="1"/>
  <c r="O35" i="1"/>
  <c r="M35" i="1"/>
  <c r="L35" i="1"/>
  <c r="K35" i="1"/>
  <c r="J35" i="1"/>
  <c r="I35" i="1"/>
  <c r="Q34" i="1"/>
  <c r="P34" i="1"/>
  <c r="O34" i="1"/>
  <c r="M34" i="1"/>
  <c r="L34" i="1"/>
  <c r="N34" i="1" s="1"/>
  <c r="K34" i="1"/>
  <c r="J34" i="1"/>
  <c r="I34" i="1"/>
  <c r="Q33" i="1"/>
  <c r="P33" i="1"/>
  <c r="O33" i="1"/>
  <c r="M33" i="1"/>
  <c r="L33" i="1"/>
  <c r="N33" i="1" s="1"/>
  <c r="K33" i="1"/>
  <c r="J33" i="1"/>
  <c r="I33" i="1"/>
  <c r="Q32" i="1"/>
  <c r="P32" i="1"/>
  <c r="O32" i="1"/>
  <c r="M32" i="1"/>
  <c r="L32" i="1"/>
  <c r="N32" i="1" s="1"/>
  <c r="K32" i="1"/>
  <c r="J32" i="1"/>
  <c r="I32" i="1"/>
  <c r="Q31" i="1"/>
  <c r="P31" i="1"/>
  <c r="O31" i="1"/>
  <c r="M31" i="1"/>
  <c r="L31" i="1"/>
  <c r="N31" i="1" s="1"/>
  <c r="K31" i="1"/>
  <c r="J31" i="1"/>
  <c r="I31" i="1"/>
  <c r="Q30" i="1"/>
  <c r="P30" i="1"/>
  <c r="O30" i="1"/>
  <c r="M30" i="1"/>
  <c r="L30" i="1"/>
  <c r="N30" i="1" s="1"/>
  <c r="K30" i="1"/>
  <c r="J30" i="1"/>
  <c r="I30" i="1"/>
  <c r="Q29" i="1"/>
  <c r="P29" i="1"/>
  <c r="O29" i="1"/>
  <c r="M29" i="1"/>
  <c r="L29" i="1"/>
  <c r="K29" i="1"/>
  <c r="J29" i="1"/>
  <c r="I29" i="1"/>
  <c r="Q28" i="1"/>
  <c r="P28" i="1"/>
  <c r="O28" i="1"/>
  <c r="M28" i="1"/>
  <c r="L28" i="1"/>
  <c r="N28" i="1" s="1"/>
  <c r="K28" i="1"/>
  <c r="J28" i="1"/>
  <c r="I28" i="1"/>
  <c r="Q27" i="1"/>
  <c r="P27" i="1"/>
  <c r="O27" i="1"/>
  <c r="M27" i="1"/>
  <c r="L27" i="1"/>
  <c r="N27" i="1" s="1"/>
  <c r="K27" i="1"/>
  <c r="J27" i="1"/>
  <c r="I27" i="1"/>
  <c r="Q26" i="1"/>
  <c r="P26" i="1"/>
  <c r="O26" i="1"/>
  <c r="M26" i="1"/>
  <c r="L26" i="1"/>
  <c r="K26" i="1"/>
  <c r="J26" i="1"/>
  <c r="I26" i="1"/>
  <c r="Q25" i="1"/>
  <c r="P25" i="1"/>
  <c r="O25" i="1"/>
  <c r="M25" i="1"/>
  <c r="L25" i="1"/>
  <c r="K25" i="1"/>
  <c r="J25" i="1"/>
  <c r="I25" i="1"/>
  <c r="Q24" i="1"/>
  <c r="P24" i="1"/>
  <c r="O24" i="1"/>
  <c r="M24" i="1"/>
  <c r="L24" i="1"/>
  <c r="K24" i="1"/>
  <c r="J24" i="1"/>
  <c r="I24" i="1"/>
  <c r="Q23" i="1"/>
  <c r="P23" i="1"/>
  <c r="O23" i="1"/>
  <c r="M23" i="1"/>
  <c r="L23" i="1"/>
  <c r="N23" i="1" s="1"/>
  <c r="K23" i="1"/>
  <c r="J23" i="1"/>
  <c r="I23" i="1"/>
  <c r="Q22" i="1"/>
  <c r="P22" i="1"/>
  <c r="O22" i="1"/>
  <c r="M22" i="1"/>
  <c r="L22" i="1"/>
  <c r="N22" i="1" s="1"/>
  <c r="K22" i="1"/>
  <c r="J22" i="1"/>
  <c r="I22" i="1"/>
  <c r="Q21" i="1"/>
  <c r="P21" i="1"/>
  <c r="O21" i="1"/>
  <c r="M21" i="1"/>
  <c r="L21" i="1"/>
  <c r="K21" i="1"/>
  <c r="J21" i="1"/>
  <c r="I21" i="1"/>
  <c r="Q20" i="1"/>
  <c r="P20" i="1"/>
  <c r="O20" i="1"/>
  <c r="M20" i="1"/>
  <c r="L20" i="1"/>
  <c r="N20" i="1" s="1"/>
  <c r="K20" i="1"/>
  <c r="J20" i="1"/>
  <c r="I20" i="1"/>
  <c r="Q19" i="1"/>
  <c r="P19" i="1"/>
  <c r="O19" i="1"/>
  <c r="M19" i="1"/>
  <c r="L19" i="1"/>
  <c r="K19" i="1"/>
  <c r="J19" i="1"/>
  <c r="I19" i="1"/>
  <c r="Q18" i="1"/>
  <c r="P18" i="1"/>
  <c r="O18" i="1"/>
  <c r="M18" i="1"/>
  <c r="L18" i="1"/>
  <c r="N18" i="1" s="1"/>
  <c r="K18" i="1"/>
  <c r="J18" i="1"/>
  <c r="I18" i="1"/>
  <c r="Q17" i="1"/>
  <c r="P17" i="1"/>
  <c r="O17" i="1"/>
  <c r="M17" i="1"/>
  <c r="L17" i="1"/>
  <c r="K17" i="1"/>
  <c r="J17" i="1"/>
  <c r="I17" i="1"/>
  <c r="Q16" i="1"/>
  <c r="P16" i="1"/>
  <c r="O16" i="1"/>
  <c r="M16" i="1"/>
  <c r="L16" i="1"/>
  <c r="N16" i="1" s="1"/>
  <c r="K16" i="1"/>
  <c r="J16" i="1"/>
  <c r="I16" i="1"/>
  <c r="Q15" i="1"/>
  <c r="P15" i="1"/>
  <c r="O15" i="1"/>
  <c r="M15" i="1"/>
  <c r="L15" i="1"/>
  <c r="K15" i="1"/>
  <c r="J15" i="1"/>
  <c r="I15" i="1"/>
  <c r="Q14" i="1"/>
  <c r="P14" i="1"/>
  <c r="O14" i="1"/>
  <c r="M14" i="1"/>
  <c r="L14" i="1"/>
  <c r="N14" i="1" s="1"/>
  <c r="K14" i="1"/>
  <c r="J14" i="1"/>
  <c r="I14" i="1"/>
  <c r="Q13" i="1"/>
  <c r="P13" i="1"/>
  <c r="O13" i="1"/>
  <c r="N13" i="1"/>
  <c r="M13" i="1"/>
  <c r="L13" i="1"/>
  <c r="K13" i="1"/>
  <c r="J13" i="1"/>
  <c r="I13" i="1"/>
  <c r="Q12" i="1"/>
  <c r="P12" i="1"/>
  <c r="O12" i="1"/>
  <c r="M12" i="1"/>
  <c r="L12" i="1"/>
  <c r="N12" i="1" s="1"/>
  <c r="K12" i="1"/>
  <c r="J12" i="1"/>
  <c r="I12" i="1"/>
  <c r="Q11" i="1"/>
  <c r="P11" i="1"/>
  <c r="O11" i="1"/>
  <c r="M11" i="1"/>
  <c r="L11" i="1"/>
  <c r="K11" i="1"/>
  <c r="J11" i="1"/>
  <c r="I11" i="1"/>
  <c r="Q10" i="1"/>
  <c r="P10" i="1"/>
  <c r="O10" i="1"/>
  <c r="M10" i="1"/>
  <c r="N10" i="1" s="1"/>
  <c r="L10" i="1"/>
  <c r="K10" i="1"/>
  <c r="J10" i="1"/>
  <c r="I10" i="1"/>
  <c r="Q9" i="1"/>
  <c r="P9" i="1"/>
  <c r="O9" i="1"/>
  <c r="M9" i="1"/>
  <c r="L9" i="1"/>
  <c r="K9" i="1"/>
  <c r="J9" i="1"/>
  <c r="I9" i="1"/>
  <c r="Q8" i="1"/>
  <c r="P8" i="1"/>
  <c r="O8" i="1"/>
  <c r="M8" i="1"/>
  <c r="L8" i="1"/>
  <c r="K8" i="1"/>
  <c r="J8" i="1"/>
  <c r="I8" i="1"/>
  <c r="Q7" i="1"/>
  <c r="P7" i="1"/>
  <c r="O7" i="1"/>
  <c r="M7" i="1"/>
  <c r="L7" i="1"/>
  <c r="K7" i="1"/>
  <c r="J7" i="1"/>
  <c r="I7" i="1"/>
  <c r="Q6" i="1"/>
  <c r="P6" i="1"/>
  <c r="O6" i="1"/>
  <c r="M6" i="1"/>
  <c r="N6" i="1" s="1"/>
  <c r="L6" i="1"/>
  <c r="K6" i="1"/>
  <c r="J6" i="1"/>
  <c r="I6" i="1"/>
  <c r="Q5" i="1"/>
  <c r="P5" i="1"/>
  <c r="O5" i="1"/>
  <c r="M5" i="1"/>
  <c r="L5" i="1"/>
  <c r="K5" i="1"/>
  <c r="J5" i="1"/>
  <c r="I5" i="1"/>
  <c r="Q4" i="1"/>
  <c r="P4" i="1"/>
  <c r="O4" i="1"/>
  <c r="M4" i="1"/>
  <c r="L4" i="1"/>
  <c r="N4" i="1" s="1"/>
  <c r="K4" i="1"/>
  <c r="J4" i="1"/>
  <c r="I4" i="1"/>
  <c r="Q3" i="1"/>
  <c r="P3" i="1"/>
  <c r="O3" i="1"/>
  <c r="M3" i="1"/>
  <c r="L3" i="1"/>
  <c r="K3" i="1"/>
  <c r="J3" i="1"/>
  <c r="I3" i="1"/>
  <c r="Q2" i="1"/>
  <c r="P2" i="1"/>
  <c r="O2" i="1"/>
  <c r="M2" i="1"/>
  <c r="L2" i="1"/>
  <c r="K2" i="1"/>
  <c r="J2" i="1"/>
  <c r="I2" i="1"/>
  <c r="N25" i="1" l="1"/>
  <c r="N29" i="1"/>
  <c r="N92" i="1"/>
  <c r="N37" i="1"/>
  <c r="N100" i="1"/>
  <c r="N53" i="1"/>
  <c r="N120" i="1"/>
  <c r="N2" i="1"/>
  <c r="N69" i="1"/>
  <c r="N101" i="1"/>
  <c r="N26" i="1"/>
  <c r="N42" i="1"/>
  <c r="N58" i="1"/>
  <c r="N3" i="1"/>
  <c r="N7" i="1"/>
  <c r="N11" i="1"/>
  <c r="N66" i="1"/>
  <c r="N15" i="1"/>
  <c r="N19" i="1"/>
  <c r="N78" i="1"/>
  <c r="N82" i="1"/>
  <c r="N90" i="1"/>
  <c r="N35" i="1"/>
  <c r="N39" i="1"/>
  <c r="N43" i="1"/>
  <c r="N51" i="1"/>
  <c r="N110" i="1"/>
  <c r="N114" i="1"/>
  <c r="N118" i="1"/>
  <c r="N67" i="1"/>
  <c r="N75" i="1"/>
  <c r="N83" i="1"/>
  <c r="N8" i="1"/>
  <c r="N56" i="1"/>
  <c r="N64" i="1"/>
  <c r="N5" i="1"/>
  <c r="N9" i="1"/>
  <c r="N68" i="1"/>
  <c r="N24" i="1"/>
  <c r="N17" i="1"/>
  <c r="N21" i="1"/>
  <c r="N72" i="1"/>
  <c r="N76" i="1"/>
  <c r="N80" i="1"/>
  <c r="N84" i="1"/>
  <c r="Q155" i="1"/>
  <c r="P155" i="1"/>
  <c r="O155" i="1"/>
  <c r="M155" i="1"/>
  <c r="L155" i="1"/>
  <c r="N155" i="1" s="1"/>
  <c r="K155" i="1"/>
  <c r="J155" i="1"/>
  <c r="I155" i="1"/>
  <c r="Q154" i="1"/>
  <c r="P154" i="1"/>
  <c r="O154" i="1"/>
  <c r="M154" i="1"/>
  <c r="L154" i="1"/>
  <c r="K154" i="1"/>
  <c r="J154" i="1"/>
  <c r="I154" i="1"/>
  <c r="Q153" i="1"/>
  <c r="P153" i="1"/>
  <c r="O153" i="1"/>
  <c r="M153" i="1"/>
  <c r="L153" i="1"/>
  <c r="N153" i="1" s="1"/>
  <c r="K153" i="1"/>
  <c r="J153" i="1"/>
  <c r="I153" i="1"/>
  <c r="Q152" i="1"/>
  <c r="P152" i="1"/>
  <c r="O152" i="1"/>
  <c r="M152" i="1"/>
  <c r="L152" i="1"/>
  <c r="K152" i="1"/>
  <c r="J152" i="1"/>
  <c r="I152" i="1"/>
  <c r="Q151" i="1"/>
  <c r="P151" i="1"/>
  <c r="O151" i="1"/>
  <c r="M151" i="1"/>
  <c r="L151" i="1"/>
  <c r="N151" i="1" s="1"/>
  <c r="K151" i="1"/>
  <c r="J151" i="1"/>
  <c r="I151" i="1"/>
  <c r="Q150" i="1"/>
  <c r="P150" i="1"/>
  <c r="O150" i="1"/>
  <c r="M150" i="1"/>
  <c r="L150" i="1"/>
  <c r="N150" i="1" s="1"/>
  <c r="K150" i="1"/>
  <c r="J150" i="1"/>
  <c r="I150" i="1"/>
  <c r="Q149" i="1"/>
  <c r="P149" i="1"/>
  <c r="O149" i="1"/>
  <c r="M149" i="1"/>
  <c r="L149" i="1"/>
  <c r="N149" i="1" s="1"/>
  <c r="K149" i="1"/>
  <c r="J149" i="1"/>
  <c r="I149" i="1"/>
  <c r="Q148" i="1"/>
  <c r="P148" i="1"/>
  <c r="O148" i="1"/>
  <c r="M148" i="1"/>
  <c r="L148" i="1"/>
  <c r="N148" i="1" s="1"/>
  <c r="K148" i="1"/>
  <c r="J148" i="1"/>
  <c r="I148" i="1"/>
  <c r="Q147" i="1"/>
  <c r="P147" i="1"/>
  <c r="O147" i="1"/>
  <c r="M147" i="1"/>
  <c r="L147" i="1"/>
  <c r="N147" i="1" s="1"/>
  <c r="K147" i="1"/>
  <c r="J147" i="1"/>
  <c r="I147" i="1"/>
  <c r="Q146" i="1"/>
  <c r="P146" i="1"/>
  <c r="O146" i="1"/>
  <c r="M146" i="1"/>
  <c r="L146" i="1"/>
  <c r="N146" i="1" s="1"/>
  <c r="K146" i="1"/>
  <c r="J146" i="1"/>
  <c r="I146" i="1"/>
  <c r="Q145" i="1"/>
  <c r="P145" i="1"/>
  <c r="O145" i="1"/>
  <c r="M145" i="1"/>
  <c r="L145" i="1"/>
  <c r="K145" i="1"/>
  <c r="J145" i="1"/>
  <c r="I145" i="1"/>
  <c r="Q144" i="1"/>
  <c r="P144" i="1"/>
  <c r="O144" i="1"/>
  <c r="M144" i="1"/>
  <c r="L144" i="1"/>
  <c r="N144" i="1" s="1"/>
  <c r="K144" i="1"/>
  <c r="J144" i="1"/>
  <c r="I144" i="1"/>
  <c r="Q143" i="1"/>
  <c r="P143" i="1"/>
  <c r="O143" i="1"/>
  <c r="M143" i="1"/>
  <c r="L143" i="1"/>
  <c r="N143" i="1" s="1"/>
  <c r="K143" i="1"/>
  <c r="J143" i="1"/>
  <c r="I143" i="1"/>
  <c r="Q142" i="1"/>
  <c r="P142" i="1"/>
  <c r="O142" i="1"/>
  <c r="M142" i="1"/>
  <c r="L142" i="1"/>
  <c r="N142" i="1" s="1"/>
  <c r="K142" i="1"/>
  <c r="J142" i="1"/>
  <c r="I142" i="1"/>
  <c r="Q141" i="1"/>
  <c r="P141" i="1"/>
  <c r="O141" i="1"/>
  <c r="M141" i="1"/>
  <c r="L141" i="1"/>
  <c r="N141" i="1" s="1"/>
  <c r="K141" i="1"/>
  <c r="J141" i="1"/>
  <c r="I141" i="1"/>
  <c r="Q140" i="1"/>
  <c r="P140" i="1"/>
  <c r="O140" i="1"/>
  <c r="M140" i="1"/>
  <c r="L140" i="1"/>
  <c r="K140" i="1"/>
  <c r="J140" i="1"/>
  <c r="I140" i="1"/>
  <c r="Q139" i="1"/>
  <c r="P139" i="1"/>
  <c r="O139" i="1"/>
  <c r="M139" i="1"/>
  <c r="L139" i="1"/>
  <c r="N139" i="1" s="1"/>
  <c r="K139" i="1"/>
  <c r="J139" i="1"/>
  <c r="I139" i="1"/>
  <c r="Q138" i="1"/>
  <c r="P138" i="1"/>
  <c r="O138" i="1"/>
  <c r="M138" i="1"/>
  <c r="L138" i="1"/>
  <c r="K138" i="1"/>
  <c r="J138" i="1"/>
  <c r="I138" i="1"/>
  <c r="Q137" i="1"/>
  <c r="P137" i="1"/>
  <c r="O137" i="1"/>
  <c r="M137" i="1"/>
  <c r="L137" i="1"/>
  <c r="N137" i="1" s="1"/>
  <c r="K137" i="1"/>
  <c r="J137" i="1"/>
  <c r="I137" i="1"/>
  <c r="Q136" i="1"/>
  <c r="P136" i="1"/>
  <c r="O136" i="1"/>
  <c r="M136" i="1"/>
  <c r="L136" i="1"/>
  <c r="N136" i="1" s="1"/>
  <c r="K136" i="1"/>
  <c r="J136" i="1"/>
  <c r="I136" i="1"/>
  <c r="Q135" i="1"/>
  <c r="P135" i="1"/>
  <c r="O135" i="1"/>
  <c r="M135" i="1"/>
  <c r="L135" i="1"/>
  <c r="K135" i="1"/>
  <c r="J135" i="1"/>
  <c r="I135" i="1"/>
  <c r="Q134" i="1"/>
  <c r="P134" i="1"/>
  <c r="O134" i="1"/>
  <c r="M134" i="1"/>
  <c r="L134" i="1"/>
  <c r="N134" i="1" s="1"/>
  <c r="K134" i="1"/>
  <c r="J134" i="1"/>
  <c r="I134" i="1"/>
  <c r="Q133" i="1"/>
  <c r="P133" i="1"/>
  <c r="O133" i="1"/>
  <c r="M133" i="1"/>
  <c r="L133" i="1"/>
  <c r="N133" i="1" s="1"/>
  <c r="K133" i="1"/>
  <c r="J133" i="1"/>
  <c r="I133" i="1"/>
  <c r="Q132" i="1"/>
  <c r="P132" i="1"/>
  <c r="O132" i="1"/>
  <c r="M132" i="1"/>
  <c r="L132" i="1"/>
  <c r="N132" i="1" s="1"/>
  <c r="K132" i="1"/>
  <c r="J132" i="1"/>
  <c r="I132" i="1"/>
  <c r="Q131" i="1"/>
  <c r="P131" i="1"/>
  <c r="O131" i="1"/>
  <c r="M131" i="1"/>
  <c r="L131" i="1"/>
  <c r="K131" i="1"/>
  <c r="J131" i="1"/>
  <c r="I131" i="1"/>
  <c r="Q130" i="1"/>
  <c r="P130" i="1"/>
  <c r="O130" i="1"/>
  <c r="M130" i="1"/>
  <c r="L130" i="1"/>
  <c r="N130" i="1" s="1"/>
  <c r="K130" i="1"/>
  <c r="J130" i="1"/>
  <c r="I130" i="1"/>
  <c r="Q129" i="1"/>
  <c r="P129" i="1"/>
  <c r="O129" i="1"/>
  <c r="M129" i="1"/>
  <c r="L129" i="1"/>
  <c r="N129" i="1" s="1"/>
  <c r="K129" i="1"/>
  <c r="J129" i="1"/>
  <c r="I129" i="1"/>
  <c r="Q128" i="1"/>
  <c r="P128" i="1"/>
  <c r="O128" i="1"/>
  <c r="M128" i="1"/>
  <c r="L128" i="1"/>
  <c r="N128" i="1" s="1"/>
  <c r="K128" i="1"/>
  <c r="J128" i="1"/>
  <c r="I128" i="1"/>
  <c r="Q127" i="1"/>
  <c r="P127" i="1"/>
  <c r="O127" i="1"/>
  <c r="M127" i="1"/>
  <c r="L127" i="1"/>
  <c r="N127" i="1" s="1"/>
  <c r="K127" i="1"/>
  <c r="J127" i="1"/>
  <c r="I127" i="1"/>
  <c r="Q126" i="1"/>
  <c r="P126" i="1"/>
  <c r="O126" i="1"/>
  <c r="M126" i="1"/>
  <c r="L126" i="1"/>
  <c r="K126" i="1"/>
  <c r="J126" i="1"/>
  <c r="I126" i="1"/>
  <c r="Q125" i="1"/>
  <c r="P125" i="1"/>
  <c r="O125" i="1"/>
  <c r="M125" i="1"/>
  <c r="L125" i="1"/>
  <c r="N125" i="1" s="1"/>
  <c r="K125" i="1"/>
  <c r="J125" i="1"/>
  <c r="I125" i="1"/>
  <c r="Q124" i="1"/>
  <c r="P124" i="1"/>
  <c r="O124" i="1"/>
  <c r="M124" i="1"/>
  <c r="L124" i="1"/>
  <c r="K124" i="1"/>
  <c r="J124" i="1"/>
  <c r="I124" i="1"/>
  <c r="Q168" i="1"/>
  <c r="P168" i="1"/>
  <c r="O168" i="1"/>
  <c r="M168" i="1"/>
  <c r="L168" i="1"/>
  <c r="K168" i="1"/>
  <c r="J168" i="1"/>
  <c r="I168" i="1"/>
  <c r="Q167" i="1"/>
  <c r="P167" i="1"/>
  <c r="O167" i="1"/>
  <c r="M167" i="1"/>
  <c r="L167" i="1"/>
  <c r="N167" i="1" s="1"/>
  <c r="K167" i="1"/>
  <c r="J167" i="1"/>
  <c r="I167" i="1"/>
  <c r="Q166" i="1"/>
  <c r="P166" i="1"/>
  <c r="O166" i="1"/>
  <c r="M166" i="1"/>
  <c r="L166" i="1"/>
  <c r="K166" i="1"/>
  <c r="J166" i="1"/>
  <c r="I166" i="1"/>
  <c r="Q165" i="1"/>
  <c r="P165" i="1"/>
  <c r="O165" i="1"/>
  <c r="M165" i="1"/>
  <c r="L165" i="1"/>
  <c r="N165" i="1" s="1"/>
  <c r="K165" i="1"/>
  <c r="J165" i="1"/>
  <c r="I165" i="1"/>
  <c r="Q164" i="1"/>
  <c r="P164" i="1"/>
  <c r="O164" i="1"/>
  <c r="M164" i="1"/>
  <c r="L164" i="1"/>
  <c r="K164" i="1"/>
  <c r="J164" i="1"/>
  <c r="I164" i="1"/>
  <c r="Q163" i="1"/>
  <c r="P163" i="1"/>
  <c r="O163" i="1"/>
  <c r="M163" i="1"/>
  <c r="L163" i="1"/>
  <c r="K163" i="1"/>
  <c r="J163" i="1"/>
  <c r="I163" i="1"/>
  <c r="Q162" i="1"/>
  <c r="P162" i="1"/>
  <c r="O162" i="1"/>
  <c r="M162" i="1"/>
  <c r="L162" i="1"/>
  <c r="K162" i="1"/>
  <c r="J162" i="1"/>
  <c r="I162" i="1"/>
  <c r="Q161" i="1"/>
  <c r="P161" i="1"/>
  <c r="O161" i="1"/>
  <c r="M161" i="1"/>
  <c r="L161" i="1"/>
  <c r="K161" i="1"/>
  <c r="J161" i="1"/>
  <c r="I161" i="1"/>
  <c r="Q160" i="1"/>
  <c r="P160" i="1"/>
  <c r="O160" i="1"/>
  <c r="M160" i="1"/>
  <c r="L160" i="1"/>
  <c r="N160" i="1" s="1"/>
  <c r="K160" i="1"/>
  <c r="J160" i="1"/>
  <c r="I160" i="1"/>
  <c r="Q159" i="1"/>
  <c r="P159" i="1"/>
  <c r="O159" i="1"/>
  <c r="M159" i="1"/>
  <c r="L159" i="1"/>
  <c r="K159" i="1"/>
  <c r="J159" i="1"/>
  <c r="I159" i="1"/>
  <c r="Q158" i="1"/>
  <c r="P158" i="1"/>
  <c r="O158" i="1"/>
  <c r="M158" i="1"/>
  <c r="L158" i="1"/>
  <c r="K158" i="1"/>
  <c r="J158" i="1"/>
  <c r="I158" i="1"/>
  <c r="Q157" i="1"/>
  <c r="P157" i="1"/>
  <c r="O157" i="1"/>
  <c r="M157" i="1"/>
  <c r="L157" i="1"/>
  <c r="K157" i="1"/>
  <c r="J157" i="1"/>
  <c r="I157" i="1"/>
  <c r="Q156" i="1"/>
  <c r="P156" i="1"/>
  <c r="O156" i="1"/>
  <c r="M156" i="1"/>
  <c r="L156" i="1"/>
  <c r="K156" i="1"/>
  <c r="J156" i="1"/>
  <c r="I156" i="1"/>
  <c r="F1226" i="20"/>
  <c r="F1225" i="20"/>
  <c r="F1224" i="20"/>
  <c r="F1223" i="20"/>
  <c r="F1222" i="20"/>
  <c r="F1221" i="20"/>
  <c r="F1220" i="20"/>
  <c r="F1219" i="20"/>
  <c r="F1218" i="20"/>
  <c r="F1217" i="20"/>
  <c r="F1216" i="20"/>
  <c r="F1215" i="20"/>
  <c r="F1214" i="20"/>
  <c r="F1213" i="20"/>
  <c r="F1212" i="20"/>
  <c r="F1211" i="20"/>
  <c r="F1210" i="20"/>
  <c r="F1209" i="20"/>
  <c r="F1208" i="20"/>
  <c r="F1207" i="20"/>
  <c r="F1206" i="20"/>
  <c r="F1205" i="20"/>
  <c r="F1204" i="20"/>
  <c r="F1203" i="20"/>
  <c r="F1202" i="20"/>
  <c r="F1201" i="20"/>
  <c r="F1200" i="20"/>
  <c r="F1199" i="20"/>
  <c r="F1198" i="20"/>
  <c r="F1197" i="20"/>
  <c r="F1196" i="20"/>
  <c r="F1195" i="20"/>
  <c r="F1194" i="20"/>
  <c r="F1193" i="20"/>
  <c r="F1192" i="20"/>
  <c r="F1191" i="20"/>
  <c r="F1190" i="20"/>
  <c r="F1189" i="20"/>
  <c r="F1188" i="20"/>
  <c r="F1187" i="20"/>
  <c r="F1186" i="20"/>
  <c r="F1185" i="20"/>
  <c r="F1184" i="20"/>
  <c r="F1183" i="20"/>
  <c r="F1182" i="20"/>
  <c r="F1181" i="20"/>
  <c r="F1180" i="20"/>
  <c r="F1179" i="20"/>
  <c r="F1178" i="20"/>
  <c r="F1177" i="20"/>
  <c r="F1176" i="20"/>
  <c r="F1175" i="20"/>
  <c r="F1174" i="20"/>
  <c r="F1173" i="20"/>
  <c r="F1172" i="20"/>
  <c r="F1171" i="20"/>
  <c r="F1170" i="20"/>
  <c r="F1169" i="20"/>
  <c r="F1168" i="20"/>
  <c r="F1167" i="20"/>
  <c r="F1166" i="20"/>
  <c r="F1165" i="20"/>
  <c r="F1164" i="20"/>
  <c r="F1163" i="20"/>
  <c r="F1162" i="20"/>
  <c r="F1161" i="20"/>
  <c r="F1160" i="20"/>
  <c r="F1159" i="20"/>
  <c r="F1158" i="20"/>
  <c r="F1157" i="20"/>
  <c r="F1156" i="20"/>
  <c r="F1155" i="20"/>
  <c r="F1154" i="20"/>
  <c r="F1153" i="20"/>
  <c r="F1152" i="20"/>
  <c r="F1151" i="20"/>
  <c r="F1150" i="20"/>
  <c r="F1149" i="20"/>
  <c r="F1148" i="20"/>
  <c r="F1147" i="20"/>
  <c r="F1146" i="20"/>
  <c r="F1145" i="20"/>
  <c r="F1144" i="20"/>
  <c r="F1143" i="20"/>
  <c r="F1142" i="20"/>
  <c r="F1141" i="20"/>
  <c r="F1140" i="20"/>
  <c r="F1139" i="20"/>
  <c r="F1138" i="20"/>
  <c r="F1137" i="20"/>
  <c r="F1136" i="20"/>
  <c r="F1135" i="20"/>
  <c r="F1134" i="20"/>
  <c r="F1133" i="20"/>
  <c r="F1132" i="20"/>
  <c r="F1131" i="20"/>
  <c r="F1130" i="20"/>
  <c r="F1129" i="20"/>
  <c r="F1128" i="20"/>
  <c r="F1127" i="20"/>
  <c r="F1126" i="20"/>
  <c r="F1125" i="20"/>
  <c r="F1124" i="20"/>
  <c r="F1123" i="20"/>
  <c r="F1122" i="20"/>
  <c r="F1121" i="20"/>
  <c r="F1120" i="20"/>
  <c r="F1119" i="20"/>
  <c r="F1118" i="20"/>
  <c r="F1117" i="20"/>
  <c r="F1116" i="20"/>
  <c r="F1115" i="20"/>
  <c r="F1114" i="20"/>
  <c r="F1113" i="20"/>
  <c r="F1112" i="20"/>
  <c r="F1111" i="20"/>
  <c r="F1110" i="20"/>
  <c r="F1109" i="20"/>
  <c r="F1108" i="20"/>
  <c r="F1107" i="20"/>
  <c r="F1106" i="20"/>
  <c r="F1105" i="20"/>
  <c r="F1104" i="20"/>
  <c r="F1103" i="20"/>
  <c r="F1102" i="20"/>
  <c r="F1101" i="20"/>
  <c r="F1100" i="20"/>
  <c r="F1099" i="20"/>
  <c r="F1098" i="20"/>
  <c r="F1097" i="20"/>
  <c r="F1096" i="20"/>
  <c r="F1095" i="20"/>
  <c r="F1094" i="20"/>
  <c r="F1093" i="20"/>
  <c r="F1092" i="20"/>
  <c r="F1091" i="20"/>
  <c r="F1090" i="20"/>
  <c r="F1089" i="20"/>
  <c r="F1088" i="20"/>
  <c r="F1087" i="20"/>
  <c r="F1086" i="20"/>
  <c r="F1085" i="20"/>
  <c r="F1084" i="20"/>
  <c r="F1083" i="20"/>
  <c r="F1082" i="20"/>
  <c r="F1081" i="20"/>
  <c r="F1080" i="20"/>
  <c r="F1079" i="20"/>
  <c r="F1078" i="20"/>
  <c r="F1077" i="20"/>
  <c r="F1076" i="20"/>
  <c r="F1075" i="20"/>
  <c r="F1074" i="20"/>
  <c r="F1073" i="20"/>
  <c r="F1072" i="20"/>
  <c r="F1071" i="20"/>
  <c r="F1070" i="20"/>
  <c r="F1069" i="20"/>
  <c r="F1068" i="20"/>
  <c r="F1067" i="20"/>
  <c r="F1066" i="20"/>
  <c r="F1065" i="20"/>
  <c r="F1064" i="20"/>
  <c r="F1063" i="20"/>
  <c r="F1062" i="20"/>
  <c r="F1061" i="20"/>
  <c r="F1060" i="20"/>
  <c r="F1059" i="20"/>
  <c r="F1058" i="20"/>
  <c r="F1057" i="20"/>
  <c r="F1056" i="20"/>
  <c r="F1055" i="20"/>
  <c r="F1054" i="20"/>
  <c r="F1053" i="20"/>
  <c r="F1052" i="20"/>
  <c r="F1051" i="20"/>
  <c r="F1050" i="20"/>
  <c r="F1049" i="20"/>
  <c r="F1048" i="20"/>
  <c r="F1047" i="20"/>
  <c r="F1046" i="20"/>
  <c r="F1045" i="20"/>
  <c r="F1044" i="20"/>
  <c r="F1043" i="20"/>
  <c r="F1042" i="20"/>
  <c r="F1041" i="20"/>
  <c r="F1040" i="20"/>
  <c r="F1039" i="20"/>
  <c r="F1038" i="20"/>
  <c r="F1037" i="20"/>
  <c r="F1036" i="20"/>
  <c r="F1035" i="20"/>
  <c r="F1034" i="20"/>
  <c r="F1033" i="20"/>
  <c r="F1032" i="20"/>
  <c r="F1031" i="20"/>
  <c r="F1030" i="20"/>
  <c r="F1029" i="20"/>
  <c r="F1028" i="20"/>
  <c r="F1027" i="20"/>
  <c r="F1026" i="20"/>
  <c r="F1025" i="20"/>
  <c r="F1024" i="20"/>
  <c r="F1023" i="20"/>
  <c r="F1022" i="20"/>
  <c r="F1021" i="20"/>
  <c r="F1020" i="20"/>
  <c r="F1019" i="20"/>
  <c r="F1018" i="20"/>
  <c r="F1017" i="20"/>
  <c r="F1016" i="20"/>
  <c r="F1015" i="20"/>
  <c r="F1014" i="20"/>
  <c r="F1013" i="20"/>
  <c r="F1012" i="20"/>
  <c r="F1011" i="20"/>
  <c r="F1010" i="20"/>
  <c r="F1009" i="20"/>
  <c r="F1008" i="20"/>
  <c r="F1007" i="20"/>
  <c r="F1006" i="20"/>
  <c r="F1005" i="20"/>
  <c r="F1004" i="20"/>
  <c r="F1003" i="20"/>
  <c r="F1002" i="20"/>
  <c r="F1001" i="20"/>
  <c r="F1000" i="20"/>
  <c r="F999" i="20"/>
  <c r="F998" i="20"/>
  <c r="F997" i="20"/>
  <c r="F996" i="20"/>
  <c r="F995" i="20"/>
  <c r="F994" i="20"/>
  <c r="F993" i="20"/>
  <c r="F992" i="20"/>
  <c r="F991" i="20"/>
  <c r="F990" i="20"/>
  <c r="F989" i="20"/>
  <c r="F988" i="20"/>
  <c r="F987" i="20"/>
  <c r="F986" i="20"/>
  <c r="F985" i="20"/>
  <c r="F984" i="20"/>
  <c r="F983" i="20"/>
  <c r="F982" i="20"/>
  <c r="F981" i="20"/>
  <c r="F980" i="20"/>
  <c r="F979" i="20"/>
  <c r="F978" i="20"/>
  <c r="F977" i="20"/>
  <c r="F976" i="20"/>
  <c r="F975" i="20"/>
  <c r="F974" i="20"/>
  <c r="F973" i="20"/>
  <c r="F972" i="20"/>
  <c r="F971" i="20"/>
  <c r="F970" i="20"/>
  <c r="F969" i="20"/>
  <c r="F968" i="20"/>
  <c r="F967" i="20"/>
  <c r="F966" i="20"/>
  <c r="F965" i="20"/>
  <c r="F964" i="20"/>
  <c r="F963" i="20"/>
  <c r="F962" i="20"/>
  <c r="F961" i="20"/>
  <c r="F960" i="20"/>
  <c r="F959" i="20"/>
  <c r="F958" i="20"/>
  <c r="F957" i="20"/>
  <c r="F956" i="20"/>
  <c r="F955" i="20"/>
  <c r="F954" i="20"/>
  <c r="F953" i="20"/>
  <c r="F952" i="20"/>
  <c r="F951" i="20"/>
  <c r="F950" i="20"/>
  <c r="F949" i="20"/>
  <c r="F948" i="20"/>
  <c r="F947" i="20"/>
  <c r="F946" i="20"/>
  <c r="F945" i="20"/>
  <c r="F944" i="20"/>
  <c r="F943" i="20"/>
  <c r="F942" i="20"/>
  <c r="F941" i="20"/>
  <c r="F940" i="20"/>
  <c r="F939" i="20"/>
  <c r="F938" i="20"/>
  <c r="F937" i="20"/>
  <c r="F936" i="20"/>
  <c r="F935" i="20"/>
  <c r="F934" i="20"/>
  <c r="F933" i="20"/>
  <c r="F932" i="20"/>
  <c r="F931" i="20"/>
  <c r="F930" i="20"/>
  <c r="F929" i="20"/>
  <c r="F928" i="20"/>
  <c r="F927" i="20"/>
  <c r="F926" i="20"/>
  <c r="F925" i="20"/>
  <c r="F924" i="20"/>
  <c r="F923" i="20"/>
  <c r="F922" i="20"/>
  <c r="F921" i="20"/>
  <c r="F920" i="20"/>
  <c r="F919" i="20"/>
  <c r="F918" i="20"/>
  <c r="F917" i="20"/>
  <c r="F916" i="20"/>
  <c r="F915" i="20"/>
  <c r="F914" i="20"/>
  <c r="F913" i="20"/>
  <c r="F912" i="20"/>
  <c r="F911" i="20"/>
  <c r="F910" i="20"/>
  <c r="F909" i="20"/>
  <c r="F908" i="20"/>
  <c r="F907" i="20"/>
  <c r="F906" i="20"/>
  <c r="F905" i="20"/>
  <c r="F904" i="20"/>
  <c r="F903" i="20"/>
  <c r="F902" i="20"/>
  <c r="F901" i="20"/>
  <c r="F900" i="20"/>
  <c r="F899" i="20"/>
  <c r="F898" i="20"/>
  <c r="F897" i="20"/>
  <c r="F896" i="20"/>
  <c r="F895" i="20"/>
  <c r="F894" i="20"/>
  <c r="F893" i="20"/>
  <c r="F892" i="20"/>
  <c r="F891" i="20"/>
  <c r="F890" i="20"/>
  <c r="F889" i="20"/>
  <c r="F888" i="20"/>
  <c r="F887" i="20"/>
  <c r="F886" i="20"/>
  <c r="F885" i="20"/>
  <c r="F884" i="20"/>
  <c r="F883" i="20"/>
  <c r="F882" i="20"/>
  <c r="F881" i="20"/>
  <c r="F880" i="20"/>
  <c r="F879" i="20"/>
  <c r="F878" i="20"/>
  <c r="F877" i="20"/>
  <c r="F876" i="20"/>
  <c r="F875" i="20"/>
  <c r="F874" i="20"/>
  <c r="F873" i="20"/>
  <c r="F872" i="20"/>
  <c r="F871" i="20"/>
  <c r="F870" i="20"/>
  <c r="F869" i="20"/>
  <c r="F868" i="20"/>
  <c r="F867" i="20"/>
  <c r="F866" i="20"/>
  <c r="F865" i="20"/>
  <c r="F864" i="20"/>
  <c r="F863" i="20"/>
  <c r="F862" i="20"/>
  <c r="F861" i="20"/>
  <c r="F860" i="20"/>
  <c r="F859" i="20"/>
  <c r="F858" i="20"/>
  <c r="F857" i="20"/>
  <c r="F856" i="20"/>
  <c r="F855" i="20"/>
  <c r="F854" i="20"/>
  <c r="F853" i="20"/>
  <c r="F852" i="20"/>
  <c r="F851" i="20"/>
  <c r="F850" i="20"/>
  <c r="F849" i="20"/>
  <c r="F848" i="20"/>
  <c r="F847" i="20"/>
  <c r="F846" i="20"/>
  <c r="F845" i="20"/>
  <c r="F844" i="20"/>
  <c r="F843" i="20"/>
  <c r="F842" i="20"/>
  <c r="F841" i="20"/>
  <c r="F840" i="20"/>
  <c r="F839" i="20"/>
  <c r="F838" i="20"/>
  <c r="F837" i="20"/>
  <c r="F836" i="20"/>
  <c r="F835" i="20"/>
  <c r="F834" i="20"/>
  <c r="F833" i="20"/>
  <c r="F832" i="20"/>
  <c r="F831" i="20"/>
  <c r="F830" i="20"/>
  <c r="F829" i="20"/>
  <c r="F828" i="20"/>
  <c r="F827" i="20"/>
  <c r="F826" i="20"/>
  <c r="F825" i="20"/>
  <c r="F824" i="20"/>
  <c r="F823" i="20"/>
  <c r="F822" i="20"/>
  <c r="F821" i="20"/>
  <c r="F820" i="20"/>
  <c r="F819" i="20"/>
  <c r="F818" i="20"/>
  <c r="F817" i="20"/>
  <c r="F816" i="20"/>
  <c r="F815" i="20"/>
  <c r="F814" i="20"/>
  <c r="F813" i="20"/>
  <c r="F812" i="20"/>
  <c r="F811" i="20"/>
  <c r="F810" i="20"/>
  <c r="F809" i="20"/>
  <c r="F808" i="20"/>
  <c r="F807" i="20"/>
  <c r="F806" i="20"/>
  <c r="F805" i="20"/>
  <c r="F804" i="20"/>
  <c r="F803" i="20"/>
  <c r="F802" i="20"/>
  <c r="F801" i="20"/>
  <c r="F800" i="20"/>
  <c r="F799" i="20"/>
  <c r="F798" i="20"/>
  <c r="F797" i="20"/>
  <c r="F796" i="20"/>
  <c r="F795" i="20"/>
  <c r="F794" i="20"/>
  <c r="F793" i="20"/>
  <c r="F792" i="20"/>
  <c r="F791" i="20"/>
  <c r="F790" i="20"/>
  <c r="F789" i="20"/>
  <c r="F788" i="20"/>
  <c r="F787" i="20"/>
  <c r="F786" i="20"/>
  <c r="F785" i="20"/>
  <c r="F784" i="20"/>
  <c r="F783" i="20"/>
  <c r="F782" i="20"/>
  <c r="F781" i="20"/>
  <c r="F780" i="20"/>
  <c r="F779" i="20"/>
  <c r="F778" i="20"/>
  <c r="F777" i="20"/>
  <c r="F776" i="20"/>
  <c r="F775" i="20"/>
  <c r="F774" i="20"/>
  <c r="F773" i="20"/>
  <c r="F772" i="20"/>
  <c r="F771" i="20"/>
  <c r="F770" i="20"/>
  <c r="F769" i="20"/>
  <c r="F768" i="20"/>
  <c r="F767" i="20"/>
  <c r="F766" i="20"/>
  <c r="F765" i="20"/>
  <c r="F764" i="20"/>
  <c r="F763" i="20"/>
  <c r="F762" i="20"/>
  <c r="F761" i="20"/>
  <c r="F760" i="20"/>
  <c r="F759" i="20"/>
  <c r="F758" i="20"/>
  <c r="F757" i="20"/>
  <c r="F756" i="20"/>
  <c r="F755" i="20"/>
  <c r="F754" i="20"/>
  <c r="F753" i="20"/>
  <c r="F752" i="20"/>
  <c r="F751" i="20"/>
  <c r="F750" i="20"/>
  <c r="F749" i="20"/>
  <c r="F748" i="20"/>
  <c r="F747" i="20"/>
  <c r="F746" i="20"/>
  <c r="F745" i="20"/>
  <c r="F744" i="20"/>
  <c r="F743" i="20"/>
  <c r="F742" i="20"/>
  <c r="F741" i="20"/>
  <c r="F740" i="20"/>
  <c r="F739" i="20"/>
  <c r="F738" i="20"/>
  <c r="F737" i="20"/>
  <c r="F736" i="20"/>
  <c r="F735" i="20"/>
  <c r="F734" i="20"/>
  <c r="F733" i="20"/>
  <c r="F732" i="20"/>
  <c r="F731" i="20"/>
  <c r="F730" i="20"/>
  <c r="F729" i="20"/>
  <c r="F728" i="20"/>
  <c r="F727" i="20"/>
  <c r="F726" i="20"/>
  <c r="F725" i="20"/>
  <c r="F724" i="20"/>
  <c r="F723" i="20"/>
  <c r="F722" i="20"/>
  <c r="F721" i="20"/>
  <c r="F720" i="20"/>
  <c r="F719" i="20"/>
  <c r="F718" i="20"/>
  <c r="F717" i="20"/>
  <c r="F716" i="20"/>
  <c r="F715" i="20"/>
  <c r="F714" i="20"/>
  <c r="F713" i="20"/>
  <c r="F712" i="20"/>
  <c r="F711" i="20"/>
  <c r="F710" i="20"/>
  <c r="F709" i="20"/>
  <c r="F708" i="20"/>
  <c r="F707" i="20"/>
  <c r="F706" i="20"/>
  <c r="F705" i="20"/>
  <c r="F704" i="20"/>
  <c r="F703" i="20"/>
  <c r="F702" i="20"/>
  <c r="F701" i="20"/>
  <c r="F700" i="20"/>
  <c r="F699" i="20"/>
  <c r="F698" i="20"/>
  <c r="F697" i="20"/>
  <c r="F696" i="20"/>
  <c r="F695" i="20"/>
  <c r="F694" i="20"/>
  <c r="F693" i="20"/>
  <c r="F692" i="20"/>
  <c r="F691" i="20"/>
  <c r="F690" i="20"/>
  <c r="F689" i="20"/>
  <c r="F688" i="20"/>
  <c r="F687" i="20"/>
  <c r="F686" i="20"/>
  <c r="F685" i="20"/>
  <c r="F684" i="20"/>
  <c r="F683" i="20"/>
  <c r="F682" i="20"/>
  <c r="F681" i="20"/>
  <c r="F680" i="20"/>
  <c r="F679" i="20"/>
  <c r="F678" i="20"/>
  <c r="F677" i="20"/>
  <c r="F676" i="20"/>
  <c r="F675" i="20"/>
  <c r="F674" i="20"/>
  <c r="F673" i="20"/>
  <c r="F672" i="20"/>
  <c r="F671" i="20"/>
  <c r="F670" i="20"/>
  <c r="F669" i="20"/>
  <c r="F668" i="20"/>
  <c r="F667" i="20"/>
  <c r="F666" i="20"/>
  <c r="F665" i="20"/>
  <c r="F664" i="20"/>
  <c r="F663" i="20"/>
  <c r="F662" i="20"/>
  <c r="F661" i="20"/>
  <c r="F660" i="20"/>
  <c r="F659" i="20"/>
  <c r="F658" i="20"/>
  <c r="F657" i="20"/>
  <c r="F656" i="20"/>
  <c r="F655" i="20"/>
  <c r="F654" i="20"/>
  <c r="F653" i="20"/>
  <c r="F652" i="20"/>
  <c r="F651" i="20"/>
  <c r="F650" i="20"/>
  <c r="F649" i="20"/>
  <c r="F648" i="20"/>
  <c r="F647" i="20"/>
  <c r="F646" i="20"/>
  <c r="F645" i="20"/>
  <c r="F644" i="20"/>
  <c r="F643" i="20"/>
  <c r="F642" i="20"/>
  <c r="F641" i="20"/>
  <c r="F640" i="20"/>
  <c r="F639" i="20"/>
  <c r="F638" i="20"/>
  <c r="F637" i="20"/>
  <c r="F636" i="20"/>
  <c r="F635" i="20"/>
  <c r="F634" i="20"/>
  <c r="F633" i="20"/>
  <c r="F632" i="20"/>
  <c r="F631" i="20"/>
  <c r="F630" i="20"/>
  <c r="F629" i="20"/>
  <c r="F628" i="20"/>
  <c r="F627" i="20"/>
  <c r="F626" i="20"/>
  <c r="F625" i="20"/>
  <c r="F624" i="20"/>
  <c r="F623" i="20"/>
  <c r="F622" i="20"/>
  <c r="F621" i="20"/>
  <c r="F620" i="20"/>
  <c r="F619" i="20"/>
  <c r="F618" i="20"/>
  <c r="F617" i="20"/>
  <c r="F616" i="20"/>
  <c r="F615" i="20"/>
  <c r="F614" i="20"/>
  <c r="F613" i="20"/>
  <c r="F612" i="20"/>
  <c r="F611" i="20"/>
  <c r="F610" i="20"/>
  <c r="F609" i="20"/>
  <c r="F608" i="20"/>
  <c r="F607" i="20"/>
  <c r="F606" i="20"/>
  <c r="F605" i="20"/>
  <c r="F604" i="20"/>
  <c r="F603" i="20"/>
  <c r="F602" i="20"/>
  <c r="F601" i="20"/>
  <c r="F600" i="20"/>
  <c r="F599" i="20"/>
  <c r="F598" i="20"/>
  <c r="F597" i="20"/>
  <c r="F596" i="20"/>
  <c r="F595" i="20"/>
  <c r="F594" i="20"/>
  <c r="F593" i="20"/>
  <c r="F592" i="20"/>
  <c r="F591" i="20"/>
  <c r="F590" i="20"/>
  <c r="F589" i="20"/>
  <c r="F588" i="20"/>
  <c r="F587" i="20"/>
  <c r="F586" i="20"/>
  <c r="F585" i="20"/>
  <c r="F584" i="20"/>
  <c r="F583" i="20"/>
  <c r="F582" i="20"/>
  <c r="F581" i="20"/>
  <c r="F580" i="20"/>
  <c r="F579" i="20"/>
  <c r="F578" i="20"/>
  <c r="F577" i="20"/>
  <c r="F576" i="20"/>
  <c r="F575" i="20"/>
  <c r="F574" i="20"/>
  <c r="F573" i="20"/>
  <c r="F572" i="20"/>
  <c r="F571" i="20"/>
  <c r="F570" i="20"/>
  <c r="F569" i="20"/>
  <c r="F568" i="20"/>
  <c r="F567" i="20"/>
  <c r="F566" i="20"/>
  <c r="F565" i="20"/>
  <c r="F564" i="20"/>
  <c r="F563" i="20"/>
  <c r="F562" i="20"/>
  <c r="F561" i="20"/>
  <c r="F560" i="20"/>
  <c r="F559" i="20"/>
  <c r="F558" i="20"/>
  <c r="F557" i="20"/>
  <c r="F556" i="20"/>
  <c r="F555" i="20"/>
  <c r="F554" i="20"/>
  <c r="F553" i="20"/>
  <c r="F552" i="20"/>
  <c r="F551" i="20"/>
  <c r="F550" i="20"/>
  <c r="F549" i="20"/>
  <c r="F548" i="20"/>
  <c r="F547" i="20"/>
  <c r="F546" i="20"/>
  <c r="F545" i="20"/>
  <c r="F544" i="20"/>
  <c r="F543" i="20"/>
  <c r="F542" i="20"/>
  <c r="F541" i="20"/>
  <c r="F540" i="20"/>
  <c r="F539" i="20"/>
  <c r="F538" i="20"/>
  <c r="F537" i="20"/>
  <c r="F536" i="20"/>
  <c r="F535" i="20"/>
  <c r="F534" i="20"/>
  <c r="F533" i="20"/>
  <c r="F532" i="20"/>
  <c r="F531" i="20"/>
  <c r="F530" i="20"/>
  <c r="F529" i="20"/>
  <c r="F528" i="20"/>
  <c r="F527" i="20"/>
  <c r="F526" i="20"/>
  <c r="F525" i="20"/>
  <c r="F524" i="20"/>
  <c r="F523" i="20"/>
  <c r="F522" i="20"/>
  <c r="F521" i="20"/>
  <c r="F520" i="20"/>
  <c r="F519" i="20"/>
  <c r="F518" i="20"/>
  <c r="F517" i="20"/>
  <c r="F516" i="20"/>
  <c r="F515" i="20"/>
  <c r="F514" i="20"/>
  <c r="F513" i="20"/>
  <c r="F512" i="20"/>
  <c r="F511" i="20"/>
  <c r="F510" i="20"/>
  <c r="F509" i="20"/>
  <c r="F508" i="20"/>
  <c r="F507" i="20"/>
  <c r="F506" i="20"/>
  <c r="F505" i="20"/>
  <c r="F504" i="20"/>
  <c r="F503" i="20"/>
  <c r="F502" i="20"/>
  <c r="F501" i="20"/>
  <c r="F500" i="20"/>
  <c r="F499" i="20"/>
  <c r="F498" i="20"/>
  <c r="F497" i="20"/>
  <c r="F496" i="20"/>
  <c r="F495" i="20"/>
  <c r="F494" i="20"/>
  <c r="F493" i="20"/>
  <c r="F492" i="20"/>
  <c r="F491" i="20"/>
  <c r="F490" i="20"/>
  <c r="F489" i="20"/>
  <c r="F488" i="20"/>
  <c r="F487" i="20"/>
  <c r="F486" i="20"/>
  <c r="F485" i="20"/>
  <c r="F484" i="20"/>
  <c r="F483" i="20"/>
  <c r="F482" i="20"/>
  <c r="F481" i="20"/>
  <c r="F480" i="20"/>
  <c r="F479" i="20"/>
  <c r="F478" i="20"/>
  <c r="F477" i="20"/>
  <c r="F476" i="20"/>
  <c r="F475" i="20"/>
  <c r="F474" i="20"/>
  <c r="F473" i="20"/>
  <c r="F472" i="20"/>
  <c r="F471" i="20"/>
  <c r="F470" i="20"/>
  <c r="F469" i="20"/>
  <c r="F468" i="20"/>
  <c r="F467" i="20"/>
  <c r="F466" i="20"/>
  <c r="F465" i="20"/>
  <c r="F464" i="20"/>
  <c r="F463" i="20"/>
  <c r="F462" i="20"/>
  <c r="F461" i="20"/>
  <c r="F460" i="20"/>
  <c r="F459" i="20"/>
  <c r="F458" i="20"/>
  <c r="F457" i="20"/>
  <c r="F456" i="20"/>
  <c r="F455" i="20"/>
  <c r="F454" i="20"/>
  <c r="F453" i="20"/>
  <c r="F452" i="20"/>
  <c r="F451" i="20"/>
  <c r="F450" i="20"/>
  <c r="F449" i="20"/>
  <c r="F448" i="20"/>
  <c r="F447" i="20"/>
  <c r="F446" i="20"/>
  <c r="F445" i="20"/>
  <c r="F444" i="20"/>
  <c r="F443" i="20"/>
  <c r="F442" i="20"/>
  <c r="F441" i="20"/>
  <c r="F440" i="20"/>
  <c r="F439" i="20"/>
  <c r="F438" i="20"/>
  <c r="F437" i="20"/>
  <c r="F436" i="20"/>
  <c r="F435" i="20"/>
  <c r="F434" i="20"/>
  <c r="F433" i="20"/>
  <c r="F432" i="20"/>
  <c r="F431" i="20"/>
  <c r="F430" i="20"/>
  <c r="F429" i="20"/>
  <c r="F428" i="20"/>
  <c r="F427" i="20"/>
  <c r="F426" i="20"/>
  <c r="F425" i="20"/>
  <c r="F424" i="20"/>
  <c r="F423" i="20"/>
  <c r="F422" i="20"/>
  <c r="F421" i="20"/>
  <c r="F420" i="20"/>
  <c r="F419" i="20"/>
  <c r="F418" i="20"/>
  <c r="F417" i="20"/>
  <c r="F416" i="20"/>
  <c r="F415" i="20"/>
  <c r="F414" i="20"/>
  <c r="F413" i="20"/>
  <c r="F412" i="20"/>
  <c r="F411" i="20"/>
  <c r="F410" i="20"/>
  <c r="F409" i="20"/>
  <c r="F408" i="20"/>
  <c r="F407" i="20"/>
  <c r="F406" i="20"/>
  <c r="F405" i="20"/>
  <c r="F404" i="20"/>
  <c r="F403" i="20"/>
  <c r="F402" i="20"/>
  <c r="F401" i="20"/>
  <c r="F400" i="20"/>
  <c r="F399" i="20"/>
  <c r="F398" i="20"/>
  <c r="F397" i="20"/>
  <c r="F396" i="20"/>
  <c r="F395" i="20"/>
  <c r="F394" i="20"/>
  <c r="F393" i="20"/>
  <c r="F392" i="20"/>
  <c r="F391" i="20"/>
  <c r="F390" i="20"/>
  <c r="F389" i="20"/>
  <c r="F388" i="20"/>
  <c r="F387" i="20"/>
  <c r="F386" i="20"/>
  <c r="F385" i="20"/>
  <c r="F384" i="20"/>
  <c r="F383" i="20"/>
  <c r="F382" i="20"/>
  <c r="F381" i="20"/>
  <c r="F380" i="20"/>
  <c r="F379" i="20"/>
  <c r="F378" i="20"/>
  <c r="F377" i="20"/>
  <c r="F376" i="20"/>
  <c r="F375" i="20"/>
  <c r="F374" i="20"/>
  <c r="F373" i="20"/>
  <c r="F372" i="20"/>
  <c r="F371" i="20"/>
  <c r="F370" i="20"/>
  <c r="F369" i="20"/>
  <c r="F368" i="20"/>
  <c r="F367" i="20"/>
  <c r="F366" i="20"/>
  <c r="F365" i="20"/>
  <c r="F364" i="20"/>
  <c r="F363" i="20"/>
  <c r="F362" i="20"/>
  <c r="F361" i="20"/>
  <c r="F360" i="20"/>
  <c r="F359" i="20"/>
  <c r="F358" i="20"/>
  <c r="F357" i="20"/>
  <c r="F356" i="20"/>
  <c r="F355" i="20"/>
  <c r="F354" i="20"/>
  <c r="F353" i="20"/>
  <c r="F352" i="20"/>
  <c r="F351" i="20"/>
  <c r="F350" i="20"/>
  <c r="F349" i="20"/>
  <c r="F348" i="20"/>
  <c r="F347" i="20"/>
  <c r="F346" i="20"/>
  <c r="F345" i="20"/>
  <c r="F344" i="20"/>
  <c r="F343" i="20"/>
  <c r="F342" i="20"/>
  <c r="F341" i="20"/>
  <c r="F340" i="20"/>
  <c r="F339" i="20"/>
  <c r="F338" i="20"/>
  <c r="F337" i="20"/>
  <c r="F336" i="20"/>
  <c r="F335" i="20"/>
  <c r="F334" i="20"/>
  <c r="F333" i="20"/>
  <c r="F332" i="20"/>
  <c r="F331" i="20"/>
  <c r="F330" i="20"/>
  <c r="F329" i="20"/>
  <c r="F328" i="20"/>
  <c r="F327" i="20"/>
  <c r="F326" i="20"/>
  <c r="F325" i="20"/>
  <c r="F324" i="20"/>
  <c r="F323" i="20"/>
  <c r="F322" i="20"/>
  <c r="F321" i="20"/>
  <c r="F320" i="20"/>
  <c r="F319" i="20"/>
  <c r="F318" i="20"/>
  <c r="F317" i="20"/>
  <c r="F316" i="20"/>
  <c r="F315" i="20"/>
  <c r="F314" i="20"/>
  <c r="F313" i="20"/>
  <c r="F312" i="20"/>
  <c r="F311" i="20"/>
  <c r="F310" i="20"/>
  <c r="F309" i="20"/>
  <c r="F308" i="20"/>
  <c r="F307" i="20"/>
  <c r="F306" i="20"/>
  <c r="F305" i="20"/>
  <c r="F304" i="20"/>
  <c r="F303" i="20"/>
  <c r="F302" i="20"/>
  <c r="F301" i="20"/>
  <c r="F300" i="20"/>
  <c r="F299" i="20"/>
  <c r="F298" i="20"/>
  <c r="F297" i="20"/>
  <c r="F296" i="20"/>
  <c r="F295" i="20"/>
  <c r="F294" i="20"/>
  <c r="F293" i="20"/>
  <c r="F292" i="20"/>
  <c r="F291" i="20"/>
  <c r="F290" i="20"/>
  <c r="F289" i="20"/>
  <c r="F288" i="20"/>
  <c r="F287" i="20"/>
  <c r="F286" i="20"/>
  <c r="F285" i="20"/>
  <c r="F284" i="20"/>
  <c r="F283" i="20"/>
  <c r="F282" i="20"/>
  <c r="F281" i="20"/>
  <c r="F280" i="20"/>
  <c r="F279" i="20"/>
  <c r="F278" i="20"/>
  <c r="F277" i="20"/>
  <c r="F276" i="20"/>
  <c r="F275" i="20"/>
  <c r="F274" i="20"/>
  <c r="F273" i="20"/>
  <c r="F272" i="20"/>
  <c r="F271" i="20"/>
  <c r="F270" i="20"/>
  <c r="F269" i="20"/>
  <c r="F268" i="20"/>
  <c r="F267" i="20"/>
  <c r="F266" i="20"/>
  <c r="F265" i="20"/>
  <c r="F264" i="20"/>
  <c r="F263" i="20"/>
  <c r="F262" i="20"/>
  <c r="F261" i="20"/>
  <c r="F260" i="20"/>
  <c r="F259" i="20"/>
  <c r="F258" i="20"/>
  <c r="F257" i="20"/>
  <c r="F256" i="20"/>
  <c r="F255" i="20"/>
  <c r="F254" i="20"/>
  <c r="F253" i="20"/>
  <c r="F252" i="20"/>
  <c r="F251" i="20"/>
  <c r="F250" i="20"/>
  <c r="F249" i="20"/>
  <c r="F248" i="20"/>
  <c r="F247" i="20"/>
  <c r="F246" i="20"/>
  <c r="F245" i="20"/>
  <c r="F244" i="20"/>
  <c r="F243" i="20"/>
  <c r="F242" i="20"/>
  <c r="F241" i="20"/>
  <c r="F240" i="20"/>
  <c r="F239" i="20"/>
  <c r="F238" i="20"/>
  <c r="F237" i="20"/>
  <c r="F236" i="20"/>
  <c r="F235" i="20"/>
  <c r="F234" i="20"/>
  <c r="F233" i="20"/>
  <c r="F232" i="20"/>
  <c r="F231" i="20"/>
  <c r="F230" i="20"/>
  <c r="F229" i="20"/>
  <c r="F228" i="20"/>
  <c r="F227" i="20"/>
  <c r="F226" i="20"/>
  <c r="F225" i="20"/>
  <c r="F224" i="20"/>
  <c r="F223" i="20"/>
  <c r="F222" i="20"/>
  <c r="F221" i="20"/>
  <c r="F220" i="20"/>
  <c r="F219" i="20"/>
  <c r="F218" i="20"/>
  <c r="F217" i="20"/>
  <c r="F216" i="20"/>
  <c r="F215" i="20"/>
  <c r="F214" i="20"/>
  <c r="F213" i="20"/>
  <c r="F212" i="20"/>
  <c r="F211" i="20"/>
  <c r="F210" i="20"/>
  <c r="F209" i="20"/>
  <c r="F208" i="20"/>
  <c r="F207" i="20"/>
  <c r="F206" i="20"/>
  <c r="F205" i="20"/>
  <c r="F204" i="20"/>
  <c r="F203" i="20"/>
  <c r="F202" i="20"/>
  <c r="F201" i="20"/>
  <c r="F200" i="20"/>
  <c r="F199" i="20"/>
  <c r="F198" i="20"/>
  <c r="F197" i="20"/>
  <c r="F196" i="20"/>
  <c r="F195" i="20"/>
  <c r="F194" i="20"/>
  <c r="F193" i="20"/>
  <c r="F192" i="20"/>
  <c r="F191" i="20"/>
  <c r="F190" i="20"/>
  <c r="F189" i="20"/>
  <c r="F188" i="20"/>
  <c r="F187" i="20"/>
  <c r="F186" i="20"/>
  <c r="F185" i="20"/>
  <c r="F184" i="20"/>
  <c r="F183" i="20"/>
  <c r="F182" i="20"/>
  <c r="F181" i="20"/>
  <c r="F180" i="20"/>
  <c r="F179" i="20"/>
  <c r="F178" i="20"/>
  <c r="F177" i="20"/>
  <c r="F176" i="20"/>
  <c r="F175" i="20"/>
  <c r="F174" i="20"/>
  <c r="F173" i="20"/>
  <c r="F172" i="20"/>
  <c r="F171" i="20"/>
  <c r="F170" i="20"/>
  <c r="F169" i="20"/>
  <c r="F168" i="20"/>
  <c r="F167" i="20"/>
  <c r="F166" i="20"/>
  <c r="F165" i="20"/>
  <c r="F164" i="20"/>
  <c r="F163" i="20"/>
  <c r="F162" i="20"/>
  <c r="F161" i="20"/>
  <c r="F160" i="20"/>
  <c r="F159" i="20"/>
  <c r="F158" i="20"/>
  <c r="F157" i="20"/>
  <c r="F156" i="20"/>
  <c r="F155" i="20"/>
  <c r="F154" i="20"/>
  <c r="F153" i="20"/>
  <c r="F152" i="20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H13" i="3"/>
  <c r="H12" i="3"/>
  <c r="H11" i="3"/>
  <c r="H10" i="3"/>
  <c r="H9" i="3"/>
  <c r="H8" i="3"/>
  <c r="H7" i="3"/>
  <c r="H6" i="3"/>
  <c r="H5" i="3"/>
  <c r="H4" i="3"/>
  <c r="H3" i="3"/>
  <c r="H2" i="3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Q230" i="1"/>
  <c r="P230" i="1"/>
  <c r="O230" i="1"/>
  <c r="M230" i="1"/>
  <c r="L230" i="1"/>
  <c r="K230" i="1"/>
  <c r="J230" i="1"/>
  <c r="I230" i="1"/>
  <c r="Q229" i="1"/>
  <c r="P229" i="1"/>
  <c r="O229" i="1"/>
  <c r="M229" i="1"/>
  <c r="L229" i="1"/>
  <c r="N229" i="1" s="1"/>
  <c r="K229" i="1"/>
  <c r="J229" i="1"/>
  <c r="I229" i="1"/>
  <c r="Q228" i="1"/>
  <c r="P228" i="1"/>
  <c r="O228" i="1"/>
  <c r="M228" i="1"/>
  <c r="L228" i="1"/>
  <c r="K228" i="1"/>
  <c r="J228" i="1"/>
  <c r="I228" i="1"/>
  <c r="Q227" i="1"/>
  <c r="P227" i="1"/>
  <c r="O227" i="1"/>
  <c r="M227" i="1"/>
  <c r="L227" i="1"/>
  <c r="N227" i="1" s="1"/>
  <c r="K227" i="1"/>
  <c r="J227" i="1"/>
  <c r="I227" i="1"/>
  <c r="Q226" i="1"/>
  <c r="P226" i="1"/>
  <c r="O226" i="1"/>
  <c r="M226" i="1"/>
  <c r="L226" i="1"/>
  <c r="N226" i="1" s="1"/>
  <c r="K226" i="1"/>
  <c r="J226" i="1"/>
  <c r="I226" i="1"/>
  <c r="Q225" i="1"/>
  <c r="P225" i="1"/>
  <c r="O225" i="1"/>
  <c r="M225" i="1"/>
  <c r="L225" i="1"/>
  <c r="K225" i="1"/>
  <c r="J225" i="1"/>
  <c r="I225" i="1"/>
  <c r="Q224" i="1"/>
  <c r="P224" i="1"/>
  <c r="O224" i="1"/>
  <c r="M224" i="1"/>
  <c r="L224" i="1"/>
  <c r="N224" i="1" s="1"/>
  <c r="K224" i="1"/>
  <c r="J224" i="1"/>
  <c r="I224" i="1"/>
  <c r="Q223" i="1"/>
  <c r="P223" i="1"/>
  <c r="O223" i="1"/>
  <c r="M223" i="1"/>
  <c r="L223" i="1"/>
  <c r="K223" i="1"/>
  <c r="J223" i="1"/>
  <c r="I223" i="1"/>
  <c r="Q222" i="1"/>
  <c r="P222" i="1"/>
  <c r="O222" i="1"/>
  <c r="M222" i="1"/>
  <c r="L222" i="1"/>
  <c r="N222" i="1" s="1"/>
  <c r="K222" i="1"/>
  <c r="J222" i="1"/>
  <c r="I222" i="1"/>
  <c r="Q221" i="1"/>
  <c r="P221" i="1"/>
  <c r="O221" i="1"/>
  <c r="M221" i="1"/>
  <c r="L221" i="1"/>
  <c r="K221" i="1"/>
  <c r="J221" i="1"/>
  <c r="I221" i="1"/>
  <c r="Q220" i="1"/>
  <c r="P220" i="1"/>
  <c r="O220" i="1"/>
  <c r="M220" i="1"/>
  <c r="L220" i="1"/>
  <c r="K220" i="1"/>
  <c r="J220" i="1"/>
  <c r="I220" i="1"/>
  <c r="Q219" i="1"/>
  <c r="P219" i="1"/>
  <c r="O219" i="1"/>
  <c r="M219" i="1"/>
  <c r="L219" i="1"/>
  <c r="N219" i="1" s="1"/>
  <c r="K219" i="1"/>
  <c r="J219" i="1"/>
  <c r="I219" i="1"/>
  <c r="Q218" i="1"/>
  <c r="P218" i="1"/>
  <c r="O218" i="1"/>
  <c r="M218" i="1"/>
  <c r="L218" i="1"/>
  <c r="K218" i="1"/>
  <c r="J218" i="1"/>
  <c r="I218" i="1"/>
  <c r="Q217" i="1"/>
  <c r="P217" i="1"/>
  <c r="O217" i="1"/>
  <c r="M217" i="1"/>
  <c r="L217" i="1"/>
  <c r="N217" i="1" s="1"/>
  <c r="K217" i="1"/>
  <c r="J217" i="1"/>
  <c r="I217" i="1"/>
  <c r="Q216" i="1"/>
  <c r="P216" i="1"/>
  <c r="O216" i="1"/>
  <c r="M216" i="1"/>
  <c r="L216" i="1"/>
  <c r="N216" i="1" s="1"/>
  <c r="K216" i="1"/>
  <c r="J216" i="1"/>
  <c r="I216" i="1"/>
  <c r="Q215" i="1"/>
  <c r="P215" i="1"/>
  <c r="O215" i="1"/>
  <c r="M215" i="1"/>
  <c r="L215" i="1"/>
  <c r="K215" i="1"/>
  <c r="J215" i="1"/>
  <c r="I215" i="1"/>
  <c r="Q214" i="1"/>
  <c r="P214" i="1"/>
  <c r="O214" i="1"/>
  <c r="M214" i="1"/>
  <c r="L214" i="1"/>
  <c r="N214" i="1" s="1"/>
  <c r="K214" i="1"/>
  <c r="J214" i="1"/>
  <c r="I214" i="1"/>
  <c r="Q213" i="1"/>
  <c r="P213" i="1"/>
  <c r="O213" i="1"/>
  <c r="M213" i="1"/>
  <c r="L213" i="1"/>
  <c r="K213" i="1"/>
  <c r="J213" i="1"/>
  <c r="I213" i="1"/>
  <c r="Q212" i="1"/>
  <c r="P212" i="1"/>
  <c r="O212" i="1"/>
  <c r="M212" i="1"/>
  <c r="L212" i="1"/>
  <c r="N212" i="1" s="1"/>
  <c r="K212" i="1"/>
  <c r="J212" i="1"/>
  <c r="I212" i="1"/>
  <c r="Q211" i="1"/>
  <c r="P211" i="1"/>
  <c r="O211" i="1"/>
  <c r="M211" i="1"/>
  <c r="L211" i="1"/>
  <c r="K211" i="1"/>
  <c r="J211" i="1"/>
  <c r="I211" i="1"/>
  <c r="Q210" i="1"/>
  <c r="P210" i="1"/>
  <c r="O210" i="1"/>
  <c r="M210" i="1"/>
  <c r="L210" i="1"/>
  <c r="K210" i="1"/>
  <c r="J210" i="1"/>
  <c r="I210" i="1"/>
  <c r="Q209" i="1"/>
  <c r="P209" i="1"/>
  <c r="O209" i="1"/>
  <c r="M209" i="1"/>
  <c r="L209" i="1"/>
  <c r="K209" i="1"/>
  <c r="J209" i="1"/>
  <c r="I209" i="1"/>
  <c r="Q208" i="1"/>
  <c r="P208" i="1"/>
  <c r="O208" i="1"/>
  <c r="M208" i="1"/>
  <c r="L208" i="1"/>
  <c r="N208" i="1" s="1"/>
  <c r="K208" i="1"/>
  <c r="J208" i="1"/>
  <c r="I208" i="1"/>
  <c r="Q207" i="1"/>
  <c r="P207" i="1"/>
  <c r="O207" i="1"/>
  <c r="M207" i="1"/>
  <c r="L207" i="1"/>
  <c r="N207" i="1" s="1"/>
  <c r="K207" i="1"/>
  <c r="J207" i="1"/>
  <c r="I207" i="1"/>
  <c r="Q206" i="1"/>
  <c r="P206" i="1"/>
  <c r="O206" i="1"/>
  <c r="M206" i="1"/>
  <c r="L206" i="1"/>
  <c r="K206" i="1"/>
  <c r="J206" i="1"/>
  <c r="I206" i="1"/>
  <c r="Q205" i="1"/>
  <c r="P205" i="1"/>
  <c r="O205" i="1"/>
  <c r="M205" i="1"/>
  <c r="L205" i="1"/>
  <c r="K205" i="1"/>
  <c r="J205" i="1"/>
  <c r="I205" i="1"/>
  <c r="Q204" i="1"/>
  <c r="P204" i="1"/>
  <c r="O204" i="1"/>
  <c r="M204" i="1"/>
  <c r="L204" i="1"/>
  <c r="K204" i="1"/>
  <c r="J204" i="1"/>
  <c r="I204" i="1"/>
  <c r="Q203" i="1"/>
  <c r="P203" i="1"/>
  <c r="O203" i="1"/>
  <c r="M203" i="1"/>
  <c r="L203" i="1"/>
  <c r="N203" i="1" s="1"/>
  <c r="K203" i="1"/>
  <c r="J203" i="1"/>
  <c r="I203" i="1"/>
  <c r="Q202" i="1"/>
  <c r="P202" i="1"/>
  <c r="O202" i="1"/>
  <c r="M202" i="1"/>
  <c r="L202" i="1"/>
  <c r="N202" i="1" s="1"/>
  <c r="K202" i="1"/>
  <c r="J202" i="1"/>
  <c r="I202" i="1"/>
  <c r="Q201" i="1"/>
  <c r="P201" i="1"/>
  <c r="O201" i="1"/>
  <c r="M201" i="1"/>
  <c r="L201" i="1"/>
  <c r="K201" i="1"/>
  <c r="J201" i="1"/>
  <c r="I201" i="1"/>
  <c r="Q200" i="1"/>
  <c r="P200" i="1"/>
  <c r="O200" i="1"/>
  <c r="M200" i="1"/>
  <c r="L200" i="1"/>
  <c r="N200" i="1" s="1"/>
  <c r="K200" i="1"/>
  <c r="J200" i="1"/>
  <c r="I200" i="1"/>
  <c r="N206" i="1" l="1"/>
  <c r="N210" i="1"/>
  <c r="N140" i="1"/>
  <c r="N135" i="1"/>
  <c r="N124" i="1"/>
  <c r="N131" i="1"/>
  <c r="N138" i="1"/>
  <c r="N126" i="1"/>
  <c r="N154" i="1"/>
  <c r="N145" i="1"/>
  <c r="N152" i="1"/>
  <c r="N228" i="1"/>
  <c r="N230" i="1"/>
  <c r="N205" i="1"/>
  <c r="N218" i="1"/>
  <c r="N164" i="1"/>
  <c r="N213" i="1"/>
  <c r="N159" i="1"/>
  <c r="N158" i="1"/>
  <c r="N168" i="1"/>
  <c r="N163" i="1"/>
  <c r="N157" i="1"/>
  <c r="N162" i="1"/>
  <c r="N156" i="1"/>
  <c r="N161" i="1"/>
  <c r="N166" i="1"/>
  <c r="N201" i="1"/>
  <c r="N223" i="1"/>
  <c r="N211" i="1"/>
  <c r="N225" i="1"/>
  <c r="N204" i="1"/>
  <c r="N221" i="1"/>
  <c r="N209" i="1"/>
  <c r="N215" i="1"/>
  <c r="N220" i="1"/>
  <c r="Q169" i="1"/>
  <c r="P169" i="1"/>
  <c r="O169" i="1"/>
  <c r="M169" i="1"/>
  <c r="L169" i="1"/>
  <c r="K169" i="1"/>
  <c r="J169" i="1"/>
  <c r="I169" i="1"/>
  <c r="Q182" i="1"/>
  <c r="P182" i="1"/>
  <c r="O182" i="1"/>
  <c r="M182" i="1"/>
  <c r="L182" i="1"/>
  <c r="K182" i="1"/>
  <c r="J182" i="1"/>
  <c r="I182" i="1"/>
  <c r="Q181" i="1"/>
  <c r="P181" i="1"/>
  <c r="O181" i="1"/>
  <c r="M181" i="1"/>
  <c r="L181" i="1"/>
  <c r="K181" i="1"/>
  <c r="J181" i="1"/>
  <c r="I181" i="1"/>
  <c r="Q180" i="1"/>
  <c r="P180" i="1"/>
  <c r="O180" i="1"/>
  <c r="M180" i="1"/>
  <c r="L180" i="1"/>
  <c r="K180" i="1"/>
  <c r="J180" i="1"/>
  <c r="I180" i="1"/>
  <c r="Q179" i="1"/>
  <c r="P179" i="1"/>
  <c r="O179" i="1"/>
  <c r="M179" i="1"/>
  <c r="L179" i="1"/>
  <c r="K179" i="1"/>
  <c r="J179" i="1"/>
  <c r="I179" i="1"/>
  <c r="Q178" i="1"/>
  <c r="P178" i="1"/>
  <c r="O178" i="1"/>
  <c r="M178" i="1"/>
  <c r="L178" i="1"/>
  <c r="K178" i="1"/>
  <c r="J178" i="1"/>
  <c r="I178" i="1"/>
  <c r="Q177" i="1"/>
  <c r="P177" i="1"/>
  <c r="O177" i="1"/>
  <c r="M177" i="1"/>
  <c r="L177" i="1"/>
  <c r="K177" i="1"/>
  <c r="J177" i="1"/>
  <c r="I177" i="1"/>
  <c r="Q176" i="1"/>
  <c r="P176" i="1"/>
  <c r="O176" i="1"/>
  <c r="M176" i="1"/>
  <c r="L176" i="1"/>
  <c r="K176" i="1"/>
  <c r="J176" i="1"/>
  <c r="I176" i="1"/>
  <c r="Q175" i="1"/>
  <c r="P175" i="1"/>
  <c r="O175" i="1"/>
  <c r="M175" i="1"/>
  <c r="L175" i="1"/>
  <c r="K175" i="1"/>
  <c r="J175" i="1"/>
  <c r="I175" i="1"/>
  <c r="Q174" i="1"/>
  <c r="P174" i="1"/>
  <c r="O174" i="1"/>
  <c r="M174" i="1"/>
  <c r="L174" i="1"/>
  <c r="K174" i="1"/>
  <c r="J174" i="1"/>
  <c r="I174" i="1"/>
  <c r="Q173" i="1"/>
  <c r="P173" i="1"/>
  <c r="O173" i="1"/>
  <c r="M173" i="1"/>
  <c r="L173" i="1"/>
  <c r="K173" i="1"/>
  <c r="J173" i="1"/>
  <c r="I173" i="1"/>
  <c r="Q172" i="1"/>
  <c r="P172" i="1"/>
  <c r="O172" i="1"/>
  <c r="M172" i="1"/>
  <c r="L172" i="1"/>
  <c r="K172" i="1"/>
  <c r="J172" i="1"/>
  <c r="I172" i="1"/>
  <c r="Q171" i="1"/>
  <c r="P171" i="1"/>
  <c r="O171" i="1"/>
  <c r="M171" i="1"/>
  <c r="L171" i="1"/>
  <c r="K171" i="1"/>
  <c r="J171" i="1"/>
  <c r="I171" i="1"/>
  <c r="Q170" i="1"/>
  <c r="P170" i="1"/>
  <c r="O170" i="1"/>
  <c r="M170" i="1"/>
  <c r="L170" i="1"/>
  <c r="K170" i="1"/>
  <c r="J170" i="1"/>
  <c r="I170" i="1"/>
  <c r="Q238" i="1"/>
  <c r="P238" i="1"/>
  <c r="O238" i="1"/>
  <c r="M238" i="1"/>
  <c r="L238" i="1"/>
  <c r="K238" i="1"/>
  <c r="J238" i="1"/>
  <c r="I238" i="1"/>
  <c r="Q237" i="1"/>
  <c r="P237" i="1"/>
  <c r="O237" i="1"/>
  <c r="M237" i="1"/>
  <c r="L237" i="1"/>
  <c r="K237" i="1"/>
  <c r="J237" i="1"/>
  <c r="I237" i="1"/>
  <c r="Q236" i="1"/>
  <c r="P236" i="1"/>
  <c r="O236" i="1"/>
  <c r="M236" i="1"/>
  <c r="L236" i="1"/>
  <c r="K236" i="1"/>
  <c r="J236" i="1"/>
  <c r="I236" i="1"/>
  <c r="Q235" i="1"/>
  <c r="P235" i="1"/>
  <c r="O235" i="1"/>
  <c r="M235" i="1"/>
  <c r="L235" i="1"/>
  <c r="K235" i="1"/>
  <c r="J235" i="1"/>
  <c r="I235" i="1"/>
  <c r="Q234" i="1"/>
  <c r="P234" i="1"/>
  <c r="O234" i="1"/>
  <c r="M234" i="1"/>
  <c r="L234" i="1"/>
  <c r="K234" i="1"/>
  <c r="J234" i="1"/>
  <c r="I234" i="1"/>
  <c r="Q233" i="1"/>
  <c r="P233" i="1"/>
  <c r="O233" i="1"/>
  <c r="M233" i="1"/>
  <c r="L233" i="1"/>
  <c r="K233" i="1"/>
  <c r="J233" i="1"/>
  <c r="I233" i="1"/>
  <c r="Q232" i="1"/>
  <c r="P232" i="1"/>
  <c r="O232" i="1"/>
  <c r="M232" i="1"/>
  <c r="L232" i="1"/>
  <c r="K232" i="1"/>
  <c r="J232" i="1"/>
  <c r="I232" i="1"/>
  <c r="Q231" i="1"/>
  <c r="P231" i="1"/>
  <c r="O231" i="1"/>
  <c r="M231" i="1"/>
  <c r="L231" i="1"/>
  <c r="K231" i="1"/>
  <c r="J231" i="1"/>
  <c r="I231" i="1"/>
  <c r="Q199" i="1"/>
  <c r="P199" i="1"/>
  <c r="O199" i="1"/>
  <c r="M199" i="1"/>
  <c r="L199" i="1"/>
  <c r="K199" i="1"/>
  <c r="J199" i="1"/>
  <c r="I199" i="1"/>
  <c r="Q198" i="1"/>
  <c r="P198" i="1"/>
  <c r="O198" i="1"/>
  <c r="M198" i="1"/>
  <c r="L198" i="1"/>
  <c r="K198" i="1"/>
  <c r="J198" i="1"/>
  <c r="I198" i="1"/>
  <c r="Q197" i="1"/>
  <c r="P197" i="1"/>
  <c r="O197" i="1"/>
  <c r="M197" i="1"/>
  <c r="L197" i="1"/>
  <c r="K197" i="1"/>
  <c r="J197" i="1"/>
  <c r="I197" i="1"/>
  <c r="Q196" i="1"/>
  <c r="P196" i="1"/>
  <c r="O196" i="1"/>
  <c r="M196" i="1"/>
  <c r="L196" i="1"/>
  <c r="K196" i="1"/>
  <c r="J196" i="1"/>
  <c r="I196" i="1"/>
  <c r="Q195" i="1"/>
  <c r="P195" i="1"/>
  <c r="O195" i="1"/>
  <c r="M195" i="1"/>
  <c r="L195" i="1"/>
  <c r="K195" i="1"/>
  <c r="J195" i="1"/>
  <c r="I195" i="1"/>
  <c r="Q194" i="1"/>
  <c r="P194" i="1"/>
  <c r="O194" i="1"/>
  <c r="M194" i="1"/>
  <c r="L194" i="1"/>
  <c r="K194" i="1"/>
  <c r="J194" i="1"/>
  <c r="I194" i="1"/>
  <c r="Q193" i="1"/>
  <c r="P193" i="1"/>
  <c r="O193" i="1"/>
  <c r="M193" i="1"/>
  <c r="L193" i="1"/>
  <c r="K193" i="1"/>
  <c r="J193" i="1"/>
  <c r="I193" i="1"/>
  <c r="Q192" i="1"/>
  <c r="P192" i="1"/>
  <c r="O192" i="1"/>
  <c r="M192" i="1"/>
  <c r="L192" i="1"/>
  <c r="K192" i="1"/>
  <c r="J192" i="1"/>
  <c r="I192" i="1"/>
  <c r="Q191" i="1"/>
  <c r="P191" i="1"/>
  <c r="O191" i="1"/>
  <c r="M191" i="1"/>
  <c r="L191" i="1"/>
  <c r="K191" i="1"/>
  <c r="J191" i="1"/>
  <c r="I191" i="1"/>
  <c r="Q190" i="1"/>
  <c r="P190" i="1"/>
  <c r="O190" i="1"/>
  <c r="M190" i="1"/>
  <c r="L190" i="1"/>
  <c r="K190" i="1"/>
  <c r="J190" i="1"/>
  <c r="I190" i="1"/>
  <c r="Q189" i="1"/>
  <c r="P189" i="1"/>
  <c r="O189" i="1"/>
  <c r="M189" i="1"/>
  <c r="L189" i="1"/>
  <c r="K189" i="1"/>
  <c r="J189" i="1"/>
  <c r="I189" i="1"/>
  <c r="Q188" i="1"/>
  <c r="P188" i="1"/>
  <c r="O188" i="1"/>
  <c r="M188" i="1"/>
  <c r="L188" i="1"/>
  <c r="K188" i="1"/>
  <c r="J188" i="1"/>
  <c r="I188" i="1"/>
  <c r="Q187" i="1"/>
  <c r="P187" i="1"/>
  <c r="O187" i="1"/>
  <c r="M187" i="1"/>
  <c r="L187" i="1"/>
  <c r="K187" i="1"/>
  <c r="J187" i="1"/>
  <c r="I187" i="1"/>
  <c r="Q186" i="1"/>
  <c r="P186" i="1"/>
  <c r="O186" i="1"/>
  <c r="M186" i="1"/>
  <c r="L186" i="1"/>
  <c r="K186" i="1"/>
  <c r="J186" i="1"/>
  <c r="I186" i="1"/>
  <c r="Q185" i="1"/>
  <c r="P185" i="1"/>
  <c r="O185" i="1"/>
  <c r="M185" i="1"/>
  <c r="L185" i="1"/>
  <c r="K185" i="1"/>
  <c r="J185" i="1"/>
  <c r="I185" i="1"/>
  <c r="Q184" i="1"/>
  <c r="P184" i="1"/>
  <c r="O184" i="1"/>
  <c r="M184" i="1"/>
  <c r="L184" i="1"/>
  <c r="K184" i="1"/>
  <c r="J184" i="1"/>
  <c r="I184" i="1"/>
  <c r="Q183" i="1"/>
  <c r="P183" i="1"/>
  <c r="O183" i="1"/>
  <c r="M183" i="1"/>
  <c r="L183" i="1"/>
  <c r="K183" i="1"/>
  <c r="J183" i="1"/>
  <c r="I183" i="1"/>
  <c r="Q253" i="1"/>
  <c r="P253" i="1"/>
  <c r="O253" i="1"/>
  <c r="M253" i="1"/>
  <c r="L253" i="1"/>
  <c r="K253" i="1"/>
  <c r="J253" i="1"/>
  <c r="I253" i="1"/>
  <c r="Q252" i="1"/>
  <c r="P252" i="1"/>
  <c r="O252" i="1"/>
  <c r="M252" i="1"/>
  <c r="L252" i="1"/>
  <c r="K252" i="1"/>
  <c r="J252" i="1"/>
  <c r="I252" i="1"/>
  <c r="Q251" i="1"/>
  <c r="P251" i="1"/>
  <c r="O251" i="1"/>
  <c r="M251" i="1"/>
  <c r="L251" i="1"/>
  <c r="K251" i="1"/>
  <c r="J251" i="1"/>
  <c r="I251" i="1"/>
  <c r="Q250" i="1"/>
  <c r="P250" i="1"/>
  <c r="O250" i="1"/>
  <c r="M250" i="1"/>
  <c r="L250" i="1"/>
  <c r="K250" i="1"/>
  <c r="J250" i="1"/>
  <c r="I250" i="1"/>
  <c r="Q249" i="1"/>
  <c r="P249" i="1"/>
  <c r="O249" i="1"/>
  <c r="M249" i="1"/>
  <c r="L249" i="1"/>
  <c r="K249" i="1"/>
  <c r="J249" i="1"/>
  <c r="I249" i="1"/>
  <c r="Q248" i="1"/>
  <c r="P248" i="1"/>
  <c r="O248" i="1"/>
  <c r="M248" i="1"/>
  <c r="L248" i="1"/>
  <c r="K248" i="1"/>
  <c r="J248" i="1"/>
  <c r="I248" i="1"/>
  <c r="Q247" i="1"/>
  <c r="P247" i="1"/>
  <c r="O247" i="1"/>
  <c r="M247" i="1"/>
  <c r="L247" i="1"/>
  <c r="K247" i="1"/>
  <c r="J247" i="1"/>
  <c r="I247" i="1"/>
  <c r="Q246" i="1"/>
  <c r="P246" i="1"/>
  <c r="O246" i="1"/>
  <c r="M246" i="1"/>
  <c r="L246" i="1"/>
  <c r="K246" i="1"/>
  <c r="J246" i="1"/>
  <c r="I246" i="1"/>
  <c r="Q245" i="1"/>
  <c r="P245" i="1"/>
  <c r="O245" i="1"/>
  <c r="M245" i="1"/>
  <c r="L245" i="1"/>
  <c r="K245" i="1"/>
  <c r="J245" i="1"/>
  <c r="I245" i="1"/>
  <c r="Q244" i="1"/>
  <c r="P244" i="1"/>
  <c r="O244" i="1"/>
  <c r="M244" i="1"/>
  <c r="L244" i="1"/>
  <c r="K244" i="1"/>
  <c r="J244" i="1"/>
  <c r="I244" i="1"/>
  <c r="Q243" i="1"/>
  <c r="P243" i="1"/>
  <c r="O243" i="1"/>
  <c r="M243" i="1"/>
  <c r="L243" i="1"/>
  <c r="K243" i="1"/>
  <c r="J243" i="1"/>
  <c r="I243" i="1"/>
  <c r="Q242" i="1"/>
  <c r="P242" i="1"/>
  <c r="O242" i="1"/>
  <c r="M242" i="1"/>
  <c r="L242" i="1"/>
  <c r="K242" i="1"/>
  <c r="J242" i="1"/>
  <c r="I242" i="1"/>
  <c r="Q241" i="1"/>
  <c r="P241" i="1"/>
  <c r="O241" i="1"/>
  <c r="M241" i="1"/>
  <c r="L241" i="1"/>
  <c r="K241" i="1"/>
  <c r="J241" i="1"/>
  <c r="I241" i="1"/>
  <c r="Q240" i="1"/>
  <c r="P240" i="1"/>
  <c r="O240" i="1"/>
  <c r="M240" i="1"/>
  <c r="L240" i="1"/>
  <c r="K240" i="1"/>
  <c r="J240" i="1"/>
  <c r="I240" i="1"/>
  <c r="Q239" i="1"/>
  <c r="P239" i="1"/>
  <c r="O239" i="1"/>
  <c r="M239" i="1"/>
  <c r="L239" i="1"/>
  <c r="K239" i="1"/>
  <c r="J239" i="1"/>
  <c r="I239" i="1"/>
  <c r="Q254" i="1"/>
  <c r="P254" i="1"/>
  <c r="O254" i="1"/>
  <c r="M254" i="1"/>
  <c r="L254" i="1"/>
  <c r="K254" i="1"/>
  <c r="J254" i="1"/>
  <c r="I254" i="1"/>
  <c r="N174" i="1" l="1"/>
  <c r="N239" i="1"/>
  <c r="N244" i="1"/>
  <c r="N249" i="1"/>
  <c r="N193" i="1"/>
  <c r="N170" i="1"/>
  <c r="N175" i="1"/>
  <c r="N180" i="1"/>
  <c r="N169" i="1"/>
  <c r="N250" i="1"/>
  <c r="N184" i="1"/>
  <c r="N189" i="1"/>
  <c r="N194" i="1"/>
  <c r="N171" i="1"/>
  <c r="N176" i="1"/>
  <c r="N181" i="1"/>
  <c r="N192" i="1"/>
  <c r="N233" i="1"/>
  <c r="N238" i="1"/>
  <c r="N173" i="1"/>
  <c r="N178" i="1"/>
  <c r="N185" i="1"/>
  <c r="N172" i="1"/>
  <c r="N177" i="1"/>
  <c r="N182" i="1"/>
  <c r="N179" i="1"/>
  <c r="N247" i="1"/>
  <c r="N186" i="1"/>
  <c r="N195" i="1"/>
  <c r="N188" i="1"/>
  <c r="N198" i="1"/>
  <c r="N234" i="1"/>
  <c r="N187" i="1"/>
  <c r="N199" i="1"/>
  <c r="N235" i="1"/>
  <c r="N191" i="1"/>
  <c r="N197" i="1"/>
  <c r="N190" i="1"/>
  <c r="N196" i="1"/>
  <c r="N183" i="1"/>
  <c r="N232" i="1"/>
  <c r="N237" i="1"/>
  <c r="N231" i="1"/>
  <c r="N236" i="1"/>
  <c r="N245" i="1"/>
  <c r="N246" i="1"/>
  <c r="N243" i="1"/>
  <c r="N242" i="1"/>
  <c r="N248" i="1"/>
  <c r="N253" i="1"/>
  <c r="N241" i="1"/>
  <c r="N252" i="1"/>
  <c r="N240" i="1"/>
  <c r="N251" i="1"/>
  <c r="N254" i="1"/>
  <c r="Q255" i="1"/>
  <c r="P255" i="1"/>
  <c r="O255" i="1"/>
  <c r="M255" i="1"/>
  <c r="L255" i="1"/>
  <c r="K255" i="1"/>
  <c r="J255" i="1"/>
  <c r="I255" i="1"/>
  <c r="Q350" i="1"/>
  <c r="P350" i="1"/>
  <c r="O350" i="1"/>
  <c r="M350" i="1"/>
  <c r="L350" i="1"/>
  <c r="K350" i="1"/>
  <c r="J350" i="1"/>
  <c r="I350" i="1"/>
  <c r="Q349" i="1"/>
  <c r="P349" i="1"/>
  <c r="O349" i="1"/>
  <c r="M349" i="1"/>
  <c r="L349" i="1"/>
  <c r="K349" i="1"/>
  <c r="J349" i="1"/>
  <c r="I349" i="1"/>
  <c r="Q348" i="1"/>
  <c r="P348" i="1"/>
  <c r="O348" i="1"/>
  <c r="M348" i="1"/>
  <c r="L348" i="1"/>
  <c r="K348" i="1"/>
  <c r="J348" i="1"/>
  <c r="I348" i="1"/>
  <c r="Q347" i="1"/>
  <c r="P347" i="1"/>
  <c r="O347" i="1"/>
  <c r="M347" i="1"/>
  <c r="L347" i="1"/>
  <c r="K347" i="1"/>
  <c r="J347" i="1"/>
  <c r="I347" i="1"/>
  <c r="Q346" i="1"/>
  <c r="P346" i="1"/>
  <c r="O346" i="1"/>
  <c r="M346" i="1"/>
  <c r="L346" i="1"/>
  <c r="K346" i="1"/>
  <c r="J346" i="1"/>
  <c r="I346" i="1"/>
  <c r="Q345" i="1"/>
  <c r="P345" i="1"/>
  <c r="O345" i="1"/>
  <c r="M345" i="1"/>
  <c r="L345" i="1"/>
  <c r="K345" i="1"/>
  <c r="J345" i="1"/>
  <c r="I345" i="1"/>
  <c r="Q344" i="1"/>
  <c r="P344" i="1"/>
  <c r="O344" i="1"/>
  <c r="M344" i="1"/>
  <c r="L344" i="1"/>
  <c r="K344" i="1"/>
  <c r="J344" i="1"/>
  <c r="I344" i="1"/>
  <c r="Q343" i="1"/>
  <c r="P343" i="1"/>
  <c r="O343" i="1"/>
  <c r="M343" i="1"/>
  <c r="L343" i="1"/>
  <c r="K343" i="1"/>
  <c r="J343" i="1"/>
  <c r="I343" i="1"/>
  <c r="Q342" i="1"/>
  <c r="P342" i="1"/>
  <c r="O342" i="1"/>
  <c r="M342" i="1"/>
  <c r="L342" i="1"/>
  <c r="K342" i="1"/>
  <c r="J342" i="1"/>
  <c r="I342" i="1"/>
  <c r="Q341" i="1"/>
  <c r="P341" i="1"/>
  <c r="O341" i="1"/>
  <c r="M341" i="1"/>
  <c r="L341" i="1"/>
  <c r="K341" i="1"/>
  <c r="J341" i="1"/>
  <c r="I341" i="1"/>
  <c r="Q340" i="1"/>
  <c r="P340" i="1"/>
  <c r="O340" i="1"/>
  <c r="M340" i="1"/>
  <c r="L340" i="1"/>
  <c r="K340" i="1"/>
  <c r="J340" i="1"/>
  <c r="I340" i="1"/>
  <c r="Q339" i="1"/>
  <c r="P339" i="1"/>
  <c r="O339" i="1"/>
  <c r="M339" i="1"/>
  <c r="L339" i="1"/>
  <c r="K339" i="1"/>
  <c r="J339" i="1"/>
  <c r="I339" i="1"/>
  <c r="Q338" i="1"/>
  <c r="P338" i="1"/>
  <c r="O338" i="1"/>
  <c r="M338" i="1"/>
  <c r="L338" i="1"/>
  <c r="K338" i="1"/>
  <c r="J338" i="1"/>
  <c r="I338" i="1"/>
  <c r="Q337" i="1"/>
  <c r="P337" i="1"/>
  <c r="O337" i="1"/>
  <c r="M337" i="1"/>
  <c r="L337" i="1"/>
  <c r="K337" i="1"/>
  <c r="J337" i="1"/>
  <c r="I337" i="1"/>
  <c r="Q336" i="1"/>
  <c r="P336" i="1"/>
  <c r="O336" i="1"/>
  <c r="M336" i="1"/>
  <c r="L336" i="1"/>
  <c r="K336" i="1"/>
  <c r="J336" i="1"/>
  <c r="I336" i="1"/>
  <c r="Q335" i="1"/>
  <c r="P335" i="1"/>
  <c r="O335" i="1"/>
  <c r="M335" i="1"/>
  <c r="L335" i="1"/>
  <c r="K335" i="1"/>
  <c r="J335" i="1"/>
  <c r="I335" i="1"/>
  <c r="Q334" i="1"/>
  <c r="P334" i="1"/>
  <c r="O334" i="1"/>
  <c r="M334" i="1"/>
  <c r="L334" i="1"/>
  <c r="K334" i="1"/>
  <c r="J334" i="1"/>
  <c r="I334" i="1"/>
  <c r="Q333" i="1"/>
  <c r="P333" i="1"/>
  <c r="O333" i="1"/>
  <c r="M333" i="1"/>
  <c r="L333" i="1"/>
  <c r="K333" i="1"/>
  <c r="J333" i="1"/>
  <c r="I333" i="1"/>
  <c r="Q332" i="1"/>
  <c r="P332" i="1"/>
  <c r="O332" i="1"/>
  <c r="M332" i="1"/>
  <c r="L332" i="1"/>
  <c r="K332" i="1"/>
  <c r="J332" i="1"/>
  <c r="I332" i="1"/>
  <c r="Q331" i="1"/>
  <c r="P331" i="1"/>
  <c r="O331" i="1"/>
  <c r="M331" i="1"/>
  <c r="L331" i="1"/>
  <c r="K331" i="1"/>
  <c r="J331" i="1"/>
  <c r="I331" i="1"/>
  <c r="Q330" i="1"/>
  <c r="P330" i="1"/>
  <c r="O330" i="1"/>
  <c r="M330" i="1"/>
  <c r="L330" i="1"/>
  <c r="K330" i="1"/>
  <c r="J330" i="1"/>
  <c r="I330" i="1"/>
  <c r="Q329" i="1"/>
  <c r="P329" i="1"/>
  <c r="O329" i="1"/>
  <c r="M329" i="1"/>
  <c r="L329" i="1"/>
  <c r="K329" i="1"/>
  <c r="J329" i="1"/>
  <c r="I329" i="1"/>
  <c r="Q328" i="1"/>
  <c r="P328" i="1"/>
  <c r="O328" i="1"/>
  <c r="M328" i="1"/>
  <c r="L328" i="1"/>
  <c r="K328" i="1"/>
  <c r="J328" i="1"/>
  <c r="I328" i="1"/>
  <c r="Q327" i="1"/>
  <c r="P327" i="1"/>
  <c r="O327" i="1"/>
  <c r="M327" i="1"/>
  <c r="L327" i="1"/>
  <c r="K327" i="1"/>
  <c r="J327" i="1"/>
  <c r="I327" i="1"/>
  <c r="Q326" i="1"/>
  <c r="P326" i="1"/>
  <c r="O326" i="1"/>
  <c r="M326" i="1"/>
  <c r="L326" i="1"/>
  <c r="K326" i="1"/>
  <c r="J326" i="1"/>
  <c r="I326" i="1"/>
  <c r="Q325" i="1"/>
  <c r="P325" i="1"/>
  <c r="O325" i="1"/>
  <c r="M325" i="1"/>
  <c r="L325" i="1"/>
  <c r="K325" i="1"/>
  <c r="J325" i="1"/>
  <c r="I325" i="1"/>
  <c r="Q324" i="1"/>
  <c r="P324" i="1"/>
  <c r="O324" i="1"/>
  <c r="M324" i="1"/>
  <c r="L324" i="1"/>
  <c r="K324" i="1"/>
  <c r="J324" i="1"/>
  <c r="I324" i="1"/>
  <c r="Q323" i="1"/>
  <c r="P323" i="1"/>
  <c r="O323" i="1"/>
  <c r="M323" i="1"/>
  <c r="L323" i="1"/>
  <c r="K323" i="1"/>
  <c r="J323" i="1"/>
  <c r="I323" i="1"/>
  <c r="Q322" i="1"/>
  <c r="P322" i="1"/>
  <c r="O322" i="1"/>
  <c r="M322" i="1"/>
  <c r="L322" i="1"/>
  <c r="K322" i="1"/>
  <c r="J322" i="1"/>
  <c r="I322" i="1"/>
  <c r="Q321" i="1"/>
  <c r="P321" i="1"/>
  <c r="O321" i="1"/>
  <c r="M321" i="1"/>
  <c r="L321" i="1"/>
  <c r="K321" i="1"/>
  <c r="J321" i="1"/>
  <c r="I321" i="1"/>
  <c r="Q320" i="1"/>
  <c r="P320" i="1"/>
  <c r="O320" i="1"/>
  <c r="M320" i="1"/>
  <c r="L320" i="1"/>
  <c r="K320" i="1"/>
  <c r="J320" i="1"/>
  <c r="I320" i="1"/>
  <c r="Q319" i="1"/>
  <c r="P319" i="1"/>
  <c r="O319" i="1"/>
  <c r="M319" i="1"/>
  <c r="L319" i="1"/>
  <c r="K319" i="1"/>
  <c r="J319" i="1"/>
  <c r="I319" i="1"/>
  <c r="Q318" i="1"/>
  <c r="P318" i="1"/>
  <c r="O318" i="1"/>
  <c r="M318" i="1"/>
  <c r="L318" i="1"/>
  <c r="K318" i="1"/>
  <c r="J318" i="1"/>
  <c r="I318" i="1"/>
  <c r="Q317" i="1"/>
  <c r="P317" i="1"/>
  <c r="O317" i="1"/>
  <c r="M317" i="1"/>
  <c r="L317" i="1"/>
  <c r="K317" i="1"/>
  <c r="J317" i="1"/>
  <c r="I317" i="1"/>
  <c r="Q316" i="1"/>
  <c r="P316" i="1"/>
  <c r="O316" i="1"/>
  <c r="M316" i="1"/>
  <c r="L316" i="1"/>
  <c r="K316" i="1"/>
  <c r="J316" i="1"/>
  <c r="I316" i="1"/>
  <c r="Q315" i="1"/>
  <c r="P315" i="1"/>
  <c r="O315" i="1"/>
  <c r="M315" i="1"/>
  <c r="L315" i="1"/>
  <c r="K315" i="1"/>
  <c r="J315" i="1"/>
  <c r="I315" i="1"/>
  <c r="Q314" i="1"/>
  <c r="P314" i="1"/>
  <c r="O314" i="1"/>
  <c r="M314" i="1"/>
  <c r="L314" i="1"/>
  <c r="K314" i="1"/>
  <c r="J314" i="1"/>
  <c r="I314" i="1"/>
  <c r="Q313" i="1"/>
  <c r="P313" i="1"/>
  <c r="O313" i="1"/>
  <c r="M313" i="1"/>
  <c r="L313" i="1"/>
  <c r="K313" i="1"/>
  <c r="J313" i="1"/>
  <c r="I313" i="1"/>
  <c r="Q312" i="1"/>
  <c r="P312" i="1"/>
  <c r="O312" i="1"/>
  <c r="M312" i="1"/>
  <c r="L312" i="1"/>
  <c r="K312" i="1"/>
  <c r="J312" i="1"/>
  <c r="I312" i="1"/>
  <c r="Q311" i="1"/>
  <c r="P311" i="1"/>
  <c r="O311" i="1"/>
  <c r="M311" i="1"/>
  <c r="L311" i="1"/>
  <c r="K311" i="1"/>
  <c r="J311" i="1"/>
  <c r="I311" i="1"/>
  <c r="Q310" i="1"/>
  <c r="P310" i="1"/>
  <c r="O310" i="1"/>
  <c r="M310" i="1"/>
  <c r="L310" i="1"/>
  <c r="K310" i="1"/>
  <c r="J310" i="1"/>
  <c r="I310" i="1"/>
  <c r="Q309" i="1"/>
  <c r="P309" i="1"/>
  <c r="O309" i="1"/>
  <c r="M309" i="1"/>
  <c r="L309" i="1"/>
  <c r="K309" i="1"/>
  <c r="J309" i="1"/>
  <c r="I309" i="1"/>
  <c r="Q308" i="1"/>
  <c r="P308" i="1"/>
  <c r="O308" i="1"/>
  <c r="M308" i="1"/>
  <c r="L308" i="1"/>
  <c r="K308" i="1"/>
  <c r="J308" i="1"/>
  <c r="I308" i="1"/>
  <c r="Q307" i="1"/>
  <c r="P307" i="1"/>
  <c r="O307" i="1"/>
  <c r="M307" i="1"/>
  <c r="L307" i="1"/>
  <c r="K307" i="1"/>
  <c r="J307" i="1"/>
  <c r="I307" i="1"/>
  <c r="Q306" i="1"/>
  <c r="P306" i="1"/>
  <c r="O306" i="1"/>
  <c r="M306" i="1"/>
  <c r="L306" i="1"/>
  <c r="K306" i="1"/>
  <c r="J306" i="1"/>
  <c r="I306" i="1"/>
  <c r="Q305" i="1"/>
  <c r="P305" i="1"/>
  <c r="O305" i="1"/>
  <c r="M305" i="1"/>
  <c r="L305" i="1"/>
  <c r="K305" i="1"/>
  <c r="J305" i="1"/>
  <c r="I305" i="1"/>
  <c r="Q304" i="1"/>
  <c r="P304" i="1"/>
  <c r="O304" i="1"/>
  <c r="M304" i="1"/>
  <c r="L304" i="1"/>
  <c r="K304" i="1"/>
  <c r="J304" i="1"/>
  <c r="I304" i="1"/>
  <c r="Q303" i="1"/>
  <c r="P303" i="1"/>
  <c r="O303" i="1"/>
  <c r="M303" i="1"/>
  <c r="L303" i="1"/>
  <c r="K303" i="1"/>
  <c r="J303" i="1"/>
  <c r="I303" i="1"/>
  <c r="Q302" i="1"/>
  <c r="P302" i="1"/>
  <c r="O302" i="1"/>
  <c r="M302" i="1"/>
  <c r="L302" i="1"/>
  <c r="K302" i="1"/>
  <c r="J302" i="1"/>
  <c r="I302" i="1"/>
  <c r="Q301" i="1"/>
  <c r="P301" i="1"/>
  <c r="O301" i="1"/>
  <c r="M301" i="1"/>
  <c r="L301" i="1"/>
  <c r="K301" i="1"/>
  <c r="J301" i="1"/>
  <c r="I301" i="1"/>
  <c r="Q300" i="1"/>
  <c r="P300" i="1"/>
  <c r="O300" i="1"/>
  <c r="M300" i="1"/>
  <c r="L300" i="1"/>
  <c r="K300" i="1"/>
  <c r="J300" i="1"/>
  <c r="I300" i="1"/>
  <c r="Q299" i="1"/>
  <c r="P299" i="1"/>
  <c r="O299" i="1"/>
  <c r="M299" i="1"/>
  <c r="L299" i="1"/>
  <c r="K299" i="1"/>
  <c r="J299" i="1"/>
  <c r="I299" i="1"/>
  <c r="Q298" i="1"/>
  <c r="P298" i="1"/>
  <c r="O298" i="1"/>
  <c r="M298" i="1"/>
  <c r="L298" i="1"/>
  <c r="K298" i="1"/>
  <c r="J298" i="1"/>
  <c r="I298" i="1"/>
  <c r="Q297" i="1"/>
  <c r="P297" i="1"/>
  <c r="O297" i="1"/>
  <c r="M297" i="1"/>
  <c r="L297" i="1"/>
  <c r="K297" i="1"/>
  <c r="J297" i="1"/>
  <c r="I297" i="1"/>
  <c r="Q296" i="1"/>
  <c r="P296" i="1"/>
  <c r="O296" i="1"/>
  <c r="M296" i="1"/>
  <c r="L296" i="1"/>
  <c r="K296" i="1"/>
  <c r="J296" i="1"/>
  <c r="I296" i="1"/>
  <c r="Q295" i="1"/>
  <c r="P295" i="1"/>
  <c r="O295" i="1"/>
  <c r="M295" i="1"/>
  <c r="L295" i="1"/>
  <c r="K295" i="1"/>
  <c r="J295" i="1"/>
  <c r="I295" i="1"/>
  <c r="Q294" i="1"/>
  <c r="P294" i="1"/>
  <c r="O294" i="1"/>
  <c r="M294" i="1"/>
  <c r="L294" i="1"/>
  <c r="K294" i="1"/>
  <c r="J294" i="1"/>
  <c r="I294" i="1"/>
  <c r="Q293" i="1"/>
  <c r="P293" i="1"/>
  <c r="O293" i="1"/>
  <c r="M293" i="1"/>
  <c r="L293" i="1"/>
  <c r="K293" i="1"/>
  <c r="J293" i="1"/>
  <c r="I293" i="1"/>
  <c r="Q292" i="1"/>
  <c r="P292" i="1"/>
  <c r="O292" i="1"/>
  <c r="M292" i="1"/>
  <c r="L292" i="1"/>
  <c r="K292" i="1"/>
  <c r="J292" i="1"/>
  <c r="I292" i="1"/>
  <c r="Q291" i="1"/>
  <c r="P291" i="1"/>
  <c r="O291" i="1"/>
  <c r="M291" i="1"/>
  <c r="L291" i="1"/>
  <c r="K291" i="1"/>
  <c r="J291" i="1"/>
  <c r="I291" i="1"/>
  <c r="Q290" i="1"/>
  <c r="P290" i="1"/>
  <c r="O290" i="1"/>
  <c r="M290" i="1"/>
  <c r="L290" i="1"/>
  <c r="K290" i="1"/>
  <c r="J290" i="1"/>
  <c r="I290" i="1"/>
  <c r="Q289" i="1"/>
  <c r="P289" i="1"/>
  <c r="O289" i="1"/>
  <c r="M289" i="1"/>
  <c r="L289" i="1"/>
  <c r="K289" i="1"/>
  <c r="J289" i="1"/>
  <c r="I289" i="1"/>
  <c r="Q288" i="1"/>
  <c r="P288" i="1"/>
  <c r="O288" i="1"/>
  <c r="M288" i="1"/>
  <c r="L288" i="1"/>
  <c r="K288" i="1"/>
  <c r="J288" i="1"/>
  <c r="I288" i="1"/>
  <c r="Q287" i="1"/>
  <c r="P287" i="1"/>
  <c r="O287" i="1"/>
  <c r="M287" i="1"/>
  <c r="L287" i="1"/>
  <c r="K287" i="1"/>
  <c r="J287" i="1"/>
  <c r="I287" i="1"/>
  <c r="Q286" i="1"/>
  <c r="P286" i="1"/>
  <c r="O286" i="1"/>
  <c r="M286" i="1"/>
  <c r="L286" i="1"/>
  <c r="K286" i="1"/>
  <c r="J286" i="1"/>
  <c r="I286" i="1"/>
  <c r="Q285" i="1"/>
  <c r="P285" i="1"/>
  <c r="O285" i="1"/>
  <c r="M285" i="1"/>
  <c r="L285" i="1"/>
  <c r="K285" i="1"/>
  <c r="J285" i="1"/>
  <c r="I285" i="1"/>
  <c r="Q284" i="1"/>
  <c r="P284" i="1"/>
  <c r="O284" i="1"/>
  <c r="M284" i="1"/>
  <c r="L284" i="1"/>
  <c r="K284" i="1"/>
  <c r="J284" i="1"/>
  <c r="I284" i="1"/>
  <c r="Q283" i="1"/>
  <c r="P283" i="1"/>
  <c r="O283" i="1"/>
  <c r="M283" i="1"/>
  <c r="L283" i="1"/>
  <c r="K283" i="1"/>
  <c r="J283" i="1"/>
  <c r="I283" i="1"/>
  <c r="Q282" i="1"/>
  <c r="P282" i="1"/>
  <c r="O282" i="1"/>
  <c r="M282" i="1"/>
  <c r="L282" i="1"/>
  <c r="K282" i="1"/>
  <c r="J282" i="1"/>
  <c r="I282" i="1"/>
  <c r="Q281" i="1"/>
  <c r="P281" i="1"/>
  <c r="O281" i="1"/>
  <c r="M281" i="1"/>
  <c r="L281" i="1"/>
  <c r="K281" i="1"/>
  <c r="J281" i="1"/>
  <c r="I281" i="1"/>
  <c r="Q280" i="1"/>
  <c r="P280" i="1"/>
  <c r="O280" i="1"/>
  <c r="M280" i="1"/>
  <c r="L280" i="1"/>
  <c r="K280" i="1"/>
  <c r="J280" i="1"/>
  <c r="I280" i="1"/>
  <c r="Q279" i="1"/>
  <c r="P279" i="1"/>
  <c r="O279" i="1"/>
  <c r="M279" i="1"/>
  <c r="L279" i="1"/>
  <c r="K279" i="1"/>
  <c r="J279" i="1"/>
  <c r="I279" i="1"/>
  <c r="Q278" i="1"/>
  <c r="P278" i="1"/>
  <c r="O278" i="1"/>
  <c r="M278" i="1"/>
  <c r="L278" i="1"/>
  <c r="K278" i="1"/>
  <c r="J278" i="1"/>
  <c r="I278" i="1"/>
  <c r="Q277" i="1"/>
  <c r="P277" i="1"/>
  <c r="O277" i="1"/>
  <c r="M277" i="1"/>
  <c r="L277" i="1"/>
  <c r="K277" i="1"/>
  <c r="J277" i="1"/>
  <c r="I277" i="1"/>
  <c r="Q276" i="1"/>
  <c r="P276" i="1"/>
  <c r="O276" i="1"/>
  <c r="M276" i="1"/>
  <c r="L276" i="1"/>
  <c r="K276" i="1"/>
  <c r="J276" i="1"/>
  <c r="I276" i="1"/>
  <c r="Q275" i="1"/>
  <c r="P275" i="1"/>
  <c r="O275" i="1"/>
  <c r="M275" i="1"/>
  <c r="L275" i="1"/>
  <c r="K275" i="1"/>
  <c r="J275" i="1"/>
  <c r="I275" i="1"/>
  <c r="Q274" i="1"/>
  <c r="P274" i="1"/>
  <c r="O274" i="1"/>
  <c r="M274" i="1"/>
  <c r="L274" i="1"/>
  <c r="K274" i="1"/>
  <c r="J274" i="1"/>
  <c r="I274" i="1"/>
  <c r="Q273" i="1"/>
  <c r="P273" i="1"/>
  <c r="O273" i="1"/>
  <c r="M273" i="1"/>
  <c r="L273" i="1"/>
  <c r="K273" i="1"/>
  <c r="J273" i="1"/>
  <c r="I273" i="1"/>
  <c r="Q272" i="1"/>
  <c r="P272" i="1"/>
  <c r="O272" i="1"/>
  <c r="M272" i="1"/>
  <c r="L272" i="1"/>
  <c r="K272" i="1"/>
  <c r="J272" i="1"/>
  <c r="I272" i="1"/>
  <c r="Q271" i="1"/>
  <c r="P271" i="1"/>
  <c r="O271" i="1"/>
  <c r="M271" i="1"/>
  <c r="L271" i="1"/>
  <c r="K271" i="1"/>
  <c r="J271" i="1"/>
  <c r="I271" i="1"/>
  <c r="Q270" i="1"/>
  <c r="P270" i="1"/>
  <c r="O270" i="1"/>
  <c r="M270" i="1"/>
  <c r="L270" i="1"/>
  <c r="K270" i="1"/>
  <c r="J270" i="1"/>
  <c r="I270" i="1"/>
  <c r="Q269" i="1"/>
  <c r="P269" i="1"/>
  <c r="O269" i="1"/>
  <c r="M269" i="1"/>
  <c r="L269" i="1"/>
  <c r="K269" i="1"/>
  <c r="J269" i="1"/>
  <c r="I269" i="1"/>
  <c r="Q268" i="1"/>
  <c r="P268" i="1"/>
  <c r="O268" i="1"/>
  <c r="M268" i="1"/>
  <c r="L268" i="1"/>
  <c r="K268" i="1"/>
  <c r="J268" i="1"/>
  <c r="I268" i="1"/>
  <c r="Q267" i="1"/>
  <c r="P267" i="1"/>
  <c r="O267" i="1"/>
  <c r="M267" i="1"/>
  <c r="L267" i="1"/>
  <c r="K267" i="1"/>
  <c r="J267" i="1"/>
  <c r="I267" i="1"/>
  <c r="Q266" i="1"/>
  <c r="P266" i="1"/>
  <c r="O266" i="1"/>
  <c r="M266" i="1"/>
  <c r="L266" i="1"/>
  <c r="K266" i="1"/>
  <c r="J266" i="1"/>
  <c r="I266" i="1"/>
  <c r="Q265" i="1"/>
  <c r="P265" i="1"/>
  <c r="O265" i="1"/>
  <c r="M265" i="1"/>
  <c r="L265" i="1"/>
  <c r="K265" i="1"/>
  <c r="J265" i="1"/>
  <c r="I265" i="1"/>
  <c r="Q264" i="1"/>
  <c r="P264" i="1"/>
  <c r="O264" i="1"/>
  <c r="M264" i="1"/>
  <c r="L264" i="1"/>
  <c r="K264" i="1"/>
  <c r="J264" i="1"/>
  <c r="I264" i="1"/>
  <c r="Q263" i="1"/>
  <c r="P263" i="1"/>
  <c r="O263" i="1"/>
  <c r="M263" i="1"/>
  <c r="L263" i="1"/>
  <c r="K263" i="1"/>
  <c r="J263" i="1"/>
  <c r="I263" i="1"/>
  <c r="Q262" i="1"/>
  <c r="P262" i="1"/>
  <c r="O262" i="1"/>
  <c r="M262" i="1"/>
  <c r="L262" i="1"/>
  <c r="K262" i="1"/>
  <c r="J262" i="1"/>
  <c r="I262" i="1"/>
  <c r="Q261" i="1"/>
  <c r="P261" i="1"/>
  <c r="O261" i="1"/>
  <c r="M261" i="1"/>
  <c r="L261" i="1"/>
  <c r="K261" i="1"/>
  <c r="J261" i="1"/>
  <c r="I261" i="1"/>
  <c r="Q260" i="1"/>
  <c r="P260" i="1"/>
  <c r="O260" i="1"/>
  <c r="M260" i="1"/>
  <c r="L260" i="1"/>
  <c r="K260" i="1"/>
  <c r="J260" i="1"/>
  <c r="I260" i="1"/>
  <c r="Q259" i="1"/>
  <c r="P259" i="1"/>
  <c r="O259" i="1"/>
  <c r="M259" i="1"/>
  <c r="L259" i="1"/>
  <c r="K259" i="1"/>
  <c r="J259" i="1"/>
  <c r="I259" i="1"/>
  <c r="Q258" i="1"/>
  <c r="P258" i="1"/>
  <c r="O258" i="1"/>
  <c r="M258" i="1"/>
  <c r="L258" i="1"/>
  <c r="K258" i="1"/>
  <c r="J258" i="1"/>
  <c r="I258" i="1"/>
  <c r="Q257" i="1"/>
  <c r="P257" i="1"/>
  <c r="O257" i="1"/>
  <c r="M257" i="1"/>
  <c r="L257" i="1"/>
  <c r="K257" i="1"/>
  <c r="J257" i="1"/>
  <c r="I257" i="1"/>
  <c r="Q256" i="1"/>
  <c r="P256" i="1"/>
  <c r="O256" i="1"/>
  <c r="M256" i="1"/>
  <c r="L256" i="1"/>
  <c r="K256" i="1"/>
  <c r="J256" i="1"/>
  <c r="I256" i="1"/>
  <c r="Q418" i="1"/>
  <c r="P418" i="1"/>
  <c r="O418" i="1"/>
  <c r="M418" i="1"/>
  <c r="L418" i="1"/>
  <c r="K418" i="1"/>
  <c r="J418" i="1"/>
  <c r="I418" i="1"/>
  <c r="Q417" i="1"/>
  <c r="P417" i="1"/>
  <c r="O417" i="1"/>
  <c r="M417" i="1"/>
  <c r="L417" i="1"/>
  <c r="K417" i="1"/>
  <c r="J417" i="1"/>
  <c r="I417" i="1"/>
  <c r="Q416" i="1"/>
  <c r="P416" i="1"/>
  <c r="O416" i="1"/>
  <c r="M416" i="1"/>
  <c r="L416" i="1"/>
  <c r="N416" i="1" s="1"/>
  <c r="K416" i="1"/>
  <c r="J416" i="1"/>
  <c r="I416" i="1"/>
  <c r="Q415" i="1"/>
  <c r="P415" i="1"/>
  <c r="O415" i="1"/>
  <c r="M415" i="1"/>
  <c r="L415" i="1"/>
  <c r="K415" i="1"/>
  <c r="J415" i="1"/>
  <c r="I415" i="1"/>
  <c r="Q414" i="1"/>
  <c r="P414" i="1"/>
  <c r="O414" i="1"/>
  <c r="M414" i="1"/>
  <c r="L414" i="1"/>
  <c r="K414" i="1"/>
  <c r="J414" i="1"/>
  <c r="I414" i="1"/>
  <c r="Q413" i="1"/>
  <c r="P413" i="1"/>
  <c r="O413" i="1"/>
  <c r="M413" i="1"/>
  <c r="L413" i="1"/>
  <c r="K413" i="1"/>
  <c r="J413" i="1"/>
  <c r="I413" i="1"/>
  <c r="Q412" i="1"/>
  <c r="P412" i="1"/>
  <c r="O412" i="1"/>
  <c r="M412" i="1"/>
  <c r="L412" i="1"/>
  <c r="K412" i="1"/>
  <c r="J412" i="1"/>
  <c r="I412" i="1"/>
  <c r="Q411" i="1"/>
  <c r="P411" i="1"/>
  <c r="O411" i="1"/>
  <c r="M411" i="1"/>
  <c r="L411" i="1"/>
  <c r="N411" i="1" s="1"/>
  <c r="K411" i="1"/>
  <c r="J411" i="1"/>
  <c r="I411" i="1"/>
  <c r="Q410" i="1"/>
  <c r="P410" i="1"/>
  <c r="O410" i="1"/>
  <c r="M410" i="1"/>
  <c r="L410" i="1"/>
  <c r="K410" i="1"/>
  <c r="J410" i="1"/>
  <c r="I410" i="1"/>
  <c r="Q409" i="1"/>
  <c r="P409" i="1"/>
  <c r="O409" i="1"/>
  <c r="M409" i="1"/>
  <c r="L409" i="1"/>
  <c r="K409" i="1"/>
  <c r="J409" i="1"/>
  <c r="I409" i="1"/>
  <c r="Q408" i="1"/>
  <c r="P408" i="1"/>
  <c r="O408" i="1"/>
  <c r="M408" i="1"/>
  <c r="L408" i="1"/>
  <c r="K408" i="1"/>
  <c r="J408" i="1"/>
  <c r="I408" i="1"/>
  <c r="Q407" i="1"/>
  <c r="P407" i="1"/>
  <c r="O407" i="1"/>
  <c r="M407" i="1"/>
  <c r="L407" i="1"/>
  <c r="K407" i="1"/>
  <c r="J407" i="1"/>
  <c r="I407" i="1"/>
  <c r="Q406" i="1"/>
  <c r="P406" i="1"/>
  <c r="O406" i="1"/>
  <c r="M406" i="1"/>
  <c r="L406" i="1"/>
  <c r="N406" i="1" s="1"/>
  <c r="K406" i="1"/>
  <c r="J406" i="1"/>
  <c r="I406" i="1"/>
  <c r="Q405" i="1"/>
  <c r="P405" i="1"/>
  <c r="O405" i="1"/>
  <c r="M405" i="1"/>
  <c r="L405" i="1"/>
  <c r="K405" i="1"/>
  <c r="J405" i="1"/>
  <c r="I405" i="1"/>
  <c r="Q404" i="1"/>
  <c r="P404" i="1"/>
  <c r="O404" i="1"/>
  <c r="M404" i="1"/>
  <c r="L404" i="1"/>
  <c r="K404" i="1"/>
  <c r="J404" i="1"/>
  <c r="I404" i="1"/>
  <c r="Q403" i="1"/>
  <c r="P403" i="1"/>
  <c r="O403" i="1"/>
  <c r="M403" i="1"/>
  <c r="L403" i="1"/>
  <c r="K403" i="1"/>
  <c r="J403" i="1"/>
  <c r="I403" i="1"/>
  <c r="Q402" i="1"/>
  <c r="P402" i="1"/>
  <c r="O402" i="1"/>
  <c r="M402" i="1"/>
  <c r="L402" i="1"/>
  <c r="K402" i="1"/>
  <c r="J402" i="1"/>
  <c r="I402" i="1"/>
  <c r="Q401" i="1"/>
  <c r="P401" i="1"/>
  <c r="O401" i="1"/>
  <c r="M401" i="1"/>
  <c r="L401" i="1"/>
  <c r="K401" i="1"/>
  <c r="J401" i="1"/>
  <c r="I401" i="1"/>
  <c r="Q400" i="1"/>
  <c r="P400" i="1"/>
  <c r="O400" i="1"/>
  <c r="M400" i="1"/>
  <c r="L400" i="1"/>
  <c r="K400" i="1"/>
  <c r="J400" i="1"/>
  <c r="I400" i="1"/>
  <c r="Q399" i="1"/>
  <c r="P399" i="1"/>
  <c r="O399" i="1"/>
  <c r="M399" i="1"/>
  <c r="L399" i="1"/>
  <c r="K399" i="1"/>
  <c r="J399" i="1"/>
  <c r="I399" i="1"/>
  <c r="Q398" i="1"/>
  <c r="P398" i="1"/>
  <c r="O398" i="1"/>
  <c r="M398" i="1"/>
  <c r="L398" i="1"/>
  <c r="K398" i="1"/>
  <c r="J398" i="1"/>
  <c r="I398" i="1"/>
  <c r="Q397" i="1"/>
  <c r="P397" i="1"/>
  <c r="O397" i="1"/>
  <c r="M397" i="1"/>
  <c r="L397" i="1"/>
  <c r="K397" i="1"/>
  <c r="J397" i="1"/>
  <c r="I397" i="1"/>
  <c r="Q396" i="1"/>
  <c r="P396" i="1"/>
  <c r="O396" i="1"/>
  <c r="M396" i="1"/>
  <c r="L396" i="1"/>
  <c r="N396" i="1" s="1"/>
  <c r="K396" i="1"/>
  <c r="J396" i="1"/>
  <c r="I396" i="1"/>
  <c r="Q395" i="1"/>
  <c r="P395" i="1"/>
  <c r="O395" i="1"/>
  <c r="M395" i="1"/>
  <c r="L395" i="1"/>
  <c r="K395" i="1"/>
  <c r="J395" i="1"/>
  <c r="I395" i="1"/>
  <c r="Q394" i="1"/>
  <c r="P394" i="1"/>
  <c r="O394" i="1"/>
  <c r="M394" i="1"/>
  <c r="L394" i="1"/>
  <c r="K394" i="1"/>
  <c r="J394" i="1"/>
  <c r="I394" i="1"/>
  <c r="Q393" i="1"/>
  <c r="P393" i="1"/>
  <c r="O393" i="1"/>
  <c r="M393" i="1"/>
  <c r="L393" i="1"/>
  <c r="K393" i="1"/>
  <c r="J393" i="1"/>
  <c r="I393" i="1"/>
  <c r="Q392" i="1"/>
  <c r="P392" i="1"/>
  <c r="O392" i="1"/>
  <c r="M392" i="1"/>
  <c r="L392" i="1"/>
  <c r="K392" i="1"/>
  <c r="J392" i="1"/>
  <c r="I392" i="1"/>
  <c r="Q391" i="1"/>
  <c r="P391" i="1"/>
  <c r="O391" i="1"/>
  <c r="M391" i="1"/>
  <c r="L391" i="1"/>
  <c r="K391" i="1"/>
  <c r="J391" i="1"/>
  <c r="I391" i="1"/>
  <c r="Q390" i="1"/>
  <c r="P390" i="1"/>
  <c r="O390" i="1"/>
  <c r="M390" i="1"/>
  <c r="L390" i="1"/>
  <c r="K390" i="1"/>
  <c r="J390" i="1"/>
  <c r="I390" i="1"/>
  <c r="Q389" i="1"/>
  <c r="P389" i="1"/>
  <c r="O389" i="1"/>
  <c r="M389" i="1"/>
  <c r="L389" i="1"/>
  <c r="K389" i="1"/>
  <c r="J389" i="1"/>
  <c r="I389" i="1"/>
  <c r="Q388" i="1"/>
  <c r="P388" i="1"/>
  <c r="O388" i="1"/>
  <c r="M388" i="1"/>
  <c r="L388" i="1"/>
  <c r="K388" i="1"/>
  <c r="J388" i="1"/>
  <c r="I388" i="1"/>
  <c r="Q387" i="1"/>
  <c r="P387" i="1"/>
  <c r="O387" i="1"/>
  <c r="M387" i="1"/>
  <c r="L387" i="1"/>
  <c r="K387" i="1"/>
  <c r="J387" i="1"/>
  <c r="I387" i="1"/>
  <c r="Q386" i="1"/>
  <c r="P386" i="1"/>
  <c r="O386" i="1"/>
  <c r="M386" i="1"/>
  <c r="L386" i="1"/>
  <c r="K386" i="1"/>
  <c r="J386" i="1"/>
  <c r="I386" i="1"/>
  <c r="Q385" i="1"/>
  <c r="P385" i="1"/>
  <c r="O385" i="1"/>
  <c r="M385" i="1"/>
  <c r="L385" i="1"/>
  <c r="K385" i="1"/>
  <c r="J385" i="1"/>
  <c r="I385" i="1"/>
  <c r="Q384" i="1"/>
  <c r="P384" i="1"/>
  <c r="O384" i="1"/>
  <c r="M384" i="1"/>
  <c r="L384" i="1"/>
  <c r="K384" i="1"/>
  <c r="J384" i="1"/>
  <c r="I384" i="1"/>
  <c r="Q383" i="1"/>
  <c r="P383" i="1"/>
  <c r="O383" i="1"/>
  <c r="M383" i="1"/>
  <c r="L383" i="1"/>
  <c r="K383" i="1"/>
  <c r="J383" i="1"/>
  <c r="I383" i="1"/>
  <c r="Q382" i="1"/>
  <c r="P382" i="1"/>
  <c r="O382" i="1"/>
  <c r="M382" i="1"/>
  <c r="L382" i="1"/>
  <c r="K382" i="1"/>
  <c r="J382" i="1"/>
  <c r="I382" i="1"/>
  <c r="Q381" i="1"/>
  <c r="P381" i="1"/>
  <c r="O381" i="1"/>
  <c r="M381" i="1"/>
  <c r="L381" i="1"/>
  <c r="K381" i="1"/>
  <c r="J381" i="1"/>
  <c r="I381" i="1"/>
  <c r="Q380" i="1"/>
  <c r="P380" i="1"/>
  <c r="O380" i="1"/>
  <c r="M380" i="1"/>
  <c r="L380" i="1"/>
  <c r="K380" i="1"/>
  <c r="J380" i="1"/>
  <c r="I380" i="1"/>
  <c r="Q379" i="1"/>
  <c r="P379" i="1"/>
  <c r="O379" i="1"/>
  <c r="M379" i="1"/>
  <c r="L379" i="1"/>
  <c r="K379" i="1"/>
  <c r="J379" i="1"/>
  <c r="I379" i="1"/>
  <c r="Q378" i="1"/>
  <c r="P378" i="1"/>
  <c r="O378" i="1"/>
  <c r="M378" i="1"/>
  <c r="L378" i="1"/>
  <c r="K378" i="1"/>
  <c r="J378" i="1"/>
  <c r="I378" i="1"/>
  <c r="Q377" i="1"/>
  <c r="P377" i="1"/>
  <c r="O377" i="1"/>
  <c r="M377" i="1"/>
  <c r="L377" i="1"/>
  <c r="K377" i="1"/>
  <c r="J377" i="1"/>
  <c r="I377" i="1"/>
  <c r="Q376" i="1"/>
  <c r="P376" i="1"/>
  <c r="O376" i="1"/>
  <c r="M376" i="1"/>
  <c r="L376" i="1"/>
  <c r="K376" i="1"/>
  <c r="J376" i="1"/>
  <c r="I376" i="1"/>
  <c r="Q375" i="1"/>
  <c r="P375" i="1"/>
  <c r="O375" i="1"/>
  <c r="M375" i="1"/>
  <c r="L375" i="1"/>
  <c r="K375" i="1"/>
  <c r="J375" i="1"/>
  <c r="I375" i="1"/>
  <c r="Q374" i="1"/>
  <c r="P374" i="1"/>
  <c r="O374" i="1"/>
  <c r="M374" i="1"/>
  <c r="L374" i="1"/>
  <c r="K374" i="1"/>
  <c r="J374" i="1"/>
  <c r="I374" i="1"/>
  <c r="Q373" i="1"/>
  <c r="P373" i="1"/>
  <c r="O373" i="1"/>
  <c r="M373" i="1"/>
  <c r="L373" i="1"/>
  <c r="K373" i="1"/>
  <c r="J373" i="1"/>
  <c r="I373" i="1"/>
  <c r="Q372" i="1"/>
  <c r="P372" i="1"/>
  <c r="O372" i="1"/>
  <c r="M372" i="1"/>
  <c r="L372" i="1"/>
  <c r="K372" i="1"/>
  <c r="J372" i="1"/>
  <c r="I372" i="1"/>
  <c r="Q371" i="1"/>
  <c r="P371" i="1"/>
  <c r="O371" i="1"/>
  <c r="M371" i="1"/>
  <c r="L371" i="1"/>
  <c r="K371" i="1"/>
  <c r="J371" i="1"/>
  <c r="I371" i="1"/>
  <c r="Q370" i="1"/>
  <c r="P370" i="1"/>
  <c r="O370" i="1"/>
  <c r="M370" i="1"/>
  <c r="L370" i="1"/>
  <c r="K370" i="1"/>
  <c r="J370" i="1"/>
  <c r="I370" i="1"/>
  <c r="Q369" i="1"/>
  <c r="P369" i="1"/>
  <c r="O369" i="1"/>
  <c r="M369" i="1"/>
  <c r="L369" i="1"/>
  <c r="K369" i="1"/>
  <c r="J369" i="1"/>
  <c r="I369" i="1"/>
  <c r="Q368" i="1"/>
  <c r="P368" i="1"/>
  <c r="O368" i="1"/>
  <c r="M368" i="1"/>
  <c r="L368" i="1"/>
  <c r="K368" i="1"/>
  <c r="J368" i="1"/>
  <c r="I368" i="1"/>
  <c r="Q367" i="1"/>
  <c r="P367" i="1"/>
  <c r="O367" i="1"/>
  <c r="M367" i="1"/>
  <c r="L367" i="1"/>
  <c r="K367" i="1"/>
  <c r="J367" i="1"/>
  <c r="I367" i="1"/>
  <c r="Q366" i="1"/>
  <c r="P366" i="1"/>
  <c r="O366" i="1"/>
  <c r="M366" i="1"/>
  <c r="L366" i="1"/>
  <c r="K366" i="1"/>
  <c r="J366" i="1"/>
  <c r="I366" i="1"/>
  <c r="Q365" i="1"/>
  <c r="P365" i="1"/>
  <c r="O365" i="1"/>
  <c r="M365" i="1"/>
  <c r="L365" i="1"/>
  <c r="K365" i="1"/>
  <c r="J365" i="1"/>
  <c r="I365" i="1"/>
  <c r="Q364" i="1"/>
  <c r="P364" i="1"/>
  <c r="O364" i="1"/>
  <c r="M364" i="1"/>
  <c r="L364" i="1"/>
  <c r="K364" i="1"/>
  <c r="J364" i="1"/>
  <c r="I364" i="1"/>
  <c r="Q363" i="1"/>
  <c r="P363" i="1"/>
  <c r="O363" i="1"/>
  <c r="M363" i="1"/>
  <c r="L363" i="1"/>
  <c r="K363" i="1"/>
  <c r="J363" i="1"/>
  <c r="I363" i="1"/>
  <c r="Q362" i="1"/>
  <c r="P362" i="1"/>
  <c r="O362" i="1"/>
  <c r="M362" i="1"/>
  <c r="L362" i="1"/>
  <c r="K362" i="1"/>
  <c r="J362" i="1"/>
  <c r="I362" i="1"/>
  <c r="Q361" i="1"/>
  <c r="P361" i="1"/>
  <c r="O361" i="1"/>
  <c r="M361" i="1"/>
  <c r="L361" i="1"/>
  <c r="K361" i="1"/>
  <c r="J361" i="1"/>
  <c r="I361" i="1"/>
  <c r="Q360" i="1"/>
  <c r="P360" i="1"/>
  <c r="O360" i="1"/>
  <c r="M360" i="1"/>
  <c r="L360" i="1"/>
  <c r="K360" i="1"/>
  <c r="J360" i="1"/>
  <c r="I360" i="1"/>
  <c r="Q359" i="1"/>
  <c r="P359" i="1"/>
  <c r="O359" i="1"/>
  <c r="M359" i="1"/>
  <c r="L359" i="1"/>
  <c r="K359" i="1"/>
  <c r="J359" i="1"/>
  <c r="I359" i="1"/>
  <c r="Q358" i="1"/>
  <c r="P358" i="1"/>
  <c r="O358" i="1"/>
  <c r="M358" i="1"/>
  <c r="L358" i="1"/>
  <c r="K358" i="1"/>
  <c r="J358" i="1"/>
  <c r="I358" i="1"/>
  <c r="Q357" i="1"/>
  <c r="P357" i="1"/>
  <c r="O357" i="1"/>
  <c r="M357" i="1"/>
  <c r="L357" i="1"/>
  <c r="K357" i="1"/>
  <c r="J357" i="1"/>
  <c r="I357" i="1"/>
  <c r="Q356" i="1"/>
  <c r="P356" i="1"/>
  <c r="O356" i="1"/>
  <c r="M356" i="1"/>
  <c r="L356" i="1"/>
  <c r="K356" i="1"/>
  <c r="J356" i="1"/>
  <c r="I356" i="1"/>
  <c r="Q355" i="1"/>
  <c r="P355" i="1"/>
  <c r="O355" i="1"/>
  <c r="M355" i="1"/>
  <c r="L355" i="1"/>
  <c r="K355" i="1"/>
  <c r="J355" i="1"/>
  <c r="I355" i="1"/>
  <c r="Q354" i="1"/>
  <c r="P354" i="1"/>
  <c r="O354" i="1"/>
  <c r="M354" i="1"/>
  <c r="L354" i="1"/>
  <c r="K354" i="1"/>
  <c r="J354" i="1"/>
  <c r="I354" i="1"/>
  <c r="Q353" i="1"/>
  <c r="P353" i="1"/>
  <c r="O353" i="1"/>
  <c r="M353" i="1"/>
  <c r="L353" i="1"/>
  <c r="K353" i="1"/>
  <c r="J353" i="1"/>
  <c r="I353" i="1"/>
  <c r="Q352" i="1"/>
  <c r="P352" i="1"/>
  <c r="O352" i="1"/>
  <c r="M352" i="1"/>
  <c r="L352" i="1"/>
  <c r="K352" i="1"/>
  <c r="J352" i="1"/>
  <c r="I352" i="1"/>
  <c r="Q351" i="1"/>
  <c r="P351" i="1"/>
  <c r="O351" i="1"/>
  <c r="M351" i="1"/>
  <c r="L351" i="1"/>
  <c r="N351" i="1" s="1"/>
  <c r="K351" i="1"/>
  <c r="J351" i="1"/>
  <c r="I351" i="1"/>
  <c r="Q419" i="1"/>
  <c r="P419" i="1"/>
  <c r="O419" i="1"/>
  <c r="M419" i="1"/>
  <c r="L419" i="1"/>
  <c r="K419" i="1"/>
  <c r="J419" i="1"/>
  <c r="I419" i="1"/>
  <c r="Q420" i="1"/>
  <c r="P420" i="1"/>
  <c r="O420" i="1"/>
  <c r="M420" i="1"/>
  <c r="L420" i="1"/>
  <c r="K420" i="1"/>
  <c r="J420" i="1"/>
  <c r="I420" i="1"/>
  <c r="Q445" i="1"/>
  <c r="P445" i="1"/>
  <c r="O445" i="1"/>
  <c r="M445" i="1"/>
  <c r="L445" i="1"/>
  <c r="K445" i="1"/>
  <c r="J445" i="1"/>
  <c r="I445" i="1"/>
  <c r="Q444" i="1"/>
  <c r="P444" i="1"/>
  <c r="O444" i="1"/>
  <c r="M444" i="1"/>
  <c r="L444" i="1"/>
  <c r="K444" i="1"/>
  <c r="J444" i="1"/>
  <c r="I444" i="1"/>
  <c r="Q443" i="1"/>
  <c r="P443" i="1"/>
  <c r="O443" i="1"/>
  <c r="M443" i="1"/>
  <c r="L443" i="1"/>
  <c r="K443" i="1"/>
  <c r="J443" i="1"/>
  <c r="I443" i="1"/>
  <c r="Q442" i="1"/>
  <c r="P442" i="1"/>
  <c r="O442" i="1"/>
  <c r="M442" i="1"/>
  <c r="L442" i="1"/>
  <c r="K442" i="1"/>
  <c r="J442" i="1"/>
  <c r="I442" i="1"/>
  <c r="Q441" i="1"/>
  <c r="P441" i="1"/>
  <c r="O441" i="1"/>
  <c r="M441" i="1"/>
  <c r="L441" i="1"/>
  <c r="K441" i="1"/>
  <c r="J441" i="1"/>
  <c r="I441" i="1"/>
  <c r="Q440" i="1"/>
  <c r="P440" i="1"/>
  <c r="O440" i="1"/>
  <c r="M440" i="1"/>
  <c r="L440" i="1"/>
  <c r="K440" i="1"/>
  <c r="J440" i="1"/>
  <c r="I440" i="1"/>
  <c r="Q439" i="1"/>
  <c r="P439" i="1"/>
  <c r="O439" i="1"/>
  <c r="M439" i="1"/>
  <c r="L439" i="1"/>
  <c r="K439" i="1"/>
  <c r="J439" i="1"/>
  <c r="I439" i="1"/>
  <c r="Q438" i="1"/>
  <c r="P438" i="1"/>
  <c r="O438" i="1"/>
  <c r="M438" i="1"/>
  <c r="L438" i="1"/>
  <c r="K438" i="1"/>
  <c r="J438" i="1"/>
  <c r="I438" i="1"/>
  <c r="Q437" i="1"/>
  <c r="P437" i="1"/>
  <c r="O437" i="1"/>
  <c r="M437" i="1"/>
  <c r="L437" i="1"/>
  <c r="K437" i="1"/>
  <c r="J437" i="1"/>
  <c r="I437" i="1"/>
  <c r="Q436" i="1"/>
  <c r="P436" i="1"/>
  <c r="O436" i="1"/>
  <c r="M436" i="1"/>
  <c r="L436" i="1"/>
  <c r="K436" i="1"/>
  <c r="J436" i="1"/>
  <c r="I436" i="1"/>
  <c r="Q435" i="1"/>
  <c r="P435" i="1"/>
  <c r="O435" i="1"/>
  <c r="M435" i="1"/>
  <c r="L435" i="1"/>
  <c r="K435" i="1"/>
  <c r="J435" i="1"/>
  <c r="I435" i="1"/>
  <c r="Q434" i="1"/>
  <c r="P434" i="1"/>
  <c r="O434" i="1"/>
  <c r="M434" i="1"/>
  <c r="L434" i="1"/>
  <c r="K434" i="1"/>
  <c r="J434" i="1"/>
  <c r="I434" i="1"/>
  <c r="Q433" i="1"/>
  <c r="P433" i="1"/>
  <c r="O433" i="1"/>
  <c r="M433" i="1"/>
  <c r="L433" i="1"/>
  <c r="K433" i="1"/>
  <c r="J433" i="1"/>
  <c r="I433" i="1"/>
  <c r="Q432" i="1"/>
  <c r="P432" i="1"/>
  <c r="O432" i="1"/>
  <c r="M432" i="1"/>
  <c r="L432" i="1"/>
  <c r="K432" i="1"/>
  <c r="J432" i="1"/>
  <c r="I432" i="1"/>
  <c r="Q431" i="1"/>
  <c r="P431" i="1"/>
  <c r="O431" i="1"/>
  <c r="M431" i="1"/>
  <c r="L431" i="1"/>
  <c r="K431" i="1"/>
  <c r="J431" i="1"/>
  <c r="I431" i="1"/>
  <c r="Q430" i="1"/>
  <c r="P430" i="1"/>
  <c r="O430" i="1"/>
  <c r="M430" i="1"/>
  <c r="L430" i="1"/>
  <c r="K430" i="1"/>
  <c r="J430" i="1"/>
  <c r="I430" i="1"/>
  <c r="Q429" i="1"/>
  <c r="P429" i="1"/>
  <c r="O429" i="1"/>
  <c r="M429" i="1"/>
  <c r="L429" i="1"/>
  <c r="K429" i="1"/>
  <c r="J429" i="1"/>
  <c r="I429" i="1"/>
  <c r="Q428" i="1"/>
  <c r="P428" i="1"/>
  <c r="O428" i="1"/>
  <c r="M428" i="1"/>
  <c r="L428" i="1"/>
  <c r="K428" i="1"/>
  <c r="J428" i="1"/>
  <c r="I428" i="1"/>
  <c r="Q427" i="1"/>
  <c r="P427" i="1"/>
  <c r="O427" i="1"/>
  <c r="M427" i="1"/>
  <c r="L427" i="1"/>
  <c r="K427" i="1"/>
  <c r="J427" i="1"/>
  <c r="I427" i="1"/>
  <c r="Q426" i="1"/>
  <c r="P426" i="1"/>
  <c r="O426" i="1"/>
  <c r="M426" i="1"/>
  <c r="L426" i="1"/>
  <c r="K426" i="1"/>
  <c r="J426" i="1"/>
  <c r="I426" i="1"/>
  <c r="Q425" i="1"/>
  <c r="P425" i="1"/>
  <c r="O425" i="1"/>
  <c r="M425" i="1"/>
  <c r="L425" i="1"/>
  <c r="K425" i="1"/>
  <c r="J425" i="1"/>
  <c r="I425" i="1"/>
  <c r="Q424" i="1"/>
  <c r="P424" i="1"/>
  <c r="O424" i="1"/>
  <c r="M424" i="1"/>
  <c r="L424" i="1"/>
  <c r="K424" i="1"/>
  <c r="J424" i="1"/>
  <c r="I424" i="1"/>
  <c r="Q423" i="1"/>
  <c r="P423" i="1"/>
  <c r="O423" i="1"/>
  <c r="M423" i="1"/>
  <c r="L423" i="1"/>
  <c r="K423" i="1"/>
  <c r="J423" i="1"/>
  <c r="I423" i="1"/>
  <c r="Q422" i="1"/>
  <c r="P422" i="1"/>
  <c r="O422" i="1"/>
  <c r="M422" i="1"/>
  <c r="L422" i="1"/>
  <c r="K422" i="1"/>
  <c r="J422" i="1"/>
  <c r="I422" i="1"/>
  <c r="Q421" i="1"/>
  <c r="P421" i="1"/>
  <c r="O421" i="1"/>
  <c r="M421" i="1"/>
  <c r="L421" i="1"/>
  <c r="K421" i="1"/>
  <c r="J421" i="1"/>
  <c r="I421" i="1"/>
  <c r="Q453" i="1"/>
  <c r="P453" i="1"/>
  <c r="O453" i="1"/>
  <c r="M453" i="1"/>
  <c r="L453" i="1"/>
  <c r="K453" i="1"/>
  <c r="J453" i="1"/>
  <c r="I453" i="1"/>
  <c r="Q452" i="1"/>
  <c r="P452" i="1"/>
  <c r="O452" i="1"/>
  <c r="M452" i="1"/>
  <c r="L452" i="1"/>
  <c r="K452" i="1"/>
  <c r="J452" i="1"/>
  <c r="I452" i="1"/>
  <c r="Q451" i="1"/>
  <c r="P451" i="1"/>
  <c r="O451" i="1"/>
  <c r="M451" i="1"/>
  <c r="L451" i="1"/>
  <c r="K451" i="1"/>
  <c r="J451" i="1"/>
  <c r="I451" i="1"/>
  <c r="Q450" i="1"/>
  <c r="P450" i="1"/>
  <c r="O450" i="1"/>
  <c r="M450" i="1"/>
  <c r="L450" i="1"/>
  <c r="K450" i="1"/>
  <c r="J450" i="1"/>
  <c r="I450" i="1"/>
  <c r="Q449" i="1"/>
  <c r="P449" i="1"/>
  <c r="O449" i="1"/>
  <c r="M449" i="1"/>
  <c r="L449" i="1"/>
  <c r="K449" i="1"/>
  <c r="J449" i="1"/>
  <c r="I449" i="1"/>
  <c r="Q448" i="1"/>
  <c r="P448" i="1"/>
  <c r="O448" i="1"/>
  <c r="M448" i="1"/>
  <c r="L448" i="1"/>
  <c r="K448" i="1"/>
  <c r="J448" i="1"/>
  <c r="I448" i="1"/>
  <c r="Q447" i="1"/>
  <c r="P447" i="1"/>
  <c r="O447" i="1"/>
  <c r="M447" i="1"/>
  <c r="L447" i="1"/>
  <c r="K447" i="1"/>
  <c r="J447" i="1"/>
  <c r="I447" i="1"/>
  <c r="Q446" i="1"/>
  <c r="P446" i="1"/>
  <c r="O446" i="1"/>
  <c r="M446" i="1"/>
  <c r="L446" i="1"/>
  <c r="K446" i="1"/>
  <c r="J446" i="1"/>
  <c r="I446" i="1"/>
  <c r="Q463" i="1"/>
  <c r="P463" i="1"/>
  <c r="O463" i="1"/>
  <c r="M463" i="1"/>
  <c r="L463" i="1"/>
  <c r="K463" i="1"/>
  <c r="J463" i="1"/>
  <c r="I463" i="1"/>
  <c r="Q462" i="1"/>
  <c r="P462" i="1"/>
  <c r="O462" i="1"/>
  <c r="M462" i="1"/>
  <c r="L462" i="1"/>
  <c r="K462" i="1"/>
  <c r="J462" i="1"/>
  <c r="I462" i="1"/>
  <c r="Q461" i="1"/>
  <c r="P461" i="1"/>
  <c r="O461" i="1"/>
  <c r="M461" i="1"/>
  <c r="L461" i="1"/>
  <c r="K461" i="1"/>
  <c r="J461" i="1"/>
  <c r="I461" i="1"/>
  <c r="Q460" i="1"/>
  <c r="P460" i="1"/>
  <c r="O460" i="1"/>
  <c r="M460" i="1"/>
  <c r="L460" i="1"/>
  <c r="K460" i="1"/>
  <c r="J460" i="1"/>
  <c r="I460" i="1"/>
  <c r="Q459" i="1"/>
  <c r="P459" i="1"/>
  <c r="O459" i="1"/>
  <c r="M459" i="1"/>
  <c r="L459" i="1"/>
  <c r="K459" i="1"/>
  <c r="J459" i="1"/>
  <c r="I459" i="1"/>
  <c r="Q458" i="1"/>
  <c r="P458" i="1"/>
  <c r="O458" i="1"/>
  <c r="M458" i="1"/>
  <c r="L458" i="1"/>
  <c r="K458" i="1"/>
  <c r="J458" i="1"/>
  <c r="I458" i="1"/>
  <c r="Q457" i="1"/>
  <c r="P457" i="1"/>
  <c r="O457" i="1"/>
  <c r="M457" i="1"/>
  <c r="L457" i="1"/>
  <c r="K457" i="1"/>
  <c r="J457" i="1"/>
  <c r="I457" i="1"/>
  <c r="Q456" i="1"/>
  <c r="P456" i="1"/>
  <c r="O456" i="1"/>
  <c r="M456" i="1"/>
  <c r="L456" i="1"/>
  <c r="K456" i="1"/>
  <c r="J456" i="1"/>
  <c r="I456" i="1"/>
  <c r="Q455" i="1"/>
  <c r="P455" i="1"/>
  <c r="O455" i="1"/>
  <c r="M455" i="1"/>
  <c r="L455" i="1"/>
  <c r="K455" i="1"/>
  <c r="J455" i="1"/>
  <c r="I455" i="1"/>
  <c r="Q454" i="1"/>
  <c r="P454" i="1"/>
  <c r="O454" i="1"/>
  <c r="M454" i="1"/>
  <c r="L454" i="1"/>
  <c r="K454" i="1"/>
  <c r="J454" i="1"/>
  <c r="I454" i="1"/>
  <c r="Q465" i="1"/>
  <c r="P465" i="1"/>
  <c r="O465" i="1"/>
  <c r="M465" i="1"/>
  <c r="L465" i="1"/>
  <c r="K465" i="1"/>
  <c r="J465" i="1"/>
  <c r="I465" i="1"/>
  <c r="Q464" i="1"/>
  <c r="P464" i="1"/>
  <c r="O464" i="1"/>
  <c r="M464" i="1"/>
  <c r="L464" i="1"/>
  <c r="K464" i="1"/>
  <c r="J464" i="1"/>
  <c r="I464" i="1"/>
  <c r="Q466" i="1"/>
  <c r="P466" i="1"/>
  <c r="O466" i="1"/>
  <c r="M466" i="1"/>
  <c r="L466" i="1"/>
  <c r="K466" i="1"/>
  <c r="J466" i="1"/>
  <c r="I466" i="1"/>
  <c r="Q468" i="1"/>
  <c r="P468" i="1"/>
  <c r="O468" i="1"/>
  <c r="M468" i="1"/>
  <c r="L468" i="1"/>
  <c r="K468" i="1"/>
  <c r="J468" i="1"/>
  <c r="I468" i="1"/>
  <c r="Q467" i="1"/>
  <c r="P467" i="1"/>
  <c r="O467" i="1"/>
  <c r="M467" i="1"/>
  <c r="L467" i="1"/>
  <c r="K467" i="1"/>
  <c r="J467" i="1"/>
  <c r="I467" i="1"/>
  <c r="Q471" i="1"/>
  <c r="P471" i="1"/>
  <c r="O471" i="1"/>
  <c r="M471" i="1"/>
  <c r="L471" i="1"/>
  <c r="K471" i="1"/>
  <c r="J471" i="1"/>
  <c r="I471" i="1"/>
  <c r="Q470" i="1"/>
  <c r="P470" i="1"/>
  <c r="O470" i="1"/>
  <c r="M470" i="1"/>
  <c r="L470" i="1"/>
  <c r="K470" i="1"/>
  <c r="J470" i="1"/>
  <c r="I470" i="1"/>
  <c r="Q469" i="1"/>
  <c r="P469" i="1"/>
  <c r="O469" i="1"/>
  <c r="M469" i="1"/>
  <c r="L469" i="1"/>
  <c r="K469" i="1"/>
  <c r="J469" i="1"/>
  <c r="I469" i="1"/>
  <c r="Q478" i="1"/>
  <c r="P478" i="1"/>
  <c r="O478" i="1"/>
  <c r="M478" i="1"/>
  <c r="L478" i="1"/>
  <c r="K478" i="1"/>
  <c r="J478" i="1"/>
  <c r="I478" i="1"/>
  <c r="Q477" i="1"/>
  <c r="P477" i="1"/>
  <c r="O477" i="1"/>
  <c r="M477" i="1"/>
  <c r="L477" i="1"/>
  <c r="K477" i="1"/>
  <c r="J477" i="1"/>
  <c r="I477" i="1"/>
  <c r="Q476" i="1"/>
  <c r="P476" i="1"/>
  <c r="O476" i="1"/>
  <c r="M476" i="1"/>
  <c r="L476" i="1"/>
  <c r="K476" i="1"/>
  <c r="J476" i="1"/>
  <c r="I476" i="1"/>
  <c r="Q475" i="1"/>
  <c r="P475" i="1"/>
  <c r="O475" i="1"/>
  <c r="M475" i="1"/>
  <c r="L475" i="1"/>
  <c r="K475" i="1"/>
  <c r="J475" i="1"/>
  <c r="I475" i="1"/>
  <c r="Q474" i="1"/>
  <c r="P474" i="1"/>
  <c r="O474" i="1"/>
  <c r="M474" i="1"/>
  <c r="L474" i="1"/>
  <c r="K474" i="1"/>
  <c r="J474" i="1"/>
  <c r="I474" i="1"/>
  <c r="Q473" i="1"/>
  <c r="P473" i="1"/>
  <c r="O473" i="1"/>
  <c r="M473" i="1"/>
  <c r="L473" i="1"/>
  <c r="K473" i="1"/>
  <c r="J473" i="1"/>
  <c r="I473" i="1"/>
  <c r="Q472" i="1"/>
  <c r="P472" i="1"/>
  <c r="O472" i="1"/>
  <c r="M472" i="1"/>
  <c r="L472" i="1"/>
  <c r="K472" i="1"/>
  <c r="J472" i="1"/>
  <c r="I472" i="1"/>
  <c r="N401" i="1" l="1"/>
  <c r="N356" i="1"/>
  <c r="N391" i="1"/>
  <c r="N268" i="1"/>
  <c r="N273" i="1"/>
  <c r="N278" i="1"/>
  <c r="N283" i="1"/>
  <c r="N298" i="1"/>
  <c r="N303" i="1"/>
  <c r="N318" i="1"/>
  <c r="N323" i="1"/>
  <c r="N338" i="1"/>
  <c r="N343" i="1"/>
  <c r="N310" i="1"/>
  <c r="N353" i="1"/>
  <c r="N358" i="1"/>
  <c r="N368" i="1"/>
  <c r="N378" i="1"/>
  <c r="N383" i="1"/>
  <c r="N388" i="1"/>
  <c r="N393" i="1"/>
  <c r="N398" i="1"/>
  <c r="N422" i="1"/>
  <c r="N437" i="1"/>
  <c r="N355" i="1"/>
  <c r="N360" i="1"/>
  <c r="N365" i="1"/>
  <c r="N370" i="1"/>
  <c r="N375" i="1"/>
  <c r="N380" i="1"/>
  <c r="N296" i="1"/>
  <c r="N275" i="1"/>
  <c r="N317" i="1"/>
  <c r="N322" i="1"/>
  <c r="N337" i="1"/>
  <c r="N342" i="1"/>
  <c r="N405" i="1"/>
  <c r="N354" i="1"/>
  <c r="N359" i="1"/>
  <c r="N369" i="1"/>
  <c r="N379" i="1"/>
  <c r="N389" i="1"/>
  <c r="N394" i="1"/>
  <c r="N306" i="1"/>
  <c r="N321" i="1"/>
  <c r="N326" i="1"/>
  <c r="N331" i="1"/>
  <c r="N336" i="1"/>
  <c r="N341" i="1"/>
  <c r="N346" i="1"/>
  <c r="N255" i="1"/>
  <c r="N320" i="1"/>
  <c r="N340" i="1"/>
  <c r="N295" i="1"/>
  <c r="N352" i="1"/>
  <c r="N392" i="1"/>
  <c r="N397" i="1"/>
  <c r="N319" i="1"/>
  <c r="N324" i="1"/>
  <c r="N339" i="1"/>
  <c r="N344" i="1"/>
  <c r="N374" i="1"/>
  <c r="N385" i="1"/>
  <c r="N390" i="1"/>
  <c r="N400" i="1"/>
  <c r="N410" i="1"/>
  <c r="N415" i="1"/>
  <c r="N257" i="1"/>
  <c r="N262" i="1"/>
  <c r="N277" i="1"/>
  <c r="N282" i="1"/>
  <c r="N297" i="1"/>
  <c r="N302" i="1"/>
  <c r="N373" i="1"/>
  <c r="N399" i="1"/>
  <c r="N409" i="1"/>
  <c r="N414" i="1"/>
  <c r="N256" i="1"/>
  <c r="N266" i="1"/>
  <c r="N276" i="1"/>
  <c r="N281" i="1"/>
  <c r="N286" i="1"/>
  <c r="N301" i="1"/>
  <c r="N372" i="1"/>
  <c r="N377" i="1"/>
  <c r="N408" i="1"/>
  <c r="N413" i="1"/>
  <c r="N418" i="1"/>
  <c r="N265" i="1"/>
  <c r="N280" i="1"/>
  <c r="N300" i="1"/>
  <c r="N316" i="1"/>
  <c r="N371" i="1"/>
  <c r="N376" i="1"/>
  <c r="N412" i="1"/>
  <c r="N417" i="1"/>
  <c r="N279" i="1"/>
  <c r="N284" i="1"/>
  <c r="N289" i="1"/>
  <c r="N294" i="1"/>
  <c r="N299" i="1"/>
  <c r="N304" i="1"/>
  <c r="N335" i="1"/>
  <c r="N305" i="1"/>
  <c r="N347" i="1"/>
  <c r="N315" i="1"/>
  <c r="N261" i="1"/>
  <c r="N267" i="1"/>
  <c r="N272" i="1"/>
  <c r="N288" i="1"/>
  <c r="N293" i="1"/>
  <c r="N309" i="1"/>
  <c r="N314" i="1"/>
  <c r="N325" i="1"/>
  <c r="N330" i="1"/>
  <c r="N260" i="1"/>
  <c r="N271" i="1"/>
  <c r="N287" i="1"/>
  <c r="N292" i="1"/>
  <c r="N308" i="1"/>
  <c r="N313" i="1"/>
  <c r="N329" i="1"/>
  <c r="N334" i="1"/>
  <c r="N345" i="1"/>
  <c r="N350" i="1"/>
  <c r="N259" i="1"/>
  <c r="N264" i="1"/>
  <c r="N270" i="1"/>
  <c r="N291" i="1"/>
  <c r="N307" i="1"/>
  <c r="N312" i="1"/>
  <c r="N328" i="1"/>
  <c r="N333" i="1"/>
  <c r="N349" i="1"/>
  <c r="N258" i="1"/>
  <c r="N263" i="1"/>
  <c r="N269" i="1"/>
  <c r="N274" i="1"/>
  <c r="N285" i="1"/>
  <c r="N290" i="1"/>
  <c r="N311" i="1"/>
  <c r="N327" i="1"/>
  <c r="N332" i="1"/>
  <c r="N348" i="1"/>
  <c r="N426" i="1"/>
  <c r="N431" i="1"/>
  <c r="N420" i="1"/>
  <c r="N364" i="1"/>
  <c r="N382" i="1"/>
  <c r="N387" i="1"/>
  <c r="N357" i="1"/>
  <c r="N363" i="1"/>
  <c r="N381" i="1"/>
  <c r="N386" i="1"/>
  <c r="N404" i="1"/>
  <c r="N447" i="1"/>
  <c r="N434" i="1"/>
  <c r="N362" i="1"/>
  <c r="N367" i="1"/>
  <c r="N403" i="1"/>
  <c r="N395" i="1"/>
  <c r="N361" i="1"/>
  <c r="N366" i="1"/>
  <c r="N384" i="1"/>
  <c r="N402" i="1"/>
  <c r="N407" i="1"/>
  <c r="N472" i="1"/>
  <c r="N423" i="1"/>
  <c r="N428" i="1"/>
  <c r="N453" i="1"/>
  <c r="N425" i="1"/>
  <c r="N440" i="1"/>
  <c r="N429" i="1"/>
  <c r="N419" i="1"/>
  <c r="N421" i="1"/>
  <c r="N424" i="1"/>
  <c r="N427" i="1"/>
  <c r="N430" i="1"/>
  <c r="N433" i="1"/>
  <c r="N436" i="1"/>
  <c r="N439" i="1"/>
  <c r="N442" i="1"/>
  <c r="N445" i="1"/>
  <c r="N443" i="1"/>
  <c r="N432" i="1"/>
  <c r="N435" i="1"/>
  <c r="N438" i="1"/>
  <c r="N441" i="1"/>
  <c r="N444" i="1"/>
  <c r="N475" i="1"/>
  <c r="N454" i="1"/>
  <c r="N457" i="1"/>
  <c r="N460" i="1"/>
  <c r="N463" i="1"/>
  <c r="N448" i="1"/>
  <c r="N451" i="1"/>
  <c r="N455" i="1"/>
  <c r="N458" i="1"/>
  <c r="N461" i="1"/>
  <c r="N450" i="1"/>
  <c r="N446" i="1"/>
  <c r="N449" i="1"/>
  <c r="N452" i="1"/>
  <c r="N470" i="1"/>
  <c r="N465" i="1"/>
  <c r="N456" i="1"/>
  <c r="N459" i="1"/>
  <c r="N462" i="1"/>
  <c r="N467" i="1"/>
  <c r="N464" i="1"/>
  <c r="N466" i="1"/>
  <c r="N468" i="1"/>
  <c r="N471" i="1"/>
  <c r="N469" i="1"/>
  <c r="N473" i="1"/>
  <c r="N476" i="1"/>
  <c r="N478" i="1"/>
  <c r="N474" i="1"/>
  <c r="N477" i="1"/>
  <c r="Q480" i="1" l="1"/>
  <c r="P480" i="1"/>
  <c r="O480" i="1"/>
  <c r="M480" i="1"/>
  <c r="L480" i="1"/>
  <c r="K480" i="1"/>
  <c r="J480" i="1"/>
  <c r="I480" i="1"/>
  <c r="Q479" i="1"/>
  <c r="P479" i="1"/>
  <c r="O479" i="1"/>
  <c r="M479" i="1"/>
  <c r="L479" i="1"/>
  <c r="K479" i="1"/>
  <c r="J479" i="1"/>
  <c r="I479" i="1"/>
  <c r="Q482" i="1"/>
  <c r="P482" i="1"/>
  <c r="O482" i="1"/>
  <c r="M482" i="1"/>
  <c r="L482" i="1"/>
  <c r="K482" i="1"/>
  <c r="J482" i="1"/>
  <c r="I482" i="1"/>
  <c r="Q481" i="1"/>
  <c r="P481" i="1"/>
  <c r="O481" i="1"/>
  <c r="M481" i="1"/>
  <c r="L481" i="1"/>
  <c r="K481" i="1"/>
  <c r="J481" i="1"/>
  <c r="I481" i="1"/>
  <c r="Q483" i="1"/>
  <c r="P483" i="1"/>
  <c r="O483" i="1"/>
  <c r="M483" i="1"/>
  <c r="L483" i="1"/>
  <c r="K483" i="1"/>
  <c r="J483" i="1"/>
  <c r="I483" i="1"/>
  <c r="Q485" i="1"/>
  <c r="P485" i="1"/>
  <c r="O485" i="1"/>
  <c r="M485" i="1"/>
  <c r="L485" i="1"/>
  <c r="K485" i="1"/>
  <c r="J485" i="1"/>
  <c r="I485" i="1"/>
  <c r="Q484" i="1"/>
  <c r="P484" i="1"/>
  <c r="O484" i="1"/>
  <c r="M484" i="1"/>
  <c r="L484" i="1"/>
  <c r="K484" i="1"/>
  <c r="J484" i="1"/>
  <c r="I484" i="1"/>
  <c r="N480" i="1" l="1"/>
  <c r="N482" i="1"/>
  <c r="N479" i="1"/>
  <c r="N483" i="1"/>
  <c r="N485" i="1"/>
  <c r="N481" i="1"/>
  <c r="N484" i="1"/>
  <c r="Q490" i="1"/>
  <c r="P490" i="1"/>
  <c r="O490" i="1"/>
  <c r="M490" i="1"/>
  <c r="L490" i="1"/>
  <c r="K490" i="1"/>
  <c r="J490" i="1"/>
  <c r="I490" i="1"/>
  <c r="Q489" i="1"/>
  <c r="P489" i="1"/>
  <c r="O489" i="1"/>
  <c r="M489" i="1"/>
  <c r="L489" i="1"/>
  <c r="K489" i="1"/>
  <c r="J489" i="1"/>
  <c r="I489" i="1"/>
  <c r="Q488" i="1"/>
  <c r="P488" i="1"/>
  <c r="O488" i="1"/>
  <c r="M488" i="1"/>
  <c r="L488" i="1"/>
  <c r="K488" i="1"/>
  <c r="J488" i="1"/>
  <c r="I488" i="1"/>
  <c r="Q487" i="1"/>
  <c r="P487" i="1"/>
  <c r="O487" i="1"/>
  <c r="M487" i="1"/>
  <c r="L487" i="1"/>
  <c r="K487" i="1"/>
  <c r="J487" i="1"/>
  <c r="I487" i="1"/>
  <c r="Q486" i="1"/>
  <c r="P486" i="1"/>
  <c r="O486" i="1"/>
  <c r="M486" i="1"/>
  <c r="L486" i="1"/>
  <c r="K486" i="1"/>
  <c r="J486" i="1"/>
  <c r="I486" i="1"/>
  <c r="Q495" i="1"/>
  <c r="P495" i="1"/>
  <c r="O495" i="1"/>
  <c r="M495" i="1"/>
  <c r="L495" i="1"/>
  <c r="K495" i="1"/>
  <c r="J495" i="1"/>
  <c r="I495" i="1"/>
  <c r="Q494" i="1"/>
  <c r="P494" i="1"/>
  <c r="O494" i="1"/>
  <c r="M494" i="1"/>
  <c r="L494" i="1"/>
  <c r="K494" i="1"/>
  <c r="J494" i="1"/>
  <c r="I494" i="1"/>
  <c r="Q493" i="1"/>
  <c r="P493" i="1"/>
  <c r="O493" i="1"/>
  <c r="M493" i="1"/>
  <c r="L493" i="1"/>
  <c r="K493" i="1"/>
  <c r="J493" i="1"/>
  <c r="I493" i="1"/>
  <c r="Q492" i="1"/>
  <c r="P492" i="1"/>
  <c r="O492" i="1"/>
  <c r="M492" i="1"/>
  <c r="L492" i="1"/>
  <c r="K492" i="1"/>
  <c r="J492" i="1"/>
  <c r="I492" i="1"/>
  <c r="Q491" i="1"/>
  <c r="P491" i="1"/>
  <c r="O491" i="1"/>
  <c r="M491" i="1"/>
  <c r="L491" i="1"/>
  <c r="K491" i="1"/>
  <c r="J491" i="1"/>
  <c r="I491" i="1"/>
  <c r="Q496" i="1"/>
  <c r="P496" i="1"/>
  <c r="O496" i="1"/>
  <c r="M496" i="1"/>
  <c r="L496" i="1"/>
  <c r="K496" i="1"/>
  <c r="J496" i="1"/>
  <c r="I496" i="1"/>
  <c r="N496" i="1" l="1"/>
  <c r="N491" i="1"/>
  <c r="N494" i="1"/>
  <c r="N492" i="1"/>
  <c r="N495" i="1"/>
  <c r="N487" i="1"/>
  <c r="N490" i="1"/>
  <c r="N488" i="1"/>
  <c r="N486" i="1"/>
  <c r="N489" i="1"/>
  <c r="N493" i="1"/>
  <c r="Q500" i="1"/>
  <c r="P500" i="1"/>
  <c r="O500" i="1"/>
  <c r="M500" i="1"/>
  <c r="L500" i="1"/>
  <c r="K500" i="1"/>
  <c r="J500" i="1"/>
  <c r="I500" i="1"/>
  <c r="Q499" i="1"/>
  <c r="P499" i="1"/>
  <c r="O499" i="1"/>
  <c r="M499" i="1"/>
  <c r="L499" i="1"/>
  <c r="K499" i="1"/>
  <c r="J499" i="1"/>
  <c r="I499" i="1"/>
  <c r="Q498" i="1"/>
  <c r="P498" i="1"/>
  <c r="O498" i="1"/>
  <c r="M498" i="1"/>
  <c r="L498" i="1"/>
  <c r="K498" i="1"/>
  <c r="J498" i="1"/>
  <c r="I498" i="1"/>
  <c r="Q497" i="1"/>
  <c r="P497" i="1"/>
  <c r="O497" i="1"/>
  <c r="M497" i="1"/>
  <c r="L497" i="1"/>
  <c r="K497" i="1"/>
  <c r="J497" i="1"/>
  <c r="I497" i="1"/>
  <c r="Q508" i="1"/>
  <c r="P508" i="1"/>
  <c r="O508" i="1"/>
  <c r="M508" i="1"/>
  <c r="L508" i="1"/>
  <c r="K508" i="1"/>
  <c r="J508" i="1"/>
  <c r="I508" i="1"/>
  <c r="Q507" i="1"/>
  <c r="P507" i="1"/>
  <c r="O507" i="1"/>
  <c r="M507" i="1"/>
  <c r="L507" i="1"/>
  <c r="K507" i="1"/>
  <c r="J507" i="1"/>
  <c r="I507" i="1"/>
  <c r="Q506" i="1"/>
  <c r="P506" i="1"/>
  <c r="O506" i="1"/>
  <c r="M506" i="1"/>
  <c r="L506" i="1"/>
  <c r="K506" i="1"/>
  <c r="J506" i="1"/>
  <c r="I506" i="1"/>
  <c r="Q505" i="1"/>
  <c r="P505" i="1"/>
  <c r="O505" i="1"/>
  <c r="M505" i="1"/>
  <c r="L505" i="1"/>
  <c r="K505" i="1"/>
  <c r="J505" i="1"/>
  <c r="I505" i="1"/>
  <c r="Q504" i="1"/>
  <c r="P504" i="1"/>
  <c r="O504" i="1"/>
  <c r="M504" i="1"/>
  <c r="L504" i="1"/>
  <c r="K504" i="1"/>
  <c r="J504" i="1"/>
  <c r="I504" i="1"/>
  <c r="Q503" i="1"/>
  <c r="P503" i="1"/>
  <c r="O503" i="1"/>
  <c r="M503" i="1"/>
  <c r="L503" i="1"/>
  <c r="K503" i="1"/>
  <c r="J503" i="1"/>
  <c r="I503" i="1"/>
  <c r="Q502" i="1"/>
  <c r="P502" i="1"/>
  <c r="O502" i="1"/>
  <c r="M502" i="1"/>
  <c r="L502" i="1"/>
  <c r="K502" i="1"/>
  <c r="J502" i="1"/>
  <c r="I502" i="1"/>
  <c r="Q501" i="1"/>
  <c r="P501" i="1"/>
  <c r="O501" i="1"/>
  <c r="M501" i="1"/>
  <c r="L501" i="1"/>
  <c r="K501" i="1"/>
  <c r="J501" i="1"/>
  <c r="I501" i="1"/>
  <c r="N507" i="1" l="1"/>
  <c r="N498" i="1"/>
  <c r="N503" i="1"/>
  <c r="N506" i="1"/>
  <c r="N497" i="1"/>
  <c r="N501" i="1"/>
  <c r="N504" i="1"/>
  <c r="N502" i="1"/>
  <c r="N505" i="1"/>
  <c r="N508" i="1"/>
  <c r="N499" i="1"/>
  <c r="N500" i="1"/>
  <c r="Q515" i="1"/>
  <c r="P515" i="1"/>
  <c r="O515" i="1"/>
  <c r="M515" i="1"/>
  <c r="L515" i="1"/>
  <c r="K515" i="1"/>
  <c r="J515" i="1"/>
  <c r="I515" i="1"/>
  <c r="Q514" i="1"/>
  <c r="P514" i="1"/>
  <c r="O514" i="1"/>
  <c r="M514" i="1"/>
  <c r="L514" i="1"/>
  <c r="K514" i="1"/>
  <c r="J514" i="1"/>
  <c r="I514" i="1"/>
  <c r="Q513" i="1"/>
  <c r="P513" i="1"/>
  <c r="O513" i="1"/>
  <c r="M513" i="1"/>
  <c r="L513" i="1"/>
  <c r="K513" i="1"/>
  <c r="J513" i="1"/>
  <c r="I513" i="1"/>
  <c r="Q512" i="1"/>
  <c r="P512" i="1"/>
  <c r="O512" i="1"/>
  <c r="M512" i="1"/>
  <c r="L512" i="1"/>
  <c r="K512" i="1"/>
  <c r="J512" i="1"/>
  <c r="I512" i="1"/>
  <c r="Q511" i="1"/>
  <c r="P511" i="1"/>
  <c r="O511" i="1"/>
  <c r="M511" i="1"/>
  <c r="L511" i="1"/>
  <c r="K511" i="1"/>
  <c r="J511" i="1"/>
  <c r="I511" i="1"/>
  <c r="Q510" i="1"/>
  <c r="P510" i="1"/>
  <c r="O510" i="1"/>
  <c r="M510" i="1"/>
  <c r="L510" i="1"/>
  <c r="K510" i="1"/>
  <c r="J510" i="1"/>
  <c r="I510" i="1"/>
  <c r="Q509" i="1"/>
  <c r="P509" i="1"/>
  <c r="O509" i="1"/>
  <c r="M509" i="1"/>
  <c r="L509" i="1"/>
  <c r="K509" i="1"/>
  <c r="J509" i="1"/>
  <c r="I509" i="1"/>
  <c r="N509" i="1" l="1"/>
  <c r="N510" i="1"/>
  <c r="N511" i="1"/>
  <c r="N514" i="1"/>
  <c r="N512" i="1"/>
  <c r="N515" i="1"/>
  <c r="N513" i="1"/>
  <c r="Q517" i="1"/>
  <c r="P517" i="1"/>
  <c r="O517" i="1"/>
  <c r="M517" i="1"/>
  <c r="L517" i="1"/>
  <c r="K517" i="1"/>
  <c r="J517" i="1"/>
  <c r="I517" i="1"/>
  <c r="Q516" i="1"/>
  <c r="P516" i="1"/>
  <c r="O516" i="1"/>
  <c r="M516" i="1"/>
  <c r="L516" i="1"/>
  <c r="K516" i="1"/>
  <c r="J516" i="1"/>
  <c r="I516" i="1"/>
  <c r="N517" i="1" l="1"/>
  <c r="N516" i="1"/>
  <c r="Q523" i="1"/>
  <c r="P523" i="1"/>
  <c r="O523" i="1"/>
  <c r="M523" i="1"/>
  <c r="L523" i="1"/>
  <c r="K523" i="1"/>
  <c r="J523" i="1"/>
  <c r="I523" i="1"/>
  <c r="Q522" i="1"/>
  <c r="P522" i="1"/>
  <c r="O522" i="1"/>
  <c r="M522" i="1"/>
  <c r="L522" i="1"/>
  <c r="K522" i="1"/>
  <c r="J522" i="1"/>
  <c r="I522" i="1"/>
  <c r="Q521" i="1"/>
  <c r="P521" i="1"/>
  <c r="O521" i="1"/>
  <c r="M521" i="1"/>
  <c r="L521" i="1"/>
  <c r="K521" i="1"/>
  <c r="J521" i="1"/>
  <c r="I521" i="1"/>
  <c r="Q520" i="1"/>
  <c r="P520" i="1"/>
  <c r="O520" i="1"/>
  <c r="M520" i="1"/>
  <c r="L520" i="1"/>
  <c r="K520" i="1"/>
  <c r="J520" i="1"/>
  <c r="I520" i="1"/>
  <c r="Q519" i="1"/>
  <c r="P519" i="1"/>
  <c r="O519" i="1"/>
  <c r="M519" i="1"/>
  <c r="L519" i="1"/>
  <c r="K519" i="1"/>
  <c r="J519" i="1"/>
  <c r="I519" i="1"/>
  <c r="Q518" i="1"/>
  <c r="P518" i="1"/>
  <c r="O518" i="1"/>
  <c r="M518" i="1"/>
  <c r="L518" i="1"/>
  <c r="K518" i="1"/>
  <c r="J518" i="1"/>
  <c r="I518" i="1"/>
  <c r="N521" i="1" l="1"/>
  <c r="N519" i="1"/>
  <c r="N522" i="1"/>
  <c r="N518" i="1"/>
  <c r="N523" i="1"/>
  <c r="N520" i="1"/>
  <c r="Q529" i="1" l="1"/>
  <c r="P529" i="1"/>
  <c r="O529" i="1"/>
  <c r="M529" i="1"/>
  <c r="L529" i="1"/>
  <c r="K529" i="1"/>
  <c r="J529" i="1"/>
  <c r="I529" i="1"/>
  <c r="Q528" i="1"/>
  <c r="P528" i="1"/>
  <c r="O528" i="1"/>
  <c r="M528" i="1"/>
  <c r="L528" i="1"/>
  <c r="K528" i="1"/>
  <c r="J528" i="1"/>
  <c r="I528" i="1"/>
  <c r="Q527" i="1"/>
  <c r="P527" i="1"/>
  <c r="O527" i="1"/>
  <c r="M527" i="1"/>
  <c r="L527" i="1"/>
  <c r="K527" i="1"/>
  <c r="J527" i="1"/>
  <c r="I527" i="1"/>
  <c r="Q526" i="1"/>
  <c r="P526" i="1"/>
  <c r="O526" i="1"/>
  <c r="M526" i="1"/>
  <c r="L526" i="1"/>
  <c r="K526" i="1"/>
  <c r="J526" i="1"/>
  <c r="I526" i="1"/>
  <c r="Q525" i="1"/>
  <c r="P525" i="1"/>
  <c r="O525" i="1"/>
  <c r="M525" i="1"/>
  <c r="L525" i="1"/>
  <c r="K525" i="1"/>
  <c r="J525" i="1"/>
  <c r="I525" i="1"/>
  <c r="Q524" i="1"/>
  <c r="P524" i="1"/>
  <c r="O524" i="1"/>
  <c r="M524" i="1"/>
  <c r="L524" i="1"/>
  <c r="K524" i="1"/>
  <c r="J524" i="1"/>
  <c r="I524" i="1"/>
  <c r="N527" i="1" l="1"/>
  <c r="N529" i="1"/>
  <c r="N526" i="1"/>
  <c r="N525" i="1"/>
  <c r="N528" i="1"/>
  <c r="N524" i="1"/>
  <c r="Q535" i="1"/>
  <c r="P535" i="1"/>
  <c r="O535" i="1"/>
  <c r="M535" i="1"/>
  <c r="L535" i="1"/>
  <c r="K535" i="1"/>
  <c r="J535" i="1"/>
  <c r="I535" i="1"/>
  <c r="Q534" i="1"/>
  <c r="P534" i="1"/>
  <c r="O534" i="1"/>
  <c r="M534" i="1"/>
  <c r="L534" i="1"/>
  <c r="K534" i="1"/>
  <c r="J534" i="1"/>
  <c r="I534" i="1"/>
  <c r="Q533" i="1"/>
  <c r="P533" i="1"/>
  <c r="O533" i="1"/>
  <c r="M533" i="1"/>
  <c r="L533" i="1"/>
  <c r="K533" i="1"/>
  <c r="J533" i="1"/>
  <c r="I533" i="1"/>
  <c r="Q532" i="1"/>
  <c r="P532" i="1"/>
  <c r="O532" i="1"/>
  <c r="M532" i="1"/>
  <c r="L532" i="1"/>
  <c r="K532" i="1"/>
  <c r="J532" i="1"/>
  <c r="I532" i="1"/>
  <c r="Q531" i="1"/>
  <c r="P531" i="1"/>
  <c r="O531" i="1"/>
  <c r="M531" i="1"/>
  <c r="L531" i="1"/>
  <c r="K531" i="1"/>
  <c r="J531" i="1"/>
  <c r="I531" i="1"/>
  <c r="Q530" i="1"/>
  <c r="P530" i="1"/>
  <c r="O530" i="1"/>
  <c r="M530" i="1"/>
  <c r="L530" i="1"/>
  <c r="K530" i="1"/>
  <c r="J530" i="1"/>
  <c r="I530" i="1"/>
  <c r="N532" i="1" l="1"/>
  <c r="N533" i="1"/>
  <c r="N530" i="1"/>
  <c r="N535" i="1"/>
  <c r="N531" i="1"/>
  <c r="N534" i="1"/>
  <c r="Q537" i="1"/>
  <c r="P537" i="1"/>
  <c r="O537" i="1"/>
  <c r="M537" i="1"/>
  <c r="L537" i="1"/>
  <c r="K537" i="1"/>
  <c r="J537" i="1"/>
  <c r="I537" i="1"/>
  <c r="Q536" i="1"/>
  <c r="P536" i="1"/>
  <c r="O536" i="1"/>
  <c r="M536" i="1"/>
  <c r="L536" i="1"/>
  <c r="K536" i="1"/>
  <c r="J536" i="1"/>
  <c r="I536" i="1"/>
  <c r="N536" i="1" l="1"/>
  <c r="N537" i="1"/>
  <c r="Q542" i="1"/>
  <c r="P542" i="1"/>
  <c r="O542" i="1"/>
  <c r="M542" i="1"/>
  <c r="L542" i="1"/>
  <c r="K542" i="1"/>
  <c r="J542" i="1"/>
  <c r="I542" i="1"/>
  <c r="Q541" i="1"/>
  <c r="P541" i="1"/>
  <c r="O541" i="1"/>
  <c r="M541" i="1"/>
  <c r="L541" i="1"/>
  <c r="K541" i="1"/>
  <c r="J541" i="1"/>
  <c r="I541" i="1"/>
  <c r="Q540" i="1"/>
  <c r="P540" i="1"/>
  <c r="O540" i="1"/>
  <c r="M540" i="1"/>
  <c r="L540" i="1"/>
  <c r="K540" i="1"/>
  <c r="J540" i="1"/>
  <c r="I540" i="1"/>
  <c r="Q539" i="1"/>
  <c r="P539" i="1"/>
  <c r="O539" i="1"/>
  <c r="M539" i="1"/>
  <c r="L539" i="1"/>
  <c r="K539" i="1"/>
  <c r="J539" i="1"/>
  <c r="I539" i="1"/>
  <c r="Q538" i="1"/>
  <c r="P538" i="1"/>
  <c r="O538" i="1"/>
  <c r="M538" i="1"/>
  <c r="L538" i="1"/>
  <c r="K538" i="1"/>
  <c r="J538" i="1"/>
  <c r="I538" i="1"/>
  <c r="N541" i="1" l="1"/>
  <c r="N538" i="1"/>
  <c r="N542" i="1"/>
  <c r="N539" i="1"/>
  <c r="N540" i="1"/>
  <c r="Q543" i="1"/>
  <c r="P543" i="1"/>
  <c r="O543" i="1"/>
  <c r="M543" i="1"/>
  <c r="L543" i="1"/>
  <c r="K543" i="1"/>
  <c r="J543" i="1"/>
  <c r="I543" i="1"/>
  <c r="N543" i="1" l="1"/>
  <c r="Q544" i="1"/>
  <c r="P544" i="1"/>
  <c r="O544" i="1"/>
  <c r="M544" i="1"/>
  <c r="L544" i="1"/>
  <c r="K544" i="1"/>
  <c r="J544" i="1"/>
  <c r="I544" i="1"/>
  <c r="N544" i="1" l="1"/>
  <c r="Q545" i="1"/>
  <c r="P545" i="1"/>
  <c r="O545" i="1"/>
  <c r="M545" i="1"/>
  <c r="L545" i="1"/>
  <c r="K545" i="1"/>
  <c r="J545" i="1"/>
  <c r="I545" i="1"/>
  <c r="N545" i="1" l="1"/>
  <c r="Q546" i="1"/>
  <c r="P546" i="1"/>
  <c r="O546" i="1"/>
  <c r="M546" i="1"/>
  <c r="L546" i="1"/>
  <c r="K546" i="1"/>
  <c r="J546" i="1"/>
  <c r="I546" i="1"/>
  <c r="N546" i="1" l="1"/>
  <c r="Q547" i="1"/>
  <c r="P547" i="1"/>
  <c r="O547" i="1"/>
  <c r="M547" i="1"/>
  <c r="L547" i="1"/>
  <c r="K547" i="1"/>
  <c r="J547" i="1"/>
  <c r="I547" i="1"/>
  <c r="N547" i="1" l="1"/>
  <c r="Q549" i="1"/>
  <c r="P549" i="1"/>
  <c r="O549" i="1"/>
  <c r="M549" i="1"/>
  <c r="L549" i="1"/>
  <c r="K549" i="1"/>
  <c r="J549" i="1"/>
  <c r="I549" i="1"/>
  <c r="Q548" i="1"/>
  <c r="P548" i="1"/>
  <c r="O548" i="1"/>
  <c r="M548" i="1"/>
  <c r="L548" i="1"/>
  <c r="K548" i="1"/>
  <c r="J548" i="1"/>
  <c r="I548" i="1"/>
  <c r="N549" i="1" l="1"/>
  <c r="N548" i="1"/>
  <c r="Q565" i="1"/>
  <c r="P565" i="1"/>
  <c r="O565" i="1"/>
  <c r="M565" i="1"/>
  <c r="L565" i="1"/>
  <c r="K565" i="1"/>
  <c r="J565" i="1"/>
  <c r="I565" i="1"/>
  <c r="Q564" i="1"/>
  <c r="P564" i="1"/>
  <c r="O564" i="1"/>
  <c r="M564" i="1"/>
  <c r="L564" i="1"/>
  <c r="K564" i="1"/>
  <c r="J564" i="1"/>
  <c r="I564" i="1"/>
  <c r="Q563" i="1"/>
  <c r="P563" i="1"/>
  <c r="O563" i="1"/>
  <c r="M563" i="1"/>
  <c r="L563" i="1"/>
  <c r="K563" i="1"/>
  <c r="J563" i="1"/>
  <c r="I563" i="1"/>
  <c r="Q562" i="1"/>
  <c r="P562" i="1"/>
  <c r="O562" i="1"/>
  <c r="M562" i="1"/>
  <c r="L562" i="1"/>
  <c r="K562" i="1"/>
  <c r="J562" i="1"/>
  <c r="I562" i="1"/>
  <c r="Q561" i="1"/>
  <c r="P561" i="1"/>
  <c r="O561" i="1"/>
  <c r="M561" i="1"/>
  <c r="L561" i="1"/>
  <c r="K561" i="1"/>
  <c r="J561" i="1"/>
  <c r="I561" i="1"/>
  <c r="Q560" i="1"/>
  <c r="P560" i="1"/>
  <c r="O560" i="1"/>
  <c r="M560" i="1"/>
  <c r="L560" i="1"/>
  <c r="K560" i="1"/>
  <c r="J560" i="1"/>
  <c r="I560" i="1"/>
  <c r="Q559" i="1"/>
  <c r="P559" i="1"/>
  <c r="O559" i="1"/>
  <c r="M559" i="1"/>
  <c r="L559" i="1"/>
  <c r="K559" i="1"/>
  <c r="J559" i="1"/>
  <c r="I559" i="1"/>
  <c r="Q558" i="1"/>
  <c r="P558" i="1"/>
  <c r="O558" i="1"/>
  <c r="M558" i="1"/>
  <c r="L558" i="1"/>
  <c r="K558" i="1"/>
  <c r="J558" i="1"/>
  <c r="I558" i="1"/>
  <c r="Q557" i="1"/>
  <c r="P557" i="1"/>
  <c r="O557" i="1"/>
  <c r="M557" i="1"/>
  <c r="L557" i="1"/>
  <c r="K557" i="1"/>
  <c r="J557" i="1"/>
  <c r="I557" i="1"/>
  <c r="Q556" i="1"/>
  <c r="P556" i="1"/>
  <c r="O556" i="1"/>
  <c r="M556" i="1"/>
  <c r="L556" i="1"/>
  <c r="K556" i="1"/>
  <c r="J556" i="1"/>
  <c r="I556" i="1"/>
  <c r="Q555" i="1"/>
  <c r="P555" i="1"/>
  <c r="O555" i="1"/>
  <c r="M555" i="1"/>
  <c r="L555" i="1"/>
  <c r="K555" i="1"/>
  <c r="J555" i="1"/>
  <c r="I555" i="1"/>
  <c r="Q554" i="1"/>
  <c r="P554" i="1"/>
  <c r="O554" i="1"/>
  <c r="M554" i="1"/>
  <c r="L554" i="1"/>
  <c r="K554" i="1"/>
  <c r="J554" i="1"/>
  <c r="I554" i="1"/>
  <c r="Q553" i="1"/>
  <c r="P553" i="1"/>
  <c r="O553" i="1"/>
  <c r="M553" i="1"/>
  <c r="L553" i="1"/>
  <c r="K553" i="1"/>
  <c r="J553" i="1"/>
  <c r="I553" i="1"/>
  <c r="Q552" i="1"/>
  <c r="P552" i="1"/>
  <c r="O552" i="1"/>
  <c r="M552" i="1"/>
  <c r="L552" i="1"/>
  <c r="K552" i="1"/>
  <c r="J552" i="1"/>
  <c r="I552" i="1"/>
  <c r="Q551" i="1"/>
  <c r="P551" i="1"/>
  <c r="O551" i="1"/>
  <c r="M551" i="1"/>
  <c r="L551" i="1"/>
  <c r="K551" i="1"/>
  <c r="J551" i="1"/>
  <c r="I551" i="1"/>
  <c r="Q550" i="1"/>
  <c r="P550" i="1"/>
  <c r="O550" i="1"/>
  <c r="M550" i="1"/>
  <c r="L550" i="1"/>
  <c r="K550" i="1"/>
  <c r="J550" i="1"/>
  <c r="I550" i="1"/>
  <c r="N551" i="1" l="1"/>
  <c r="N554" i="1"/>
  <c r="N563" i="1"/>
  <c r="N560" i="1"/>
  <c r="N557" i="1"/>
  <c r="N550" i="1"/>
  <c r="N553" i="1"/>
  <c r="N556" i="1"/>
  <c r="N559" i="1"/>
  <c r="N562" i="1"/>
  <c r="N565" i="1"/>
  <c r="N552" i="1"/>
  <c r="N555" i="1"/>
  <c r="N558" i="1"/>
  <c r="N561" i="1"/>
  <c r="N564" i="1"/>
  <c r="Q566" i="1"/>
  <c r="P566" i="1"/>
  <c r="O566" i="1"/>
  <c r="M566" i="1"/>
  <c r="L566" i="1"/>
  <c r="K566" i="1"/>
  <c r="J566" i="1"/>
  <c r="I566" i="1"/>
  <c r="N566" i="1" l="1"/>
  <c r="Q567" i="1"/>
  <c r="P567" i="1"/>
  <c r="O567" i="1"/>
  <c r="M567" i="1"/>
  <c r="L567" i="1"/>
  <c r="K567" i="1"/>
  <c r="J567" i="1"/>
  <c r="I567" i="1"/>
  <c r="N567" i="1" l="1"/>
  <c r="Q571" i="1"/>
  <c r="P571" i="1"/>
  <c r="O571" i="1"/>
  <c r="M571" i="1"/>
  <c r="L571" i="1"/>
  <c r="K571" i="1"/>
  <c r="J571" i="1"/>
  <c r="I571" i="1"/>
  <c r="Q570" i="1"/>
  <c r="P570" i="1"/>
  <c r="O570" i="1"/>
  <c r="M570" i="1"/>
  <c r="L570" i="1"/>
  <c r="N570" i="1" s="1"/>
  <c r="K570" i="1"/>
  <c r="J570" i="1"/>
  <c r="I570" i="1"/>
  <c r="Q569" i="1"/>
  <c r="P569" i="1"/>
  <c r="O569" i="1"/>
  <c r="M569" i="1"/>
  <c r="L569" i="1"/>
  <c r="K569" i="1"/>
  <c r="J569" i="1"/>
  <c r="I569" i="1"/>
  <c r="Q568" i="1"/>
  <c r="P568" i="1"/>
  <c r="O568" i="1"/>
  <c r="M568" i="1"/>
  <c r="L568" i="1"/>
  <c r="K568" i="1"/>
  <c r="J568" i="1"/>
  <c r="I568" i="1"/>
  <c r="N568" i="1" l="1"/>
  <c r="N569" i="1"/>
  <c r="N571" i="1"/>
  <c r="Q587" i="1"/>
  <c r="P587" i="1"/>
  <c r="O587" i="1"/>
  <c r="M587" i="1"/>
  <c r="L587" i="1"/>
  <c r="K587" i="1"/>
  <c r="J587" i="1"/>
  <c r="I587" i="1"/>
  <c r="Q586" i="1"/>
  <c r="P586" i="1"/>
  <c r="O586" i="1"/>
  <c r="M586" i="1"/>
  <c r="L586" i="1"/>
  <c r="K586" i="1"/>
  <c r="J586" i="1"/>
  <c r="I586" i="1"/>
  <c r="Q585" i="1"/>
  <c r="P585" i="1"/>
  <c r="O585" i="1"/>
  <c r="M585" i="1"/>
  <c r="L585" i="1"/>
  <c r="K585" i="1"/>
  <c r="J585" i="1"/>
  <c r="I585" i="1"/>
  <c r="Q584" i="1"/>
  <c r="P584" i="1"/>
  <c r="O584" i="1"/>
  <c r="M584" i="1"/>
  <c r="L584" i="1"/>
  <c r="K584" i="1"/>
  <c r="J584" i="1"/>
  <c r="I584" i="1"/>
  <c r="Q583" i="1"/>
  <c r="P583" i="1"/>
  <c r="O583" i="1"/>
  <c r="M583" i="1"/>
  <c r="L583" i="1"/>
  <c r="K583" i="1"/>
  <c r="J583" i="1"/>
  <c r="I583" i="1"/>
  <c r="Q582" i="1"/>
  <c r="P582" i="1"/>
  <c r="O582" i="1"/>
  <c r="M582" i="1"/>
  <c r="L582" i="1"/>
  <c r="K582" i="1"/>
  <c r="J582" i="1"/>
  <c r="I582" i="1"/>
  <c r="Q581" i="1"/>
  <c r="P581" i="1"/>
  <c r="O581" i="1"/>
  <c r="M581" i="1"/>
  <c r="L581" i="1"/>
  <c r="K581" i="1"/>
  <c r="J581" i="1"/>
  <c r="I581" i="1"/>
  <c r="Q580" i="1"/>
  <c r="P580" i="1"/>
  <c r="O580" i="1"/>
  <c r="M580" i="1"/>
  <c r="L580" i="1"/>
  <c r="K580" i="1"/>
  <c r="J580" i="1"/>
  <c r="I580" i="1"/>
  <c r="Q579" i="1"/>
  <c r="P579" i="1"/>
  <c r="O579" i="1"/>
  <c r="M579" i="1"/>
  <c r="L579" i="1"/>
  <c r="K579" i="1"/>
  <c r="J579" i="1"/>
  <c r="I579" i="1"/>
  <c r="Q578" i="1"/>
  <c r="P578" i="1"/>
  <c r="O578" i="1"/>
  <c r="M578" i="1"/>
  <c r="L578" i="1"/>
  <c r="K578" i="1"/>
  <c r="J578" i="1"/>
  <c r="I578" i="1"/>
  <c r="Q577" i="1"/>
  <c r="P577" i="1"/>
  <c r="O577" i="1"/>
  <c r="M577" i="1"/>
  <c r="L577" i="1"/>
  <c r="K577" i="1"/>
  <c r="J577" i="1"/>
  <c r="I577" i="1"/>
  <c r="Q576" i="1"/>
  <c r="P576" i="1"/>
  <c r="O576" i="1"/>
  <c r="M576" i="1"/>
  <c r="L576" i="1"/>
  <c r="K576" i="1"/>
  <c r="J576" i="1"/>
  <c r="I576" i="1"/>
  <c r="Q575" i="1"/>
  <c r="P575" i="1"/>
  <c r="O575" i="1"/>
  <c r="M575" i="1"/>
  <c r="L575" i="1"/>
  <c r="K575" i="1"/>
  <c r="J575" i="1"/>
  <c r="I575" i="1"/>
  <c r="Q574" i="1"/>
  <c r="P574" i="1"/>
  <c r="O574" i="1"/>
  <c r="M574" i="1"/>
  <c r="L574" i="1"/>
  <c r="K574" i="1"/>
  <c r="J574" i="1"/>
  <c r="I574" i="1"/>
  <c r="Q573" i="1"/>
  <c r="P573" i="1"/>
  <c r="O573" i="1"/>
  <c r="M573" i="1"/>
  <c r="L573" i="1"/>
  <c r="K573" i="1"/>
  <c r="J573" i="1"/>
  <c r="I573" i="1"/>
  <c r="Q572" i="1"/>
  <c r="P572" i="1"/>
  <c r="O572" i="1"/>
  <c r="M572" i="1"/>
  <c r="L572" i="1"/>
  <c r="K572" i="1"/>
  <c r="J572" i="1"/>
  <c r="I572" i="1"/>
  <c r="N575" i="1" l="1"/>
  <c r="N580" i="1"/>
  <c r="N578" i="1"/>
  <c r="N574" i="1"/>
  <c r="N579" i="1"/>
  <c r="N572" i="1"/>
  <c r="N576" i="1"/>
  <c r="N584" i="1"/>
  <c r="N587" i="1"/>
  <c r="N583" i="1"/>
  <c r="N586" i="1"/>
  <c r="N582" i="1"/>
  <c r="N577" i="1"/>
  <c r="N581" i="1"/>
  <c r="N573" i="1"/>
  <c r="N585" i="1"/>
  <c r="Q594" i="1" l="1"/>
  <c r="P594" i="1"/>
  <c r="O594" i="1"/>
  <c r="M594" i="1"/>
  <c r="L594" i="1"/>
  <c r="K594" i="1"/>
  <c r="J594" i="1"/>
  <c r="I594" i="1"/>
  <c r="Q593" i="1"/>
  <c r="P593" i="1"/>
  <c r="O593" i="1"/>
  <c r="M593" i="1"/>
  <c r="L593" i="1"/>
  <c r="K593" i="1"/>
  <c r="J593" i="1"/>
  <c r="I593" i="1"/>
  <c r="Q592" i="1"/>
  <c r="P592" i="1"/>
  <c r="O592" i="1"/>
  <c r="M592" i="1"/>
  <c r="L592" i="1"/>
  <c r="K592" i="1"/>
  <c r="J592" i="1"/>
  <c r="I592" i="1"/>
  <c r="Q591" i="1"/>
  <c r="P591" i="1"/>
  <c r="O591" i="1"/>
  <c r="M591" i="1"/>
  <c r="L591" i="1"/>
  <c r="K591" i="1"/>
  <c r="J591" i="1"/>
  <c r="I591" i="1"/>
  <c r="Q590" i="1"/>
  <c r="P590" i="1"/>
  <c r="O590" i="1"/>
  <c r="M590" i="1"/>
  <c r="L590" i="1"/>
  <c r="K590" i="1"/>
  <c r="J590" i="1"/>
  <c r="I590" i="1"/>
  <c r="Q589" i="1"/>
  <c r="P589" i="1"/>
  <c r="O589" i="1"/>
  <c r="M589" i="1"/>
  <c r="L589" i="1"/>
  <c r="K589" i="1"/>
  <c r="J589" i="1"/>
  <c r="I589" i="1"/>
  <c r="Q588" i="1"/>
  <c r="P588" i="1"/>
  <c r="O588" i="1"/>
  <c r="M588" i="1"/>
  <c r="L588" i="1"/>
  <c r="K588" i="1"/>
  <c r="J588" i="1"/>
  <c r="I588" i="1"/>
  <c r="N590" i="1" l="1"/>
  <c r="N591" i="1"/>
  <c r="N594" i="1"/>
  <c r="N589" i="1"/>
  <c r="N592" i="1"/>
  <c r="N588" i="1"/>
  <c r="N593" i="1"/>
  <c r="Q595" i="1" l="1"/>
  <c r="P595" i="1"/>
  <c r="O595" i="1"/>
  <c r="M595" i="1"/>
  <c r="L595" i="1"/>
  <c r="K595" i="1"/>
  <c r="J595" i="1"/>
  <c r="I595" i="1"/>
  <c r="N595" i="1" l="1"/>
  <c r="Q610" i="1"/>
  <c r="P610" i="1"/>
  <c r="O610" i="1"/>
  <c r="M610" i="1"/>
  <c r="L610" i="1"/>
  <c r="K610" i="1"/>
  <c r="J610" i="1"/>
  <c r="I610" i="1"/>
  <c r="Q609" i="1"/>
  <c r="P609" i="1"/>
  <c r="O609" i="1"/>
  <c r="M609" i="1"/>
  <c r="L609" i="1"/>
  <c r="K609" i="1"/>
  <c r="J609" i="1"/>
  <c r="I609" i="1"/>
  <c r="Q608" i="1"/>
  <c r="P608" i="1"/>
  <c r="O608" i="1"/>
  <c r="M608" i="1"/>
  <c r="L608" i="1"/>
  <c r="K608" i="1"/>
  <c r="J608" i="1"/>
  <c r="I608" i="1"/>
  <c r="Q607" i="1"/>
  <c r="P607" i="1"/>
  <c r="O607" i="1"/>
  <c r="M607" i="1"/>
  <c r="L607" i="1"/>
  <c r="K607" i="1"/>
  <c r="J607" i="1"/>
  <c r="I607" i="1"/>
  <c r="Q606" i="1"/>
  <c r="P606" i="1"/>
  <c r="O606" i="1"/>
  <c r="M606" i="1"/>
  <c r="L606" i="1"/>
  <c r="K606" i="1"/>
  <c r="J606" i="1"/>
  <c r="I606" i="1"/>
  <c r="Q605" i="1"/>
  <c r="P605" i="1"/>
  <c r="O605" i="1"/>
  <c r="M605" i="1"/>
  <c r="L605" i="1"/>
  <c r="K605" i="1"/>
  <c r="J605" i="1"/>
  <c r="I605" i="1"/>
  <c r="Q604" i="1"/>
  <c r="P604" i="1"/>
  <c r="O604" i="1"/>
  <c r="M604" i="1"/>
  <c r="L604" i="1"/>
  <c r="K604" i="1"/>
  <c r="J604" i="1"/>
  <c r="I604" i="1"/>
  <c r="Q603" i="1"/>
  <c r="P603" i="1"/>
  <c r="O603" i="1"/>
  <c r="M603" i="1"/>
  <c r="L603" i="1"/>
  <c r="K603" i="1"/>
  <c r="J603" i="1"/>
  <c r="I603" i="1"/>
  <c r="Q602" i="1"/>
  <c r="P602" i="1"/>
  <c r="O602" i="1"/>
  <c r="M602" i="1"/>
  <c r="L602" i="1"/>
  <c r="K602" i="1"/>
  <c r="J602" i="1"/>
  <c r="I602" i="1"/>
  <c r="Q601" i="1"/>
  <c r="P601" i="1"/>
  <c r="O601" i="1"/>
  <c r="M601" i="1"/>
  <c r="L601" i="1"/>
  <c r="K601" i="1"/>
  <c r="J601" i="1"/>
  <c r="I601" i="1"/>
  <c r="Q600" i="1"/>
  <c r="P600" i="1"/>
  <c r="O600" i="1"/>
  <c r="M600" i="1"/>
  <c r="L600" i="1"/>
  <c r="K600" i="1"/>
  <c r="J600" i="1"/>
  <c r="I600" i="1"/>
  <c r="Q599" i="1"/>
  <c r="P599" i="1"/>
  <c r="O599" i="1"/>
  <c r="M599" i="1"/>
  <c r="L599" i="1"/>
  <c r="K599" i="1"/>
  <c r="J599" i="1"/>
  <c r="I599" i="1"/>
  <c r="Q598" i="1"/>
  <c r="P598" i="1"/>
  <c r="O598" i="1"/>
  <c r="M598" i="1"/>
  <c r="L598" i="1"/>
  <c r="K598" i="1"/>
  <c r="J598" i="1"/>
  <c r="I598" i="1"/>
  <c r="Q597" i="1"/>
  <c r="P597" i="1"/>
  <c r="O597" i="1"/>
  <c r="M597" i="1"/>
  <c r="L597" i="1"/>
  <c r="K597" i="1"/>
  <c r="J597" i="1"/>
  <c r="I597" i="1"/>
  <c r="Q596" i="1"/>
  <c r="P596" i="1"/>
  <c r="O596" i="1"/>
  <c r="M596" i="1"/>
  <c r="L596" i="1"/>
  <c r="K596" i="1"/>
  <c r="J596" i="1"/>
  <c r="I596" i="1"/>
  <c r="N597" i="1" l="1"/>
  <c r="N602" i="1"/>
  <c r="N600" i="1"/>
  <c r="N598" i="1"/>
  <c r="N608" i="1"/>
  <c r="N607" i="1"/>
  <c r="N604" i="1"/>
  <c r="N609" i="1"/>
  <c r="N601" i="1"/>
  <c r="N606" i="1"/>
  <c r="N605" i="1"/>
  <c r="N610" i="1"/>
  <c r="N599" i="1"/>
  <c r="N596" i="1"/>
  <c r="N603" i="1"/>
  <c r="Q611" i="1"/>
  <c r="P611" i="1"/>
  <c r="O611" i="1"/>
  <c r="M611" i="1"/>
  <c r="L611" i="1"/>
  <c r="K611" i="1"/>
  <c r="J611" i="1"/>
  <c r="I611" i="1"/>
  <c r="N611" i="1" l="1"/>
  <c r="P1226" i="20"/>
  <c r="P1221" i="20"/>
  <c r="P1220" i="20"/>
  <c r="P1217" i="20"/>
  <c r="P1208" i="20"/>
  <c r="P1204" i="20"/>
  <c r="P1198" i="20"/>
  <c r="P1197" i="20"/>
  <c r="P1194" i="20"/>
  <c r="P1190" i="20"/>
  <c r="P1187" i="20"/>
  <c r="P1177" i="20"/>
  <c r="P1175" i="20"/>
  <c r="P1169" i="20"/>
  <c r="P1160" i="20"/>
  <c r="P1151" i="20"/>
  <c r="P1143" i="20"/>
  <c r="P1137" i="20"/>
  <c r="P1122" i="20"/>
  <c r="P1108" i="20"/>
  <c r="P1107" i="20"/>
  <c r="P1102" i="20"/>
  <c r="P1101" i="20"/>
  <c r="P1095" i="20"/>
  <c r="P1090" i="20"/>
  <c r="P1089" i="20"/>
  <c r="P1087" i="20"/>
  <c r="P1085" i="20"/>
  <c r="P1051" i="20"/>
  <c r="P1039" i="20"/>
  <c r="P1034" i="20"/>
  <c r="P1031" i="20"/>
  <c r="P1017" i="20"/>
  <c r="P981" i="20"/>
  <c r="P969" i="20"/>
  <c r="P967" i="20"/>
  <c r="P911" i="20"/>
  <c r="P892" i="20"/>
  <c r="P891" i="20"/>
  <c r="P882" i="20"/>
  <c r="P817" i="20"/>
  <c r="P807" i="20"/>
  <c r="P803" i="20"/>
  <c r="P787" i="20"/>
  <c r="P762" i="20"/>
  <c r="P751" i="20"/>
  <c r="P749" i="20"/>
  <c r="P736" i="20"/>
  <c r="P734" i="20"/>
  <c r="P705" i="20"/>
  <c r="P588" i="20"/>
  <c r="P575" i="20"/>
  <c r="P546" i="20"/>
  <c r="P538" i="20"/>
  <c r="P534" i="20"/>
  <c r="P498" i="20"/>
  <c r="P442" i="20"/>
  <c r="P433" i="20"/>
  <c r="P412" i="20"/>
  <c r="P381" i="20"/>
  <c r="P361" i="20"/>
  <c r="P349" i="20"/>
  <c r="P339" i="20"/>
  <c r="P269" i="20"/>
  <c r="P168" i="20"/>
  <c r="P162" i="20"/>
  <c r="P148" i="20"/>
  <c r="P144" i="20"/>
  <c r="P130" i="20"/>
  <c r="P96" i="20"/>
  <c r="P59" i="20"/>
  <c r="Q637" i="1" l="1"/>
  <c r="P637" i="1"/>
  <c r="O637" i="1"/>
  <c r="M637" i="1"/>
  <c r="L637" i="1"/>
  <c r="K637" i="1"/>
  <c r="J637" i="1"/>
  <c r="I637" i="1"/>
  <c r="Q636" i="1"/>
  <c r="P636" i="1"/>
  <c r="O636" i="1"/>
  <c r="M636" i="1"/>
  <c r="L636" i="1"/>
  <c r="K636" i="1"/>
  <c r="J636" i="1"/>
  <c r="I636" i="1"/>
  <c r="Q635" i="1"/>
  <c r="P635" i="1"/>
  <c r="O635" i="1"/>
  <c r="M635" i="1"/>
  <c r="L635" i="1"/>
  <c r="K635" i="1"/>
  <c r="J635" i="1"/>
  <c r="I635" i="1"/>
  <c r="Q634" i="1"/>
  <c r="P634" i="1"/>
  <c r="O634" i="1"/>
  <c r="M634" i="1"/>
  <c r="L634" i="1"/>
  <c r="K634" i="1"/>
  <c r="J634" i="1"/>
  <c r="I634" i="1"/>
  <c r="Q633" i="1"/>
  <c r="P633" i="1"/>
  <c r="O633" i="1"/>
  <c r="M633" i="1"/>
  <c r="L633" i="1"/>
  <c r="K633" i="1"/>
  <c r="J633" i="1"/>
  <c r="I633" i="1"/>
  <c r="Q632" i="1"/>
  <c r="P632" i="1"/>
  <c r="O632" i="1"/>
  <c r="M632" i="1"/>
  <c r="L632" i="1"/>
  <c r="K632" i="1"/>
  <c r="J632" i="1"/>
  <c r="I632" i="1"/>
  <c r="Q631" i="1"/>
  <c r="P631" i="1"/>
  <c r="O631" i="1"/>
  <c r="M631" i="1"/>
  <c r="L631" i="1"/>
  <c r="K631" i="1"/>
  <c r="J631" i="1"/>
  <c r="I631" i="1"/>
  <c r="Q630" i="1"/>
  <c r="P630" i="1"/>
  <c r="O630" i="1"/>
  <c r="M630" i="1"/>
  <c r="L630" i="1"/>
  <c r="K630" i="1"/>
  <c r="J630" i="1"/>
  <c r="I630" i="1"/>
  <c r="Q629" i="1"/>
  <c r="P629" i="1"/>
  <c r="O629" i="1"/>
  <c r="M629" i="1"/>
  <c r="L629" i="1"/>
  <c r="K629" i="1"/>
  <c r="J629" i="1"/>
  <c r="I629" i="1"/>
  <c r="Q628" i="1"/>
  <c r="P628" i="1"/>
  <c r="O628" i="1"/>
  <c r="M628" i="1"/>
  <c r="L628" i="1"/>
  <c r="K628" i="1"/>
  <c r="J628" i="1"/>
  <c r="I628" i="1"/>
  <c r="Q627" i="1"/>
  <c r="P627" i="1"/>
  <c r="O627" i="1"/>
  <c r="M627" i="1"/>
  <c r="L627" i="1"/>
  <c r="K627" i="1"/>
  <c r="J627" i="1"/>
  <c r="I627" i="1"/>
  <c r="Q626" i="1"/>
  <c r="P626" i="1"/>
  <c r="O626" i="1"/>
  <c r="M626" i="1"/>
  <c r="L626" i="1"/>
  <c r="K626" i="1"/>
  <c r="J626" i="1"/>
  <c r="I626" i="1"/>
  <c r="Q625" i="1"/>
  <c r="P625" i="1"/>
  <c r="O625" i="1"/>
  <c r="M625" i="1"/>
  <c r="L625" i="1"/>
  <c r="K625" i="1"/>
  <c r="J625" i="1"/>
  <c r="I625" i="1"/>
  <c r="Q624" i="1"/>
  <c r="P624" i="1"/>
  <c r="O624" i="1"/>
  <c r="M624" i="1"/>
  <c r="L624" i="1"/>
  <c r="K624" i="1"/>
  <c r="J624" i="1"/>
  <c r="I624" i="1"/>
  <c r="Q623" i="1"/>
  <c r="P623" i="1"/>
  <c r="O623" i="1"/>
  <c r="M623" i="1"/>
  <c r="L623" i="1"/>
  <c r="K623" i="1"/>
  <c r="J623" i="1"/>
  <c r="I623" i="1"/>
  <c r="Q622" i="1"/>
  <c r="P622" i="1"/>
  <c r="O622" i="1"/>
  <c r="M622" i="1"/>
  <c r="L622" i="1"/>
  <c r="K622" i="1"/>
  <c r="J622" i="1"/>
  <c r="I622" i="1"/>
  <c r="Q621" i="1"/>
  <c r="P621" i="1"/>
  <c r="O621" i="1"/>
  <c r="M621" i="1"/>
  <c r="L621" i="1"/>
  <c r="K621" i="1"/>
  <c r="J621" i="1"/>
  <c r="I621" i="1"/>
  <c r="Q620" i="1"/>
  <c r="P620" i="1"/>
  <c r="O620" i="1"/>
  <c r="M620" i="1"/>
  <c r="L620" i="1"/>
  <c r="K620" i="1"/>
  <c r="J620" i="1"/>
  <c r="I620" i="1"/>
  <c r="Q619" i="1"/>
  <c r="P619" i="1"/>
  <c r="O619" i="1"/>
  <c r="M619" i="1"/>
  <c r="L619" i="1"/>
  <c r="K619" i="1"/>
  <c r="J619" i="1"/>
  <c r="I619" i="1"/>
  <c r="Q618" i="1"/>
  <c r="P618" i="1"/>
  <c r="O618" i="1"/>
  <c r="M618" i="1"/>
  <c r="L618" i="1"/>
  <c r="K618" i="1"/>
  <c r="J618" i="1"/>
  <c r="I618" i="1"/>
  <c r="Q617" i="1"/>
  <c r="P617" i="1"/>
  <c r="O617" i="1"/>
  <c r="M617" i="1"/>
  <c r="L617" i="1"/>
  <c r="K617" i="1"/>
  <c r="J617" i="1"/>
  <c r="I617" i="1"/>
  <c r="Q616" i="1"/>
  <c r="P616" i="1"/>
  <c r="O616" i="1"/>
  <c r="M616" i="1"/>
  <c r="L616" i="1"/>
  <c r="K616" i="1"/>
  <c r="J616" i="1"/>
  <c r="I616" i="1"/>
  <c r="Q615" i="1"/>
  <c r="P615" i="1"/>
  <c r="O615" i="1"/>
  <c r="M615" i="1"/>
  <c r="L615" i="1"/>
  <c r="K615" i="1"/>
  <c r="J615" i="1"/>
  <c r="I615" i="1"/>
  <c r="Q614" i="1"/>
  <c r="P614" i="1"/>
  <c r="O614" i="1"/>
  <c r="M614" i="1"/>
  <c r="L614" i="1"/>
  <c r="K614" i="1"/>
  <c r="J614" i="1"/>
  <c r="I614" i="1"/>
  <c r="Q613" i="1"/>
  <c r="P613" i="1"/>
  <c r="O613" i="1"/>
  <c r="M613" i="1"/>
  <c r="L613" i="1"/>
  <c r="K613" i="1"/>
  <c r="J613" i="1"/>
  <c r="I613" i="1"/>
  <c r="Q612" i="1"/>
  <c r="P612" i="1"/>
  <c r="O612" i="1"/>
  <c r="M612" i="1"/>
  <c r="L612" i="1"/>
  <c r="K612" i="1"/>
  <c r="J612" i="1"/>
  <c r="I612" i="1"/>
  <c r="N614" i="1" l="1"/>
  <c r="N617" i="1"/>
  <c r="N612" i="1"/>
  <c r="N615" i="1"/>
  <c r="N618" i="1"/>
  <c r="N621" i="1"/>
  <c r="N624" i="1"/>
  <c r="N627" i="1"/>
  <c r="N630" i="1"/>
  <c r="N633" i="1"/>
  <c r="N620" i="1"/>
  <c r="N623" i="1"/>
  <c r="N626" i="1"/>
  <c r="N629" i="1"/>
  <c r="N632" i="1"/>
  <c r="N635" i="1"/>
  <c r="N613" i="1"/>
  <c r="N616" i="1"/>
  <c r="N619" i="1"/>
  <c r="N622" i="1"/>
  <c r="N625" i="1"/>
  <c r="N628" i="1"/>
  <c r="N631" i="1"/>
  <c r="N634" i="1"/>
  <c r="N637" i="1"/>
  <c r="N636" i="1"/>
  <c r="Q640" i="1" l="1"/>
  <c r="P640" i="1"/>
  <c r="O640" i="1"/>
  <c r="M640" i="1"/>
  <c r="L640" i="1"/>
  <c r="K640" i="1"/>
  <c r="J640" i="1"/>
  <c r="I640" i="1"/>
  <c r="Q639" i="1"/>
  <c r="P639" i="1"/>
  <c r="O639" i="1"/>
  <c r="M639" i="1"/>
  <c r="L639" i="1"/>
  <c r="K639" i="1"/>
  <c r="J639" i="1"/>
  <c r="I639" i="1"/>
  <c r="Q638" i="1"/>
  <c r="P638" i="1"/>
  <c r="O638" i="1"/>
  <c r="M638" i="1"/>
  <c r="L638" i="1"/>
  <c r="K638" i="1"/>
  <c r="J638" i="1"/>
  <c r="I638" i="1"/>
  <c r="N640" i="1" l="1"/>
  <c r="N638" i="1"/>
  <c r="N639" i="1"/>
  <c r="Q653" i="1"/>
  <c r="P653" i="1"/>
  <c r="O653" i="1"/>
  <c r="M653" i="1"/>
  <c r="L653" i="1"/>
  <c r="K653" i="1"/>
  <c r="J653" i="1"/>
  <c r="I653" i="1"/>
  <c r="Q652" i="1"/>
  <c r="P652" i="1"/>
  <c r="O652" i="1"/>
  <c r="M652" i="1"/>
  <c r="L652" i="1"/>
  <c r="K652" i="1"/>
  <c r="J652" i="1"/>
  <c r="I652" i="1"/>
  <c r="Q651" i="1"/>
  <c r="P651" i="1"/>
  <c r="O651" i="1"/>
  <c r="M651" i="1"/>
  <c r="L651" i="1"/>
  <c r="K651" i="1"/>
  <c r="J651" i="1"/>
  <c r="I651" i="1"/>
  <c r="Q650" i="1"/>
  <c r="P650" i="1"/>
  <c r="O650" i="1"/>
  <c r="M650" i="1"/>
  <c r="L650" i="1"/>
  <c r="K650" i="1"/>
  <c r="J650" i="1"/>
  <c r="I650" i="1"/>
  <c r="Q649" i="1"/>
  <c r="P649" i="1"/>
  <c r="O649" i="1"/>
  <c r="M649" i="1"/>
  <c r="L649" i="1"/>
  <c r="K649" i="1"/>
  <c r="J649" i="1"/>
  <c r="I649" i="1"/>
  <c r="Q648" i="1"/>
  <c r="P648" i="1"/>
  <c r="O648" i="1"/>
  <c r="M648" i="1"/>
  <c r="L648" i="1"/>
  <c r="K648" i="1"/>
  <c r="J648" i="1"/>
  <c r="I648" i="1"/>
  <c r="Q647" i="1"/>
  <c r="P647" i="1"/>
  <c r="O647" i="1"/>
  <c r="M647" i="1"/>
  <c r="L647" i="1"/>
  <c r="K647" i="1"/>
  <c r="J647" i="1"/>
  <c r="I647" i="1"/>
  <c r="Q646" i="1"/>
  <c r="P646" i="1"/>
  <c r="O646" i="1"/>
  <c r="M646" i="1"/>
  <c r="L646" i="1"/>
  <c r="K646" i="1"/>
  <c r="J646" i="1"/>
  <c r="I646" i="1"/>
  <c r="Q645" i="1"/>
  <c r="P645" i="1"/>
  <c r="O645" i="1"/>
  <c r="M645" i="1"/>
  <c r="L645" i="1"/>
  <c r="K645" i="1"/>
  <c r="J645" i="1"/>
  <c r="I645" i="1"/>
  <c r="Q644" i="1"/>
  <c r="P644" i="1"/>
  <c r="O644" i="1"/>
  <c r="M644" i="1"/>
  <c r="L644" i="1"/>
  <c r="K644" i="1"/>
  <c r="J644" i="1"/>
  <c r="I644" i="1"/>
  <c r="Q643" i="1"/>
  <c r="P643" i="1"/>
  <c r="O643" i="1"/>
  <c r="M643" i="1"/>
  <c r="L643" i="1"/>
  <c r="N643" i="1" s="1"/>
  <c r="K643" i="1"/>
  <c r="J643" i="1"/>
  <c r="I643" i="1"/>
  <c r="Q642" i="1"/>
  <c r="P642" i="1"/>
  <c r="O642" i="1"/>
  <c r="M642" i="1"/>
  <c r="L642" i="1"/>
  <c r="K642" i="1"/>
  <c r="J642" i="1"/>
  <c r="I642" i="1"/>
  <c r="Q641" i="1"/>
  <c r="P641" i="1"/>
  <c r="O641" i="1"/>
  <c r="M641" i="1"/>
  <c r="L641" i="1"/>
  <c r="K641" i="1"/>
  <c r="J641" i="1"/>
  <c r="I641" i="1"/>
  <c r="N652" i="1" l="1"/>
  <c r="N649" i="1"/>
  <c r="N642" i="1"/>
  <c r="N645" i="1"/>
  <c r="N651" i="1"/>
  <c r="N648" i="1"/>
  <c r="N646" i="1"/>
  <c r="N641" i="1"/>
  <c r="N644" i="1"/>
  <c r="N647" i="1"/>
  <c r="N650" i="1"/>
  <c r="N653" i="1"/>
  <c r="Q659" i="1"/>
  <c r="P659" i="1"/>
  <c r="O659" i="1"/>
  <c r="M659" i="1"/>
  <c r="L659" i="1"/>
  <c r="K659" i="1"/>
  <c r="J659" i="1"/>
  <c r="I659" i="1"/>
  <c r="Q658" i="1"/>
  <c r="P658" i="1"/>
  <c r="O658" i="1"/>
  <c r="M658" i="1"/>
  <c r="L658" i="1"/>
  <c r="K658" i="1"/>
  <c r="J658" i="1"/>
  <c r="I658" i="1"/>
  <c r="Q657" i="1"/>
  <c r="P657" i="1"/>
  <c r="O657" i="1"/>
  <c r="M657" i="1"/>
  <c r="L657" i="1"/>
  <c r="K657" i="1"/>
  <c r="J657" i="1"/>
  <c r="I657" i="1"/>
  <c r="Q656" i="1"/>
  <c r="P656" i="1"/>
  <c r="O656" i="1"/>
  <c r="M656" i="1"/>
  <c r="L656" i="1"/>
  <c r="K656" i="1"/>
  <c r="J656" i="1"/>
  <c r="I656" i="1"/>
  <c r="Q655" i="1"/>
  <c r="P655" i="1"/>
  <c r="O655" i="1"/>
  <c r="M655" i="1"/>
  <c r="L655" i="1"/>
  <c r="K655" i="1"/>
  <c r="J655" i="1"/>
  <c r="I655" i="1"/>
  <c r="Q654" i="1"/>
  <c r="P654" i="1"/>
  <c r="O654" i="1"/>
  <c r="M654" i="1"/>
  <c r="L654" i="1"/>
  <c r="K654" i="1"/>
  <c r="J654" i="1"/>
  <c r="I654" i="1"/>
  <c r="N657" i="1" l="1"/>
  <c r="N654" i="1"/>
  <c r="N655" i="1"/>
  <c r="N656" i="1"/>
  <c r="N659" i="1"/>
  <c r="N658" i="1"/>
  <c r="Q665" i="1" l="1"/>
  <c r="P665" i="1"/>
  <c r="O665" i="1"/>
  <c r="M665" i="1"/>
  <c r="L665" i="1"/>
  <c r="K665" i="1"/>
  <c r="J665" i="1"/>
  <c r="I665" i="1"/>
  <c r="Q664" i="1"/>
  <c r="P664" i="1"/>
  <c r="O664" i="1"/>
  <c r="M664" i="1"/>
  <c r="L664" i="1"/>
  <c r="K664" i="1"/>
  <c r="J664" i="1"/>
  <c r="I664" i="1"/>
  <c r="Q663" i="1"/>
  <c r="P663" i="1"/>
  <c r="O663" i="1"/>
  <c r="M663" i="1"/>
  <c r="L663" i="1"/>
  <c r="K663" i="1"/>
  <c r="J663" i="1"/>
  <c r="I663" i="1"/>
  <c r="Q662" i="1"/>
  <c r="P662" i="1"/>
  <c r="O662" i="1"/>
  <c r="M662" i="1"/>
  <c r="L662" i="1"/>
  <c r="K662" i="1"/>
  <c r="J662" i="1"/>
  <c r="I662" i="1"/>
  <c r="Q661" i="1"/>
  <c r="P661" i="1"/>
  <c r="O661" i="1"/>
  <c r="M661" i="1"/>
  <c r="L661" i="1"/>
  <c r="K661" i="1"/>
  <c r="J661" i="1"/>
  <c r="I661" i="1"/>
  <c r="Q660" i="1"/>
  <c r="P660" i="1"/>
  <c r="O660" i="1"/>
  <c r="M660" i="1"/>
  <c r="L660" i="1"/>
  <c r="K660" i="1"/>
  <c r="J660" i="1"/>
  <c r="I660" i="1"/>
  <c r="N662" i="1" l="1"/>
  <c r="N660" i="1"/>
  <c r="N661" i="1"/>
  <c r="N664" i="1"/>
  <c r="N663" i="1"/>
  <c r="N665" i="1"/>
  <c r="Q669" i="1"/>
  <c r="P669" i="1"/>
  <c r="O669" i="1"/>
  <c r="M669" i="1"/>
  <c r="L669" i="1"/>
  <c r="K669" i="1"/>
  <c r="J669" i="1"/>
  <c r="I669" i="1"/>
  <c r="Q668" i="1"/>
  <c r="P668" i="1"/>
  <c r="O668" i="1"/>
  <c r="M668" i="1"/>
  <c r="L668" i="1"/>
  <c r="K668" i="1"/>
  <c r="J668" i="1"/>
  <c r="I668" i="1"/>
  <c r="Q667" i="1"/>
  <c r="P667" i="1"/>
  <c r="O667" i="1"/>
  <c r="M667" i="1"/>
  <c r="L667" i="1"/>
  <c r="K667" i="1"/>
  <c r="J667" i="1"/>
  <c r="I667" i="1"/>
  <c r="Q666" i="1"/>
  <c r="P666" i="1"/>
  <c r="O666" i="1"/>
  <c r="M666" i="1"/>
  <c r="L666" i="1"/>
  <c r="K666" i="1"/>
  <c r="J666" i="1"/>
  <c r="I666" i="1"/>
  <c r="N668" i="1" l="1"/>
  <c r="N669" i="1"/>
  <c r="N667" i="1"/>
  <c r="N666" i="1"/>
  <c r="Q673" i="1" l="1"/>
  <c r="P673" i="1"/>
  <c r="O673" i="1"/>
  <c r="M673" i="1"/>
  <c r="L673" i="1"/>
  <c r="K673" i="1"/>
  <c r="J673" i="1"/>
  <c r="I673" i="1"/>
  <c r="Q672" i="1"/>
  <c r="P672" i="1"/>
  <c r="O672" i="1"/>
  <c r="M672" i="1"/>
  <c r="L672" i="1"/>
  <c r="K672" i="1"/>
  <c r="J672" i="1"/>
  <c r="I672" i="1"/>
  <c r="Q671" i="1"/>
  <c r="P671" i="1"/>
  <c r="O671" i="1"/>
  <c r="M671" i="1"/>
  <c r="L671" i="1"/>
  <c r="K671" i="1"/>
  <c r="J671" i="1"/>
  <c r="I671" i="1"/>
  <c r="Q670" i="1"/>
  <c r="P670" i="1"/>
  <c r="O670" i="1"/>
  <c r="M670" i="1"/>
  <c r="L670" i="1"/>
  <c r="K670" i="1"/>
  <c r="J670" i="1"/>
  <c r="I670" i="1"/>
  <c r="N670" i="1" l="1"/>
  <c r="N672" i="1"/>
  <c r="N671" i="1"/>
  <c r="N673" i="1"/>
  <c r="Q674" i="1"/>
  <c r="P674" i="1"/>
  <c r="O674" i="1"/>
  <c r="M674" i="1"/>
  <c r="L674" i="1"/>
  <c r="K674" i="1"/>
  <c r="J674" i="1"/>
  <c r="I674" i="1"/>
  <c r="N674" i="1" l="1"/>
  <c r="I677" i="1"/>
  <c r="Q678" i="1"/>
  <c r="P678" i="1"/>
  <c r="O678" i="1"/>
  <c r="M678" i="1"/>
  <c r="L678" i="1"/>
  <c r="K678" i="1"/>
  <c r="J678" i="1"/>
  <c r="I678" i="1"/>
  <c r="Q677" i="1"/>
  <c r="P677" i="1"/>
  <c r="O677" i="1"/>
  <c r="M677" i="1"/>
  <c r="L677" i="1"/>
  <c r="K677" i="1"/>
  <c r="J677" i="1"/>
  <c r="Q676" i="1"/>
  <c r="P676" i="1"/>
  <c r="O676" i="1"/>
  <c r="M676" i="1"/>
  <c r="L676" i="1"/>
  <c r="K676" i="1"/>
  <c r="J676" i="1"/>
  <c r="I676" i="1"/>
  <c r="Q675" i="1"/>
  <c r="P675" i="1"/>
  <c r="O675" i="1"/>
  <c r="M675" i="1"/>
  <c r="L675" i="1"/>
  <c r="K675" i="1"/>
  <c r="J675" i="1"/>
  <c r="I675" i="1"/>
  <c r="N677" i="1" l="1"/>
  <c r="N675" i="1"/>
  <c r="N678" i="1"/>
  <c r="N676" i="1"/>
  <c r="Q679" i="1"/>
  <c r="P679" i="1"/>
  <c r="O679" i="1"/>
  <c r="M679" i="1"/>
  <c r="L679" i="1"/>
  <c r="K679" i="1"/>
  <c r="J679" i="1"/>
  <c r="I679" i="1"/>
  <c r="N679" i="1" l="1"/>
  <c r="Q680" i="1"/>
  <c r="P680" i="1"/>
  <c r="O680" i="1"/>
  <c r="M680" i="1"/>
  <c r="L680" i="1"/>
  <c r="K680" i="1"/>
  <c r="J680" i="1"/>
  <c r="I680" i="1"/>
  <c r="Q681" i="1"/>
  <c r="P681" i="1"/>
  <c r="O681" i="1"/>
  <c r="M681" i="1"/>
  <c r="L681" i="1"/>
  <c r="K681" i="1"/>
  <c r="J681" i="1"/>
  <c r="I681" i="1"/>
  <c r="N680" i="1" l="1"/>
  <c r="N681" i="1"/>
  <c r="Q683" i="1"/>
  <c r="P683" i="1"/>
  <c r="O683" i="1"/>
  <c r="M683" i="1"/>
  <c r="L683" i="1"/>
  <c r="K683" i="1"/>
  <c r="J683" i="1"/>
  <c r="I683" i="1"/>
  <c r="Q682" i="1"/>
  <c r="P682" i="1"/>
  <c r="O682" i="1"/>
  <c r="M682" i="1"/>
  <c r="L682" i="1"/>
  <c r="K682" i="1"/>
  <c r="J682" i="1"/>
  <c r="I682" i="1"/>
  <c r="N683" i="1" l="1"/>
  <c r="N682" i="1"/>
  <c r="Q688" i="1"/>
  <c r="P688" i="1"/>
  <c r="O688" i="1"/>
  <c r="M688" i="1"/>
  <c r="L688" i="1"/>
  <c r="K688" i="1"/>
  <c r="J688" i="1"/>
  <c r="I688" i="1"/>
  <c r="Q687" i="1"/>
  <c r="P687" i="1"/>
  <c r="O687" i="1"/>
  <c r="M687" i="1"/>
  <c r="L687" i="1"/>
  <c r="K687" i="1"/>
  <c r="J687" i="1"/>
  <c r="I687" i="1"/>
  <c r="Q686" i="1"/>
  <c r="P686" i="1"/>
  <c r="O686" i="1"/>
  <c r="M686" i="1"/>
  <c r="L686" i="1"/>
  <c r="K686" i="1"/>
  <c r="J686" i="1"/>
  <c r="I686" i="1"/>
  <c r="Q685" i="1"/>
  <c r="P685" i="1"/>
  <c r="O685" i="1"/>
  <c r="M685" i="1"/>
  <c r="L685" i="1"/>
  <c r="K685" i="1"/>
  <c r="J685" i="1"/>
  <c r="I685" i="1"/>
  <c r="Q684" i="1"/>
  <c r="P684" i="1"/>
  <c r="O684" i="1"/>
  <c r="M684" i="1"/>
  <c r="L684" i="1"/>
  <c r="K684" i="1"/>
  <c r="J684" i="1"/>
  <c r="I684" i="1"/>
  <c r="N684" i="1" l="1"/>
  <c r="N686" i="1"/>
  <c r="N685" i="1"/>
  <c r="N688" i="1"/>
  <c r="N687" i="1"/>
  <c r="Q689" i="1"/>
  <c r="P689" i="1"/>
  <c r="O689" i="1"/>
  <c r="M689" i="1"/>
  <c r="L689" i="1"/>
  <c r="K689" i="1"/>
  <c r="J689" i="1"/>
  <c r="I689" i="1"/>
  <c r="N689" i="1" l="1"/>
  <c r="Q691" i="1"/>
  <c r="P691" i="1"/>
  <c r="O691" i="1"/>
  <c r="M691" i="1"/>
  <c r="L691" i="1"/>
  <c r="K691" i="1"/>
  <c r="J691" i="1"/>
  <c r="I691" i="1"/>
  <c r="Q690" i="1"/>
  <c r="P690" i="1"/>
  <c r="O690" i="1"/>
  <c r="M690" i="1"/>
  <c r="L690" i="1"/>
  <c r="K690" i="1"/>
  <c r="J690" i="1"/>
  <c r="I690" i="1"/>
  <c r="N691" i="1" l="1"/>
  <c r="N690" i="1"/>
  <c r="Q692" i="1"/>
  <c r="P692" i="1"/>
  <c r="O692" i="1"/>
  <c r="M692" i="1"/>
  <c r="L692" i="1"/>
  <c r="K692" i="1"/>
  <c r="J692" i="1"/>
  <c r="I692" i="1"/>
  <c r="N692" i="1" l="1"/>
  <c r="Q693" i="1"/>
  <c r="P693" i="1"/>
  <c r="O693" i="1"/>
  <c r="M693" i="1"/>
  <c r="L693" i="1"/>
  <c r="K693" i="1"/>
  <c r="J693" i="1"/>
  <c r="I693" i="1"/>
  <c r="N693" i="1" l="1"/>
  <c r="Q695" i="1"/>
  <c r="P695" i="1"/>
  <c r="O695" i="1"/>
  <c r="M695" i="1"/>
  <c r="L695" i="1"/>
  <c r="K695" i="1"/>
  <c r="J695" i="1"/>
  <c r="I695" i="1"/>
  <c r="Q694" i="1"/>
  <c r="P694" i="1"/>
  <c r="O694" i="1"/>
  <c r="M694" i="1"/>
  <c r="L694" i="1"/>
  <c r="K694" i="1"/>
  <c r="J694" i="1"/>
  <c r="I694" i="1"/>
  <c r="N694" i="1" l="1"/>
  <c r="N695" i="1"/>
  <c r="Q696" i="1"/>
  <c r="P696" i="1"/>
  <c r="O696" i="1"/>
  <c r="M696" i="1"/>
  <c r="L696" i="1"/>
  <c r="K696" i="1"/>
  <c r="J696" i="1"/>
  <c r="I696" i="1"/>
  <c r="N696" i="1" l="1"/>
  <c r="Q697" i="1"/>
  <c r="P697" i="1"/>
  <c r="O697" i="1"/>
  <c r="M697" i="1"/>
  <c r="L697" i="1"/>
  <c r="K697" i="1"/>
  <c r="J697" i="1"/>
  <c r="I697" i="1"/>
  <c r="N697" i="1" l="1"/>
  <c r="Q698" i="1"/>
  <c r="P698" i="1"/>
  <c r="O698" i="1"/>
  <c r="M698" i="1"/>
  <c r="L698" i="1"/>
  <c r="K698" i="1"/>
  <c r="J698" i="1"/>
  <c r="I698" i="1"/>
  <c r="N698" i="1" l="1"/>
  <c r="Q713" i="1"/>
  <c r="P713" i="1"/>
  <c r="O713" i="1"/>
  <c r="M713" i="1"/>
  <c r="L713" i="1"/>
  <c r="K713" i="1"/>
  <c r="J713" i="1"/>
  <c r="I713" i="1"/>
  <c r="Q712" i="1"/>
  <c r="P712" i="1"/>
  <c r="O712" i="1"/>
  <c r="M712" i="1"/>
  <c r="L712" i="1"/>
  <c r="K712" i="1"/>
  <c r="J712" i="1"/>
  <c r="I712" i="1"/>
  <c r="Q711" i="1"/>
  <c r="P711" i="1"/>
  <c r="O711" i="1"/>
  <c r="M711" i="1"/>
  <c r="L711" i="1"/>
  <c r="K711" i="1"/>
  <c r="J711" i="1"/>
  <c r="I711" i="1"/>
  <c r="Q710" i="1"/>
  <c r="P710" i="1"/>
  <c r="O710" i="1"/>
  <c r="M710" i="1"/>
  <c r="L710" i="1"/>
  <c r="K710" i="1"/>
  <c r="J710" i="1"/>
  <c r="I710" i="1"/>
  <c r="Q709" i="1"/>
  <c r="P709" i="1"/>
  <c r="O709" i="1"/>
  <c r="M709" i="1"/>
  <c r="L709" i="1"/>
  <c r="K709" i="1"/>
  <c r="J709" i="1"/>
  <c r="I709" i="1"/>
  <c r="Q708" i="1"/>
  <c r="P708" i="1"/>
  <c r="O708" i="1"/>
  <c r="M708" i="1"/>
  <c r="L708" i="1"/>
  <c r="K708" i="1"/>
  <c r="J708" i="1"/>
  <c r="I708" i="1"/>
  <c r="Q707" i="1"/>
  <c r="P707" i="1"/>
  <c r="O707" i="1"/>
  <c r="M707" i="1"/>
  <c r="L707" i="1"/>
  <c r="K707" i="1"/>
  <c r="J707" i="1"/>
  <c r="I707" i="1"/>
  <c r="Q706" i="1"/>
  <c r="P706" i="1"/>
  <c r="O706" i="1"/>
  <c r="M706" i="1"/>
  <c r="L706" i="1"/>
  <c r="K706" i="1"/>
  <c r="J706" i="1"/>
  <c r="I706" i="1"/>
  <c r="Q705" i="1"/>
  <c r="P705" i="1"/>
  <c r="O705" i="1"/>
  <c r="M705" i="1"/>
  <c r="L705" i="1"/>
  <c r="K705" i="1"/>
  <c r="J705" i="1"/>
  <c r="I705" i="1"/>
  <c r="Q704" i="1"/>
  <c r="P704" i="1"/>
  <c r="O704" i="1"/>
  <c r="M704" i="1"/>
  <c r="L704" i="1"/>
  <c r="K704" i="1"/>
  <c r="J704" i="1"/>
  <c r="I704" i="1"/>
  <c r="Q703" i="1"/>
  <c r="P703" i="1"/>
  <c r="O703" i="1"/>
  <c r="M703" i="1"/>
  <c r="L703" i="1"/>
  <c r="K703" i="1"/>
  <c r="J703" i="1"/>
  <c r="I703" i="1"/>
  <c r="Q702" i="1"/>
  <c r="P702" i="1"/>
  <c r="O702" i="1"/>
  <c r="M702" i="1"/>
  <c r="L702" i="1"/>
  <c r="K702" i="1"/>
  <c r="J702" i="1"/>
  <c r="I702" i="1"/>
  <c r="Q701" i="1"/>
  <c r="P701" i="1"/>
  <c r="O701" i="1"/>
  <c r="M701" i="1"/>
  <c r="L701" i="1"/>
  <c r="K701" i="1"/>
  <c r="J701" i="1"/>
  <c r="I701" i="1"/>
  <c r="Q700" i="1"/>
  <c r="P700" i="1"/>
  <c r="O700" i="1"/>
  <c r="M700" i="1"/>
  <c r="L700" i="1"/>
  <c r="K700" i="1"/>
  <c r="J700" i="1"/>
  <c r="I700" i="1"/>
  <c r="Q699" i="1"/>
  <c r="P699" i="1"/>
  <c r="O699" i="1"/>
  <c r="M699" i="1"/>
  <c r="L699" i="1"/>
  <c r="K699" i="1"/>
  <c r="J699" i="1"/>
  <c r="I699" i="1"/>
  <c r="N705" i="1" l="1"/>
  <c r="N703" i="1"/>
  <c r="N702" i="1"/>
  <c r="N713" i="1"/>
  <c r="N700" i="1"/>
  <c r="N709" i="1"/>
  <c r="N712" i="1"/>
  <c r="N701" i="1"/>
  <c r="N708" i="1"/>
  <c r="N704" i="1"/>
  <c r="N706" i="1"/>
  <c r="N707" i="1"/>
  <c r="N710" i="1"/>
  <c r="N711" i="1"/>
  <c r="N699" i="1"/>
  <c r="Q755" i="1" l="1"/>
  <c r="P755" i="1"/>
  <c r="O755" i="1"/>
  <c r="M755" i="1"/>
  <c r="L755" i="1"/>
  <c r="K755" i="1"/>
  <c r="J755" i="1"/>
  <c r="I755" i="1"/>
  <c r="Q754" i="1"/>
  <c r="P754" i="1"/>
  <c r="O754" i="1"/>
  <c r="M754" i="1"/>
  <c r="L754" i="1"/>
  <c r="K754" i="1"/>
  <c r="J754" i="1"/>
  <c r="I754" i="1"/>
  <c r="Q753" i="1"/>
  <c r="P753" i="1"/>
  <c r="O753" i="1"/>
  <c r="M753" i="1"/>
  <c r="L753" i="1"/>
  <c r="K753" i="1"/>
  <c r="J753" i="1"/>
  <c r="I753" i="1"/>
  <c r="Q752" i="1"/>
  <c r="P752" i="1"/>
  <c r="O752" i="1"/>
  <c r="M752" i="1"/>
  <c r="L752" i="1"/>
  <c r="K752" i="1"/>
  <c r="J752" i="1"/>
  <c r="I752" i="1"/>
  <c r="Q751" i="1"/>
  <c r="P751" i="1"/>
  <c r="O751" i="1"/>
  <c r="M751" i="1"/>
  <c r="L751" i="1"/>
  <c r="K751" i="1"/>
  <c r="J751" i="1"/>
  <c r="I751" i="1"/>
  <c r="Q750" i="1"/>
  <c r="P750" i="1"/>
  <c r="O750" i="1"/>
  <c r="M750" i="1"/>
  <c r="L750" i="1"/>
  <c r="K750" i="1"/>
  <c r="J750" i="1"/>
  <c r="I750" i="1"/>
  <c r="Q749" i="1"/>
  <c r="P749" i="1"/>
  <c r="O749" i="1"/>
  <c r="M749" i="1"/>
  <c r="L749" i="1"/>
  <c r="K749" i="1"/>
  <c r="J749" i="1"/>
  <c r="I749" i="1"/>
  <c r="Q748" i="1"/>
  <c r="P748" i="1"/>
  <c r="O748" i="1"/>
  <c r="M748" i="1"/>
  <c r="L748" i="1"/>
  <c r="K748" i="1"/>
  <c r="J748" i="1"/>
  <c r="I748" i="1"/>
  <c r="Q747" i="1"/>
  <c r="P747" i="1"/>
  <c r="O747" i="1"/>
  <c r="M747" i="1"/>
  <c r="L747" i="1"/>
  <c r="K747" i="1"/>
  <c r="J747" i="1"/>
  <c r="I747" i="1"/>
  <c r="Q746" i="1"/>
  <c r="P746" i="1"/>
  <c r="O746" i="1"/>
  <c r="M746" i="1"/>
  <c r="L746" i="1"/>
  <c r="K746" i="1"/>
  <c r="J746" i="1"/>
  <c r="I746" i="1"/>
  <c r="Q745" i="1"/>
  <c r="P745" i="1"/>
  <c r="O745" i="1"/>
  <c r="M745" i="1"/>
  <c r="L745" i="1"/>
  <c r="K745" i="1"/>
  <c r="J745" i="1"/>
  <c r="I745" i="1"/>
  <c r="Q744" i="1"/>
  <c r="P744" i="1"/>
  <c r="O744" i="1"/>
  <c r="M744" i="1"/>
  <c r="L744" i="1"/>
  <c r="K744" i="1"/>
  <c r="J744" i="1"/>
  <c r="I744" i="1"/>
  <c r="Q743" i="1"/>
  <c r="P743" i="1"/>
  <c r="O743" i="1"/>
  <c r="M743" i="1"/>
  <c r="L743" i="1"/>
  <c r="K743" i="1"/>
  <c r="J743" i="1"/>
  <c r="I743" i="1"/>
  <c r="Q742" i="1"/>
  <c r="P742" i="1"/>
  <c r="O742" i="1"/>
  <c r="M742" i="1"/>
  <c r="L742" i="1"/>
  <c r="K742" i="1"/>
  <c r="J742" i="1"/>
  <c r="I742" i="1"/>
  <c r="Q741" i="1"/>
  <c r="P741" i="1"/>
  <c r="O741" i="1"/>
  <c r="M741" i="1"/>
  <c r="L741" i="1"/>
  <c r="K741" i="1"/>
  <c r="J741" i="1"/>
  <c r="I741" i="1"/>
  <c r="Q740" i="1"/>
  <c r="P740" i="1"/>
  <c r="O740" i="1"/>
  <c r="M740" i="1"/>
  <c r="L740" i="1"/>
  <c r="K740" i="1"/>
  <c r="J740" i="1"/>
  <c r="I740" i="1"/>
  <c r="Q739" i="1"/>
  <c r="P739" i="1"/>
  <c r="O739" i="1"/>
  <c r="M739" i="1"/>
  <c r="L739" i="1"/>
  <c r="K739" i="1"/>
  <c r="J739" i="1"/>
  <c r="I739" i="1"/>
  <c r="Q738" i="1"/>
  <c r="P738" i="1"/>
  <c r="O738" i="1"/>
  <c r="M738" i="1"/>
  <c r="L738" i="1"/>
  <c r="K738" i="1"/>
  <c r="J738" i="1"/>
  <c r="I738" i="1"/>
  <c r="Q737" i="1"/>
  <c r="P737" i="1"/>
  <c r="O737" i="1"/>
  <c r="M737" i="1"/>
  <c r="L737" i="1"/>
  <c r="K737" i="1"/>
  <c r="J737" i="1"/>
  <c r="I737" i="1"/>
  <c r="Q736" i="1"/>
  <c r="P736" i="1"/>
  <c r="O736" i="1"/>
  <c r="M736" i="1"/>
  <c r="L736" i="1"/>
  <c r="K736" i="1"/>
  <c r="J736" i="1"/>
  <c r="I736" i="1"/>
  <c r="Q735" i="1"/>
  <c r="P735" i="1"/>
  <c r="O735" i="1"/>
  <c r="M735" i="1"/>
  <c r="L735" i="1"/>
  <c r="K735" i="1"/>
  <c r="J735" i="1"/>
  <c r="I735" i="1"/>
  <c r="Q734" i="1"/>
  <c r="P734" i="1"/>
  <c r="O734" i="1"/>
  <c r="M734" i="1"/>
  <c r="L734" i="1"/>
  <c r="K734" i="1"/>
  <c r="J734" i="1"/>
  <c r="I734" i="1"/>
  <c r="Q733" i="1"/>
  <c r="P733" i="1"/>
  <c r="O733" i="1"/>
  <c r="M733" i="1"/>
  <c r="L733" i="1"/>
  <c r="K733" i="1"/>
  <c r="J733" i="1"/>
  <c r="I733" i="1"/>
  <c r="Q732" i="1"/>
  <c r="P732" i="1"/>
  <c r="O732" i="1"/>
  <c r="M732" i="1"/>
  <c r="L732" i="1"/>
  <c r="K732" i="1"/>
  <c r="J732" i="1"/>
  <c r="I732" i="1"/>
  <c r="Q731" i="1"/>
  <c r="P731" i="1"/>
  <c r="O731" i="1"/>
  <c r="M731" i="1"/>
  <c r="L731" i="1"/>
  <c r="K731" i="1"/>
  <c r="J731" i="1"/>
  <c r="I731" i="1"/>
  <c r="Q730" i="1"/>
  <c r="P730" i="1"/>
  <c r="O730" i="1"/>
  <c r="M730" i="1"/>
  <c r="L730" i="1"/>
  <c r="K730" i="1"/>
  <c r="J730" i="1"/>
  <c r="I730" i="1"/>
  <c r="Q729" i="1"/>
  <c r="P729" i="1"/>
  <c r="O729" i="1"/>
  <c r="M729" i="1"/>
  <c r="L729" i="1"/>
  <c r="K729" i="1"/>
  <c r="J729" i="1"/>
  <c r="I729" i="1"/>
  <c r="Q728" i="1"/>
  <c r="P728" i="1"/>
  <c r="O728" i="1"/>
  <c r="M728" i="1"/>
  <c r="L728" i="1"/>
  <c r="K728" i="1"/>
  <c r="J728" i="1"/>
  <c r="I728" i="1"/>
  <c r="Q727" i="1"/>
  <c r="P727" i="1"/>
  <c r="O727" i="1"/>
  <c r="M727" i="1"/>
  <c r="L727" i="1"/>
  <c r="K727" i="1"/>
  <c r="J727" i="1"/>
  <c r="I727" i="1"/>
  <c r="Q726" i="1"/>
  <c r="P726" i="1"/>
  <c r="O726" i="1"/>
  <c r="M726" i="1"/>
  <c r="L726" i="1"/>
  <c r="K726" i="1"/>
  <c r="J726" i="1"/>
  <c r="I726" i="1"/>
  <c r="Q725" i="1"/>
  <c r="P725" i="1"/>
  <c r="O725" i="1"/>
  <c r="M725" i="1"/>
  <c r="L725" i="1"/>
  <c r="K725" i="1"/>
  <c r="J725" i="1"/>
  <c r="I725" i="1"/>
  <c r="Q724" i="1"/>
  <c r="P724" i="1"/>
  <c r="O724" i="1"/>
  <c r="M724" i="1"/>
  <c r="L724" i="1"/>
  <c r="K724" i="1"/>
  <c r="J724" i="1"/>
  <c r="I724" i="1"/>
  <c r="Q723" i="1"/>
  <c r="P723" i="1"/>
  <c r="O723" i="1"/>
  <c r="M723" i="1"/>
  <c r="L723" i="1"/>
  <c r="K723" i="1"/>
  <c r="J723" i="1"/>
  <c r="I723" i="1"/>
  <c r="Q722" i="1"/>
  <c r="P722" i="1"/>
  <c r="O722" i="1"/>
  <c r="M722" i="1"/>
  <c r="L722" i="1"/>
  <c r="K722" i="1"/>
  <c r="J722" i="1"/>
  <c r="I722" i="1"/>
  <c r="Q721" i="1"/>
  <c r="P721" i="1"/>
  <c r="O721" i="1"/>
  <c r="M721" i="1"/>
  <c r="L721" i="1"/>
  <c r="K721" i="1"/>
  <c r="J721" i="1"/>
  <c r="I721" i="1"/>
  <c r="Q720" i="1"/>
  <c r="P720" i="1"/>
  <c r="O720" i="1"/>
  <c r="M720" i="1"/>
  <c r="L720" i="1"/>
  <c r="K720" i="1"/>
  <c r="J720" i="1"/>
  <c r="I720" i="1"/>
  <c r="Q719" i="1"/>
  <c r="P719" i="1"/>
  <c r="O719" i="1"/>
  <c r="M719" i="1"/>
  <c r="L719" i="1"/>
  <c r="K719" i="1"/>
  <c r="J719" i="1"/>
  <c r="I719" i="1"/>
  <c r="Q718" i="1"/>
  <c r="P718" i="1"/>
  <c r="O718" i="1"/>
  <c r="M718" i="1"/>
  <c r="L718" i="1"/>
  <c r="K718" i="1"/>
  <c r="J718" i="1"/>
  <c r="I718" i="1"/>
  <c r="Q717" i="1"/>
  <c r="P717" i="1"/>
  <c r="O717" i="1"/>
  <c r="M717" i="1"/>
  <c r="L717" i="1"/>
  <c r="K717" i="1"/>
  <c r="J717" i="1"/>
  <c r="I717" i="1"/>
  <c r="Q716" i="1"/>
  <c r="P716" i="1"/>
  <c r="O716" i="1"/>
  <c r="M716" i="1"/>
  <c r="L716" i="1"/>
  <c r="K716" i="1"/>
  <c r="J716" i="1"/>
  <c r="I716" i="1"/>
  <c r="Q715" i="1"/>
  <c r="P715" i="1"/>
  <c r="O715" i="1"/>
  <c r="M715" i="1"/>
  <c r="L715" i="1"/>
  <c r="K715" i="1"/>
  <c r="J715" i="1"/>
  <c r="I715" i="1"/>
  <c r="Q714" i="1"/>
  <c r="P714" i="1"/>
  <c r="O714" i="1"/>
  <c r="M714" i="1"/>
  <c r="L714" i="1"/>
  <c r="K714" i="1"/>
  <c r="J714" i="1"/>
  <c r="I714" i="1"/>
  <c r="N747" i="1" l="1"/>
  <c r="N736" i="1"/>
  <c r="N749" i="1"/>
  <c r="N746" i="1"/>
  <c r="N750" i="1"/>
  <c r="N755" i="1"/>
  <c r="N739" i="1"/>
  <c r="N724" i="1"/>
  <c r="N727" i="1"/>
  <c r="N720" i="1"/>
  <c r="N723" i="1"/>
  <c r="N745" i="1"/>
  <c r="N714" i="1"/>
  <c r="N717" i="1"/>
  <c r="N729" i="1"/>
  <c r="N735" i="1"/>
  <c r="N719" i="1"/>
  <c r="N731" i="1"/>
  <c r="N734" i="1"/>
  <c r="N740" i="1"/>
  <c r="N743" i="1"/>
  <c r="N752" i="1"/>
  <c r="N715" i="1"/>
  <c r="N718" i="1"/>
  <c r="N730" i="1"/>
  <c r="N733" i="1"/>
  <c r="N751" i="1"/>
  <c r="N728" i="1"/>
  <c r="N744" i="1"/>
  <c r="N716" i="1"/>
  <c r="N721" i="1"/>
  <c r="N722" i="1"/>
  <c r="N732" i="1"/>
  <c r="N737" i="1"/>
  <c r="N738" i="1"/>
  <c r="N748" i="1"/>
  <c r="N753" i="1"/>
  <c r="N754" i="1"/>
  <c r="N725" i="1"/>
  <c r="N726" i="1"/>
  <c r="N741" i="1"/>
  <c r="N742" i="1"/>
  <c r="Q756" i="1"/>
  <c r="P756" i="1"/>
  <c r="O756" i="1"/>
  <c r="M756" i="1"/>
  <c r="L756" i="1"/>
  <c r="K756" i="1"/>
  <c r="J756" i="1"/>
  <c r="I756" i="1"/>
  <c r="N756" i="1" l="1"/>
  <c r="Q759" i="1"/>
  <c r="P759" i="1"/>
  <c r="O759" i="1"/>
  <c r="M759" i="1"/>
  <c r="L759" i="1"/>
  <c r="K759" i="1"/>
  <c r="J759" i="1"/>
  <c r="I759" i="1"/>
  <c r="Q758" i="1"/>
  <c r="P758" i="1"/>
  <c r="O758" i="1"/>
  <c r="M758" i="1"/>
  <c r="L758" i="1"/>
  <c r="K758" i="1"/>
  <c r="J758" i="1"/>
  <c r="I758" i="1"/>
  <c r="Q757" i="1"/>
  <c r="P757" i="1"/>
  <c r="O757" i="1"/>
  <c r="M757" i="1"/>
  <c r="L757" i="1"/>
  <c r="K757" i="1"/>
  <c r="J757" i="1"/>
  <c r="I757" i="1"/>
  <c r="N757" i="1" l="1"/>
  <c r="N759" i="1"/>
  <c r="N758" i="1"/>
  <c r="I760" i="1" l="1"/>
  <c r="K767" i="1" l="1"/>
  <c r="K766" i="1"/>
  <c r="K765" i="1"/>
  <c r="K764" i="1"/>
  <c r="K763" i="1"/>
  <c r="K762" i="1"/>
  <c r="K761" i="1"/>
  <c r="K760" i="1"/>
  <c r="I767" i="1"/>
  <c r="I766" i="1"/>
  <c r="I765" i="1"/>
  <c r="I764" i="1"/>
  <c r="I763" i="1"/>
  <c r="I762" i="1"/>
  <c r="I761" i="1"/>
  <c r="L760" i="1" l="1"/>
  <c r="M760" i="1"/>
  <c r="J760" i="1"/>
  <c r="J764" i="1"/>
  <c r="M764" i="1"/>
  <c r="L764" i="1"/>
  <c r="P762" i="1"/>
  <c r="O762" i="1"/>
  <c r="Q762" i="1"/>
  <c r="Q766" i="1"/>
  <c r="P766" i="1"/>
  <c r="O766" i="1"/>
  <c r="L761" i="1"/>
  <c r="J761" i="1"/>
  <c r="M761" i="1"/>
  <c r="J763" i="1"/>
  <c r="M763" i="1"/>
  <c r="L763" i="1"/>
  <c r="J765" i="1"/>
  <c r="M765" i="1"/>
  <c r="L765" i="1"/>
  <c r="M767" i="1"/>
  <c r="L767" i="1"/>
  <c r="J767" i="1"/>
  <c r="Q761" i="1"/>
  <c r="P761" i="1"/>
  <c r="O761" i="1"/>
  <c r="O763" i="1"/>
  <c r="Q763" i="1"/>
  <c r="P763" i="1"/>
  <c r="O765" i="1"/>
  <c r="Q765" i="1"/>
  <c r="P765" i="1"/>
  <c r="Q767" i="1"/>
  <c r="P767" i="1"/>
  <c r="O767" i="1"/>
  <c r="L762" i="1"/>
  <c r="M762" i="1"/>
  <c r="J762" i="1"/>
  <c r="J766" i="1"/>
  <c r="M766" i="1"/>
  <c r="L766" i="1"/>
  <c r="Q760" i="1"/>
  <c r="P760" i="1"/>
  <c r="O760" i="1"/>
  <c r="O764" i="1"/>
  <c r="P764" i="1"/>
  <c r="Q764" i="1"/>
  <c r="I768" i="1"/>
  <c r="I769" i="1"/>
  <c r="Q769" i="1"/>
  <c r="P769" i="1"/>
  <c r="O769" i="1"/>
  <c r="M769" i="1"/>
  <c r="L769" i="1"/>
  <c r="K769" i="1"/>
  <c r="J769" i="1"/>
  <c r="Q768" i="1"/>
  <c r="P768" i="1"/>
  <c r="O768" i="1"/>
  <c r="M768" i="1"/>
  <c r="L768" i="1"/>
  <c r="K768" i="1"/>
  <c r="J768" i="1"/>
  <c r="N762" i="1" l="1"/>
  <c r="N769" i="1"/>
  <c r="N760" i="1"/>
  <c r="N767" i="1"/>
  <c r="N766" i="1"/>
  <c r="N763" i="1"/>
  <c r="N764" i="1"/>
  <c r="N765" i="1"/>
  <c r="N761" i="1"/>
  <c r="N768" i="1"/>
  <c r="Q771" i="1" l="1"/>
  <c r="P771" i="1"/>
  <c r="O771" i="1"/>
  <c r="M771" i="1"/>
  <c r="L771" i="1"/>
  <c r="K771" i="1"/>
  <c r="J771" i="1"/>
  <c r="I771" i="1"/>
  <c r="Q770" i="1"/>
  <c r="P770" i="1"/>
  <c r="O770" i="1"/>
  <c r="M770" i="1"/>
  <c r="L770" i="1"/>
  <c r="K770" i="1"/>
  <c r="J770" i="1"/>
  <c r="I770" i="1"/>
  <c r="N770" i="1" l="1"/>
  <c r="N771" i="1"/>
  <c r="Q775" i="1"/>
  <c r="P775" i="1"/>
  <c r="O775" i="1"/>
  <c r="M775" i="1"/>
  <c r="L775" i="1"/>
  <c r="K775" i="1"/>
  <c r="J775" i="1"/>
  <c r="I775" i="1"/>
  <c r="Q774" i="1"/>
  <c r="P774" i="1"/>
  <c r="O774" i="1"/>
  <c r="M774" i="1"/>
  <c r="L774" i="1"/>
  <c r="K774" i="1"/>
  <c r="J774" i="1"/>
  <c r="I774" i="1"/>
  <c r="Q773" i="1"/>
  <c r="P773" i="1"/>
  <c r="O773" i="1"/>
  <c r="M773" i="1"/>
  <c r="L773" i="1"/>
  <c r="K773" i="1"/>
  <c r="J773" i="1"/>
  <c r="I773" i="1"/>
  <c r="Q772" i="1"/>
  <c r="P772" i="1"/>
  <c r="O772" i="1"/>
  <c r="M772" i="1"/>
  <c r="L772" i="1"/>
  <c r="K772" i="1"/>
  <c r="J772" i="1"/>
  <c r="I772" i="1"/>
  <c r="N774" i="1" l="1"/>
  <c r="N772" i="1"/>
  <c r="N773" i="1"/>
  <c r="N775" i="1"/>
  <c r="Q794" i="1"/>
  <c r="P794" i="1"/>
  <c r="O794" i="1"/>
  <c r="M794" i="1"/>
  <c r="L794" i="1"/>
  <c r="K794" i="1"/>
  <c r="J794" i="1"/>
  <c r="I794" i="1"/>
  <c r="Q793" i="1"/>
  <c r="P793" i="1"/>
  <c r="O793" i="1"/>
  <c r="M793" i="1"/>
  <c r="L793" i="1"/>
  <c r="K793" i="1"/>
  <c r="J793" i="1"/>
  <c r="I793" i="1"/>
  <c r="Q792" i="1"/>
  <c r="P792" i="1"/>
  <c r="O792" i="1"/>
  <c r="M792" i="1"/>
  <c r="L792" i="1"/>
  <c r="K792" i="1"/>
  <c r="J792" i="1"/>
  <c r="I792" i="1"/>
  <c r="Q791" i="1"/>
  <c r="P791" i="1"/>
  <c r="O791" i="1"/>
  <c r="M791" i="1"/>
  <c r="L791" i="1"/>
  <c r="K791" i="1"/>
  <c r="J791" i="1"/>
  <c r="I791" i="1"/>
  <c r="Q790" i="1"/>
  <c r="P790" i="1"/>
  <c r="O790" i="1"/>
  <c r="M790" i="1"/>
  <c r="L790" i="1"/>
  <c r="K790" i="1"/>
  <c r="J790" i="1"/>
  <c r="I790" i="1"/>
  <c r="Q789" i="1"/>
  <c r="P789" i="1"/>
  <c r="O789" i="1"/>
  <c r="M789" i="1"/>
  <c r="L789" i="1"/>
  <c r="K789" i="1"/>
  <c r="J789" i="1"/>
  <c r="I789" i="1"/>
  <c r="Q788" i="1"/>
  <c r="P788" i="1"/>
  <c r="O788" i="1"/>
  <c r="M788" i="1"/>
  <c r="L788" i="1"/>
  <c r="K788" i="1"/>
  <c r="J788" i="1"/>
  <c r="I788" i="1"/>
  <c r="Q787" i="1"/>
  <c r="P787" i="1"/>
  <c r="O787" i="1"/>
  <c r="M787" i="1"/>
  <c r="L787" i="1"/>
  <c r="K787" i="1"/>
  <c r="J787" i="1"/>
  <c r="I787" i="1"/>
  <c r="Q786" i="1"/>
  <c r="P786" i="1"/>
  <c r="O786" i="1"/>
  <c r="M786" i="1"/>
  <c r="L786" i="1"/>
  <c r="K786" i="1"/>
  <c r="J786" i="1"/>
  <c r="I786" i="1"/>
  <c r="Q785" i="1"/>
  <c r="P785" i="1"/>
  <c r="O785" i="1"/>
  <c r="M785" i="1"/>
  <c r="L785" i="1"/>
  <c r="K785" i="1"/>
  <c r="J785" i="1"/>
  <c r="I785" i="1"/>
  <c r="Q784" i="1"/>
  <c r="P784" i="1"/>
  <c r="O784" i="1"/>
  <c r="M784" i="1"/>
  <c r="L784" i="1"/>
  <c r="K784" i="1"/>
  <c r="J784" i="1"/>
  <c r="I784" i="1"/>
  <c r="Q783" i="1"/>
  <c r="P783" i="1"/>
  <c r="O783" i="1"/>
  <c r="M783" i="1"/>
  <c r="L783" i="1"/>
  <c r="K783" i="1"/>
  <c r="J783" i="1"/>
  <c r="I783" i="1"/>
  <c r="Q782" i="1"/>
  <c r="P782" i="1"/>
  <c r="O782" i="1"/>
  <c r="M782" i="1"/>
  <c r="L782" i="1"/>
  <c r="K782" i="1"/>
  <c r="J782" i="1"/>
  <c r="I782" i="1"/>
  <c r="Q781" i="1"/>
  <c r="P781" i="1"/>
  <c r="O781" i="1"/>
  <c r="M781" i="1"/>
  <c r="L781" i="1"/>
  <c r="K781" i="1"/>
  <c r="J781" i="1"/>
  <c r="I781" i="1"/>
  <c r="Q780" i="1"/>
  <c r="P780" i="1"/>
  <c r="O780" i="1"/>
  <c r="M780" i="1"/>
  <c r="L780" i="1"/>
  <c r="K780" i="1"/>
  <c r="J780" i="1"/>
  <c r="I780" i="1"/>
  <c r="Q779" i="1"/>
  <c r="P779" i="1"/>
  <c r="O779" i="1"/>
  <c r="M779" i="1"/>
  <c r="L779" i="1"/>
  <c r="K779" i="1"/>
  <c r="J779" i="1"/>
  <c r="I779" i="1"/>
  <c r="Q778" i="1"/>
  <c r="P778" i="1"/>
  <c r="O778" i="1"/>
  <c r="M778" i="1"/>
  <c r="L778" i="1"/>
  <c r="K778" i="1"/>
  <c r="J778" i="1"/>
  <c r="I778" i="1"/>
  <c r="Q777" i="1"/>
  <c r="P777" i="1"/>
  <c r="O777" i="1"/>
  <c r="M777" i="1"/>
  <c r="L777" i="1"/>
  <c r="K777" i="1"/>
  <c r="J777" i="1"/>
  <c r="I777" i="1"/>
  <c r="Q776" i="1"/>
  <c r="P776" i="1"/>
  <c r="O776" i="1"/>
  <c r="M776" i="1"/>
  <c r="L776" i="1"/>
  <c r="K776" i="1"/>
  <c r="J776" i="1"/>
  <c r="I776" i="1"/>
  <c r="N793" i="1" l="1"/>
  <c r="N790" i="1"/>
  <c r="N784" i="1"/>
  <c r="N786" i="1"/>
  <c r="N789" i="1"/>
  <c r="N792" i="1"/>
  <c r="N778" i="1"/>
  <c r="N785" i="1"/>
  <c r="N788" i="1"/>
  <c r="N794" i="1"/>
  <c r="N777" i="1"/>
  <c r="N776" i="1"/>
  <c r="N782" i="1"/>
  <c r="N779" i="1"/>
  <c r="N783" i="1"/>
  <c r="N787" i="1"/>
  <c r="N780" i="1"/>
  <c r="N781" i="1"/>
  <c r="N791" i="1"/>
  <c r="Q795" i="1"/>
  <c r="P795" i="1"/>
  <c r="O795" i="1"/>
  <c r="M795" i="1"/>
  <c r="L795" i="1"/>
  <c r="K795" i="1"/>
  <c r="J795" i="1"/>
  <c r="I795" i="1"/>
  <c r="N795" i="1" l="1"/>
  <c r="Q797" i="1"/>
  <c r="P797" i="1"/>
  <c r="O797" i="1"/>
  <c r="M797" i="1"/>
  <c r="L797" i="1"/>
  <c r="K797" i="1"/>
  <c r="J797" i="1"/>
  <c r="I797" i="1"/>
  <c r="Q796" i="1"/>
  <c r="P796" i="1"/>
  <c r="O796" i="1"/>
  <c r="M796" i="1"/>
  <c r="L796" i="1"/>
  <c r="K796" i="1"/>
  <c r="J796" i="1"/>
  <c r="I796" i="1"/>
  <c r="N797" i="1" l="1"/>
  <c r="N796" i="1"/>
  <c r="Q841" i="1"/>
  <c r="P841" i="1"/>
  <c r="O841" i="1"/>
  <c r="M841" i="1"/>
  <c r="L841" i="1"/>
  <c r="K841" i="1"/>
  <c r="J841" i="1"/>
  <c r="I841" i="1"/>
  <c r="Q840" i="1"/>
  <c r="P840" i="1"/>
  <c r="O840" i="1"/>
  <c r="M840" i="1"/>
  <c r="L840" i="1"/>
  <c r="K840" i="1"/>
  <c r="J840" i="1"/>
  <c r="I840" i="1"/>
  <c r="Q839" i="1"/>
  <c r="P839" i="1"/>
  <c r="O839" i="1"/>
  <c r="M839" i="1"/>
  <c r="L839" i="1"/>
  <c r="K839" i="1"/>
  <c r="J839" i="1"/>
  <c r="I839" i="1"/>
  <c r="Q838" i="1"/>
  <c r="P838" i="1"/>
  <c r="O838" i="1"/>
  <c r="M838" i="1"/>
  <c r="L838" i="1"/>
  <c r="K838" i="1"/>
  <c r="J838" i="1"/>
  <c r="I838" i="1"/>
  <c r="Q837" i="1"/>
  <c r="P837" i="1"/>
  <c r="O837" i="1"/>
  <c r="M837" i="1"/>
  <c r="L837" i="1"/>
  <c r="K837" i="1"/>
  <c r="J837" i="1"/>
  <c r="I837" i="1"/>
  <c r="Q836" i="1"/>
  <c r="P836" i="1"/>
  <c r="O836" i="1"/>
  <c r="M836" i="1"/>
  <c r="L836" i="1"/>
  <c r="K836" i="1"/>
  <c r="J836" i="1"/>
  <c r="I836" i="1"/>
  <c r="Q835" i="1"/>
  <c r="P835" i="1"/>
  <c r="O835" i="1"/>
  <c r="M835" i="1"/>
  <c r="L835" i="1"/>
  <c r="K835" i="1"/>
  <c r="J835" i="1"/>
  <c r="I835" i="1"/>
  <c r="Q834" i="1"/>
  <c r="P834" i="1"/>
  <c r="O834" i="1"/>
  <c r="M834" i="1"/>
  <c r="L834" i="1"/>
  <c r="K834" i="1"/>
  <c r="J834" i="1"/>
  <c r="I834" i="1"/>
  <c r="Q833" i="1"/>
  <c r="P833" i="1"/>
  <c r="O833" i="1"/>
  <c r="M833" i="1"/>
  <c r="L833" i="1"/>
  <c r="K833" i="1"/>
  <c r="J833" i="1"/>
  <c r="I833" i="1"/>
  <c r="Q832" i="1"/>
  <c r="P832" i="1"/>
  <c r="O832" i="1"/>
  <c r="M832" i="1"/>
  <c r="L832" i="1"/>
  <c r="K832" i="1"/>
  <c r="J832" i="1"/>
  <c r="I832" i="1"/>
  <c r="Q831" i="1"/>
  <c r="P831" i="1"/>
  <c r="O831" i="1"/>
  <c r="M831" i="1"/>
  <c r="L831" i="1"/>
  <c r="K831" i="1"/>
  <c r="J831" i="1"/>
  <c r="I831" i="1"/>
  <c r="Q830" i="1"/>
  <c r="P830" i="1"/>
  <c r="O830" i="1"/>
  <c r="M830" i="1"/>
  <c r="L830" i="1"/>
  <c r="K830" i="1"/>
  <c r="J830" i="1"/>
  <c r="I830" i="1"/>
  <c r="Q829" i="1"/>
  <c r="P829" i="1"/>
  <c r="O829" i="1"/>
  <c r="M829" i="1"/>
  <c r="L829" i="1"/>
  <c r="K829" i="1"/>
  <c r="J829" i="1"/>
  <c r="I829" i="1"/>
  <c r="Q828" i="1"/>
  <c r="P828" i="1"/>
  <c r="O828" i="1"/>
  <c r="M828" i="1"/>
  <c r="L828" i="1"/>
  <c r="K828" i="1"/>
  <c r="J828" i="1"/>
  <c r="I828" i="1"/>
  <c r="Q827" i="1"/>
  <c r="P827" i="1"/>
  <c r="O827" i="1"/>
  <c r="M827" i="1"/>
  <c r="L827" i="1"/>
  <c r="K827" i="1"/>
  <c r="J827" i="1"/>
  <c r="I827" i="1"/>
  <c r="Q826" i="1"/>
  <c r="P826" i="1"/>
  <c r="O826" i="1"/>
  <c r="M826" i="1"/>
  <c r="L826" i="1"/>
  <c r="K826" i="1"/>
  <c r="J826" i="1"/>
  <c r="I826" i="1"/>
  <c r="Q825" i="1"/>
  <c r="P825" i="1"/>
  <c r="O825" i="1"/>
  <c r="M825" i="1"/>
  <c r="L825" i="1"/>
  <c r="K825" i="1"/>
  <c r="J825" i="1"/>
  <c r="I825" i="1"/>
  <c r="Q824" i="1"/>
  <c r="P824" i="1"/>
  <c r="O824" i="1"/>
  <c r="M824" i="1"/>
  <c r="L824" i="1"/>
  <c r="K824" i="1"/>
  <c r="J824" i="1"/>
  <c r="I824" i="1"/>
  <c r="Q823" i="1"/>
  <c r="P823" i="1"/>
  <c r="O823" i="1"/>
  <c r="M823" i="1"/>
  <c r="L823" i="1"/>
  <c r="K823" i="1"/>
  <c r="J823" i="1"/>
  <c r="I823" i="1"/>
  <c r="Q822" i="1"/>
  <c r="P822" i="1"/>
  <c r="O822" i="1"/>
  <c r="M822" i="1"/>
  <c r="L822" i="1"/>
  <c r="K822" i="1"/>
  <c r="J822" i="1"/>
  <c r="I822" i="1"/>
  <c r="Q821" i="1"/>
  <c r="P821" i="1"/>
  <c r="O821" i="1"/>
  <c r="M821" i="1"/>
  <c r="L821" i="1"/>
  <c r="K821" i="1"/>
  <c r="J821" i="1"/>
  <c r="I821" i="1"/>
  <c r="Q820" i="1"/>
  <c r="P820" i="1"/>
  <c r="O820" i="1"/>
  <c r="M820" i="1"/>
  <c r="L820" i="1"/>
  <c r="K820" i="1"/>
  <c r="J820" i="1"/>
  <c r="I820" i="1"/>
  <c r="Q819" i="1"/>
  <c r="P819" i="1"/>
  <c r="O819" i="1"/>
  <c r="M819" i="1"/>
  <c r="L819" i="1"/>
  <c r="K819" i="1"/>
  <c r="J819" i="1"/>
  <c r="I819" i="1"/>
  <c r="Q818" i="1"/>
  <c r="P818" i="1"/>
  <c r="O818" i="1"/>
  <c r="M818" i="1"/>
  <c r="L818" i="1"/>
  <c r="K818" i="1"/>
  <c r="J818" i="1"/>
  <c r="I818" i="1"/>
  <c r="Q817" i="1"/>
  <c r="P817" i="1"/>
  <c r="O817" i="1"/>
  <c r="M817" i="1"/>
  <c r="L817" i="1"/>
  <c r="K817" i="1"/>
  <c r="J817" i="1"/>
  <c r="I817" i="1"/>
  <c r="Q816" i="1"/>
  <c r="P816" i="1"/>
  <c r="O816" i="1"/>
  <c r="M816" i="1"/>
  <c r="L816" i="1"/>
  <c r="K816" i="1"/>
  <c r="J816" i="1"/>
  <c r="I816" i="1"/>
  <c r="Q815" i="1"/>
  <c r="P815" i="1"/>
  <c r="O815" i="1"/>
  <c r="M815" i="1"/>
  <c r="L815" i="1"/>
  <c r="K815" i="1"/>
  <c r="J815" i="1"/>
  <c r="I815" i="1"/>
  <c r="Q814" i="1"/>
  <c r="P814" i="1"/>
  <c r="O814" i="1"/>
  <c r="M814" i="1"/>
  <c r="L814" i="1"/>
  <c r="K814" i="1"/>
  <c r="J814" i="1"/>
  <c r="I814" i="1"/>
  <c r="Q813" i="1"/>
  <c r="P813" i="1"/>
  <c r="O813" i="1"/>
  <c r="M813" i="1"/>
  <c r="L813" i="1"/>
  <c r="K813" i="1"/>
  <c r="J813" i="1"/>
  <c r="I813" i="1"/>
  <c r="Q812" i="1"/>
  <c r="P812" i="1"/>
  <c r="O812" i="1"/>
  <c r="M812" i="1"/>
  <c r="L812" i="1"/>
  <c r="K812" i="1"/>
  <c r="J812" i="1"/>
  <c r="I812" i="1"/>
  <c r="Q811" i="1"/>
  <c r="P811" i="1"/>
  <c r="O811" i="1"/>
  <c r="M811" i="1"/>
  <c r="L811" i="1"/>
  <c r="K811" i="1"/>
  <c r="J811" i="1"/>
  <c r="I811" i="1"/>
  <c r="Q810" i="1"/>
  <c r="P810" i="1"/>
  <c r="O810" i="1"/>
  <c r="M810" i="1"/>
  <c r="L810" i="1"/>
  <c r="K810" i="1"/>
  <c r="J810" i="1"/>
  <c r="I810" i="1"/>
  <c r="Q809" i="1"/>
  <c r="P809" i="1"/>
  <c r="O809" i="1"/>
  <c r="M809" i="1"/>
  <c r="L809" i="1"/>
  <c r="K809" i="1"/>
  <c r="J809" i="1"/>
  <c r="I809" i="1"/>
  <c r="Q808" i="1"/>
  <c r="P808" i="1"/>
  <c r="O808" i="1"/>
  <c r="M808" i="1"/>
  <c r="L808" i="1"/>
  <c r="K808" i="1"/>
  <c r="J808" i="1"/>
  <c r="I808" i="1"/>
  <c r="Q807" i="1"/>
  <c r="P807" i="1"/>
  <c r="O807" i="1"/>
  <c r="M807" i="1"/>
  <c r="L807" i="1"/>
  <c r="K807" i="1"/>
  <c r="J807" i="1"/>
  <c r="I807" i="1"/>
  <c r="Q806" i="1"/>
  <c r="P806" i="1"/>
  <c r="O806" i="1"/>
  <c r="M806" i="1"/>
  <c r="L806" i="1"/>
  <c r="K806" i="1"/>
  <c r="J806" i="1"/>
  <c r="I806" i="1"/>
  <c r="Q805" i="1"/>
  <c r="P805" i="1"/>
  <c r="O805" i="1"/>
  <c r="M805" i="1"/>
  <c r="L805" i="1"/>
  <c r="K805" i="1"/>
  <c r="J805" i="1"/>
  <c r="I805" i="1"/>
  <c r="Q804" i="1"/>
  <c r="P804" i="1"/>
  <c r="O804" i="1"/>
  <c r="M804" i="1"/>
  <c r="L804" i="1"/>
  <c r="K804" i="1"/>
  <c r="J804" i="1"/>
  <c r="I804" i="1"/>
  <c r="Q803" i="1"/>
  <c r="P803" i="1"/>
  <c r="O803" i="1"/>
  <c r="M803" i="1"/>
  <c r="L803" i="1"/>
  <c r="K803" i="1"/>
  <c r="J803" i="1"/>
  <c r="I803" i="1"/>
  <c r="Q802" i="1"/>
  <c r="P802" i="1"/>
  <c r="O802" i="1"/>
  <c r="M802" i="1"/>
  <c r="L802" i="1"/>
  <c r="K802" i="1"/>
  <c r="J802" i="1"/>
  <c r="I802" i="1"/>
  <c r="Q801" i="1"/>
  <c r="P801" i="1"/>
  <c r="O801" i="1"/>
  <c r="M801" i="1"/>
  <c r="L801" i="1"/>
  <c r="K801" i="1"/>
  <c r="J801" i="1"/>
  <c r="I801" i="1"/>
  <c r="Q800" i="1"/>
  <c r="P800" i="1"/>
  <c r="O800" i="1"/>
  <c r="M800" i="1"/>
  <c r="L800" i="1"/>
  <c r="K800" i="1"/>
  <c r="J800" i="1"/>
  <c r="I800" i="1"/>
  <c r="Q799" i="1"/>
  <c r="P799" i="1"/>
  <c r="O799" i="1"/>
  <c r="M799" i="1"/>
  <c r="L799" i="1"/>
  <c r="K799" i="1"/>
  <c r="J799" i="1"/>
  <c r="I799" i="1"/>
  <c r="Q798" i="1"/>
  <c r="P798" i="1"/>
  <c r="O798" i="1"/>
  <c r="M798" i="1"/>
  <c r="L798" i="1"/>
  <c r="K798" i="1"/>
  <c r="J798" i="1"/>
  <c r="I798" i="1"/>
  <c r="N839" i="1" l="1"/>
  <c r="N820" i="1"/>
  <c r="N829" i="1"/>
  <c r="N813" i="1"/>
  <c r="N816" i="1"/>
  <c r="N817" i="1"/>
  <c r="N812" i="1"/>
  <c r="N800" i="1"/>
  <c r="N806" i="1"/>
  <c r="N830" i="1"/>
  <c r="N833" i="1"/>
  <c r="N808" i="1"/>
  <c r="N811" i="1"/>
  <c r="N841" i="1"/>
  <c r="N807" i="1"/>
  <c r="N810" i="1"/>
  <c r="N823" i="1"/>
  <c r="N824" i="1"/>
  <c r="N825" i="1"/>
  <c r="N827" i="1"/>
  <c r="N828" i="1"/>
  <c r="N801" i="1"/>
  <c r="N804" i="1"/>
  <c r="N834" i="1"/>
  <c r="N837" i="1"/>
  <c r="N805" i="1"/>
  <c r="N798" i="1"/>
  <c r="N799" i="1"/>
  <c r="N809" i="1"/>
  <c r="N814" i="1"/>
  <c r="N815" i="1"/>
  <c r="N826" i="1"/>
  <c r="N831" i="1"/>
  <c r="N832" i="1"/>
  <c r="N802" i="1"/>
  <c r="N803" i="1"/>
  <c r="N818" i="1"/>
  <c r="N819" i="1"/>
  <c r="N835" i="1"/>
  <c r="N836" i="1"/>
  <c r="N840" i="1"/>
  <c r="N821" i="1"/>
  <c r="N822" i="1"/>
  <c r="N838" i="1"/>
  <c r="Q857" i="1"/>
  <c r="P857" i="1"/>
  <c r="O857" i="1"/>
  <c r="M857" i="1"/>
  <c r="L857" i="1"/>
  <c r="K857" i="1"/>
  <c r="J857" i="1"/>
  <c r="I857" i="1"/>
  <c r="Q856" i="1"/>
  <c r="P856" i="1"/>
  <c r="O856" i="1"/>
  <c r="M856" i="1"/>
  <c r="L856" i="1"/>
  <c r="K856" i="1"/>
  <c r="J856" i="1"/>
  <c r="I856" i="1"/>
  <c r="Q855" i="1"/>
  <c r="P855" i="1"/>
  <c r="O855" i="1"/>
  <c r="M855" i="1"/>
  <c r="L855" i="1"/>
  <c r="K855" i="1"/>
  <c r="J855" i="1"/>
  <c r="I855" i="1"/>
  <c r="Q854" i="1"/>
  <c r="P854" i="1"/>
  <c r="O854" i="1"/>
  <c r="M854" i="1"/>
  <c r="L854" i="1"/>
  <c r="K854" i="1"/>
  <c r="J854" i="1"/>
  <c r="I854" i="1"/>
  <c r="Q853" i="1"/>
  <c r="P853" i="1"/>
  <c r="O853" i="1"/>
  <c r="M853" i="1"/>
  <c r="L853" i="1"/>
  <c r="K853" i="1"/>
  <c r="J853" i="1"/>
  <c r="I853" i="1"/>
  <c r="Q852" i="1"/>
  <c r="P852" i="1"/>
  <c r="O852" i="1"/>
  <c r="M852" i="1"/>
  <c r="L852" i="1"/>
  <c r="K852" i="1"/>
  <c r="J852" i="1"/>
  <c r="I852" i="1"/>
  <c r="Q851" i="1"/>
  <c r="P851" i="1"/>
  <c r="O851" i="1"/>
  <c r="M851" i="1"/>
  <c r="L851" i="1"/>
  <c r="K851" i="1"/>
  <c r="J851" i="1"/>
  <c r="I851" i="1"/>
  <c r="Q850" i="1"/>
  <c r="P850" i="1"/>
  <c r="O850" i="1"/>
  <c r="M850" i="1"/>
  <c r="L850" i="1"/>
  <c r="K850" i="1"/>
  <c r="J850" i="1"/>
  <c r="I850" i="1"/>
  <c r="Q849" i="1"/>
  <c r="P849" i="1"/>
  <c r="O849" i="1"/>
  <c r="M849" i="1"/>
  <c r="L849" i="1"/>
  <c r="K849" i="1"/>
  <c r="J849" i="1"/>
  <c r="I849" i="1"/>
  <c r="Q848" i="1"/>
  <c r="P848" i="1"/>
  <c r="O848" i="1"/>
  <c r="M848" i="1"/>
  <c r="L848" i="1"/>
  <c r="K848" i="1"/>
  <c r="J848" i="1"/>
  <c r="I848" i="1"/>
  <c r="Q847" i="1"/>
  <c r="P847" i="1"/>
  <c r="O847" i="1"/>
  <c r="M847" i="1"/>
  <c r="L847" i="1"/>
  <c r="K847" i="1"/>
  <c r="J847" i="1"/>
  <c r="I847" i="1"/>
  <c r="Q846" i="1"/>
  <c r="P846" i="1"/>
  <c r="O846" i="1"/>
  <c r="M846" i="1"/>
  <c r="L846" i="1"/>
  <c r="K846" i="1"/>
  <c r="J846" i="1"/>
  <c r="I846" i="1"/>
  <c r="Q845" i="1"/>
  <c r="P845" i="1"/>
  <c r="O845" i="1"/>
  <c r="M845" i="1"/>
  <c r="L845" i="1"/>
  <c r="K845" i="1"/>
  <c r="J845" i="1"/>
  <c r="I845" i="1"/>
  <c r="Q844" i="1"/>
  <c r="P844" i="1"/>
  <c r="O844" i="1"/>
  <c r="M844" i="1"/>
  <c r="L844" i="1"/>
  <c r="K844" i="1"/>
  <c r="J844" i="1"/>
  <c r="I844" i="1"/>
  <c r="Q843" i="1"/>
  <c r="P843" i="1"/>
  <c r="O843" i="1"/>
  <c r="M843" i="1"/>
  <c r="L843" i="1"/>
  <c r="K843" i="1"/>
  <c r="J843" i="1"/>
  <c r="I843" i="1"/>
  <c r="Q842" i="1"/>
  <c r="P842" i="1"/>
  <c r="O842" i="1"/>
  <c r="M842" i="1"/>
  <c r="L842" i="1"/>
  <c r="K842" i="1"/>
  <c r="J842" i="1"/>
  <c r="I842" i="1"/>
  <c r="N851" i="1" l="1"/>
  <c r="N845" i="1"/>
  <c r="N852" i="1"/>
  <c r="N853" i="1"/>
  <c r="N857" i="1"/>
  <c r="N846" i="1"/>
  <c r="N849" i="1"/>
  <c r="N854" i="1"/>
  <c r="N843" i="1"/>
  <c r="N844" i="1"/>
  <c r="N842" i="1"/>
  <c r="N847" i="1"/>
  <c r="N848" i="1"/>
  <c r="N850" i="1"/>
  <c r="N855" i="1"/>
  <c r="N856" i="1"/>
  <c r="Q858" i="1"/>
  <c r="P858" i="1"/>
  <c r="O858" i="1"/>
  <c r="L858" i="1"/>
  <c r="M858" i="1"/>
  <c r="K858" i="1"/>
  <c r="J858" i="1"/>
  <c r="I858" i="1"/>
  <c r="Q859" i="1"/>
  <c r="P859" i="1"/>
  <c r="O859" i="1"/>
  <c r="L859" i="1"/>
  <c r="M859" i="1"/>
  <c r="K859" i="1"/>
  <c r="J859" i="1"/>
  <c r="I859" i="1"/>
  <c r="Q860" i="1"/>
  <c r="P860" i="1"/>
  <c r="O860" i="1"/>
  <c r="L860" i="1"/>
  <c r="M860" i="1"/>
  <c r="K860" i="1"/>
  <c r="J860" i="1"/>
  <c r="I860" i="1"/>
  <c r="Q861" i="1"/>
  <c r="P861" i="1"/>
  <c r="O861" i="1"/>
  <c r="L861" i="1"/>
  <c r="M861" i="1"/>
  <c r="K861" i="1"/>
  <c r="J861" i="1"/>
  <c r="I861" i="1"/>
  <c r="Q862" i="1"/>
  <c r="P862" i="1"/>
  <c r="O862" i="1"/>
  <c r="L862" i="1"/>
  <c r="M862" i="1"/>
  <c r="K862" i="1"/>
  <c r="J862" i="1"/>
  <c r="I862" i="1"/>
  <c r="Q863" i="1"/>
  <c r="P863" i="1"/>
  <c r="O863" i="1"/>
  <c r="L863" i="1"/>
  <c r="M863" i="1"/>
  <c r="K863" i="1"/>
  <c r="J863" i="1"/>
  <c r="I863" i="1"/>
  <c r="Q864" i="1"/>
  <c r="P864" i="1"/>
  <c r="O864" i="1"/>
  <c r="L864" i="1"/>
  <c r="M864" i="1"/>
  <c r="K864" i="1"/>
  <c r="J864" i="1"/>
  <c r="I864" i="1"/>
  <c r="Q865" i="1"/>
  <c r="P865" i="1"/>
  <c r="O865" i="1"/>
  <c r="L865" i="1"/>
  <c r="M865" i="1"/>
  <c r="K865" i="1"/>
  <c r="J865" i="1"/>
  <c r="I865" i="1"/>
  <c r="Q866" i="1"/>
  <c r="P866" i="1"/>
  <c r="O866" i="1"/>
  <c r="L866" i="1"/>
  <c r="M866" i="1"/>
  <c r="K866" i="1"/>
  <c r="J866" i="1"/>
  <c r="I866" i="1"/>
  <c r="Q867" i="1"/>
  <c r="P867" i="1"/>
  <c r="O867" i="1"/>
  <c r="L867" i="1"/>
  <c r="M867" i="1"/>
  <c r="K867" i="1"/>
  <c r="J867" i="1"/>
  <c r="I867" i="1"/>
  <c r="Q868" i="1"/>
  <c r="P868" i="1"/>
  <c r="O868" i="1"/>
  <c r="L868" i="1"/>
  <c r="M868" i="1"/>
  <c r="K868" i="1"/>
  <c r="J868" i="1"/>
  <c r="I868" i="1"/>
  <c r="Q869" i="1"/>
  <c r="P869" i="1"/>
  <c r="O869" i="1"/>
  <c r="L869" i="1"/>
  <c r="M869" i="1"/>
  <c r="K869" i="1"/>
  <c r="J869" i="1"/>
  <c r="I869" i="1"/>
  <c r="Q870" i="1"/>
  <c r="P870" i="1"/>
  <c r="O870" i="1"/>
  <c r="L870" i="1"/>
  <c r="M870" i="1"/>
  <c r="K870" i="1"/>
  <c r="J870" i="1"/>
  <c r="I870" i="1"/>
  <c r="Q871" i="1"/>
  <c r="P871" i="1"/>
  <c r="O871" i="1"/>
  <c r="L871" i="1"/>
  <c r="M871" i="1"/>
  <c r="K871" i="1"/>
  <c r="J871" i="1"/>
  <c r="I871" i="1"/>
  <c r="Q872" i="1"/>
  <c r="P872" i="1"/>
  <c r="O872" i="1"/>
  <c r="L872" i="1"/>
  <c r="M872" i="1"/>
  <c r="K872" i="1"/>
  <c r="J872" i="1"/>
  <c r="I872" i="1"/>
  <c r="Q873" i="1"/>
  <c r="P873" i="1"/>
  <c r="O873" i="1"/>
  <c r="L873" i="1"/>
  <c r="M873" i="1"/>
  <c r="K873" i="1"/>
  <c r="J873" i="1"/>
  <c r="I873" i="1"/>
  <c r="Q874" i="1"/>
  <c r="P874" i="1"/>
  <c r="O874" i="1"/>
  <c r="L874" i="1"/>
  <c r="M874" i="1"/>
  <c r="K874" i="1"/>
  <c r="J874" i="1"/>
  <c r="I874" i="1"/>
  <c r="Q875" i="1"/>
  <c r="P875" i="1"/>
  <c r="O875" i="1"/>
  <c r="L875" i="1"/>
  <c r="M875" i="1"/>
  <c r="K875" i="1"/>
  <c r="J875" i="1"/>
  <c r="I875" i="1"/>
  <c r="Q876" i="1"/>
  <c r="P876" i="1"/>
  <c r="O876" i="1"/>
  <c r="L876" i="1"/>
  <c r="M876" i="1"/>
  <c r="K876" i="1"/>
  <c r="J876" i="1"/>
  <c r="I876" i="1"/>
  <c r="Q877" i="1"/>
  <c r="P877" i="1"/>
  <c r="O877" i="1"/>
  <c r="L877" i="1"/>
  <c r="M877" i="1"/>
  <c r="K877" i="1"/>
  <c r="J877" i="1"/>
  <c r="I877" i="1"/>
  <c r="Q878" i="1"/>
  <c r="P878" i="1"/>
  <c r="O878" i="1"/>
  <c r="L878" i="1"/>
  <c r="M878" i="1"/>
  <c r="K878" i="1"/>
  <c r="J878" i="1"/>
  <c r="I878" i="1"/>
  <c r="Q879" i="1"/>
  <c r="P879" i="1"/>
  <c r="O879" i="1"/>
  <c r="L879" i="1"/>
  <c r="M879" i="1"/>
  <c r="K879" i="1"/>
  <c r="J879" i="1"/>
  <c r="I879" i="1"/>
  <c r="Q880" i="1"/>
  <c r="P880" i="1"/>
  <c r="O880" i="1"/>
  <c r="L880" i="1"/>
  <c r="M880" i="1"/>
  <c r="K880" i="1"/>
  <c r="J880" i="1"/>
  <c r="I880" i="1"/>
  <c r="Q881" i="1"/>
  <c r="P881" i="1"/>
  <c r="O881" i="1"/>
  <c r="L881" i="1"/>
  <c r="M881" i="1"/>
  <c r="K881" i="1"/>
  <c r="J881" i="1"/>
  <c r="I881" i="1"/>
  <c r="Q882" i="1"/>
  <c r="P882" i="1"/>
  <c r="O882" i="1"/>
  <c r="L882" i="1"/>
  <c r="M882" i="1"/>
  <c r="K882" i="1"/>
  <c r="J882" i="1"/>
  <c r="I882" i="1"/>
  <c r="Q883" i="1"/>
  <c r="P883" i="1"/>
  <c r="O883" i="1"/>
  <c r="L883" i="1"/>
  <c r="M883" i="1"/>
  <c r="K883" i="1"/>
  <c r="J883" i="1"/>
  <c r="I883" i="1"/>
  <c r="Q884" i="1"/>
  <c r="P884" i="1"/>
  <c r="O884" i="1"/>
  <c r="L884" i="1"/>
  <c r="M884" i="1"/>
  <c r="K884" i="1"/>
  <c r="J884" i="1"/>
  <c r="I884" i="1"/>
  <c r="Q885" i="1"/>
  <c r="P885" i="1"/>
  <c r="O885" i="1"/>
  <c r="L885" i="1"/>
  <c r="M885" i="1"/>
  <c r="K885" i="1"/>
  <c r="J885" i="1"/>
  <c r="I885" i="1"/>
  <c r="AA2" i="21"/>
  <c r="AA3" i="21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89" i="21"/>
  <c r="AA90" i="21"/>
  <c r="AA91" i="21"/>
  <c r="AA92" i="21"/>
  <c r="AA93" i="21"/>
  <c r="AA94" i="21"/>
  <c r="AA95" i="21"/>
  <c r="AA96" i="21"/>
  <c r="AA97" i="21"/>
  <c r="AA98" i="21"/>
  <c r="AA99" i="21"/>
  <c r="AA100" i="21"/>
  <c r="AA101" i="2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3" i="3"/>
  <c r="B2" i="3"/>
  <c r="B4" i="3"/>
  <c r="B5" i="3"/>
  <c r="B6" i="3"/>
  <c r="B7" i="3"/>
  <c r="B8" i="3"/>
  <c r="B9" i="3"/>
  <c r="B10" i="3"/>
  <c r="B11" i="3"/>
  <c r="B12" i="3"/>
  <c r="B13" i="3"/>
  <c r="C13" i="3" s="1"/>
  <c r="AE2" i="21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Q886" i="1"/>
  <c r="P886" i="1"/>
  <c r="O886" i="1"/>
  <c r="L886" i="1"/>
  <c r="M886" i="1"/>
  <c r="K886" i="1"/>
  <c r="J886" i="1"/>
  <c r="I886" i="1"/>
  <c r="Q887" i="1"/>
  <c r="P887" i="1"/>
  <c r="O887" i="1"/>
  <c r="L887" i="1"/>
  <c r="M887" i="1"/>
  <c r="K887" i="1"/>
  <c r="J887" i="1"/>
  <c r="I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O888" i="1"/>
  <c r="L888" i="1"/>
  <c r="M888" i="1"/>
  <c r="K888" i="1"/>
  <c r="J888" i="1"/>
  <c r="I888" i="1"/>
  <c r="O889" i="1"/>
  <c r="L889" i="1"/>
  <c r="M889" i="1"/>
  <c r="K889" i="1"/>
  <c r="J889" i="1"/>
  <c r="I889" i="1"/>
  <c r="O890" i="1"/>
  <c r="L890" i="1"/>
  <c r="M890" i="1"/>
  <c r="K890" i="1"/>
  <c r="J890" i="1"/>
  <c r="I890" i="1"/>
  <c r="O891" i="1"/>
  <c r="L891" i="1"/>
  <c r="M891" i="1"/>
  <c r="K891" i="1"/>
  <c r="J891" i="1"/>
  <c r="I891" i="1"/>
  <c r="O892" i="1"/>
  <c r="L892" i="1"/>
  <c r="M892" i="1"/>
  <c r="K892" i="1"/>
  <c r="J892" i="1"/>
  <c r="I892" i="1"/>
  <c r="O893" i="1"/>
  <c r="M893" i="1"/>
  <c r="L893" i="1"/>
  <c r="K893" i="1"/>
  <c r="J893" i="1"/>
  <c r="I893" i="1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42" i="22"/>
  <c r="V43" i="22"/>
  <c r="V44" i="22"/>
  <c r="V45" i="22"/>
  <c r="V46" i="22"/>
  <c r="V47" i="22"/>
  <c r="V48" i="22"/>
  <c r="V49" i="22"/>
  <c r="V50" i="22"/>
  <c r="V51" i="22"/>
  <c r="V52" i="22"/>
  <c r="V53" i="22"/>
  <c r="V54" i="22"/>
  <c r="V55" i="22"/>
  <c r="V56" i="22"/>
  <c r="V57" i="22"/>
  <c r="V58" i="22"/>
  <c r="V59" i="22"/>
  <c r="V60" i="22"/>
  <c r="V61" i="22"/>
  <c r="V62" i="22"/>
  <c r="V63" i="22"/>
  <c r="V14" i="22"/>
  <c r="O894" i="1"/>
  <c r="M894" i="1"/>
  <c r="L894" i="1"/>
  <c r="K894" i="1"/>
  <c r="J894" i="1"/>
  <c r="I894" i="1"/>
  <c r="O895" i="1"/>
  <c r="M895" i="1"/>
  <c r="L895" i="1"/>
  <c r="K895" i="1"/>
  <c r="J895" i="1"/>
  <c r="I895" i="1"/>
  <c r="O896" i="1"/>
  <c r="M896" i="1"/>
  <c r="L896" i="1"/>
  <c r="K896" i="1"/>
  <c r="J896" i="1"/>
  <c r="I896" i="1"/>
  <c r="O897" i="1"/>
  <c r="M897" i="1"/>
  <c r="L897" i="1"/>
  <c r="K897" i="1"/>
  <c r="J897" i="1"/>
  <c r="I897" i="1"/>
  <c r="O898" i="1"/>
  <c r="M898" i="1"/>
  <c r="L898" i="1"/>
  <c r="K898" i="1"/>
  <c r="J898" i="1"/>
  <c r="I898" i="1"/>
  <c r="O899" i="1"/>
  <c r="M899" i="1"/>
  <c r="L899" i="1"/>
  <c r="K899" i="1"/>
  <c r="J899" i="1"/>
  <c r="I899" i="1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81" i="30"/>
  <c r="A82" i="30"/>
  <c r="A83" i="30"/>
  <c r="A84" i="30"/>
  <c r="A85" i="30"/>
  <c r="A86" i="30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2" i="30"/>
  <c r="D3" i="20"/>
  <c r="AI2" i="21"/>
  <c r="AI3" i="21"/>
  <c r="AI4" i="21"/>
  <c r="AI5" i="21"/>
  <c r="AI6" i="21"/>
  <c r="AI7" i="21"/>
  <c r="AI8" i="21"/>
  <c r="AI9" i="21"/>
  <c r="AI10" i="21"/>
  <c r="AI11" i="21"/>
  <c r="AI12" i="21"/>
  <c r="AI13" i="21"/>
  <c r="AI14" i="21"/>
  <c r="AI15" i="21"/>
  <c r="AI16" i="21"/>
  <c r="AI17" i="21"/>
  <c r="AI18" i="21"/>
  <c r="AI19" i="21"/>
  <c r="AI20" i="21"/>
  <c r="AI21" i="21"/>
  <c r="AI22" i="21"/>
  <c r="AI23" i="21"/>
  <c r="AI24" i="21"/>
  <c r="AI25" i="21"/>
  <c r="AI26" i="21"/>
  <c r="AI27" i="21"/>
  <c r="AI28" i="21"/>
  <c r="AI29" i="21"/>
  <c r="AI30" i="21"/>
  <c r="AI31" i="21"/>
  <c r="AI32" i="21"/>
  <c r="AI33" i="21"/>
  <c r="AI34" i="21"/>
  <c r="AI35" i="21"/>
  <c r="AI36" i="21"/>
  <c r="AI37" i="21"/>
  <c r="AI38" i="21"/>
  <c r="AI39" i="21"/>
  <c r="AI40" i="21"/>
  <c r="AI41" i="21"/>
  <c r="AI42" i="21"/>
  <c r="AI43" i="21"/>
  <c r="AI44" i="21"/>
  <c r="AI45" i="21"/>
  <c r="AI46" i="21"/>
  <c r="AI47" i="21"/>
  <c r="AI48" i="21"/>
  <c r="AI49" i="21"/>
  <c r="AI50" i="21"/>
  <c r="AI51" i="21"/>
  <c r="AI52" i="21"/>
  <c r="AI53" i="21"/>
  <c r="AI54" i="21"/>
  <c r="AI55" i="21"/>
  <c r="AI56" i="21"/>
  <c r="AI57" i="21"/>
  <c r="AI58" i="21"/>
  <c r="AI59" i="21"/>
  <c r="AI60" i="21"/>
  <c r="AI61" i="21"/>
  <c r="AI62" i="21"/>
  <c r="AI63" i="21"/>
  <c r="AI64" i="21"/>
  <c r="AI65" i="21"/>
  <c r="AI66" i="21"/>
  <c r="AI67" i="21"/>
  <c r="AI68" i="21"/>
  <c r="AI69" i="21"/>
  <c r="AI70" i="21"/>
  <c r="AI71" i="21"/>
  <c r="AI72" i="21"/>
  <c r="AI73" i="21"/>
  <c r="AI74" i="21"/>
  <c r="AI75" i="21"/>
  <c r="AI76" i="21"/>
  <c r="AI77" i="21"/>
  <c r="AI78" i="21"/>
  <c r="AI79" i="21"/>
  <c r="AI80" i="21"/>
  <c r="AI81" i="21"/>
  <c r="AI82" i="21"/>
  <c r="AI83" i="21"/>
  <c r="AI84" i="21"/>
  <c r="AI85" i="21"/>
  <c r="AI86" i="21"/>
  <c r="AI87" i="21"/>
  <c r="AI88" i="21"/>
  <c r="AI89" i="21"/>
  <c r="AI90" i="21"/>
  <c r="AI91" i="21"/>
  <c r="AI92" i="21"/>
  <c r="AI93" i="21"/>
  <c r="AI94" i="21"/>
  <c r="AI95" i="21"/>
  <c r="AI96" i="21"/>
  <c r="AI97" i="21"/>
  <c r="AI98" i="2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61" i="21"/>
  <c r="AI162" i="21"/>
  <c r="AI163" i="21"/>
  <c r="AI164" i="21"/>
  <c r="AI165" i="21"/>
  <c r="AI166" i="21"/>
  <c r="AI167" i="21"/>
  <c r="AI168" i="21"/>
  <c r="AI169" i="21"/>
  <c r="AI170" i="21"/>
  <c r="AI171" i="21"/>
  <c r="AI172" i="21"/>
  <c r="AI173" i="21"/>
  <c r="AI174" i="21"/>
  <c r="AI175" i="21"/>
  <c r="AI176" i="21"/>
  <c r="AI177" i="21"/>
  <c r="AI178" i="21"/>
  <c r="AI179" i="21"/>
  <c r="AI180" i="21"/>
  <c r="AI181" i="21"/>
  <c r="AI182" i="21"/>
  <c r="AI183" i="21"/>
  <c r="AI184" i="21"/>
  <c r="AI185" i="21"/>
  <c r="AI186" i="21"/>
  <c r="AI187" i="21"/>
  <c r="AI188" i="21"/>
  <c r="AI189" i="21"/>
  <c r="AI190" i="21"/>
  <c r="AI191" i="21"/>
  <c r="AI192" i="21"/>
  <c r="AI193" i="21"/>
  <c r="AI194" i="21"/>
  <c r="AI195" i="21"/>
  <c r="AI196" i="21"/>
  <c r="AI197" i="21"/>
  <c r="AI198" i="21"/>
  <c r="AI199" i="21"/>
  <c r="AI200" i="21"/>
  <c r="AI201" i="21"/>
  <c r="AI202" i="21"/>
  <c r="AI203" i="21"/>
  <c r="AI204" i="21"/>
  <c r="AI205" i="21"/>
  <c r="AI206" i="21"/>
  <c r="AI207" i="21"/>
  <c r="AI208" i="21"/>
  <c r="AI209" i="21"/>
  <c r="AI210" i="21"/>
  <c r="AI211" i="21"/>
  <c r="AI212" i="21"/>
  <c r="AI213" i="21"/>
  <c r="AI214" i="21"/>
  <c r="AI215" i="21"/>
  <c r="AI216" i="21"/>
  <c r="AI217" i="21"/>
  <c r="AI218" i="21"/>
  <c r="AI219" i="21"/>
  <c r="AI220" i="21"/>
  <c r="AI221" i="21"/>
  <c r="AI222" i="21"/>
  <c r="AI223" i="21"/>
  <c r="AI224" i="21"/>
  <c r="AI225" i="21"/>
  <c r="AI226" i="21"/>
  <c r="AI227" i="21"/>
  <c r="AI228" i="21"/>
  <c r="AI229" i="21"/>
  <c r="AI230" i="21"/>
  <c r="AI231" i="21"/>
  <c r="AI232" i="21"/>
  <c r="AI233" i="21"/>
  <c r="AI234" i="21"/>
  <c r="AI235" i="21"/>
  <c r="AI236" i="21"/>
  <c r="AI237" i="21"/>
  <c r="AI238" i="21"/>
  <c r="AI239" i="21"/>
  <c r="AI240" i="21"/>
  <c r="AI241" i="21"/>
  <c r="AI242" i="21"/>
  <c r="AI243" i="21"/>
  <c r="AI244" i="21"/>
  <c r="AI245" i="21"/>
  <c r="AI246" i="21"/>
  <c r="AI247" i="21"/>
  <c r="AI248" i="21"/>
  <c r="AI249" i="21"/>
  <c r="AI250" i="21"/>
  <c r="AI251" i="21"/>
  <c r="AI252" i="21"/>
  <c r="AI253" i="21"/>
  <c r="AI254" i="21"/>
  <c r="AI255" i="21"/>
  <c r="AI256" i="21"/>
  <c r="AI257" i="21"/>
  <c r="AI258" i="21"/>
  <c r="AI259" i="21"/>
  <c r="AI260" i="21"/>
  <c r="AI261" i="21"/>
  <c r="AI262" i="21"/>
  <c r="AI263" i="21"/>
  <c r="AI264" i="21"/>
  <c r="AI265" i="21"/>
  <c r="AI266" i="21"/>
  <c r="AI267" i="21"/>
  <c r="AI268" i="21"/>
  <c r="AI269" i="21"/>
  <c r="AI270" i="21"/>
  <c r="AI271" i="21"/>
  <c r="AI272" i="21"/>
  <c r="AI273" i="21"/>
  <c r="AI274" i="21"/>
  <c r="AI275" i="21"/>
  <c r="AI276" i="21"/>
  <c r="AI277" i="21"/>
  <c r="AI278" i="21"/>
  <c r="AI279" i="21"/>
  <c r="AI280" i="21"/>
  <c r="AI281" i="21"/>
  <c r="AI282" i="21"/>
  <c r="AI283" i="21"/>
  <c r="AI284" i="21"/>
  <c r="AI285" i="21"/>
  <c r="AI286" i="21"/>
  <c r="AI287" i="21"/>
  <c r="AI288" i="21"/>
  <c r="AI289" i="21"/>
  <c r="AI290" i="21"/>
  <c r="AI291" i="21"/>
  <c r="AI292" i="21"/>
  <c r="AI293" i="21"/>
  <c r="AI294" i="21"/>
  <c r="AI295" i="21"/>
  <c r="AI296" i="21"/>
  <c r="AI297" i="21"/>
  <c r="AI298" i="21"/>
  <c r="AI299" i="21"/>
  <c r="AI300" i="21"/>
  <c r="AI301" i="21"/>
  <c r="AI302" i="21"/>
  <c r="AI303" i="21"/>
  <c r="AI304" i="21"/>
  <c r="AI305" i="21"/>
  <c r="AI306" i="21"/>
  <c r="AI307" i="21"/>
  <c r="AI308" i="21"/>
  <c r="AI309" i="21"/>
  <c r="AI310" i="21"/>
  <c r="AI311" i="21"/>
  <c r="AI312" i="21"/>
  <c r="AI313" i="21"/>
  <c r="AI314" i="21"/>
  <c r="AI315" i="21"/>
  <c r="AI316" i="21"/>
  <c r="AI317" i="21"/>
  <c r="AI318" i="21"/>
  <c r="AI319" i="21"/>
  <c r="AI320" i="21"/>
  <c r="AI321" i="21"/>
  <c r="AI322" i="21"/>
  <c r="AI323" i="21"/>
  <c r="AI324" i="21"/>
  <c r="AI325" i="21"/>
  <c r="AI326" i="21"/>
  <c r="AI327" i="21"/>
  <c r="AI328" i="21"/>
  <c r="AI329" i="21"/>
  <c r="AI330" i="21"/>
  <c r="AI331" i="21"/>
  <c r="AI332" i="21"/>
  <c r="AI333" i="21"/>
  <c r="AI334" i="21"/>
  <c r="AI335" i="21"/>
  <c r="AI336" i="21"/>
  <c r="AI337" i="21"/>
  <c r="AI338" i="21"/>
  <c r="AI339" i="21"/>
  <c r="AI340" i="21"/>
  <c r="AI341" i="21"/>
  <c r="AI342" i="21"/>
  <c r="AI343" i="21"/>
  <c r="AI344" i="21"/>
  <c r="AI345" i="21"/>
  <c r="AI346" i="21"/>
  <c r="AI347" i="21"/>
  <c r="AI348" i="21"/>
  <c r="AI349" i="21"/>
  <c r="AI350" i="21"/>
  <c r="AI351" i="21"/>
  <c r="AI352" i="21"/>
  <c r="AI353" i="21"/>
  <c r="AI354" i="21"/>
  <c r="AI355" i="21"/>
  <c r="AI356" i="21"/>
  <c r="AI357" i="21"/>
  <c r="AI358" i="21"/>
  <c r="AI359" i="21"/>
  <c r="AI360" i="21"/>
  <c r="AI361" i="21"/>
  <c r="AI362" i="21"/>
  <c r="AI363" i="21"/>
  <c r="AI364" i="21"/>
  <c r="AI365" i="21"/>
  <c r="AI366" i="21"/>
  <c r="AI367" i="21"/>
  <c r="AI368" i="21"/>
  <c r="AI369" i="21"/>
  <c r="AI370" i="21"/>
  <c r="AI371" i="21"/>
  <c r="AI372" i="21"/>
  <c r="AI373" i="21"/>
  <c r="AI374" i="21"/>
  <c r="AI375" i="21"/>
  <c r="AI376" i="21"/>
  <c r="AI377" i="21"/>
  <c r="AI378" i="21"/>
  <c r="AI379" i="21"/>
  <c r="AI380" i="21"/>
  <c r="AI381" i="21"/>
  <c r="AI382" i="21"/>
  <c r="AI383" i="21"/>
  <c r="AI384" i="21"/>
  <c r="AI385" i="21"/>
  <c r="AI386" i="21"/>
  <c r="AI387" i="21"/>
  <c r="AI388" i="21"/>
  <c r="AI389" i="21"/>
  <c r="AI390" i="21"/>
  <c r="AI391" i="21"/>
  <c r="AI392" i="21"/>
  <c r="AI393" i="21"/>
  <c r="AI394" i="21"/>
  <c r="AI395" i="21"/>
  <c r="AI396" i="21"/>
  <c r="AI397" i="21"/>
  <c r="AI398" i="21"/>
  <c r="AI399" i="21"/>
  <c r="AI400" i="21"/>
  <c r="AI401" i="21"/>
  <c r="AI402" i="21"/>
  <c r="AI403" i="21"/>
  <c r="AI404" i="21"/>
  <c r="AI405" i="21"/>
  <c r="AI406" i="21"/>
  <c r="AI407" i="21"/>
  <c r="AI408" i="21"/>
  <c r="AI409" i="21"/>
  <c r="AI410" i="21"/>
  <c r="AI411" i="21"/>
  <c r="AI412" i="21"/>
  <c r="AI413" i="21"/>
  <c r="AI414" i="21"/>
  <c r="AI415" i="21"/>
  <c r="AI416" i="21"/>
  <c r="AI417" i="21"/>
  <c r="AI418" i="21"/>
  <c r="AI419" i="21"/>
  <c r="AI420" i="21"/>
  <c r="AI421" i="21"/>
  <c r="AI422" i="21"/>
  <c r="AI423" i="21"/>
  <c r="AI424" i="21"/>
  <c r="AI425" i="21"/>
  <c r="AI426" i="21"/>
  <c r="AI427" i="21"/>
  <c r="AI428" i="21"/>
  <c r="AI429" i="21"/>
  <c r="AI430" i="21"/>
  <c r="AI431" i="21"/>
  <c r="AI432" i="21"/>
  <c r="AI433" i="21"/>
  <c r="AI434" i="21"/>
  <c r="AI435" i="21"/>
  <c r="AI436" i="21"/>
  <c r="AI437" i="21"/>
  <c r="AI438" i="21"/>
  <c r="AI439" i="21"/>
  <c r="AI440" i="21"/>
  <c r="AI441" i="21"/>
  <c r="AI442" i="21"/>
  <c r="AI443" i="21"/>
  <c r="AI444" i="21"/>
  <c r="AI445" i="21"/>
  <c r="AI446" i="21"/>
  <c r="AI447" i="21"/>
  <c r="AI448" i="21"/>
  <c r="AI449" i="21"/>
  <c r="AI450" i="21"/>
  <c r="AI451" i="21"/>
  <c r="AI452" i="21"/>
  <c r="AI453" i="21"/>
  <c r="AI454" i="21"/>
  <c r="AI455" i="21"/>
  <c r="AI456" i="21"/>
  <c r="AI457" i="21"/>
  <c r="AI458" i="21"/>
  <c r="AI459" i="21"/>
  <c r="AI460" i="21"/>
  <c r="AI461" i="21"/>
  <c r="AI462" i="21"/>
  <c r="AI463" i="21"/>
  <c r="AI464" i="21"/>
  <c r="AI465" i="21"/>
  <c r="AI466" i="21"/>
  <c r="AI467" i="21"/>
  <c r="AI468" i="21"/>
  <c r="AI469" i="21"/>
  <c r="AI470" i="21"/>
  <c r="AI471" i="21"/>
  <c r="AI472" i="21"/>
  <c r="AI473" i="21"/>
  <c r="AI474" i="21"/>
  <c r="AI475" i="21"/>
  <c r="AI476" i="21"/>
  <c r="AI477" i="21"/>
  <c r="AI478" i="21"/>
  <c r="AI479" i="21"/>
  <c r="AI480" i="21"/>
  <c r="AI481" i="21"/>
  <c r="AI482" i="21"/>
  <c r="AI483" i="21"/>
  <c r="AI484" i="21"/>
  <c r="AI485" i="21"/>
  <c r="AI486" i="21"/>
  <c r="AI487" i="21"/>
  <c r="AI488" i="21"/>
  <c r="AI489" i="21"/>
  <c r="AI490" i="21"/>
  <c r="AI491" i="21"/>
  <c r="AI492" i="21"/>
  <c r="AI493" i="21"/>
  <c r="AI494" i="21"/>
  <c r="AI495" i="21"/>
  <c r="AI496" i="21"/>
  <c r="AI497" i="21"/>
  <c r="AI498" i="21"/>
  <c r="AI499" i="21"/>
  <c r="AI500" i="21"/>
  <c r="AI501" i="21"/>
  <c r="AI502" i="21"/>
  <c r="AI503" i="21"/>
  <c r="AI504" i="21"/>
  <c r="AI505" i="21"/>
  <c r="AI506" i="21"/>
  <c r="AI507" i="21"/>
  <c r="AI508" i="21"/>
  <c r="AI509" i="21"/>
  <c r="AI510" i="21"/>
  <c r="AI511" i="21"/>
  <c r="AI512" i="21"/>
  <c r="AI513" i="21"/>
  <c r="AI514" i="21"/>
  <c r="AI515" i="21"/>
  <c r="AI516" i="21"/>
  <c r="AI517" i="21"/>
  <c r="AI518" i="21"/>
  <c r="AI519" i="21"/>
  <c r="AI520" i="21"/>
  <c r="AI521" i="21"/>
  <c r="AI522" i="21"/>
  <c r="AI523" i="21"/>
  <c r="AI524" i="21"/>
  <c r="AI525" i="21"/>
  <c r="AI526" i="21"/>
  <c r="AI527" i="21"/>
  <c r="AI528" i="21"/>
  <c r="AI529" i="21"/>
  <c r="AI530" i="21"/>
  <c r="AI531" i="21"/>
  <c r="AI532" i="21"/>
  <c r="AI533" i="21"/>
  <c r="AI534" i="21"/>
  <c r="AI535" i="21"/>
  <c r="AI536" i="21"/>
  <c r="AI537" i="21"/>
  <c r="AI538" i="21"/>
  <c r="AI539" i="21"/>
  <c r="AI540" i="21"/>
  <c r="AI541" i="21"/>
  <c r="AI542" i="21"/>
  <c r="AI543" i="21"/>
  <c r="AI544" i="21"/>
  <c r="AI545" i="21"/>
  <c r="AI546" i="21"/>
  <c r="AI547" i="21"/>
  <c r="AI548" i="21"/>
  <c r="AI549" i="21"/>
  <c r="AI550" i="21"/>
  <c r="AI551" i="21"/>
  <c r="AI552" i="21"/>
  <c r="AI553" i="21"/>
  <c r="AI554" i="21"/>
  <c r="AI555" i="21"/>
  <c r="AI556" i="21"/>
  <c r="AI557" i="21"/>
  <c r="AI558" i="21"/>
  <c r="AI559" i="21"/>
  <c r="AI560" i="21"/>
  <c r="AI561" i="21"/>
  <c r="AI562" i="21"/>
  <c r="AI563" i="21"/>
  <c r="AI564" i="21"/>
  <c r="AI565" i="21"/>
  <c r="AI566" i="21"/>
  <c r="AI567" i="21"/>
  <c r="AI568" i="21"/>
  <c r="AI569" i="21"/>
  <c r="AI570" i="21"/>
  <c r="AI571" i="21"/>
  <c r="AI572" i="21"/>
  <c r="AI573" i="21"/>
  <c r="AI574" i="21"/>
  <c r="AI575" i="21"/>
  <c r="AI576" i="21"/>
  <c r="AI577" i="21"/>
  <c r="AI578" i="21"/>
  <c r="AI579" i="21"/>
  <c r="AI580" i="21"/>
  <c r="AI581" i="21"/>
  <c r="AI582" i="21"/>
  <c r="AI583" i="21"/>
  <c r="AI584" i="21"/>
  <c r="AI585" i="21"/>
  <c r="AI586" i="21"/>
  <c r="AI587" i="21"/>
  <c r="AI588" i="21"/>
  <c r="AI589" i="21"/>
  <c r="AI590" i="21"/>
  <c r="AI591" i="21"/>
  <c r="AI592" i="21"/>
  <c r="AI593" i="21"/>
  <c r="AI594" i="21"/>
  <c r="AI595" i="21"/>
  <c r="AI596" i="21"/>
  <c r="AI597" i="21"/>
  <c r="AI598" i="21"/>
  <c r="AI599" i="21"/>
  <c r="AI600" i="21"/>
  <c r="AI601" i="21"/>
  <c r="AI602" i="21"/>
  <c r="AI603" i="21"/>
  <c r="AI604" i="21"/>
  <c r="AI605" i="21"/>
  <c r="AI606" i="21"/>
  <c r="AI607" i="21"/>
  <c r="AI608" i="21"/>
  <c r="AI609" i="21"/>
  <c r="AI610" i="21"/>
  <c r="AI611" i="21"/>
  <c r="AI612" i="21"/>
  <c r="AI613" i="21"/>
  <c r="AI614" i="21"/>
  <c r="AI615" i="21"/>
  <c r="AI616" i="21"/>
  <c r="AI617" i="21"/>
  <c r="AI618" i="21"/>
  <c r="AI619" i="21"/>
  <c r="AI620" i="21"/>
  <c r="AI621" i="21"/>
  <c r="AI622" i="21"/>
  <c r="AI623" i="21"/>
  <c r="AI624" i="21"/>
  <c r="AI625" i="21"/>
  <c r="AI626" i="21"/>
  <c r="AI627" i="21"/>
  <c r="AI628" i="21"/>
  <c r="AI629" i="21"/>
  <c r="AI630" i="21"/>
  <c r="AI631" i="21"/>
  <c r="AI632" i="21"/>
  <c r="AI633" i="21"/>
  <c r="AI634" i="21"/>
  <c r="AI635" i="21"/>
  <c r="AI636" i="21"/>
  <c r="AI637" i="21"/>
  <c r="AI638" i="21"/>
  <c r="AI639" i="21"/>
  <c r="AI640" i="21"/>
  <c r="AI641" i="21"/>
  <c r="AI642" i="21"/>
  <c r="AI643" i="21"/>
  <c r="AI644" i="21"/>
  <c r="AI645" i="21"/>
  <c r="AI646" i="21"/>
  <c r="AI647" i="21"/>
  <c r="AI648" i="21"/>
  <c r="AI649" i="21"/>
  <c r="AI650" i="21"/>
  <c r="AI651" i="21"/>
  <c r="AI652" i="21"/>
  <c r="AI653" i="21"/>
  <c r="AI654" i="21"/>
  <c r="AI655" i="21"/>
  <c r="AI656" i="21"/>
  <c r="AI657" i="21"/>
  <c r="AI658" i="21"/>
  <c r="AI659" i="21"/>
  <c r="AI660" i="21"/>
  <c r="AI661" i="21"/>
  <c r="AI662" i="21"/>
  <c r="AI663" i="21"/>
  <c r="AI664" i="21"/>
  <c r="AI665" i="21"/>
  <c r="AI666" i="21"/>
  <c r="AI667" i="21"/>
  <c r="AI668" i="21"/>
  <c r="AI669" i="21"/>
  <c r="AI670" i="21"/>
  <c r="AI671" i="21"/>
  <c r="AI672" i="21"/>
  <c r="AI673" i="21"/>
  <c r="AI674" i="21"/>
  <c r="AI675" i="21"/>
  <c r="AI676" i="21"/>
  <c r="AI677" i="21"/>
  <c r="AI678" i="21"/>
  <c r="AI679" i="21"/>
  <c r="AI680" i="21"/>
  <c r="AI681" i="21"/>
  <c r="AI682" i="21"/>
  <c r="AI683" i="21"/>
  <c r="AI684" i="21"/>
  <c r="AI685" i="21"/>
  <c r="AI686" i="21"/>
  <c r="AI687" i="21"/>
  <c r="AI688" i="21"/>
  <c r="AI689" i="21"/>
  <c r="AI690" i="21"/>
  <c r="AI691" i="21"/>
  <c r="AI692" i="21"/>
  <c r="AI693" i="21"/>
  <c r="AI694" i="21"/>
  <c r="AI695" i="21"/>
  <c r="AI696" i="21"/>
  <c r="AI697" i="21"/>
  <c r="AI698" i="21"/>
  <c r="AI699" i="21"/>
  <c r="AI700" i="21"/>
  <c r="AI701" i="21"/>
  <c r="AI702" i="21"/>
  <c r="AI703" i="21"/>
  <c r="AI704" i="21"/>
  <c r="AI705" i="21"/>
  <c r="AI706" i="21"/>
  <c r="AI707" i="21"/>
  <c r="AI708" i="21"/>
  <c r="AI709" i="21"/>
  <c r="AI710" i="21"/>
  <c r="AI711" i="21"/>
  <c r="AI712" i="21"/>
  <c r="AI713" i="21"/>
  <c r="AI714" i="21"/>
  <c r="AI715" i="21"/>
  <c r="AI716" i="21"/>
  <c r="AI717" i="21"/>
  <c r="AI718" i="21"/>
  <c r="AI719" i="21"/>
  <c r="AI720" i="21"/>
  <c r="AI721" i="21"/>
  <c r="AI722" i="21"/>
  <c r="AI723" i="21"/>
  <c r="AI724" i="21"/>
  <c r="AI725" i="21"/>
  <c r="AI726" i="21"/>
  <c r="AI727" i="21"/>
  <c r="AI728" i="21"/>
  <c r="AI729" i="21"/>
  <c r="AI730" i="21"/>
  <c r="AI731" i="21"/>
  <c r="AI732" i="21"/>
  <c r="AI733" i="21"/>
  <c r="AI734" i="21"/>
  <c r="AI735" i="21"/>
  <c r="AI736" i="21"/>
  <c r="AI737" i="21"/>
  <c r="AI738" i="21"/>
  <c r="AI739" i="21"/>
  <c r="AI740" i="21"/>
  <c r="AI741" i="21"/>
  <c r="AI742" i="21"/>
  <c r="AI743" i="21"/>
  <c r="AI744" i="21"/>
  <c r="AI745" i="21"/>
  <c r="AI746" i="21"/>
  <c r="AI747" i="21"/>
  <c r="AI748" i="21"/>
  <c r="AI749" i="21"/>
  <c r="AI750" i="21"/>
  <c r="AI751" i="21"/>
  <c r="AI752" i="21"/>
  <c r="AI753" i="21"/>
  <c r="AI754" i="21"/>
  <c r="AI755" i="21"/>
  <c r="AI756" i="21"/>
  <c r="AI757" i="21"/>
  <c r="AI758" i="21"/>
  <c r="AI759" i="21"/>
  <c r="AI760" i="21"/>
  <c r="AI761" i="21"/>
  <c r="AI762" i="21"/>
  <c r="AI763" i="21"/>
  <c r="AI764" i="21"/>
  <c r="AI765" i="21"/>
  <c r="AI766" i="21"/>
  <c r="AI767" i="21"/>
  <c r="AI768" i="21"/>
  <c r="AI769" i="21"/>
  <c r="AI770" i="21"/>
  <c r="AI771" i="21"/>
  <c r="AI772" i="21"/>
  <c r="AI773" i="21"/>
  <c r="AI774" i="21"/>
  <c r="AI775" i="21"/>
  <c r="AI776" i="21"/>
  <c r="AI777" i="21"/>
  <c r="AI778" i="21"/>
  <c r="AI779" i="21"/>
  <c r="AI780" i="21"/>
  <c r="AI781" i="21"/>
  <c r="AI782" i="21"/>
  <c r="AI783" i="21"/>
  <c r="AI784" i="21"/>
  <c r="AI785" i="21"/>
  <c r="AI786" i="21"/>
  <c r="AI787" i="21"/>
  <c r="AI788" i="21"/>
  <c r="AI789" i="21"/>
  <c r="AI790" i="21"/>
  <c r="AI791" i="21"/>
  <c r="AI792" i="21"/>
  <c r="AI793" i="21"/>
  <c r="AI794" i="21"/>
  <c r="AI795" i="21"/>
  <c r="AI796" i="21"/>
  <c r="AI797" i="21"/>
  <c r="AI798" i="21"/>
  <c r="AI799" i="21"/>
  <c r="AI800" i="21"/>
  <c r="AI801" i="21"/>
  <c r="AI802" i="21"/>
  <c r="AI803" i="21"/>
  <c r="AI804" i="21"/>
  <c r="AI805" i="21"/>
  <c r="AI806" i="21"/>
  <c r="AI807" i="21"/>
  <c r="AI808" i="21"/>
  <c r="AI809" i="21"/>
  <c r="AI810" i="21"/>
  <c r="AI811" i="21"/>
  <c r="AI812" i="21"/>
  <c r="AI813" i="21"/>
  <c r="AI814" i="21"/>
  <c r="AI815" i="21"/>
  <c r="AI816" i="21"/>
  <c r="AI817" i="21"/>
  <c r="AI818" i="21"/>
  <c r="AI819" i="21"/>
  <c r="AI820" i="21"/>
  <c r="AI821" i="21"/>
  <c r="AI822" i="21"/>
  <c r="AI823" i="21"/>
  <c r="AI824" i="21"/>
  <c r="AI825" i="21"/>
  <c r="AI826" i="21"/>
  <c r="AI827" i="21"/>
  <c r="AI828" i="21"/>
  <c r="AI829" i="21"/>
  <c r="AI830" i="21"/>
  <c r="AI831" i="21"/>
  <c r="AI832" i="21"/>
  <c r="AI833" i="21"/>
  <c r="AI834" i="21"/>
  <c r="AI835" i="21"/>
  <c r="AI836" i="21"/>
  <c r="AI837" i="21"/>
  <c r="AI838" i="21"/>
  <c r="AI839" i="21"/>
  <c r="AI840" i="21"/>
  <c r="AI841" i="21"/>
  <c r="AI842" i="21"/>
  <c r="AI843" i="21"/>
  <c r="AI844" i="21"/>
  <c r="AI845" i="21"/>
  <c r="AI846" i="21"/>
  <c r="AI847" i="21"/>
  <c r="AI848" i="21"/>
  <c r="AI849" i="21"/>
  <c r="AI850" i="21"/>
  <c r="AI851" i="21"/>
  <c r="AI852" i="21"/>
  <c r="AI853" i="21"/>
  <c r="AI854" i="21"/>
  <c r="AI855" i="21"/>
  <c r="AI856" i="21"/>
  <c r="AI857" i="21"/>
  <c r="AI858" i="21"/>
  <c r="AI859" i="21"/>
  <c r="AI860" i="21"/>
  <c r="AI861" i="21"/>
  <c r="AI862" i="21"/>
  <c r="AI863" i="21"/>
  <c r="AI864" i="21"/>
  <c r="AI865" i="21"/>
  <c r="AI866" i="21"/>
  <c r="AI867" i="21"/>
  <c r="AI868" i="21"/>
  <c r="AI869" i="21"/>
  <c r="AI870" i="21"/>
  <c r="AI871" i="21"/>
  <c r="AI872" i="21"/>
  <c r="AI873" i="21"/>
  <c r="AI874" i="21"/>
  <c r="AI875" i="21"/>
  <c r="AI876" i="21"/>
  <c r="AI877" i="21"/>
  <c r="AI878" i="21"/>
  <c r="AI879" i="21"/>
  <c r="AI880" i="21"/>
  <c r="AI881" i="21"/>
  <c r="AI882" i="21"/>
  <c r="AI883" i="21"/>
  <c r="AI884" i="21"/>
  <c r="AI885" i="21"/>
  <c r="AI886" i="21"/>
  <c r="AI887" i="21"/>
  <c r="AI888" i="21"/>
  <c r="AI889" i="21"/>
  <c r="AI890" i="21"/>
  <c r="AI891" i="21"/>
  <c r="AI892" i="21"/>
  <c r="AI893" i="21"/>
  <c r="AI894" i="21"/>
  <c r="AI895" i="21"/>
  <c r="AI896" i="21"/>
  <c r="AI897" i="21"/>
  <c r="AI898" i="21"/>
  <c r="AI899" i="21"/>
  <c r="AI900" i="21"/>
  <c r="AI901" i="21"/>
  <c r="AI902" i="21"/>
  <c r="AI903" i="21"/>
  <c r="AI904" i="21"/>
  <c r="AI905" i="21"/>
  <c r="AI906" i="21"/>
  <c r="AI907" i="21"/>
  <c r="AI908" i="21"/>
  <c r="AI909" i="21"/>
  <c r="AI910" i="21"/>
  <c r="AI911" i="21"/>
  <c r="AI912" i="21"/>
  <c r="AI913" i="21"/>
  <c r="AI914" i="21"/>
  <c r="AI915" i="21"/>
  <c r="AI916" i="21"/>
  <c r="AI917" i="21"/>
  <c r="AI918" i="21"/>
  <c r="AI919" i="21"/>
  <c r="AI920" i="21"/>
  <c r="AI921" i="21"/>
  <c r="AI922" i="21"/>
  <c r="AI923" i="21"/>
  <c r="AI924" i="21"/>
  <c r="AI925" i="21"/>
  <c r="AI926" i="21"/>
  <c r="AI927" i="21"/>
  <c r="AI928" i="21"/>
  <c r="AI929" i="21"/>
  <c r="AI930" i="21"/>
  <c r="AI931" i="21"/>
  <c r="AI932" i="21"/>
  <c r="AI933" i="21"/>
  <c r="AI934" i="21"/>
  <c r="AI935" i="21"/>
  <c r="AI936" i="21"/>
  <c r="AI937" i="21"/>
  <c r="AI938" i="21"/>
  <c r="AI939" i="21"/>
  <c r="AI940" i="21"/>
  <c r="AI941" i="21"/>
  <c r="AI942" i="21"/>
  <c r="AI943" i="21"/>
  <c r="AI944" i="21"/>
  <c r="AI945" i="21"/>
  <c r="AI946" i="21"/>
  <c r="AI947" i="21"/>
  <c r="AI948" i="21"/>
  <c r="AI949" i="21"/>
  <c r="AI950" i="21"/>
  <c r="AI951" i="21"/>
  <c r="AI952" i="21"/>
  <c r="AI953" i="21"/>
  <c r="AI954" i="21"/>
  <c r="AI955" i="21"/>
  <c r="AI956" i="21"/>
  <c r="AI957" i="21"/>
  <c r="AI958" i="21"/>
  <c r="AI959" i="21"/>
  <c r="AI960" i="21"/>
  <c r="AI961" i="21"/>
  <c r="AI962" i="21"/>
  <c r="AI963" i="21"/>
  <c r="AI964" i="21"/>
  <c r="AI965" i="21"/>
  <c r="AI966" i="21"/>
  <c r="AI967" i="21"/>
  <c r="AI968" i="21"/>
  <c r="AI969" i="21"/>
  <c r="AI970" i="21"/>
  <c r="AI971" i="21"/>
  <c r="AI972" i="21"/>
  <c r="AI973" i="21"/>
  <c r="AI974" i="21"/>
  <c r="AI975" i="21"/>
  <c r="AI976" i="21"/>
  <c r="AI977" i="21"/>
  <c r="AI978" i="21"/>
  <c r="AI979" i="21"/>
  <c r="AI980" i="21"/>
  <c r="AI981" i="21"/>
  <c r="AI982" i="21"/>
  <c r="AI983" i="21"/>
  <c r="AI984" i="21"/>
  <c r="AI985" i="21"/>
  <c r="AI986" i="21"/>
  <c r="AI987" i="21"/>
  <c r="AI988" i="21"/>
  <c r="AI989" i="21"/>
  <c r="AI990" i="21"/>
  <c r="AI991" i="21"/>
  <c r="AI992" i="21"/>
  <c r="AI993" i="21"/>
  <c r="AI994" i="21"/>
  <c r="AI995" i="21"/>
  <c r="AI996" i="21"/>
  <c r="AI997" i="21"/>
  <c r="AI998" i="21"/>
  <c r="AI999" i="21"/>
  <c r="AI1000" i="21"/>
  <c r="AI1001" i="21"/>
  <c r="AI1002" i="21"/>
  <c r="AI1003" i="21"/>
  <c r="AI1004" i="21"/>
  <c r="AI1005" i="21"/>
  <c r="AI1006" i="21"/>
  <c r="AI1007" i="21"/>
  <c r="AI1008" i="21"/>
  <c r="AI1009" i="21"/>
  <c r="AI1010" i="21"/>
  <c r="AI1011" i="21"/>
  <c r="AI1012" i="21"/>
  <c r="AI1013" i="21"/>
  <c r="AI1014" i="21"/>
  <c r="AI1015" i="21"/>
  <c r="AI1016" i="21"/>
  <c r="AI1017" i="21"/>
  <c r="AI1018" i="21"/>
  <c r="AI1019" i="21"/>
  <c r="AI1020" i="21"/>
  <c r="AI1021" i="2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2" i="20"/>
  <c r="O900" i="1"/>
  <c r="L900" i="1"/>
  <c r="M900" i="1"/>
  <c r="K900" i="1"/>
  <c r="J900" i="1"/>
  <c r="I900" i="1"/>
  <c r="O901" i="1"/>
  <c r="M901" i="1"/>
  <c r="L901" i="1"/>
  <c r="K901" i="1"/>
  <c r="J901" i="1"/>
  <c r="I901" i="1"/>
  <c r="O903" i="1"/>
  <c r="M903" i="1"/>
  <c r="L903" i="1"/>
  <c r="K903" i="1"/>
  <c r="J903" i="1"/>
  <c r="I903" i="1"/>
  <c r="O902" i="1"/>
  <c r="M902" i="1"/>
  <c r="L902" i="1"/>
  <c r="K902" i="1"/>
  <c r="J902" i="1"/>
  <c r="I902" i="1"/>
  <c r="O917" i="1"/>
  <c r="M917" i="1"/>
  <c r="L917" i="1"/>
  <c r="K917" i="1"/>
  <c r="J917" i="1"/>
  <c r="I917" i="1"/>
  <c r="O916" i="1"/>
  <c r="M916" i="1"/>
  <c r="L916" i="1"/>
  <c r="K916" i="1"/>
  <c r="J916" i="1"/>
  <c r="I916" i="1"/>
  <c r="O915" i="1"/>
  <c r="M915" i="1"/>
  <c r="L915" i="1"/>
  <c r="K915" i="1"/>
  <c r="J915" i="1"/>
  <c r="I915" i="1"/>
  <c r="O914" i="1"/>
  <c r="M914" i="1"/>
  <c r="L914" i="1"/>
  <c r="K914" i="1"/>
  <c r="J914" i="1"/>
  <c r="I914" i="1"/>
  <c r="O913" i="1"/>
  <c r="M913" i="1"/>
  <c r="L913" i="1"/>
  <c r="K913" i="1"/>
  <c r="J913" i="1"/>
  <c r="I913" i="1"/>
  <c r="O912" i="1"/>
  <c r="M912" i="1"/>
  <c r="L912" i="1"/>
  <c r="K912" i="1"/>
  <c r="J912" i="1"/>
  <c r="I912" i="1"/>
  <c r="O911" i="1"/>
  <c r="M911" i="1"/>
  <c r="L911" i="1"/>
  <c r="K911" i="1"/>
  <c r="J911" i="1"/>
  <c r="I911" i="1"/>
  <c r="O910" i="1"/>
  <c r="M910" i="1"/>
  <c r="L910" i="1"/>
  <c r="K910" i="1"/>
  <c r="J910" i="1"/>
  <c r="I910" i="1"/>
  <c r="O909" i="1"/>
  <c r="M909" i="1"/>
  <c r="L909" i="1"/>
  <c r="K909" i="1"/>
  <c r="J909" i="1"/>
  <c r="I909" i="1"/>
  <c r="O908" i="1"/>
  <c r="M908" i="1"/>
  <c r="L908" i="1"/>
  <c r="K908" i="1"/>
  <c r="J908" i="1"/>
  <c r="I908" i="1"/>
  <c r="O907" i="1"/>
  <c r="M907" i="1"/>
  <c r="L907" i="1"/>
  <c r="K907" i="1"/>
  <c r="J907" i="1"/>
  <c r="I907" i="1"/>
  <c r="O906" i="1"/>
  <c r="M906" i="1"/>
  <c r="L906" i="1"/>
  <c r="K906" i="1"/>
  <c r="J906" i="1"/>
  <c r="I906" i="1"/>
  <c r="O905" i="1"/>
  <c r="M905" i="1"/>
  <c r="L905" i="1"/>
  <c r="K905" i="1"/>
  <c r="J905" i="1"/>
  <c r="I905" i="1"/>
  <c r="O904" i="1"/>
  <c r="M904" i="1"/>
  <c r="L904" i="1"/>
  <c r="K904" i="1"/>
  <c r="J904" i="1"/>
  <c r="I904" i="1"/>
  <c r="O918" i="1"/>
  <c r="M918" i="1"/>
  <c r="L918" i="1"/>
  <c r="K918" i="1"/>
  <c r="J918" i="1"/>
  <c r="I918" i="1"/>
  <c r="O919" i="1"/>
  <c r="M919" i="1"/>
  <c r="L919" i="1"/>
  <c r="K919" i="1"/>
  <c r="J919" i="1"/>
  <c r="I919" i="1"/>
  <c r="O920" i="1"/>
  <c r="M920" i="1"/>
  <c r="L920" i="1"/>
  <c r="K920" i="1"/>
  <c r="J920" i="1"/>
  <c r="I920" i="1"/>
  <c r="O922" i="1"/>
  <c r="M922" i="1"/>
  <c r="L922" i="1"/>
  <c r="K922" i="1"/>
  <c r="J922" i="1"/>
  <c r="I922" i="1"/>
  <c r="O921" i="1"/>
  <c r="M921" i="1"/>
  <c r="L921" i="1"/>
  <c r="K921" i="1"/>
  <c r="J921" i="1"/>
  <c r="I921" i="1"/>
  <c r="O923" i="1"/>
  <c r="M923" i="1"/>
  <c r="L923" i="1"/>
  <c r="K923" i="1"/>
  <c r="J923" i="1"/>
  <c r="I923" i="1"/>
  <c r="O924" i="1"/>
  <c r="M924" i="1"/>
  <c r="L924" i="1"/>
  <c r="K924" i="1"/>
  <c r="J924" i="1"/>
  <c r="I924" i="1"/>
  <c r="O925" i="1"/>
  <c r="M925" i="1"/>
  <c r="L925" i="1"/>
  <c r="K925" i="1"/>
  <c r="J925" i="1"/>
  <c r="I925" i="1"/>
  <c r="S1000" i="22"/>
  <c r="R1000" i="22"/>
  <c r="Q1000" i="22"/>
  <c r="P1000" i="22"/>
  <c r="O1000" i="22"/>
  <c r="S999" i="22"/>
  <c r="R999" i="22"/>
  <c r="Q999" i="22"/>
  <c r="P999" i="22"/>
  <c r="O999" i="22"/>
  <c r="S998" i="22"/>
  <c r="R998" i="22"/>
  <c r="Q998" i="22"/>
  <c r="P998" i="22"/>
  <c r="O998" i="22"/>
  <c r="S997" i="22"/>
  <c r="R997" i="22"/>
  <c r="Q997" i="22"/>
  <c r="P997" i="22"/>
  <c r="O997" i="22"/>
  <c r="S996" i="22"/>
  <c r="R996" i="22"/>
  <c r="Q996" i="22"/>
  <c r="P996" i="22"/>
  <c r="O996" i="22"/>
  <c r="S995" i="22"/>
  <c r="R995" i="22"/>
  <c r="Q995" i="22"/>
  <c r="P995" i="22"/>
  <c r="O995" i="22"/>
  <c r="S994" i="22"/>
  <c r="R994" i="22"/>
  <c r="Q994" i="22"/>
  <c r="P994" i="22"/>
  <c r="O994" i="22"/>
  <c r="S993" i="22"/>
  <c r="R993" i="22"/>
  <c r="Q993" i="22"/>
  <c r="P993" i="22"/>
  <c r="O993" i="22"/>
  <c r="S992" i="22"/>
  <c r="R992" i="22"/>
  <c r="Q992" i="22"/>
  <c r="P992" i="22"/>
  <c r="O992" i="22"/>
  <c r="S991" i="22"/>
  <c r="R991" i="22"/>
  <c r="Q991" i="22"/>
  <c r="P991" i="22"/>
  <c r="O991" i="22"/>
  <c r="S990" i="22"/>
  <c r="R990" i="22"/>
  <c r="Q990" i="22"/>
  <c r="P990" i="22"/>
  <c r="O990" i="22"/>
  <c r="S989" i="22"/>
  <c r="R989" i="22"/>
  <c r="Q989" i="22"/>
  <c r="P989" i="22"/>
  <c r="O989" i="22"/>
  <c r="S988" i="22"/>
  <c r="R988" i="22"/>
  <c r="Q988" i="22"/>
  <c r="P988" i="22"/>
  <c r="O988" i="22"/>
  <c r="S987" i="22"/>
  <c r="R987" i="22"/>
  <c r="Q987" i="22"/>
  <c r="P987" i="22"/>
  <c r="O987" i="22"/>
  <c r="S986" i="22"/>
  <c r="R986" i="22"/>
  <c r="Q986" i="22"/>
  <c r="P986" i="22"/>
  <c r="O986" i="22"/>
  <c r="S985" i="22"/>
  <c r="R985" i="22"/>
  <c r="Q985" i="22"/>
  <c r="P985" i="22"/>
  <c r="O985" i="22"/>
  <c r="S984" i="22"/>
  <c r="R984" i="22"/>
  <c r="Q984" i="22"/>
  <c r="P984" i="22"/>
  <c r="O984" i="22"/>
  <c r="S983" i="22"/>
  <c r="R983" i="22"/>
  <c r="Q983" i="22"/>
  <c r="P983" i="22"/>
  <c r="O983" i="22"/>
  <c r="S982" i="22"/>
  <c r="R982" i="22"/>
  <c r="Q982" i="22"/>
  <c r="P982" i="22"/>
  <c r="O982" i="22"/>
  <c r="S981" i="22"/>
  <c r="R981" i="22"/>
  <c r="Q981" i="22"/>
  <c r="P981" i="22"/>
  <c r="O981" i="22"/>
  <c r="S980" i="22"/>
  <c r="R980" i="22"/>
  <c r="Q980" i="22"/>
  <c r="P980" i="22"/>
  <c r="O980" i="22"/>
  <c r="S979" i="22"/>
  <c r="R979" i="22"/>
  <c r="Q979" i="22"/>
  <c r="P979" i="22"/>
  <c r="O979" i="22"/>
  <c r="S978" i="22"/>
  <c r="R978" i="22"/>
  <c r="Q978" i="22"/>
  <c r="P978" i="22"/>
  <c r="O978" i="22"/>
  <c r="S977" i="22"/>
  <c r="R977" i="22"/>
  <c r="Q977" i="22"/>
  <c r="P977" i="22"/>
  <c r="O977" i="22"/>
  <c r="S976" i="22"/>
  <c r="R976" i="22"/>
  <c r="Q976" i="22"/>
  <c r="P976" i="22"/>
  <c r="O976" i="22"/>
  <c r="S975" i="22"/>
  <c r="R975" i="22"/>
  <c r="Q975" i="22"/>
  <c r="P975" i="22"/>
  <c r="O975" i="22"/>
  <c r="S974" i="22"/>
  <c r="R974" i="22"/>
  <c r="Q974" i="22"/>
  <c r="P974" i="22"/>
  <c r="O974" i="22"/>
  <c r="S973" i="22"/>
  <c r="R973" i="22"/>
  <c r="Q973" i="22"/>
  <c r="P973" i="22"/>
  <c r="O973" i="22"/>
  <c r="S972" i="22"/>
  <c r="R972" i="22"/>
  <c r="Q972" i="22"/>
  <c r="P972" i="22"/>
  <c r="O972" i="22"/>
  <c r="S971" i="22"/>
  <c r="R971" i="22"/>
  <c r="Q971" i="22"/>
  <c r="P971" i="22"/>
  <c r="O971" i="22"/>
  <c r="S970" i="22"/>
  <c r="R970" i="22"/>
  <c r="Q970" i="22"/>
  <c r="P970" i="22"/>
  <c r="O970" i="22"/>
  <c r="S969" i="22"/>
  <c r="R969" i="22"/>
  <c r="Q969" i="22"/>
  <c r="P969" i="22"/>
  <c r="O969" i="22"/>
  <c r="S968" i="22"/>
  <c r="R968" i="22"/>
  <c r="Q968" i="22"/>
  <c r="P968" i="22"/>
  <c r="O968" i="22"/>
  <c r="S967" i="22"/>
  <c r="R967" i="22"/>
  <c r="Q967" i="22"/>
  <c r="P967" i="22"/>
  <c r="O967" i="22"/>
  <c r="S966" i="22"/>
  <c r="R966" i="22"/>
  <c r="Q966" i="22"/>
  <c r="P966" i="22"/>
  <c r="O966" i="22"/>
  <c r="S965" i="22"/>
  <c r="R965" i="22"/>
  <c r="Q965" i="22"/>
  <c r="P965" i="22"/>
  <c r="O965" i="22"/>
  <c r="S964" i="22"/>
  <c r="R964" i="22"/>
  <c r="Q964" i="22"/>
  <c r="P964" i="22"/>
  <c r="O964" i="22"/>
  <c r="S963" i="22"/>
  <c r="R963" i="22"/>
  <c r="Q963" i="22"/>
  <c r="P963" i="22"/>
  <c r="O963" i="22"/>
  <c r="S962" i="22"/>
  <c r="R962" i="22"/>
  <c r="Q962" i="22"/>
  <c r="P962" i="22"/>
  <c r="O962" i="22"/>
  <c r="S961" i="22"/>
  <c r="R961" i="22"/>
  <c r="Q961" i="22"/>
  <c r="P961" i="22"/>
  <c r="O961" i="22"/>
  <c r="S960" i="22"/>
  <c r="R960" i="22"/>
  <c r="Q960" i="22"/>
  <c r="P960" i="22"/>
  <c r="O960" i="22"/>
  <c r="S959" i="22"/>
  <c r="R959" i="22"/>
  <c r="Q959" i="22"/>
  <c r="P959" i="22"/>
  <c r="O959" i="22"/>
  <c r="S958" i="22"/>
  <c r="R958" i="22"/>
  <c r="Q958" i="22"/>
  <c r="P958" i="22"/>
  <c r="O958" i="22"/>
  <c r="S957" i="22"/>
  <c r="R957" i="22"/>
  <c r="Q957" i="22"/>
  <c r="P957" i="22"/>
  <c r="O957" i="22"/>
  <c r="S956" i="22"/>
  <c r="R956" i="22"/>
  <c r="Q956" i="22"/>
  <c r="P956" i="22"/>
  <c r="O956" i="22"/>
  <c r="S955" i="22"/>
  <c r="R955" i="22"/>
  <c r="Q955" i="22"/>
  <c r="P955" i="22"/>
  <c r="O955" i="22"/>
  <c r="S954" i="22"/>
  <c r="R954" i="22"/>
  <c r="Q954" i="22"/>
  <c r="P954" i="22"/>
  <c r="O954" i="22"/>
  <c r="S953" i="22"/>
  <c r="R953" i="22"/>
  <c r="Q953" i="22"/>
  <c r="P953" i="22"/>
  <c r="O953" i="22"/>
  <c r="S952" i="22"/>
  <c r="R952" i="22"/>
  <c r="Q952" i="22"/>
  <c r="P952" i="22"/>
  <c r="O952" i="22"/>
  <c r="S951" i="22"/>
  <c r="R951" i="22"/>
  <c r="Q951" i="22"/>
  <c r="P951" i="22"/>
  <c r="O951" i="22"/>
  <c r="S950" i="22"/>
  <c r="R950" i="22"/>
  <c r="Q950" i="22"/>
  <c r="P950" i="22"/>
  <c r="O950" i="22"/>
  <c r="S949" i="22"/>
  <c r="R949" i="22"/>
  <c r="Q949" i="22"/>
  <c r="P949" i="22"/>
  <c r="O949" i="22"/>
  <c r="S948" i="22"/>
  <c r="R948" i="22"/>
  <c r="Q948" i="22"/>
  <c r="P948" i="22"/>
  <c r="O948" i="22"/>
  <c r="S947" i="22"/>
  <c r="R947" i="22"/>
  <c r="Q947" i="22"/>
  <c r="P947" i="22"/>
  <c r="O947" i="22"/>
  <c r="S946" i="22"/>
  <c r="R946" i="22"/>
  <c r="Q946" i="22"/>
  <c r="P946" i="22"/>
  <c r="O946" i="22"/>
  <c r="S945" i="22"/>
  <c r="R945" i="22"/>
  <c r="Q945" i="22"/>
  <c r="P945" i="22"/>
  <c r="O945" i="22"/>
  <c r="S944" i="22"/>
  <c r="R944" i="22"/>
  <c r="Q944" i="22"/>
  <c r="P944" i="22"/>
  <c r="O944" i="22"/>
  <c r="S943" i="22"/>
  <c r="R943" i="22"/>
  <c r="Q943" i="22"/>
  <c r="P943" i="22"/>
  <c r="O943" i="22"/>
  <c r="S942" i="22"/>
  <c r="R942" i="22"/>
  <c r="Q942" i="22"/>
  <c r="P942" i="22"/>
  <c r="O942" i="22"/>
  <c r="S941" i="22"/>
  <c r="R941" i="22"/>
  <c r="Q941" i="22"/>
  <c r="P941" i="22"/>
  <c r="O941" i="22"/>
  <c r="S940" i="22"/>
  <c r="R940" i="22"/>
  <c r="Q940" i="22"/>
  <c r="P940" i="22"/>
  <c r="O940" i="22"/>
  <c r="S939" i="22"/>
  <c r="R939" i="22"/>
  <c r="Q939" i="22"/>
  <c r="P939" i="22"/>
  <c r="O939" i="22"/>
  <c r="S938" i="22"/>
  <c r="R938" i="22"/>
  <c r="Q938" i="22"/>
  <c r="P938" i="22"/>
  <c r="O938" i="22"/>
  <c r="S937" i="22"/>
  <c r="R937" i="22"/>
  <c r="Q937" i="22"/>
  <c r="P937" i="22"/>
  <c r="O937" i="22"/>
  <c r="S936" i="22"/>
  <c r="R936" i="22"/>
  <c r="Q936" i="22"/>
  <c r="P936" i="22"/>
  <c r="O936" i="22"/>
  <c r="S935" i="22"/>
  <c r="R935" i="22"/>
  <c r="Q935" i="22"/>
  <c r="P935" i="22"/>
  <c r="O935" i="22"/>
  <c r="S934" i="22"/>
  <c r="R934" i="22"/>
  <c r="Q934" i="22"/>
  <c r="P934" i="22"/>
  <c r="O934" i="22"/>
  <c r="S933" i="22"/>
  <c r="R933" i="22"/>
  <c r="Q933" i="22"/>
  <c r="P933" i="22"/>
  <c r="O933" i="22"/>
  <c r="S932" i="22"/>
  <c r="R932" i="22"/>
  <c r="Q932" i="22"/>
  <c r="P932" i="22"/>
  <c r="O932" i="22"/>
  <c r="S931" i="22"/>
  <c r="R931" i="22"/>
  <c r="Q931" i="22"/>
  <c r="P931" i="22"/>
  <c r="O931" i="22"/>
  <c r="S930" i="22"/>
  <c r="R930" i="22"/>
  <c r="Q930" i="22"/>
  <c r="P930" i="22"/>
  <c r="O930" i="22"/>
  <c r="S929" i="22"/>
  <c r="R929" i="22"/>
  <c r="Q929" i="22"/>
  <c r="P929" i="22"/>
  <c r="O929" i="22"/>
  <c r="S928" i="22"/>
  <c r="R928" i="22"/>
  <c r="Q928" i="22"/>
  <c r="P928" i="22"/>
  <c r="O928" i="22"/>
  <c r="S927" i="22"/>
  <c r="R927" i="22"/>
  <c r="Q927" i="22"/>
  <c r="P927" i="22"/>
  <c r="O927" i="22"/>
  <c r="S926" i="22"/>
  <c r="R926" i="22"/>
  <c r="Q926" i="22"/>
  <c r="P926" i="22"/>
  <c r="O926" i="22"/>
  <c r="S925" i="22"/>
  <c r="R925" i="22"/>
  <c r="Q925" i="22"/>
  <c r="P925" i="22"/>
  <c r="O925" i="22"/>
  <c r="S924" i="22"/>
  <c r="R924" i="22"/>
  <c r="Q924" i="22"/>
  <c r="P924" i="22"/>
  <c r="O924" i="22"/>
  <c r="S923" i="22"/>
  <c r="R923" i="22"/>
  <c r="Q923" i="22"/>
  <c r="P923" i="22"/>
  <c r="O923" i="22"/>
  <c r="S922" i="22"/>
  <c r="R922" i="22"/>
  <c r="Q922" i="22"/>
  <c r="P922" i="22"/>
  <c r="O922" i="22"/>
  <c r="S921" i="22"/>
  <c r="R921" i="22"/>
  <c r="Q921" i="22"/>
  <c r="P921" i="22"/>
  <c r="O921" i="22"/>
  <c r="S920" i="22"/>
  <c r="R920" i="22"/>
  <c r="Q920" i="22"/>
  <c r="P920" i="22"/>
  <c r="O920" i="22"/>
  <c r="S919" i="22"/>
  <c r="R919" i="22"/>
  <c r="Q919" i="22"/>
  <c r="P919" i="22"/>
  <c r="O919" i="22"/>
  <c r="S918" i="22"/>
  <c r="R918" i="22"/>
  <c r="Q918" i="22"/>
  <c r="P918" i="22"/>
  <c r="O918" i="22"/>
  <c r="S917" i="22"/>
  <c r="R917" i="22"/>
  <c r="Q917" i="22"/>
  <c r="P917" i="22"/>
  <c r="O917" i="22"/>
  <c r="S916" i="22"/>
  <c r="R916" i="22"/>
  <c r="Q916" i="22"/>
  <c r="P916" i="22"/>
  <c r="O916" i="22"/>
  <c r="S915" i="22"/>
  <c r="R915" i="22"/>
  <c r="Q915" i="22"/>
  <c r="P915" i="22"/>
  <c r="O915" i="22"/>
  <c r="S914" i="22"/>
  <c r="R914" i="22"/>
  <c r="Q914" i="22"/>
  <c r="P914" i="22"/>
  <c r="O914" i="22"/>
  <c r="S913" i="22"/>
  <c r="R913" i="22"/>
  <c r="Q913" i="22"/>
  <c r="P913" i="22"/>
  <c r="O913" i="22"/>
  <c r="S912" i="22"/>
  <c r="R912" i="22"/>
  <c r="Q912" i="22"/>
  <c r="P912" i="22"/>
  <c r="O912" i="22"/>
  <c r="S911" i="22"/>
  <c r="R911" i="22"/>
  <c r="Q911" i="22"/>
  <c r="P911" i="22"/>
  <c r="O911" i="22"/>
  <c r="S910" i="22"/>
  <c r="R910" i="22"/>
  <c r="Q910" i="22"/>
  <c r="P910" i="22"/>
  <c r="O910" i="22"/>
  <c r="S909" i="22"/>
  <c r="R909" i="22"/>
  <c r="Q909" i="22"/>
  <c r="P909" i="22"/>
  <c r="O909" i="22"/>
  <c r="S908" i="22"/>
  <c r="R908" i="22"/>
  <c r="Q908" i="22"/>
  <c r="P908" i="22"/>
  <c r="O908" i="22"/>
  <c r="S907" i="22"/>
  <c r="R907" i="22"/>
  <c r="Q907" i="22"/>
  <c r="P907" i="22"/>
  <c r="O907" i="22"/>
  <c r="S906" i="22"/>
  <c r="R906" i="22"/>
  <c r="Q906" i="22"/>
  <c r="P906" i="22"/>
  <c r="O906" i="22"/>
  <c r="S905" i="22"/>
  <c r="R905" i="22"/>
  <c r="Q905" i="22"/>
  <c r="P905" i="22"/>
  <c r="O905" i="22"/>
  <c r="S904" i="22"/>
  <c r="R904" i="22"/>
  <c r="Q904" i="22"/>
  <c r="P904" i="22"/>
  <c r="O904" i="22"/>
  <c r="S903" i="22"/>
  <c r="R903" i="22"/>
  <c r="Q903" i="22"/>
  <c r="P903" i="22"/>
  <c r="O903" i="22"/>
  <c r="S902" i="22"/>
  <c r="R902" i="22"/>
  <c r="Q902" i="22"/>
  <c r="P902" i="22"/>
  <c r="O902" i="22"/>
  <c r="S901" i="22"/>
  <c r="R901" i="22"/>
  <c r="Q901" i="22"/>
  <c r="P901" i="22"/>
  <c r="O901" i="22"/>
  <c r="S900" i="22"/>
  <c r="R900" i="22"/>
  <c r="Q900" i="22"/>
  <c r="P900" i="22"/>
  <c r="O900" i="22"/>
  <c r="S899" i="22"/>
  <c r="R899" i="22"/>
  <c r="Q899" i="22"/>
  <c r="P899" i="22"/>
  <c r="O899" i="22"/>
  <c r="S898" i="22"/>
  <c r="R898" i="22"/>
  <c r="Q898" i="22"/>
  <c r="P898" i="22"/>
  <c r="O898" i="22"/>
  <c r="S897" i="22"/>
  <c r="R897" i="22"/>
  <c r="Q897" i="22"/>
  <c r="P897" i="22"/>
  <c r="O897" i="22"/>
  <c r="S896" i="22"/>
  <c r="R896" i="22"/>
  <c r="Q896" i="22"/>
  <c r="P896" i="22"/>
  <c r="O896" i="22"/>
  <c r="S895" i="22"/>
  <c r="R895" i="22"/>
  <c r="Q895" i="22"/>
  <c r="P895" i="22"/>
  <c r="O895" i="22"/>
  <c r="S894" i="22"/>
  <c r="R894" i="22"/>
  <c r="Q894" i="22"/>
  <c r="P894" i="22"/>
  <c r="O894" i="22"/>
  <c r="S893" i="22"/>
  <c r="R893" i="22"/>
  <c r="Q893" i="22"/>
  <c r="P893" i="22"/>
  <c r="O893" i="22"/>
  <c r="S892" i="22"/>
  <c r="R892" i="22"/>
  <c r="Q892" i="22"/>
  <c r="P892" i="22"/>
  <c r="O892" i="22"/>
  <c r="S891" i="22"/>
  <c r="R891" i="22"/>
  <c r="Q891" i="22"/>
  <c r="P891" i="22"/>
  <c r="O891" i="22"/>
  <c r="S890" i="22"/>
  <c r="R890" i="22"/>
  <c r="Q890" i="22"/>
  <c r="P890" i="22"/>
  <c r="O890" i="22"/>
  <c r="S889" i="22"/>
  <c r="R889" i="22"/>
  <c r="Q889" i="22"/>
  <c r="P889" i="22"/>
  <c r="O889" i="22"/>
  <c r="S888" i="22"/>
  <c r="R888" i="22"/>
  <c r="Q888" i="22"/>
  <c r="P888" i="22"/>
  <c r="O888" i="22"/>
  <c r="S887" i="22"/>
  <c r="R887" i="22"/>
  <c r="Q887" i="22"/>
  <c r="P887" i="22"/>
  <c r="O887" i="22"/>
  <c r="S886" i="22"/>
  <c r="R886" i="22"/>
  <c r="Q886" i="22"/>
  <c r="P886" i="22"/>
  <c r="O886" i="22"/>
  <c r="S885" i="22"/>
  <c r="R885" i="22"/>
  <c r="Q885" i="22"/>
  <c r="P885" i="22"/>
  <c r="O885" i="22"/>
  <c r="S884" i="22"/>
  <c r="R884" i="22"/>
  <c r="Q884" i="22"/>
  <c r="P884" i="22"/>
  <c r="O884" i="22"/>
  <c r="S883" i="22"/>
  <c r="R883" i="22"/>
  <c r="Q883" i="22"/>
  <c r="P883" i="22"/>
  <c r="O883" i="22"/>
  <c r="S882" i="22"/>
  <c r="R882" i="22"/>
  <c r="Q882" i="22"/>
  <c r="P882" i="22"/>
  <c r="O882" i="22"/>
  <c r="S881" i="22"/>
  <c r="R881" i="22"/>
  <c r="Q881" i="22"/>
  <c r="P881" i="22"/>
  <c r="O881" i="22"/>
  <c r="S880" i="22"/>
  <c r="R880" i="22"/>
  <c r="Q880" i="22"/>
  <c r="P880" i="22"/>
  <c r="O880" i="22"/>
  <c r="S879" i="22"/>
  <c r="R879" i="22"/>
  <c r="Q879" i="22"/>
  <c r="P879" i="22"/>
  <c r="O879" i="22"/>
  <c r="S878" i="22"/>
  <c r="R878" i="22"/>
  <c r="Q878" i="22"/>
  <c r="P878" i="22"/>
  <c r="O878" i="22"/>
  <c r="S877" i="22"/>
  <c r="R877" i="22"/>
  <c r="Q877" i="22"/>
  <c r="P877" i="22"/>
  <c r="O877" i="22"/>
  <c r="S876" i="22"/>
  <c r="R876" i="22"/>
  <c r="Q876" i="22"/>
  <c r="P876" i="22"/>
  <c r="O876" i="22"/>
  <c r="S875" i="22"/>
  <c r="R875" i="22"/>
  <c r="Q875" i="22"/>
  <c r="P875" i="22"/>
  <c r="O875" i="22"/>
  <c r="S874" i="22"/>
  <c r="R874" i="22"/>
  <c r="Q874" i="22"/>
  <c r="P874" i="22"/>
  <c r="O874" i="22"/>
  <c r="S873" i="22"/>
  <c r="R873" i="22"/>
  <c r="Q873" i="22"/>
  <c r="P873" i="22"/>
  <c r="O873" i="22"/>
  <c r="S872" i="22"/>
  <c r="R872" i="22"/>
  <c r="Q872" i="22"/>
  <c r="P872" i="22"/>
  <c r="O872" i="22"/>
  <c r="S871" i="22"/>
  <c r="R871" i="22"/>
  <c r="Q871" i="22"/>
  <c r="P871" i="22"/>
  <c r="O871" i="22"/>
  <c r="S870" i="22"/>
  <c r="R870" i="22"/>
  <c r="Q870" i="22"/>
  <c r="P870" i="22"/>
  <c r="O870" i="22"/>
  <c r="S869" i="22"/>
  <c r="R869" i="22"/>
  <c r="Q869" i="22"/>
  <c r="P869" i="22"/>
  <c r="O869" i="22"/>
  <c r="S868" i="22"/>
  <c r="R868" i="22"/>
  <c r="Q868" i="22"/>
  <c r="P868" i="22"/>
  <c r="O868" i="22"/>
  <c r="S867" i="22"/>
  <c r="R867" i="22"/>
  <c r="Q867" i="22"/>
  <c r="P867" i="22"/>
  <c r="O867" i="22"/>
  <c r="S866" i="22"/>
  <c r="R866" i="22"/>
  <c r="Q866" i="22"/>
  <c r="P866" i="22"/>
  <c r="O866" i="22"/>
  <c r="S865" i="22"/>
  <c r="R865" i="22"/>
  <c r="Q865" i="22"/>
  <c r="P865" i="22"/>
  <c r="O865" i="22"/>
  <c r="S864" i="22"/>
  <c r="R864" i="22"/>
  <c r="Q864" i="22"/>
  <c r="P864" i="22"/>
  <c r="O864" i="22"/>
  <c r="S863" i="22"/>
  <c r="R863" i="22"/>
  <c r="Q863" i="22"/>
  <c r="P863" i="22"/>
  <c r="O863" i="22"/>
  <c r="S862" i="22"/>
  <c r="R862" i="22"/>
  <c r="Q862" i="22"/>
  <c r="P862" i="22"/>
  <c r="O862" i="22"/>
  <c r="S861" i="22"/>
  <c r="R861" i="22"/>
  <c r="Q861" i="22"/>
  <c r="P861" i="22"/>
  <c r="O861" i="22"/>
  <c r="S860" i="22"/>
  <c r="R860" i="22"/>
  <c r="Q860" i="22"/>
  <c r="P860" i="22"/>
  <c r="O860" i="22"/>
  <c r="S859" i="22"/>
  <c r="R859" i="22"/>
  <c r="Q859" i="22"/>
  <c r="P859" i="22"/>
  <c r="O859" i="22"/>
  <c r="S858" i="22"/>
  <c r="R858" i="22"/>
  <c r="Q858" i="22"/>
  <c r="P858" i="22"/>
  <c r="O858" i="22"/>
  <c r="S857" i="22"/>
  <c r="R857" i="22"/>
  <c r="Q857" i="22"/>
  <c r="P857" i="22"/>
  <c r="O857" i="22"/>
  <c r="S856" i="22"/>
  <c r="R856" i="22"/>
  <c r="Q856" i="22"/>
  <c r="P856" i="22"/>
  <c r="O856" i="22"/>
  <c r="S855" i="22"/>
  <c r="R855" i="22"/>
  <c r="Q855" i="22"/>
  <c r="P855" i="22"/>
  <c r="O855" i="22"/>
  <c r="S854" i="22"/>
  <c r="R854" i="22"/>
  <c r="Q854" i="22"/>
  <c r="P854" i="22"/>
  <c r="O854" i="22"/>
  <c r="S853" i="22"/>
  <c r="R853" i="22"/>
  <c r="Q853" i="22"/>
  <c r="P853" i="22"/>
  <c r="O853" i="22"/>
  <c r="S852" i="22"/>
  <c r="R852" i="22"/>
  <c r="Q852" i="22"/>
  <c r="P852" i="22"/>
  <c r="O852" i="22"/>
  <c r="S851" i="22"/>
  <c r="R851" i="22"/>
  <c r="Q851" i="22"/>
  <c r="P851" i="22"/>
  <c r="O851" i="22"/>
  <c r="S850" i="22"/>
  <c r="R850" i="22"/>
  <c r="Q850" i="22"/>
  <c r="P850" i="22"/>
  <c r="O850" i="22"/>
  <c r="S849" i="22"/>
  <c r="R849" i="22"/>
  <c r="Q849" i="22"/>
  <c r="P849" i="22"/>
  <c r="O849" i="22"/>
  <c r="S848" i="22"/>
  <c r="R848" i="22"/>
  <c r="Q848" i="22"/>
  <c r="P848" i="22"/>
  <c r="O848" i="22"/>
  <c r="S847" i="22"/>
  <c r="R847" i="22"/>
  <c r="Q847" i="22"/>
  <c r="P847" i="22"/>
  <c r="O847" i="22"/>
  <c r="S846" i="22"/>
  <c r="R846" i="22"/>
  <c r="Q846" i="22"/>
  <c r="P846" i="22"/>
  <c r="O846" i="22"/>
  <c r="S845" i="22"/>
  <c r="R845" i="22"/>
  <c r="Q845" i="22"/>
  <c r="P845" i="22"/>
  <c r="O845" i="22"/>
  <c r="S844" i="22"/>
  <c r="R844" i="22"/>
  <c r="Q844" i="22"/>
  <c r="P844" i="22"/>
  <c r="O844" i="22"/>
  <c r="S843" i="22"/>
  <c r="R843" i="22"/>
  <c r="Q843" i="22"/>
  <c r="P843" i="22"/>
  <c r="O843" i="22"/>
  <c r="S842" i="22"/>
  <c r="R842" i="22"/>
  <c r="Q842" i="22"/>
  <c r="P842" i="22"/>
  <c r="O842" i="22"/>
  <c r="S841" i="22"/>
  <c r="R841" i="22"/>
  <c r="Q841" i="22"/>
  <c r="P841" i="22"/>
  <c r="O841" i="22"/>
  <c r="S840" i="22"/>
  <c r="R840" i="22"/>
  <c r="Q840" i="22"/>
  <c r="P840" i="22"/>
  <c r="O840" i="22"/>
  <c r="S839" i="22"/>
  <c r="R839" i="22"/>
  <c r="Q839" i="22"/>
  <c r="P839" i="22"/>
  <c r="O839" i="22"/>
  <c r="S838" i="22"/>
  <c r="R838" i="22"/>
  <c r="Q838" i="22"/>
  <c r="P838" i="22"/>
  <c r="O838" i="22"/>
  <c r="S837" i="22"/>
  <c r="R837" i="22"/>
  <c r="Q837" i="22"/>
  <c r="P837" i="22"/>
  <c r="O837" i="22"/>
  <c r="S836" i="22"/>
  <c r="R836" i="22"/>
  <c r="Q836" i="22"/>
  <c r="P836" i="22"/>
  <c r="O836" i="22"/>
  <c r="S835" i="22"/>
  <c r="R835" i="22"/>
  <c r="Q835" i="22"/>
  <c r="P835" i="22"/>
  <c r="O835" i="22"/>
  <c r="S834" i="22"/>
  <c r="R834" i="22"/>
  <c r="Q834" i="22"/>
  <c r="P834" i="22"/>
  <c r="O834" i="22"/>
  <c r="S833" i="22"/>
  <c r="R833" i="22"/>
  <c r="Q833" i="22"/>
  <c r="P833" i="22"/>
  <c r="O833" i="22"/>
  <c r="S832" i="22"/>
  <c r="R832" i="22"/>
  <c r="Q832" i="22"/>
  <c r="P832" i="22"/>
  <c r="O832" i="22"/>
  <c r="S831" i="22"/>
  <c r="R831" i="22"/>
  <c r="Q831" i="22"/>
  <c r="P831" i="22"/>
  <c r="O831" i="22"/>
  <c r="S830" i="22"/>
  <c r="R830" i="22"/>
  <c r="Q830" i="22"/>
  <c r="P830" i="22"/>
  <c r="O830" i="22"/>
  <c r="S829" i="22"/>
  <c r="R829" i="22"/>
  <c r="Q829" i="22"/>
  <c r="P829" i="22"/>
  <c r="O829" i="22"/>
  <c r="S828" i="22"/>
  <c r="R828" i="22"/>
  <c r="Q828" i="22"/>
  <c r="P828" i="22"/>
  <c r="O828" i="22"/>
  <c r="S827" i="22"/>
  <c r="R827" i="22"/>
  <c r="Q827" i="22"/>
  <c r="P827" i="22"/>
  <c r="O827" i="22"/>
  <c r="S826" i="22"/>
  <c r="R826" i="22"/>
  <c r="Q826" i="22"/>
  <c r="P826" i="22"/>
  <c r="O826" i="22"/>
  <c r="S825" i="22"/>
  <c r="R825" i="22"/>
  <c r="Q825" i="22"/>
  <c r="P825" i="22"/>
  <c r="O825" i="22"/>
  <c r="S824" i="22"/>
  <c r="R824" i="22"/>
  <c r="Q824" i="22"/>
  <c r="P824" i="22"/>
  <c r="O824" i="22"/>
  <c r="S823" i="22"/>
  <c r="R823" i="22"/>
  <c r="Q823" i="22"/>
  <c r="P823" i="22"/>
  <c r="O823" i="22"/>
  <c r="S822" i="22"/>
  <c r="R822" i="22"/>
  <c r="Q822" i="22"/>
  <c r="P822" i="22"/>
  <c r="O822" i="22"/>
  <c r="S821" i="22"/>
  <c r="R821" i="22"/>
  <c r="Q821" i="22"/>
  <c r="P821" i="22"/>
  <c r="O821" i="22"/>
  <c r="S820" i="22"/>
  <c r="R820" i="22"/>
  <c r="Q820" i="22"/>
  <c r="P820" i="22"/>
  <c r="O820" i="22"/>
  <c r="S819" i="22"/>
  <c r="R819" i="22"/>
  <c r="Q819" i="22"/>
  <c r="P819" i="22"/>
  <c r="O819" i="22"/>
  <c r="S818" i="22"/>
  <c r="R818" i="22"/>
  <c r="Q818" i="22"/>
  <c r="P818" i="22"/>
  <c r="O818" i="22"/>
  <c r="S817" i="22"/>
  <c r="R817" i="22"/>
  <c r="Q817" i="22"/>
  <c r="P817" i="22"/>
  <c r="O817" i="22"/>
  <c r="S816" i="22"/>
  <c r="R816" i="22"/>
  <c r="Q816" i="22"/>
  <c r="P816" i="22"/>
  <c r="O816" i="22"/>
  <c r="S815" i="22"/>
  <c r="R815" i="22"/>
  <c r="Q815" i="22"/>
  <c r="P815" i="22"/>
  <c r="O815" i="22"/>
  <c r="S814" i="22"/>
  <c r="R814" i="22"/>
  <c r="Q814" i="22"/>
  <c r="P814" i="22"/>
  <c r="O814" i="22"/>
  <c r="S813" i="22"/>
  <c r="R813" i="22"/>
  <c r="Q813" i="22"/>
  <c r="P813" i="22"/>
  <c r="O813" i="22"/>
  <c r="S812" i="22"/>
  <c r="R812" i="22"/>
  <c r="Q812" i="22"/>
  <c r="P812" i="22"/>
  <c r="O812" i="22"/>
  <c r="S811" i="22"/>
  <c r="R811" i="22"/>
  <c r="Q811" i="22"/>
  <c r="P811" i="22"/>
  <c r="O811" i="22"/>
  <c r="S810" i="22"/>
  <c r="R810" i="22"/>
  <c r="Q810" i="22"/>
  <c r="P810" i="22"/>
  <c r="O810" i="22"/>
  <c r="S809" i="22"/>
  <c r="R809" i="22"/>
  <c r="Q809" i="22"/>
  <c r="P809" i="22"/>
  <c r="O809" i="22"/>
  <c r="S808" i="22"/>
  <c r="R808" i="22"/>
  <c r="Q808" i="22"/>
  <c r="P808" i="22"/>
  <c r="O808" i="22"/>
  <c r="S807" i="22"/>
  <c r="R807" i="22"/>
  <c r="Q807" i="22"/>
  <c r="P807" i="22"/>
  <c r="O807" i="22"/>
  <c r="S806" i="22"/>
  <c r="R806" i="22"/>
  <c r="Q806" i="22"/>
  <c r="P806" i="22"/>
  <c r="O806" i="22"/>
  <c r="S805" i="22"/>
  <c r="R805" i="22"/>
  <c r="Q805" i="22"/>
  <c r="P805" i="22"/>
  <c r="O805" i="22"/>
  <c r="S804" i="22"/>
  <c r="R804" i="22"/>
  <c r="Q804" i="22"/>
  <c r="P804" i="22"/>
  <c r="O804" i="22"/>
  <c r="S803" i="22"/>
  <c r="R803" i="22"/>
  <c r="Q803" i="22"/>
  <c r="P803" i="22"/>
  <c r="O803" i="22"/>
  <c r="S802" i="22"/>
  <c r="R802" i="22"/>
  <c r="Q802" i="22"/>
  <c r="P802" i="22"/>
  <c r="O802" i="22"/>
  <c r="S801" i="22"/>
  <c r="R801" i="22"/>
  <c r="Q801" i="22"/>
  <c r="P801" i="22"/>
  <c r="O801" i="22"/>
  <c r="S800" i="22"/>
  <c r="R800" i="22"/>
  <c r="Q800" i="22"/>
  <c r="P800" i="22"/>
  <c r="O800" i="22"/>
  <c r="S799" i="22"/>
  <c r="R799" i="22"/>
  <c r="Q799" i="22"/>
  <c r="P799" i="22"/>
  <c r="O799" i="22"/>
  <c r="S798" i="22"/>
  <c r="R798" i="22"/>
  <c r="Q798" i="22"/>
  <c r="P798" i="22"/>
  <c r="O798" i="22"/>
  <c r="S797" i="22"/>
  <c r="R797" i="22"/>
  <c r="Q797" i="22"/>
  <c r="P797" i="22"/>
  <c r="O797" i="22"/>
  <c r="S796" i="22"/>
  <c r="R796" i="22"/>
  <c r="Q796" i="22"/>
  <c r="P796" i="22"/>
  <c r="O796" i="22"/>
  <c r="S795" i="22"/>
  <c r="R795" i="22"/>
  <c r="Q795" i="22"/>
  <c r="P795" i="22"/>
  <c r="O795" i="22"/>
  <c r="S794" i="22"/>
  <c r="R794" i="22"/>
  <c r="Q794" i="22"/>
  <c r="P794" i="22"/>
  <c r="O794" i="22"/>
  <c r="S793" i="22"/>
  <c r="R793" i="22"/>
  <c r="Q793" i="22"/>
  <c r="P793" i="22"/>
  <c r="O793" i="22"/>
  <c r="S792" i="22"/>
  <c r="R792" i="22"/>
  <c r="Q792" i="22"/>
  <c r="P792" i="22"/>
  <c r="O792" i="22"/>
  <c r="S791" i="22"/>
  <c r="R791" i="22"/>
  <c r="Q791" i="22"/>
  <c r="P791" i="22"/>
  <c r="O791" i="22"/>
  <c r="S790" i="22"/>
  <c r="R790" i="22"/>
  <c r="Q790" i="22"/>
  <c r="P790" i="22"/>
  <c r="O790" i="22"/>
  <c r="S789" i="22"/>
  <c r="R789" i="22"/>
  <c r="Q789" i="22"/>
  <c r="P789" i="22"/>
  <c r="O789" i="22"/>
  <c r="S788" i="22"/>
  <c r="R788" i="22"/>
  <c r="Q788" i="22"/>
  <c r="P788" i="22"/>
  <c r="O788" i="22"/>
  <c r="S787" i="22"/>
  <c r="R787" i="22"/>
  <c r="Q787" i="22"/>
  <c r="P787" i="22"/>
  <c r="O787" i="22"/>
  <c r="S786" i="22"/>
  <c r="R786" i="22"/>
  <c r="Q786" i="22"/>
  <c r="P786" i="22"/>
  <c r="O786" i="22"/>
  <c r="S785" i="22"/>
  <c r="R785" i="22"/>
  <c r="Q785" i="22"/>
  <c r="P785" i="22"/>
  <c r="O785" i="22"/>
  <c r="S784" i="22"/>
  <c r="R784" i="22"/>
  <c r="Q784" i="22"/>
  <c r="P784" i="22"/>
  <c r="O784" i="22"/>
  <c r="S783" i="22"/>
  <c r="R783" i="22"/>
  <c r="Q783" i="22"/>
  <c r="P783" i="22"/>
  <c r="O783" i="22"/>
  <c r="S782" i="22"/>
  <c r="R782" i="22"/>
  <c r="Q782" i="22"/>
  <c r="P782" i="22"/>
  <c r="O782" i="22"/>
  <c r="S781" i="22"/>
  <c r="R781" i="22"/>
  <c r="Q781" i="22"/>
  <c r="P781" i="22"/>
  <c r="O781" i="22"/>
  <c r="S780" i="22"/>
  <c r="R780" i="22"/>
  <c r="Q780" i="22"/>
  <c r="P780" i="22"/>
  <c r="O780" i="22"/>
  <c r="S779" i="22"/>
  <c r="R779" i="22"/>
  <c r="Q779" i="22"/>
  <c r="P779" i="22"/>
  <c r="O779" i="22"/>
  <c r="S778" i="22"/>
  <c r="R778" i="22"/>
  <c r="Q778" i="22"/>
  <c r="P778" i="22"/>
  <c r="O778" i="22"/>
  <c r="S777" i="22"/>
  <c r="R777" i="22"/>
  <c r="Q777" i="22"/>
  <c r="P777" i="22"/>
  <c r="O777" i="22"/>
  <c r="S776" i="22"/>
  <c r="R776" i="22"/>
  <c r="Q776" i="22"/>
  <c r="P776" i="22"/>
  <c r="O776" i="22"/>
  <c r="S775" i="22"/>
  <c r="R775" i="22"/>
  <c r="Q775" i="22"/>
  <c r="P775" i="22"/>
  <c r="O775" i="22"/>
  <c r="S774" i="22"/>
  <c r="R774" i="22"/>
  <c r="Q774" i="22"/>
  <c r="P774" i="22"/>
  <c r="O774" i="22"/>
  <c r="S773" i="22"/>
  <c r="R773" i="22"/>
  <c r="Q773" i="22"/>
  <c r="P773" i="22"/>
  <c r="O773" i="22"/>
  <c r="S772" i="22"/>
  <c r="R772" i="22"/>
  <c r="Q772" i="22"/>
  <c r="P772" i="22"/>
  <c r="O772" i="22"/>
  <c r="S771" i="22"/>
  <c r="R771" i="22"/>
  <c r="Q771" i="22"/>
  <c r="P771" i="22"/>
  <c r="O771" i="22"/>
  <c r="S770" i="22"/>
  <c r="R770" i="22"/>
  <c r="Q770" i="22"/>
  <c r="P770" i="22"/>
  <c r="O770" i="22"/>
  <c r="S769" i="22"/>
  <c r="R769" i="22"/>
  <c r="Q769" i="22"/>
  <c r="P769" i="22"/>
  <c r="O769" i="22"/>
  <c r="S768" i="22"/>
  <c r="R768" i="22"/>
  <c r="Q768" i="22"/>
  <c r="P768" i="22"/>
  <c r="O768" i="22"/>
  <c r="S767" i="22"/>
  <c r="R767" i="22"/>
  <c r="Q767" i="22"/>
  <c r="P767" i="22"/>
  <c r="O767" i="22"/>
  <c r="S766" i="22"/>
  <c r="R766" i="22"/>
  <c r="Q766" i="22"/>
  <c r="P766" i="22"/>
  <c r="O766" i="22"/>
  <c r="S765" i="22"/>
  <c r="R765" i="22"/>
  <c r="Q765" i="22"/>
  <c r="P765" i="22"/>
  <c r="O765" i="22"/>
  <c r="S764" i="22"/>
  <c r="R764" i="22"/>
  <c r="Q764" i="22"/>
  <c r="P764" i="22"/>
  <c r="O764" i="22"/>
  <c r="S763" i="22"/>
  <c r="R763" i="22"/>
  <c r="Q763" i="22"/>
  <c r="P763" i="22"/>
  <c r="O763" i="22"/>
  <c r="S762" i="22"/>
  <c r="R762" i="22"/>
  <c r="Q762" i="22"/>
  <c r="P762" i="22"/>
  <c r="O762" i="22"/>
  <c r="S761" i="22"/>
  <c r="R761" i="22"/>
  <c r="Q761" i="22"/>
  <c r="P761" i="22"/>
  <c r="O761" i="22"/>
  <c r="S760" i="22"/>
  <c r="R760" i="22"/>
  <c r="Q760" i="22"/>
  <c r="P760" i="22"/>
  <c r="O760" i="22"/>
  <c r="S759" i="22"/>
  <c r="R759" i="22"/>
  <c r="Q759" i="22"/>
  <c r="P759" i="22"/>
  <c r="O759" i="22"/>
  <c r="S758" i="22"/>
  <c r="R758" i="22"/>
  <c r="Q758" i="22"/>
  <c r="P758" i="22"/>
  <c r="O758" i="22"/>
  <c r="S757" i="22"/>
  <c r="R757" i="22"/>
  <c r="Q757" i="22"/>
  <c r="P757" i="22"/>
  <c r="O757" i="22"/>
  <c r="S756" i="22"/>
  <c r="R756" i="22"/>
  <c r="Q756" i="22"/>
  <c r="P756" i="22"/>
  <c r="O756" i="22"/>
  <c r="S755" i="22"/>
  <c r="R755" i="22"/>
  <c r="Q755" i="22"/>
  <c r="P755" i="22"/>
  <c r="O755" i="22"/>
  <c r="S754" i="22"/>
  <c r="R754" i="22"/>
  <c r="Q754" i="22"/>
  <c r="P754" i="22"/>
  <c r="O754" i="22"/>
  <c r="S753" i="22"/>
  <c r="R753" i="22"/>
  <c r="Q753" i="22"/>
  <c r="P753" i="22"/>
  <c r="O753" i="22"/>
  <c r="S752" i="22"/>
  <c r="R752" i="22"/>
  <c r="Q752" i="22"/>
  <c r="P752" i="22"/>
  <c r="O752" i="22"/>
  <c r="S751" i="22"/>
  <c r="R751" i="22"/>
  <c r="Q751" i="22"/>
  <c r="P751" i="22"/>
  <c r="O751" i="22"/>
  <c r="S750" i="22"/>
  <c r="R750" i="22"/>
  <c r="Q750" i="22"/>
  <c r="P750" i="22"/>
  <c r="O750" i="22"/>
  <c r="S749" i="22"/>
  <c r="R749" i="22"/>
  <c r="Q749" i="22"/>
  <c r="P749" i="22"/>
  <c r="O749" i="22"/>
  <c r="S748" i="22"/>
  <c r="R748" i="22"/>
  <c r="Q748" i="22"/>
  <c r="P748" i="22"/>
  <c r="O748" i="22"/>
  <c r="S747" i="22"/>
  <c r="R747" i="22"/>
  <c r="Q747" i="22"/>
  <c r="P747" i="22"/>
  <c r="O747" i="22"/>
  <c r="S746" i="22"/>
  <c r="R746" i="22"/>
  <c r="Q746" i="22"/>
  <c r="P746" i="22"/>
  <c r="O746" i="22"/>
  <c r="S745" i="22"/>
  <c r="R745" i="22"/>
  <c r="Q745" i="22"/>
  <c r="P745" i="22"/>
  <c r="O745" i="22"/>
  <c r="S744" i="22"/>
  <c r="R744" i="22"/>
  <c r="Q744" i="22"/>
  <c r="P744" i="22"/>
  <c r="O744" i="22"/>
  <c r="S743" i="22"/>
  <c r="R743" i="22"/>
  <c r="Q743" i="22"/>
  <c r="P743" i="22"/>
  <c r="O743" i="22"/>
  <c r="S742" i="22"/>
  <c r="R742" i="22"/>
  <c r="Q742" i="22"/>
  <c r="P742" i="22"/>
  <c r="O742" i="22"/>
  <c r="S741" i="22"/>
  <c r="R741" i="22"/>
  <c r="Q741" i="22"/>
  <c r="P741" i="22"/>
  <c r="O741" i="22"/>
  <c r="S740" i="22"/>
  <c r="R740" i="22"/>
  <c r="Q740" i="22"/>
  <c r="P740" i="22"/>
  <c r="O740" i="22"/>
  <c r="S739" i="22"/>
  <c r="R739" i="22"/>
  <c r="Q739" i="22"/>
  <c r="P739" i="22"/>
  <c r="O739" i="22"/>
  <c r="S738" i="22"/>
  <c r="R738" i="22"/>
  <c r="Q738" i="22"/>
  <c r="P738" i="22"/>
  <c r="O738" i="22"/>
  <c r="S737" i="22"/>
  <c r="R737" i="22"/>
  <c r="Q737" i="22"/>
  <c r="P737" i="22"/>
  <c r="O737" i="22"/>
  <c r="S736" i="22"/>
  <c r="R736" i="22"/>
  <c r="Q736" i="22"/>
  <c r="P736" i="22"/>
  <c r="O736" i="22"/>
  <c r="S735" i="22"/>
  <c r="R735" i="22"/>
  <c r="Q735" i="22"/>
  <c r="P735" i="22"/>
  <c r="O735" i="22"/>
  <c r="S734" i="22"/>
  <c r="R734" i="22"/>
  <c r="Q734" i="22"/>
  <c r="P734" i="22"/>
  <c r="O734" i="22"/>
  <c r="S733" i="22"/>
  <c r="R733" i="22"/>
  <c r="Q733" i="22"/>
  <c r="P733" i="22"/>
  <c r="O733" i="22"/>
  <c r="S732" i="22"/>
  <c r="R732" i="22"/>
  <c r="Q732" i="22"/>
  <c r="P732" i="22"/>
  <c r="O732" i="22"/>
  <c r="S731" i="22"/>
  <c r="R731" i="22"/>
  <c r="Q731" i="22"/>
  <c r="P731" i="22"/>
  <c r="O731" i="22"/>
  <c r="S730" i="22"/>
  <c r="R730" i="22"/>
  <c r="Q730" i="22"/>
  <c r="P730" i="22"/>
  <c r="O730" i="22"/>
  <c r="S729" i="22"/>
  <c r="R729" i="22"/>
  <c r="Q729" i="22"/>
  <c r="P729" i="22"/>
  <c r="O729" i="22"/>
  <c r="S728" i="22"/>
  <c r="R728" i="22"/>
  <c r="Q728" i="22"/>
  <c r="P728" i="22"/>
  <c r="O728" i="22"/>
  <c r="S727" i="22"/>
  <c r="R727" i="22"/>
  <c r="Q727" i="22"/>
  <c r="P727" i="22"/>
  <c r="O727" i="22"/>
  <c r="S726" i="22"/>
  <c r="R726" i="22"/>
  <c r="Q726" i="22"/>
  <c r="P726" i="22"/>
  <c r="O726" i="22"/>
  <c r="S725" i="22"/>
  <c r="R725" i="22"/>
  <c r="Q725" i="22"/>
  <c r="P725" i="22"/>
  <c r="O725" i="22"/>
  <c r="S724" i="22"/>
  <c r="R724" i="22"/>
  <c r="Q724" i="22"/>
  <c r="P724" i="22"/>
  <c r="O724" i="22"/>
  <c r="S723" i="22"/>
  <c r="R723" i="22"/>
  <c r="Q723" i="22"/>
  <c r="P723" i="22"/>
  <c r="O723" i="22"/>
  <c r="S722" i="22"/>
  <c r="R722" i="22"/>
  <c r="Q722" i="22"/>
  <c r="P722" i="22"/>
  <c r="O722" i="22"/>
  <c r="S721" i="22"/>
  <c r="R721" i="22"/>
  <c r="Q721" i="22"/>
  <c r="P721" i="22"/>
  <c r="O721" i="22"/>
  <c r="S720" i="22"/>
  <c r="R720" i="22"/>
  <c r="Q720" i="22"/>
  <c r="P720" i="22"/>
  <c r="O720" i="22"/>
  <c r="S719" i="22"/>
  <c r="R719" i="22"/>
  <c r="Q719" i="22"/>
  <c r="P719" i="22"/>
  <c r="O719" i="22"/>
  <c r="S718" i="22"/>
  <c r="R718" i="22"/>
  <c r="Q718" i="22"/>
  <c r="P718" i="22"/>
  <c r="O718" i="22"/>
  <c r="S717" i="22"/>
  <c r="R717" i="22"/>
  <c r="Q717" i="22"/>
  <c r="P717" i="22"/>
  <c r="O717" i="22"/>
  <c r="S716" i="22"/>
  <c r="R716" i="22"/>
  <c r="Q716" i="22"/>
  <c r="P716" i="22"/>
  <c r="O716" i="22"/>
  <c r="S715" i="22"/>
  <c r="R715" i="22"/>
  <c r="Q715" i="22"/>
  <c r="P715" i="22"/>
  <c r="O715" i="22"/>
  <c r="S714" i="22"/>
  <c r="R714" i="22"/>
  <c r="Q714" i="22"/>
  <c r="P714" i="22"/>
  <c r="O714" i="22"/>
  <c r="S713" i="22"/>
  <c r="R713" i="22"/>
  <c r="Q713" i="22"/>
  <c r="P713" i="22"/>
  <c r="O713" i="22"/>
  <c r="S712" i="22"/>
  <c r="R712" i="22"/>
  <c r="Q712" i="22"/>
  <c r="P712" i="22"/>
  <c r="O712" i="22"/>
  <c r="S711" i="22"/>
  <c r="R711" i="22"/>
  <c r="Q711" i="22"/>
  <c r="P711" i="22"/>
  <c r="O711" i="22"/>
  <c r="S710" i="22"/>
  <c r="R710" i="22"/>
  <c r="Q710" i="22"/>
  <c r="P710" i="22"/>
  <c r="O710" i="22"/>
  <c r="S709" i="22"/>
  <c r="R709" i="22"/>
  <c r="Q709" i="22"/>
  <c r="P709" i="22"/>
  <c r="O709" i="22"/>
  <c r="S708" i="22"/>
  <c r="R708" i="22"/>
  <c r="Q708" i="22"/>
  <c r="P708" i="22"/>
  <c r="O708" i="22"/>
  <c r="S707" i="22"/>
  <c r="R707" i="22"/>
  <c r="Q707" i="22"/>
  <c r="P707" i="22"/>
  <c r="O707" i="22"/>
  <c r="S706" i="22"/>
  <c r="R706" i="22"/>
  <c r="Q706" i="22"/>
  <c r="P706" i="22"/>
  <c r="O706" i="22"/>
  <c r="S705" i="22"/>
  <c r="R705" i="22"/>
  <c r="Q705" i="22"/>
  <c r="P705" i="22"/>
  <c r="O705" i="22"/>
  <c r="S704" i="22"/>
  <c r="R704" i="22"/>
  <c r="Q704" i="22"/>
  <c r="P704" i="22"/>
  <c r="O704" i="22"/>
  <c r="S703" i="22"/>
  <c r="R703" i="22"/>
  <c r="Q703" i="22"/>
  <c r="P703" i="22"/>
  <c r="O703" i="22"/>
  <c r="S702" i="22"/>
  <c r="R702" i="22"/>
  <c r="Q702" i="22"/>
  <c r="P702" i="22"/>
  <c r="O702" i="22"/>
  <c r="S701" i="22"/>
  <c r="R701" i="22"/>
  <c r="Q701" i="22"/>
  <c r="P701" i="22"/>
  <c r="O701" i="22"/>
  <c r="S700" i="22"/>
  <c r="R700" i="22"/>
  <c r="Q700" i="22"/>
  <c r="P700" i="22"/>
  <c r="O700" i="22"/>
  <c r="S699" i="22"/>
  <c r="R699" i="22"/>
  <c r="Q699" i="22"/>
  <c r="P699" i="22"/>
  <c r="O699" i="22"/>
  <c r="S698" i="22"/>
  <c r="R698" i="22"/>
  <c r="Q698" i="22"/>
  <c r="P698" i="22"/>
  <c r="O698" i="22"/>
  <c r="S697" i="22"/>
  <c r="R697" i="22"/>
  <c r="Q697" i="22"/>
  <c r="P697" i="22"/>
  <c r="O697" i="22"/>
  <c r="S696" i="22"/>
  <c r="R696" i="22"/>
  <c r="Q696" i="22"/>
  <c r="P696" i="22"/>
  <c r="O696" i="22"/>
  <c r="S695" i="22"/>
  <c r="R695" i="22"/>
  <c r="Q695" i="22"/>
  <c r="P695" i="22"/>
  <c r="O695" i="22"/>
  <c r="S694" i="22"/>
  <c r="R694" i="22"/>
  <c r="Q694" i="22"/>
  <c r="P694" i="22"/>
  <c r="O694" i="22"/>
  <c r="S693" i="22"/>
  <c r="R693" i="22"/>
  <c r="Q693" i="22"/>
  <c r="P693" i="22"/>
  <c r="O693" i="22"/>
  <c r="S692" i="22"/>
  <c r="R692" i="22"/>
  <c r="Q692" i="22"/>
  <c r="P692" i="22"/>
  <c r="O692" i="22"/>
  <c r="S691" i="22"/>
  <c r="R691" i="22"/>
  <c r="Q691" i="22"/>
  <c r="P691" i="22"/>
  <c r="O691" i="22"/>
  <c r="S690" i="22"/>
  <c r="R690" i="22"/>
  <c r="Q690" i="22"/>
  <c r="P690" i="22"/>
  <c r="O690" i="22"/>
  <c r="S689" i="22"/>
  <c r="R689" i="22"/>
  <c r="Q689" i="22"/>
  <c r="P689" i="22"/>
  <c r="O689" i="22"/>
  <c r="S688" i="22"/>
  <c r="R688" i="22"/>
  <c r="Q688" i="22"/>
  <c r="P688" i="22"/>
  <c r="O688" i="22"/>
  <c r="S687" i="22"/>
  <c r="R687" i="22"/>
  <c r="Q687" i="22"/>
  <c r="P687" i="22"/>
  <c r="O687" i="22"/>
  <c r="S686" i="22"/>
  <c r="R686" i="22"/>
  <c r="Q686" i="22"/>
  <c r="P686" i="22"/>
  <c r="O686" i="22"/>
  <c r="S685" i="22"/>
  <c r="R685" i="22"/>
  <c r="Q685" i="22"/>
  <c r="P685" i="22"/>
  <c r="O685" i="22"/>
  <c r="S684" i="22"/>
  <c r="R684" i="22"/>
  <c r="Q684" i="22"/>
  <c r="P684" i="22"/>
  <c r="O684" i="22"/>
  <c r="S683" i="22"/>
  <c r="R683" i="22"/>
  <c r="Q683" i="22"/>
  <c r="P683" i="22"/>
  <c r="O683" i="22"/>
  <c r="S682" i="22"/>
  <c r="R682" i="22"/>
  <c r="Q682" i="22"/>
  <c r="P682" i="22"/>
  <c r="O682" i="22"/>
  <c r="S681" i="22"/>
  <c r="R681" i="22"/>
  <c r="Q681" i="22"/>
  <c r="P681" i="22"/>
  <c r="O681" i="22"/>
  <c r="S680" i="22"/>
  <c r="R680" i="22"/>
  <c r="Q680" i="22"/>
  <c r="P680" i="22"/>
  <c r="O680" i="22"/>
  <c r="S679" i="22"/>
  <c r="R679" i="22"/>
  <c r="Q679" i="22"/>
  <c r="P679" i="22"/>
  <c r="O679" i="22"/>
  <c r="S678" i="22"/>
  <c r="R678" i="22"/>
  <c r="Q678" i="22"/>
  <c r="P678" i="22"/>
  <c r="O678" i="22"/>
  <c r="S677" i="22"/>
  <c r="R677" i="22"/>
  <c r="Q677" i="22"/>
  <c r="P677" i="22"/>
  <c r="O677" i="22"/>
  <c r="S676" i="22"/>
  <c r="R676" i="22"/>
  <c r="Q676" i="22"/>
  <c r="P676" i="22"/>
  <c r="O676" i="22"/>
  <c r="S675" i="22"/>
  <c r="R675" i="22"/>
  <c r="Q675" i="22"/>
  <c r="P675" i="22"/>
  <c r="O675" i="22"/>
  <c r="S674" i="22"/>
  <c r="R674" i="22"/>
  <c r="Q674" i="22"/>
  <c r="P674" i="22"/>
  <c r="O674" i="22"/>
  <c r="S673" i="22"/>
  <c r="R673" i="22"/>
  <c r="Q673" i="22"/>
  <c r="P673" i="22"/>
  <c r="O673" i="22"/>
  <c r="S672" i="22"/>
  <c r="R672" i="22"/>
  <c r="Q672" i="22"/>
  <c r="P672" i="22"/>
  <c r="O672" i="22"/>
  <c r="S671" i="22"/>
  <c r="R671" i="22"/>
  <c r="Q671" i="22"/>
  <c r="P671" i="22"/>
  <c r="O671" i="22"/>
  <c r="S670" i="22"/>
  <c r="R670" i="22"/>
  <c r="Q670" i="22"/>
  <c r="P670" i="22"/>
  <c r="O670" i="22"/>
  <c r="S669" i="22"/>
  <c r="R669" i="22"/>
  <c r="Q669" i="22"/>
  <c r="P669" i="22"/>
  <c r="O669" i="22"/>
  <c r="S668" i="22"/>
  <c r="R668" i="22"/>
  <c r="Q668" i="22"/>
  <c r="P668" i="22"/>
  <c r="O668" i="22"/>
  <c r="S667" i="22"/>
  <c r="R667" i="22"/>
  <c r="Q667" i="22"/>
  <c r="P667" i="22"/>
  <c r="O667" i="22"/>
  <c r="S666" i="22"/>
  <c r="R666" i="22"/>
  <c r="Q666" i="22"/>
  <c r="P666" i="22"/>
  <c r="O666" i="22"/>
  <c r="S665" i="22"/>
  <c r="R665" i="22"/>
  <c r="Q665" i="22"/>
  <c r="P665" i="22"/>
  <c r="O665" i="22"/>
  <c r="S664" i="22"/>
  <c r="R664" i="22"/>
  <c r="Q664" i="22"/>
  <c r="P664" i="22"/>
  <c r="O664" i="22"/>
  <c r="S663" i="22"/>
  <c r="R663" i="22"/>
  <c r="Q663" i="22"/>
  <c r="P663" i="22"/>
  <c r="O663" i="22"/>
  <c r="S662" i="22"/>
  <c r="R662" i="22"/>
  <c r="Q662" i="22"/>
  <c r="P662" i="22"/>
  <c r="O662" i="22"/>
  <c r="S661" i="22"/>
  <c r="R661" i="22"/>
  <c r="Q661" i="22"/>
  <c r="P661" i="22"/>
  <c r="O661" i="22"/>
  <c r="S660" i="22"/>
  <c r="R660" i="22"/>
  <c r="Q660" i="22"/>
  <c r="P660" i="22"/>
  <c r="O660" i="22"/>
  <c r="S659" i="22"/>
  <c r="R659" i="22"/>
  <c r="Q659" i="22"/>
  <c r="P659" i="22"/>
  <c r="O659" i="22"/>
  <c r="S658" i="22"/>
  <c r="R658" i="22"/>
  <c r="Q658" i="22"/>
  <c r="P658" i="22"/>
  <c r="O658" i="22"/>
  <c r="S657" i="22"/>
  <c r="R657" i="22"/>
  <c r="Q657" i="22"/>
  <c r="P657" i="22"/>
  <c r="O657" i="22"/>
  <c r="S656" i="22"/>
  <c r="R656" i="22"/>
  <c r="Q656" i="22"/>
  <c r="P656" i="22"/>
  <c r="O656" i="22"/>
  <c r="S655" i="22"/>
  <c r="R655" i="22"/>
  <c r="Q655" i="22"/>
  <c r="P655" i="22"/>
  <c r="O655" i="22"/>
  <c r="S654" i="22"/>
  <c r="R654" i="22"/>
  <c r="Q654" i="22"/>
  <c r="P654" i="22"/>
  <c r="O654" i="22"/>
  <c r="S653" i="22"/>
  <c r="R653" i="22"/>
  <c r="Q653" i="22"/>
  <c r="P653" i="22"/>
  <c r="O653" i="22"/>
  <c r="S652" i="22"/>
  <c r="R652" i="22"/>
  <c r="Q652" i="22"/>
  <c r="P652" i="22"/>
  <c r="O652" i="22"/>
  <c r="S651" i="22"/>
  <c r="R651" i="22"/>
  <c r="Q651" i="22"/>
  <c r="P651" i="22"/>
  <c r="O651" i="22"/>
  <c r="S650" i="22"/>
  <c r="R650" i="22"/>
  <c r="Q650" i="22"/>
  <c r="P650" i="22"/>
  <c r="O650" i="22"/>
  <c r="S649" i="22"/>
  <c r="R649" i="22"/>
  <c r="Q649" i="22"/>
  <c r="P649" i="22"/>
  <c r="O649" i="22"/>
  <c r="S648" i="22"/>
  <c r="R648" i="22"/>
  <c r="Q648" i="22"/>
  <c r="P648" i="22"/>
  <c r="O648" i="22"/>
  <c r="S647" i="22"/>
  <c r="R647" i="22"/>
  <c r="Q647" i="22"/>
  <c r="P647" i="22"/>
  <c r="O647" i="22"/>
  <c r="S646" i="22"/>
  <c r="R646" i="22"/>
  <c r="Q646" i="22"/>
  <c r="P646" i="22"/>
  <c r="O646" i="22"/>
  <c r="S645" i="22"/>
  <c r="R645" i="22"/>
  <c r="Q645" i="22"/>
  <c r="P645" i="22"/>
  <c r="O645" i="22"/>
  <c r="S644" i="22"/>
  <c r="R644" i="22"/>
  <c r="Q644" i="22"/>
  <c r="P644" i="22"/>
  <c r="O644" i="22"/>
  <c r="S643" i="22"/>
  <c r="R643" i="22"/>
  <c r="Q643" i="22"/>
  <c r="P643" i="22"/>
  <c r="O643" i="22"/>
  <c r="S642" i="22"/>
  <c r="R642" i="22"/>
  <c r="Q642" i="22"/>
  <c r="P642" i="22"/>
  <c r="O642" i="22"/>
  <c r="S641" i="22"/>
  <c r="R641" i="22"/>
  <c r="Q641" i="22"/>
  <c r="P641" i="22"/>
  <c r="O641" i="22"/>
  <c r="S640" i="22"/>
  <c r="R640" i="22"/>
  <c r="Q640" i="22"/>
  <c r="P640" i="22"/>
  <c r="O640" i="22"/>
  <c r="S639" i="22"/>
  <c r="R639" i="22"/>
  <c r="Q639" i="22"/>
  <c r="P639" i="22"/>
  <c r="O639" i="22"/>
  <c r="S638" i="22"/>
  <c r="R638" i="22"/>
  <c r="Q638" i="22"/>
  <c r="P638" i="22"/>
  <c r="O638" i="22"/>
  <c r="S637" i="22"/>
  <c r="R637" i="22"/>
  <c r="Q637" i="22"/>
  <c r="P637" i="22"/>
  <c r="O637" i="22"/>
  <c r="S636" i="22"/>
  <c r="R636" i="22"/>
  <c r="Q636" i="22"/>
  <c r="P636" i="22"/>
  <c r="O636" i="22"/>
  <c r="S635" i="22"/>
  <c r="R635" i="22"/>
  <c r="Q635" i="22"/>
  <c r="P635" i="22"/>
  <c r="O635" i="22"/>
  <c r="S634" i="22"/>
  <c r="R634" i="22"/>
  <c r="Q634" i="22"/>
  <c r="P634" i="22"/>
  <c r="O634" i="22"/>
  <c r="S633" i="22"/>
  <c r="R633" i="22"/>
  <c r="Q633" i="22"/>
  <c r="P633" i="22"/>
  <c r="O633" i="22"/>
  <c r="S632" i="22"/>
  <c r="R632" i="22"/>
  <c r="Q632" i="22"/>
  <c r="P632" i="22"/>
  <c r="O632" i="22"/>
  <c r="S631" i="22"/>
  <c r="R631" i="22"/>
  <c r="Q631" i="22"/>
  <c r="P631" i="22"/>
  <c r="O631" i="22"/>
  <c r="S630" i="22"/>
  <c r="R630" i="22"/>
  <c r="Q630" i="22"/>
  <c r="P630" i="22"/>
  <c r="O630" i="22"/>
  <c r="S629" i="22"/>
  <c r="R629" i="22"/>
  <c r="Q629" i="22"/>
  <c r="P629" i="22"/>
  <c r="O629" i="22"/>
  <c r="S628" i="22"/>
  <c r="R628" i="22"/>
  <c r="Q628" i="22"/>
  <c r="P628" i="22"/>
  <c r="O628" i="22"/>
  <c r="S627" i="22"/>
  <c r="R627" i="22"/>
  <c r="Q627" i="22"/>
  <c r="P627" i="22"/>
  <c r="O627" i="22"/>
  <c r="S626" i="22"/>
  <c r="R626" i="22"/>
  <c r="Q626" i="22"/>
  <c r="P626" i="22"/>
  <c r="O626" i="22"/>
  <c r="S625" i="22"/>
  <c r="R625" i="22"/>
  <c r="Q625" i="22"/>
  <c r="P625" i="22"/>
  <c r="O625" i="22"/>
  <c r="S624" i="22"/>
  <c r="R624" i="22"/>
  <c r="Q624" i="22"/>
  <c r="P624" i="22"/>
  <c r="O624" i="22"/>
  <c r="S623" i="22"/>
  <c r="R623" i="22"/>
  <c r="Q623" i="22"/>
  <c r="P623" i="22"/>
  <c r="O623" i="22"/>
  <c r="S622" i="22"/>
  <c r="R622" i="22"/>
  <c r="Q622" i="22"/>
  <c r="P622" i="22"/>
  <c r="O622" i="22"/>
  <c r="S621" i="22"/>
  <c r="R621" i="22"/>
  <c r="Q621" i="22"/>
  <c r="P621" i="22"/>
  <c r="O621" i="22"/>
  <c r="S620" i="22"/>
  <c r="R620" i="22"/>
  <c r="Q620" i="22"/>
  <c r="P620" i="22"/>
  <c r="O620" i="22"/>
  <c r="S619" i="22"/>
  <c r="R619" i="22"/>
  <c r="Q619" i="22"/>
  <c r="P619" i="22"/>
  <c r="O619" i="22"/>
  <c r="S618" i="22"/>
  <c r="R618" i="22"/>
  <c r="Q618" i="22"/>
  <c r="P618" i="22"/>
  <c r="O618" i="22"/>
  <c r="S617" i="22"/>
  <c r="R617" i="22"/>
  <c r="Q617" i="22"/>
  <c r="P617" i="22"/>
  <c r="O617" i="22"/>
  <c r="S616" i="22"/>
  <c r="R616" i="22"/>
  <c r="Q616" i="22"/>
  <c r="P616" i="22"/>
  <c r="O616" i="22"/>
  <c r="S615" i="22"/>
  <c r="R615" i="22"/>
  <c r="Q615" i="22"/>
  <c r="P615" i="22"/>
  <c r="O615" i="22"/>
  <c r="S614" i="22"/>
  <c r="R614" i="22"/>
  <c r="Q614" i="22"/>
  <c r="P614" i="22"/>
  <c r="O614" i="22"/>
  <c r="S613" i="22"/>
  <c r="R613" i="22"/>
  <c r="Q613" i="22"/>
  <c r="P613" i="22"/>
  <c r="O613" i="22"/>
  <c r="S612" i="22"/>
  <c r="R612" i="22"/>
  <c r="Q612" i="22"/>
  <c r="P612" i="22"/>
  <c r="O612" i="22"/>
  <c r="S611" i="22"/>
  <c r="R611" i="22"/>
  <c r="Q611" i="22"/>
  <c r="P611" i="22"/>
  <c r="O611" i="22"/>
  <c r="S610" i="22"/>
  <c r="R610" i="22"/>
  <c r="Q610" i="22"/>
  <c r="P610" i="22"/>
  <c r="O610" i="22"/>
  <c r="S609" i="22"/>
  <c r="R609" i="22"/>
  <c r="Q609" i="22"/>
  <c r="P609" i="22"/>
  <c r="O609" i="22"/>
  <c r="S608" i="22"/>
  <c r="R608" i="22"/>
  <c r="Q608" i="22"/>
  <c r="P608" i="22"/>
  <c r="O608" i="22"/>
  <c r="S607" i="22"/>
  <c r="R607" i="22"/>
  <c r="Q607" i="22"/>
  <c r="P607" i="22"/>
  <c r="O607" i="22"/>
  <c r="S606" i="22"/>
  <c r="R606" i="22"/>
  <c r="Q606" i="22"/>
  <c r="P606" i="22"/>
  <c r="O606" i="22"/>
  <c r="S605" i="22"/>
  <c r="R605" i="22"/>
  <c r="Q605" i="22"/>
  <c r="P605" i="22"/>
  <c r="O605" i="22"/>
  <c r="S604" i="22"/>
  <c r="R604" i="22"/>
  <c r="Q604" i="22"/>
  <c r="P604" i="22"/>
  <c r="O604" i="22"/>
  <c r="S603" i="22"/>
  <c r="R603" i="22"/>
  <c r="Q603" i="22"/>
  <c r="P603" i="22"/>
  <c r="O603" i="22"/>
  <c r="S602" i="22"/>
  <c r="R602" i="22"/>
  <c r="Q602" i="22"/>
  <c r="P602" i="22"/>
  <c r="O602" i="22"/>
  <c r="S601" i="22"/>
  <c r="R601" i="22"/>
  <c r="Q601" i="22"/>
  <c r="P601" i="22"/>
  <c r="O601" i="22"/>
  <c r="S600" i="22"/>
  <c r="R600" i="22"/>
  <c r="Q600" i="22"/>
  <c r="P600" i="22"/>
  <c r="O600" i="22"/>
  <c r="S599" i="22"/>
  <c r="R599" i="22"/>
  <c r="Q599" i="22"/>
  <c r="P599" i="22"/>
  <c r="O599" i="22"/>
  <c r="S598" i="22"/>
  <c r="R598" i="22"/>
  <c r="Q598" i="22"/>
  <c r="P598" i="22"/>
  <c r="O598" i="22"/>
  <c r="S597" i="22"/>
  <c r="R597" i="22"/>
  <c r="Q597" i="22"/>
  <c r="P597" i="22"/>
  <c r="O597" i="22"/>
  <c r="S596" i="22"/>
  <c r="R596" i="22"/>
  <c r="Q596" i="22"/>
  <c r="P596" i="22"/>
  <c r="O596" i="22"/>
  <c r="S595" i="22"/>
  <c r="R595" i="22"/>
  <c r="Q595" i="22"/>
  <c r="P595" i="22"/>
  <c r="O595" i="22"/>
  <c r="S594" i="22"/>
  <c r="R594" i="22"/>
  <c r="Q594" i="22"/>
  <c r="P594" i="22"/>
  <c r="O594" i="22"/>
  <c r="S593" i="22"/>
  <c r="R593" i="22"/>
  <c r="Q593" i="22"/>
  <c r="P593" i="22"/>
  <c r="O593" i="22"/>
  <c r="S592" i="22"/>
  <c r="R592" i="22"/>
  <c r="Q592" i="22"/>
  <c r="P592" i="22"/>
  <c r="O592" i="22"/>
  <c r="S591" i="22"/>
  <c r="R591" i="22"/>
  <c r="Q591" i="22"/>
  <c r="P591" i="22"/>
  <c r="O591" i="22"/>
  <c r="S590" i="22"/>
  <c r="R590" i="22"/>
  <c r="Q590" i="22"/>
  <c r="P590" i="22"/>
  <c r="O590" i="22"/>
  <c r="S589" i="22"/>
  <c r="R589" i="22"/>
  <c r="Q589" i="22"/>
  <c r="P589" i="22"/>
  <c r="O589" i="22"/>
  <c r="S588" i="22"/>
  <c r="R588" i="22"/>
  <c r="Q588" i="22"/>
  <c r="P588" i="22"/>
  <c r="O588" i="22"/>
  <c r="S587" i="22"/>
  <c r="R587" i="22"/>
  <c r="Q587" i="22"/>
  <c r="P587" i="22"/>
  <c r="O587" i="22"/>
  <c r="S586" i="22"/>
  <c r="R586" i="22"/>
  <c r="Q586" i="22"/>
  <c r="P586" i="22"/>
  <c r="O586" i="22"/>
  <c r="S585" i="22"/>
  <c r="R585" i="22"/>
  <c r="Q585" i="22"/>
  <c r="P585" i="22"/>
  <c r="O585" i="22"/>
  <c r="S584" i="22"/>
  <c r="R584" i="22"/>
  <c r="Q584" i="22"/>
  <c r="P584" i="22"/>
  <c r="O584" i="22"/>
  <c r="S583" i="22"/>
  <c r="R583" i="22"/>
  <c r="Q583" i="22"/>
  <c r="P583" i="22"/>
  <c r="O583" i="22"/>
  <c r="S582" i="22"/>
  <c r="R582" i="22"/>
  <c r="Q582" i="22"/>
  <c r="P582" i="22"/>
  <c r="O582" i="22"/>
  <c r="S581" i="22"/>
  <c r="R581" i="22"/>
  <c r="Q581" i="22"/>
  <c r="P581" i="22"/>
  <c r="O581" i="22"/>
  <c r="S580" i="22"/>
  <c r="R580" i="22"/>
  <c r="Q580" i="22"/>
  <c r="P580" i="22"/>
  <c r="O580" i="22"/>
  <c r="S579" i="22"/>
  <c r="R579" i="22"/>
  <c r="Q579" i="22"/>
  <c r="P579" i="22"/>
  <c r="O579" i="22"/>
  <c r="S578" i="22"/>
  <c r="R578" i="22"/>
  <c r="Q578" i="22"/>
  <c r="P578" i="22"/>
  <c r="O578" i="22"/>
  <c r="S577" i="22"/>
  <c r="R577" i="22"/>
  <c r="Q577" i="22"/>
  <c r="P577" i="22"/>
  <c r="O577" i="22"/>
  <c r="S576" i="22"/>
  <c r="R576" i="22"/>
  <c r="Q576" i="22"/>
  <c r="P576" i="22"/>
  <c r="O576" i="22"/>
  <c r="S575" i="22"/>
  <c r="R575" i="22"/>
  <c r="Q575" i="22"/>
  <c r="P575" i="22"/>
  <c r="O575" i="22"/>
  <c r="S574" i="22"/>
  <c r="R574" i="22"/>
  <c r="Q574" i="22"/>
  <c r="P574" i="22"/>
  <c r="O574" i="22"/>
  <c r="S573" i="22"/>
  <c r="R573" i="22"/>
  <c r="Q573" i="22"/>
  <c r="P573" i="22"/>
  <c r="O573" i="22"/>
  <c r="S572" i="22"/>
  <c r="R572" i="22"/>
  <c r="Q572" i="22"/>
  <c r="P572" i="22"/>
  <c r="O572" i="22"/>
  <c r="S571" i="22"/>
  <c r="R571" i="22"/>
  <c r="Q571" i="22"/>
  <c r="P571" i="22"/>
  <c r="O571" i="22"/>
  <c r="S570" i="22"/>
  <c r="R570" i="22"/>
  <c r="Q570" i="22"/>
  <c r="P570" i="22"/>
  <c r="O570" i="22"/>
  <c r="S569" i="22"/>
  <c r="R569" i="22"/>
  <c r="Q569" i="22"/>
  <c r="P569" i="22"/>
  <c r="O569" i="22"/>
  <c r="S568" i="22"/>
  <c r="R568" i="22"/>
  <c r="Q568" i="22"/>
  <c r="P568" i="22"/>
  <c r="O568" i="22"/>
  <c r="S567" i="22"/>
  <c r="R567" i="22"/>
  <c r="Q567" i="22"/>
  <c r="P567" i="22"/>
  <c r="O567" i="22"/>
  <c r="S566" i="22"/>
  <c r="R566" i="22"/>
  <c r="Q566" i="22"/>
  <c r="P566" i="22"/>
  <c r="O566" i="22"/>
  <c r="S565" i="22"/>
  <c r="R565" i="22"/>
  <c r="Q565" i="22"/>
  <c r="P565" i="22"/>
  <c r="O565" i="22"/>
  <c r="S564" i="22"/>
  <c r="R564" i="22"/>
  <c r="Q564" i="22"/>
  <c r="P564" i="22"/>
  <c r="O564" i="22"/>
  <c r="S563" i="22"/>
  <c r="R563" i="22"/>
  <c r="Q563" i="22"/>
  <c r="P563" i="22"/>
  <c r="O563" i="22"/>
  <c r="S562" i="22"/>
  <c r="R562" i="22"/>
  <c r="Q562" i="22"/>
  <c r="P562" i="22"/>
  <c r="O562" i="22"/>
  <c r="S561" i="22"/>
  <c r="R561" i="22"/>
  <c r="Q561" i="22"/>
  <c r="P561" i="22"/>
  <c r="O561" i="22"/>
  <c r="S560" i="22"/>
  <c r="R560" i="22"/>
  <c r="Q560" i="22"/>
  <c r="P560" i="22"/>
  <c r="O560" i="22"/>
  <c r="S559" i="22"/>
  <c r="R559" i="22"/>
  <c r="Q559" i="22"/>
  <c r="P559" i="22"/>
  <c r="O559" i="22"/>
  <c r="S558" i="22"/>
  <c r="R558" i="22"/>
  <c r="Q558" i="22"/>
  <c r="P558" i="22"/>
  <c r="O558" i="22"/>
  <c r="S557" i="22"/>
  <c r="R557" i="22"/>
  <c r="Q557" i="22"/>
  <c r="P557" i="22"/>
  <c r="O557" i="22"/>
  <c r="S556" i="22"/>
  <c r="R556" i="22"/>
  <c r="Q556" i="22"/>
  <c r="P556" i="22"/>
  <c r="O556" i="22"/>
  <c r="S555" i="22"/>
  <c r="R555" i="22"/>
  <c r="Q555" i="22"/>
  <c r="P555" i="22"/>
  <c r="O555" i="22"/>
  <c r="S554" i="22"/>
  <c r="R554" i="22"/>
  <c r="Q554" i="22"/>
  <c r="P554" i="22"/>
  <c r="O554" i="22"/>
  <c r="S553" i="22"/>
  <c r="R553" i="22"/>
  <c r="Q553" i="22"/>
  <c r="P553" i="22"/>
  <c r="O553" i="22"/>
  <c r="S552" i="22"/>
  <c r="R552" i="22"/>
  <c r="Q552" i="22"/>
  <c r="P552" i="22"/>
  <c r="O552" i="22"/>
  <c r="S551" i="22"/>
  <c r="R551" i="22"/>
  <c r="Q551" i="22"/>
  <c r="P551" i="22"/>
  <c r="O551" i="22"/>
  <c r="S550" i="22"/>
  <c r="R550" i="22"/>
  <c r="Q550" i="22"/>
  <c r="P550" i="22"/>
  <c r="O550" i="22"/>
  <c r="S549" i="22"/>
  <c r="R549" i="22"/>
  <c r="Q549" i="22"/>
  <c r="P549" i="22"/>
  <c r="O549" i="22"/>
  <c r="S548" i="22"/>
  <c r="R548" i="22"/>
  <c r="Q548" i="22"/>
  <c r="P548" i="22"/>
  <c r="O548" i="22"/>
  <c r="S547" i="22"/>
  <c r="R547" i="22"/>
  <c r="Q547" i="22"/>
  <c r="P547" i="22"/>
  <c r="O547" i="22"/>
  <c r="S546" i="22"/>
  <c r="R546" i="22"/>
  <c r="Q546" i="22"/>
  <c r="P546" i="22"/>
  <c r="O546" i="22"/>
  <c r="S545" i="22"/>
  <c r="R545" i="22"/>
  <c r="Q545" i="22"/>
  <c r="P545" i="22"/>
  <c r="O545" i="22"/>
  <c r="S544" i="22"/>
  <c r="R544" i="22"/>
  <c r="Q544" i="22"/>
  <c r="P544" i="22"/>
  <c r="O544" i="22"/>
  <c r="S543" i="22"/>
  <c r="R543" i="22"/>
  <c r="Q543" i="22"/>
  <c r="P543" i="22"/>
  <c r="O543" i="22"/>
  <c r="S542" i="22"/>
  <c r="R542" i="22"/>
  <c r="Q542" i="22"/>
  <c r="P542" i="22"/>
  <c r="O542" i="22"/>
  <c r="S541" i="22"/>
  <c r="R541" i="22"/>
  <c r="Q541" i="22"/>
  <c r="P541" i="22"/>
  <c r="O541" i="22"/>
  <c r="S540" i="22"/>
  <c r="R540" i="22"/>
  <c r="Q540" i="22"/>
  <c r="P540" i="22"/>
  <c r="O540" i="22"/>
  <c r="S539" i="22"/>
  <c r="R539" i="22"/>
  <c r="Q539" i="22"/>
  <c r="P539" i="22"/>
  <c r="O539" i="22"/>
  <c r="S538" i="22"/>
  <c r="R538" i="22"/>
  <c r="Q538" i="22"/>
  <c r="P538" i="22"/>
  <c r="O538" i="22"/>
  <c r="S537" i="22"/>
  <c r="R537" i="22"/>
  <c r="Q537" i="22"/>
  <c r="P537" i="22"/>
  <c r="O537" i="22"/>
  <c r="S536" i="22"/>
  <c r="R536" i="22"/>
  <c r="Q536" i="22"/>
  <c r="P536" i="22"/>
  <c r="O536" i="22"/>
  <c r="S535" i="22"/>
  <c r="R535" i="22"/>
  <c r="Q535" i="22"/>
  <c r="P535" i="22"/>
  <c r="O535" i="22"/>
  <c r="S534" i="22"/>
  <c r="R534" i="22"/>
  <c r="Q534" i="22"/>
  <c r="P534" i="22"/>
  <c r="O534" i="22"/>
  <c r="S533" i="22"/>
  <c r="R533" i="22"/>
  <c r="Q533" i="22"/>
  <c r="P533" i="22"/>
  <c r="O533" i="22"/>
  <c r="S532" i="22"/>
  <c r="R532" i="22"/>
  <c r="Q532" i="22"/>
  <c r="P532" i="22"/>
  <c r="O532" i="22"/>
  <c r="S531" i="22"/>
  <c r="R531" i="22"/>
  <c r="Q531" i="22"/>
  <c r="P531" i="22"/>
  <c r="O531" i="22"/>
  <c r="S530" i="22"/>
  <c r="R530" i="22"/>
  <c r="Q530" i="22"/>
  <c r="P530" i="22"/>
  <c r="O530" i="22"/>
  <c r="S529" i="22"/>
  <c r="R529" i="22"/>
  <c r="Q529" i="22"/>
  <c r="P529" i="22"/>
  <c r="O529" i="22"/>
  <c r="S528" i="22"/>
  <c r="R528" i="22"/>
  <c r="Q528" i="22"/>
  <c r="P528" i="22"/>
  <c r="O528" i="22"/>
  <c r="S527" i="22"/>
  <c r="R527" i="22"/>
  <c r="Q527" i="22"/>
  <c r="P527" i="22"/>
  <c r="O527" i="22"/>
  <c r="S526" i="22"/>
  <c r="R526" i="22"/>
  <c r="Q526" i="22"/>
  <c r="P526" i="22"/>
  <c r="O526" i="22"/>
  <c r="S525" i="22"/>
  <c r="R525" i="22"/>
  <c r="Q525" i="22"/>
  <c r="P525" i="22"/>
  <c r="O525" i="22"/>
  <c r="S524" i="22"/>
  <c r="R524" i="22"/>
  <c r="Q524" i="22"/>
  <c r="P524" i="22"/>
  <c r="O524" i="22"/>
  <c r="S523" i="22"/>
  <c r="R523" i="22"/>
  <c r="Q523" i="22"/>
  <c r="P523" i="22"/>
  <c r="O523" i="22"/>
  <c r="S522" i="22"/>
  <c r="R522" i="22"/>
  <c r="Q522" i="22"/>
  <c r="P522" i="22"/>
  <c r="O522" i="22"/>
  <c r="S521" i="22"/>
  <c r="R521" i="22"/>
  <c r="Q521" i="22"/>
  <c r="P521" i="22"/>
  <c r="O521" i="22"/>
  <c r="S520" i="22"/>
  <c r="R520" i="22"/>
  <c r="Q520" i="22"/>
  <c r="P520" i="22"/>
  <c r="O520" i="22"/>
  <c r="S519" i="22"/>
  <c r="R519" i="22"/>
  <c r="Q519" i="22"/>
  <c r="P519" i="22"/>
  <c r="O519" i="22"/>
  <c r="S518" i="22"/>
  <c r="R518" i="22"/>
  <c r="Q518" i="22"/>
  <c r="P518" i="22"/>
  <c r="O518" i="22"/>
  <c r="S517" i="22"/>
  <c r="R517" i="22"/>
  <c r="Q517" i="22"/>
  <c r="P517" i="22"/>
  <c r="O517" i="22"/>
  <c r="S516" i="22"/>
  <c r="R516" i="22"/>
  <c r="Q516" i="22"/>
  <c r="P516" i="22"/>
  <c r="O516" i="22"/>
  <c r="S515" i="22"/>
  <c r="R515" i="22"/>
  <c r="Q515" i="22"/>
  <c r="P515" i="22"/>
  <c r="O515" i="22"/>
  <c r="S514" i="22"/>
  <c r="R514" i="22"/>
  <c r="Q514" i="22"/>
  <c r="P514" i="22"/>
  <c r="O514" i="22"/>
  <c r="S513" i="22"/>
  <c r="R513" i="22"/>
  <c r="Q513" i="22"/>
  <c r="P513" i="22"/>
  <c r="O513" i="22"/>
  <c r="S512" i="22"/>
  <c r="R512" i="22"/>
  <c r="Q512" i="22"/>
  <c r="P512" i="22"/>
  <c r="O512" i="22"/>
  <c r="S511" i="22"/>
  <c r="R511" i="22"/>
  <c r="Q511" i="22"/>
  <c r="P511" i="22"/>
  <c r="O511" i="22"/>
  <c r="S510" i="22"/>
  <c r="R510" i="22"/>
  <c r="Q510" i="22"/>
  <c r="P510" i="22"/>
  <c r="O510" i="22"/>
  <c r="S509" i="22"/>
  <c r="R509" i="22"/>
  <c r="Q509" i="22"/>
  <c r="P509" i="22"/>
  <c r="O509" i="22"/>
  <c r="S508" i="22"/>
  <c r="R508" i="22"/>
  <c r="Q508" i="22"/>
  <c r="P508" i="22"/>
  <c r="O508" i="22"/>
  <c r="S507" i="22"/>
  <c r="R507" i="22"/>
  <c r="Q507" i="22"/>
  <c r="P507" i="22"/>
  <c r="O507" i="22"/>
  <c r="S506" i="22"/>
  <c r="R506" i="22"/>
  <c r="Q506" i="22"/>
  <c r="P506" i="22"/>
  <c r="O506" i="22"/>
  <c r="S505" i="22"/>
  <c r="R505" i="22"/>
  <c r="Q505" i="22"/>
  <c r="P505" i="22"/>
  <c r="O505" i="22"/>
  <c r="S504" i="22"/>
  <c r="R504" i="22"/>
  <c r="Q504" i="22"/>
  <c r="P504" i="22"/>
  <c r="O504" i="22"/>
  <c r="S503" i="22"/>
  <c r="R503" i="22"/>
  <c r="Q503" i="22"/>
  <c r="P503" i="22"/>
  <c r="O503" i="22"/>
  <c r="S502" i="22"/>
  <c r="R502" i="22"/>
  <c r="Q502" i="22"/>
  <c r="P502" i="22"/>
  <c r="O502" i="22"/>
  <c r="S501" i="22"/>
  <c r="R501" i="22"/>
  <c r="Q501" i="22"/>
  <c r="P501" i="22"/>
  <c r="O501" i="22"/>
  <c r="S500" i="22"/>
  <c r="R500" i="22"/>
  <c r="Q500" i="22"/>
  <c r="P500" i="22"/>
  <c r="O500" i="22"/>
  <c r="S499" i="22"/>
  <c r="R499" i="22"/>
  <c r="Q499" i="22"/>
  <c r="P499" i="22"/>
  <c r="O499" i="22"/>
  <c r="S498" i="22"/>
  <c r="R498" i="22"/>
  <c r="Q498" i="22"/>
  <c r="P498" i="22"/>
  <c r="O498" i="22"/>
  <c r="S497" i="22"/>
  <c r="R497" i="22"/>
  <c r="Q497" i="22"/>
  <c r="P497" i="22"/>
  <c r="O497" i="22"/>
  <c r="S496" i="22"/>
  <c r="R496" i="22"/>
  <c r="Q496" i="22"/>
  <c r="P496" i="22"/>
  <c r="O496" i="22"/>
  <c r="S495" i="22"/>
  <c r="R495" i="22"/>
  <c r="Q495" i="22"/>
  <c r="P495" i="22"/>
  <c r="O495" i="22"/>
  <c r="S494" i="22"/>
  <c r="R494" i="22"/>
  <c r="Q494" i="22"/>
  <c r="P494" i="22"/>
  <c r="O494" i="22"/>
  <c r="S493" i="22"/>
  <c r="R493" i="22"/>
  <c r="Q493" i="22"/>
  <c r="P493" i="22"/>
  <c r="O493" i="22"/>
  <c r="S492" i="22"/>
  <c r="R492" i="22"/>
  <c r="Q492" i="22"/>
  <c r="P492" i="22"/>
  <c r="O492" i="22"/>
  <c r="S491" i="22"/>
  <c r="R491" i="22"/>
  <c r="Q491" i="22"/>
  <c r="P491" i="22"/>
  <c r="O491" i="22"/>
  <c r="S490" i="22"/>
  <c r="R490" i="22"/>
  <c r="Q490" i="22"/>
  <c r="P490" i="22"/>
  <c r="O490" i="22"/>
  <c r="S489" i="22"/>
  <c r="R489" i="22"/>
  <c r="Q489" i="22"/>
  <c r="P489" i="22"/>
  <c r="O489" i="22"/>
  <c r="S488" i="22"/>
  <c r="R488" i="22"/>
  <c r="Q488" i="22"/>
  <c r="P488" i="22"/>
  <c r="O488" i="22"/>
  <c r="S487" i="22"/>
  <c r="R487" i="22"/>
  <c r="Q487" i="22"/>
  <c r="P487" i="22"/>
  <c r="O487" i="22"/>
  <c r="S486" i="22"/>
  <c r="R486" i="22"/>
  <c r="Q486" i="22"/>
  <c r="P486" i="22"/>
  <c r="O486" i="22"/>
  <c r="S485" i="22"/>
  <c r="R485" i="22"/>
  <c r="Q485" i="22"/>
  <c r="P485" i="22"/>
  <c r="O485" i="22"/>
  <c r="S484" i="22"/>
  <c r="R484" i="22"/>
  <c r="Q484" i="22"/>
  <c r="P484" i="22"/>
  <c r="O484" i="22"/>
  <c r="S483" i="22"/>
  <c r="R483" i="22"/>
  <c r="Q483" i="22"/>
  <c r="P483" i="22"/>
  <c r="O483" i="22"/>
  <c r="S482" i="22"/>
  <c r="R482" i="22"/>
  <c r="Q482" i="22"/>
  <c r="P482" i="22"/>
  <c r="O482" i="22"/>
  <c r="S481" i="22"/>
  <c r="R481" i="22"/>
  <c r="Q481" i="22"/>
  <c r="P481" i="22"/>
  <c r="O481" i="22"/>
  <c r="S480" i="22"/>
  <c r="R480" i="22"/>
  <c r="Q480" i="22"/>
  <c r="P480" i="22"/>
  <c r="O480" i="22"/>
  <c r="S479" i="22"/>
  <c r="R479" i="22"/>
  <c r="Q479" i="22"/>
  <c r="P479" i="22"/>
  <c r="O479" i="22"/>
  <c r="S478" i="22"/>
  <c r="R478" i="22"/>
  <c r="Q478" i="22"/>
  <c r="P478" i="22"/>
  <c r="O478" i="22"/>
  <c r="S477" i="22"/>
  <c r="R477" i="22"/>
  <c r="Q477" i="22"/>
  <c r="P477" i="22"/>
  <c r="O477" i="22"/>
  <c r="S476" i="22"/>
  <c r="R476" i="22"/>
  <c r="Q476" i="22"/>
  <c r="P476" i="22"/>
  <c r="O476" i="22"/>
  <c r="S475" i="22"/>
  <c r="R475" i="22"/>
  <c r="Q475" i="22"/>
  <c r="P475" i="22"/>
  <c r="O475" i="22"/>
  <c r="S474" i="22"/>
  <c r="R474" i="22"/>
  <c r="Q474" i="22"/>
  <c r="P474" i="22"/>
  <c r="O474" i="22"/>
  <c r="S473" i="22"/>
  <c r="R473" i="22"/>
  <c r="Q473" i="22"/>
  <c r="P473" i="22"/>
  <c r="O473" i="22"/>
  <c r="S472" i="22"/>
  <c r="R472" i="22"/>
  <c r="Q472" i="22"/>
  <c r="P472" i="22"/>
  <c r="O472" i="22"/>
  <c r="S471" i="22"/>
  <c r="R471" i="22"/>
  <c r="Q471" i="22"/>
  <c r="P471" i="22"/>
  <c r="O471" i="22"/>
  <c r="S470" i="22"/>
  <c r="R470" i="22"/>
  <c r="Q470" i="22"/>
  <c r="P470" i="22"/>
  <c r="O470" i="22"/>
  <c r="S469" i="22"/>
  <c r="R469" i="22"/>
  <c r="Q469" i="22"/>
  <c r="P469" i="22"/>
  <c r="O469" i="22"/>
  <c r="S468" i="22"/>
  <c r="R468" i="22"/>
  <c r="Q468" i="22"/>
  <c r="P468" i="22"/>
  <c r="O468" i="22"/>
  <c r="S467" i="22"/>
  <c r="R467" i="22"/>
  <c r="Q467" i="22"/>
  <c r="P467" i="22"/>
  <c r="O467" i="22"/>
  <c r="S466" i="22"/>
  <c r="R466" i="22"/>
  <c r="Q466" i="22"/>
  <c r="P466" i="22"/>
  <c r="O466" i="22"/>
  <c r="S465" i="22"/>
  <c r="R465" i="22"/>
  <c r="Q465" i="22"/>
  <c r="P465" i="22"/>
  <c r="O465" i="22"/>
  <c r="S464" i="22"/>
  <c r="R464" i="22"/>
  <c r="Q464" i="22"/>
  <c r="P464" i="22"/>
  <c r="O464" i="22"/>
  <c r="S463" i="22"/>
  <c r="R463" i="22"/>
  <c r="Q463" i="22"/>
  <c r="P463" i="22"/>
  <c r="O463" i="22"/>
  <c r="S462" i="22"/>
  <c r="R462" i="22"/>
  <c r="Q462" i="22"/>
  <c r="P462" i="22"/>
  <c r="O462" i="22"/>
  <c r="S461" i="22"/>
  <c r="R461" i="22"/>
  <c r="Q461" i="22"/>
  <c r="P461" i="22"/>
  <c r="O461" i="22"/>
  <c r="S460" i="22"/>
  <c r="R460" i="22"/>
  <c r="Q460" i="22"/>
  <c r="P460" i="22"/>
  <c r="O460" i="22"/>
  <c r="S459" i="22"/>
  <c r="R459" i="22"/>
  <c r="Q459" i="22"/>
  <c r="P459" i="22"/>
  <c r="O459" i="22"/>
  <c r="S458" i="22"/>
  <c r="R458" i="22"/>
  <c r="Q458" i="22"/>
  <c r="P458" i="22"/>
  <c r="O458" i="22"/>
  <c r="S457" i="22"/>
  <c r="R457" i="22"/>
  <c r="Q457" i="22"/>
  <c r="P457" i="22"/>
  <c r="O457" i="22"/>
  <c r="S456" i="22"/>
  <c r="R456" i="22"/>
  <c r="Q456" i="22"/>
  <c r="P456" i="22"/>
  <c r="O456" i="22"/>
  <c r="S455" i="22"/>
  <c r="R455" i="22"/>
  <c r="Q455" i="22"/>
  <c r="P455" i="22"/>
  <c r="O455" i="22"/>
  <c r="S454" i="22"/>
  <c r="R454" i="22"/>
  <c r="Q454" i="22"/>
  <c r="P454" i="22"/>
  <c r="O454" i="22"/>
  <c r="S453" i="22"/>
  <c r="R453" i="22"/>
  <c r="Q453" i="22"/>
  <c r="P453" i="22"/>
  <c r="O453" i="22"/>
  <c r="S452" i="22"/>
  <c r="R452" i="22"/>
  <c r="Q452" i="22"/>
  <c r="P452" i="22"/>
  <c r="O452" i="22"/>
  <c r="S451" i="22"/>
  <c r="R451" i="22"/>
  <c r="Q451" i="22"/>
  <c r="P451" i="22"/>
  <c r="O451" i="22"/>
  <c r="S450" i="22"/>
  <c r="R450" i="22"/>
  <c r="Q450" i="22"/>
  <c r="P450" i="22"/>
  <c r="O450" i="22"/>
  <c r="S449" i="22"/>
  <c r="R449" i="22"/>
  <c r="Q449" i="22"/>
  <c r="P449" i="22"/>
  <c r="O449" i="22"/>
  <c r="S448" i="22"/>
  <c r="R448" i="22"/>
  <c r="Q448" i="22"/>
  <c r="P448" i="22"/>
  <c r="O448" i="22"/>
  <c r="S447" i="22"/>
  <c r="R447" i="22"/>
  <c r="Q447" i="22"/>
  <c r="P447" i="22"/>
  <c r="O447" i="22"/>
  <c r="S446" i="22"/>
  <c r="R446" i="22"/>
  <c r="Q446" i="22"/>
  <c r="P446" i="22"/>
  <c r="O446" i="22"/>
  <c r="S445" i="22"/>
  <c r="R445" i="22"/>
  <c r="Q445" i="22"/>
  <c r="P445" i="22"/>
  <c r="O445" i="22"/>
  <c r="S444" i="22"/>
  <c r="R444" i="22"/>
  <c r="Q444" i="22"/>
  <c r="P444" i="22"/>
  <c r="O444" i="22"/>
  <c r="S443" i="22"/>
  <c r="R443" i="22"/>
  <c r="Q443" i="22"/>
  <c r="P443" i="22"/>
  <c r="O443" i="22"/>
  <c r="S442" i="22"/>
  <c r="R442" i="22"/>
  <c r="Q442" i="22"/>
  <c r="P442" i="22"/>
  <c r="O442" i="22"/>
  <c r="S441" i="22"/>
  <c r="R441" i="22"/>
  <c r="Q441" i="22"/>
  <c r="P441" i="22"/>
  <c r="O441" i="22"/>
  <c r="S440" i="22"/>
  <c r="R440" i="22"/>
  <c r="Q440" i="22"/>
  <c r="P440" i="22"/>
  <c r="O440" i="22"/>
  <c r="S439" i="22"/>
  <c r="R439" i="22"/>
  <c r="Q439" i="22"/>
  <c r="P439" i="22"/>
  <c r="O439" i="22"/>
  <c r="S438" i="22"/>
  <c r="R438" i="22"/>
  <c r="Q438" i="22"/>
  <c r="P438" i="22"/>
  <c r="O438" i="22"/>
  <c r="S437" i="22"/>
  <c r="R437" i="22"/>
  <c r="Q437" i="22"/>
  <c r="P437" i="22"/>
  <c r="O437" i="22"/>
  <c r="S436" i="22"/>
  <c r="R436" i="22"/>
  <c r="Q436" i="22"/>
  <c r="P436" i="22"/>
  <c r="O436" i="22"/>
  <c r="S435" i="22"/>
  <c r="R435" i="22"/>
  <c r="Q435" i="22"/>
  <c r="P435" i="22"/>
  <c r="O435" i="22"/>
  <c r="S434" i="22"/>
  <c r="R434" i="22"/>
  <c r="Q434" i="22"/>
  <c r="P434" i="22"/>
  <c r="O434" i="22"/>
  <c r="S433" i="22"/>
  <c r="R433" i="22"/>
  <c r="Q433" i="22"/>
  <c r="P433" i="22"/>
  <c r="O433" i="22"/>
  <c r="S432" i="22"/>
  <c r="R432" i="22"/>
  <c r="Q432" i="22"/>
  <c r="P432" i="22"/>
  <c r="O432" i="22"/>
  <c r="S431" i="22"/>
  <c r="R431" i="22"/>
  <c r="Q431" i="22"/>
  <c r="P431" i="22"/>
  <c r="O431" i="22"/>
  <c r="S430" i="22"/>
  <c r="R430" i="22"/>
  <c r="Q430" i="22"/>
  <c r="P430" i="22"/>
  <c r="O430" i="22"/>
  <c r="S429" i="22"/>
  <c r="R429" i="22"/>
  <c r="Q429" i="22"/>
  <c r="P429" i="22"/>
  <c r="O429" i="22"/>
  <c r="S428" i="22"/>
  <c r="R428" i="22"/>
  <c r="Q428" i="22"/>
  <c r="P428" i="22"/>
  <c r="O428" i="22"/>
  <c r="S427" i="22"/>
  <c r="R427" i="22"/>
  <c r="Q427" i="22"/>
  <c r="P427" i="22"/>
  <c r="O427" i="22"/>
  <c r="S426" i="22"/>
  <c r="R426" i="22"/>
  <c r="Q426" i="22"/>
  <c r="P426" i="22"/>
  <c r="O426" i="22"/>
  <c r="S425" i="22"/>
  <c r="R425" i="22"/>
  <c r="Q425" i="22"/>
  <c r="P425" i="22"/>
  <c r="O425" i="22"/>
  <c r="S424" i="22"/>
  <c r="R424" i="22"/>
  <c r="Q424" i="22"/>
  <c r="P424" i="22"/>
  <c r="O424" i="22"/>
  <c r="S423" i="22"/>
  <c r="R423" i="22"/>
  <c r="Q423" i="22"/>
  <c r="P423" i="22"/>
  <c r="O423" i="22"/>
  <c r="S422" i="22"/>
  <c r="R422" i="22"/>
  <c r="Q422" i="22"/>
  <c r="P422" i="22"/>
  <c r="O422" i="22"/>
  <c r="S421" i="22"/>
  <c r="R421" i="22"/>
  <c r="Q421" i="22"/>
  <c r="P421" i="22"/>
  <c r="O421" i="22"/>
  <c r="S420" i="22"/>
  <c r="R420" i="22"/>
  <c r="Q420" i="22"/>
  <c r="P420" i="22"/>
  <c r="O420" i="22"/>
  <c r="S419" i="22"/>
  <c r="R419" i="22"/>
  <c r="Q419" i="22"/>
  <c r="P419" i="22"/>
  <c r="O419" i="22"/>
  <c r="S418" i="22"/>
  <c r="R418" i="22"/>
  <c r="Q418" i="22"/>
  <c r="P418" i="22"/>
  <c r="O418" i="22"/>
  <c r="S417" i="22"/>
  <c r="R417" i="22"/>
  <c r="Q417" i="22"/>
  <c r="P417" i="22"/>
  <c r="O417" i="22"/>
  <c r="S416" i="22"/>
  <c r="R416" i="22"/>
  <c r="Q416" i="22"/>
  <c r="P416" i="22"/>
  <c r="O416" i="22"/>
  <c r="S415" i="22"/>
  <c r="R415" i="22"/>
  <c r="Q415" i="22"/>
  <c r="P415" i="22"/>
  <c r="O415" i="22"/>
  <c r="S414" i="22"/>
  <c r="R414" i="22"/>
  <c r="Q414" i="22"/>
  <c r="P414" i="22"/>
  <c r="O414" i="22"/>
  <c r="S413" i="22"/>
  <c r="R413" i="22"/>
  <c r="Q413" i="22"/>
  <c r="P413" i="22"/>
  <c r="O413" i="22"/>
  <c r="S412" i="22"/>
  <c r="R412" i="22"/>
  <c r="Q412" i="22"/>
  <c r="P412" i="22"/>
  <c r="O412" i="22"/>
  <c r="S411" i="22"/>
  <c r="R411" i="22"/>
  <c r="Q411" i="22"/>
  <c r="P411" i="22"/>
  <c r="O411" i="22"/>
  <c r="S410" i="22"/>
  <c r="R410" i="22"/>
  <c r="Q410" i="22"/>
  <c r="P410" i="22"/>
  <c r="O410" i="22"/>
  <c r="S409" i="22"/>
  <c r="R409" i="22"/>
  <c r="Q409" i="22"/>
  <c r="P409" i="22"/>
  <c r="O409" i="22"/>
  <c r="S408" i="22"/>
  <c r="R408" i="22"/>
  <c r="Q408" i="22"/>
  <c r="P408" i="22"/>
  <c r="O408" i="22"/>
  <c r="S407" i="22"/>
  <c r="R407" i="22"/>
  <c r="Q407" i="22"/>
  <c r="P407" i="22"/>
  <c r="O407" i="22"/>
  <c r="S406" i="22"/>
  <c r="R406" i="22"/>
  <c r="Q406" i="22"/>
  <c r="P406" i="22"/>
  <c r="O406" i="22"/>
  <c r="S405" i="22"/>
  <c r="R405" i="22"/>
  <c r="Q405" i="22"/>
  <c r="P405" i="22"/>
  <c r="O405" i="22"/>
  <c r="S404" i="22"/>
  <c r="R404" i="22"/>
  <c r="Q404" i="22"/>
  <c r="P404" i="22"/>
  <c r="O404" i="22"/>
  <c r="S403" i="22"/>
  <c r="R403" i="22"/>
  <c r="Q403" i="22"/>
  <c r="P403" i="22"/>
  <c r="O403" i="22"/>
  <c r="S402" i="22"/>
  <c r="R402" i="22"/>
  <c r="Q402" i="22"/>
  <c r="P402" i="22"/>
  <c r="O402" i="22"/>
  <c r="S401" i="22"/>
  <c r="R401" i="22"/>
  <c r="Q401" i="22"/>
  <c r="P401" i="22"/>
  <c r="O401" i="22"/>
  <c r="S400" i="22"/>
  <c r="R400" i="22"/>
  <c r="Q400" i="22"/>
  <c r="P400" i="22"/>
  <c r="O400" i="22"/>
  <c r="S399" i="22"/>
  <c r="R399" i="22"/>
  <c r="Q399" i="22"/>
  <c r="P399" i="22"/>
  <c r="O399" i="22"/>
  <c r="S398" i="22"/>
  <c r="R398" i="22"/>
  <c r="Q398" i="22"/>
  <c r="P398" i="22"/>
  <c r="O398" i="22"/>
  <c r="S397" i="22"/>
  <c r="R397" i="22"/>
  <c r="Q397" i="22"/>
  <c r="P397" i="22"/>
  <c r="O397" i="22"/>
  <c r="S396" i="22"/>
  <c r="R396" i="22"/>
  <c r="Q396" i="22"/>
  <c r="P396" i="22"/>
  <c r="O396" i="22"/>
  <c r="S395" i="22"/>
  <c r="R395" i="22"/>
  <c r="Q395" i="22"/>
  <c r="P395" i="22"/>
  <c r="O395" i="22"/>
  <c r="S394" i="22"/>
  <c r="R394" i="22"/>
  <c r="Q394" i="22"/>
  <c r="P394" i="22"/>
  <c r="O394" i="22"/>
  <c r="S393" i="22"/>
  <c r="R393" i="22"/>
  <c r="Q393" i="22"/>
  <c r="P393" i="22"/>
  <c r="O393" i="22"/>
  <c r="S392" i="22"/>
  <c r="R392" i="22"/>
  <c r="Q392" i="22"/>
  <c r="P392" i="22"/>
  <c r="O392" i="22"/>
  <c r="S391" i="22"/>
  <c r="R391" i="22"/>
  <c r="Q391" i="22"/>
  <c r="P391" i="22"/>
  <c r="O391" i="22"/>
  <c r="S390" i="22"/>
  <c r="R390" i="22"/>
  <c r="Q390" i="22"/>
  <c r="P390" i="22"/>
  <c r="O390" i="22"/>
  <c r="S389" i="22"/>
  <c r="R389" i="22"/>
  <c r="Q389" i="22"/>
  <c r="P389" i="22"/>
  <c r="O389" i="22"/>
  <c r="S388" i="22"/>
  <c r="R388" i="22"/>
  <c r="Q388" i="22"/>
  <c r="P388" i="22"/>
  <c r="O388" i="22"/>
  <c r="S387" i="22"/>
  <c r="R387" i="22"/>
  <c r="Q387" i="22"/>
  <c r="P387" i="22"/>
  <c r="O387" i="22"/>
  <c r="S386" i="22"/>
  <c r="R386" i="22"/>
  <c r="Q386" i="22"/>
  <c r="P386" i="22"/>
  <c r="O386" i="22"/>
  <c r="S385" i="22"/>
  <c r="R385" i="22"/>
  <c r="Q385" i="22"/>
  <c r="P385" i="22"/>
  <c r="O385" i="22"/>
  <c r="S384" i="22"/>
  <c r="R384" i="22"/>
  <c r="Q384" i="22"/>
  <c r="P384" i="22"/>
  <c r="O384" i="22"/>
  <c r="S383" i="22"/>
  <c r="R383" i="22"/>
  <c r="Q383" i="22"/>
  <c r="P383" i="22"/>
  <c r="O383" i="22"/>
  <c r="S382" i="22"/>
  <c r="R382" i="22"/>
  <c r="Q382" i="22"/>
  <c r="P382" i="22"/>
  <c r="O382" i="22"/>
  <c r="S381" i="22"/>
  <c r="R381" i="22"/>
  <c r="Q381" i="22"/>
  <c r="P381" i="22"/>
  <c r="O381" i="22"/>
  <c r="S380" i="22"/>
  <c r="R380" i="22"/>
  <c r="Q380" i="22"/>
  <c r="P380" i="22"/>
  <c r="O380" i="22"/>
  <c r="S379" i="22"/>
  <c r="R379" i="22"/>
  <c r="Q379" i="22"/>
  <c r="P379" i="22"/>
  <c r="O379" i="22"/>
  <c r="S378" i="22"/>
  <c r="R378" i="22"/>
  <c r="Q378" i="22"/>
  <c r="P378" i="22"/>
  <c r="O378" i="22"/>
  <c r="S377" i="22"/>
  <c r="R377" i="22"/>
  <c r="Q377" i="22"/>
  <c r="P377" i="22"/>
  <c r="O377" i="22"/>
  <c r="S376" i="22"/>
  <c r="R376" i="22"/>
  <c r="Q376" i="22"/>
  <c r="P376" i="22"/>
  <c r="O376" i="22"/>
  <c r="S375" i="22"/>
  <c r="R375" i="22"/>
  <c r="Q375" i="22"/>
  <c r="P375" i="22"/>
  <c r="O375" i="22"/>
  <c r="S374" i="22"/>
  <c r="R374" i="22"/>
  <c r="Q374" i="22"/>
  <c r="P374" i="22"/>
  <c r="O374" i="22"/>
  <c r="S373" i="22"/>
  <c r="R373" i="22"/>
  <c r="Q373" i="22"/>
  <c r="P373" i="22"/>
  <c r="O373" i="22"/>
  <c r="S372" i="22"/>
  <c r="R372" i="22"/>
  <c r="Q372" i="22"/>
  <c r="P372" i="22"/>
  <c r="O372" i="22"/>
  <c r="S371" i="22"/>
  <c r="R371" i="22"/>
  <c r="Q371" i="22"/>
  <c r="P371" i="22"/>
  <c r="O371" i="22"/>
  <c r="S370" i="22"/>
  <c r="R370" i="22"/>
  <c r="Q370" i="22"/>
  <c r="P370" i="22"/>
  <c r="O370" i="22"/>
  <c r="S369" i="22"/>
  <c r="R369" i="22"/>
  <c r="Q369" i="22"/>
  <c r="P369" i="22"/>
  <c r="O369" i="22"/>
  <c r="S368" i="22"/>
  <c r="R368" i="22"/>
  <c r="Q368" i="22"/>
  <c r="P368" i="22"/>
  <c r="O368" i="22"/>
  <c r="S367" i="22"/>
  <c r="R367" i="22"/>
  <c r="Q367" i="22"/>
  <c r="P367" i="22"/>
  <c r="O367" i="22"/>
  <c r="S366" i="22"/>
  <c r="R366" i="22"/>
  <c r="Q366" i="22"/>
  <c r="P366" i="22"/>
  <c r="O366" i="22"/>
  <c r="S365" i="22"/>
  <c r="R365" i="22"/>
  <c r="Q365" i="22"/>
  <c r="P365" i="22"/>
  <c r="O365" i="22"/>
  <c r="S364" i="22"/>
  <c r="R364" i="22"/>
  <c r="Q364" i="22"/>
  <c r="P364" i="22"/>
  <c r="O364" i="22"/>
  <c r="S363" i="22"/>
  <c r="R363" i="22"/>
  <c r="Q363" i="22"/>
  <c r="P363" i="22"/>
  <c r="O363" i="22"/>
  <c r="S362" i="22"/>
  <c r="R362" i="22"/>
  <c r="Q362" i="22"/>
  <c r="P362" i="22"/>
  <c r="O362" i="22"/>
  <c r="S361" i="22"/>
  <c r="R361" i="22"/>
  <c r="Q361" i="22"/>
  <c r="P361" i="22"/>
  <c r="O361" i="22"/>
  <c r="S360" i="22"/>
  <c r="R360" i="22"/>
  <c r="Q360" i="22"/>
  <c r="P360" i="22"/>
  <c r="O360" i="22"/>
  <c r="S359" i="22"/>
  <c r="R359" i="22"/>
  <c r="Q359" i="22"/>
  <c r="P359" i="22"/>
  <c r="O359" i="22"/>
  <c r="S358" i="22"/>
  <c r="R358" i="22"/>
  <c r="Q358" i="22"/>
  <c r="P358" i="22"/>
  <c r="O358" i="22"/>
  <c r="S357" i="22"/>
  <c r="R357" i="22"/>
  <c r="Q357" i="22"/>
  <c r="P357" i="22"/>
  <c r="O357" i="22"/>
  <c r="S356" i="22"/>
  <c r="R356" i="22"/>
  <c r="Q356" i="22"/>
  <c r="P356" i="22"/>
  <c r="O356" i="22"/>
  <c r="S355" i="22"/>
  <c r="R355" i="22"/>
  <c r="Q355" i="22"/>
  <c r="P355" i="22"/>
  <c r="O355" i="22"/>
  <c r="S354" i="22"/>
  <c r="R354" i="22"/>
  <c r="Q354" i="22"/>
  <c r="P354" i="22"/>
  <c r="O354" i="22"/>
  <c r="S353" i="22"/>
  <c r="R353" i="22"/>
  <c r="Q353" i="22"/>
  <c r="P353" i="22"/>
  <c r="O353" i="22"/>
  <c r="S352" i="22"/>
  <c r="R352" i="22"/>
  <c r="Q352" i="22"/>
  <c r="P352" i="22"/>
  <c r="O352" i="22"/>
  <c r="S351" i="22"/>
  <c r="R351" i="22"/>
  <c r="Q351" i="22"/>
  <c r="P351" i="22"/>
  <c r="O351" i="22"/>
  <c r="S350" i="22"/>
  <c r="R350" i="22"/>
  <c r="Q350" i="22"/>
  <c r="P350" i="22"/>
  <c r="O350" i="22"/>
  <c r="S349" i="22"/>
  <c r="R349" i="22"/>
  <c r="Q349" i="22"/>
  <c r="P349" i="22"/>
  <c r="O349" i="22"/>
  <c r="S348" i="22"/>
  <c r="R348" i="22"/>
  <c r="Q348" i="22"/>
  <c r="P348" i="22"/>
  <c r="O348" i="22"/>
  <c r="S347" i="22"/>
  <c r="R347" i="22"/>
  <c r="Q347" i="22"/>
  <c r="P347" i="22"/>
  <c r="O347" i="22"/>
  <c r="S346" i="22"/>
  <c r="R346" i="22"/>
  <c r="Q346" i="22"/>
  <c r="P346" i="22"/>
  <c r="O346" i="22"/>
  <c r="S345" i="22"/>
  <c r="R345" i="22"/>
  <c r="Q345" i="22"/>
  <c r="P345" i="22"/>
  <c r="O345" i="22"/>
  <c r="S344" i="22"/>
  <c r="R344" i="22"/>
  <c r="Q344" i="22"/>
  <c r="P344" i="22"/>
  <c r="O344" i="22"/>
  <c r="S343" i="22"/>
  <c r="R343" i="22"/>
  <c r="Q343" i="22"/>
  <c r="P343" i="22"/>
  <c r="O343" i="22"/>
  <c r="S342" i="22"/>
  <c r="R342" i="22"/>
  <c r="Q342" i="22"/>
  <c r="P342" i="22"/>
  <c r="O342" i="22"/>
  <c r="S341" i="22"/>
  <c r="R341" i="22"/>
  <c r="Q341" i="22"/>
  <c r="P341" i="22"/>
  <c r="O341" i="22"/>
  <c r="S340" i="22"/>
  <c r="R340" i="22"/>
  <c r="Q340" i="22"/>
  <c r="P340" i="22"/>
  <c r="O340" i="22"/>
  <c r="S339" i="22"/>
  <c r="R339" i="22"/>
  <c r="Q339" i="22"/>
  <c r="P339" i="22"/>
  <c r="O339" i="22"/>
  <c r="S338" i="22"/>
  <c r="R338" i="22"/>
  <c r="Q338" i="22"/>
  <c r="P338" i="22"/>
  <c r="O338" i="22"/>
  <c r="S337" i="22"/>
  <c r="R337" i="22"/>
  <c r="Q337" i="22"/>
  <c r="P337" i="22"/>
  <c r="O337" i="22"/>
  <c r="S336" i="22"/>
  <c r="R336" i="22"/>
  <c r="Q336" i="22"/>
  <c r="P336" i="22"/>
  <c r="O336" i="22"/>
  <c r="S335" i="22"/>
  <c r="R335" i="22"/>
  <c r="Q335" i="22"/>
  <c r="P335" i="22"/>
  <c r="O335" i="22"/>
  <c r="S334" i="22"/>
  <c r="R334" i="22"/>
  <c r="Q334" i="22"/>
  <c r="P334" i="22"/>
  <c r="O334" i="22"/>
  <c r="S333" i="22"/>
  <c r="R333" i="22"/>
  <c r="Q333" i="22"/>
  <c r="P333" i="22"/>
  <c r="O333" i="22"/>
  <c r="S332" i="22"/>
  <c r="R332" i="22"/>
  <c r="Q332" i="22"/>
  <c r="P332" i="22"/>
  <c r="O332" i="22"/>
  <c r="S331" i="22"/>
  <c r="R331" i="22"/>
  <c r="Q331" i="22"/>
  <c r="P331" i="22"/>
  <c r="O331" i="22"/>
  <c r="S330" i="22"/>
  <c r="R330" i="22"/>
  <c r="Q330" i="22"/>
  <c r="P330" i="22"/>
  <c r="O330" i="22"/>
  <c r="S329" i="22"/>
  <c r="R329" i="22"/>
  <c r="Q329" i="22"/>
  <c r="P329" i="22"/>
  <c r="O329" i="22"/>
  <c r="S328" i="22"/>
  <c r="R328" i="22"/>
  <c r="Q328" i="22"/>
  <c r="P328" i="22"/>
  <c r="O328" i="22"/>
  <c r="S327" i="22"/>
  <c r="R327" i="22"/>
  <c r="Q327" i="22"/>
  <c r="P327" i="22"/>
  <c r="O327" i="22"/>
  <c r="S326" i="22"/>
  <c r="R326" i="22"/>
  <c r="Q326" i="22"/>
  <c r="P326" i="22"/>
  <c r="O326" i="22"/>
  <c r="S325" i="22"/>
  <c r="R325" i="22"/>
  <c r="Q325" i="22"/>
  <c r="P325" i="22"/>
  <c r="O325" i="22"/>
  <c r="S324" i="22"/>
  <c r="R324" i="22"/>
  <c r="Q324" i="22"/>
  <c r="P324" i="22"/>
  <c r="O324" i="22"/>
  <c r="S323" i="22"/>
  <c r="R323" i="22"/>
  <c r="Q323" i="22"/>
  <c r="P323" i="22"/>
  <c r="O323" i="22"/>
  <c r="S322" i="22"/>
  <c r="R322" i="22"/>
  <c r="Q322" i="22"/>
  <c r="P322" i="22"/>
  <c r="O322" i="22"/>
  <c r="S321" i="22"/>
  <c r="R321" i="22"/>
  <c r="Q321" i="22"/>
  <c r="P321" i="22"/>
  <c r="O321" i="22"/>
  <c r="S320" i="22"/>
  <c r="R320" i="22"/>
  <c r="Q320" i="22"/>
  <c r="P320" i="22"/>
  <c r="O320" i="22"/>
  <c r="S319" i="22"/>
  <c r="R319" i="22"/>
  <c r="Q319" i="22"/>
  <c r="P319" i="22"/>
  <c r="O319" i="22"/>
  <c r="S318" i="22"/>
  <c r="R318" i="22"/>
  <c r="Q318" i="22"/>
  <c r="P318" i="22"/>
  <c r="O318" i="22"/>
  <c r="S317" i="22"/>
  <c r="R317" i="22"/>
  <c r="Q317" i="22"/>
  <c r="P317" i="22"/>
  <c r="O317" i="22"/>
  <c r="S316" i="22"/>
  <c r="R316" i="22"/>
  <c r="Q316" i="22"/>
  <c r="P316" i="22"/>
  <c r="O316" i="22"/>
  <c r="S315" i="22"/>
  <c r="R315" i="22"/>
  <c r="Q315" i="22"/>
  <c r="P315" i="22"/>
  <c r="O315" i="22"/>
  <c r="S314" i="22"/>
  <c r="R314" i="22"/>
  <c r="Q314" i="22"/>
  <c r="P314" i="22"/>
  <c r="O314" i="22"/>
  <c r="S313" i="22"/>
  <c r="R313" i="22"/>
  <c r="Q313" i="22"/>
  <c r="P313" i="22"/>
  <c r="O313" i="22"/>
  <c r="S312" i="22"/>
  <c r="R312" i="22"/>
  <c r="Q312" i="22"/>
  <c r="P312" i="22"/>
  <c r="O312" i="22"/>
  <c r="S311" i="22"/>
  <c r="R311" i="22"/>
  <c r="Q311" i="22"/>
  <c r="P311" i="22"/>
  <c r="O311" i="22"/>
  <c r="S310" i="22"/>
  <c r="R310" i="22"/>
  <c r="Q310" i="22"/>
  <c r="P310" i="22"/>
  <c r="O310" i="22"/>
  <c r="S309" i="22"/>
  <c r="R309" i="22"/>
  <c r="Q309" i="22"/>
  <c r="P309" i="22"/>
  <c r="O309" i="22"/>
  <c r="S308" i="22"/>
  <c r="R308" i="22"/>
  <c r="Q308" i="22"/>
  <c r="P308" i="22"/>
  <c r="O308" i="22"/>
  <c r="S307" i="22"/>
  <c r="R307" i="22"/>
  <c r="Q307" i="22"/>
  <c r="P307" i="22"/>
  <c r="O307" i="22"/>
  <c r="S306" i="22"/>
  <c r="R306" i="22"/>
  <c r="Q306" i="22"/>
  <c r="P306" i="22"/>
  <c r="O306" i="22"/>
  <c r="S305" i="22"/>
  <c r="R305" i="22"/>
  <c r="Q305" i="22"/>
  <c r="P305" i="22"/>
  <c r="O305" i="22"/>
  <c r="S304" i="22"/>
  <c r="R304" i="22"/>
  <c r="Q304" i="22"/>
  <c r="P304" i="22"/>
  <c r="O304" i="22"/>
  <c r="S303" i="22"/>
  <c r="R303" i="22"/>
  <c r="Q303" i="22"/>
  <c r="P303" i="22"/>
  <c r="O303" i="22"/>
  <c r="S302" i="22"/>
  <c r="R302" i="22"/>
  <c r="Q302" i="22"/>
  <c r="P302" i="22"/>
  <c r="O302" i="22"/>
  <c r="S301" i="22"/>
  <c r="R301" i="22"/>
  <c r="Q301" i="22"/>
  <c r="P301" i="22"/>
  <c r="O301" i="22"/>
  <c r="S300" i="22"/>
  <c r="R300" i="22"/>
  <c r="Q300" i="22"/>
  <c r="P300" i="22"/>
  <c r="O300" i="22"/>
  <c r="S299" i="22"/>
  <c r="R299" i="22"/>
  <c r="Q299" i="22"/>
  <c r="P299" i="22"/>
  <c r="O299" i="22"/>
  <c r="S298" i="22"/>
  <c r="R298" i="22"/>
  <c r="Q298" i="22"/>
  <c r="P298" i="22"/>
  <c r="O298" i="22"/>
  <c r="S297" i="22"/>
  <c r="R297" i="22"/>
  <c r="Q297" i="22"/>
  <c r="P297" i="22"/>
  <c r="O297" i="22"/>
  <c r="S296" i="22"/>
  <c r="R296" i="22"/>
  <c r="Q296" i="22"/>
  <c r="P296" i="22"/>
  <c r="O296" i="22"/>
  <c r="S295" i="22"/>
  <c r="R295" i="22"/>
  <c r="Q295" i="22"/>
  <c r="P295" i="22"/>
  <c r="O295" i="22"/>
  <c r="S294" i="22"/>
  <c r="R294" i="22"/>
  <c r="Q294" i="22"/>
  <c r="P294" i="22"/>
  <c r="O294" i="22"/>
  <c r="S293" i="22"/>
  <c r="R293" i="22"/>
  <c r="Q293" i="22"/>
  <c r="P293" i="22"/>
  <c r="O293" i="22"/>
  <c r="S292" i="22"/>
  <c r="R292" i="22"/>
  <c r="Q292" i="22"/>
  <c r="P292" i="22"/>
  <c r="O292" i="22"/>
  <c r="S291" i="22"/>
  <c r="R291" i="22"/>
  <c r="Q291" i="22"/>
  <c r="P291" i="22"/>
  <c r="O291" i="22"/>
  <c r="S290" i="22"/>
  <c r="R290" i="22"/>
  <c r="Q290" i="22"/>
  <c r="P290" i="22"/>
  <c r="O290" i="22"/>
  <c r="S289" i="22"/>
  <c r="R289" i="22"/>
  <c r="Q289" i="22"/>
  <c r="P289" i="22"/>
  <c r="O289" i="22"/>
  <c r="S288" i="22"/>
  <c r="R288" i="22"/>
  <c r="Q288" i="22"/>
  <c r="P288" i="22"/>
  <c r="O288" i="22"/>
  <c r="S287" i="22"/>
  <c r="R287" i="22"/>
  <c r="Q287" i="22"/>
  <c r="P287" i="22"/>
  <c r="O287" i="22"/>
  <c r="S286" i="22"/>
  <c r="R286" i="22"/>
  <c r="Q286" i="22"/>
  <c r="P286" i="22"/>
  <c r="O286" i="22"/>
  <c r="S285" i="22"/>
  <c r="R285" i="22"/>
  <c r="Q285" i="22"/>
  <c r="P285" i="22"/>
  <c r="O285" i="22"/>
  <c r="S284" i="22"/>
  <c r="R284" i="22"/>
  <c r="Q284" i="22"/>
  <c r="P284" i="22"/>
  <c r="O284" i="22"/>
  <c r="S283" i="22"/>
  <c r="R283" i="22"/>
  <c r="Q283" i="22"/>
  <c r="P283" i="22"/>
  <c r="O283" i="22"/>
  <c r="S282" i="22"/>
  <c r="R282" i="22"/>
  <c r="Q282" i="22"/>
  <c r="P282" i="22"/>
  <c r="O282" i="22"/>
  <c r="S281" i="22"/>
  <c r="R281" i="22"/>
  <c r="Q281" i="22"/>
  <c r="P281" i="22"/>
  <c r="O281" i="22"/>
  <c r="S280" i="22"/>
  <c r="R280" i="22"/>
  <c r="Q280" i="22"/>
  <c r="P280" i="22"/>
  <c r="O280" i="22"/>
  <c r="S279" i="22"/>
  <c r="R279" i="22"/>
  <c r="Q279" i="22"/>
  <c r="P279" i="22"/>
  <c r="O279" i="22"/>
  <c r="S278" i="22"/>
  <c r="R278" i="22"/>
  <c r="Q278" i="22"/>
  <c r="P278" i="22"/>
  <c r="O278" i="22"/>
  <c r="S277" i="22"/>
  <c r="R277" i="22"/>
  <c r="Q277" i="22"/>
  <c r="P277" i="22"/>
  <c r="O277" i="22"/>
  <c r="S276" i="22"/>
  <c r="R276" i="22"/>
  <c r="Q276" i="22"/>
  <c r="P276" i="22"/>
  <c r="O276" i="22"/>
  <c r="S275" i="22"/>
  <c r="R275" i="22"/>
  <c r="Q275" i="22"/>
  <c r="P275" i="22"/>
  <c r="O275" i="22"/>
  <c r="S274" i="22"/>
  <c r="R274" i="22"/>
  <c r="Q274" i="22"/>
  <c r="P274" i="22"/>
  <c r="O274" i="22"/>
  <c r="S273" i="22"/>
  <c r="R273" i="22"/>
  <c r="Q273" i="22"/>
  <c r="P273" i="22"/>
  <c r="O273" i="22"/>
  <c r="S272" i="22"/>
  <c r="R272" i="22"/>
  <c r="Q272" i="22"/>
  <c r="P272" i="22"/>
  <c r="O272" i="22"/>
  <c r="S271" i="22"/>
  <c r="R271" i="22"/>
  <c r="Q271" i="22"/>
  <c r="P271" i="22"/>
  <c r="O271" i="22"/>
  <c r="S270" i="22"/>
  <c r="R270" i="22"/>
  <c r="Q270" i="22"/>
  <c r="P270" i="22"/>
  <c r="O270" i="22"/>
  <c r="S269" i="22"/>
  <c r="R269" i="22"/>
  <c r="Q269" i="22"/>
  <c r="P269" i="22"/>
  <c r="O269" i="22"/>
  <c r="S268" i="22"/>
  <c r="R268" i="22"/>
  <c r="Q268" i="22"/>
  <c r="P268" i="22"/>
  <c r="O268" i="22"/>
  <c r="S267" i="22"/>
  <c r="R267" i="22"/>
  <c r="Q267" i="22"/>
  <c r="P267" i="22"/>
  <c r="O267" i="22"/>
  <c r="S266" i="22"/>
  <c r="R266" i="22"/>
  <c r="Q266" i="22"/>
  <c r="P266" i="22"/>
  <c r="O266" i="22"/>
  <c r="S265" i="22"/>
  <c r="R265" i="22"/>
  <c r="Q265" i="22"/>
  <c r="P265" i="22"/>
  <c r="O265" i="22"/>
  <c r="S264" i="22"/>
  <c r="R264" i="22"/>
  <c r="Q264" i="22"/>
  <c r="P264" i="22"/>
  <c r="O264" i="22"/>
  <c r="S263" i="22"/>
  <c r="R263" i="22"/>
  <c r="Q263" i="22"/>
  <c r="P263" i="22"/>
  <c r="O263" i="22"/>
  <c r="S262" i="22"/>
  <c r="R262" i="22"/>
  <c r="Q262" i="22"/>
  <c r="P262" i="22"/>
  <c r="O262" i="22"/>
  <c r="S261" i="22"/>
  <c r="R261" i="22"/>
  <c r="Q261" i="22"/>
  <c r="P261" i="22"/>
  <c r="O261" i="22"/>
  <c r="S260" i="22"/>
  <c r="R260" i="22"/>
  <c r="Q260" i="22"/>
  <c r="P260" i="22"/>
  <c r="O260" i="22"/>
  <c r="S259" i="22"/>
  <c r="R259" i="22"/>
  <c r="Q259" i="22"/>
  <c r="P259" i="22"/>
  <c r="O259" i="22"/>
  <c r="S258" i="22"/>
  <c r="R258" i="22"/>
  <c r="Q258" i="22"/>
  <c r="P258" i="22"/>
  <c r="O258" i="22"/>
  <c r="S257" i="22"/>
  <c r="R257" i="22"/>
  <c r="Q257" i="22"/>
  <c r="P257" i="22"/>
  <c r="O257" i="22"/>
  <c r="S256" i="22"/>
  <c r="R256" i="22"/>
  <c r="Q256" i="22"/>
  <c r="P256" i="22"/>
  <c r="O256" i="22"/>
  <c r="S255" i="22"/>
  <c r="R255" i="22"/>
  <c r="Q255" i="22"/>
  <c r="P255" i="22"/>
  <c r="O255" i="22"/>
  <c r="S254" i="22"/>
  <c r="R254" i="22"/>
  <c r="Q254" i="22"/>
  <c r="P254" i="22"/>
  <c r="O254" i="22"/>
  <c r="S253" i="22"/>
  <c r="R253" i="22"/>
  <c r="Q253" i="22"/>
  <c r="P253" i="22"/>
  <c r="O253" i="22"/>
  <c r="S252" i="22"/>
  <c r="R252" i="22"/>
  <c r="Q252" i="22"/>
  <c r="P252" i="22"/>
  <c r="O252" i="22"/>
  <c r="S251" i="22"/>
  <c r="R251" i="22"/>
  <c r="Q251" i="22"/>
  <c r="P251" i="22"/>
  <c r="O251" i="22"/>
  <c r="S250" i="22"/>
  <c r="R250" i="22"/>
  <c r="Q250" i="22"/>
  <c r="P250" i="22"/>
  <c r="O250" i="22"/>
  <c r="S249" i="22"/>
  <c r="R249" i="22"/>
  <c r="Q249" i="22"/>
  <c r="P249" i="22"/>
  <c r="O249" i="22"/>
  <c r="S248" i="22"/>
  <c r="R248" i="22"/>
  <c r="Q248" i="22"/>
  <c r="P248" i="22"/>
  <c r="O248" i="22"/>
  <c r="S247" i="22"/>
  <c r="R247" i="22"/>
  <c r="Q247" i="22"/>
  <c r="P247" i="22"/>
  <c r="O247" i="22"/>
  <c r="S246" i="22"/>
  <c r="R246" i="22"/>
  <c r="Q246" i="22"/>
  <c r="P246" i="22"/>
  <c r="O246" i="22"/>
  <c r="S245" i="22"/>
  <c r="R245" i="22"/>
  <c r="Q245" i="22"/>
  <c r="P245" i="22"/>
  <c r="O245" i="22"/>
  <c r="S244" i="22"/>
  <c r="R244" i="22"/>
  <c r="Q244" i="22"/>
  <c r="P244" i="22"/>
  <c r="O244" i="22"/>
  <c r="S243" i="22"/>
  <c r="R243" i="22"/>
  <c r="Q243" i="22"/>
  <c r="P243" i="22"/>
  <c r="O243" i="22"/>
  <c r="S242" i="22"/>
  <c r="R242" i="22"/>
  <c r="Q242" i="22"/>
  <c r="P242" i="22"/>
  <c r="O242" i="22"/>
  <c r="S241" i="22"/>
  <c r="R241" i="22"/>
  <c r="Q241" i="22"/>
  <c r="P241" i="22"/>
  <c r="O241" i="22"/>
  <c r="S240" i="22"/>
  <c r="R240" i="22"/>
  <c r="Q240" i="22"/>
  <c r="P240" i="22"/>
  <c r="O240" i="22"/>
  <c r="S239" i="22"/>
  <c r="R239" i="22"/>
  <c r="Q239" i="22"/>
  <c r="P239" i="22"/>
  <c r="O239" i="22"/>
  <c r="S238" i="22"/>
  <c r="R238" i="22"/>
  <c r="Q238" i="22"/>
  <c r="P238" i="22"/>
  <c r="O238" i="22"/>
  <c r="S237" i="22"/>
  <c r="R237" i="22"/>
  <c r="Q237" i="22"/>
  <c r="P237" i="22"/>
  <c r="O237" i="22"/>
  <c r="S236" i="22"/>
  <c r="R236" i="22"/>
  <c r="Q236" i="22"/>
  <c r="P236" i="22"/>
  <c r="O236" i="22"/>
  <c r="S235" i="22"/>
  <c r="R235" i="22"/>
  <c r="Q235" i="22"/>
  <c r="P235" i="22"/>
  <c r="O235" i="22"/>
  <c r="S234" i="22"/>
  <c r="R234" i="22"/>
  <c r="Q234" i="22"/>
  <c r="P234" i="22"/>
  <c r="O234" i="22"/>
  <c r="S233" i="22"/>
  <c r="R233" i="22"/>
  <c r="Q233" i="22"/>
  <c r="P233" i="22"/>
  <c r="O233" i="22"/>
  <c r="S232" i="22"/>
  <c r="R232" i="22"/>
  <c r="Q232" i="22"/>
  <c r="P232" i="22"/>
  <c r="O232" i="22"/>
  <c r="S231" i="22"/>
  <c r="R231" i="22"/>
  <c r="Q231" i="22"/>
  <c r="P231" i="22"/>
  <c r="O231" i="22"/>
  <c r="S230" i="22"/>
  <c r="R230" i="22"/>
  <c r="Q230" i="22"/>
  <c r="P230" i="22"/>
  <c r="O230" i="22"/>
  <c r="S229" i="22"/>
  <c r="R229" i="22"/>
  <c r="Q229" i="22"/>
  <c r="P229" i="22"/>
  <c r="O229" i="22"/>
  <c r="S228" i="22"/>
  <c r="R228" i="22"/>
  <c r="Q228" i="22"/>
  <c r="P228" i="22"/>
  <c r="O228" i="22"/>
  <c r="S227" i="22"/>
  <c r="R227" i="22"/>
  <c r="Q227" i="22"/>
  <c r="P227" i="22"/>
  <c r="O227" i="22"/>
  <c r="S226" i="22"/>
  <c r="R226" i="22"/>
  <c r="Q226" i="22"/>
  <c r="P226" i="22"/>
  <c r="O226" i="22"/>
  <c r="S225" i="22"/>
  <c r="R225" i="22"/>
  <c r="Q225" i="22"/>
  <c r="P225" i="22"/>
  <c r="O225" i="22"/>
  <c r="S224" i="22"/>
  <c r="R224" i="22"/>
  <c r="Q224" i="22"/>
  <c r="P224" i="22"/>
  <c r="O224" i="22"/>
  <c r="S223" i="22"/>
  <c r="R223" i="22"/>
  <c r="Q223" i="22"/>
  <c r="P223" i="22"/>
  <c r="O223" i="22"/>
  <c r="S222" i="22"/>
  <c r="R222" i="22"/>
  <c r="Q222" i="22"/>
  <c r="P222" i="22"/>
  <c r="O222" i="22"/>
  <c r="S221" i="22"/>
  <c r="R221" i="22"/>
  <c r="Q221" i="22"/>
  <c r="P221" i="22"/>
  <c r="O221" i="22"/>
  <c r="S220" i="22"/>
  <c r="R220" i="22"/>
  <c r="Q220" i="22"/>
  <c r="P220" i="22"/>
  <c r="O220" i="22"/>
  <c r="S219" i="22"/>
  <c r="R219" i="22"/>
  <c r="Q219" i="22"/>
  <c r="P219" i="22"/>
  <c r="O219" i="22"/>
  <c r="S218" i="22"/>
  <c r="R218" i="22"/>
  <c r="Q218" i="22"/>
  <c r="P218" i="22"/>
  <c r="O218" i="22"/>
  <c r="S217" i="22"/>
  <c r="R217" i="22"/>
  <c r="Q217" i="22"/>
  <c r="P217" i="22"/>
  <c r="O217" i="22"/>
  <c r="S216" i="22"/>
  <c r="R216" i="22"/>
  <c r="Q216" i="22"/>
  <c r="P216" i="22"/>
  <c r="O216" i="22"/>
  <c r="S215" i="22"/>
  <c r="R215" i="22"/>
  <c r="Q215" i="22"/>
  <c r="P215" i="22"/>
  <c r="O215" i="22"/>
  <c r="S214" i="22"/>
  <c r="R214" i="22"/>
  <c r="Q214" i="22"/>
  <c r="P214" i="22"/>
  <c r="O214" i="22"/>
  <c r="S213" i="22"/>
  <c r="R213" i="22"/>
  <c r="Q213" i="22"/>
  <c r="P213" i="22"/>
  <c r="O213" i="22"/>
  <c r="S212" i="22"/>
  <c r="R212" i="22"/>
  <c r="Q212" i="22"/>
  <c r="P212" i="22"/>
  <c r="O212" i="22"/>
  <c r="S211" i="22"/>
  <c r="R211" i="22"/>
  <c r="Q211" i="22"/>
  <c r="P211" i="22"/>
  <c r="O211" i="22"/>
  <c r="S210" i="22"/>
  <c r="R210" i="22"/>
  <c r="Q210" i="22"/>
  <c r="P210" i="22"/>
  <c r="O210" i="22"/>
  <c r="S209" i="22"/>
  <c r="R209" i="22"/>
  <c r="Q209" i="22"/>
  <c r="P209" i="22"/>
  <c r="O209" i="22"/>
  <c r="S208" i="22"/>
  <c r="R208" i="22"/>
  <c r="Q208" i="22"/>
  <c r="P208" i="22"/>
  <c r="O208" i="22"/>
  <c r="S207" i="22"/>
  <c r="R207" i="22"/>
  <c r="Q207" i="22"/>
  <c r="P207" i="22"/>
  <c r="O207" i="22"/>
  <c r="S206" i="22"/>
  <c r="R206" i="22"/>
  <c r="Q206" i="22"/>
  <c r="P206" i="22"/>
  <c r="O206" i="22"/>
  <c r="S205" i="22"/>
  <c r="R205" i="22"/>
  <c r="Q205" i="22"/>
  <c r="P205" i="22"/>
  <c r="O205" i="22"/>
  <c r="S204" i="22"/>
  <c r="R204" i="22"/>
  <c r="Q204" i="22"/>
  <c r="P204" i="22"/>
  <c r="O204" i="22"/>
  <c r="S203" i="22"/>
  <c r="R203" i="22"/>
  <c r="Q203" i="22"/>
  <c r="P203" i="22"/>
  <c r="O203" i="22"/>
  <c r="S202" i="22"/>
  <c r="R202" i="22"/>
  <c r="Q202" i="22"/>
  <c r="P202" i="22"/>
  <c r="O202" i="22"/>
  <c r="S201" i="22"/>
  <c r="R201" i="22"/>
  <c r="Q201" i="22"/>
  <c r="P201" i="22"/>
  <c r="O201" i="22"/>
  <c r="S200" i="22"/>
  <c r="R200" i="22"/>
  <c r="Q200" i="22"/>
  <c r="P200" i="22"/>
  <c r="O200" i="22"/>
  <c r="S199" i="22"/>
  <c r="R199" i="22"/>
  <c r="Q199" i="22"/>
  <c r="P199" i="22"/>
  <c r="O199" i="22"/>
  <c r="S198" i="22"/>
  <c r="R198" i="22"/>
  <c r="Q198" i="22"/>
  <c r="P198" i="22"/>
  <c r="O198" i="22"/>
  <c r="S197" i="22"/>
  <c r="R197" i="22"/>
  <c r="Q197" i="22"/>
  <c r="P197" i="22"/>
  <c r="O197" i="22"/>
  <c r="S196" i="22"/>
  <c r="R196" i="22"/>
  <c r="Q196" i="22"/>
  <c r="P196" i="22"/>
  <c r="O196" i="22"/>
  <c r="S195" i="22"/>
  <c r="R195" i="22"/>
  <c r="Q195" i="22"/>
  <c r="P195" i="22"/>
  <c r="O195" i="22"/>
  <c r="S194" i="22"/>
  <c r="R194" i="22"/>
  <c r="Q194" i="22"/>
  <c r="P194" i="22"/>
  <c r="O194" i="22"/>
  <c r="S193" i="22"/>
  <c r="R193" i="22"/>
  <c r="Q193" i="22"/>
  <c r="P193" i="22"/>
  <c r="O193" i="22"/>
  <c r="S192" i="22"/>
  <c r="R192" i="22"/>
  <c r="Q192" i="22"/>
  <c r="P192" i="22"/>
  <c r="O192" i="22"/>
  <c r="S191" i="22"/>
  <c r="R191" i="22"/>
  <c r="Q191" i="22"/>
  <c r="P191" i="22"/>
  <c r="O191" i="22"/>
  <c r="S190" i="22"/>
  <c r="R190" i="22"/>
  <c r="Q190" i="22"/>
  <c r="P190" i="22"/>
  <c r="O190" i="22"/>
  <c r="S189" i="22"/>
  <c r="R189" i="22"/>
  <c r="Q189" i="22"/>
  <c r="P189" i="22"/>
  <c r="O189" i="22"/>
  <c r="S188" i="22"/>
  <c r="R188" i="22"/>
  <c r="Q188" i="22"/>
  <c r="P188" i="22"/>
  <c r="O188" i="22"/>
  <c r="S187" i="22"/>
  <c r="R187" i="22"/>
  <c r="Q187" i="22"/>
  <c r="P187" i="22"/>
  <c r="O187" i="22"/>
  <c r="S186" i="22"/>
  <c r="R186" i="22"/>
  <c r="Q186" i="22"/>
  <c r="P186" i="22"/>
  <c r="O186" i="22"/>
  <c r="S185" i="22"/>
  <c r="R185" i="22"/>
  <c r="Q185" i="22"/>
  <c r="P185" i="22"/>
  <c r="O185" i="22"/>
  <c r="S184" i="22"/>
  <c r="R184" i="22"/>
  <c r="Q184" i="22"/>
  <c r="P184" i="22"/>
  <c r="O184" i="22"/>
  <c r="S183" i="22"/>
  <c r="R183" i="22"/>
  <c r="Q183" i="22"/>
  <c r="P183" i="22"/>
  <c r="O183" i="22"/>
  <c r="S182" i="22"/>
  <c r="R182" i="22"/>
  <c r="Q182" i="22"/>
  <c r="P182" i="22"/>
  <c r="O182" i="22"/>
  <c r="S181" i="22"/>
  <c r="R181" i="22"/>
  <c r="Q181" i="22"/>
  <c r="P181" i="22"/>
  <c r="O181" i="22"/>
  <c r="S180" i="22"/>
  <c r="R180" i="22"/>
  <c r="Q180" i="22"/>
  <c r="P180" i="22"/>
  <c r="O180" i="22"/>
  <c r="S179" i="22"/>
  <c r="R179" i="22"/>
  <c r="Q179" i="22"/>
  <c r="P179" i="22"/>
  <c r="O179" i="22"/>
  <c r="S178" i="22"/>
  <c r="R178" i="22"/>
  <c r="Q178" i="22"/>
  <c r="P178" i="22"/>
  <c r="O178" i="22"/>
  <c r="S177" i="22"/>
  <c r="R177" i="22"/>
  <c r="Q177" i="22"/>
  <c r="P177" i="22"/>
  <c r="O177" i="22"/>
  <c r="S176" i="22"/>
  <c r="R176" i="22"/>
  <c r="Q176" i="22"/>
  <c r="P176" i="22"/>
  <c r="O176" i="22"/>
  <c r="S175" i="22"/>
  <c r="R175" i="22"/>
  <c r="Q175" i="22"/>
  <c r="P175" i="22"/>
  <c r="O175" i="22"/>
  <c r="S174" i="22"/>
  <c r="R174" i="22"/>
  <c r="Q174" i="22"/>
  <c r="P174" i="22"/>
  <c r="O174" i="22"/>
  <c r="S173" i="22"/>
  <c r="R173" i="22"/>
  <c r="Q173" i="22"/>
  <c r="P173" i="22"/>
  <c r="O173" i="22"/>
  <c r="S172" i="22"/>
  <c r="R172" i="22"/>
  <c r="Q172" i="22"/>
  <c r="P172" i="22"/>
  <c r="O172" i="22"/>
  <c r="S171" i="22"/>
  <c r="R171" i="22"/>
  <c r="Q171" i="22"/>
  <c r="P171" i="22"/>
  <c r="O171" i="22"/>
  <c r="S170" i="22"/>
  <c r="R170" i="22"/>
  <c r="Q170" i="22"/>
  <c r="P170" i="22"/>
  <c r="O170" i="22"/>
  <c r="S169" i="22"/>
  <c r="R169" i="22"/>
  <c r="Q169" i="22"/>
  <c r="P169" i="22"/>
  <c r="O169" i="22"/>
  <c r="S168" i="22"/>
  <c r="R168" i="22"/>
  <c r="Q168" i="22"/>
  <c r="P168" i="22"/>
  <c r="O168" i="22"/>
  <c r="S167" i="22"/>
  <c r="R167" i="22"/>
  <c r="Q167" i="22"/>
  <c r="P167" i="22"/>
  <c r="O167" i="22"/>
  <c r="S166" i="22"/>
  <c r="R166" i="22"/>
  <c r="Q166" i="22"/>
  <c r="P166" i="22"/>
  <c r="O166" i="22"/>
  <c r="S165" i="22"/>
  <c r="R165" i="22"/>
  <c r="Q165" i="22"/>
  <c r="P165" i="22"/>
  <c r="O165" i="22"/>
  <c r="S164" i="22"/>
  <c r="R164" i="22"/>
  <c r="Q164" i="22"/>
  <c r="P164" i="22"/>
  <c r="O164" i="22"/>
  <c r="S163" i="22"/>
  <c r="R163" i="22"/>
  <c r="Q163" i="22"/>
  <c r="P163" i="22"/>
  <c r="O163" i="22"/>
  <c r="S162" i="22"/>
  <c r="R162" i="22"/>
  <c r="Q162" i="22"/>
  <c r="P162" i="22"/>
  <c r="O162" i="22"/>
  <c r="S161" i="22"/>
  <c r="R161" i="22"/>
  <c r="Q161" i="22"/>
  <c r="P161" i="22"/>
  <c r="O161" i="22"/>
  <c r="S160" i="22"/>
  <c r="R160" i="22"/>
  <c r="Q160" i="22"/>
  <c r="P160" i="22"/>
  <c r="O160" i="22"/>
  <c r="S159" i="22"/>
  <c r="R159" i="22"/>
  <c r="Q159" i="22"/>
  <c r="P159" i="22"/>
  <c r="O159" i="22"/>
  <c r="S158" i="22"/>
  <c r="R158" i="22"/>
  <c r="Q158" i="22"/>
  <c r="P158" i="22"/>
  <c r="O158" i="22"/>
  <c r="S157" i="22"/>
  <c r="R157" i="22"/>
  <c r="Q157" i="22"/>
  <c r="P157" i="22"/>
  <c r="O157" i="22"/>
  <c r="S156" i="22"/>
  <c r="R156" i="22"/>
  <c r="Q156" i="22"/>
  <c r="P156" i="22"/>
  <c r="O156" i="22"/>
  <c r="S155" i="22"/>
  <c r="R155" i="22"/>
  <c r="Q155" i="22"/>
  <c r="P155" i="22"/>
  <c r="O155" i="22"/>
  <c r="S154" i="22"/>
  <c r="R154" i="22"/>
  <c r="Q154" i="22"/>
  <c r="P154" i="22"/>
  <c r="O154" i="22"/>
  <c r="S153" i="22"/>
  <c r="R153" i="22"/>
  <c r="Q153" i="22"/>
  <c r="P153" i="22"/>
  <c r="O153" i="22"/>
  <c r="S152" i="22"/>
  <c r="R152" i="22"/>
  <c r="Q152" i="22"/>
  <c r="P152" i="22"/>
  <c r="O152" i="22"/>
  <c r="S151" i="22"/>
  <c r="R151" i="22"/>
  <c r="Q151" i="22"/>
  <c r="P151" i="22"/>
  <c r="O151" i="22"/>
  <c r="S150" i="22"/>
  <c r="R150" i="22"/>
  <c r="Q150" i="22"/>
  <c r="P150" i="22"/>
  <c r="O150" i="22"/>
  <c r="S149" i="22"/>
  <c r="R149" i="22"/>
  <c r="Q149" i="22"/>
  <c r="P149" i="22"/>
  <c r="O149" i="22"/>
  <c r="S148" i="22"/>
  <c r="R148" i="22"/>
  <c r="Q148" i="22"/>
  <c r="P148" i="22"/>
  <c r="O148" i="22"/>
  <c r="S147" i="22"/>
  <c r="R147" i="22"/>
  <c r="Q147" i="22"/>
  <c r="P147" i="22"/>
  <c r="O147" i="22"/>
  <c r="S146" i="22"/>
  <c r="R146" i="22"/>
  <c r="Q146" i="22"/>
  <c r="P146" i="22"/>
  <c r="O146" i="22"/>
  <c r="S145" i="22"/>
  <c r="R145" i="22"/>
  <c r="Q145" i="22"/>
  <c r="P145" i="22"/>
  <c r="O145" i="22"/>
  <c r="S144" i="22"/>
  <c r="R144" i="22"/>
  <c r="Q144" i="22"/>
  <c r="P144" i="22"/>
  <c r="O144" i="22"/>
  <c r="S143" i="22"/>
  <c r="R143" i="22"/>
  <c r="Q143" i="22"/>
  <c r="P143" i="22"/>
  <c r="O143" i="22"/>
  <c r="S142" i="22"/>
  <c r="R142" i="22"/>
  <c r="Q142" i="22"/>
  <c r="P142" i="22"/>
  <c r="O142" i="22"/>
  <c r="S141" i="22"/>
  <c r="R141" i="22"/>
  <c r="Q141" i="22"/>
  <c r="P141" i="22"/>
  <c r="O141" i="22"/>
  <c r="S140" i="22"/>
  <c r="R140" i="22"/>
  <c r="Q140" i="22"/>
  <c r="P140" i="22"/>
  <c r="O140" i="22"/>
  <c r="S139" i="22"/>
  <c r="R139" i="22"/>
  <c r="Q139" i="22"/>
  <c r="P139" i="22"/>
  <c r="O139" i="22"/>
  <c r="S138" i="22"/>
  <c r="R138" i="22"/>
  <c r="Q138" i="22"/>
  <c r="P138" i="22"/>
  <c r="O138" i="22"/>
  <c r="S137" i="22"/>
  <c r="R137" i="22"/>
  <c r="Q137" i="22"/>
  <c r="P137" i="22"/>
  <c r="O137" i="22"/>
  <c r="S136" i="22"/>
  <c r="R136" i="22"/>
  <c r="Q136" i="22"/>
  <c r="P136" i="22"/>
  <c r="O136" i="22"/>
  <c r="S135" i="22"/>
  <c r="R135" i="22"/>
  <c r="Q135" i="22"/>
  <c r="P135" i="22"/>
  <c r="O135" i="22"/>
  <c r="S134" i="22"/>
  <c r="R134" i="22"/>
  <c r="Q134" i="22"/>
  <c r="P134" i="22"/>
  <c r="O134" i="22"/>
  <c r="S133" i="22"/>
  <c r="R133" i="22"/>
  <c r="Q133" i="22"/>
  <c r="P133" i="22"/>
  <c r="O133" i="22"/>
  <c r="S132" i="22"/>
  <c r="R132" i="22"/>
  <c r="Q132" i="22"/>
  <c r="P132" i="22"/>
  <c r="O132" i="22"/>
  <c r="S131" i="22"/>
  <c r="R131" i="22"/>
  <c r="Q131" i="22"/>
  <c r="P131" i="22"/>
  <c r="O131" i="22"/>
  <c r="S130" i="22"/>
  <c r="R130" i="22"/>
  <c r="Q130" i="22"/>
  <c r="P130" i="22"/>
  <c r="O130" i="22"/>
  <c r="S129" i="22"/>
  <c r="R129" i="22"/>
  <c r="Q129" i="22"/>
  <c r="P129" i="22"/>
  <c r="O129" i="22"/>
  <c r="S128" i="22"/>
  <c r="R128" i="22"/>
  <c r="Q128" i="22"/>
  <c r="P128" i="22"/>
  <c r="O128" i="22"/>
  <c r="S127" i="22"/>
  <c r="R127" i="22"/>
  <c r="Q127" i="22"/>
  <c r="P127" i="22"/>
  <c r="O127" i="22"/>
  <c r="S126" i="22"/>
  <c r="R126" i="22"/>
  <c r="Q126" i="22"/>
  <c r="P126" i="22"/>
  <c r="O126" i="22"/>
  <c r="S125" i="22"/>
  <c r="R125" i="22"/>
  <c r="Q125" i="22"/>
  <c r="P125" i="22"/>
  <c r="O125" i="22"/>
  <c r="S124" i="22"/>
  <c r="R124" i="22"/>
  <c r="Q124" i="22"/>
  <c r="P124" i="22"/>
  <c r="O124" i="22"/>
  <c r="S123" i="22"/>
  <c r="R123" i="22"/>
  <c r="Q123" i="22"/>
  <c r="P123" i="22"/>
  <c r="O123" i="22"/>
  <c r="S122" i="22"/>
  <c r="R122" i="22"/>
  <c r="Q122" i="22"/>
  <c r="P122" i="22"/>
  <c r="O122" i="22"/>
  <c r="S121" i="22"/>
  <c r="R121" i="22"/>
  <c r="Q121" i="22"/>
  <c r="P121" i="22"/>
  <c r="O121" i="22"/>
  <c r="S120" i="22"/>
  <c r="R120" i="22"/>
  <c r="Q120" i="22"/>
  <c r="P120" i="22"/>
  <c r="O120" i="22"/>
  <c r="S119" i="22"/>
  <c r="R119" i="22"/>
  <c r="Q119" i="22"/>
  <c r="P119" i="22"/>
  <c r="O119" i="22"/>
  <c r="S118" i="22"/>
  <c r="R118" i="22"/>
  <c r="Q118" i="22"/>
  <c r="P118" i="22"/>
  <c r="O118" i="22"/>
  <c r="S117" i="22"/>
  <c r="R117" i="22"/>
  <c r="Q117" i="22"/>
  <c r="P117" i="22"/>
  <c r="O117" i="22"/>
  <c r="S116" i="22"/>
  <c r="R116" i="22"/>
  <c r="Q116" i="22"/>
  <c r="P116" i="22"/>
  <c r="O116" i="22"/>
  <c r="S115" i="22"/>
  <c r="R115" i="22"/>
  <c r="Q115" i="22"/>
  <c r="P115" i="22"/>
  <c r="O115" i="22"/>
  <c r="S114" i="22"/>
  <c r="R114" i="22"/>
  <c r="Q114" i="22"/>
  <c r="P114" i="22"/>
  <c r="O114" i="22"/>
  <c r="S113" i="22"/>
  <c r="R113" i="22"/>
  <c r="Q113" i="22"/>
  <c r="P113" i="22"/>
  <c r="O113" i="22"/>
  <c r="S112" i="22"/>
  <c r="R112" i="22"/>
  <c r="Q112" i="22"/>
  <c r="P112" i="22"/>
  <c r="O112" i="22"/>
  <c r="S111" i="22"/>
  <c r="R111" i="22"/>
  <c r="Q111" i="22"/>
  <c r="P111" i="22"/>
  <c r="O111" i="22"/>
  <c r="S110" i="22"/>
  <c r="R110" i="22"/>
  <c r="Q110" i="22"/>
  <c r="P110" i="22"/>
  <c r="O110" i="22"/>
  <c r="S109" i="22"/>
  <c r="R109" i="22"/>
  <c r="Q109" i="22"/>
  <c r="P109" i="22"/>
  <c r="O109" i="22"/>
  <c r="S108" i="22"/>
  <c r="R108" i="22"/>
  <c r="Q108" i="22"/>
  <c r="P108" i="22"/>
  <c r="O108" i="22"/>
  <c r="S107" i="22"/>
  <c r="R107" i="22"/>
  <c r="Q107" i="22"/>
  <c r="P107" i="22"/>
  <c r="O107" i="22"/>
  <c r="S106" i="22"/>
  <c r="R106" i="22"/>
  <c r="Q106" i="22"/>
  <c r="P106" i="22"/>
  <c r="O106" i="22"/>
  <c r="S105" i="22"/>
  <c r="R105" i="22"/>
  <c r="Q105" i="22"/>
  <c r="P105" i="22"/>
  <c r="O105" i="22"/>
  <c r="S104" i="22"/>
  <c r="R104" i="22"/>
  <c r="Q104" i="22"/>
  <c r="P104" i="22"/>
  <c r="O104" i="22"/>
  <c r="S103" i="22"/>
  <c r="R103" i="22"/>
  <c r="Q103" i="22"/>
  <c r="P103" i="22"/>
  <c r="O103" i="22"/>
  <c r="S102" i="22"/>
  <c r="R102" i="22"/>
  <c r="Q102" i="22"/>
  <c r="P102" i="22"/>
  <c r="O102" i="22"/>
  <c r="S101" i="22"/>
  <c r="R101" i="22"/>
  <c r="Q101" i="22"/>
  <c r="P101" i="22"/>
  <c r="O101" i="22"/>
  <c r="S100" i="22"/>
  <c r="R100" i="22"/>
  <c r="Q100" i="22"/>
  <c r="P100" i="22"/>
  <c r="O100" i="22"/>
  <c r="S99" i="22"/>
  <c r="R99" i="22"/>
  <c r="Q99" i="22"/>
  <c r="P99" i="22"/>
  <c r="O99" i="22"/>
  <c r="S98" i="22"/>
  <c r="R98" i="22"/>
  <c r="Q98" i="22"/>
  <c r="P98" i="22"/>
  <c r="O98" i="22"/>
  <c r="S97" i="22"/>
  <c r="R97" i="22"/>
  <c r="Q97" i="22"/>
  <c r="P97" i="22"/>
  <c r="O97" i="22"/>
  <c r="S96" i="22"/>
  <c r="R96" i="22"/>
  <c r="Q96" i="22"/>
  <c r="P96" i="22"/>
  <c r="O96" i="22"/>
  <c r="S95" i="22"/>
  <c r="R95" i="22"/>
  <c r="Q95" i="22"/>
  <c r="P95" i="22"/>
  <c r="O95" i="22"/>
  <c r="S94" i="22"/>
  <c r="R94" i="22"/>
  <c r="Q94" i="22"/>
  <c r="P94" i="22"/>
  <c r="O94" i="22"/>
  <c r="S93" i="22"/>
  <c r="R93" i="22"/>
  <c r="Q93" i="22"/>
  <c r="P93" i="22"/>
  <c r="O93" i="22"/>
  <c r="S92" i="22"/>
  <c r="R92" i="22"/>
  <c r="Q92" i="22"/>
  <c r="P92" i="22"/>
  <c r="O92" i="22"/>
  <c r="S91" i="22"/>
  <c r="R91" i="22"/>
  <c r="Q91" i="22"/>
  <c r="P91" i="22"/>
  <c r="O91" i="22"/>
  <c r="S90" i="22"/>
  <c r="R90" i="22"/>
  <c r="Q90" i="22"/>
  <c r="P90" i="22"/>
  <c r="O90" i="22"/>
  <c r="S89" i="22"/>
  <c r="R89" i="22"/>
  <c r="Q89" i="22"/>
  <c r="P89" i="22"/>
  <c r="O89" i="22"/>
  <c r="S88" i="22"/>
  <c r="R88" i="22"/>
  <c r="Q88" i="22"/>
  <c r="P88" i="22"/>
  <c r="O88" i="22"/>
  <c r="S87" i="22"/>
  <c r="R87" i="22"/>
  <c r="Q87" i="22"/>
  <c r="P87" i="22"/>
  <c r="O87" i="22"/>
  <c r="S86" i="22"/>
  <c r="R86" i="22"/>
  <c r="Q86" i="22"/>
  <c r="P86" i="22"/>
  <c r="O86" i="22"/>
  <c r="S85" i="22"/>
  <c r="R85" i="22"/>
  <c r="Q85" i="22"/>
  <c r="P85" i="22"/>
  <c r="O85" i="22"/>
  <c r="S84" i="22"/>
  <c r="R84" i="22"/>
  <c r="Q84" i="22"/>
  <c r="P84" i="22"/>
  <c r="O84" i="22"/>
  <c r="S83" i="22"/>
  <c r="R83" i="22"/>
  <c r="Q83" i="22"/>
  <c r="P83" i="22"/>
  <c r="O83" i="22"/>
  <c r="S82" i="22"/>
  <c r="R82" i="22"/>
  <c r="Q82" i="22"/>
  <c r="P82" i="22"/>
  <c r="O82" i="22"/>
  <c r="S81" i="22"/>
  <c r="R81" i="22"/>
  <c r="Q81" i="22"/>
  <c r="P81" i="22"/>
  <c r="O81" i="22"/>
  <c r="S80" i="22"/>
  <c r="R80" i="22"/>
  <c r="Q80" i="22"/>
  <c r="P80" i="22"/>
  <c r="O80" i="22"/>
  <c r="S79" i="22"/>
  <c r="R79" i="22"/>
  <c r="Q79" i="22"/>
  <c r="P79" i="22"/>
  <c r="O79" i="22"/>
  <c r="S78" i="22"/>
  <c r="R78" i="22"/>
  <c r="Q78" i="22"/>
  <c r="P78" i="22"/>
  <c r="O78" i="22"/>
  <c r="S77" i="22"/>
  <c r="R77" i="22"/>
  <c r="Q77" i="22"/>
  <c r="P77" i="22"/>
  <c r="O77" i="22"/>
  <c r="S76" i="22"/>
  <c r="R76" i="22"/>
  <c r="Q76" i="22"/>
  <c r="P76" i="22"/>
  <c r="O76" i="22"/>
  <c r="S75" i="22"/>
  <c r="R75" i="22"/>
  <c r="Q75" i="22"/>
  <c r="P75" i="22"/>
  <c r="O75" i="22"/>
  <c r="S74" i="22"/>
  <c r="R74" i="22"/>
  <c r="Q74" i="22"/>
  <c r="P74" i="22"/>
  <c r="O74" i="22"/>
  <c r="S73" i="22"/>
  <c r="R73" i="22"/>
  <c r="Q73" i="22"/>
  <c r="P73" i="22"/>
  <c r="O73" i="22"/>
  <c r="S72" i="22"/>
  <c r="R72" i="22"/>
  <c r="Q72" i="22"/>
  <c r="P72" i="22"/>
  <c r="O72" i="22"/>
  <c r="S71" i="22"/>
  <c r="R71" i="22"/>
  <c r="Q71" i="22"/>
  <c r="P71" i="22"/>
  <c r="O71" i="22"/>
  <c r="S70" i="22"/>
  <c r="R70" i="22"/>
  <c r="Q70" i="22"/>
  <c r="P70" i="22"/>
  <c r="O70" i="22"/>
  <c r="S69" i="22"/>
  <c r="R69" i="22"/>
  <c r="Q69" i="22"/>
  <c r="P69" i="22"/>
  <c r="O69" i="22"/>
  <c r="S68" i="22"/>
  <c r="R68" i="22"/>
  <c r="Q68" i="22"/>
  <c r="P68" i="22"/>
  <c r="O68" i="22"/>
  <c r="S67" i="22"/>
  <c r="R67" i="22"/>
  <c r="Q67" i="22"/>
  <c r="P67" i="22"/>
  <c r="O67" i="22"/>
  <c r="S66" i="22"/>
  <c r="R66" i="22"/>
  <c r="Q66" i="22"/>
  <c r="P66" i="22"/>
  <c r="O66" i="22"/>
  <c r="S65" i="22"/>
  <c r="R65" i="22"/>
  <c r="Q65" i="22"/>
  <c r="P65" i="22"/>
  <c r="O65" i="22"/>
  <c r="S64" i="22"/>
  <c r="R64" i="22"/>
  <c r="Q64" i="22"/>
  <c r="P64" i="22"/>
  <c r="O64" i="22"/>
  <c r="S63" i="22"/>
  <c r="R63" i="22"/>
  <c r="Q63" i="22"/>
  <c r="P63" i="22"/>
  <c r="O63" i="22"/>
  <c r="S62" i="22"/>
  <c r="R62" i="22"/>
  <c r="Q62" i="22"/>
  <c r="P62" i="22"/>
  <c r="O62" i="22"/>
  <c r="S61" i="22"/>
  <c r="R61" i="22"/>
  <c r="Q61" i="22"/>
  <c r="P61" i="22"/>
  <c r="O61" i="22"/>
  <c r="S60" i="22"/>
  <c r="R60" i="22"/>
  <c r="Q60" i="22"/>
  <c r="P60" i="22"/>
  <c r="O60" i="22"/>
  <c r="S59" i="22"/>
  <c r="R59" i="22"/>
  <c r="Q59" i="22"/>
  <c r="P59" i="22"/>
  <c r="O59" i="22"/>
  <c r="S58" i="22"/>
  <c r="R58" i="22"/>
  <c r="Q58" i="22"/>
  <c r="P58" i="22"/>
  <c r="O58" i="22"/>
  <c r="S57" i="22"/>
  <c r="R57" i="22"/>
  <c r="Q57" i="22"/>
  <c r="P57" i="22"/>
  <c r="O57" i="22"/>
  <c r="S56" i="22"/>
  <c r="R56" i="22"/>
  <c r="Q56" i="22"/>
  <c r="P56" i="22"/>
  <c r="O56" i="22"/>
  <c r="S55" i="22"/>
  <c r="R55" i="22"/>
  <c r="Q55" i="22"/>
  <c r="P55" i="22"/>
  <c r="O55" i="22"/>
  <c r="S54" i="22"/>
  <c r="R54" i="22"/>
  <c r="Q54" i="22"/>
  <c r="P54" i="22"/>
  <c r="O54" i="22"/>
  <c r="S53" i="22"/>
  <c r="R53" i="22"/>
  <c r="Q53" i="22"/>
  <c r="P53" i="22"/>
  <c r="O53" i="22"/>
  <c r="S52" i="22"/>
  <c r="R52" i="22"/>
  <c r="Q52" i="22"/>
  <c r="P52" i="22"/>
  <c r="O52" i="22"/>
  <c r="S51" i="22"/>
  <c r="R51" i="22"/>
  <c r="Q51" i="22"/>
  <c r="P51" i="22"/>
  <c r="O51" i="22"/>
  <c r="S50" i="22"/>
  <c r="R50" i="22"/>
  <c r="Q50" i="22"/>
  <c r="P50" i="22"/>
  <c r="O50" i="22"/>
  <c r="S49" i="22"/>
  <c r="R49" i="22"/>
  <c r="Q49" i="22"/>
  <c r="P49" i="22"/>
  <c r="O49" i="22"/>
  <c r="S48" i="22"/>
  <c r="R48" i="22"/>
  <c r="Q48" i="22"/>
  <c r="P48" i="22"/>
  <c r="O48" i="22"/>
  <c r="S47" i="22"/>
  <c r="R47" i="22"/>
  <c r="Q47" i="22"/>
  <c r="P47" i="22"/>
  <c r="O47" i="22"/>
  <c r="S46" i="22"/>
  <c r="R46" i="22"/>
  <c r="Q46" i="22"/>
  <c r="P46" i="22"/>
  <c r="O46" i="22"/>
  <c r="S45" i="22"/>
  <c r="R45" i="22"/>
  <c r="Q45" i="22"/>
  <c r="P45" i="22"/>
  <c r="O45" i="22"/>
  <c r="S44" i="22"/>
  <c r="R44" i="22"/>
  <c r="Q44" i="22"/>
  <c r="P44" i="22"/>
  <c r="O44" i="22"/>
  <c r="S43" i="22"/>
  <c r="R43" i="22"/>
  <c r="Q43" i="22"/>
  <c r="P43" i="22"/>
  <c r="O43" i="22"/>
  <c r="S42" i="22"/>
  <c r="R42" i="22"/>
  <c r="Q42" i="22"/>
  <c r="P42" i="22"/>
  <c r="O42" i="22"/>
  <c r="S41" i="22"/>
  <c r="R41" i="22"/>
  <c r="Q41" i="22"/>
  <c r="P41" i="22"/>
  <c r="O41" i="22"/>
  <c r="S40" i="22"/>
  <c r="R40" i="22"/>
  <c r="Q40" i="22"/>
  <c r="P40" i="22"/>
  <c r="O40" i="22"/>
  <c r="S39" i="22"/>
  <c r="R39" i="22"/>
  <c r="Q39" i="22"/>
  <c r="P39" i="22"/>
  <c r="O39" i="22"/>
  <c r="S38" i="22"/>
  <c r="R38" i="22"/>
  <c r="Q38" i="22"/>
  <c r="P38" i="22"/>
  <c r="O38" i="22"/>
  <c r="S37" i="22"/>
  <c r="R37" i="22"/>
  <c r="Q37" i="22"/>
  <c r="P37" i="22"/>
  <c r="O37" i="22"/>
  <c r="S36" i="22"/>
  <c r="R36" i="22"/>
  <c r="Q36" i="22"/>
  <c r="P36" i="22"/>
  <c r="O36" i="22"/>
  <c r="S35" i="22"/>
  <c r="R35" i="22"/>
  <c r="Q35" i="22"/>
  <c r="P35" i="22"/>
  <c r="O35" i="22"/>
  <c r="S34" i="22"/>
  <c r="R34" i="22"/>
  <c r="Q34" i="22"/>
  <c r="P34" i="22"/>
  <c r="O34" i="22"/>
  <c r="S33" i="22"/>
  <c r="R33" i="22"/>
  <c r="Q33" i="22"/>
  <c r="P33" i="22"/>
  <c r="O33" i="22"/>
  <c r="S32" i="22"/>
  <c r="R32" i="22"/>
  <c r="Q32" i="22"/>
  <c r="P32" i="22"/>
  <c r="O32" i="22"/>
  <c r="S31" i="22"/>
  <c r="R31" i="22"/>
  <c r="Q31" i="22"/>
  <c r="P31" i="22"/>
  <c r="O31" i="22"/>
  <c r="S30" i="22"/>
  <c r="R30" i="22"/>
  <c r="Q30" i="22"/>
  <c r="P30" i="22"/>
  <c r="O30" i="22"/>
  <c r="S29" i="22"/>
  <c r="R29" i="22"/>
  <c r="Q29" i="22"/>
  <c r="P29" i="22"/>
  <c r="O29" i="22"/>
  <c r="S28" i="22"/>
  <c r="R28" i="22"/>
  <c r="Q28" i="22"/>
  <c r="P28" i="22"/>
  <c r="O28" i="22"/>
  <c r="S27" i="22"/>
  <c r="R27" i="22"/>
  <c r="Q27" i="22"/>
  <c r="P27" i="22"/>
  <c r="O27" i="22"/>
  <c r="S26" i="22"/>
  <c r="R26" i="22"/>
  <c r="Q26" i="22"/>
  <c r="P26" i="22"/>
  <c r="O26" i="22"/>
  <c r="S25" i="22"/>
  <c r="R25" i="22"/>
  <c r="Q25" i="22"/>
  <c r="P25" i="22"/>
  <c r="O25" i="22"/>
  <c r="S24" i="22"/>
  <c r="R24" i="22"/>
  <c r="Q24" i="22"/>
  <c r="P24" i="22"/>
  <c r="O24" i="22"/>
  <c r="S23" i="22"/>
  <c r="R23" i="22"/>
  <c r="Q23" i="22"/>
  <c r="P23" i="22"/>
  <c r="O23" i="22"/>
  <c r="S22" i="22"/>
  <c r="R22" i="22"/>
  <c r="Q22" i="22"/>
  <c r="P22" i="22"/>
  <c r="O22" i="22"/>
  <c r="S21" i="22"/>
  <c r="R21" i="22"/>
  <c r="Q21" i="22"/>
  <c r="P21" i="22"/>
  <c r="O21" i="22"/>
  <c r="S20" i="22"/>
  <c r="R20" i="22"/>
  <c r="Q20" i="22"/>
  <c r="P20" i="22"/>
  <c r="O20" i="22"/>
  <c r="S19" i="22"/>
  <c r="R19" i="22"/>
  <c r="Q19" i="22"/>
  <c r="P19" i="22"/>
  <c r="O19" i="22"/>
  <c r="S18" i="22"/>
  <c r="R18" i="22"/>
  <c r="Q18" i="22"/>
  <c r="P18" i="22"/>
  <c r="O18" i="22"/>
  <c r="S17" i="22"/>
  <c r="R17" i="22"/>
  <c r="Q17" i="22"/>
  <c r="P17" i="22"/>
  <c r="O17" i="22"/>
  <c r="S16" i="22"/>
  <c r="R16" i="22"/>
  <c r="Q16" i="22"/>
  <c r="P16" i="22"/>
  <c r="O16" i="22"/>
  <c r="S15" i="22"/>
  <c r="R15" i="22"/>
  <c r="Q15" i="22"/>
  <c r="P15" i="22"/>
  <c r="O15" i="22"/>
  <c r="S14" i="22"/>
  <c r="R14" i="22"/>
  <c r="Q14" i="22"/>
  <c r="P14" i="22"/>
  <c r="O14" i="22"/>
  <c r="S13" i="22"/>
  <c r="R13" i="22"/>
  <c r="Q13" i="22"/>
  <c r="P13" i="22"/>
  <c r="O13" i="22"/>
  <c r="S12" i="22"/>
  <c r="R12" i="22"/>
  <c r="Q12" i="22"/>
  <c r="P12" i="22"/>
  <c r="O12" i="22"/>
  <c r="S11" i="22"/>
  <c r="R11" i="22"/>
  <c r="Q11" i="22"/>
  <c r="P11" i="22"/>
  <c r="O11" i="22"/>
  <c r="S10" i="22"/>
  <c r="R10" i="22"/>
  <c r="Q10" i="22"/>
  <c r="P10" i="22"/>
  <c r="O10" i="22"/>
  <c r="S9" i="22"/>
  <c r="R9" i="22"/>
  <c r="Q9" i="22"/>
  <c r="P9" i="22"/>
  <c r="O9" i="22"/>
  <c r="S8" i="22"/>
  <c r="R8" i="22"/>
  <c r="Q8" i="22"/>
  <c r="P8" i="22"/>
  <c r="O8" i="22"/>
  <c r="S7" i="22"/>
  <c r="R7" i="22"/>
  <c r="Q7" i="22"/>
  <c r="P7" i="22"/>
  <c r="O7" i="22"/>
  <c r="S6" i="22"/>
  <c r="R6" i="22"/>
  <c r="Q6" i="22"/>
  <c r="P6" i="22"/>
  <c r="O6" i="22"/>
  <c r="S5" i="22"/>
  <c r="R5" i="22"/>
  <c r="Q5" i="22"/>
  <c r="P5" i="22"/>
  <c r="O5" i="22"/>
  <c r="S4" i="22"/>
  <c r="R4" i="22"/>
  <c r="Q4" i="22"/>
  <c r="P4" i="22"/>
  <c r="O4" i="22"/>
  <c r="S3" i="22"/>
  <c r="R3" i="22"/>
  <c r="Q3" i="22"/>
  <c r="P3" i="22"/>
  <c r="O3" i="22"/>
  <c r="S2" i="22"/>
  <c r="R2" i="22"/>
  <c r="Q2" i="22"/>
  <c r="P2" i="22"/>
  <c r="O2" i="22"/>
  <c r="S1" i="22"/>
  <c r="R1" i="22"/>
  <c r="Q1" i="22"/>
  <c r="P1" i="22"/>
  <c r="O1" i="22"/>
  <c r="O926" i="1"/>
  <c r="M926" i="1"/>
  <c r="L926" i="1"/>
  <c r="K926" i="1"/>
  <c r="J926" i="1"/>
  <c r="I926" i="1"/>
  <c r="O927" i="1"/>
  <c r="M927" i="1"/>
  <c r="L927" i="1"/>
  <c r="K927" i="1"/>
  <c r="J927" i="1"/>
  <c r="I927" i="1"/>
  <c r="O928" i="1"/>
  <c r="M928" i="1"/>
  <c r="L928" i="1"/>
  <c r="K928" i="1"/>
  <c r="J928" i="1"/>
  <c r="I928" i="1"/>
  <c r="C3" i="21"/>
  <c r="D3" i="21"/>
  <c r="E3" i="21"/>
  <c r="F3" i="21"/>
  <c r="C4" i="21"/>
  <c r="D4" i="21"/>
  <c r="E4" i="21"/>
  <c r="F4" i="21"/>
  <c r="C5" i="21"/>
  <c r="D5" i="21"/>
  <c r="E5" i="21"/>
  <c r="F5" i="21"/>
  <c r="C6" i="21"/>
  <c r="D6" i="21"/>
  <c r="E6" i="21"/>
  <c r="F6" i="21"/>
  <c r="C7" i="21"/>
  <c r="D7" i="21"/>
  <c r="E7" i="21"/>
  <c r="F7" i="21"/>
  <c r="C8" i="21"/>
  <c r="D8" i="21"/>
  <c r="E8" i="21"/>
  <c r="F8" i="21"/>
  <c r="C9" i="21"/>
  <c r="D9" i="21"/>
  <c r="E9" i="21"/>
  <c r="F9" i="21"/>
  <c r="C10" i="21"/>
  <c r="D10" i="21"/>
  <c r="E10" i="21"/>
  <c r="F10" i="21"/>
  <c r="C11" i="21"/>
  <c r="D11" i="21"/>
  <c r="E11" i="21"/>
  <c r="F11" i="21"/>
  <c r="C12" i="21"/>
  <c r="D12" i="21"/>
  <c r="E12" i="21"/>
  <c r="F12" i="21"/>
  <c r="C13" i="21"/>
  <c r="D13" i="21"/>
  <c r="E13" i="21"/>
  <c r="F13" i="21"/>
  <c r="C14" i="21"/>
  <c r="D14" i="21"/>
  <c r="E14" i="21"/>
  <c r="F14" i="21"/>
  <c r="C15" i="21"/>
  <c r="D15" i="21"/>
  <c r="E15" i="21"/>
  <c r="F15" i="21"/>
  <c r="C16" i="21"/>
  <c r="D16" i="21"/>
  <c r="E16" i="21"/>
  <c r="F16" i="21"/>
  <c r="C17" i="21"/>
  <c r="D17" i="21"/>
  <c r="E17" i="21"/>
  <c r="F17" i="21"/>
  <c r="C18" i="21"/>
  <c r="D18" i="21"/>
  <c r="E18" i="21"/>
  <c r="F18" i="21"/>
  <c r="C19" i="21"/>
  <c r="D19" i="21"/>
  <c r="E19" i="21"/>
  <c r="F19" i="21"/>
  <c r="C20" i="21"/>
  <c r="D20" i="21"/>
  <c r="E20" i="21"/>
  <c r="F20" i="21"/>
  <c r="C21" i="21"/>
  <c r="D21" i="21"/>
  <c r="E21" i="21"/>
  <c r="F21" i="21"/>
  <c r="C22" i="21"/>
  <c r="D22" i="21"/>
  <c r="E22" i="21"/>
  <c r="F22" i="21"/>
  <c r="C23" i="21"/>
  <c r="D23" i="21"/>
  <c r="E23" i="21"/>
  <c r="F23" i="21"/>
  <c r="C24" i="21"/>
  <c r="D24" i="21"/>
  <c r="E24" i="21"/>
  <c r="F24" i="21"/>
  <c r="C25" i="21"/>
  <c r="D25" i="21"/>
  <c r="E25" i="21"/>
  <c r="F25" i="21"/>
  <c r="C26" i="21"/>
  <c r="D26" i="21"/>
  <c r="E26" i="21"/>
  <c r="F26" i="21"/>
  <c r="C27" i="21"/>
  <c r="D27" i="21"/>
  <c r="E27" i="21"/>
  <c r="F27" i="21"/>
  <c r="C28" i="21"/>
  <c r="D28" i="21"/>
  <c r="E28" i="21"/>
  <c r="F28" i="21"/>
  <c r="C29" i="21"/>
  <c r="D29" i="21"/>
  <c r="E29" i="21"/>
  <c r="F29" i="21"/>
  <c r="C30" i="21"/>
  <c r="D30" i="21"/>
  <c r="E30" i="21"/>
  <c r="F30" i="21"/>
  <c r="C31" i="21"/>
  <c r="D31" i="21"/>
  <c r="E31" i="21"/>
  <c r="F31" i="21"/>
  <c r="C32" i="21"/>
  <c r="D32" i="21"/>
  <c r="E32" i="21"/>
  <c r="F32" i="21"/>
  <c r="C33" i="21"/>
  <c r="D33" i="21"/>
  <c r="E33" i="21"/>
  <c r="F33" i="21"/>
  <c r="C34" i="21"/>
  <c r="D34" i="21"/>
  <c r="E34" i="21"/>
  <c r="F34" i="21"/>
  <c r="C35" i="21"/>
  <c r="D35" i="21"/>
  <c r="E35" i="21"/>
  <c r="F35" i="21"/>
  <c r="C36" i="21"/>
  <c r="D36" i="21"/>
  <c r="E36" i="21"/>
  <c r="F36" i="21"/>
  <c r="C37" i="21"/>
  <c r="D37" i="21"/>
  <c r="E37" i="21"/>
  <c r="F37" i="21"/>
  <c r="C38" i="21"/>
  <c r="D38" i="21"/>
  <c r="E38" i="21"/>
  <c r="F38" i="21"/>
  <c r="C39" i="21"/>
  <c r="D39" i="21"/>
  <c r="E39" i="21"/>
  <c r="F39" i="21"/>
  <c r="C40" i="21"/>
  <c r="D40" i="21"/>
  <c r="E40" i="21"/>
  <c r="F40" i="21"/>
  <c r="C41" i="21"/>
  <c r="D41" i="21"/>
  <c r="E41" i="21"/>
  <c r="F41" i="21"/>
  <c r="C42" i="21"/>
  <c r="D42" i="21"/>
  <c r="E42" i="21"/>
  <c r="F42" i="21"/>
  <c r="C43" i="21"/>
  <c r="D43" i="21"/>
  <c r="E43" i="21"/>
  <c r="F43" i="21"/>
  <c r="C44" i="21"/>
  <c r="D44" i="21"/>
  <c r="E44" i="21"/>
  <c r="F44" i="21"/>
  <c r="C45" i="21"/>
  <c r="D45" i="21"/>
  <c r="E45" i="21"/>
  <c r="F45" i="21"/>
  <c r="C46" i="21"/>
  <c r="D46" i="21"/>
  <c r="E46" i="21"/>
  <c r="F46" i="21"/>
  <c r="C47" i="21"/>
  <c r="D47" i="21"/>
  <c r="E47" i="21"/>
  <c r="F47" i="21"/>
  <c r="C48" i="21"/>
  <c r="D48" i="21"/>
  <c r="E48" i="21"/>
  <c r="F48" i="21"/>
  <c r="C49" i="21"/>
  <c r="D49" i="21"/>
  <c r="E49" i="21"/>
  <c r="F49" i="21"/>
  <c r="C50" i="21"/>
  <c r="D50" i="21"/>
  <c r="E50" i="21"/>
  <c r="F50" i="21"/>
  <c r="C51" i="21"/>
  <c r="D51" i="21"/>
  <c r="E51" i="21"/>
  <c r="F51" i="21"/>
  <c r="C2" i="21"/>
  <c r="D2" i="21"/>
  <c r="E2" i="21"/>
  <c r="F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2" i="21"/>
  <c r="O929" i="1"/>
  <c r="M929" i="1"/>
  <c r="L929" i="1"/>
  <c r="K929" i="1"/>
  <c r="J929" i="1"/>
  <c r="I929" i="1"/>
  <c r="O930" i="1"/>
  <c r="M930" i="1"/>
  <c r="L930" i="1"/>
  <c r="K930" i="1"/>
  <c r="J930" i="1"/>
  <c r="I930" i="1"/>
  <c r="O931" i="1"/>
  <c r="M931" i="1"/>
  <c r="L931" i="1"/>
  <c r="K931" i="1"/>
  <c r="J931" i="1"/>
  <c r="I931" i="1"/>
  <c r="O932" i="1"/>
  <c r="M932" i="1"/>
  <c r="L932" i="1"/>
  <c r="K932" i="1"/>
  <c r="J932" i="1"/>
  <c r="I932" i="1"/>
  <c r="U12" i="22"/>
  <c r="V12" i="22"/>
  <c r="W12" i="22"/>
  <c r="X12" i="22"/>
  <c r="T12" i="22"/>
  <c r="O933" i="1"/>
  <c r="M933" i="1"/>
  <c r="L933" i="1"/>
  <c r="K933" i="1"/>
  <c r="J933" i="1"/>
  <c r="I933" i="1"/>
  <c r="I2" i="22"/>
  <c r="J2" i="22"/>
  <c r="K2" i="22"/>
  <c r="L2" i="22"/>
  <c r="M2" i="22"/>
  <c r="I3" i="22"/>
  <c r="J3" i="22"/>
  <c r="K3" i="22"/>
  <c r="L3" i="22"/>
  <c r="M3" i="22"/>
  <c r="I4" i="22"/>
  <c r="J4" i="22"/>
  <c r="K4" i="22"/>
  <c r="L4" i="22"/>
  <c r="M4" i="22"/>
  <c r="I5" i="22"/>
  <c r="J5" i="22"/>
  <c r="K5" i="22"/>
  <c r="L5" i="22"/>
  <c r="M5" i="22"/>
  <c r="I6" i="22"/>
  <c r="J6" i="22"/>
  <c r="K6" i="22"/>
  <c r="L6" i="22"/>
  <c r="M6" i="22"/>
  <c r="I7" i="22"/>
  <c r="J7" i="22"/>
  <c r="K7" i="22"/>
  <c r="L7" i="22"/>
  <c r="M7" i="22"/>
  <c r="I8" i="22"/>
  <c r="J8" i="22"/>
  <c r="K8" i="22"/>
  <c r="L8" i="22"/>
  <c r="M8" i="22"/>
  <c r="I9" i="22"/>
  <c r="J9" i="22"/>
  <c r="K9" i="22"/>
  <c r="L9" i="22"/>
  <c r="M9" i="22"/>
  <c r="I10" i="22"/>
  <c r="J10" i="22"/>
  <c r="K10" i="22"/>
  <c r="L10" i="22"/>
  <c r="M10" i="22"/>
  <c r="I11" i="22"/>
  <c r="J11" i="22"/>
  <c r="K11" i="22"/>
  <c r="L11" i="22"/>
  <c r="M11" i="22"/>
  <c r="I12" i="22"/>
  <c r="J12" i="22"/>
  <c r="K12" i="22"/>
  <c r="L12" i="22"/>
  <c r="M12" i="22"/>
  <c r="I13" i="22"/>
  <c r="J13" i="22"/>
  <c r="K13" i="22"/>
  <c r="L13" i="22"/>
  <c r="M13" i="22"/>
  <c r="I14" i="22"/>
  <c r="J14" i="22"/>
  <c r="K14" i="22"/>
  <c r="L14" i="22"/>
  <c r="M14" i="22"/>
  <c r="I15" i="22"/>
  <c r="J15" i="22"/>
  <c r="K15" i="22"/>
  <c r="L15" i="22"/>
  <c r="M15" i="22"/>
  <c r="I16" i="22"/>
  <c r="J16" i="22"/>
  <c r="K16" i="22"/>
  <c r="L16" i="22"/>
  <c r="M16" i="22"/>
  <c r="I17" i="22"/>
  <c r="J17" i="22"/>
  <c r="K17" i="22"/>
  <c r="L17" i="22"/>
  <c r="M17" i="22"/>
  <c r="I18" i="22"/>
  <c r="J18" i="22"/>
  <c r="K18" i="22"/>
  <c r="L18" i="22"/>
  <c r="M18" i="22"/>
  <c r="I19" i="22"/>
  <c r="J19" i="22"/>
  <c r="K19" i="22"/>
  <c r="L19" i="22"/>
  <c r="M19" i="22"/>
  <c r="I20" i="22"/>
  <c r="J20" i="22"/>
  <c r="K20" i="22"/>
  <c r="L20" i="22"/>
  <c r="M20" i="22"/>
  <c r="I21" i="22"/>
  <c r="J21" i="22"/>
  <c r="K21" i="22"/>
  <c r="L21" i="22"/>
  <c r="M21" i="22"/>
  <c r="I22" i="22"/>
  <c r="J22" i="22"/>
  <c r="K22" i="22"/>
  <c r="L22" i="22"/>
  <c r="M22" i="22"/>
  <c r="I23" i="22"/>
  <c r="J23" i="22"/>
  <c r="K23" i="22"/>
  <c r="L23" i="22"/>
  <c r="M23" i="22"/>
  <c r="I24" i="22"/>
  <c r="J24" i="22"/>
  <c r="K24" i="22"/>
  <c r="L24" i="22"/>
  <c r="M24" i="22"/>
  <c r="I25" i="22"/>
  <c r="J25" i="22"/>
  <c r="K25" i="22"/>
  <c r="L25" i="22"/>
  <c r="M25" i="22"/>
  <c r="I26" i="22"/>
  <c r="J26" i="22"/>
  <c r="K26" i="22"/>
  <c r="L26" i="22"/>
  <c r="M26" i="22"/>
  <c r="I27" i="22"/>
  <c r="J27" i="22"/>
  <c r="K27" i="22"/>
  <c r="L27" i="22"/>
  <c r="M27" i="22"/>
  <c r="I28" i="22"/>
  <c r="J28" i="22"/>
  <c r="K28" i="22"/>
  <c r="L28" i="22"/>
  <c r="M28" i="22"/>
  <c r="I29" i="22"/>
  <c r="J29" i="22"/>
  <c r="K29" i="22"/>
  <c r="L29" i="22"/>
  <c r="M29" i="22"/>
  <c r="I30" i="22"/>
  <c r="J30" i="22"/>
  <c r="K30" i="22"/>
  <c r="L30" i="22"/>
  <c r="M30" i="22"/>
  <c r="I31" i="22"/>
  <c r="J31" i="22"/>
  <c r="K31" i="22"/>
  <c r="L31" i="22"/>
  <c r="M31" i="22"/>
  <c r="I32" i="22"/>
  <c r="J32" i="22"/>
  <c r="K32" i="22"/>
  <c r="L32" i="22"/>
  <c r="M32" i="22"/>
  <c r="I33" i="22"/>
  <c r="J33" i="22"/>
  <c r="K33" i="22"/>
  <c r="L33" i="22"/>
  <c r="M33" i="22"/>
  <c r="I34" i="22"/>
  <c r="J34" i="22"/>
  <c r="K34" i="22"/>
  <c r="L34" i="22"/>
  <c r="M34" i="22"/>
  <c r="I35" i="22"/>
  <c r="J35" i="22"/>
  <c r="K35" i="22"/>
  <c r="L35" i="22"/>
  <c r="M35" i="22"/>
  <c r="I36" i="22"/>
  <c r="J36" i="22"/>
  <c r="K36" i="22"/>
  <c r="L36" i="22"/>
  <c r="M36" i="22"/>
  <c r="I37" i="22"/>
  <c r="J37" i="22"/>
  <c r="K37" i="22"/>
  <c r="L37" i="22"/>
  <c r="M37" i="22"/>
  <c r="I38" i="22"/>
  <c r="J38" i="22"/>
  <c r="K38" i="22"/>
  <c r="L38" i="22"/>
  <c r="M38" i="22"/>
  <c r="I39" i="22"/>
  <c r="J39" i="22"/>
  <c r="K39" i="22"/>
  <c r="L39" i="22"/>
  <c r="M39" i="22"/>
  <c r="I40" i="22"/>
  <c r="J40" i="22"/>
  <c r="K40" i="22"/>
  <c r="L40" i="22"/>
  <c r="M40" i="22"/>
  <c r="I41" i="22"/>
  <c r="J41" i="22"/>
  <c r="K41" i="22"/>
  <c r="L41" i="22"/>
  <c r="M41" i="22"/>
  <c r="I42" i="22"/>
  <c r="J42" i="22"/>
  <c r="K42" i="22"/>
  <c r="L42" i="22"/>
  <c r="M42" i="22"/>
  <c r="I43" i="22"/>
  <c r="J43" i="22"/>
  <c r="K43" i="22"/>
  <c r="L43" i="22"/>
  <c r="M43" i="22"/>
  <c r="I44" i="22"/>
  <c r="J44" i="22"/>
  <c r="K44" i="22"/>
  <c r="L44" i="22"/>
  <c r="M44" i="22"/>
  <c r="I45" i="22"/>
  <c r="J45" i="22"/>
  <c r="K45" i="22"/>
  <c r="L45" i="22"/>
  <c r="M45" i="22"/>
  <c r="I46" i="22"/>
  <c r="J46" i="22"/>
  <c r="K46" i="22"/>
  <c r="L46" i="22"/>
  <c r="M46" i="22"/>
  <c r="I47" i="22"/>
  <c r="J47" i="22"/>
  <c r="K47" i="22"/>
  <c r="L47" i="22"/>
  <c r="M47" i="22"/>
  <c r="I48" i="22"/>
  <c r="J48" i="22"/>
  <c r="K48" i="22"/>
  <c r="L48" i="22"/>
  <c r="M48" i="22"/>
  <c r="I49" i="22"/>
  <c r="J49" i="22"/>
  <c r="K49" i="22"/>
  <c r="L49" i="22"/>
  <c r="M49" i="22"/>
  <c r="I50" i="22"/>
  <c r="J50" i="22"/>
  <c r="K50" i="22"/>
  <c r="L50" i="22"/>
  <c r="M50" i="22"/>
  <c r="I51" i="22"/>
  <c r="J51" i="22"/>
  <c r="K51" i="22"/>
  <c r="L51" i="22"/>
  <c r="M51" i="22"/>
  <c r="I52" i="22"/>
  <c r="J52" i="22"/>
  <c r="K52" i="22"/>
  <c r="L52" i="22"/>
  <c r="M52" i="22"/>
  <c r="I53" i="22"/>
  <c r="J53" i="22"/>
  <c r="K53" i="22"/>
  <c r="L53" i="22"/>
  <c r="M53" i="22"/>
  <c r="I54" i="22"/>
  <c r="J54" i="22"/>
  <c r="K54" i="22"/>
  <c r="L54" i="22"/>
  <c r="M54" i="22"/>
  <c r="I55" i="22"/>
  <c r="J55" i="22"/>
  <c r="K55" i="22"/>
  <c r="L55" i="22"/>
  <c r="M55" i="22"/>
  <c r="I56" i="22"/>
  <c r="J56" i="22"/>
  <c r="K56" i="22"/>
  <c r="L56" i="22"/>
  <c r="M56" i="22"/>
  <c r="I57" i="22"/>
  <c r="J57" i="22"/>
  <c r="K57" i="22"/>
  <c r="L57" i="22"/>
  <c r="M57" i="22"/>
  <c r="I58" i="22"/>
  <c r="J58" i="22"/>
  <c r="K58" i="22"/>
  <c r="L58" i="22"/>
  <c r="M58" i="22"/>
  <c r="I59" i="22"/>
  <c r="J59" i="22"/>
  <c r="K59" i="22"/>
  <c r="L59" i="22"/>
  <c r="M59" i="22"/>
  <c r="I60" i="22"/>
  <c r="J60" i="22"/>
  <c r="K60" i="22"/>
  <c r="L60" i="22"/>
  <c r="M60" i="22"/>
  <c r="I61" i="22"/>
  <c r="J61" i="22"/>
  <c r="K61" i="22"/>
  <c r="L61" i="22"/>
  <c r="M61" i="22"/>
  <c r="I62" i="22"/>
  <c r="J62" i="22"/>
  <c r="K62" i="22"/>
  <c r="L62" i="22"/>
  <c r="M62" i="22"/>
  <c r="I63" i="22"/>
  <c r="J63" i="22"/>
  <c r="K63" i="22"/>
  <c r="L63" i="22"/>
  <c r="M63" i="22"/>
  <c r="I64" i="22"/>
  <c r="J64" i="22"/>
  <c r="K64" i="22"/>
  <c r="L64" i="22"/>
  <c r="M64" i="22"/>
  <c r="I65" i="22"/>
  <c r="J65" i="22"/>
  <c r="K65" i="22"/>
  <c r="L65" i="22"/>
  <c r="M65" i="22"/>
  <c r="I66" i="22"/>
  <c r="J66" i="22"/>
  <c r="K66" i="22"/>
  <c r="L66" i="22"/>
  <c r="M66" i="22"/>
  <c r="I67" i="22"/>
  <c r="J67" i="22"/>
  <c r="K67" i="22"/>
  <c r="L67" i="22"/>
  <c r="M67" i="22"/>
  <c r="I68" i="22"/>
  <c r="J68" i="22"/>
  <c r="K68" i="22"/>
  <c r="L68" i="22"/>
  <c r="M68" i="22"/>
  <c r="I69" i="22"/>
  <c r="J69" i="22"/>
  <c r="K69" i="22"/>
  <c r="L69" i="22"/>
  <c r="M69" i="22"/>
  <c r="I70" i="22"/>
  <c r="J70" i="22"/>
  <c r="K70" i="22"/>
  <c r="L70" i="22"/>
  <c r="M70" i="22"/>
  <c r="I71" i="22"/>
  <c r="J71" i="22"/>
  <c r="K71" i="22"/>
  <c r="L71" i="22"/>
  <c r="M71" i="22"/>
  <c r="I72" i="22"/>
  <c r="J72" i="22"/>
  <c r="K72" i="22"/>
  <c r="L72" i="22"/>
  <c r="M72" i="22"/>
  <c r="I73" i="22"/>
  <c r="J73" i="22"/>
  <c r="K73" i="22"/>
  <c r="L73" i="22"/>
  <c r="M73" i="22"/>
  <c r="I74" i="22"/>
  <c r="J74" i="22"/>
  <c r="K74" i="22"/>
  <c r="L74" i="22"/>
  <c r="M74" i="22"/>
  <c r="I75" i="22"/>
  <c r="J75" i="22"/>
  <c r="K75" i="22"/>
  <c r="L75" i="22"/>
  <c r="M75" i="22"/>
  <c r="I76" i="22"/>
  <c r="J76" i="22"/>
  <c r="K76" i="22"/>
  <c r="L76" i="22"/>
  <c r="M76" i="22"/>
  <c r="I77" i="22"/>
  <c r="J77" i="22"/>
  <c r="K77" i="22"/>
  <c r="L77" i="22"/>
  <c r="M77" i="22"/>
  <c r="I78" i="22"/>
  <c r="J78" i="22"/>
  <c r="K78" i="22"/>
  <c r="L78" i="22"/>
  <c r="M78" i="22"/>
  <c r="I79" i="22"/>
  <c r="J79" i="22"/>
  <c r="K79" i="22"/>
  <c r="L79" i="22"/>
  <c r="M79" i="22"/>
  <c r="I80" i="22"/>
  <c r="J80" i="22"/>
  <c r="K80" i="22"/>
  <c r="L80" i="22"/>
  <c r="M80" i="22"/>
  <c r="I81" i="22"/>
  <c r="J81" i="22"/>
  <c r="K81" i="22"/>
  <c r="L81" i="22"/>
  <c r="M81" i="22"/>
  <c r="I82" i="22"/>
  <c r="J82" i="22"/>
  <c r="K82" i="22"/>
  <c r="L82" i="22"/>
  <c r="M82" i="22"/>
  <c r="I83" i="22"/>
  <c r="J83" i="22"/>
  <c r="K83" i="22"/>
  <c r="L83" i="22"/>
  <c r="M83" i="22"/>
  <c r="I84" i="22"/>
  <c r="J84" i="22"/>
  <c r="K84" i="22"/>
  <c r="L84" i="22"/>
  <c r="M84" i="22"/>
  <c r="I85" i="22"/>
  <c r="J85" i="22"/>
  <c r="K85" i="22"/>
  <c r="L85" i="22"/>
  <c r="M85" i="22"/>
  <c r="I86" i="22"/>
  <c r="J86" i="22"/>
  <c r="K86" i="22"/>
  <c r="L86" i="22"/>
  <c r="M86" i="22"/>
  <c r="I87" i="22"/>
  <c r="J87" i="22"/>
  <c r="K87" i="22"/>
  <c r="L87" i="22"/>
  <c r="M87" i="22"/>
  <c r="I88" i="22"/>
  <c r="J88" i="22"/>
  <c r="K88" i="22"/>
  <c r="L88" i="22"/>
  <c r="M88" i="22"/>
  <c r="I89" i="22"/>
  <c r="J89" i="22"/>
  <c r="K89" i="22"/>
  <c r="L89" i="22"/>
  <c r="M89" i="22"/>
  <c r="I90" i="22"/>
  <c r="J90" i="22"/>
  <c r="K90" i="22"/>
  <c r="L90" i="22"/>
  <c r="M90" i="22"/>
  <c r="I91" i="22"/>
  <c r="J91" i="22"/>
  <c r="K91" i="22"/>
  <c r="L91" i="22"/>
  <c r="M91" i="22"/>
  <c r="I92" i="22"/>
  <c r="J92" i="22"/>
  <c r="K92" i="22"/>
  <c r="L92" i="22"/>
  <c r="M92" i="22"/>
  <c r="I93" i="22"/>
  <c r="J93" i="22"/>
  <c r="K93" i="22"/>
  <c r="L93" i="22"/>
  <c r="M93" i="22"/>
  <c r="I94" i="22"/>
  <c r="J94" i="22"/>
  <c r="K94" i="22"/>
  <c r="L94" i="22"/>
  <c r="M94" i="22"/>
  <c r="I95" i="22"/>
  <c r="J95" i="22"/>
  <c r="K95" i="22"/>
  <c r="L95" i="22"/>
  <c r="M95" i="22"/>
  <c r="I96" i="22"/>
  <c r="J96" i="22"/>
  <c r="K96" i="22"/>
  <c r="L96" i="22"/>
  <c r="M96" i="22"/>
  <c r="I97" i="22"/>
  <c r="J97" i="22"/>
  <c r="K97" i="22"/>
  <c r="L97" i="22"/>
  <c r="M97" i="22"/>
  <c r="I98" i="22"/>
  <c r="J98" i="22"/>
  <c r="K98" i="22"/>
  <c r="L98" i="22"/>
  <c r="M98" i="22"/>
  <c r="I99" i="22"/>
  <c r="J99" i="22"/>
  <c r="K99" i="22"/>
  <c r="L99" i="22"/>
  <c r="M99" i="22"/>
  <c r="I100" i="22"/>
  <c r="J100" i="22"/>
  <c r="K100" i="22"/>
  <c r="L100" i="22"/>
  <c r="M100" i="22"/>
  <c r="I101" i="22"/>
  <c r="J101" i="22"/>
  <c r="K101" i="22"/>
  <c r="L101" i="22"/>
  <c r="M101" i="22"/>
  <c r="I102" i="22"/>
  <c r="J102" i="22"/>
  <c r="K102" i="22"/>
  <c r="L102" i="22"/>
  <c r="M102" i="22"/>
  <c r="I103" i="22"/>
  <c r="J103" i="22"/>
  <c r="K103" i="22"/>
  <c r="L103" i="22"/>
  <c r="M103" i="22"/>
  <c r="I104" i="22"/>
  <c r="J104" i="22"/>
  <c r="K104" i="22"/>
  <c r="L104" i="22"/>
  <c r="M104" i="22"/>
  <c r="I105" i="22"/>
  <c r="J105" i="22"/>
  <c r="K105" i="22"/>
  <c r="L105" i="22"/>
  <c r="M105" i="22"/>
  <c r="I106" i="22"/>
  <c r="J106" i="22"/>
  <c r="K106" i="22"/>
  <c r="L106" i="22"/>
  <c r="M106" i="22"/>
  <c r="I107" i="22"/>
  <c r="J107" i="22"/>
  <c r="K107" i="22"/>
  <c r="L107" i="22"/>
  <c r="M107" i="22"/>
  <c r="I108" i="22"/>
  <c r="J108" i="22"/>
  <c r="K108" i="22"/>
  <c r="L108" i="22"/>
  <c r="M108" i="22"/>
  <c r="I109" i="22"/>
  <c r="J109" i="22"/>
  <c r="K109" i="22"/>
  <c r="L109" i="22"/>
  <c r="M109" i="22"/>
  <c r="I110" i="22"/>
  <c r="J110" i="22"/>
  <c r="K110" i="22"/>
  <c r="L110" i="22"/>
  <c r="M110" i="22"/>
  <c r="I111" i="22"/>
  <c r="J111" i="22"/>
  <c r="K111" i="22"/>
  <c r="L111" i="22"/>
  <c r="M111" i="22"/>
  <c r="I112" i="22"/>
  <c r="J112" i="22"/>
  <c r="K112" i="22"/>
  <c r="L112" i="22"/>
  <c r="M112" i="22"/>
  <c r="I113" i="22"/>
  <c r="J113" i="22"/>
  <c r="K113" i="22"/>
  <c r="L113" i="22"/>
  <c r="M113" i="22"/>
  <c r="I114" i="22"/>
  <c r="J114" i="22"/>
  <c r="K114" i="22"/>
  <c r="L114" i="22"/>
  <c r="M114" i="22"/>
  <c r="I115" i="22"/>
  <c r="J115" i="22"/>
  <c r="K115" i="22"/>
  <c r="L115" i="22"/>
  <c r="M115" i="22"/>
  <c r="I116" i="22"/>
  <c r="J116" i="22"/>
  <c r="K116" i="22"/>
  <c r="L116" i="22"/>
  <c r="M116" i="22"/>
  <c r="I117" i="22"/>
  <c r="J117" i="22"/>
  <c r="K117" i="22"/>
  <c r="L117" i="22"/>
  <c r="M117" i="22"/>
  <c r="I118" i="22"/>
  <c r="J118" i="22"/>
  <c r="K118" i="22"/>
  <c r="L118" i="22"/>
  <c r="M118" i="22"/>
  <c r="I119" i="22"/>
  <c r="J119" i="22"/>
  <c r="K119" i="22"/>
  <c r="L119" i="22"/>
  <c r="M119" i="22"/>
  <c r="I120" i="22"/>
  <c r="J120" i="22"/>
  <c r="K120" i="22"/>
  <c r="L120" i="22"/>
  <c r="M120" i="22"/>
  <c r="I121" i="22"/>
  <c r="J121" i="22"/>
  <c r="K121" i="22"/>
  <c r="L121" i="22"/>
  <c r="M121" i="22"/>
  <c r="I122" i="22"/>
  <c r="J122" i="22"/>
  <c r="K122" i="22"/>
  <c r="L122" i="22"/>
  <c r="M122" i="22"/>
  <c r="I123" i="22"/>
  <c r="J123" i="22"/>
  <c r="K123" i="22"/>
  <c r="L123" i="22"/>
  <c r="M123" i="22"/>
  <c r="I124" i="22"/>
  <c r="J124" i="22"/>
  <c r="K124" i="22"/>
  <c r="L124" i="22"/>
  <c r="M124" i="22"/>
  <c r="I125" i="22"/>
  <c r="J125" i="22"/>
  <c r="K125" i="22"/>
  <c r="L125" i="22"/>
  <c r="M125" i="22"/>
  <c r="I126" i="22"/>
  <c r="J126" i="22"/>
  <c r="K126" i="22"/>
  <c r="L126" i="22"/>
  <c r="M126" i="22"/>
  <c r="I127" i="22"/>
  <c r="J127" i="22"/>
  <c r="K127" i="22"/>
  <c r="L127" i="22"/>
  <c r="M127" i="22"/>
  <c r="I128" i="22"/>
  <c r="J128" i="22"/>
  <c r="K128" i="22"/>
  <c r="L128" i="22"/>
  <c r="M128" i="22"/>
  <c r="I129" i="22"/>
  <c r="J129" i="22"/>
  <c r="K129" i="22"/>
  <c r="L129" i="22"/>
  <c r="M129" i="22"/>
  <c r="I130" i="22"/>
  <c r="J130" i="22"/>
  <c r="K130" i="22"/>
  <c r="L130" i="22"/>
  <c r="M130" i="22"/>
  <c r="I131" i="22"/>
  <c r="J131" i="22"/>
  <c r="K131" i="22"/>
  <c r="L131" i="22"/>
  <c r="M131" i="22"/>
  <c r="I132" i="22"/>
  <c r="J132" i="22"/>
  <c r="K132" i="22"/>
  <c r="L132" i="22"/>
  <c r="M132" i="22"/>
  <c r="I133" i="22"/>
  <c r="J133" i="22"/>
  <c r="K133" i="22"/>
  <c r="L133" i="22"/>
  <c r="M133" i="22"/>
  <c r="I134" i="22"/>
  <c r="J134" i="22"/>
  <c r="K134" i="22"/>
  <c r="L134" i="22"/>
  <c r="M134" i="22"/>
  <c r="I135" i="22"/>
  <c r="J135" i="22"/>
  <c r="K135" i="22"/>
  <c r="L135" i="22"/>
  <c r="M135" i="22"/>
  <c r="I136" i="22"/>
  <c r="J136" i="22"/>
  <c r="K136" i="22"/>
  <c r="L136" i="22"/>
  <c r="M136" i="22"/>
  <c r="I137" i="22"/>
  <c r="J137" i="22"/>
  <c r="K137" i="22"/>
  <c r="L137" i="22"/>
  <c r="M137" i="22"/>
  <c r="I138" i="22"/>
  <c r="J138" i="22"/>
  <c r="K138" i="22"/>
  <c r="L138" i="22"/>
  <c r="M138" i="22"/>
  <c r="I139" i="22"/>
  <c r="J139" i="22"/>
  <c r="K139" i="22"/>
  <c r="L139" i="22"/>
  <c r="M139" i="22"/>
  <c r="I140" i="22"/>
  <c r="J140" i="22"/>
  <c r="K140" i="22"/>
  <c r="L140" i="22"/>
  <c r="M140" i="22"/>
  <c r="I141" i="22"/>
  <c r="J141" i="22"/>
  <c r="K141" i="22"/>
  <c r="L141" i="22"/>
  <c r="M141" i="22"/>
  <c r="I142" i="22"/>
  <c r="J142" i="22"/>
  <c r="K142" i="22"/>
  <c r="L142" i="22"/>
  <c r="M142" i="22"/>
  <c r="I143" i="22"/>
  <c r="J143" i="22"/>
  <c r="K143" i="22"/>
  <c r="L143" i="22"/>
  <c r="M143" i="22"/>
  <c r="I144" i="22"/>
  <c r="J144" i="22"/>
  <c r="K144" i="22"/>
  <c r="L144" i="22"/>
  <c r="M144" i="22"/>
  <c r="I145" i="22"/>
  <c r="J145" i="22"/>
  <c r="K145" i="22"/>
  <c r="L145" i="22"/>
  <c r="M145" i="22"/>
  <c r="I146" i="22"/>
  <c r="J146" i="22"/>
  <c r="K146" i="22"/>
  <c r="L146" i="22"/>
  <c r="M146" i="22"/>
  <c r="I147" i="22"/>
  <c r="J147" i="22"/>
  <c r="K147" i="22"/>
  <c r="L147" i="22"/>
  <c r="M147" i="22"/>
  <c r="I148" i="22"/>
  <c r="J148" i="22"/>
  <c r="K148" i="22"/>
  <c r="L148" i="22"/>
  <c r="M148" i="22"/>
  <c r="I149" i="22"/>
  <c r="J149" i="22"/>
  <c r="K149" i="22"/>
  <c r="L149" i="22"/>
  <c r="M149" i="22"/>
  <c r="I150" i="22"/>
  <c r="J150" i="22"/>
  <c r="K150" i="22"/>
  <c r="L150" i="22"/>
  <c r="M150" i="22"/>
  <c r="I151" i="22"/>
  <c r="J151" i="22"/>
  <c r="K151" i="22"/>
  <c r="L151" i="22"/>
  <c r="M151" i="22"/>
  <c r="I152" i="22"/>
  <c r="J152" i="22"/>
  <c r="K152" i="22"/>
  <c r="L152" i="22"/>
  <c r="M152" i="22"/>
  <c r="I153" i="22"/>
  <c r="J153" i="22"/>
  <c r="K153" i="22"/>
  <c r="L153" i="22"/>
  <c r="M153" i="22"/>
  <c r="I154" i="22"/>
  <c r="J154" i="22"/>
  <c r="K154" i="22"/>
  <c r="L154" i="22"/>
  <c r="M154" i="22"/>
  <c r="I155" i="22"/>
  <c r="J155" i="22"/>
  <c r="K155" i="22"/>
  <c r="L155" i="22"/>
  <c r="M155" i="22"/>
  <c r="I156" i="22"/>
  <c r="J156" i="22"/>
  <c r="K156" i="22"/>
  <c r="L156" i="22"/>
  <c r="M156" i="22"/>
  <c r="I157" i="22"/>
  <c r="J157" i="22"/>
  <c r="K157" i="22"/>
  <c r="L157" i="22"/>
  <c r="M157" i="22"/>
  <c r="I158" i="22"/>
  <c r="J158" i="22"/>
  <c r="K158" i="22"/>
  <c r="L158" i="22"/>
  <c r="M158" i="22"/>
  <c r="I159" i="22"/>
  <c r="J159" i="22"/>
  <c r="K159" i="22"/>
  <c r="L159" i="22"/>
  <c r="M159" i="22"/>
  <c r="I160" i="22"/>
  <c r="J160" i="22"/>
  <c r="K160" i="22"/>
  <c r="L160" i="22"/>
  <c r="M160" i="22"/>
  <c r="I161" i="22"/>
  <c r="J161" i="22"/>
  <c r="K161" i="22"/>
  <c r="L161" i="22"/>
  <c r="M161" i="22"/>
  <c r="I162" i="22"/>
  <c r="J162" i="22"/>
  <c r="K162" i="22"/>
  <c r="L162" i="22"/>
  <c r="M162" i="22"/>
  <c r="I163" i="22"/>
  <c r="J163" i="22"/>
  <c r="K163" i="22"/>
  <c r="L163" i="22"/>
  <c r="M163" i="22"/>
  <c r="I164" i="22"/>
  <c r="J164" i="22"/>
  <c r="K164" i="22"/>
  <c r="L164" i="22"/>
  <c r="M164" i="22"/>
  <c r="I165" i="22"/>
  <c r="J165" i="22"/>
  <c r="K165" i="22"/>
  <c r="L165" i="22"/>
  <c r="M165" i="22"/>
  <c r="I166" i="22"/>
  <c r="J166" i="22"/>
  <c r="K166" i="22"/>
  <c r="L166" i="22"/>
  <c r="M166" i="22"/>
  <c r="I167" i="22"/>
  <c r="J167" i="22"/>
  <c r="K167" i="22"/>
  <c r="L167" i="22"/>
  <c r="M167" i="22"/>
  <c r="I168" i="22"/>
  <c r="J168" i="22"/>
  <c r="K168" i="22"/>
  <c r="L168" i="22"/>
  <c r="M168" i="22"/>
  <c r="I169" i="22"/>
  <c r="J169" i="22"/>
  <c r="K169" i="22"/>
  <c r="L169" i="22"/>
  <c r="M169" i="22"/>
  <c r="I170" i="22"/>
  <c r="J170" i="22"/>
  <c r="K170" i="22"/>
  <c r="L170" i="22"/>
  <c r="M170" i="22"/>
  <c r="I171" i="22"/>
  <c r="J171" i="22"/>
  <c r="K171" i="22"/>
  <c r="L171" i="22"/>
  <c r="M171" i="22"/>
  <c r="I172" i="22"/>
  <c r="J172" i="22"/>
  <c r="K172" i="22"/>
  <c r="L172" i="22"/>
  <c r="M172" i="22"/>
  <c r="I173" i="22"/>
  <c r="J173" i="22"/>
  <c r="K173" i="22"/>
  <c r="L173" i="22"/>
  <c r="M173" i="22"/>
  <c r="I174" i="22"/>
  <c r="J174" i="22"/>
  <c r="K174" i="22"/>
  <c r="L174" i="22"/>
  <c r="M174" i="22"/>
  <c r="I175" i="22"/>
  <c r="J175" i="22"/>
  <c r="K175" i="22"/>
  <c r="L175" i="22"/>
  <c r="M175" i="22"/>
  <c r="I176" i="22"/>
  <c r="J176" i="22"/>
  <c r="K176" i="22"/>
  <c r="L176" i="22"/>
  <c r="M176" i="22"/>
  <c r="I177" i="22"/>
  <c r="J177" i="22"/>
  <c r="K177" i="22"/>
  <c r="L177" i="22"/>
  <c r="M177" i="22"/>
  <c r="I178" i="22"/>
  <c r="J178" i="22"/>
  <c r="K178" i="22"/>
  <c r="L178" i="22"/>
  <c r="M178" i="22"/>
  <c r="I179" i="22"/>
  <c r="J179" i="22"/>
  <c r="K179" i="22"/>
  <c r="L179" i="22"/>
  <c r="M179" i="22"/>
  <c r="I180" i="22"/>
  <c r="J180" i="22"/>
  <c r="K180" i="22"/>
  <c r="L180" i="22"/>
  <c r="M180" i="22"/>
  <c r="I181" i="22"/>
  <c r="J181" i="22"/>
  <c r="K181" i="22"/>
  <c r="L181" i="22"/>
  <c r="M181" i="22"/>
  <c r="I182" i="22"/>
  <c r="J182" i="22"/>
  <c r="K182" i="22"/>
  <c r="L182" i="22"/>
  <c r="M182" i="22"/>
  <c r="I183" i="22"/>
  <c r="J183" i="22"/>
  <c r="K183" i="22"/>
  <c r="L183" i="22"/>
  <c r="M183" i="22"/>
  <c r="I184" i="22"/>
  <c r="J184" i="22"/>
  <c r="K184" i="22"/>
  <c r="L184" i="22"/>
  <c r="M184" i="22"/>
  <c r="I185" i="22"/>
  <c r="J185" i="22"/>
  <c r="K185" i="22"/>
  <c r="L185" i="22"/>
  <c r="M185" i="22"/>
  <c r="I186" i="22"/>
  <c r="J186" i="22"/>
  <c r="K186" i="22"/>
  <c r="L186" i="22"/>
  <c r="M186" i="22"/>
  <c r="I187" i="22"/>
  <c r="J187" i="22"/>
  <c r="K187" i="22"/>
  <c r="L187" i="22"/>
  <c r="M187" i="22"/>
  <c r="I188" i="22"/>
  <c r="J188" i="22"/>
  <c r="K188" i="22"/>
  <c r="L188" i="22"/>
  <c r="M188" i="22"/>
  <c r="I189" i="22"/>
  <c r="J189" i="22"/>
  <c r="K189" i="22"/>
  <c r="L189" i="22"/>
  <c r="M189" i="22"/>
  <c r="I190" i="22"/>
  <c r="J190" i="22"/>
  <c r="K190" i="22"/>
  <c r="L190" i="22"/>
  <c r="M190" i="22"/>
  <c r="I191" i="22"/>
  <c r="J191" i="22"/>
  <c r="K191" i="22"/>
  <c r="L191" i="22"/>
  <c r="M191" i="22"/>
  <c r="I192" i="22"/>
  <c r="J192" i="22"/>
  <c r="K192" i="22"/>
  <c r="L192" i="22"/>
  <c r="M192" i="22"/>
  <c r="I193" i="22"/>
  <c r="J193" i="22"/>
  <c r="K193" i="22"/>
  <c r="L193" i="22"/>
  <c r="M193" i="22"/>
  <c r="I194" i="22"/>
  <c r="J194" i="22"/>
  <c r="K194" i="22"/>
  <c r="L194" i="22"/>
  <c r="M194" i="22"/>
  <c r="I195" i="22"/>
  <c r="J195" i="22"/>
  <c r="K195" i="22"/>
  <c r="L195" i="22"/>
  <c r="M195" i="22"/>
  <c r="I196" i="22"/>
  <c r="J196" i="22"/>
  <c r="K196" i="22"/>
  <c r="L196" i="22"/>
  <c r="M196" i="22"/>
  <c r="I197" i="22"/>
  <c r="J197" i="22"/>
  <c r="K197" i="22"/>
  <c r="L197" i="22"/>
  <c r="M197" i="22"/>
  <c r="I198" i="22"/>
  <c r="J198" i="22"/>
  <c r="K198" i="22"/>
  <c r="L198" i="22"/>
  <c r="M198" i="22"/>
  <c r="I199" i="22"/>
  <c r="J199" i="22"/>
  <c r="K199" i="22"/>
  <c r="L199" i="22"/>
  <c r="M199" i="22"/>
  <c r="I200" i="22"/>
  <c r="J200" i="22"/>
  <c r="K200" i="22"/>
  <c r="L200" i="22"/>
  <c r="M200" i="22"/>
  <c r="I201" i="22"/>
  <c r="J201" i="22"/>
  <c r="K201" i="22"/>
  <c r="L201" i="22"/>
  <c r="M201" i="22"/>
  <c r="I202" i="22"/>
  <c r="J202" i="22"/>
  <c r="K202" i="22"/>
  <c r="L202" i="22"/>
  <c r="M202" i="22"/>
  <c r="I203" i="22"/>
  <c r="J203" i="22"/>
  <c r="K203" i="22"/>
  <c r="L203" i="22"/>
  <c r="M203" i="22"/>
  <c r="I204" i="22"/>
  <c r="J204" i="22"/>
  <c r="K204" i="22"/>
  <c r="L204" i="22"/>
  <c r="M204" i="22"/>
  <c r="I205" i="22"/>
  <c r="J205" i="22"/>
  <c r="K205" i="22"/>
  <c r="L205" i="22"/>
  <c r="M205" i="22"/>
  <c r="I206" i="22"/>
  <c r="J206" i="22"/>
  <c r="K206" i="22"/>
  <c r="L206" i="22"/>
  <c r="M206" i="22"/>
  <c r="I207" i="22"/>
  <c r="J207" i="22"/>
  <c r="K207" i="22"/>
  <c r="L207" i="22"/>
  <c r="M207" i="22"/>
  <c r="I208" i="22"/>
  <c r="J208" i="22"/>
  <c r="K208" i="22"/>
  <c r="L208" i="22"/>
  <c r="M208" i="22"/>
  <c r="I209" i="22"/>
  <c r="J209" i="22"/>
  <c r="K209" i="22"/>
  <c r="L209" i="22"/>
  <c r="M209" i="22"/>
  <c r="I210" i="22"/>
  <c r="J210" i="22"/>
  <c r="K210" i="22"/>
  <c r="L210" i="22"/>
  <c r="M210" i="22"/>
  <c r="I211" i="22"/>
  <c r="J211" i="22"/>
  <c r="K211" i="22"/>
  <c r="L211" i="22"/>
  <c r="M211" i="22"/>
  <c r="I212" i="22"/>
  <c r="J212" i="22"/>
  <c r="K212" i="22"/>
  <c r="L212" i="22"/>
  <c r="M212" i="22"/>
  <c r="I213" i="22"/>
  <c r="J213" i="22"/>
  <c r="K213" i="22"/>
  <c r="L213" i="22"/>
  <c r="M213" i="22"/>
  <c r="I214" i="22"/>
  <c r="J214" i="22"/>
  <c r="K214" i="22"/>
  <c r="L214" i="22"/>
  <c r="M214" i="22"/>
  <c r="I215" i="22"/>
  <c r="J215" i="22"/>
  <c r="K215" i="22"/>
  <c r="L215" i="22"/>
  <c r="M215" i="22"/>
  <c r="I216" i="22"/>
  <c r="J216" i="22"/>
  <c r="K216" i="22"/>
  <c r="L216" i="22"/>
  <c r="M216" i="22"/>
  <c r="I217" i="22"/>
  <c r="J217" i="22"/>
  <c r="K217" i="22"/>
  <c r="L217" i="22"/>
  <c r="M217" i="22"/>
  <c r="I218" i="22"/>
  <c r="J218" i="22"/>
  <c r="K218" i="22"/>
  <c r="L218" i="22"/>
  <c r="M218" i="22"/>
  <c r="I219" i="22"/>
  <c r="J219" i="22"/>
  <c r="K219" i="22"/>
  <c r="L219" i="22"/>
  <c r="M219" i="22"/>
  <c r="I220" i="22"/>
  <c r="J220" i="22"/>
  <c r="K220" i="22"/>
  <c r="L220" i="22"/>
  <c r="M220" i="22"/>
  <c r="I221" i="22"/>
  <c r="J221" i="22"/>
  <c r="K221" i="22"/>
  <c r="L221" i="22"/>
  <c r="M221" i="22"/>
  <c r="I222" i="22"/>
  <c r="J222" i="22"/>
  <c r="K222" i="22"/>
  <c r="L222" i="22"/>
  <c r="M222" i="22"/>
  <c r="I223" i="22"/>
  <c r="J223" i="22"/>
  <c r="K223" i="22"/>
  <c r="L223" i="22"/>
  <c r="M223" i="22"/>
  <c r="I224" i="22"/>
  <c r="J224" i="22"/>
  <c r="K224" i="22"/>
  <c r="L224" i="22"/>
  <c r="M224" i="22"/>
  <c r="I225" i="22"/>
  <c r="J225" i="22"/>
  <c r="K225" i="22"/>
  <c r="L225" i="22"/>
  <c r="M225" i="22"/>
  <c r="I226" i="22"/>
  <c r="J226" i="22"/>
  <c r="K226" i="22"/>
  <c r="L226" i="22"/>
  <c r="M226" i="22"/>
  <c r="I227" i="22"/>
  <c r="J227" i="22"/>
  <c r="K227" i="22"/>
  <c r="L227" i="22"/>
  <c r="M227" i="22"/>
  <c r="I228" i="22"/>
  <c r="J228" i="22"/>
  <c r="K228" i="22"/>
  <c r="L228" i="22"/>
  <c r="M228" i="22"/>
  <c r="I229" i="22"/>
  <c r="J229" i="22"/>
  <c r="K229" i="22"/>
  <c r="L229" i="22"/>
  <c r="M229" i="22"/>
  <c r="I230" i="22"/>
  <c r="J230" i="22"/>
  <c r="K230" i="22"/>
  <c r="L230" i="22"/>
  <c r="M230" i="22"/>
  <c r="I231" i="22"/>
  <c r="J231" i="22"/>
  <c r="K231" i="22"/>
  <c r="L231" i="22"/>
  <c r="M231" i="22"/>
  <c r="I232" i="22"/>
  <c r="J232" i="22"/>
  <c r="K232" i="22"/>
  <c r="L232" i="22"/>
  <c r="M232" i="22"/>
  <c r="I233" i="22"/>
  <c r="J233" i="22"/>
  <c r="K233" i="22"/>
  <c r="L233" i="22"/>
  <c r="M233" i="22"/>
  <c r="I234" i="22"/>
  <c r="J234" i="22"/>
  <c r="K234" i="22"/>
  <c r="L234" i="22"/>
  <c r="M234" i="22"/>
  <c r="I235" i="22"/>
  <c r="J235" i="22"/>
  <c r="K235" i="22"/>
  <c r="L235" i="22"/>
  <c r="M235" i="22"/>
  <c r="I236" i="22"/>
  <c r="J236" i="22"/>
  <c r="K236" i="22"/>
  <c r="L236" i="22"/>
  <c r="M236" i="22"/>
  <c r="I237" i="22"/>
  <c r="J237" i="22"/>
  <c r="K237" i="22"/>
  <c r="L237" i="22"/>
  <c r="M237" i="22"/>
  <c r="I238" i="22"/>
  <c r="J238" i="22"/>
  <c r="K238" i="22"/>
  <c r="L238" i="22"/>
  <c r="M238" i="22"/>
  <c r="I239" i="22"/>
  <c r="J239" i="22"/>
  <c r="K239" i="22"/>
  <c r="L239" i="22"/>
  <c r="M239" i="22"/>
  <c r="I240" i="22"/>
  <c r="J240" i="22"/>
  <c r="K240" i="22"/>
  <c r="L240" i="22"/>
  <c r="M240" i="22"/>
  <c r="I241" i="22"/>
  <c r="J241" i="22"/>
  <c r="K241" i="22"/>
  <c r="L241" i="22"/>
  <c r="M241" i="22"/>
  <c r="I242" i="22"/>
  <c r="J242" i="22"/>
  <c r="K242" i="22"/>
  <c r="L242" i="22"/>
  <c r="M242" i="22"/>
  <c r="I243" i="22"/>
  <c r="J243" i="22"/>
  <c r="K243" i="22"/>
  <c r="L243" i="22"/>
  <c r="M243" i="22"/>
  <c r="I244" i="22"/>
  <c r="J244" i="22"/>
  <c r="K244" i="22"/>
  <c r="L244" i="22"/>
  <c r="M244" i="22"/>
  <c r="I245" i="22"/>
  <c r="J245" i="22"/>
  <c r="K245" i="22"/>
  <c r="L245" i="22"/>
  <c r="M245" i="22"/>
  <c r="I246" i="22"/>
  <c r="J246" i="22"/>
  <c r="K246" i="22"/>
  <c r="L246" i="22"/>
  <c r="M246" i="22"/>
  <c r="I247" i="22"/>
  <c r="J247" i="22"/>
  <c r="K247" i="22"/>
  <c r="L247" i="22"/>
  <c r="M247" i="22"/>
  <c r="I248" i="22"/>
  <c r="J248" i="22"/>
  <c r="K248" i="22"/>
  <c r="L248" i="22"/>
  <c r="M248" i="22"/>
  <c r="I249" i="22"/>
  <c r="J249" i="22"/>
  <c r="K249" i="22"/>
  <c r="L249" i="22"/>
  <c r="M249" i="22"/>
  <c r="I250" i="22"/>
  <c r="J250" i="22"/>
  <c r="K250" i="22"/>
  <c r="L250" i="22"/>
  <c r="M250" i="22"/>
  <c r="I251" i="22"/>
  <c r="J251" i="22"/>
  <c r="K251" i="22"/>
  <c r="L251" i="22"/>
  <c r="M251" i="22"/>
  <c r="I252" i="22"/>
  <c r="J252" i="22"/>
  <c r="K252" i="22"/>
  <c r="L252" i="22"/>
  <c r="M252" i="22"/>
  <c r="I253" i="22"/>
  <c r="J253" i="22"/>
  <c r="K253" i="22"/>
  <c r="L253" i="22"/>
  <c r="M253" i="22"/>
  <c r="I254" i="22"/>
  <c r="J254" i="22"/>
  <c r="K254" i="22"/>
  <c r="L254" i="22"/>
  <c r="M254" i="22"/>
  <c r="I255" i="22"/>
  <c r="J255" i="22"/>
  <c r="K255" i="22"/>
  <c r="L255" i="22"/>
  <c r="M255" i="22"/>
  <c r="I256" i="22"/>
  <c r="J256" i="22"/>
  <c r="K256" i="22"/>
  <c r="L256" i="22"/>
  <c r="M256" i="22"/>
  <c r="I257" i="22"/>
  <c r="J257" i="22"/>
  <c r="K257" i="22"/>
  <c r="L257" i="22"/>
  <c r="M257" i="22"/>
  <c r="I258" i="22"/>
  <c r="J258" i="22"/>
  <c r="K258" i="22"/>
  <c r="L258" i="22"/>
  <c r="M258" i="22"/>
  <c r="I259" i="22"/>
  <c r="J259" i="22"/>
  <c r="K259" i="22"/>
  <c r="L259" i="22"/>
  <c r="M259" i="22"/>
  <c r="I260" i="22"/>
  <c r="J260" i="22"/>
  <c r="K260" i="22"/>
  <c r="L260" i="22"/>
  <c r="M260" i="22"/>
  <c r="I261" i="22"/>
  <c r="J261" i="22"/>
  <c r="K261" i="22"/>
  <c r="L261" i="22"/>
  <c r="M261" i="22"/>
  <c r="I262" i="22"/>
  <c r="J262" i="22"/>
  <c r="K262" i="22"/>
  <c r="L262" i="22"/>
  <c r="M262" i="22"/>
  <c r="I263" i="22"/>
  <c r="J263" i="22"/>
  <c r="K263" i="22"/>
  <c r="L263" i="22"/>
  <c r="M263" i="22"/>
  <c r="I264" i="22"/>
  <c r="J264" i="22"/>
  <c r="K264" i="22"/>
  <c r="L264" i="22"/>
  <c r="M264" i="22"/>
  <c r="I265" i="22"/>
  <c r="J265" i="22"/>
  <c r="K265" i="22"/>
  <c r="L265" i="22"/>
  <c r="M265" i="22"/>
  <c r="I266" i="22"/>
  <c r="J266" i="22"/>
  <c r="K266" i="22"/>
  <c r="L266" i="22"/>
  <c r="M266" i="22"/>
  <c r="I267" i="22"/>
  <c r="J267" i="22"/>
  <c r="K267" i="22"/>
  <c r="L267" i="22"/>
  <c r="M267" i="22"/>
  <c r="I268" i="22"/>
  <c r="J268" i="22"/>
  <c r="K268" i="22"/>
  <c r="L268" i="22"/>
  <c r="M268" i="22"/>
  <c r="I269" i="22"/>
  <c r="J269" i="22"/>
  <c r="K269" i="22"/>
  <c r="L269" i="22"/>
  <c r="M269" i="22"/>
  <c r="I270" i="22"/>
  <c r="J270" i="22"/>
  <c r="K270" i="22"/>
  <c r="L270" i="22"/>
  <c r="M270" i="22"/>
  <c r="I271" i="22"/>
  <c r="J271" i="22"/>
  <c r="K271" i="22"/>
  <c r="L271" i="22"/>
  <c r="M271" i="22"/>
  <c r="I272" i="22"/>
  <c r="J272" i="22"/>
  <c r="K272" i="22"/>
  <c r="L272" i="22"/>
  <c r="M272" i="22"/>
  <c r="I273" i="22"/>
  <c r="J273" i="22"/>
  <c r="K273" i="22"/>
  <c r="L273" i="22"/>
  <c r="M273" i="22"/>
  <c r="I274" i="22"/>
  <c r="J274" i="22"/>
  <c r="K274" i="22"/>
  <c r="L274" i="22"/>
  <c r="M274" i="22"/>
  <c r="I275" i="22"/>
  <c r="J275" i="22"/>
  <c r="K275" i="22"/>
  <c r="L275" i="22"/>
  <c r="M275" i="22"/>
  <c r="I276" i="22"/>
  <c r="J276" i="22"/>
  <c r="K276" i="22"/>
  <c r="L276" i="22"/>
  <c r="M276" i="22"/>
  <c r="I277" i="22"/>
  <c r="J277" i="22"/>
  <c r="K277" i="22"/>
  <c r="L277" i="22"/>
  <c r="M277" i="22"/>
  <c r="I278" i="22"/>
  <c r="J278" i="22"/>
  <c r="K278" i="22"/>
  <c r="L278" i="22"/>
  <c r="M278" i="22"/>
  <c r="I279" i="22"/>
  <c r="J279" i="22"/>
  <c r="K279" i="22"/>
  <c r="L279" i="22"/>
  <c r="M279" i="22"/>
  <c r="I280" i="22"/>
  <c r="J280" i="22"/>
  <c r="K280" i="22"/>
  <c r="L280" i="22"/>
  <c r="M280" i="22"/>
  <c r="I281" i="22"/>
  <c r="J281" i="22"/>
  <c r="K281" i="22"/>
  <c r="L281" i="22"/>
  <c r="M281" i="22"/>
  <c r="I282" i="22"/>
  <c r="J282" i="22"/>
  <c r="K282" i="22"/>
  <c r="L282" i="22"/>
  <c r="M282" i="22"/>
  <c r="I283" i="22"/>
  <c r="J283" i="22"/>
  <c r="K283" i="22"/>
  <c r="L283" i="22"/>
  <c r="M283" i="22"/>
  <c r="I284" i="22"/>
  <c r="J284" i="22"/>
  <c r="K284" i="22"/>
  <c r="L284" i="22"/>
  <c r="M284" i="22"/>
  <c r="I285" i="22"/>
  <c r="J285" i="22"/>
  <c r="K285" i="22"/>
  <c r="L285" i="22"/>
  <c r="M285" i="22"/>
  <c r="I286" i="22"/>
  <c r="J286" i="22"/>
  <c r="K286" i="22"/>
  <c r="L286" i="22"/>
  <c r="M286" i="22"/>
  <c r="I287" i="22"/>
  <c r="J287" i="22"/>
  <c r="K287" i="22"/>
  <c r="L287" i="22"/>
  <c r="M287" i="22"/>
  <c r="I288" i="22"/>
  <c r="J288" i="22"/>
  <c r="K288" i="22"/>
  <c r="L288" i="22"/>
  <c r="M288" i="22"/>
  <c r="I289" i="22"/>
  <c r="J289" i="22"/>
  <c r="K289" i="22"/>
  <c r="L289" i="22"/>
  <c r="M289" i="22"/>
  <c r="I290" i="22"/>
  <c r="J290" i="22"/>
  <c r="K290" i="22"/>
  <c r="L290" i="22"/>
  <c r="M290" i="22"/>
  <c r="I291" i="22"/>
  <c r="J291" i="22"/>
  <c r="K291" i="22"/>
  <c r="L291" i="22"/>
  <c r="M291" i="22"/>
  <c r="I292" i="22"/>
  <c r="J292" i="22"/>
  <c r="K292" i="22"/>
  <c r="L292" i="22"/>
  <c r="M292" i="22"/>
  <c r="I293" i="22"/>
  <c r="J293" i="22"/>
  <c r="K293" i="22"/>
  <c r="L293" i="22"/>
  <c r="M293" i="22"/>
  <c r="I294" i="22"/>
  <c r="J294" i="22"/>
  <c r="K294" i="22"/>
  <c r="L294" i="22"/>
  <c r="M294" i="22"/>
  <c r="I295" i="22"/>
  <c r="J295" i="22"/>
  <c r="K295" i="22"/>
  <c r="L295" i="22"/>
  <c r="M295" i="22"/>
  <c r="I296" i="22"/>
  <c r="J296" i="22"/>
  <c r="K296" i="22"/>
  <c r="L296" i="22"/>
  <c r="M296" i="22"/>
  <c r="I297" i="22"/>
  <c r="J297" i="22"/>
  <c r="K297" i="22"/>
  <c r="L297" i="22"/>
  <c r="M297" i="22"/>
  <c r="I298" i="22"/>
  <c r="J298" i="22"/>
  <c r="K298" i="22"/>
  <c r="L298" i="22"/>
  <c r="M298" i="22"/>
  <c r="I299" i="22"/>
  <c r="J299" i="22"/>
  <c r="K299" i="22"/>
  <c r="L299" i="22"/>
  <c r="M299" i="22"/>
  <c r="I300" i="22"/>
  <c r="J300" i="22"/>
  <c r="K300" i="22"/>
  <c r="L300" i="22"/>
  <c r="M300" i="22"/>
  <c r="I301" i="22"/>
  <c r="J301" i="22"/>
  <c r="K301" i="22"/>
  <c r="L301" i="22"/>
  <c r="M301" i="22"/>
  <c r="I302" i="22"/>
  <c r="J302" i="22"/>
  <c r="K302" i="22"/>
  <c r="L302" i="22"/>
  <c r="M302" i="22"/>
  <c r="I303" i="22"/>
  <c r="J303" i="22"/>
  <c r="K303" i="22"/>
  <c r="L303" i="22"/>
  <c r="M303" i="22"/>
  <c r="I304" i="22"/>
  <c r="J304" i="22"/>
  <c r="K304" i="22"/>
  <c r="L304" i="22"/>
  <c r="M304" i="22"/>
  <c r="I305" i="22"/>
  <c r="J305" i="22"/>
  <c r="K305" i="22"/>
  <c r="L305" i="22"/>
  <c r="M305" i="22"/>
  <c r="I306" i="22"/>
  <c r="J306" i="22"/>
  <c r="K306" i="22"/>
  <c r="L306" i="22"/>
  <c r="M306" i="22"/>
  <c r="I307" i="22"/>
  <c r="J307" i="22"/>
  <c r="K307" i="22"/>
  <c r="L307" i="22"/>
  <c r="M307" i="22"/>
  <c r="I308" i="22"/>
  <c r="J308" i="22"/>
  <c r="K308" i="22"/>
  <c r="L308" i="22"/>
  <c r="M308" i="22"/>
  <c r="I309" i="22"/>
  <c r="J309" i="22"/>
  <c r="K309" i="22"/>
  <c r="L309" i="22"/>
  <c r="M309" i="22"/>
  <c r="I310" i="22"/>
  <c r="J310" i="22"/>
  <c r="K310" i="22"/>
  <c r="L310" i="22"/>
  <c r="M310" i="22"/>
  <c r="I311" i="22"/>
  <c r="J311" i="22"/>
  <c r="K311" i="22"/>
  <c r="L311" i="22"/>
  <c r="M311" i="22"/>
  <c r="I312" i="22"/>
  <c r="J312" i="22"/>
  <c r="K312" i="22"/>
  <c r="L312" i="22"/>
  <c r="M312" i="22"/>
  <c r="I313" i="22"/>
  <c r="J313" i="22"/>
  <c r="K313" i="22"/>
  <c r="L313" i="22"/>
  <c r="M313" i="22"/>
  <c r="I314" i="22"/>
  <c r="J314" i="22"/>
  <c r="K314" i="22"/>
  <c r="L314" i="22"/>
  <c r="M314" i="22"/>
  <c r="I315" i="22"/>
  <c r="J315" i="22"/>
  <c r="K315" i="22"/>
  <c r="L315" i="22"/>
  <c r="M315" i="22"/>
  <c r="I316" i="22"/>
  <c r="J316" i="22"/>
  <c r="K316" i="22"/>
  <c r="L316" i="22"/>
  <c r="M316" i="22"/>
  <c r="I317" i="22"/>
  <c r="J317" i="22"/>
  <c r="K317" i="22"/>
  <c r="L317" i="22"/>
  <c r="M317" i="22"/>
  <c r="I318" i="22"/>
  <c r="J318" i="22"/>
  <c r="K318" i="22"/>
  <c r="L318" i="22"/>
  <c r="M318" i="22"/>
  <c r="I319" i="22"/>
  <c r="J319" i="22"/>
  <c r="K319" i="22"/>
  <c r="L319" i="22"/>
  <c r="M319" i="22"/>
  <c r="I320" i="22"/>
  <c r="J320" i="22"/>
  <c r="K320" i="22"/>
  <c r="L320" i="22"/>
  <c r="M320" i="22"/>
  <c r="I321" i="22"/>
  <c r="J321" i="22"/>
  <c r="K321" i="22"/>
  <c r="L321" i="22"/>
  <c r="M321" i="22"/>
  <c r="I322" i="22"/>
  <c r="J322" i="22"/>
  <c r="K322" i="22"/>
  <c r="L322" i="22"/>
  <c r="M322" i="22"/>
  <c r="I323" i="22"/>
  <c r="J323" i="22"/>
  <c r="K323" i="22"/>
  <c r="L323" i="22"/>
  <c r="M323" i="22"/>
  <c r="I324" i="22"/>
  <c r="J324" i="22"/>
  <c r="K324" i="22"/>
  <c r="L324" i="22"/>
  <c r="M324" i="22"/>
  <c r="I325" i="22"/>
  <c r="J325" i="22"/>
  <c r="K325" i="22"/>
  <c r="L325" i="22"/>
  <c r="M325" i="22"/>
  <c r="I326" i="22"/>
  <c r="J326" i="22"/>
  <c r="K326" i="22"/>
  <c r="L326" i="22"/>
  <c r="M326" i="22"/>
  <c r="I327" i="22"/>
  <c r="J327" i="22"/>
  <c r="K327" i="22"/>
  <c r="L327" i="22"/>
  <c r="M327" i="22"/>
  <c r="I328" i="22"/>
  <c r="J328" i="22"/>
  <c r="K328" i="22"/>
  <c r="L328" i="22"/>
  <c r="M328" i="22"/>
  <c r="I329" i="22"/>
  <c r="J329" i="22"/>
  <c r="K329" i="22"/>
  <c r="L329" i="22"/>
  <c r="M329" i="22"/>
  <c r="I330" i="22"/>
  <c r="J330" i="22"/>
  <c r="K330" i="22"/>
  <c r="L330" i="22"/>
  <c r="M330" i="22"/>
  <c r="I331" i="22"/>
  <c r="J331" i="22"/>
  <c r="K331" i="22"/>
  <c r="L331" i="22"/>
  <c r="M331" i="22"/>
  <c r="I332" i="22"/>
  <c r="J332" i="22"/>
  <c r="K332" i="22"/>
  <c r="L332" i="22"/>
  <c r="M332" i="22"/>
  <c r="I333" i="22"/>
  <c r="J333" i="22"/>
  <c r="K333" i="22"/>
  <c r="L333" i="22"/>
  <c r="M333" i="22"/>
  <c r="I334" i="22"/>
  <c r="J334" i="22"/>
  <c r="K334" i="22"/>
  <c r="L334" i="22"/>
  <c r="M334" i="22"/>
  <c r="I335" i="22"/>
  <c r="J335" i="22"/>
  <c r="K335" i="22"/>
  <c r="L335" i="22"/>
  <c r="M335" i="22"/>
  <c r="I336" i="22"/>
  <c r="J336" i="22"/>
  <c r="K336" i="22"/>
  <c r="L336" i="22"/>
  <c r="M336" i="22"/>
  <c r="I337" i="22"/>
  <c r="J337" i="22"/>
  <c r="K337" i="22"/>
  <c r="L337" i="22"/>
  <c r="M337" i="22"/>
  <c r="I338" i="22"/>
  <c r="J338" i="22"/>
  <c r="K338" i="22"/>
  <c r="L338" i="22"/>
  <c r="M338" i="22"/>
  <c r="I339" i="22"/>
  <c r="J339" i="22"/>
  <c r="K339" i="22"/>
  <c r="L339" i="22"/>
  <c r="M339" i="22"/>
  <c r="I340" i="22"/>
  <c r="J340" i="22"/>
  <c r="K340" i="22"/>
  <c r="L340" i="22"/>
  <c r="M340" i="22"/>
  <c r="I341" i="22"/>
  <c r="J341" i="22"/>
  <c r="K341" i="22"/>
  <c r="L341" i="22"/>
  <c r="M341" i="22"/>
  <c r="I342" i="22"/>
  <c r="J342" i="22"/>
  <c r="K342" i="22"/>
  <c r="L342" i="22"/>
  <c r="M342" i="22"/>
  <c r="I343" i="22"/>
  <c r="J343" i="22"/>
  <c r="K343" i="22"/>
  <c r="L343" i="22"/>
  <c r="M343" i="22"/>
  <c r="I344" i="22"/>
  <c r="J344" i="22"/>
  <c r="K344" i="22"/>
  <c r="L344" i="22"/>
  <c r="M344" i="22"/>
  <c r="I345" i="22"/>
  <c r="J345" i="22"/>
  <c r="K345" i="22"/>
  <c r="L345" i="22"/>
  <c r="M345" i="22"/>
  <c r="I346" i="22"/>
  <c r="J346" i="22"/>
  <c r="K346" i="22"/>
  <c r="L346" i="22"/>
  <c r="M346" i="22"/>
  <c r="I347" i="22"/>
  <c r="J347" i="22"/>
  <c r="K347" i="22"/>
  <c r="L347" i="22"/>
  <c r="M347" i="22"/>
  <c r="I348" i="22"/>
  <c r="J348" i="22"/>
  <c r="K348" i="22"/>
  <c r="L348" i="22"/>
  <c r="M348" i="22"/>
  <c r="I349" i="22"/>
  <c r="J349" i="22"/>
  <c r="K349" i="22"/>
  <c r="L349" i="22"/>
  <c r="M349" i="22"/>
  <c r="I350" i="22"/>
  <c r="J350" i="22"/>
  <c r="K350" i="22"/>
  <c r="L350" i="22"/>
  <c r="M350" i="22"/>
  <c r="I351" i="22"/>
  <c r="J351" i="22"/>
  <c r="K351" i="22"/>
  <c r="L351" i="22"/>
  <c r="M351" i="22"/>
  <c r="I352" i="22"/>
  <c r="J352" i="22"/>
  <c r="K352" i="22"/>
  <c r="L352" i="22"/>
  <c r="M352" i="22"/>
  <c r="I353" i="22"/>
  <c r="J353" i="22"/>
  <c r="K353" i="22"/>
  <c r="L353" i="22"/>
  <c r="M353" i="22"/>
  <c r="I354" i="22"/>
  <c r="J354" i="22"/>
  <c r="K354" i="22"/>
  <c r="L354" i="22"/>
  <c r="M354" i="22"/>
  <c r="I355" i="22"/>
  <c r="J355" i="22"/>
  <c r="K355" i="22"/>
  <c r="L355" i="22"/>
  <c r="M355" i="22"/>
  <c r="I356" i="22"/>
  <c r="J356" i="22"/>
  <c r="K356" i="22"/>
  <c r="L356" i="22"/>
  <c r="M356" i="22"/>
  <c r="I357" i="22"/>
  <c r="J357" i="22"/>
  <c r="K357" i="22"/>
  <c r="L357" i="22"/>
  <c r="M357" i="22"/>
  <c r="I358" i="22"/>
  <c r="J358" i="22"/>
  <c r="K358" i="22"/>
  <c r="L358" i="22"/>
  <c r="M358" i="22"/>
  <c r="I359" i="22"/>
  <c r="J359" i="22"/>
  <c r="K359" i="22"/>
  <c r="L359" i="22"/>
  <c r="M359" i="22"/>
  <c r="I360" i="22"/>
  <c r="J360" i="22"/>
  <c r="K360" i="22"/>
  <c r="L360" i="22"/>
  <c r="M360" i="22"/>
  <c r="I361" i="22"/>
  <c r="J361" i="22"/>
  <c r="K361" i="22"/>
  <c r="L361" i="22"/>
  <c r="M361" i="22"/>
  <c r="I362" i="22"/>
  <c r="J362" i="22"/>
  <c r="K362" i="22"/>
  <c r="L362" i="22"/>
  <c r="M362" i="22"/>
  <c r="I363" i="22"/>
  <c r="J363" i="22"/>
  <c r="K363" i="22"/>
  <c r="L363" i="22"/>
  <c r="M363" i="22"/>
  <c r="I364" i="22"/>
  <c r="J364" i="22"/>
  <c r="K364" i="22"/>
  <c r="L364" i="22"/>
  <c r="M364" i="22"/>
  <c r="I365" i="22"/>
  <c r="J365" i="22"/>
  <c r="K365" i="22"/>
  <c r="L365" i="22"/>
  <c r="M365" i="22"/>
  <c r="I366" i="22"/>
  <c r="J366" i="22"/>
  <c r="K366" i="22"/>
  <c r="L366" i="22"/>
  <c r="M366" i="22"/>
  <c r="I367" i="22"/>
  <c r="J367" i="22"/>
  <c r="K367" i="22"/>
  <c r="L367" i="22"/>
  <c r="M367" i="22"/>
  <c r="I368" i="22"/>
  <c r="J368" i="22"/>
  <c r="K368" i="22"/>
  <c r="L368" i="22"/>
  <c r="M368" i="22"/>
  <c r="I369" i="22"/>
  <c r="J369" i="22"/>
  <c r="K369" i="22"/>
  <c r="L369" i="22"/>
  <c r="M369" i="22"/>
  <c r="I370" i="22"/>
  <c r="J370" i="22"/>
  <c r="K370" i="22"/>
  <c r="L370" i="22"/>
  <c r="M370" i="22"/>
  <c r="I371" i="22"/>
  <c r="J371" i="22"/>
  <c r="K371" i="22"/>
  <c r="L371" i="22"/>
  <c r="M371" i="22"/>
  <c r="I372" i="22"/>
  <c r="J372" i="22"/>
  <c r="K372" i="22"/>
  <c r="L372" i="22"/>
  <c r="M372" i="22"/>
  <c r="I373" i="22"/>
  <c r="J373" i="22"/>
  <c r="K373" i="22"/>
  <c r="L373" i="22"/>
  <c r="M373" i="22"/>
  <c r="I374" i="22"/>
  <c r="J374" i="22"/>
  <c r="K374" i="22"/>
  <c r="L374" i="22"/>
  <c r="M374" i="22"/>
  <c r="I375" i="22"/>
  <c r="J375" i="22"/>
  <c r="K375" i="22"/>
  <c r="L375" i="22"/>
  <c r="M375" i="22"/>
  <c r="I376" i="22"/>
  <c r="J376" i="22"/>
  <c r="K376" i="22"/>
  <c r="L376" i="22"/>
  <c r="M376" i="22"/>
  <c r="I377" i="22"/>
  <c r="J377" i="22"/>
  <c r="K377" i="22"/>
  <c r="L377" i="22"/>
  <c r="M377" i="22"/>
  <c r="I378" i="22"/>
  <c r="J378" i="22"/>
  <c r="K378" i="22"/>
  <c r="L378" i="22"/>
  <c r="M378" i="22"/>
  <c r="I379" i="22"/>
  <c r="J379" i="22"/>
  <c r="K379" i="22"/>
  <c r="L379" i="22"/>
  <c r="M379" i="22"/>
  <c r="I380" i="22"/>
  <c r="J380" i="22"/>
  <c r="K380" i="22"/>
  <c r="L380" i="22"/>
  <c r="M380" i="22"/>
  <c r="I381" i="22"/>
  <c r="J381" i="22"/>
  <c r="K381" i="22"/>
  <c r="L381" i="22"/>
  <c r="M381" i="22"/>
  <c r="I382" i="22"/>
  <c r="J382" i="22"/>
  <c r="K382" i="22"/>
  <c r="L382" i="22"/>
  <c r="M382" i="22"/>
  <c r="I383" i="22"/>
  <c r="J383" i="22"/>
  <c r="K383" i="22"/>
  <c r="L383" i="22"/>
  <c r="M383" i="22"/>
  <c r="I384" i="22"/>
  <c r="J384" i="22"/>
  <c r="K384" i="22"/>
  <c r="L384" i="22"/>
  <c r="M384" i="22"/>
  <c r="I385" i="22"/>
  <c r="J385" i="22"/>
  <c r="K385" i="22"/>
  <c r="L385" i="22"/>
  <c r="M385" i="22"/>
  <c r="I386" i="22"/>
  <c r="J386" i="22"/>
  <c r="K386" i="22"/>
  <c r="L386" i="22"/>
  <c r="M386" i="22"/>
  <c r="I387" i="22"/>
  <c r="J387" i="22"/>
  <c r="K387" i="22"/>
  <c r="L387" i="22"/>
  <c r="M387" i="22"/>
  <c r="I388" i="22"/>
  <c r="J388" i="22"/>
  <c r="K388" i="22"/>
  <c r="L388" i="22"/>
  <c r="M388" i="22"/>
  <c r="I389" i="22"/>
  <c r="J389" i="22"/>
  <c r="K389" i="22"/>
  <c r="L389" i="22"/>
  <c r="M389" i="22"/>
  <c r="I390" i="22"/>
  <c r="J390" i="22"/>
  <c r="K390" i="22"/>
  <c r="L390" i="22"/>
  <c r="M390" i="22"/>
  <c r="I391" i="22"/>
  <c r="J391" i="22"/>
  <c r="K391" i="22"/>
  <c r="L391" i="22"/>
  <c r="M391" i="22"/>
  <c r="I392" i="22"/>
  <c r="J392" i="22"/>
  <c r="K392" i="22"/>
  <c r="L392" i="22"/>
  <c r="M392" i="22"/>
  <c r="I393" i="22"/>
  <c r="J393" i="22"/>
  <c r="K393" i="22"/>
  <c r="L393" i="22"/>
  <c r="M393" i="22"/>
  <c r="I394" i="22"/>
  <c r="J394" i="22"/>
  <c r="K394" i="22"/>
  <c r="L394" i="22"/>
  <c r="M394" i="22"/>
  <c r="I395" i="22"/>
  <c r="J395" i="22"/>
  <c r="K395" i="22"/>
  <c r="L395" i="22"/>
  <c r="M395" i="22"/>
  <c r="I396" i="22"/>
  <c r="J396" i="22"/>
  <c r="K396" i="22"/>
  <c r="L396" i="22"/>
  <c r="M396" i="22"/>
  <c r="I397" i="22"/>
  <c r="J397" i="22"/>
  <c r="K397" i="22"/>
  <c r="L397" i="22"/>
  <c r="M397" i="22"/>
  <c r="I398" i="22"/>
  <c r="J398" i="22"/>
  <c r="K398" i="22"/>
  <c r="L398" i="22"/>
  <c r="M398" i="22"/>
  <c r="I399" i="22"/>
  <c r="J399" i="22"/>
  <c r="K399" i="22"/>
  <c r="L399" i="22"/>
  <c r="M399" i="22"/>
  <c r="I400" i="22"/>
  <c r="J400" i="22"/>
  <c r="K400" i="22"/>
  <c r="L400" i="22"/>
  <c r="M400" i="22"/>
  <c r="I401" i="22"/>
  <c r="J401" i="22"/>
  <c r="K401" i="22"/>
  <c r="L401" i="22"/>
  <c r="M401" i="22"/>
  <c r="I402" i="22"/>
  <c r="J402" i="22"/>
  <c r="K402" i="22"/>
  <c r="L402" i="22"/>
  <c r="M402" i="22"/>
  <c r="I403" i="22"/>
  <c r="J403" i="22"/>
  <c r="K403" i="22"/>
  <c r="L403" i="22"/>
  <c r="M403" i="22"/>
  <c r="I404" i="22"/>
  <c r="J404" i="22"/>
  <c r="K404" i="22"/>
  <c r="L404" i="22"/>
  <c r="M404" i="22"/>
  <c r="I405" i="22"/>
  <c r="J405" i="22"/>
  <c r="K405" i="22"/>
  <c r="L405" i="22"/>
  <c r="M405" i="22"/>
  <c r="I406" i="22"/>
  <c r="J406" i="22"/>
  <c r="K406" i="22"/>
  <c r="L406" i="22"/>
  <c r="M406" i="22"/>
  <c r="I407" i="22"/>
  <c r="J407" i="22"/>
  <c r="K407" i="22"/>
  <c r="L407" i="22"/>
  <c r="M407" i="22"/>
  <c r="I408" i="22"/>
  <c r="J408" i="22"/>
  <c r="K408" i="22"/>
  <c r="L408" i="22"/>
  <c r="M408" i="22"/>
  <c r="I409" i="22"/>
  <c r="J409" i="22"/>
  <c r="K409" i="22"/>
  <c r="L409" i="22"/>
  <c r="M409" i="22"/>
  <c r="I410" i="22"/>
  <c r="J410" i="22"/>
  <c r="K410" i="22"/>
  <c r="L410" i="22"/>
  <c r="M410" i="22"/>
  <c r="I411" i="22"/>
  <c r="J411" i="22"/>
  <c r="K411" i="22"/>
  <c r="L411" i="22"/>
  <c r="M411" i="22"/>
  <c r="I412" i="22"/>
  <c r="J412" i="22"/>
  <c r="K412" i="22"/>
  <c r="L412" i="22"/>
  <c r="M412" i="22"/>
  <c r="I413" i="22"/>
  <c r="J413" i="22"/>
  <c r="K413" i="22"/>
  <c r="L413" i="22"/>
  <c r="M413" i="22"/>
  <c r="I414" i="22"/>
  <c r="J414" i="22"/>
  <c r="K414" i="22"/>
  <c r="L414" i="22"/>
  <c r="M414" i="22"/>
  <c r="I415" i="22"/>
  <c r="J415" i="22"/>
  <c r="K415" i="22"/>
  <c r="L415" i="22"/>
  <c r="M415" i="22"/>
  <c r="I416" i="22"/>
  <c r="J416" i="22"/>
  <c r="K416" i="22"/>
  <c r="L416" i="22"/>
  <c r="M416" i="22"/>
  <c r="I417" i="22"/>
  <c r="J417" i="22"/>
  <c r="K417" i="22"/>
  <c r="L417" i="22"/>
  <c r="M417" i="22"/>
  <c r="I418" i="22"/>
  <c r="J418" i="22"/>
  <c r="K418" i="22"/>
  <c r="L418" i="22"/>
  <c r="M418" i="22"/>
  <c r="I419" i="22"/>
  <c r="J419" i="22"/>
  <c r="K419" i="22"/>
  <c r="L419" i="22"/>
  <c r="M419" i="22"/>
  <c r="I420" i="22"/>
  <c r="J420" i="22"/>
  <c r="K420" i="22"/>
  <c r="L420" i="22"/>
  <c r="M420" i="22"/>
  <c r="I421" i="22"/>
  <c r="J421" i="22"/>
  <c r="K421" i="22"/>
  <c r="L421" i="22"/>
  <c r="M421" i="22"/>
  <c r="I422" i="22"/>
  <c r="J422" i="22"/>
  <c r="K422" i="22"/>
  <c r="L422" i="22"/>
  <c r="M422" i="22"/>
  <c r="I423" i="22"/>
  <c r="J423" i="22"/>
  <c r="K423" i="22"/>
  <c r="L423" i="22"/>
  <c r="M423" i="22"/>
  <c r="I424" i="22"/>
  <c r="J424" i="22"/>
  <c r="K424" i="22"/>
  <c r="L424" i="22"/>
  <c r="M424" i="22"/>
  <c r="I425" i="22"/>
  <c r="J425" i="22"/>
  <c r="K425" i="22"/>
  <c r="L425" i="22"/>
  <c r="M425" i="22"/>
  <c r="I426" i="22"/>
  <c r="J426" i="22"/>
  <c r="K426" i="22"/>
  <c r="L426" i="22"/>
  <c r="M426" i="22"/>
  <c r="I427" i="22"/>
  <c r="J427" i="22"/>
  <c r="K427" i="22"/>
  <c r="L427" i="22"/>
  <c r="M427" i="22"/>
  <c r="I428" i="22"/>
  <c r="J428" i="22"/>
  <c r="K428" i="22"/>
  <c r="L428" i="22"/>
  <c r="M428" i="22"/>
  <c r="I429" i="22"/>
  <c r="J429" i="22"/>
  <c r="K429" i="22"/>
  <c r="L429" i="22"/>
  <c r="M429" i="22"/>
  <c r="I430" i="22"/>
  <c r="J430" i="22"/>
  <c r="K430" i="22"/>
  <c r="L430" i="22"/>
  <c r="M430" i="22"/>
  <c r="I431" i="22"/>
  <c r="J431" i="22"/>
  <c r="K431" i="22"/>
  <c r="L431" i="22"/>
  <c r="M431" i="22"/>
  <c r="I432" i="22"/>
  <c r="J432" i="22"/>
  <c r="K432" i="22"/>
  <c r="L432" i="22"/>
  <c r="M432" i="22"/>
  <c r="I433" i="22"/>
  <c r="J433" i="22"/>
  <c r="K433" i="22"/>
  <c r="L433" i="22"/>
  <c r="M433" i="22"/>
  <c r="I434" i="22"/>
  <c r="J434" i="22"/>
  <c r="K434" i="22"/>
  <c r="L434" i="22"/>
  <c r="M434" i="22"/>
  <c r="I435" i="22"/>
  <c r="J435" i="22"/>
  <c r="K435" i="22"/>
  <c r="L435" i="22"/>
  <c r="M435" i="22"/>
  <c r="I436" i="22"/>
  <c r="J436" i="22"/>
  <c r="K436" i="22"/>
  <c r="L436" i="22"/>
  <c r="M436" i="22"/>
  <c r="I437" i="22"/>
  <c r="J437" i="22"/>
  <c r="K437" i="22"/>
  <c r="L437" i="22"/>
  <c r="M437" i="22"/>
  <c r="I438" i="22"/>
  <c r="J438" i="22"/>
  <c r="K438" i="22"/>
  <c r="L438" i="22"/>
  <c r="M438" i="22"/>
  <c r="I439" i="22"/>
  <c r="J439" i="22"/>
  <c r="K439" i="22"/>
  <c r="L439" i="22"/>
  <c r="M439" i="22"/>
  <c r="I440" i="22"/>
  <c r="J440" i="22"/>
  <c r="K440" i="22"/>
  <c r="L440" i="22"/>
  <c r="M440" i="22"/>
  <c r="I441" i="22"/>
  <c r="J441" i="22"/>
  <c r="K441" i="22"/>
  <c r="L441" i="22"/>
  <c r="M441" i="22"/>
  <c r="I442" i="22"/>
  <c r="J442" i="22"/>
  <c r="K442" i="22"/>
  <c r="L442" i="22"/>
  <c r="M442" i="22"/>
  <c r="I443" i="22"/>
  <c r="J443" i="22"/>
  <c r="K443" i="22"/>
  <c r="L443" i="22"/>
  <c r="M443" i="22"/>
  <c r="I444" i="22"/>
  <c r="J444" i="22"/>
  <c r="K444" i="22"/>
  <c r="L444" i="22"/>
  <c r="M444" i="22"/>
  <c r="I445" i="22"/>
  <c r="J445" i="22"/>
  <c r="K445" i="22"/>
  <c r="L445" i="22"/>
  <c r="M445" i="22"/>
  <c r="I446" i="22"/>
  <c r="J446" i="22"/>
  <c r="K446" i="22"/>
  <c r="L446" i="22"/>
  <c r="M446" i="22"/>
  <c r="I447" i="22"/>
  <c r="J447" i="22"/>
  <c r="K447" i="22"/>
  <c r="L447" i="22"/>
  <c r="M447" i="22"/>
  <c r="I448" i="22"/>
  <c r="J448" i="22"/>
  <c r="K448" i="22"/>
  <c r="L448" i="22"/>
  <c r="M448" i="22"/>
  <c r="I449" i="22"/>
  <c r="J449" i="22"/>
  <c r="K449" i="22"/>
  <c r="L449" i="22"/>
  <c r="M449" i="22"/>
  <c r="I450" i="22"/>
  <c r="J450" i="22"/>
  <c r="K450" i="22"/>
  <c r="L450" i="22"/>
  <c r="M450" i="22"/>
  <c r="I451" i="22"/>
  <c r="J451" i="22"/>
  <c r="K451" i="22"/>
  <c r="L451" i="22"/>
  <c r="M451" i="22"/>
  <c r="I452" i="22"/>
  <c r="J452" i="22"/>
  <c r="K452" i="22"/>
  <c r="L452" i="22"/>
  <c r="M452" i="22"/>
  <c r="I453" i="22"/>
  <c r="J453" i="22"/>
  <c r="K453" i="22"/>
  <c r="L453" i="22"/>
  <c r="M453" i="22"/>
  <c r="I454" i="22"/>
  <c r="J454" i="22"/>
  <c r="K454" i="22"/>
  <c r="L454" i="22"/>
  <c r="M454" i="22"/>
  <c r="I455" i="22"/>
  <c r="J455" i="22"/>
  <c r="K455" i="22"/>
  <c r="L455" i="22"/>
  <c r="M455" i="22"/>
  <c r="I456" i="22"/>
  <c r="J456" i="22"/>
  <c r="K456" i="22"/>
  <c r="L456" i="22"/>
  <c r="M456" i="22"/>
  <c r="I457" i="22"/>
  <c r="J457" i="22"/>
  <c r="K457" i="22"/>
  <c r="L457" i="22"/>
  <c r="M457" i="22"/>
  <c r="I458" i="22"/>
  <c r="J458" i="22"/>
  <c r="K458" i="22"/>
  <c r="L458" i="22"/>
  <c r="M458" i="22"/>
  <c r="I459" i="22"/>
  <c r="J459" i="22"/>
  <c r="K459" i="22"/>
  <c r="L459" i="22"/>
  <c r="M459" i="22"/>
  <c r="I460" i="22"/>
  <c r="J460" i="22"/>
  <c r="K460" i="22"/>
  <c r="L460" i="22"/>
  <c r="M460" i="22"/>
  <c r="I461" i="22"/>
  <c r="J461" i="22"/>
  <c r="K461" i="22"/>
  <c r="L461" i="22"/>
  <c r="M461" i="22"/>
  <c r="I462" i="22"/>
  <c r="J462" i="22"/>
  <c r="K462" i="22"/>
  <c r="L462" i="22"/>
  <c r="M462" i="22"/>
  <c r="I463" i="22"/>
  <c r="J463" i="22"/>
  <c r="K463" i="22"/>
  <c r="L463" i="22"/>
  <c r="M463" i="22"/>
  <c r="I464" i="22"/>
  <c r="J464" i="22"/>
  <c r="K464" i="22"/>
  <c r="L464" i="22"/>
  <c r="M464" i="22"/>
  <c r="I465" i="22"/>
  <c r="J465" i="22"/>
  <c r="K465" i="22"/>
  <c r="L465" i="22"/>
  <c r="M465" i="22"/>
  <c r="I466" i="22"/>
  <c r="J466" i="22"/>
  <c r="K466" i="22"/>
  <c r="L466" i="22"/>
  <c r="M466" i="22"/>
  <c r="I467" i="22"/>
  <c r="J467" i="22"/>
  <c r="K467" i="22"/>
  <c r="L467" i="22"/>
  <c r="M467" i="22"/>
  <c r="I468" i="22"/>
  <c r="J468" i="22"/>
  <c r="K468" i="22"/>
  <c r="L468" i="22"/>
  <c r="M468" i="22"/>
  <c r="I469" i="22"/>
  <c r="J469" i="22"/>
  <c r="K469" i="22"/>
  <c r="L469" i="22"/>
  <c r="M469" i="22"/>
  <c r="I470" i="22"/>
  <c r="J470" i="22"/>
  <c r="K470" i="22"/>
  <c r="L470" i="22"/>
  <c r="M470" i="22"/>
  <c r="I471" i="22"/>
  <c r="J471" i="22"/>
  <c r="K471" i="22"/>
  <c r="L471" i="22"/>
  <c r="M471" i="22"/>
  <c r="I472" i="22"/>
  <c r="J472" i="22"/>
  <c r="K472" i="22"/>
  <c r="L472" i="22"/>
  <c r="M472" i="22"/>
  <c r="I473" i="22"/>
  <c r="J473" i="22"/>
  <c r="K473" i="22"/>
  <c r="L473" i="22"/>
  <c r="M473" i="22"/>
  <c r="I474" i="22"/>
  <c r="J474" i="22"/>
  <c r="K474" i="22"/>
  <c r="L474" i="22"/>
  <c r="M474" i="22"/>
  <c r="I475" i="22"/>
  <c r="J475" i="22"/>
  <c r="K475" i="22"/>
  <c r="L475" i="22"/>
  <c r="M475" i="22"/>
  <c r="I476" i="22"/>
  <c r="J476" i="22"/>
  <c r="K476" i="22"/>
  <c r="L476" i="22"/>
  <c r="M476" i="22"/>
  <c r="I477" i="22"/>
  <c r="J477" i="22"/>
  <c r="K477" i="22"/>
  <c r="L477" i="22"/>
  <c r="M477" i="22"/>
  <c r="I478" i="22"/>
  <c r="J478" i="22"/>
  <c r="K478" i="22"/>
  <c r="L478" i="22"/>
  <c r="M478" i="22"/>
  <c r="I479" i="22"/>
  <c r="J479" i="22"/>
  <c r="K479" i="22"/>
  <c r="L479" i="22"/>
  <c r="M479" i="22"/>
  <c r="I480" i="22"/>
  <c r="J480" i="22"/>
  <c r="K480" i="22"/>
  <c r="L480" i="22"/>
  <c r="M480" i="22"/>
  <c r="I481" i="22"/>
  <c r="J481" i="22"/>
  <c r="K481" i="22"/>
  <c r="L481" i="22"/>
  <c r="M481" i="22"/>
  <c r="I482" i="22"/>
  <c r="J482" i="22"/>
  <c r="K482" i="22"/>
  <c r="L482" i="22"/>
  <c r="M482" i="22"/>
  <c r="I483" i="22"/>
  <c r="J483" i="22"/>
  <c r="K483" i="22"/>
  <c r="L483" i="22"/>
  <c r="M483" i="22"/>
  <c r="I484" i="22"/>
  <c r="J484" i="22"/>
  <c r="K484" i="22"/>
  <c r="L484" i="22"/>
  <c r="M484" i="22"/>
  <c r="I485" i="22"/>
  <c r="J485" i="22"/>
  <c r="K485" i="22"/>
  <c r="L485" i="22"/>
  <c r="M485" i="22"/>
  <c r="I486" i="22"/>
  <c r="J486" i="22"/>
  <c r="K486" i="22"/>
  <c r="L486" i="22"/>
  <c r="M486" i="22"/>
  <c r="I487" i="22"/>
  <c r="J487" i="22"/>
  <c r="K487" i="22"/>
  <c r="L487" i="22"/>
  <c r="M487" i="22"/>
  <c r="I488" i="22"/>
  <c r="J488" i="22"/>
  <c r="K488" i="22"/>
  <c r="L488" i="22"/>
  <c r="M488" i="22"/>
  <c r="I489" i="22"/>
  <c r="J489" i="22"/>
  <c r="K489" i="22"/>
  <c r="L489" i="22"/>
  <c r="M489" i="22"/>
  <c r="I490" i="22"/>
  <c r="J490" i="22"/>
  <c r="K490" i="22"/>
  <c r="L490" i="22"/>
  <c r="M490" i="22"/>
  <c r="I491" i="22"/>
  <c r="J491" i="22"/>
  <c r="K491" i="22"/>
  <c r="L491" i="22"/>
  <c r="M491" i="22"/>
  <c r="I492" i="22"/>
  <c r="J492" i="22"/>
  <c r="K492" i="22"/>
  <c r="L492" i="22"/>
  <c r="M492" i="22"/>
  <c r="I493" i="22"/>
  <c r="J493" i="22"/>
  <c r="K493" i="22"/>
  <c r="L493" i="22"/>
  <c r="M493" i="22"/>
  <c r="I494" i="22"/>
  <c r="J494" i="22"/>
  <c r="K494" i="22"/>
  <c r="L494" i="22"/>
  <c r="M494" i="22"/>
  <c r="I495" i="22"/>
  <c r="J495" i="22"/>
  <c r="K495" i="22"/>
  <c r="L495" i="22"/>
  <c r="M495" i="22"/>
  <c r="I496" i="22"/>
  <c r="J496" i="22"/>
  <c r="K496" i="22"/>
  <c r="L496" i="22"/>
  <c r="M496" i="22"/>
  <c r="I497" i="22"/>
  <c r="J497" i="22"/>
  <c r="K497" i="22"/>
  <c r="L497" i="22"/>
  <c r="M497" i="22"/>
  <c r="I498" i="22"/>
  <c r="J498" i="22"/>
  <c r="K498" i="22"/>
  <c r="L498" i="22"/>
  <c r="M498" i="22"/>
  <c r="I499" i="22"/>
  <c r="J499" i="22"/>
  <c r="K499" i="22"/>
  <c r="L499" i="22"/>
  <c r="M499" i="22"/>
  <c r="I500" i="22"/>
  <c r="J500" i="22"/>
  <c r="K500" i="22"/>
  <c r="L500" i="22"/>
  <c r="M500" i="22"/>
  <c r="I501" i="22"/>
  <c r="J501" i="22"/>
  <c r="K501" i="22"/>
  <c r="L501" i="22"/>
  <c r="M501" i="22"/>
  <c r="I502" i="22"/>
  <c r="J502" i="22"/>
  <c r="K502" i="22"/>
  <c r="L502" i="22"/>
  <c r="M502" i="22"/>
  <c r="I503" i="22"/>
  <c r="J503" i="22"/>
  <c r="K503" i="22"/>
  <c r="L503" i="22"/>
  <c r="M503" i="22"/>
  <c r="I504" i="22"/>
  <c r="J504" i="22"/>
  <c r="K504" i="22"/>
  <c r="L504" i="22"/>
  <c r="M504" i="22"/>
  <c r="I505" i="22"/>
  <c r="J505" i="22"/>
  <c r="K505" i="22"/>
  <c r="L505" i="22"/>
  <c r="M505" i="22"/>
  <c r="I506" i="22"/>
  <c r="J506" i="22"/>
  <c r="K506" i="22"/>
  <c r="L506" i="22"/>
  <c r="M506" i="22"/>
  <c r="I507" i="22"/>
  <c r="J507" i="22"/>
  <c r="K507" i="22"/>
  <c r="L507" i="22"/>
  <c r="M507" i="22"/>
  <c r="I508" i="22"/>
  <c r="J508" i="22"/>
  <c r="K508" i="22"/>
  <c r="L508" i="22"/>
  <c r="M508" i="22"/>
  <c r="I509" i="22"/>
  <c r="J509" i="22"/>
  <c r="K509" i="22"/>
  <c r="L509" i="22"/>
  <c r="M509" i="22"/>
  <c r="I510" i="22"/>
  <c r="J510" i="22"/>
  <c r="K510" i="22"/>
  <c r="L510" i="22"/>
  <c r="M510" i="22"/>
  <c r="I511" i="22"/>
  <c r="J511" i="22"/>
  <c r="K511" i="22"/>
  <c r="L511" i="22"/>
  <c r="M511" i="22"/>
  <c r="I512" i="22"/>
  <c r="J512" i="22"/>
  <c r="K512" i="22"/>
  <c r="L512" i="22"/>
  <c r="M512" i="22"/>
  <c r="I513" i="22"/>
  <c r="J513" i="22"/>
  <c r="K513" i="22"/>
  <c r="L513" i="22"/>
  <c r="M513" i="22"/>
  <c r="I514" i="22"/>
  <c r="J514" i="22"/>
  <c r="K514" i="22"/>
  <c r="L514" i="22"/>
  <c r="M514" i="22"/>
  <c r="I515" i="22"/>
  <c r="J515" i="22"/>
  <c r="K515" i="22"/>
  <c r="L515" i="22"/>
  <c r="M515" i="22"/>
  <c r="I516" i="22"/>
  <c r="J516" i="22"/>
  <c r="K516" i="22"/>
  <c r="L516" i="22"/>
  <c r="M516" i="22"/>
  <c r="I517" i="22"/>
  <c r="J517" i="22"/>
  <c r="K517" i="22"/>
  <c r="L517" i="22"/>
  <c r="M517" i="22"/>
  <c r="I518" i="22"/>
  <c r="J518" i="22"/>
  <c r="K518" i="22"/>
  <c r="L518" i="22"/>
  <c r="M518" i="22"/>
  <c r="I519" i="22"/>
  <c r="J519" i="22"/>
  <c r="K519" i="22"/>
  <c r="L519" i="22"/>
  <c r="M519" i="22"/>
  <c r="I520" i="22"/>
  <c r="J520" i="22"/>
  <c r="K520" i="22"/>
  <c r="L520" i="22"/>
  <c r="M520" i="22"/>
  <c r="I521" i="22"/>
  <c r="J521" i="22"/>
  <c r="K521" i="22"/>
  <c r="L521" i="22"/>
  <c r="M521" i="22"/>
  <c r="I522" i="22"/>
  <c r="J522" i="22"/>
  <c r="K522" i="22"/>
  <c r="L522" i="22"/>
  <c r="M522" i="22"/>
  <c r="I523" i="22"/>
  <c r="J523" i="22"/>
  <c r="K523" i="22"/>
  <c r="L523" i="22"/>
  <c r="M523" i="22"/>
  <c r="I524" i="22"/>
  <c r="J524" i="22"/>
  <c r="K524" i="22"/>
  <c r="L524" i="22"/>
  <c r="M524" i="22"/>
  <c r="I525" i="22"/>
  <c r="J525" i="22"/>
  <c r="K525" i="22"/>
  <c r="L525" i="22"/>
  <c r="M525" i="22"/>
  <c r="I526" i="22"/>
  <c r="J526" i="22"/>
  <c r="K526" i="22"/>
  <c r="L526" i="22"/>
  <c r="M526" i="22"/>
  <c r="I527" i="22"/>
  <c r="J527" i="22"/>
  <c r="K527" i="22"/>
  <c r="L527" i="22"/>
  <c r="M527" i="22"/>
  <c r="I528" i="22"/>
  <c r="J528" i="22"/>
  <c r="K528" i="22"/>
  <c r="L528" i="22"/>
  <c r="M528" i="22"/>
  <c r="I529" i="22"/>
  <c r="J529" i="22"/>
  <c r="K529" i="22"/>
  <c r="L529" i="22"/>
  <c r="M529" i="22"/>
  <c r="I530" i="22"/>
  <c r="J530" i="22"/>
  <c r="K530" i="22"/>
  <c r="L530" i="22"/>
  <c r="M530" i="22"/>
  <c r="I531" i="22"/>
  <c r="J531" i="22"/>
  <c r="K531" i="22"/>
  <c r="L531" i="22"/>
  <c r="M531" i="22"/>
  <c r="I532" i="22"/>
  <c r="J532" i="22"/>
  <c r="K532" i="22"/>
  <c r="L532" i="22"/>
  <c r="M532" i="22"/>
  <c r="I533" i="22"/>
  <c r="J533" i="22"/>
  <c r="K533" i="22"/>
  <c r="L533" i="22"/>
  <c r="M533" i="22"/>
  <c r="I534" i="22"/>
  <c r="J534" i="22"/>
  <c r="K534" i="22"/>
  <c r="L534" i="22"/>
  <c r="M534" i="22"/>
  <c r="I535" i="22"/>
  <c r="J535" i="22"/>
  <c r="K535" i="22"/>
  <c r="L535" i="22"/>
  <c r="M535" i="22"/>
  <c r="I536" i="22"/>
  <c r="J536" i="22"/>
  <c r="K536" i="22"/>
  <c r="L536" i="22"/>
  <c r="M536" i="22"/>
  <c r="I537" i="22"/>
  <c r="J537" i="22"/>
  <c r="K537" i="22"/>
  <c r="L537" i="22"/>
  <c r="M537" i="22"/>
  <c r="I538" i="22"/>
  <c r="J538" i="22"/>
  <c r="K538" i="22"/>
  <c r="L538" i="22"/>
  <c r="M538" i="22"/>
  <c r="I539" i="22"/>
  <c r="J539" i="22"/>
  <c r="K539" i="22"/>
  <c r="L539" i="22"/>
  <c r="M539" i="22"/>
  <c r="I540" i="22"/>
  <c r="J540" i="22"/>
  <c r="K540" i="22"/>
  <c r="L540" i="22"/>
  <c r="M540" i="22"/>
  <c r="I541" i="22"/>
  <c r="J541" i="22"/>
  <c r="K541" i="22"/>
  <c r="L541" i="22"/>
  <c r="M541" i="22"/>
  <c r="I542" i="22"/>
  <c r="J542" i="22"/>
  <c r="K542" i="22"/>
  <c r="L542" i="22"/>
  <c r="M542" i="22"/>
  <c r="I543" i="22"/>
  <c r="J543" i="22"/>
  <c r="K543" i="22"/>
  <c r="L543" i="22"/>
  <c r="M543" i="22"/>
  <c r="I544" i="22"/>
  <c r="J544" i="22"/>
  <c r="K544" i="22"/>
  <c r="L544" i="22"/>
  <c r="M544" i="22"/>
  <c r="I545" i="22"/>
  <c r="J545" i="22"/>
  <c r="K545" i="22"/>
  <c r="L545" i="22"/>
  <c r="M545" i="22"/>
  <c r="I546" i="22"/>
  <c r="J546" i="22"/>
  <c r="K546" i="22"/>
  <c r="L546" i="22"/>
  <c r="M546" i="22"/>
  <c r="I547" i="22"/>
  <c r="J547" i="22"/>
  <c r="K547" i="22"/>
  <c r="L547" i="22"/>
  <c r="M547" i="22"/>
  <c r="I548" i="22"/>
  <c r="J548" i="22"/>
  <c r="K548" i="22"/>
  <c r="L548" i="22"/>
  <c r="M548" i="22"/>
  <c r="I549" i="22"/>
  <c r="J549" i="22"/>
  <c r="K549" i="22"/>
  <c r="L549" i="22"/>
  <c r="M549" i="22"/>
  <c r="I550" i="22"/>
  <c r="J550" i="22"/>
  <c r="K550" i="22"/>
  <c r="L550" i="22"/>
  <c r="M550" i="22"/>
  <c r="I551" i="22"/>
  <c r="J551" i="22"/>
  <c r="K551" i="22"/>
  <c r="L551" i="22"/>
  <c r="M551" i="22"/>
  <c r="I552" i="22"/>
  <c r="J552" i="22"/>
  <c r="K552" i="22"/>
  <c r="L552" i="22"/>
  <c r="M552" i="22"/>
  <c r="I553" i="22"/>
  <c r="J553" i="22"/>
  <c r="K553" i="22"/>
  <c r="L553" i="22"/>
  <c r="M553" i="22"/>
  <c r="I554" i="22"/>
  <c r="J554" i="22"/>
  <c r="K554" i="22"/>
  <c r="L554" i="22"/>
  <c r="M554" i="22"/>
  <c r="I555" i="22"/>
  <c r="J555" i="22"/>
  <c r="K555" i="22"/>
  <c r="L555" i="22"/>
  <c r="M555" i="22"/>
  <c r="I556" i="22"/>
  <c r="J556" i="22"/>
  <c r="K556" i="22"/>
  <c r="L556" i="22"/>
  <c r="M556" i="22"/>
  <c r="I557" i="22"/>
  <c r="J557" i="22"/>
  <c r="K557" i="22"/>
  <c r="L557" i="22"/>
  <c r="M557" i="22"/>
  <c r="I558" i="22"/>
  <c r="J558" i="22"/>
  <c r="K558" i="22"/>
  <c r="L558" i="22"/>
  <c r="M558" i="22"/>
  <c r="I559" i="22"/>
  <c r="J559" i="22"/>
  <c r="K559" i="22"/>
  <c r="L559" i="22"/>
  <c r="M559" i="22"/>
  <c r="I560" i="22"/>
  <c r="J560" i="22"/>
  <c r="K560" i="22"/>
  <c r="L560" i="22"/>
  <c r="M560" i="22"/>
  <c r="I561" i="22"/>
  <c r="J561" i="22"/>
  <c r="K561" i="22"/>
  <c r="L561" i="22"/>
  <c r="M561" i="22"/>
  <c r="I562" i="22"/>
  <c r="J562" i="22"/>
  <c r="K562" i="22"/>
  <c r="L562" i="22"/>
  <c r="M562" i="22"/>
  <c r="I563" i="22"/>
  <c r="J563" i="22"/>
  <c r="K563" i="22"/>
  <c r="L563" i="22"/>
  <c r="M563" i="22"/>
  <c r="I564" i="22"/>
  <c r="J564" i="22"/>
  <c r="K564" i="22"/>
  <c r="L564" i="22"/>
  <c r="M564" i="22"/>
  <c r="I565" i="22"/>
  <c r="J565" i="22"/>
  <c r="K565" i="22"/>
  <c r="L565" i="22"/>
  <c r="M565" i="22"/>
  <c r="I566" i="22"/>
  <c r="J566" i="22"/>
  <c r="K566" i="22"/>
  <c r="L566" i="22"/>
  <c r="M566" i="22"/>
  <c r="I567" i="22"/>
  <c r="J567" i="22"/>
  <c r="K567" i="22"/>
  <c r="L567" i="22"/>
  <c r="M567" i="22"/>
  <c r="I568" i="22"/>
  <c r="J568" i="22"/>
  <c r="K568" i="22"/>
  <c r="L568" i="22"/>
  <c r="M568" i="22"/>
  <c r="I569" i="22"/>
  <c r="J569" i="22"/>
  <c r="K569" i="22"/>
  <c r="L569" i="22"/>
  <c r="M569" i="22"/>
  <c r="I570" i="22"/>
  <c r="J570" i="22"/>
  <c r="K570" i="22"/>
  <c r="L570" i="22"/>
  <c r="M570" i="22"/>
  <c r="I571" i="22"/>
  <c r="J571" i="22"/>
  <c r="K571" i="22"/>
  <c r="L571" i="22"/>
  <c r="M571" i="22"/>
  <c r="I572" i="22"/>
  <c r="J572" i="22"/>
  <c r="K572" i="22"/>
  <c r="L572" i="22"/>
  <c r="M572" i="22"/>
  <c r="I573" i="22"/>
  <c r="J573" i="22"/>
  <c r="K573" i="22"/>
  <c r="L573" i="22"/>
  <c r="M573" i="22"/>
  <c r="I574" i="22"/>
  <c r="J574" i="22"/>
  <c r="K574" i="22"/>
  <c r="L574" i="22"/>
  <c r="M574" i="22"/>
  <c r="I575" i="22"/>
  <c r="J575" i="22"/>
  <c r="K575" i="22"/>
  <c r="L575" i="22"/>
  <c r="M575" i="22"/>
  <c r="I576" i="22"/>
  <c r="J576" i="22"/>
  <c r="K576" i="22"/>
  <c r="L576" i="22"/>
  <c r="M576" i="22"/>
  <c r="I577" i="22"/>
  <c r="J577" i="22"/>
  <c r="K577" i="22"/>
  <c r="L577" i="22"/>
  <c r="M577" i="22"/>
  <c r="I578" i="22"/>
  <c r="J578" i="22"/>
  <c r="K578" i="22"/>
  <c r="L578" i="22"/>
  <c r="M578" i="22"/>
  <c r="I579" i="22"/>
  <c r="J579" i="22"/>
  <c r="K579" i="22"/>
  <c r="L579" i="22"/>
  <c r="M579" i="22"/>
  <c r="I580" i="22"/>
  <c r="J580" i="22"/>
  <c r="K580" i="22"/>
  <c r="L580" i="22"/>
  <c r="M580" i="22"/>
  <c r="I581" i="22"/>
  <c r="J581" i="22"/>
  <c r="K581" i="22"/>
  <c r="L581" i="22"/>
  <c r="M581" i="22"/>
  <c r="I582" i="22"/>
  <c r="J582" i="22"/>
  <c r="K582" i="22"/>
  <c r="L582" i="22"/>
  <c r="M582" i="22"/>
  <c r="I583" i="22"/>
  <c r="J583" i="22"/>
  <c r="K583" i="22"/>
  <c r="L583" i="22"/>
  <c r="M583" i="22"/>
  <c r="I584" i="22"/>
  <c r="J584" i="22"/>
  <c r="K584" i="22"/>
  <c r="L584" i="22"/>
  <c r="M584" i="22"/>
  <c r="I585" i="22"/>
  <c r="J585" i="22"/>
  <c r="K585" i="22"/>
  <c r="L585" i="22"/>
  <c r="M585" i="22"/>
  <c r="I586" i="22"/>
  <c r="J586" i="22"/>
  <c r="K586" i="22"/>
  <c r="L586" i="22"/>
  <c r="M586" i="22"/>
  <c r="I587" i="22"/>
  <c r="J587" i="22"/>
  <c r="K587" i="22"/>
  <c r="L587" i="22"/>
  <c r="M587" i="22"/>
  <c r="I588" i="22"/>
  <c r="J588" i="22"/>
  <c r="K588" i="22"/>
  <c r="L588" i="22"/>
  <c r="M588" i="22"/>
  <c r="I589" i="22"/>
  <c r="J589" i="22"/>
  <c r="K589" i="22"/>
  <c r="L589" i="22"/>
  <c r="M589" i="22"/>
  <c r="I590" i="22"/>
  <c r="J590" i="22"/>
  <c r="K590" i="22"/>
  <c r="L590" i="22"/>
  <c r="M590" i="22"/>
  <c r="I591" i="22"/>
  <c r="J591" i="22"/>
  <c r="K591" i="22"/>
  <c r="L591" i="22"/>
  <c r="M591" i="22"/>
  <c r="I592" i="22"/>
  <c r="J592" i="22"/>
  <c r="K592" i="22"/>
  <c r="L592" i="22"/>
  <c r="M592" i="22"/>
  <c r="I593" i="22"/>
  <c r="J593" i="22"/>
  <c r="K593" i="22"/>
  <c r="L593" i="22"/>
  <c r="M593" i="22"/>
  <c r="I594" i="22"/>
  <c r="J594" i="22"/>
  <c r="K594" i="22"/>
  <c r="L594" i="22"/>
  <c r="M594" i="22"/>
  <c r="I595" i="22"/>
  <c r="J595" i="22"/>
  <c r="K595" i="22"/>
  <c r="L595" i="22"/>
  <c r="M595" i="22"/>
  <c r="I596" i="22"/>
  <c r="J596" i="22"/>
  <c r="K596" i="22"/>
  <c r="L596" i="22"/>
  <c r="M596" i="22"/>
  <c r="I597" i="22"/>
  <c r="J597" i="22"/>
  <c r="K597" i="22"/>
  <c r="L597" i="22"/>
  <c r="M597" i="22"/>
  <c r="I598" i="22"/>
  <c r="J598" i="22"/>
  <c r="K598" i="22"/>
  <c r="L598" i="22"/>
  <c r="M598" i="22"/>
  <c r="I599" i="22"/>
  <c r="J599" i="22"/>
  <c r="K599" i="22"/>
  <c r="L599" i="22"/>
  <c r="M599" i="22"/>
  <c r="I600" i="22"/>
  <c r="J600" i="22"/>
  <c r="K600" i="22"/>
  <c r="L600" i="22"/>
  <c r="M600" i="22"/>
  <c r="I601" i="22"/>
  <c r="J601" i="22"/>
  <c r="K601" i="22"/>
  <c r="L601" i="22"/>
  <c r="M601" i="22"/>
  <c r="I602" i="22"/>
  <c r="J602" i="22"/>
  <c r="K602" i="22"/>
  <c r="L602" i="22"/>
  <c r="M602" i="22"/>
  <c r="I603" i="22"/>
  <c r="J603" i="22"/>
  <c r="K603" i="22"/>
  <c r="L603" i="22"/>
  <c r="M603" i="22"/>
  <c r="I604" i="22"/>
  <c r="J604" i="22"/>
  <c r="K604" i="22"/>
  <c r="L604" i="22"/>
  <c r="M604" i="22"/>
  <c r="I605" i="22"/>
  <c r="J605" i="22"/>
  <c r="K605" i="22"/>
  <c r="L605" i="22"/>
  <c r="M605" i="22"/>
  <c r="I606" i="22"/>
  <c r="J606" i="22"/>
  <c r="K606" i="22"/>
  <c r="L606" i="22"/>
  <c r="M606" i="22"/>
  <c r="I607" i="22"/>
  <c r="J607" i="22"/>
  <c r="K607" i="22"/>
  <c r="L607" i="22"/>
  <c r="M607" i="22"/>
  <c r="I608" i="22"/>
  <c r="J608" i="22"/>
  <c r="K608" i="22"/>
  <c r="L608" i="22"/>
  <c r="M608" i="22"/>
  <c r="I609" i="22"/>
  <c r="J609" i="22"/>
  <c r="K609" i="22"/>
  <c r="L609" i="22"/>
  <c r="M609" i="22"/>
  <c r="I610" i="22"/>
  <c r="J610" i="22"/>
  <c r="K610" i="22"/>
  <c r="L610" i="22"/>
  <c r="M610" i="22"/>
  <c r="I611" i="22"/>
  <c r="J611" i="22"/>
  <c r="K611" i="22"/>
  <c r="L611" i="22"/>
  <c r="M611" i="22"/>
  <c r="I612" i="22"/>
  <c r="J612" i="22"/>
  <c r="K612" i="22"/>
  <c r="L612" i="22"/>
  <c r="M612" i="22"/>
  <c r="I613" i="22"/>
  <c r="J613" i="22"/>
  <c r="K613" i="22"/>
  <c r="L613" i="22"/>
  <c r="M613" i="22"/>
  <c r="I614" i="22"/>
  <c r="J614" i="22"/>
  <c r="K614" i="22"/>
  <c r="L614" i="22"/>
  <c r="M614" i="22"/>
  <c r="I615" i="22"/>
  <c r="J615" i="22"/>
  <c r="K615" i="22"/>
  <c r="L615" i="22"/>
  <c r="M615" i="22"/>
  <c r="I616" i="22"/>
  <c r="J616" i="22"/>
  <c r="K616" i="22"/>
  <c r="L616" i="22"/>
  <c r="M616" i="22"/>
  <c r="I617" i="22"/>
  <c r="J617" i="22"/>
  <c r="K617" i="22"/>
  <c r="L617" i="22"/>
  <c r="M617" i="22"/>
  <c r="I618" i="22"/>
  <c r="J618" i="22"/>
  <c r="K618" i="22"/>
  <c r="L618" i="22"/>
  <c r="M618" i="22"/>
  <c r="I619" i="22"/>
  <c r="J619" i="22"/>
  <c r="K619" i="22"/>
  <c r="L619" i="22"/>
  <c r="M619" i="22"/>
  <c r="I620" i="22"/>
  <c r="J620" i="22"/>
  <c r="K620" i="22"/>
  <c r="L620" i="22"/>
  <c r="M620" i="22"/>
  <c r="I621" i="22"/>
  <c r="J621" i="22"/>
  <c r="K621" i="22"/>
  <c r="L621" i="22"/>
  <c r="M621" i="22"/>
  <c r="I622" i="22"/>
  <c r="J622" i="22"/>
  <c r="K622" i="22"/>
  <c r="L622" i="22"/>
  <c r="M622" i="22"/>
  <c r="I623" i="22"/>
  <c r="J623" i="22"/>
  <c r="K623" i="22"/>
  <c r="L623" i="22"/>
  <c r="M623" i="22"/>
  <c r="I624" i="22"/>
  <c r="J624" i="22"/>
  <c r="K624" i="22"/>
  <c r="L624" i="22"/>
  <c r="M624" i="22"/>
  <c r="I625" i="22"/>
  <c r="J625" i="22"/>
  <c r="K625" i="22"/>
  <c r="L625" i="22"/>
  <c r="M625" i="22"/>
  <c r="I626" i="22"/>
  <c r="J626" i="22"/>
  <c r="K626" i="22"/>
  <c r="L626" i="22"/>
  <c r="M626" i="22"/>
  <c r="I627" i="22"/>
  <c r="J627" i="22"/>
  <c r="K627" i="22"/>
  <c r="L627" i="22"/>
  <c r="M627" i="22"/>
  <c r="I628" i="22"/>
  <c r="J628" i="22"/>
  <c r="K628" i="22"/>
  <c r="L628" i="22"/>
  <c r="M628" i="22"/>
  <c r="I629" i="22"/>
  <c r="J629" i="22"/>
  <c r="K629" i="22"/>
  <c r="L629" i="22"/>
  <c r="M629" i="22"/>
  <c r="I630" i="22"/>
  <c r="J630" i="22"/>
  <c r="K630" i="22"/>
  <c r="L630" i="22"/>
  <c r="M630" i="22"/>
  <c r="I631" i="22"/>
  <c r="J631" i="22"/>
  <c r="K631" i="22"/>
  <c r="L631" i="22"/>
  <c r="M631" i="22"/>
  <c r="I632" i="22"/>
  <c r="J632" i="22"/>
  <c r="K632" i="22"/>
  <c r="L632" i="22"/>
  <c r="M632" i="22"/>
  <c r="I633" i="22"/>
  <c r="J633" i="22"/>
  <c r="K633" i="22"/>
  <c r="L633" i="22"/>
  <c r="M633" i="22"/>
  <c r="I634" i="22"/>
  <c r="J634" i="22"/>
  <c r="K634" i="22"/>
  <c r="L634" i="22"/>
  <c r="M634" i="22"/>
  <c r="I635" i="22"/>
  <c r="J635" i="22"/>
  <c r="K635" i="22"/>
  <c r="L635" i="22"/>
  <c r="M635" i="22"/>
  <c r="I636" i="22"/>
  <c r="J636" i="22"/>
  <c r="K636" i="22"/>
  <c r="L636" i="22"/>
  <c r="M636" i="22"/>
  <c r="I637" i="22"/>
  <c r="J637" i="22"/>
  <c r="K637" i="22"/>
  <c r="L637" i="22"/>
  <c r="M637" i="22"/>
  <c r="I638" i="22"/>
  <c r="J638" i="22"/>
  <c r="K638" i="22"/>
  <c r="L638" i="22"/>
  <c r="M638" i="22"/>
  <c r="I639" i="22"/>
  <c r="J639" i="22"/>
  <c r="K639" i="22"/>
  <c r="L639" i="22"/>
  <c r="M639" i="22"/>
  <c r="I640" i="22"/>
  <c r="J640" i="22"/>
  <c r="K640" i="22"/>
  <c r="L640" i="22"/>
  <c r="M640" i="22"/>
  <c r="I641" i="22"/>
  <c r="J641" i="22"/>
  <c r="K641" i="22"/>
  <c r="L641" i="22"/>
  <c r="M641" i="22"/>
  <c r="I642" i="22"/>
  <c r="J642" i="22"/>
  <c r="K642" i="22"/>
  <c r="L642" i="22"/>
  <c r="M642" i="22"/>
  <c r="I643" i="22"/>
  <c r="J643" i="22"/>
  <c r="K643" i="22"/>
  <c r="L643" i="22"/>
  <c r="M643" i="22"/>
  <c r="I644" i="22"/>
  <c r="J644" i="22"/>
  <c r="K644" i="22"/>
  <c r="L644" i="22"/>
  <c r="M644" i="22"/>
  <c r="I645" i="22"/>
  <c r="J645" i="22"/>
  <c r="K645" i="22"/>
  <c r="L645" i="22"/>
  <c r="M645" i="22"/>
  <c r="I646" i="22"/>
  <c r="J646" i="22"/>
  <c r="K646" i="22"/>
  <c r="L646" i="22"/>
  <c r="M646" i="22"/>
  <c r="I647" i="22"/>
  <c r="J647" i="22"/>
  <c r="K647" i="22"/>
  <c r="L647" i="22"/>
  <c r="M647" i="22"/>
  <c r="I648" i="22"/>
  <c r="J648" i="22"/>
  <c r="K648" i="22"/>
  <c r="L648" i="22"/>
  <c r="M648" i="22"/>
  <c r="I649" i="22"/>
  <c r="J649" i="22"/>
  <c r="K649" i="22"/>
  <c r="L649" i="22"/>
  <c r="M649" i="22"/>
  <c r="I650" i="22"/>
  <c r="J650" i="22"/>
  <c r="K650" i="22"/>
  <c r="L650" i="22"/>
  <c r="M650" i="22"/>
  <c r="I651" i="22"/>
  <c r="J651" i="22"/>
  <c r="K651" i="22"/>
  <c r="L651" i="22"/>
  <c r="M651" i="22"/>
  <c r="I652" i="22"/>
  <c r="J652" i="22"/>
  <c r="K652" i="22"/>
  <c r="L652" i="22"/>
  <c r="M652" i="22"/>
  <c r="I653" i="22"/>
  <c r="J653" i="22"/>
  <c r="K653" i="22"/>
  <c r="L653" i="22"/>
  <c r="M653" i="22"/>
  <c r="I654" i="22"/>
  <c r="J654" i="22"/>
  <c r="K654" i="22"/>
  <c r="L654" i="22"/>
  <c r="M654" i="22"/>
  <c r="I655" i="22"/>
  <c r="J655" i="22"/>
  <c r="K655" i="22"/>
  <c r="L655" i="22"/>
  <c r="M655" i="22"/>
  <c r="I656" i="22"/>
  <c r="J656" i="22"/>
  <c r="K656" i="22"/>
  <c r="L656" i="22"/>
  <c r="M656" i="22"/>
  <c r="I657" i="22"/>
  <c r="J657" i="22"/>
  <c r="K657" i="22"/>
  <c r="L657" i="22"/>
  <c r="M657" i="22"/>
  <c r="I658" i="22"/>
  <c r="J658" i="22"/>
  <c r="K658" i="22"/>
  <c r="L658" i="22"/>
  <c r="M658" i="22"/>
  <c r="I659" i="22"/>
  <c r="J659" i="22"/>
  <c r="K659" i="22"/>
  <c r="L659" i="22"/>
  <c r="M659" i="22"/>
  <c r="I660" i="22"/>
  <c r="J660" i="22"/>
  <c r="K660" i="22"/>
  <c r="L660" i="22"/>
  <c r="M660" i="22"/>
  <c r="I661" i="22"/>
  <c r="J661" i="22"/>
  <c r="K661" i="22"/>
  <c r="L661" i="22"/>
  <c r="M661" i="22"/>
  <c r="I662" i="22"/>
  <c r="J662" i="22"/>
  <c r="K662" i="22"/>
  <c r="L662" i="22"/>
  <c r="M662" i="22"/>
  <c r="I663" i="22"/>
  <c r="J663" i="22"/>
  <c r="K663" i="22"/>
  <c r="L663" i="22"/>
  <c r="M663" i="22"/>
  <c r="I664" i="22"/>
  <c r="J664" i="22"/>
  <c r="K664" i="22"/>
  <c r="L664" i="22"/>
  <c r="M664" i="22"/>
  <c r="I665" i="22"/>
  <c r="J665" i="22"/>
  <c r="K665" i="22"/>
  <c r="L665" i="22"/>
  <c r="M665" i="22"/>
  <c r="I666" i="22"/>
  <c r="J666" i="22"/>
  <c r="K666" i="22"/>
  <c r="L666" i="22"/>
  <c r="M666" i="22"/>
  <c r="I667" i="22"/>
  <c r="J667" i="22"/>
  <c r="K667" i="22"/>
  <c r="L667" i="22"/>
  <c r="M667" i="22"/>
  <c r="I668" i="22"/>
  <c r="J668" i="22"/>
  <c r="K668" i="22"/>
  <c r="L668" i="22"/>
  <c r="M668" i="22"/>
  <c r="I669" i="22"/>
  <c r="J669" i="22"/>
  <c r="K669" i="22"/>
  <c r="L669" i="22"/>
  <c r="M669" i="22"/>
  <c r="I670" i="22"/>
  <c r="J670" i="22"/>
  <c r="K670" i="22"/>
  <c r="L670" i="22"/>
  <c r="M670" i="22"/>
  <c r="I671" i="22"/>
  <c r="J671" i="22"/>
  <c r="K671" i="22"/>
  <c r="L671" i="22"/>
  <c r="M671" i="22"/>
  <c r="I672" i="22"/>
  <c r="J672" i="22"/>
  <c r="K672" i="22"/>
  <c r="L672" i="22"/>
  <c r="M672" i="22"/>
  <c r="I673" i="22"/>
  <c r="J673" i="22"/>
  <c r="K673" i="22"/>
  <c r="L673" i="22"/>
  <c r="M673" i="22"/>
  <c r="I674" i="22"/>
  <c r="J674" i="22"/>
  <c r="K674" i="22"/>
  <c r="L674" i="22"/>
  <c r="M674" i="22"/>
  <c r="I675" i="22"/>
  <c r="J675" i="22"/>
  <c r="K675" i="22"/>
  <c r="L675" i="22"/>
  <c r="M675" i="22"/>
  <c r="I676" i="22"/>
  <c r="J676" i="22"/>
  <c r="K676" i="22"/>
  <c r="L676" i="22"/>
  <c r="M676" i="22"/>
  <c r="I677" i="22"/>
  <c r="J677" i="22"/>
  <c r="K677" i="22"/>
  <c r="L677" i="22"/>
  <c r="M677" i="22"/>
  <c r="I678" i="22"/>
  <c r="J678" i="22"/>
  <c r="K678" i="22"/>
  <c r="L678" i="22"/>
  <c r="M678" i="22"/>
  <c r="I679" i="22"/>
  <c r="J679" i="22"/>
  <c r="K679" i="22"/>
  <c r="L679" i="22"/>
  <c r="M679" i="22"/>
  <c r="I680" i="22"/>
  <c r="J680" i="22"/>
  <c r="K680" i="22"/>
  <c r="L680" i="22"/>
  <c r="M680" i="22"/>
  <c r="I681" i="22"/>
  <c r="J681" i="22"/>
  <c r="K681" i="22"/>
  <c r="L681" i="22"/>
  <c r="M681" i="22"/>
  <c r="I682" i="22"/>
  <c r="J682" i="22"/>
  <c r="K682" i="22"/>
  <c r="L682" i="22"/>
  <c r="M682" i="22"/>
  <c r="I683" i="22"/>
  <c r="J683" i="22"/>
  <c r="K683" i="22"/>
  <c r="L683" i="22"/>
  <c r="M683" i="22"/>
  <c r="I684" i="22"/>
  <c r="J684" i="22"/>
  <c r="K684" i="22"/>
  <c r="L684" i="22"/>
  <c r="M684" i="22"/>
  <c r="I685" i="22"/>
  <c r="J685" i="22"/>
  <c r="K685" i="22"/>
  <c r="L685" i="22"/>
  <c r="M685" i="22"/>
  <c r="I686" i="22"/>
  <c r="J686" i="22"/>
  <c r="K686" i="22"/>
  <c r="L686" i="22"/>
  <c r="M686" i="22"/>
  <c r="I687" i="22"/>
  <c r="J687" i="22"/>
  <c r="K687" i="22"/>
  <c r="L687" i="22"/>
  <c r="M687" i="22"/>
  <c r="I688" i="22"/>
  <c r="J688" i="22"/>
  <c r="K688" i="22"/>
  <c r="L688" i="22"/>
  <c r="M688" i="22"/>
  <c r="I689" i="22"/>
  <c r="J689" i="22"/>
  <c r="K689" i="22"/>
  <c r="L689" i="22"/>
  <c r="M689" i="22"/>
  <c r="I690" i="22"/>
  <c r="J690" i="22"/>
  <c r="K690" i="22"/>
  <c r="L690" i="22"/>
  <c r="M690" i="22"/>
  <c r="I691" i="22"/>
  <c r="J691" i="22"/>
  <c r="K691" i="22"/>
  <c r="L691" i="22"/>
  <c r="M691" i="22"/>
  <c r="I692" i="22"/>
  <c r="J692" i="22"/>
  <c r="K692" i="22"/>
  <c r="L692" i="22"/>
  <c r="M692" i="22"/>
  <c r="I693" i="22"/>
  <c r="J693" i="22"/>
  <c r="K693" i="22"/>
  <c r="L693" i="22"/>
  <c r="M693" i="22"/>
  <c r="I694" i="22"/>
  <c r="J694" i="22"/>
  <c r="K694" i="22"/>
  <c r="L694" i="22"/>
  <c r="M694" i="22"/>
  <c r="I695" i="22"/>
  <c r="J695" i="22"/>
  <c r="K695" i="22"/>
  <c r="L695" i="22"/>
  <c r="M695" i="22"/>
  <c r="I696" i="22"/>
  <c r="J696" i="22"/>
  <c r="K696" i="22"/>
  <c r="L696" i="22"/>
  <c r="M696" i="22"/>
  <c r="I697" i="22"/>
  <c r="J697" i="22"/>
  <c r="K697" i="22"/>
  <c r="L697" i="22"/>
  <c r="M697" i="22"/>
  <c r="I698" i="22"/>
  <c r="J698" i="22"/>
  <c r="K698" i="22"/>
  <c r="L698" i="22"/>
  <c r="M698" i="22"/>
  <c r="I699" i="22"/>
  <c r="J699" i="22"/>
  <c r="K699" i="22"/>
  <c r="L699" i="22"/>
  <c r="M699" i="22"/>
  <c r="I700" i="22"/>
  <c r="J700" i="22"/>
  <c r="K700" i="22"/>
  <c r="L700" i="22"/>
  <c r="M700" i="22"/>
  <c r="I701" i="22"/>
  <c r="J701" i="22"/>
  <c r="K701" i="22"/>
  <c r="L701" i="22"/>
  <c r="M701" i="22"/>
  <c r="I702" i="22"/>
  <c r="J702" i="22"/>
  <c r="K702" i="22"/>
  <c r="L702" i="22"/>
  <c r="M702" i="22"/>
  <c r="I703" i="22"/>
  <c r="J703" i="22"/>
  <c r="K703" i="22"/>
  <c r="L703" i="22"/>
  <c r="M703" i="22"/>
  <c r="I704" i="22"/>
  <c r="J704" i="22"/>
  <c r="K704" i="22"/>
  <c r="L704" i="22"/>
  <c r="M704" i="22"/>
  <c r="I705" i="22"/>
  <c r="J705" i="22"/>
  <c r="K705" i="22"/>
  <c r="L705" i="22"/>
  <c r="M705" i="22"/>
  <c r="I706" i="22"/>
  <c r="J706" i="22"/>
  <c r="K706" i="22"/>
  <c r="L706" i="22"/>
  <c r="M706" i="22"/>
  <c r="I707" i="22"/>
  <c r="J707" i="22"/>
  <c r="K707" i="22"/>
  <c r="L707" i="22"/>
  <c r="M707" i="22"/>
  <c r="I708" i="22"/>
  <c r="J708" i="22"/>
  <c r="K708" i="22"/>
  <c r="L708" i="22"/>
  <c r="M708" i="22"/>
  <c r="I709" i="22"/>
  <c r="J709" i="22"/>
  <c r="K709" i="22"/>
  <c r="L709" i="22"/>
  <c r="M709" i="22"/>
  <c r="I710" i="22"/>
  <c r="J710" i="22"/>
  <c r="K710" i="22"/>
  <c r="L710" i="22"/>
  <c r="M710" i="22"/>
  <c r="I711" i="22"/>
  <c r="J711" i="22"/>
  <c r="K711" i="22"/>
  <c r="L711" i="22"/>
  <c r="M711" i="22"/>
  <c r="I712" i="22"/>
  <c r="J712" i="22"/>
  <c r="K712" i="22"/>
  <c r="L712" i="22"/>
  <c r="M712" i="22"/>
  <c r="I713" i="22"/>
  <c r="J713" i="22"/>
  <c r="K713" i="22"/>
  <c r="L713" i="22"/>
  <c r="M713" i="22"/>
  <c r="I714" i="22"/>
  <c r="J714" i="22"/>
  <c r="K714" i="22"/>
  <c r="L714" i="22"/>
  <c r="M714" i="22"/>
  <c r="I715" i="22"/>
  <c r="J715" i="22"/>
  <c r="K715" i="22"/>
  <c r="L715" i="22"/>
  <c r="M715" i="22"/>
  <c r="I716" i="22"/>
  <c r="J716" i="22"/>
  <c r="K716" i="22"/>
  <c r="L716" i="22"/>
  <c r="M716" i="22"/>
  <c r="I717" i="22"/>
  <c r="J717" i="22"/>
  <c r="K717" i="22"/>
  <c r="L717" i="22"/>
  <c r="M717" i="22"/>
  <c r="I718" i="22"/>
  <c r="J718" i="22"/>
  <c r="K718" i="22"/>
  <c r="L718" i="22"/>
  <c r="M718" i="22"/>
  <c r="I719" i="22"/>
  <c r="J719" i="22"/>
  <c r="K719" i="22"/>
  <c r="L719" i="22"/>
  <c r="M719" i="22"/>
  <c r="I720" i="22"/>
  <c r="J720" i="22"/>
  <c r="K720" i="22"/>
  <c r="L720" i="22"/>
  <c r="M720" i="22"/>
  <c r="I721" i="22"/>
  <c r="J721" i="22"/>
  <c r="K721" i="22"/>
  <c r="L721" i="22"/>
  <c r="M721" i="22"/>
  <c r="I722" i="22"/>
  <c r="J722" i="22"/>
  <c r="K722" i="22"/>
  <c r="L722" i="22"/>
  <c r="M722" i="22"/>
  <c r="I723" i="22"/>
  <c r="J723" i="22"/>
  <c r="K723" i="22"/>
  <c r="L723" i="22"/>
  <c r="M723" i="22"/>
  <c r="I724" i="22"/>
  <c r="J724" i="22"/>
  <c r="K724" i="22"/>
  <c r="L724" i="22"/>
  <c r="M724" i="22"/>
  <c r="I725" i="22"/>
  <c r="J725" i="22"/>
  <c r="K725" i="22"/>
  <c r="L725" i="22"/>
  <c r="M725" i="22"/>
  <c r="I726" i="22"/>
  <c r="J726" i="22"/>
  <c r="K726" i="22"/>
  <c r="L726" i="22"/>
  <c r="M726" i="22"/>
  <c r="I727" i="22"/>
  <c r="J727" i="22"/>
  <c r="K727" i="22"/>
  <c r="L727" i="22"/>
  <c r="M727" i="22"/>
  <c r="I728" i="22"/>
  <c r="J728" i="22"/>
  <c r="K728" i="22"/>
  <c r="L728" i="22"/>
  <c r="M728" i="22"/>
  <c r="I729" i="22"/>
  <c r="J729" i="22"/>
  <c r="K729" i="22"/>
  <c r="L729" i="22"/>
  <c r="M729" i="22"/>
  <c r="I730" i="22"/>
  <c r="J730" i="22"/>
  <c r="K730" i="22"/>
  <c r="L730" i="22"/>
  <c r="M730" i="22"/>
  <c r="I731" i="22"/>
  <c r="J731" i="22"/>
  <c r="K731" i="22"/>
  <c r="L731" i="22"/>
  <c r="M731" i="22"/>
  <c r="I732" i="22"/>
  <c r="J732" i="22"/>
  <c r="K732" i="22"/>
  <c r="L732" i="22"/>
  <c r="M732" i="22"/>
  <c r="I733" i="22"/>
  <c r="J733" i="22"/>
  <c r="K733" i="22"/>
  <c r="L733" i="22"/>
  <c r="M733" i="22"/>
  <c r="I734" i="22"/>
  <c r="J734" i="22"/>
  <c r="K734" i="22"/>
  <c r="L734" i="22"/>
  <c r="M734" i="22"/>
  <c r="I735" i="22"/>
  <c r="J735" i="22"/>
  <c r="K735" i="22"/>
  <c r="L735" i="22"/>
  <c r="M735" i="22"/>
  <c r="I736" i="22"/>
  <c r="J736" i="22"/>
  <c r="K736" i="22"/>
  <c r="L736" i="22"/>
  <c r="M736" i="22"/>
  <c r="I737" i="22"/>
  <c r="J737" i="22"/>
  <c r="K737" i="22"/>
  <c r="L737" i="22"/>
  <c r="M737" i="22"/>
  <c r="I738" i="22"/>
  <c r="J738" i="22"/>
  <c r="K738" i="22"/>
  <c r="L738" i="22"/>
  <c r="M738" i="22"/>
  <c r="I739" i="22"/>
  <c r="J739" i="22"/>
  <c r="K739" i="22"/>
  <c r="L739" i="22"/>
  <c r="M739" i="22"/>
  <c r="I740" i="22"/>
  <c r="J740" i="22"/>
  <c r="K740" i="22"/>
  <c r="L740" i="22"/>
  <c r="M740" i="22"/>
  <c r="I741" i="22"/>
  <c r="J741" i="22"/>
  <c r="K741" i="22"/>
  <c r="L741" i="22"/>
  <c r="M741" i="22"/>
  <c r="I742" i="22"/>
  <c r="J742" i="22"/>
  <c r="K742" i="22"/>
  <c r="L742" i="22"/>
  <c r="M742" i="22"/>
  <c r="I743" i="22"/>
  <c r="J743" i="22"/>
  <c r="K743" i="22"/>
  <c r="L743" i="22"/>
  <c r="M743" i="22"/>
  <c r="I744" i="22"/>
  <c r="J744" i="22"/>
  <c r="K744" i="22"/>
  <c r="L744" i="22"/>
  <c r="M744" i="22"/>
  <c r="I745" i="22"/>
  <c r="J745" i="22"/>
  <c r="K745" i="22"/>
  <c r="L745" i="22"/>
  <c r="M745" i="22"/>
  <c r="I746" i="22"/>
  <c r="J746" i="22"/>
  <c r="K746" i="22"/>
  <c r="L746" i="22"/>
  <c r="M746" i="22"/>
  <c r="I747" i="22"/>
  <c r="J747" i="22"/>
  <c r="K747" i="22"/>
  <c r="L747" i="22"/>
  <c r="M747" i="22"/>
  <c r="I748" i="22"/>
  <c r="J748" i="22"/>
  <c r="K748" i="22"/>
  <c r="L748" i="22"/>
  <c r="M748" i="22"/>
  <c r="I749" i="22"/>
  <c r="J749" i="22"/>
  <c r="K749" i="22"/>
  <c r="L749" i="22"/>
  <c r="M749" i="22"/>
  <c r="I750" i="22"/>
  <c r="J750" i="22"/>
  <c r="K750" i="22"/>
  <c r="L750" i="22"/>
  <c r="M750" i="22"/>
  <c r="I751" i="22"/>
  <c r="J751" i="22"/>
  <c r="K751" i="22"/>
  <c r="L751" i="22"/>
  <c r="M751" i="22"/>
  <c r="I752" i="22"/>
  <c r="J752" i="22"/>
  <c r="K752" i="22"/>
  <c r="L752" i="22"/>
  <c r="M752" i="22"/>
  <c r="I753" i="22"/>
  <c r="J753" i="22"/>
  <c r="K753" i="22"/>
  <c r="L753" i="22"/>
  <c r="M753" i="22"/>
  <c r="I754" i="22"/>
  <c r="J754" i="22"/>
  <c r="K754" i="22"/>
  <c r="L754" i="22"/>
  <c r="M754" i="22"/>
  <c r="I755" i="22"/>
  <c r="J755" i="22"/>
  <c r="K755" i="22"/>
  <c r="L755" i="22"/>
  <c r="M755" i="22"/>
  <c r="I756" i="22"/>
  <c r="J756" i="22"/>
  <c r="K756" i="22"/>
  <c r="L756" i="22"/>
  <c r="M756" i="22"/>
  <c r="I757" i="22"/>
  <c r="J757" i="22"/>
  <c r="K757" i="22"/>
  <c r="L757" i="22"/>
  <c r="M757" i="22"/>
  <c r="I758" i="22"/>
  <c r="J758" i="22"/>
  <c r="K758" i="22"/>
  <c r="L758" i="22"/>
  <c r="M758" i="22"/>
  <c r="I759" i="22"/>
  <c r="J759" i="22"/>
  <c r="K759" i="22"/>
  <c r="L759" i="22"/>
  <c r="M759" i="22"/>
  <c r="I760" i="22"/>
  <c r="J760" i="22"/>
  <c r="K760" i="22"/>
  <c r="L760" i="22"/>
  <c r="M760" i="22"/>
  <c r="I761" i="22"/>
  <c r="J761" i="22"/>
  <c r="K761" i="22"/>
  <c r="L761" i="22"/>
  <c r="M761" i="22"/>
  <c r="I762" i="22"/>
  <c r="J762" i="22"/>
  <c r="K762" i="22"/>
  <c r="L762" i="22"/>
  <c r="M762" i="22"/>
  <c r="I763" i="22"/>
  <c r="J763" i="22"/>
  <c r="K763" i="22"/>
  <c r="L763" i="22"/>
  <c r="M763" i="22"/>
  <c r="I764" i="22"/>
  <c r="J764" i="22"/>
  <c r="K764" i="22"/>
  <c r="L764" i="22"/>
  <c r="M764" i="22"/>
  <c r="I765" i="22"/>
  <c r="J765" i="22"/>
  <c r="K765" i="22"/>
  <c r="L765" i="22"/>
  <c r="M765" i="22"/>
  <c r="I766" i="22"/>
  <c r="J766" i="22"/>
  <c r="K766" i="22"/>
  <c r="L766" i="22"/>
  <c r="M766" i="22"/>
  <c r="I767" i="22"/>
  <c r="J767" i="22"/>
  <c r="K767" i="22"/>
  <c r="L767" i="22"/>
  <c r="M767" i="22"/>
  <c r="I768" i="22"/>
  <c r="J768" i="22"/>
  <c r="K768" i="22"/>
  <c r="L768" i="22"/>
  <c r="M768" i="22"/>
  <c r="I769" i="22"/>
  <c r="J769" i="22"/>
  <c r="K769" i="22"/>
  <c r="L769" i="22"/>
  <c r="M769" i="22"/>
  <c r="I770" i="22"/>
  <c r="J770" i="22"/>
  <c r="K770" i="22"/>
  <c r="L770" i="22"/>
  <c r="M770" i="22"/>
  <c r="I771" i="22"/>
  <c r="J771" i="22"/>
  <c r="K771" i="22"/>
  <c r="L771" i="22"/>
  <c r="M771" i="22"/>
  <c r="I772" i="22"/>
  <c r="J772" i="22"/>
  <c r="K772" i="22"/>
  <c r="L772" i="22"/>
  <c r="M772" i="22"/>
  <c r="I773" i="22"/>
  <c r="J773" i="22"/>
  <c r="K773" i="22"/>
  <c r="L773" i="22"/>
  <c r="M773" i="22"/>
  <c r="I774" i="22"/>
  <c r="J774" i="22"/>
  <c r="K774" i="22"/>
  <c r="L774" i="22"/>
  <c r="M774" i="22"/>
  <c r="I775" i="22"/>
  <c r="J775" i="22"/>
  <c r="K775" i="22"/>
  <c r="L775" i="22"/>
  <c r="M775" i="22"/>
  <c r="I776" i="22"/>
  <c r="J776" i="22"/>
  <c r="K776" i="22"/>
  <c r="L776" i="22"/>
  <c r="M776" i="22"/>
  <c r="I777" i="22"/>
  <c r="J777" i="22"/>
  <c r="K777" i="22"/>
  <c r="L777" i="22"/>
  <c r="M777" i="22"/>
  <c r="I778" i="22"/>
  <c r="J778" i="22"/>
  <c r="K778" i="22"/>
  <c r="L778" i="22"/>
  <c r="M778" i="22"/>
  <c r="I779" i="22"/>
  <c r="J779" i="22"/>
  <c r="K779" i="22"/>
  <c r="L779" i="22"/>
  <c r="M779" i="22"/>
  <c r="I780" i="22"/>
  <c r="J780" i="22"/>
  <c r="K780" i="22"/>
  <c r="L780" i="22"/>
  <c r="M780" i="22"/>
  <c r="I781" i="22"/>
  <c r="J781" i="22"/>
  <c r="K781" i="22"/>
  <c r="L781" i="22"/>
  <c r="M781" i="22"/>
  <c r="I782" i="22"/>
  <c r="J782" i="22"/>
  <c r="K782" i="22"/>
  <c r="L782" i="22"/>
  <c r="M782" i="22"/>
  <c r="I783" i="22"/>
  <c r="J783" i="22"/>
  <c r="K783" i="22"/>
  <c r="L783" i="22"/>
  <c r="M783" i="22"/>
  <c r="I784" i="22"/>
  <c r="J784" i="22"/>
  <c r="K784" i="22"/>
  <c r="L784" i="22"/>
  <c r="M784" i="22"/>
  <c r="I785" i="22"/>
  <c r="J785" i="22"/>
  <c r="K785" i="22"/>
  <c r="L785" i="22"/>
  <c r="M785" i="22"/>
  <c r="I786" i="22"/>
  <c r="J786" i="22"/>
  <c r="K786" i="22"/>
  <c r="L786" i="22"/>
  <c r="M786" i="22"/>
  <c r="I787" i="22"/>
  <c r="J787" i="22"/>
  <c r="K787" i="22"/>
  <c r="L787" i="22"/>
  <c r="M787" i="22"/>
  <c r="I788" i="22"/>
  <c r="J788" i="22"/>
  <c r="K788" i="22"/>
  <c r="L788" i="22"/>
  <c r="M788" i="22"/>
  <c r="I789" i="22"/>
  <c r="J789" i="22"/>
  <c r="K789" i="22"/>
  <c r="L789" i="22"/>
  <c r="M789" i="22"/>
  <c r="I790" i="22"/>
  <c r="J790" i="22"/>
  <c r="K790" i="22"/>
  <c r="L790" i="22"/>
  <c r="M790" i="22"/>
  <c r="I791" i="22"/>
  <c r="J791" i="22"/>
  <c r="K791" i="22"/>
  <c r="L791" i="22"/>
  <c r="M791" i="22"/>
  <c r="I792" i="22"/>
  <c r="J792" i="22"/>
  <c r="K792" i="22"/>
  <c r="L792" i="22"/>
  <c r="M792" i="22"/>
  <c r="I793" i="22"/>
  <c r="J793" i="22"/>
  <c r="K793" i="22"/>
  <c r="L793" i="22"/>
  <c r="M793" i="22"/>
  <c r="I794" i="22"/>
  <c r="J794" i="22"/>
  <c r="K794" i="22"/>
  <c r="L794" i="22"/>
  <c r="M794" i="22"/>
  <c r="I795" i="22"/>
  <c r="J795" i="22"/>
  <c r="K795" i="22"/>
  <c r="L795" i="22"/>
  <c r="M795" i="22"/>
  <c r="I796" i="22"/>
  <c r="J796" i="22"/>
  <c r="K796" i="22"/>
  <c r="L796" i="22"/>
  <c r="M796" i="22"/>
  <c r="I797" i="22"/>
  <c r="J797" i="22"/>
  <c r="K797" i="22"/>
  <c r="L797" i="22"/>
  <c r="M797" i="22"/>
  <c r="I798" i="22"/>
  <c r="J798" i="22"/>
  <c r="K798" i="22"/>
  <c r="L798" i="22"/>
  <c r="M798" i="22"/>
  <c r="I799" i="22"/>
  <c r="J799" i="22"/>
  <c r="K799" i="22"/>
  <c r="L799" i="22"/>
  <c r="M799" i="22"/>
  <c r="I800" i="22"/>
  <c r="J800" i="22"/>
  <c r="K800" i="22"/>
  <c r="L800" i="22"/>
  <c r="M800" i="22"/>
  <c r="I801" i="22"/>
  <c r="J801" i="22"/>
  <c r="K801" i="22"/>
  <c r="L801" i="22"/>
  <c r="M801" i="22"/>
  <c r="I802" i="22"/>
  <c r="J802" i="22"/>
  <c r="K802" i="22"/>
  <c r="L802" i="22"/>
  <c r="M802" i="22"/>
  <c r="I803" i="22"/>
  <c r="J803" i="22"/>
  <c r="K803" i="22"/>
  <c r="L803" i="22"/>
  <c r="M803" i="22"/>
  <c r="I804" i="22"/>
  <c r="J804" i="22"/>
  <c r="K804" i="22"/>
  <c r="L804" i="22"/>
  <c r="M804" i="22"/>
  <c r="I805" i="22"/>
  <c r="J805" i="22"/>
  <c r="K805" i="22"/>
  <c r="L805" i="22"/>
  <c r="M805" i="22"/>
  <c r="I806" i="22"/>
  <c r="J806" i="22"/>
  <c r="K806" i="22"/>
  <c r="L806" i="22"/>
  <c r="M806" i="22"/>
  <c r="I807" i="22"/>
  <c r="J807" i="22"/>
  <c r="K807" i="22"/>
  <c r="L807" i="22"/>
  <c r="M807" i="22"/>
  <c r="I808" i="22"/>
  <c r="J808" i="22"/>
  <c r="K808" i="22"/>
  <c r="L808" i="22"/>
  <c r="M808" i="22"/>
  <c r="I809" i="22"/>
  <c r="J809" i="22"/>
  <c r="K809" i="22"/>
  <c r="L809" i="22"/>
  <c r="M809" i="22"/>
  <c r="I810" i="22"/>
  <c r="J810" i="22"/>
  <c r="K810" i="22"/>
  <c r="L810" i="22"/>
  <c r="M810" i="22"/>
  <c r="I811" i="22"/>
  <c r="J811" i="22"/>
  <c r="K811" i="22"/>
  <c r="L811" i="22"/>
  <c r="M811" i="22"/>
  <c r="I812" i="22"/>
  <c r="J812" i="22"/>
  <c r="K812" i="22"/>
  <c r="L812" i="22"/>
  <c r="M812" i="22"/>
  <c r="I813" i="22"/>
  <c r="J813" i="22"/>
  <c r="K813" i="22"/>
  <c r="L813" i="22"/>
  <c r="M813" i="22"/>
  <c r="I814" i="22"/>
  <c r="J814" i="22"/>
  <c r="K814" i="22"/>
  <c r="L814" i="22"/>
  <c r="M814" i="22"/>
  <c r="I815" i="22"/>
  <c r="J815" i="22"/>
  <c r="K815" i="22"/>
  <c r="L815" i="22"/>
  <c r="M815" i="22"/>
  <c r="I816" i="22"/>
  <c r="J816" i="22"/>
  <c r="K816" i="22"/>
  <c r="L816" i="22"/>
  <c r="M816" i="22"/>
  <c r="I817" i="22"/>
  <c r="J817" i="22"/>
  <c r="K817" i="22"/>
  <c r="L817" i="22"/>
  <c r="M817" i="22"/>
  <c r="I818" i="22"/>
  <c r="J818" i="22"/>
  <c r="K818" i="22"/>
  <c r="L818" i="22"/>
  <c r="M818" i="22"/>
  <c r="I819" i="22"/>
  <c r="J819" i="22"/>
  <c r="K819" i="22"/>
  <c r="L819" i="22"/>
  <c r="M819" i="22"/>
  <c r="I820" i="22"/>
  <c r="J820" i="22"/>
  <c r="K820" i="22"/>
  <c r="L820" i="22"/>
  <c r="M820" i="22"/>
  <c r="I821" i="22"/>
  <c r="J821" i="22"/>
  <c r="K821" i="22"/>
  <c r="L821" i="22"/>
  <c r="M821" i="22"/>
  <c r="I822" i="22"/>
  <c r="J822" i="22"/>
  <c r="K822" i="22"/>
  <c r="L822" i="22"/>
  <c r="M822" i="22"/>
  <c r="I823" i="22"/>
  <c r="J823" i="22"/>
  <c r="K823" i="22"/>
  <c r="L823" i="22"/>
  <c r="M823" i="22"/>
  <c r="I824" i="22"/>
  <c r="J824" i="22"/>
  <c r="K824" i="22"/>
  <c r="L824" i="22"/>
  <c r="M824" i="22"/>
  <c r="I825" i="22"/>
  <c r="J825" i="22"/>
  <c r="K825" i="22"/>
  <c r="L825" i="22"/>
  <c r="M825" i="22"/>
  <c r="I826" i="22"/>
  <c r="J826" i="22"/>
  <c r="K826" i="22"/>
  <c r="L826" i="22"/>
  <c r="M826" i="22"/>
  <c r="I827" i="22"/>
  <c r="J827" i="22"/>
  <c r="K827" i="22"/>
  <c r="L827" i="22"/>
  <c r="M827" i="22"/>
  <c r="I828" i="22"/>
  <c r="J828" i="22"/>
  <c r="K828" i="22"/>
  <c r="L828" i="22"/>
  <c r="M828" i="22"/>
  <c r="I829" i="22"/>
  <c r="J829" i="22"/>
  <c r="K829" i="22"/>
  <c r="L829" i="22"/>
  <c r="M829" i="22"/>
  <c r="I830" i="22"/>
  <c r="J830" i="22"/>
  <c r="K830" i="22"/>
  <c r="L830" i="22"/>
  <c r="M830" i="22"/>
  <c r="I831" i="22"/>
  <c r="J831" i="22"/>
  <c r="K831" i="22"/>
  <c r="L831" i="22"/>
  <c r="M831" i="22"/>
  <c r="I832" i="22"/>
  <c r="J832" i="22"/>
  <c r="K832" i="22"/>
  <c r="L832" i="22"/>
  <c r="M832" i="22"/>
  <c r="I833" i="22"/>
  <c r="J833" i="22"/>
  <c r="K833" i="22"/>
  <c r="L833" i="22"/>
  <c r="M833" i="22"/>
  <c r="I834" i="22"/>
  <c r="J834" i="22"/>
  <c r="K834" i="22"/>
  <c r="L834" i="22"/>
  <c r="M834" i="22"/>
  <c r="I835" i="22"/>
  <c r="J835" i="22"/>
  <c r="K835" i="22"/>
  <c r="L835" i="22"/>
  <c r="M835" i="22"/>
  <c r="I836" i="22"/>
  <c r="J836" i="22"/>
  <c r="K836" i="22"/>
  <c r="L836" i="22"/>
  <c r="M836" i="22"/>
  <c r="I837" i="22"/>
  <c r="J837" i="22"/>
  <c r="K837" i="22"/>
  <c r="L837" i="22"/>
  <c r="M837" i="22"/>
  <c r="I838" i="22"/>
  <c r="J838" i="22"/>
  <c r="K838" i="22"/>
  <c r="L838" i="22"/>
  <c r="M838" i="22"/>
  <c r="I839" i="22"/>
  <c r="J839" i="22"/>
  <c r="K839" i="22"/>
  <c r="L839" i="22"/>
  <c r="M839" i="22"/>
  <c r="I840" i="22"/>
  <c r="J840" i="22"/>
  <c r="K840" i="22"/>
  <c r="L840" i="22"/>
  <c r="M840" i="22"/>
  <c r="I841" i="22"/>
  <c r="J841" i="22"/>
  <c r="K841" i="22"/>
  <c r="L841" i="22"/>
  <c r="M841" i="22"/>
  <c r="I842" i="22"/>
  <c r="J842" i="22"/>
  <c r="K842" i="22"/>
  <c r="L842" i="22"/>
  <c r="M842" i="22"/>
  <c r="I843" i="22"/>
  <c r="J843" i="22"/>
  <c r="K843" i="22"/>
  <c r="L843" i="22"/>
  <c r="M843" i="22"/>
  <c r="I844" i="22"/>
  <c r="J844" i="22"/>
  <c r="K844" i="22"/>
  <c r="L844" i="22"/>
  <c r="M844" i="22"/>
  <c r="I845" i="22"/>
  <c r="J845" i="22"/>
  <c r="K845" i="22"/>
  <c r="L845" i="22"/>
  <c r="M845" i="22"/>
  <c r="I846" i="22"/>
  <c r="J846" i="22"/>
  <c r="K846" i="22"/>
  <c r="L846" i="22"/>
  <c r="M846" i="22"/>
  <c r="I847" i="22"/>
  <c r="J847" i="22"/>
  <c r="K847" i="22"/>
  <c r="L847" i="22"/>
  <c r="M847" i="22"/>
  <c r="I848" i="22"/>
  <c r="J848" i="22"/>
  <c r="K848" i="22"/>
  <c r="L848" i="22"/>
  <c r="M848" i="22"/>
  <c r="I849" i="22"/>
  <c r="J849" i="22"/>
  <c r="K849" i="22"/>
  <c r="L849" i="22"/>
  <c r="M849" i="22"/>
  <c r="I850" i="22"/>
  <c r="J850" i="22"/>
  <c r="K850" i="22"/>
  <c r="L850" i="22"/>
  <c r="M850" i="22"/>
  <c r="I851" i="22"/>
  <c r="J851" i="22"/>
  <c r="K851" i="22"/>
  <c r="L851" i="22"/>
  <c r="M851" i="22"/>
  <c r="I852" i="22"/>
  <c r="J852" i="22"/>
  <c r="K852" i="22"/>
  <c r="L852" i="22"/>
  <c r="M852" i="22"/>
  <c r="I853" i="22"/>
  <c r="J853" i="22"/>
  <c r="K853" i="22"/>
  <c r="L853" i="22"/>
  <c r="M853" i="22"/>
  <c r="I854" i="22"/>
  <c r="J854" i="22"/>
  <c r="K854" i="22"/>
  <c r="L854" i="22"/>
  <c r="M854" i="22"/>
  <c r="I855" i="22"/>
  <c r="J855" i="22"/>
  <c r="K855" i="22"/>
  <c r="L855" i="22"/>
  <c r="M855" i="22"/>
  <c r="I856" i="22"/>
  <c r="J856" i="22"/>
  <c r="K856" i="22"/>
  <c r="L856" i="22"/>
  <c r="M856" i="22"/>
  <c r="I857" i="22"/>
  <c r="J857" i="22"/>
  <c r="K857" i="22"/>
  <c r="L857" i="22"/>
  <c r="M857" i="22"/>
  <c r="I858" i="22"/>
  <c r="J858" i="22"/>
  <c r="K858" i="22"/>
  <c r="L858" i="22"/>
  <c r="M858" i="22"/>
  <c r="I859" i="22"/>
  <c r="J859" i="22"/>
  <c r="K859" i="22"/>
  <c r="L859" i="22"/>
  <c r="M859" i="22"/>
  <c r="I860" i="22"/>
  <c r="J860" i="22"/>
  <c r="K860" i="22"/>
  <c r="L860" i="22"/>
  <c r="M860" i="22"/>
  <c r="I861" i="22"/>
  <c r="J861" i="22"/>
  <c r="K861" i="22"/>
  <c r="L861" i="22"/>
  <c r="M861" i="22"/>
  <c r="I862" i="22"/>
  <c r="J862" i="22"/>
  <c r="K862" i="22"/>
  <c r="L862" i="22"/>
  <c r="M862" i="22"/>
  <c r="I863" i="22"/>
  <c r="J863" i="22"/>
  <c r="K863" i="22"/>
  <c r="L863" i="22"/>
  <c r="M863" i="22"/>
  <c r="I864" i="22"/>
  <c r="J864" i="22"/>
  <c r="K864" i="22"/>
  <c r="L864" i="22"/>
  <c r="M864" i="22"/>
  <c r="I865" i="22"/>
  <c r="J865" i="22"/>
  <c r="K865" i="22"/>
  <c r="L865" i="22"/>
  <c r="M865" i="22"/>
  <c r="I866" i="22"/>
  <c r="J866" i="22"/>
  <c r="K866" i="22"/>
  <c r="L866" i="22"/>
  <c r="M866" i="22"/>
  <c r="I867" i="22"/>
  <c r="J867" i="22"/>
  <c r="K867" i="22"/>
  <c r="L867" i="22"/>
  <c r="M867" i="22"/>
  <c r="I868" i="22"/>
  <c r="J868" i="22"/>
  <c r="K868" i="22"/>
  <c r="L868" i="22"/>
  <c r="M868" i="22"/>
  <c r="I869" i="22"/>
  <c r="J869" i="22"/>
  <c r="K869" i="22"/>
  <c r="L869" i="22"/>
  <c r="M869" i="22"/>
  <c r="I870" i="22"/>
  <c r="J870" i="22"/>
  <c r="K870" i="22"/>
  <c r="L870" i="22"/>
  <c r="M870" i="22"/>
  <c r="I871" i="22"/>
  <c r="J871" i="22"/>
  <c r="K871" i="22"/>
  <c r="L871" i="22"/>
  <c r="M871" i="22"/>
  <c r="I872" i="22"/>
  <c r="J872" i="22"/>
  <c r="K872" i="22"/>
  <c r="L872" i="22"/>
  <c r="M872" i="22"/>
  <c r="I873" i="22"/>
  <c r="J873" i="22"/>
  <c r="K873" i="22"/>
  <c r="L873" i="22"/>
  <c r="M873" i="22"/>
  <c r="I874" i="22"/>
  <c r="J874" i="22"/>
  <c r="K874" i="22"/>
  <c r="L874" i="22"/>
  <c r="M874" i="22"/>
  <c r="I875" i="22"/>
  <c r="J875" i="22"/>
  <c r="K875" i="22"/>
  <c r="L875" i="22"/>
  <c r="M875" i="22"/>
  <c r="I876" i="22"/>
  <c r="J876" i="22"/>
  <c r="K876" i="22"/>
  <c r="L876" i="22"/>
  <c r="M876" i="22"/>
  <c r="I877" i="22"/>
  <c r="J877" i="22"/>
  <c r="K877" i="22"/>
  <c r="L877" i="22"/>
  <c r="M877" i="22"/>
  <c r="I878" i="22"/>
  <c r="J878" i="22"/>
  <c r="K878" i="22"/>
  <c r="L878" i="22"/>
  <c r="M878" i="22"/>
  <c r="I879" i="22"/>
  <c r="J879" i="22"/>
  <c r="K879" i="22"/>
  <c r="L879" i="22"/>
  <c r="M879" i="22"/>
  <c r="I880" i="22"/>
  <c r="J880" i="22"/>
  <c r="K880" i="22"/>
  <c r="L880" i="22"/>
  <c r="M880" i="22"/>
  <c r="I881" i="22"/>
  <c r="J881" i="22"/>
  <c r="K881" i="22"/>
  <c r="L881" i="22"/>
  <c r="M881" i="22"/>
  <c r="I882" i="22"/>
  <c r="J882" i="22"/>
  <c r="K882" i="22"/>
  <c r="L882" i="22"/>
  <c r="M882" i="22"/>
  <c r="I883" i="22"/>
  <c r="J883" i="22"/>
  <c r="K883" i="22"/>
  <c r="L883" i="22"/>
  <c r="M883" i="22"/>
  <c r="I884" i="22"/>
  <c r="J884" i="22"/>
  <c r="K884" i="22"/>
  <c r="L884" i="22"/>
  <c r="M884" i="22"/>
  <c r="I885" i="22"/>
  <c r="J885" i="22"/>
  <c r="K885" i="22"/>
  <c r="L885" i="22"/>
  <c r="M885" i="22"/>
  <c r="I886" i="22"/>
  <c r="J886" i="22"/>
  <c r="K886" i="22"/>
  <c r="L886" i="22"/>
  <c r="M886" i="22"/>
  <c r="I887" i="22"/>
  <c r="J887" i="22"/>
  <c r="K887" i="22"/>
  <c r="L887" i="22"/>
  <c r="M887" i="22"/>
  <c r="I888" i="22"/>
  <c r="J888" i="22"/>
  <c r="K888" i="22"/>
  <c r="L888" i="22"/>
  <c r="M888" i="22"/>
  <c r="I889" i="22"/>
  <c r="J889" i="22"/>
  <c r="K889" i="22"/>
  <c r="L889" i="22"/>
  <c r="M889" i="22"/>
  <c r="I890" i="22"/>
  <c r="J890" i="22"/>
  <c r="K890" i="22"/>
  <c r="L890" i="22"/>
  <c r="M890" i="22"/>
  <c r="I891" i="22"/>
  <c r="J891" i="22"/>
  <c r="K891" i="22"/>
  <c r="L891" i="22"/>
  <c r="M891" i="22"/>
  <c r="I892" i="22"/>
  <c r="J892" i="22"/>
  <c r="K892" i="22"/>
  <c r="L892" i="22"/>
  <c r="M892" i="22"/>
  <c r="I893" i="22"/>
  <c r="J893" i="22"/>
  <c r="K893" i="22"/>
  <c r="L893" i="22"/>
  <c r="M893" i="22"/>
  <c r="I894" i="22"/>
  <c r="J894" i="22"/>
  <c r="K894" i="22"/>
  <c r="L894" i="22"/>
  <c r="M894" i="22"/>
  <c r="I895" i="22"/>
  <c r="J895" i="22"/>
  <c r="K895" i="22"/>
  <c r="L895" i="22"/>
  <c r="M895" i="22"/>
  <c r="I896" i="22"/>
  <c r="J896" i="22"/>
  <c r="K896" i="22"/>
  <c r="L896" i="22"/>
  <c r="M896" i="22"/>
  <c r="I897" i="22"/>
  <c r="J897" i="22"/>
  <c r="K897" i="22"/>
  <c r="L897" i="22"/>
  <c r="M897" i="22"/>
  <c r="I898" i="22"/>
  <c r="J898" i="22"/>
  <c r="K898" i="22"/>
  <c r="L898" i="22"/>
  <c r="M898" i="22"/>
  <c r="I899" i="22"/>
  <c r="J899" i="22"/>
  <c r="K899" i="22"/>
  <c r="L899" i="22"/>
  <c r="M899" i="22"/>
  <c r="I900" i="22"/>
  <c r="J900" i="22"/>
  <c r="K900" i="22"/>
  <c r="L900" i="22"/>
  <c r="M900" i="22"/>
  <c r="I901" i="22"/>
  <c r="J901" i="22"/>
  <c r="K901" i="22"/>
  <c r="L901" i="22"/>
  <c r="M901" i="22"/>
  <c r="I902" i="22"/>
  <c r="J902" i="22"/>
  <c r="K902" i="22"/>
  <c r="L902" i="22"/>
  <c r="M902" i="22"/>
  <c r="I903" i="22"/>
  <c r="J903" i="22"/>
  <c r="K903" i="22"/>
  <c r="L903" i="22"/>
  <c r="M903" i="22"/>
  <c r="I904" i="22"/>
  <c r="J904" i="22"/>
  <c r="K904" i="22"/>
  <c r="L904" i="22"/>
  <c r="M904" i="22"/>
  <c r="I905" i="22"/>
  <c r="J905" i="22"/>
  <c r="K905" i="22"/>
  <c r="L905" i="22"/>
  <c r="M905" i="22"/>
  <c r="I906" i="22"/>
  <c r="J906" i="22"/>
  <c r="K906" i="22"/>
  <c r="L906" i="22"/>
  <c r="M906" i="22"/>
  <c r="I907" i="22"/>
  <c r="J907" i="22"/>
  <c r="K907" i="22"/>
  <c r="L907" i="22"/>
  <c r="M907" i="22"/>
  <c r="I908" i="22"/>
  <c r="J908" i="22"/>
  <c r="K908" i="22"/>
  <c r="L908" i="22"/>
  <c r="M908" i="22"/>
  <c r="I909" i="22"/>
  <c r="J909" i="22"/>
  <c r="K909" i="22"/>
  <c r="L909" i="22"/>
  <c r="M909" i="22"/>
  <c r="I910" i="22"/>
  <c r="J910" i="22"/>
  <c r="K910" i="22"/>
  <c r="L910" i="22"/>
  <c r="M910" i="22"/>
  <c r="I911" i="22"/>
  <c r="J911" i="22"/>
  <c r="K911" i="22"/>
  <c r="L911" i="22"/>
  <c r="M911" i="22"/>
  <c r="I912" i="22"/>
  <c r="J912" i="22"/>
  <c r="K912" i="22"/>
  <c r="L912" i="22"/>
  <c r="M912" i="22"/>
  <c r="I913" i="22"/>
  <c r="J913" i="22"/>
  <c r="K913" i="22"/>
  <c r="L913" i="22"/>
  <c r="M913" i="22"/>
  <c r="I914" i="22"/>
  <c r="J914" i="22"/>
  <c r="K914" i="22"/>
  <c r="L914" i="22"/>
  <c r="M914" i="22"/>
  <c r="I915" i="22"/>
  <c r="J915" i="22"/>
  <c r="K915" i="22"/>
  <c r="L915" i="22"/>
  <c r="M915" i="22"/>
  <c r="I916" i="22"/>
  <c r="J916" i="22"/>
  <c r="K916" i="22"/>
  <c r="L916" i="22"/>
  <c r="M916" i="22"/>
  <c r="I917" i="22"/>
  <c r="J917" i="22"/>
  <c r="K917" i="22"/>
  <c r="L917" i="22"/>
  <c r="M917" i="22"/>
  <c r="I918" i="22"/>
  <c r="J918" i="22"/>
  <c r="K918" i="22"/>
  <c r="L918" i="22"/>
  <c r="M918" i="22"/>
  <c r="I919" i="22"/>
  <c r="J919" i="22"/>
  <c r="K919" i="22"/>
  <c r="L919" i="22"/>
  <c r="M919" i="22"/>
  <c r="I920" i="22"/>
  <c r="J920" i="22"/>
  <c r="K920" i="22"/>
  <c r="L920" i="22"/>
  <c r="M920" i="22"/>
  <c r="I921" i="22"/>
  <c r="J921" i="22"/>
  <c r="K921" i="22"/>
  <c r="L921" i="22"/>
  <c r="M921" i="22"/>
  <c r="I922" i="22"/>
  <c r="J922" i="22"/>
  <c r="K922" i="22"/>
  <c r="L922" i="22"/>
  <c r="M922" i="22"/>
  <c r="I923" i="22"/>
  <c r="J923" i="22"/>
  <c r="K923" i="22"/>
  <c r="L923" i="22"/>
  <c r="M923" i="22"/>
  <c r="I924" i="22"/>
  <c r="J924" i="22"/>
  <c r="K924" i="22"/>
  <c r="L924" i="22"/>
  <c r="M924" i="22"/>
  <c r="I925" i="22"/>
  <c r="J925" i="22"/>
  <c r="K925" i="22"/>
  <c r="L925" i="22"/>
  <c r="M925" i="22"/>
  <c r="I926" i="22"/>
  <c r="J926" i="22"/>
  <c r="K926" i="22"/>
  <c r="L926" i="22"/>
  <c r="M926" i="22"/>
  <c r="I927" i="22"/>
  <c r="J927" i="22"/>
  <c r="K927" i="22"/>
  <c r="L927" i="22"/>
  <c r="M927" i="22"/>
  <c r="I928" i="22"/>
  <c r="J928" i="22"/>
  <c r="K928" i="22"/>
  <c r="L928" i="22"/>
  <c r="M928" i="22"/>
  <c r="I929" i="22"/>
  <c r="J929" i="22"/>
  <c r="K929" i="22"/>
  <c r="L929" i="22"/>
  <c r="M929" i="22"/>
  <c r="I930" i="22"/>
  <c r="J930" i="22"/>
  <c r="K930" i="22"/>
  <c r="L930" i="22"/>
  <c r="M930" i="22"/>
  <c r="I931" i="22"/>
  <c r="J931" i="22"/>
  <c r="K931" i="22"/>
  <c r="L931" i="22"/>
  <c r="M931" i="22"/>
  <c r="I932" i="22"/>
  <c r="J932" i="22"/>
  <c r="K932" i="22"/>
  <c r="L932" i="22"/>
  <c r="M932" i="22"/>
  <c r="I933" i="22"/>
  <c r="J933" i="22"/>
  <c r="K933" i="22"/>
  <c r="L933" i="22"/>
  <c r="M933" i="22"/>
  <c r="I934" i="22"/>
  <c r="J934" i="22"/>
  <c r="K934" i="22"/>
  <c r="L934" i="22"/>
  <c r="M934" i="22"/>
  <c r="I935" i="22"/>
  <c r="J935" i="22"/>
  <c r="K935" i="22"/>
  <c r="L935" i="22"/>
  <c r="M935" i="22"/>
  <c r="I936" i="22"/>
  <c r="J936" i="22"/>
  <c r="K936" i="22"/>
  <c r="L936" i="22"/>
  <c r="M936" i="22"/>
  <c r="I937" i="22"/>
  <c r="J937" i="22"/>
  <c r="K937" i="22"/>
  <c r="L937" i="22"/>
  <c r="M937" i="22"/>
  <c r="I938" i="22"/>
  <c r="J938" i="22"/>
  <c r="K938" i="22"/>
  <c r="L938" i="22"/>
  <c r="M938" i="22"/>
  <c r="I939" i="22"/>
  <c r="J939" i="22"/>
  <c r="K939" i="22"/>
  <c r="L939" i="22"/>
  <c r="M939" i="22"/>
  <c r="I940" i="22"/>
  <c r="J940" i="22"/>
  <c r="K940" i="22"/>
  <c r="L940" i="22"/>
  <c r="M940" i="22"/>
  <c r="I941" i="22"/>
  <c r="J941" i="22"/>
  <c r="K941" i="22"/>
  <c r="L941" i="22"/>
  <c r="M941" i="22"/>
  <c r="I942" i="22"/>
  <c r="J942" i="22"/>
  <c r="K942" i="22"/>
  <c r="L942" i="22"/>
  <c r="M942" i="22"/>
  <c r="I943" i="22"/>
  <c r="J943" i="22"/>
  <c r="K943" i="22"/>
  <c r="L943" i="22"/>
  <c r="M943" i="22"/>
  <c r="I944" i="22"/>
  <c r="J944" i="22"/>
  <c r="K944" i="22"/>
  <c r="L944" i="22"/>
  <c r="M944" i="22"/>
  <c r="I945" i="22"/>
  <c r="J945" i="22"/>
  <c r="K945" i="22"/>
  <c r="L945" i="22"/>
  <c r="M945" i="22"/>
  <c r="I946" i="22"/>
  <c r="J946" i="22"/>
  <c r="K946" i="22"/>
  <c r="L946" i="22"/>
  <c r="M946" i="22"/>
  <c r="I947" i="22"/>
  <c r="J947" i="22"/>
  <c r="K947" i="22"/>
  <c r="L947" i="22"/>
  <c r="M947" i="22"/>
  <c r="I948" i="22"/>
  <c r="J948" i="22"/>
  <c r="K948" i="22"/>
  <c r="L948" i="22"/>
  <c r="M948" i="22"/>
  <c r="I949" i="22"/>
  <c r="J949" i="22"/>
  <c r="K949" i="22"/>
  <c r="L949" i="22"/>
  <c r="M949" i="22"/>
  <c r="I950" i="22"/>
  <c r="J950" i="22"/>
  <c r="K950" i="22"/>
  <c r="L950" i="22"/>
  <c r="M950" i="22"/>
  <c r="I951" i="22"/>
  <c r="J951" i="22"/>
  <c r="K951" i="22"/>
  <c r="L951" i="22"/>
  <c r="M951" i="22"/>
  <c r="I952" i="22"/>
  <c r="J952" i="22"/>
  <c r="K952" i="22"/>
  <c r="L952" i="22"/>
  <c r="M952" i="22"/>
  <c r="I953" i="22"/>
  <c r="J953" i="22"/>
  <c r="K953" i="22"/>
  <c r="L953" i="22"/>
  <c r="M953" i="22"/>
  <c r="I954" i="22"/>
  <c r="J954" i="22"/>
  <c r="K954" i="22"/>
  <c r="L954" i="22"/>
  <c r="M954" i="22"/>
  <c r="I955" i="22"/>
  <c r="J955" i="22"/>
  <c r="K955" i="22"/>
  <c r="L955" i="22"/>
  <c r="M955" i="22"/>
  <c r="I956" i="22"/>
  <c r="J956" i="22"/>
  <c r="K956" i="22"/>
  <c r="L956" i="22"/>
  <c r="M956" i="22"/>
  <c r="I957" i="22"/>
  <c r="J957" i="22"/>
  <c r="K957" i="22"/>
  <c r="L957" i="22"/>
  <c r="M957" i="22"/>
  <c r="I958" i="22"/>
  <c r="J958" i="22"/>
  <c r="K958" i="22"/>
  <c r="L958" i="22"/>
  <c r="M958" i="22"/>
  <c r="I959" i="22"/>
  <c r="J959" i="22"/>
  <c r="K959" i="22"/>
  <c r="L959" i="22"/>
  <c r="M959" i="22"/>
  <c r="I960" i="22"/>
  <c r="J960" i="22"/>
  <c r="K960" i="22"/>
  <c r="L960" i="22"/>
  <c r="M960" i="22"/>
  <c r="I961" i="22"/>
  <c r="J961" i="22"/>
  <c r="K961" i="22"/>
  <c r="L961" i="22"/>
  <c r="M961" i="22"/>
  <c r="I962" i="22"/>
  <c r="J962" i="22"/>
  <c r="K962" i="22"/>
  <c r="L962" i="22"/>
  <c r="M962" i="22"/>
  <c r="I963" i="22"/>
  <c r="J963" i="22"/>
  <c r="K963" i="22"/>
  <c r="L963" i="22"/>
  <c r="M963" i="22"/>
  <c r="I964" i="22"/>
  <c r="J964" i="22"/>
  <c r="K964" i="22"/>
  <c r="L964" i="22"/>
  <c r="M964" i="22"/>
  <c r="I965" i="22"/>
  <c r="J965" i="22"/>
  <c r="K965" i="22"/>
  <c r="L965" i="22"/>
  <c r="M965" i="22"/>
  <c r="I966" i="22"/>
  <c r="J966" i="22"/>
  <c r="K966" i="22"/>
  <c r="L966" i="22"/>
  <c r="M966" i="22"/>
  <c r="I967" i="22"/>
  <c r="J967" i="22"/>
  <c r="K967" i="22"/>
  <c r="L967" i="22"/>
  <c r="M967" i="22"/>
  <c r="I968" i="22"/>
  <c r="J968" i="22"/>
  <c r="K968" i="22"/>
  <c r="L968" i="22"/>
  <c r="M968" i="22"/>
  <c r="I969" i="22"/>
  <c r="J969" i="22"/>
  <c r="K969" i="22"/>
  <c r="L969" i="22"/>
  <c r="M969" i="22"/>
  <c r="I970" i="22"/>
  <c r="J970" i="22"/>
  <c r="K970" i="22"/>
  <c r="L970" i="22"/>
  <c r="M970" i="22"/>
  <c r="I971" i="22"/>
  <c r="J971" i="22"/>
  <c r="K971" i="22"/>
  <c r="L971" i="22"/>
  <c r="M971" i="22"/>
  <c r="I972" i="22"/>
  <c r="J972" i="22"/>
  <c r="K972" i="22"/>
  <c r="L972" i="22"/>
  <c r="M972" i="22"/>
  <c r="I973" i="22"/>
  <c r="J973" i="22"/>
  <c r="K973" i="22"/>
  <c r="L973" i="22"/>
  <c r="M973" i="22"/>
  <c r="I974" i="22"/>
  <c r="J974" i="22"/>
  <c r="K974" i="22"/>
  <c r="L974" i="22"/>
  <c r="M974" i="22"/>
  <c r="I975" i="22"/>
  <c r="J975" i="22"/>
  <c r="K975" i="22"/>
  <c r="L975" i="22"/>
  <c r="M975" i="22"/>
  <c r="I976" i="22"/>
  <c r="J976" i="22"/>
  <c r="K976" i="22"/>
  <c r="L976" i="22"/>
  <c r="M976" i="22"/>
  <c r="I977" i="22"/>
  <c r="J977" i="22"/>
  <c r="K977" i="22"/>
  <c r="L977" i="22"/>
  <c r="M977" i="22"/>
  <c r="I978" i="22"/>
  <c r="J978" i="22"/>
  <c r="K978" i="22"/>
  <c r="L978" i="22"/>
  <c r="M978" i="22"/>
  <c r="I979" i="22"/>
  <c r="J979" i="22"/>
  <c r="K979" i="22"/>
  <c r="L979" i="22"/>
  <c r="M979" i="22"/>
  <c r="I980" i="22"/>
  <c r="J980" i="22"/>
  <c r="K980" i="22"/>
  <c r="L980" i="22"/>
  <c r="M980" i="22"/>
  <c r="I981" i="22"/>
  <c r="J981" i="22"/>
  <c r="K981" i="22"/>
  <c r="L981" i="22"/>
  <c r="M981" i="22"/>
  <c r="I982" i="22"/>
  <c r="J982" i="22"/>
  <c r="K982" i="22"/>
  <c r="L982" i="22"/>
  <c r="M982" i="22"/>
  <c r="I983" i="22"/>
  <c r="J983" i="22"/>
  <c r="K983" i="22"/>
  <c r="L983" i="22"/>
  <c r="M983" i="22"/>
  <c r="I984" i="22"/>
  <c r="J984" i="22"/>
  <c r="K984" i="22"/>
  <c r="L984" i="22"/>
  <c r="M984" i="22"/>
  <c r="I985" i="22"/>
  <c r="J985" i="22"/>
  <c r="K985" i="22"/>
  <c r="L985" i="22"/>
  <c r="M985" i="22"/>
  <c r="I986" i="22"/>
  <c r="J986" i="22"/>
  <c r="K986" i="22"/>
  <c r="L986" i="22"/>
  <c r="M986" i="22"/>
  <c r="I987" i="22"/>
  <c r="J987" i="22"/>
  <c r="K987" i="22"/>
  <c r="L987" i="22"/>
  <c r="M987" i="22"/>
  <c r="I988" i="22"/>
  <c r="J988" i="22"/>
  <c r="K988" i="22"/>
  <c r="L988" i="22"/>
  <c r="M988" i="22"/>
  <c r="I989" i="22"/>
  <c r="J989" i="22"/>
  <c r="K989" i="22"/>
  <c r="L989" i="22"/>
  <c r="M989" i="22"/>
  <c r="I990" i="22"/>
  <c r="J990" i="22"/>
  <c r="K990" i="22"/>
  <c r="L990" i="22"/>
  <c r="M990" i="22"/>
  <c r="I991" i="22"/>
  <c r="J991" i="22"/>
  <c r="K991" i="22"/>
  <c r="L991" i="22"/>
  <c r="M991" i="22"/>
  <c r="I992" i="22"/>
  <c r="J992" i="22"/>
  <c r="K992" i="22"/>
  <c r="L992" i="22"/>
  <c r="M992" i="22"/>
  <c r="I993" i="22"/>
  <c r="J993" i="22"/>
  <c r="K993" i="22"/>
  <c r="L993" i="22"/>
  <c r="M993" i="22"/>
  <c r="I994" i="22"/>
  <c r="J994" i="22"/>
  <c r="K994" i="22"/>
  <c r="L994" i="22"/>
  <c r="M994" i="22"/>
  <c r="I995" i="22"/>
  <c r="J995" i="22"/>
  <c r="K995" i="22"/>
  <c r="L995" i="22"/>
  <c r="M995" i="22"/>
  <c r="I996" i="22"/>
  <c r="J996" i="22"/>
  <c r="K996" i="22"/>
  <c r="L996" i="22"/>
  <c r="M996" i="22"/>
  <c r="I997" i="22"/>
  <c r="J997" i="22"/>
  <c r="K997" i="22"/>
  <c r="L997" i="22"/>
  <c r="M997" i="22"/>
  <c r="I998" i="22"/>
  <c r="J998" i="22"/>
  <c r="K998" i="22"/>
  <c r="L998" i="22"/>
  <c r="M998" i="22"/>
  <c r="I999" i="22"/>
  <c r="J999" i="22"/>
  <c r="K999" i="22"/>
  <c r="L999" i="22"/>
  <c r="M999" i="22"/>
  <c r="I1000" i="22"/>
  <c r="J1000" i="22"/>
  <c r="K1000" i="22"/>
  <c r="L1000" i="22"/>
  <c r="M1000" i="22"/>
  <c r="J1" i="22"/>
  <c r="K1" i="22"/>
  <c r="L1" i="22"/>
  <c r="M1" i="22"/>
  <c r="I1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G176" i="22"/>
  <c r="G177" i="22"/>
  <c r="G178" i="22"/>
  <c r="G179" i="22"/>
  <c r="G180" i="22"/>
  <c r="G181" i="22"/>
  <c r="G182" i="22"/>
  <c r="G183" i="22"/>
  <c r="G184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G233" i="22"/>
  <c r="G234" i="22"/>
  <c r="G235" i="22"/>
  <c r="G236" i="22"/>
  <c r="G237" i="22"/>
  <c r="G238" i="22"/>
  <c r="G239" i="22"/>
  <c r="G240" i="22"/>
  <c r="G241" i="22"/>
  <c r="G242" i="22"/>
  <c r="G243" i="22"/>
  <c r="G244" i="22"/>
  <c r="G245" i="22"/>
  <c r="G246" i="22"/>
  <c r="G247" i="22"/>
  <c r="G248" i="22"/>
  <c r="G249" i="22"/>
  <c r="G250" i="22"/>
  <c r="G251" i="22"/>
  <c r="G252" i="22"/>
  <c r="G253" i="22"/>
  <c r="G254" i="22"/>
  <c r="G255" i="22"/>
  <c r="G256" i="22"/>
  <c r="G257" i="22"/>
  <c r="G258" i="22"/>
  <c r="G259" i="22"/>
  <c r="G260" i="22"/>
  <c r="G261" i="22"/>
  <c r="G262" i="22"/>
  <c r="G263" i="22"/>
  <c r="G264" i="22"/>
  <c r="G265" i="22"/>
  <c r="G266" i="22"/>
  <c r="G267" i="22"/>
  <c r="G268" i="22"/>
  <c r="G269" i="22"/>
  <c r="G270" i="22"/>
  <c r="G271" i="22"/>
  <c r="G272" i="22"/>
  <c r="G273" i="22"/>
  <c r="G274" i="22"/>
  <c r="G275" i="22"/>
  <c r="G276" i="22"/>
  <c r="G277" i="22"/>
  <c r="G278" i="22"/>
  <c r="G279" i="22"/>
  <c r="G280" i="22"/>
  <c r="G281" i="22"/>
  <c r="G282" i="22"/>
  <c r="G283" i="22"/>
  <c r="G284" i="22"/>
  <c r="G285" i="22"/>
  <c r="G286" i="22"/>
  <c r="G287" i="22"/>
  <c r="G288" i="22"/>
  <c r="G289" i="22"/>
  <c r="G290" i="22"/>
  <c r="G291" i="22"/>
  <c r="G292" i="22"/>
  <c r="G293" i="22"/>
  <c r="G294" i="22"/>
  <c r="G295" i="22"/>
  <c r="G296" i="22"/>
  <c r="G297" i="22"/>
  <c r="G298" i="22"/>
  <c r="G299" i="22"/>
  <c r="G300" i="22"/>
  <c r="G301" i="22"/>
  <c r="G302" i="22"/>
  <c r="G303" i="22"/>
  <c r="G304" i="22"/>
  <c r="G305" i="22"/>
  <c r="G306" i="22"/>
  <c r="G307" i="22"/>
  <c r="G308" i="22"/>
  <c r="G309" i="22"/>
  <c r="G310" i="22"/>
  <c r="G311" i="22"/>
  <c r="G312" i="22"/>
  <c r="G313" i="22"/>
  <c r="G314" i="22"/>
  <c r="G315" i="22"/>
  <c r="G316" i="22"/>
  <c r="G317" i="22"/>
  <c r="G318" i="22"/>
  <c r="G319" i="22"/>
  <c r="G320" i="22"/>
  <c r="G321" i="22"/>
  <c r="G322" i="22"/>
  <c r="G323" i="22"/>
  <c r="G324" i="22"/>
  <c r="G325" i="22"/>
  <c r="G326" i="22"/>
  <c r="G327" i="22"/>
  <c r="G328" i="22"/>
  <c r="G329" i="22"/>
  <c r="G330" i="22"/>
  <c r="G331" i="22"/>
  <c r="G332" i="22"/>
  <c r="G333" i="22"/>
  <c r="G334" i="22"/>
  <c r="G335" i="22"/>
  <c r="G336" i="22"/>
  <c r="G337" i="22"/>
  <c r="G338" i="22"/>
  <c r="G339" i="22"/>
  <c r="G340" i="22"/>
  <c r="G341" i="22"/>
  <c r="G342" i="22"/>
  <c r="G343" i="22"/>
  <c r="G344" i="22"/>
  <c r="G345" i="22"/>
  <c r="G346" i="22"/>
  <c r="G347" i="22"/>
  <c r="G348" i="22"/>
  <c r="G349" i="22"/>
  <c r="G350" i="22"/>
  <c r="G351" i="22"/>
  <c r="G352" i="22"/>
  <c r="G353" i="22"/>
  <c r="G354" i="22"/>
  <c r="G355" i="22"/>
  <c r="G356" i="22"/>
  <c r="G357" i="22"/>
  <c r="G358" i="22"/>
  <c r="G359" i="22"/>
  <c r="G360" i="22"/>
  <c r="G361" i="22"/>
  <c r="G362" i="22"/>
  <c r="G363" i="22"/>
  <c r="G364" i="22"/>
  <c r="G365" i="22"/>
  <c r="G366" i="22"/>
  <c r="G367" i="22"/>
  <c r="G368" i="22"/>
  <c r="G369" i="22"/>
  <c r="G370" i="22"/>
  <c r="G371" i="22"/>
  <c r="G372" i="22"/>
  <c r="G373" i="22"/>
  <c r="G374" i="22"/>
  <c r="G375" i="22"/>
  <c r="G376" i="22"/>
  <c r="G377" i="22"/>
  <c r="G378" i="22"/>
  <c r="G379" i="22"/>
  <c r="G380" i="22"/>
  <c r="G381" i="22"/>
  <c r="G382" i="22"/>
  <c r="G383" i="22"/>
  <c r="G384" i="22"/>
  <c r="G385" i="22"/>
  <c r="G386" i="22"/>
  <c r="G387" i="22"/>
  <c r="G388" i="22"/>
  <c r="G389" i="22"/>
  <c r="G390" i="22"/>
  <c r="G391" i="22"/>
  <c r="G392" i="22"/>
  <c r="G393" i="22"/>
  <c r="G394" i="22"/>
  <c r="G395" i="22"/>
  <c r="G396" i="22"/>
  <c r="G397" i="22"/>
  <c r="G398" i="22"/>
  <c r="G399" i="22"/>
  <c r="G400" i="22"/>
  <c r="G401" i="22"/>
  <c r="G402" i="22"/>
  <c r="G403" i="22"/>
  <c r="G404" i="22"/>
  <c r="G405" i="22"/>
  <c r="G406" i="22"/>
  <c r="G407" i="22"/>
  <c r="G408" i="22"/>
  <c r="G409" i="22"/>
  <c r="G410" i="22"/>
  <c r="G411" i="22"/>
  <c r="G412" i="22"/>
  <c r="G413" i="22"/>
  <c r="G414" i="22"/>
  <c r="G415" i="22"/>
  <c r="G416" i="22"/>
  <c r="G417" i="22"/>
  <c r="G418" i="22"/>
  <c r="G419" i="22"/>
  <c r="G420" i="22"/>
  <c r="G421" i="22"/>
  <c r="G422" i="22"/>
  <c r="G423" i="22"/>
  <c r="G424" i="22"/>
  <c r="G425" i="22"/>
  <c r="G426" i="22"/>
  <c r="G427" i="22"/>
  <c r="G428" i="22"/>
  <c r="G429" i="22"/>
  <c r="G430" i="22"/>
  <c r="G431" i="22"/>
  <c r="G432" i="22"/>
  <c r="G433" i="22"/>
  <c r="G434" i="22"/>
  <c r="G435" i="22"/>
  <c r="G436" i="22"/>
  <c r="G437" i="22"/>
  <c r="G438" i="22"/>
  <c r="G439" i="22"/>
  <c r="G440" i="22"/>
  <c r="G441" i="22"/>
  <c r="G442" i="22"/>
  <c r="G443" i="22"/>
  <c r="G444" i="22"/>
  <c r="G445" i="22"/>
  <c r="G446" i="22"/>
  <c r="G447" i="22"/>
  <c r="G448" i="22"/>
  <c r="G449" i="22"/>
  <c r="G450" i="22"/>
  <c r="G451" i="22"/>
  <c r="G452" i="22"/>
  <c r="G453" i="22"/>
  <c r="G454" i="22"/>
  <c r="G455" i="22"/>
  <c r="G456" i="22"/>
  <c r="G457" i="22"/>
  <c r="G458" i="22"/>
  <c r="G459" i="22"/>
  <c r="G460" i="22"/>
  <c r="G461" i="22"/>
  <c r="G462" i="22"/>
  <c r="G463" i="22"/>
  <c r="G464" i="22"/>
  <c r="G465" i="22"/>
  <c r="G466" i="22"/>
  <c r="G467" i="22"/>
  <c r="G468" i="22"/>
  <c r="G469" i="22"/>
  <c r="G470" i="22"/>
  <c r="G471" i="22"/>
  <c r="G472" i="22"/>
  <c r="G473" i="22"/>
  <c r="G474" i="22"/>
  <c r="G475" i="22"/>
  <c r="G476" i="22"/>
  <c r="G477" i="22"/>
  <c r="G478" i="22"/>
  <c r="G479" i="22"/>
  <c r="G480" i="22"/>
  <c r="G481" i="22"/>
  <c r="G482" i="22"/>
  <c r="G483" i="22"/>
  <c r="G484" i="22"/>
  <c r="G485" i="22"/>
  <c r="G486" i="22"/>
  <c r="G487" i="22"/>
  <c r="G488" i="22"/>
  <c r="G489" i="22"/>
  <c r="G490" i="22"/>
  <c r="G491" i="22"/>
  <c r="G492" i="22"/>
  <c r="G493" i="22"/>
  <c r="G494" i="22"/>
  <c r="G495" i="22"/>
  <c r="G496" i="22"/>
  <c r="G497" i="22"/>
  <c r="G498" i="22"/>
  <c r="G499" i="22"/>
  <c r="G500" i="22"/>
  <c r="G501" i="22"/>
  <c r="G502" i="22"/>
  <c r="G503" i="22"/>
  <c r="G504" i="22"/>
  <c r="G505" i="22"/>
  <c r="G506" i="22"/>
  <c r="G507" i="22"/>
  <c r="G508" i="22"/>
  <c r="G509" i="22"/>
  <c r="G510" i="22"/>
  <c r="G511" i="22"/>
  <c r="G512" i="22"/>
  <c r="G513" i="22"/>
  <c r="G514" i="22"/>
  <c r="G515" i="22"/>
  <c r="G516" i="22"/>
  <c r="G517" i="22"/>
  <c r="G518" i="22"/>
  <c r="G519" i="22"/>
  <c r="G520" i="22"/>
  <c r="G521" i="22"/>
  <c r="G522" i="22"/>
  <c r="G523" i="22"/>
  <c r="G524" i="22"/>
  <c r="G525" i="22"/>
  <c r="G526" i="22"/>
  <c r="G527" i="22"/>
  <c r="G528" i="22"/>
  <c r="G529" i="22"/>
  <c r="G530" i="22"/>
  <c r="G531" i="22"/>
  <c r="G532" i="22"/>
  <c r="G533" i="22"/>
  <c r="G534" i="22"/>
  <c r="G535" i="22"/>
  <c r="G536" i="22"/>
  <c r="G537" i="22"/>
  <c r="G538" i="22"/>
  <c r="G539" i="22"/>
  <c r="G540" i="22"/>
  <c r="G541" i="22"/>
  <c r="G542" i="22"/>
  <c r="G543" i="22"/>
  <c r="G544" i="22"/>
  <c r="G545" i="22"/>
  <c r="G546" i="22"/>
  <c r="G547" i="22"/>
  <c r="G548" i="22"/>
  <c r="G549" i="22"/>
  <c r="G550" i="22"/>
  <c r="G551" i="22"/>
  <c r="G552" i="22"/>
  <c r="G553" i="22"/>
  <c r="G554" i="22"/>
  <c r="G555" i="22"/>
  <c r="G556" i="22"/>
  <c r="G557" i="22"/>
  <c r="G558" i="22"/>
  <c r="G559" i="22"/>
  <c r="G560" i="22"/>
  <c r="G561" i="22"/>
  <c r="G562" i="22"/>
  <c r="G563" i="22"/>
  <c r="G564" i="22"/>
  <c r="G565" i="22"/>
  <c r="G566" i="22"/>
  <c r="G567" i="22"/>
  <c r="G568" i="22"/>
  <c r="G569" i="22"/>
  <c r="G570" i="22"/>
  <c r="G571" i="22"/>
  <c r="G572" i="22"/>
  <c r="G573" i="22"/>
  <c r="G574" i="22"/>
  <c r="G575" i="22"/>
  <c r="G576" i="22"/>
  <c r="G577" i="22"/>
  <c r="G578" i="22"/>
  <c r="G579" i="22"/>
  <c r="G580" i="22"/>
  <c r="G581" i="22"/>
  <c r="G582" i="22"/>
  <c r="G583" i="22"/>
  <c r="G584" i="22"/>
  <c r="G585" i="22"/>
  <c r="G586" i="22"/>
  <c r="G587" i="22"/>
  <c r="G588" i="22"/>
  <c r="G589" i="22"/>
  <c r="G590" i="22"/>
  <c r="G591" i="22"/>
  <c r="G592" i="22"/>
  <c r="G593" i="22"/>
  <c r="G594" i="22"/>
  <c r="G595" i="22"/>
  <c r="G596" i="22"/>
  <c r="G597" i="22"/>
  <c r="G598" i="22"/>
  <c r="G599" i="22"/>
  <c r="G600" i="22"/>
  <c r="G601" i="22"/>
  <c r="G602" i="22"/>
  <c r="G603" i="22"/>
  <c r="G604" i="22"/>
  <c r="G605" i="22"/>
  <c r="G606" i="22"/>
  <c r="G607" i="22"/>
  <c r="G608" i="22"/>
  <c r="G609" i="22"/>
  <c r="G610" i="22"/>
  <c r="G611" i="22"/>
  <c r="G612" i="22"/>
  <c r="G613" i="22"/>
  <c r="G614" i="22"/>
  <c r="G615" i="22"/>
  <c r="G616" i="22"/>
  <c r="G617" i="22"/>
  <c r="G618" i="22"/>
  <c r="G619" i="22"/>
  <c r="G620" i="22"/>
  <c r="G621" i="22"/>
  <c r="G622" i="22"/>
  <c r="G623" i="22"/>
  <c r="G624" i="22"/>
  <c r="G625" i="22"/>
  <c r="G626" i="22"/>
  <c r="G627" i="22"/>
  <c r="G628" i="22"/>
  <c r="G629" i="22"/>
  <c r="G630" i="22"/>
  <c r="G631" i="22"/>
  <c r="G632" i="22"/>
  <c r="G633" i="22"/>
  <c r="G634" i="22"/>
  <c r="G635" i="22"/>
  <c r="G636" i="22"/>
  <c r="G637" i="22"/>
  <c r="G638" i="22"/>
  <c r="G639" i="22"/>
  <c r="G640" i="22"/>
  <c r="G641" i="22"/>
  <c r="G642" i="22"/>
  <c r="G643" i="22"/>
  <c r="G644" i="22"/>
  <c r="G645" i="22"/>
  <c r="G646" i="22"/>
  <c r="G647" i="22"/>
  <c r="G648" i="22"/>
  <c r="G649" i="22"/>
  <c r="G650" i="22"/>
  <c r="G651" i="22"/>
  <c r="G652" i="22"/>
  <c r="G653" i="22"/>
  <c r="G654" i="22"/>
  <c r="G655" i="22"/>
  <c r="G656" i="22"/>
  <c r="G657" i="22"/>
  <c r="G658" i="22"/>
  <c r="G659" i="22"/>
  <c r="G660" i="22"/>
  <c r="G661" i="22"/>
  <c r="G662" i="22"/>
  <c r="G663" i="22"/>
  <c r="G664" i="22"/>
  <c r="G665" i="22"/>
  <c r="G666" i="22"/>
  <c r="G667" i="22"/>
  <c r="G668" i="22"/>
  <c r="G669" i="22"/>
  <c r="G670" i="22"/>
  <c r="G671" i="22"/>
  <c r="G672" i="22"/>
  <c r="G673" i="22"/>
  <c r="G674" i="22"/>
  <c r="G675" i="22"/>
  <c r="G676" i="22"/>
  <c r="G677" i="22"/>
  <c r="G678" i="22"/>
  <c r="G679" i="22"/>
  <c r="G680" i="22"/>
  <c r="G681" i="22"/>
  <c r="G682" i="22"/>
  <c r="G683" i="22"/>
  <c r="G684" i="22"/>
  <c r="G685" i="22"/>
  <c r="G686" i="22"/>
  <c r="G687" i="22"/>
  <c r="G688" i="22"/>
  <c r="G689" i="22"/>
  <c r="G690" i="22"/>
  <c r="G691" i="22"/>
  <c r="G692" i="22"/>
  <c r="G693" i="22"/>
  <c r="G694" i="22"/>
  <c r="G695" i="22"/>
  <c r="G696" i="22"/>
  <c r="G697" i="22"/>
  <c r="G698" i="22"/>
  <c r="G699" i="22"/>
  <c r="G700" i="22"/>
  <c r="G701" i="22"/>
  <c r="G702" i="22"/>
  <c r="G703" i="22"/>
  <c r="G704" i="22"/>
  <c r="G705" i="22"/>
  <c r="G706" i="22"/>
  <c r="G707" i="22"/>
  <c r="G708" i="22"/>
  <c r="G709" i="22"/>
  <c r="G710" i="22"/>
  <c r="G711" i="22"/>
  <c r="G712" i="22"/>
  <c r="G713" i="22"/>
  <c r="G714" i="22"/>
  <c r="G715" i="22"/>
  <c r="G716" i="22"/>
  <c r="G717" i="22"/>
  <c r="G718" i="22"/>
  <c r="G719" i="22"/>
  <c r="G720" i="22"/>
  <c r="G721" i="22"/>
  <c r="G722" i="22"/>
  <c r="G723" i="22"/>
  <c r="G724" i="22"/>
  <c r="G725" i="22"/>
  <c r="G726" i="22"/>
  <c r="G727" i="22"/>
  <c r="G728" i="22"/>
  <c r="G729" i="22"/>
  <c r="G730" i="22"/>
  <c r="G731" i="22"/>
  <c r="G732" i="22"/>
  <c r="G733" i="22"/>
  <c r="G734" i="22"/>
  <c r="G735" i="22"/>
  <c r="G736" i="22"/>
  <c r="G737" i="22"/>
  <c r="G738" i="22"/>
  <c r="G739" i="22"/>
  <c r="G740" i="22"/>
  <c r="G741" i="22"/>
  <c r="G742" i="22"/>
  <c r="G743" i="22"/>
  <c r="G744" i="22"/>
  <c r="G745" i="22"/>
  <c r="G746" i="22"/>
  <c r="G747" i="22"/>
  <c r="G748" i="22"/>
  <c r="G749" i="22"/>
  <c r="G750" i="22"/>
  <c r="G751" i="22"/>
  <c r="G752" i="22"/>
  <c r="G753" i="22"/>
  <c r="G754" i="22"/>
  <c r="G755" i="22"/>
  <c r="G756" i="22"/>
  <c r="G757" i="22"/>
  <c r="G758" i="22"/>
  <c r="G759" i="22"/>
  <c r="G760" i="22"/>
  <c r="G761" i="22"/>
  <c r="G762" i="22"/>
  <c r="G763" i="22"/>
  <c r="G764" i="22"/>
  <c r="G765" i="22"/>
  <c r="G766" i="22"/>
  <c r="G767" i="22"/>
  <c r="G768" i="22"/>
  <c r="G769" i="22"/>
  <c r="G770" i="22"/>
  <c r="G771" i="22"/>
  <c r="G772" i="22"/>
  <c r="G773" i="22"/>
  <c r="G774" i="22"/>
  <c r="G775" i="22"/>
  <c r="G776" i="22"/>
  <c r="G777" i="22"/>
  <c r="G778" i="22"/>
  <c r="G779" i="22"/>
  <c r="G780" i="22"/>
  <c r="G781" i="22"/>
  <c r="G782" i="22"/>
  <c r="G783" i="22"/>
  <c r="G784" i="22"/>
  <c r="G785" i="22"/>
  <c r="G786" i="22"/>
  <c r="G787" i="22"/>
  <c r="G788" i="22"/>
  <c r="G789" i="22"/>
  <c r="G790" i="22"/>
  <c r="G791" i="22"/>
  <c r="G792" i="22"/>
  <c r="G793" i="22"/>
  <c r="G794" i="22"/>
  <c r="G795" i="22"/>
  <c r="G796" i="22"/>
  <c r="G797" i="22"/>
  <c r="G798" i="22"/>
  <c r="G799" i="22"/>
  <c r="G800" i="22"/>
  <c r="G801" i="22"/>
  <c r="G802" i="22"/>
  <c r="G803" i="22"/>
  <c r="G804" i="22"/>
  <c r="G805" i="22"/>
  <c r="G806" i="22"/>
  <c r="G807" i="22"/>
  <c r="G808" i="22"/>
  <c r="G809" i="22"/>
  <c r="G810" i="22"/>
  <c r="G811" i="22"/>
  <c r="G812" i="22"/>
  <c r="G813" i="22"/>
  <c r="G814" i="22"/>
  <c r="G815" i="22"/>
  <c r="G816" i="22"/>
  <c r="G817" i="22"/>
  <c r="G818" i="22"/>
  <c r="G819" i="22"/>
  <c r="G820" i="22"/>
  <c r="G821" i="22"/>
  <c r="G822" i="22"/>
  <c r="G823" i="22"/>
  <c r="G824" i="22"/>
  <c r="G825" i="22"/>
  <c r="G826" i="22"/>
  <c r="G827" i="22"/>
  <c r="G828" i="22"/>
  <c r="G829" i="22"/>
  <c r="G830" i="22"/>
  <c r="G831" i="22"/>
  <c r="G832" i="22"/>
  <c r="G833" i="22"/>
  <c r="G834" i="22"/>
  <c r="G835" i="22"/>
  <c r="G836" i="22"/>
  <c r="G837" i="22"/>
  <c r="G838" i="22"/>
  <c r="G839" i="22"/>
  <c r="G840" i="22"/>
  <c r="G841" i="22"/>
  <c r="G842" i="22"/>
  <c r="G843" i="22"/>
  <c r="G844" i="22"/>
  <c r="G845" i="22"/>
  <c r="G846" i="22"/>
  <c r="G847" i="22"/>
  <c r="G848" i="22"/>
  <c r="G849" i="22"/>
  <c r="G850" i="22"/>
  <c r="G851" i="22"/>
  <c r="G852" i="22"/>
  <c r="G853" i="22"/>
  <c r="G854" i="22"/>
  <c r="G855" i="22"/>
  <c r="G856" i="22"/>
  <c r="G857" i="22"/>
  <c r="G858" i="22"/>
  <c r="G859" i="22"/>
  <c r="G860" i="22"/>
  <c r="G861" i="22"/>
  <c r="G862" i="22"/>
  <c r="G863" i="22"/>
  <c r="G864" i="22"/>
  <c r="G865" i="22"/>
  <c r="G866" i="22"/>
  <c r="G867" i="22"/>
  <c r="G868" i="22"/>
  <c r="G869" i="22"/>
  <c r="G870" i="22"/>
  <c r="G871" i="22"/>
  <c r="G872" i="22"/>
  <c r="G873" i="22"/>
  <c r="G874" i="22"/>
  <c r="G875" i="22"/>
  <c r="G876" i="22"/>
  <c r="G877" i="22"/>
  <c r="G878" i="22"/>
  <c r="G879" i="22"/>
  <c r="G880" i="22"/>
  <c r="G881" i="22"/>
  <c r="G882" i="22"/>
  <c r="G883" i="22"/>
  <c r="G884" i="22"/>
  <c r="G885" i="22"/>
  <c r="G886" i="22"/>
  <c r="G887" i="22"/>
  <c r="G888" i="22"/>
  <c r="G889" i="22"/>
  <c r="G890" i="22"/>
  <c r="G891" i="22"/>
  <c r="G892" i="22"/>
  <c r="G893" i="22"/>
  <c r="G894" i="22"/>
  <c r="G895" i="22"/>
  <c r="G896" i="22"/>
  <c r="G897" i="22"/>
  <c r="G898" i="22"/>
  <c r="G899" i="22"/>
  <c r="G900" i="22"/>
  <c r="G901" i="22"/>
  <c r="G902" i="22"/>
  <c r="G903" i="22"/>
  <c r="G904" i="22"/>
  <c r="G905" i="22"/>
  <c r="G906" i="22"/>
  <c r="G907" i="22"/>
  <c r="G908" i="22"/>
  <c r="G909" i="22"/>
  <c r="G910" i="22"/>
  <c r="G911" i="22"/>
  <c r="G912" i="22"/>
  <c r="G913" i="22"/>
  <c r="G914" i="22"/>
  <c r="G915" i="22"/>
  <c r="G916" i="22"/>
  <c r="G917" i="22"/>
  <c r="G918" i="22"/>
  <c r="G919" i="22"/>
  <c r="G920" i="22"/>
  <c r="G921" i="22"/>
  <c r="G922" i="22"/>
  <c r="G923" i="22"/>
  <c r="G924" i="22"/>
  <c r="G925" i="22"/>
  <c r="G926" i="22"/>
  <c r="G927" i="22"/>
  <c r="G928" i="22"/>
  <c r="G929" i="22"/>
  <c r="G930" i="22"/>
  <c r="G931" i="22"/>
  <c r="G932" i="22"/>
  <c r="G933" i="22"/>
  <c r="G934" i="22"/>
  <c r="G935" i="22"/>
  <c r="G936" i="22"/>
  <c r="G937" i="22"/>
  <c r="G938" i="22"/>
  <c r="G939" i="22"/>
  <c r="G940" i="22"/>
  <c r="G941" i="22"/>
  <c r="G942" i="22"/>
  <c r="G943" i="22"/>
  <c r="G944" i="22"/>
  <c r="G945" i="22"/>
  <c r="G946" i="22"/>
  <c r="G947" i="22"/>
  <c r="G948" i="22"/>
  <c r="G949" i="22"/>
  <c r="G950" i="22"/>
  <c r="G951" i="22"/>
  <c r="G952" i="22"/>
  <c r="G953" i="22"/>
  <c r="G954" i="22"/>
  <c r="G955" i="22"/>
  <c r="G956" i="22"/>
  <c r="G957" i="22"/>
  <c r="G958" i="22"/>
  <c r="G959" i="22"/>
  <c r="G960" i="22"/>
  <c r="G961" i="22"/>
  <c r="G962" i="22"/>
  <c r="G963" i="22"/>
  <c r="G964" i="22"/>
  <c r="G965" i="22"/>
  <c r="G966" i="22"/>
  <c r="G967" i="22"/>
  <c r="G968" i="22"/>
  <c r="G969" i="22"/>
  <c r="G970" i="22"/>
  <c r="G971" i="22"/>
  <c r="G972" i="22"/>
  <c r="G973" i="22"/>
  <c r="G974" i="22"/>
  <c r="G975" i="22"/>
  <c r="G976" i="22"/>
  <c r="G977" i="22"/>
  <c r="G978" i="22"/>
  <c r="G979" i="22"/>
  <c r="G980" i="22"/>
  <c r="G981" i="22"/>
  <c r="G982" i="22"/>
  <c r="G983" i="22"/>
  <c r="G984" i="22"/>
  <c r="G985" i="22"/>
  <c r="G986" i="22"/>
  <c r="G987" i="22"/>
  <c r="G988" i="22"/>
  <c r="G989" i="22"/>
  <c r="G990" i="22"/>
  <c r="G991" i="22"/>
  <c r="G992" i="22"/>
  <c r="G993" i="22"/>
  <c r="G994" i="22"/>
  <c r="G995" i="22"/>
  <c r="G996" i="22"/>
  <c r="G997" i="22"/>
  <c r="G998" i="22"/>
  <c r="G999" i="22"/>
  <c r="G1000" i="22"/>
  <c r="G1" i="22"/>
  <c r="O934" i="1"/>
  <c r="M934" i="1"/>
  <c r="L934" i="1"/>
  <c r="K934" i="1"/>
  <c r="J934" i="1"/>
  <c r="I934" i="1"/>
  <c r="D11" i="5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935" i="1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2" i="22"/>
  <c r="D10" i="5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935" i="1"/>
  <c r="J935" i="1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D2" i="4"/>
  <c r="M935" i="1"/>
  <c r="L935" i="1"/>
  <c r="I935" i="1"/>
  <c r="M936" i="1"/>
  <c r="L936" i="1"/>
  <c r="J936" i="1"/>
  <c r="I936" i="1"/>
  <c r="M1936" i="1"/>
  <c r="L1936" i="1"/>
  <c r="J1936" i="1"/>
  <c r="I1936" i="1"/>
  <c r="M1935" i="1"/>
  <c r="L1935" i="1"/>
  <c r="J1935" i="1"/>
  <c r="I1935" i="1"/>
  <c r="M1934" i="1"/>
  <c r="L1934" i="1"/>
  <c r="J1934" i="1"/>
  <c r="I1934" i="1"/>
  <c r="M1933" i="1"/>
  <c r="L1933" i="1"/>
  <c r="J1933" i="1"/>
  <c r="I1933" i="1"/>
  <c r="M1932" i="1"/>
  <c r="L1932" i="1"/>
  <c r="J1932" i="1"/>
  <c r="I1932" i="1"/>
  <c r="M1931" i="1"/>
  <c r="L1931" i="1"/>
  <c r="J1931" i="1"/>
  <c r="I1931" i="1"/>
  <c r="M1930" i="1"/>
  <c r="L1930" i="1"/>
  <c r="J1930" i="1"/>
  <c r="I1930" i="1"/>
  <c r="M1929" i="1"/>
  <c r="L1929" i="1"/>
  <c r="J1929" i="1"/>
  <c r="I1929" i="1"/>
  <c r="M1928" i="1"/>
  <c r="L1928" i="1"/>
  <c r="J1928" i="1"/>
  <c r="I1928" i="1"/>
  <c r="M1927" i="1"/>
  <c r="L1927" i="1"/>
  <c r="J1927" i="1"/>
  <c r="I1927" i="1"/>
  <c r="M1926" i="1"/>
  <c r="L1926" i="1"/>
  <c r="J1926" i="1"/>
  <c r="I1926" i="1"/>
  <c r="M1925" i="1"/>
  <c r="L1925" i="1"/>
  <c r="J1925" i="1"/>
  <c r="I1925" i="1"/>
  <c r="M1924" i="1"/>
  <c r="L1924" i="1"/>
  <c r="J1924" i="1"/>
  <c r="I1924" i="1"/>
  <c r="M1923" i="1"/>
  <c r="L1923" i="1"/>
  <c r="J1923" i="1"/>
  <c r="I1923" i="1"/>
  <c r="M1922" i="1"/>
  <c r="L1922" i="1"/>
  <c r="J1922" i="1"/>
  <c r="I1922" i="1"/>
  <c r="M1921" i="1"/>
  <c r="L1921" i="1"/>
  <c r="J1921" i="1"/>
  <c r="I1921" i="1"/>
  <c r="M1920" i="1"/>
  <c r="L1920" i="1"/>
  <c r="J1920" i="1"/>
  <c r="I1920" i="1"/>
  <c r="M1919" i="1"/>
  <c r="L1919" i="1"/>
  <c r="J1919" i="1"/>
  <c r="I1919" i="1"/>
  <c r="M1918" i="1"/>
  <c r="L1918" i="1"/>
  <c r="J1918" i="1"/>
  <c r="I1918" i="1"/>
  <c r="M1917" i="1"/>
  <c r="L1917" i="1"/>
  <c r="J1917" i="1"/>
  <c r="I1917" i="1"/>
  <c r="M1916" i="1"/>
  <c r="L1916" i="1"/>
  <c r="J1916" i="1"/>
  <c r="I1916" i="1"/>
  <c r="M1915" i="1"/>
  <c r="L1915" i="1"/>
  <c r="J1915" i="1"/>
  <c r="I1915" i="1"/>
  <c r="M1914" i="1"/>
  <c r="L1914" i="1"/>
  <c r="J1914" i="1"/>
  <c r="I1914" i="1"/>
  <c r="M1913" i="1"/>
  <c r="L1913" i="1"/>
  <c r="J1913" i="1"/>
  <c r="I1913" i="1"/>
  <c r="M1912" i="1"/>
  <c r="L1912" i="1"/>
  <c r="J1912" i="1"/>
  <c r="I1912" i="1"/>
  <c r="M1911" i="1"/>
  <c r="L1911" i="1"/>
  <c r="J1911" i="1"/>
  <c r="I1911" i="1"/>
  <c r="M1910" i="1"/>
  <c r="L1910" i="1"/>
  <c r="J1910" i="1"/>
  <c r="I1910" i="1"/>
  <c r="M1909" i="1"/>
  <c r="L1909" i="1"/>
  <c r="J1909" i="1"/>
  <c r="I1909" i="1"/>
  <c r="M1908" i="1"/>
  <c r="L1908" i="1"/>
  <c r="J1908" i="1"/>
  <c r="I1908" i="1"/>
  <c r="M1907" i="1"/>
  <c r="L1907" i="1"/>
  <c r="J1907" i="1"/>
  <c r="I1907" i="1"/>
  <c r="M1906" i="1"/>
  <c r="L1906" i="1"/>
  <c r="J1906" i="1"/>
  <c r="I1906" i="1"/>
  <c r="M1905" i="1"/>
  <c r="L1905" i="1"/>
  <c r="J1905" i="1"/>
  <c r="I1905" i="1"/>
  <c r="M1904" i="1"/>
  <c r="L1904" i="1"/>
  <c r="J1904" i="1"/>
  <c r="I1904" i="1"/>
  <c r="M1903" i="1"/>
  <c r="L1903" i="1"/>
  <c r="J1903" i="1"/>
  <c r="I1903" i="1"/>
  <c r="M1902" i="1"/>
  <c r="L1902" i="1"/>
  <c r="J1902" i="1"/>
  <c r="I1902" i="1"/>
  <c r="M1901" i="1"/>
  <c r="L1901" i="1"/>
  <c r="J1901" i="1"/>
  <c r="I1901" i="1"/>
  <c r="M1900" i="1"/>
  <c r="L1900" i="1"/>
  <c r="J1900" i="1"/>
  <c r="I1900" i="1"/>
  <c r="M1899" i="1"/>
  <c r="L1899" i="1"/>
  <c r="J1899" i="1"/>
  <c r="I1899" i="1"/>
  <c r="M1898" i="1"/>
  <c r="L1898" i="1"/>
  <c r="J1898" i="1"/>
  <c r="I1898" i="1"/>
  <c r="M1897" i="1"/>
  <c r="L1897" i="1"/>
  <c r="J1897" i="1"/>
  <c r="I1897" i="1"/>
  <c r="M1896" i="1"/>
  <c r="L1896" i="1"/>
  <c r="J1896" i="1"/>
  <c r="I1896" i="1"/>
  <c r="M1895" i="1"/>
  <c r="L1895" i="1"/>
  <c r="J1895" i="1"/>
  <c r="I1895" i="1"/>
  <c r="M1894" i="1"/>
  <c r="L1894" i="1"/>
  <c r="J1894" i="1"/>
  <c r="I1894" i="1"/>
  <c r="M1893" i="1"/>
  <c r="L1893" i="1"/>
  <c r="J1893" i="1"/>
  <c r="I1893" i="1"/>
  <c r="M1892" i="1"/>
  <c r="L1892" i="1"/>
  <c r="J1892" i="1"/>
  <c r="I1892" i="1"/>
  <c r="M1891" i="1"/>
  <c r="L1891" i="1"/>
  <c r="J1891" i="1"/>
  <c r="I1891" i="1"/>
  <c r="M1890" i="1"/>
  <c r="L1890" i="1"/>
  <c r="J1890" i="1"/>
  <c r="I1890" i="1"/>
  <c r="M1889" i="1"/>
  <c r="L1889" i="1"/>
  <c r="J1889" i="1"/>
  <c r="I1889" i="1"/>
  <c r="M1888" i="1"/>
  <c r="L1888" i="1"/>
  <c r="J1888" i="1"/>
  <c r="I1888" i="1"/>
  <c r="M1887" i="1"/>
  <c r="L1887" i="1"/>
  <c r="J1887" i="1"/>
  <c r="I1887" i="1"/>
  <c r="M1886" i="1"/>
  <c r="L1886" i="1"/>
  <c r="J1886" i="1"/>
  <c r="I1886" i="1"/>
  <c r="M1885" i="1"/>
  <c r="L1885" i="1"/>
  <c r="J1885" i="1"/>
  <c r="I1885" i="1"/>
  <c r="M1884" i="1"/>
  <c r="L1884" i="1"/>
  <c r="J1884" i="1"/>
  <c r="I1884" i="1"/>
  <c r="M1883" i="1"/>
  <c r="L1883" i="1"/>
  <c r="J1883" i="1"/>
  <c r="I1883" i="1"/>
  <c r="M1882" i="1"/>
  <c r="L1882" i="1"/>
  <c r="J1882" i="1"/>
  <c r="I1882" i="1"/>
  <c r="M1881" i="1"/>
  <c r="L1881" i="1"/>
  <c r="J1881" i="1"/>
  <c r="I1881" i="1"/>
  <c r="M1880" i="1"/>
  <c r="L1880" i="1"/>
  <c r="J1880" i="1"/>
  <c r="I1880" i="1"/>
  <c r="M1879" i="1"/>
  <c r="L1879" i="1"/>
  <c r="J1879" i="1"/>
  <c r="I1879" i="1"/>
  <c r="M1878" i="1"/>
  <c r="L1878" i="1"/>
  <c r="J1878" i="1"/>
  <c r="I1878" i="1"/>
  <c r="M1877" i="1"/>
  <c r="L1877" i="1"/>
  <c r="J1877" i="1"/>
  <c r="I1877" i="1"/>
  <c r="M1876" i="1"/>
  <c r="L1876" i="1"/>
  <c r="J1876" i="1"/>
  <c r="I1876" i="1"/>
  <c r="M1875" i="1"/>
  <c r="L1875" i="1"/>
  <c r="J1875" i="1"/>
  <c r="I1875" i="1"/>
  <c r="M1874" i="1"/>
  <c r="L1874" i="1"/>
  <c r="J1874" i="1"/>
  <c r="I1874" i="1"/>
  <c r="M1873" i="1"/>
  <c r="L1873" i="1"/>
  <c r="J1873" i="1"/>
  <c r="I1873" i="1"/>
  <c r="M1872" i="1"/>
  <c r="L1872" i="1"/>
  <c r="J1872" i="1"/>
  <c r="I1872" i="1"/>
  <c r="M1871" i="1"/>
  <c r="L1871" i="1"/>
  <c r="J1871" i="1"/>
  <c r="I1871" i="1"/>
  <c r="M1870" i="1"/>
  <c r="L1870" i="1"/>
  <c r="J1870" i="1"/>
  <c r="I1870" i="1"/>
  <c r="M1869" i="1"/>
  <c r="L1869" i="1"/>
  <c r="J1869" i="1"/>
  <c r="I1869" i="1"/>
  <c r="M1868" i="1"/>
  <c r="L1868" i="1"/>
  <c r="J1868" i="1"/>
  <c r="I1868" i="1"/>
  <c r="M1867" i="1"/>
  <c r="L1867" i="1"/>
  <c r="J1867" i="1"/>
  <c r="I1867" i="1"/>
  <c r="M1866" i="1"/>
  <c r="L1866" i="1"/>
  <c r="J1866" i="1"/>
  <c r="I1866" i="1"/>
  <c r="M1865" i="1"/>
  <c r="L1865" i="1"/>
  <c r="J1865" i="1"/>
  <c r="I1865" i="1"/>
  <c r="M1864" i="1"/>
  <c r="L1864" i="1"/>
  <c r="J1864" i="1"/>
  <c r="I1864" i="1"/>
  <c r="M1863" i="1"/>
  <c r="L1863" i="1"/>
  <c r="J1863" i="1"/>
  <c r="I1863" i="1"/>
  <c r="M1862" i="1"/>
  <c r="L1862" i="1"/>
  <c r="J1862" i="1"/>
  <c r="I1862" i="1"/>
  <c r="M1861" i="1"/>
  <c r="L1861" i="1"/>
  <c r="J1861" i="1"/>
  <c r="I1861" i="1"/>
  <c r="M1860" i="1"/>
  <c r="L1860" i="1"/>
  <c r="J1860" i="1"/>
  <c r="I1860" i="1"/>
  <c r="M1859" i="1"/>
  <c r="L1859" i="1"/>
  <c r="J1859" i="1"/>
  <c r="I1859" i="1"/>
  <c r="M1858" i="1"/>
  <c r="L1858" i="1"/>
  <c r="J1858" i="1"/>
  <c r="I1858" i="1"/>
  <c r="M1857" i="1"/>
  <c r="L1857" i="1"/>
  <c r="J1857" i="1"/>
  <c r="I1857" i="1"/>
  <c r="M1856" i="1"/>
  <c r="L1856" i="1"/>
  <c r="J1856" i="1"/>
  <c r="I1856" i="1"/>
  <c r="M1855" i="1"/>
  <c r="L1855" i="1"/>
  <c r="J1855" i="1"/>
  <c r="I1855" i="1"/>
  <c r="M1854" i="1"/>
  <c r="L1854" i="1"/>
  <c r="J1854" i="1"/>
  <c r="I1854" i="1"/>
  <c r="M1853" i="1"/>
  <c r="L1853" i="1"/>
  <c r="J1853" i="1"/>
  <c r="I1853" i="1"/>
  <c r="M1852" i="1"/>
  <c r="L1852" i="1"/>
  <c r="J1852" i="1"/>
  <c r="I1852" i="1"/>
  <c r="M1851" i="1"/>
  <c r="L1851" i="1"/>
  <c r="J1851" i="1"/>
  <c r="I1851" i="1"/>
  <c r="M1850" i="1"/>
  <c r="L1850" i="1"/>
  <c r="J1850" i="1"/>
  <c r="I1850" i="1"/>
  <c r="M1849" i="1"/>
  <c r="L1849" i="1"/>
  <c r="J1849" i="1"/>
  <c r="I1849" i="1"/>
  <c r="M1848" i="1"/>
  <c r="L1848" i="1"/>
  <c r="J1848" i="1"/>
  <c r="I1848" i="1"/>
  <c r="M1847" i="1"/>
  <c r="L1847" i="1"/>
  <c r="J1847" i="1"/>
  <c r="I1847" i="1"/>
  <c r="M1846" i="1"/>
  <c r="L1846" i="1"/>
  <c r="J1846" i="1"/>
  <c r="I1846" i="1"/>
  <c r="M1845" i="1"/>
  <c r="L1845" i="1"/>
  <c r="J1845" i="1"/>
  <c r="I1845" i="1"/>
  <c r="M1844" i="1"/>
  <c r="L1844" i="1"/>
  <c r="J1844" i="1"/>
  <c r="I1844" i="1"/>
  <c r="M1843" i="1"/>
  <c r="L1843" i="1"/>
  <c r="J1843" i="1"/>
  <c r="I1843" i="1"/>
  <c r="M1842" i="1"/>
  <c r="L1842" i="1"/>
  <c r="J1842" i="1"/>
  <c r="I1842" i="1"/>
  <c r="M1841" i="1"/>
  <c r="L1841" i="1"/>
  <c r="J1841" i="1"/>
  <c r="I1841" i="1"/>
  <c r="M1840" i="1"/>
  <c r="L1840" i="1"/>
  <c r="J1840" i="1"/>
  <c r="I1840" i="1"/>
  <c r="M1839" i="1"/>
  <c r="L1839" i="1"/>
  <c r="J1839" i="1"/>
  <c r="I1839" i="1"/>
  <c r="M1838" i="1"/>
  <c r="L1838" i="1"/>
  <c r="J1838" i="1"/>
  <c r="I1838" i="1"/>
  <c r="M1837" i="1"/>
  <c r="L1837" i="1"/>
  <c r="J1837" i="1"/>
  <c r="I1837" i="1"/>
  <c r="M1836" i="1"/>
  <c r="L1836" i="1"/>
  <c r="J1836" i="1"/>
  <c r="I1836" i="1"/>
  <c r="M1835" i="1"/>
  <c r="L1835" i="1"/>
  <c r="J1835" i="1"/>
  <c r="I1835" i="1"/>
  <c r="M1834" i="1"/>
  <c r="L1834" i="1"/>
  <c r="J1834" i="1"/>
  <c r="I1834" i="1"/>
  <c r="M1833" i="1"/>
  <c r="L1833" i="1"/>
  <c r="J1833" i="1"/>
  <c r="I1833" i="1"/>
  <c r="M1832" i="1"/>
  <c r="L1832" i="1"/>
  <c r="J1832" i="1"/>
  <c r="I1832" i="1"/>
  <c r="M1831" i="1"/>
  <c r="L1831" i="1"/>
  <c r="J1831" i="1"/>
  <c r="I1831" i="1"/>
  <c r="M1830" i="1"/>
  <c r="L1830" i="1"/>
  <c r="J1830" i="1"/>
  <c r="I1830" i="1"/>
  <c r="M1829" i="1"/>
  <c r="L1829" i="1"/>
  <c r="J1829" i="1"/>
  <c r="I1829" i="1"/>
  <c r="M1828" i="1"/>
  <c r="L1828" i="1"/>
  <c r="J1828" i="1"/>
  <c r="I1828" i="1"/>
  <c r="M1827" i="1"/>
  <c r="L1827" i="1"/>
  <c r="J1827" i="1"/>
  <c r="I1827" i="1"/>
  <c r="M1826" i="1"/>
  <c r="L1826" i="1"/>
  <c r="J1826" i="1"/>
  <c r="I1826" i="1"/>
  <c r="M1825" i="1"/>
  <c r="L1825" i="1"/>
  <c r="J1825" i="1"/>
  <c r="I1825" i="1"/>
  <c r="M1824" i="1"/>
  <c r="L1824" i="1"/>
  <c r="J1824" i="1"/>
  <c r="I1824" i="1"/>
  <c r="M1823" i="1"/>
  <c r="L1823" i="1"/>
  <c r="J1823" i="1"/>
  <c r="I1823" i="1"/>
  <c r="M1822" i="1"/>
  <c r="L1822" i="1"/>
  <c r="J1822" i="1"/>
  <c r="I1822" i="1"/>
  <c r="M1821" i="1"/>
  <c r="L1821" i="1"/>
  <c r="J1821" i="1"/>
  <c r="I1821" i="1"/>
  <c r="M1820" i="1"/>
  <c r="L1820" i="1"/>
  <c r="J1820" i="1"/>
  <c r="I1820" i="1"/>
  <c r="M1819" i="1"/>
  <c r="L1819" i="1"/>
  <c r="J1819" i="1"/>
  <c r="I1819" i="1"/>
  <c r="M1818" i="1"/>
  <c r="L1818" i="1"/>
  <c r="J1818" i="1"/>
  <c r="I1818" i="1"/>
  <c r="M1817" i="1"/>
  <c r="L1817" i="1"/>
  <c r="J1817" i="1"/>
  <c r="I1817" i="1"/>
  <c r="M1816" i="1"/>
  <c r="L1816" i="1"/>
  <c r="J1816" i="1"/>
  <c r="I1816" i="1"/>
  <c r="M1815" i="1"/>
  <c r="L1815" i="1"/>
  <c r="J1815" i="1"/>
  <c r="I1815" i="1"/>
  <c r="M1814" i="1"/>
  <c r="L1814" i="1"/>
  <c r="J1814" i="1"/>
  <c r="I1814" i="1"/>
  <c r="M1813" i="1"/>
  <c r="L1813" i="1"/>
  <c r="J1813" i="1"/>
  <c r="I1813" i="1"/>
  <c r="M1812" i="1"/>
  <c r="L1812" i="1"/>
  <c r="J1812" i="1"/>
  <c r="I1812" i="1"/>
  <c r="M1811" i="1"/>
  <c r="L1811" i="1"/>
  <c r="J1811" i="1"/>
  <c r="I1811" i="1"/>
  <c r="M1810" i="1"/>
  <c r="L1810" i="1"/>
  <c r="J1810" i="1"/>
  <c r="I1810" i="1"/>
  <c r="M1809" i="1"/>
  <c r="L1809" i="1"/>
  <c r="J1809" i="1"/>
  <c r="I1809" i="1"/>
  <c r="M1808" i="1"/>
  <c r="L1808" i="1"/>
  <c r="J1808" i="1"/>
  <c r="I1808" i="1"/>
  <c r="M1807" i="1"/>
  <c r="L1807" i="1"/>
  <c r="J1807" i="1"/>
  <c r="I1807" i="1"/>
  <c r="M1806" i="1"/>
  <c r="L1806" i="1"/>
  <c r="J1806" i="1"/>
  <c r="I1806" i="1"/>
  <c r="M1805" i="1"/>
  <c r="L1805" i="1"/>
  <c r="J1805" i="1"/>
  <c r="I1805" i="1"/>
  <c r="M1804" i="1"/>
  <c r="L1804" i="1"/>
  <c r="J1804" i="1"/>
  <c r="I1804" i="1"/>
  <c r="M1803" i="1"/>
  <c r="L1803" i="1"/>
  <c r="J1803" i="1"/>
  <c r="I1803" i="1"/>
  <c r="M1802" i="1"/>
  <c r="L1802" i="1"/>
  <c r="J1802" i="1"/>
  <c r="I1802" i="1"/>
  <c r="M1801" i="1"/>
  <c r="L1801" i="1"/>
  <c r="J1801" i="1"/>
  <c r="I1801" i="1"/>
  <c r="M1800" i="1"/>
  <c r="L1800" i="1"/>
  <c r="J1800" i="1"/>
  <c r="I1800" i="1"/>
  <c r="M1799" i="1"/>
  <c r="L1799" i="1"/>
  <c r="J1799" i="1"/>
  <c r="I1799" i="1"/>
  <c r="M1798" i="1"/>
  <c r="L1798" i="1"/>
  <c r="J1798" i="1"/>
  <c r="I1798" i="1"/>
  <c r="M1797" i="1"/>
  <c r="L1797" i="1"/>
  <c r="J1797" i="1"/>
  <c r="I1797" i="1"/>
  <c r="M1796" i="1"/>
  <c r="L1796" i="1"/>
  <c r="J1796" i="1"/>
  <c r="I1796" i="1"/>
  <c r="M1795" i="1"/>
  <c r="L1795" i="1"/>
  <c r="J1795" i="1"/>
  <c r="I1795" i="1"/>
  <c r="M1794" i="1"/>
  <c r="L1794" i="1"/>
  <c r="J1794" i="1"/>
  <c r="I1794" i="1"/>
  <c r="M1793" i="1"/>
  <c r="L1793" i="1"/>
  <c r="J1793" i="1"/>
  <c r="I1793" i="1"/>
  <c r="M1792" i="1"/>
  <c r="L1792" i="1"/>
  <c r="J1792" i="1"/>
  <c r="I1792" i="1"/>
  <c r="M1791" i="1"/>
  <c r="L1791" i="1"/>
  <c r="J1791" i="1"/>
  <c r="I1791" i="1"/>
  <c r="M1790" i="1"/>
  <c r="L1790" i="1"/>
  <c r="J1790" i="1"/>
  <c r="I1790" i="1"/>
  <c r="M1789" i="1"/>
  <c r="L1789" i="1"/>
  <c r="J1789" i="1"/>
  <c r="I1789" i="1"/>
  <c r="M1788" i="1"/>
  <c r="L1788" i="1"/>
  <c r="J1788" i="1"/>
  <c r="I1788" i="1"/>
  <c r="M1787" i="1"/>
  <c r="L1787" i="1"/>
  <c r="J1787" i="1"/>
  <c r="I1787" i="1"/>
  <c r="M1786" i="1"/>
  <c r="L1786" i="1"/>
  <c r="J1786" i="1"/>
  <c r="I1786" i="1"/>
  <c r="M1785" i="1"/>
  <c r="L1785" i="1"/>
  <c r="J1785" i="1"/>
  <c r="I1785" i="1"/>
  <c r="M1784" i="1"/>
  <c r="L1784" i="1"/>
  <c r="J1784" i="1"/>
  <c r="I1784" i="1"/>
  <c r="M1783" i="1"/>
  <c r="L1783" i="1"/>
  <c r="J1783" i="1"/>
  <c r="I1783" i="1"/>
  <c r="M1782" i="1"/>
  <c r="L1782" i="1"/>
  <c r="J1782" i="1"/>
  <c r="I1782" i="1"/>
  <c r="M1781" i="1"/>
  <c r="L1781" i="1"/>
  <c r="J1781" i="1"/>
  <c r="I1781" i="1"/>
  <c r="M1780" i="1"/>
  <c r="L1780" i="1"/>
  <c r="J1780" i="1"/>
  <c r="I1780" i="1"/>
  <c r="M1779" i="1"/>
  <c r="L1779" i="1"/>
  <c r="J1779" i="1"/>
  <c r="I1779" i="1"/>
  <c r="M1778" i="1"/>
  <c r="L1778" i="1"/>
  <c r="J1778" i="1"/>
  <c r="I1778" i="1"/>
  <c r="M1777" i="1"/>
  <c r="L1777" i="1"/>
  <c r="J1777" i="1"/>
  <c r="I1777" i="1"/>
  <c r="M1776" i="1"/>
  <c r="L1776" i="1"/>
  <c r="J1776" i="1"/>
  <c r="I1776" i="1"/>
  <c r="M1775" i="1"/>
  <c r="L1775" i="1"/>
  <c r="J1775" i="1"/>
  <c r="I1775" i="1"/>
  <c r="M1774" i="1"/>
  <c r="L1774" i="1"/>
  <c r="J1774" i="1"/>
  <c r="I1774" i="1"/>
  <c r="M1773" i="1"/>
  <c r="L1773" i="1"/>
  <c r="J1773" i="1"/>
  <c r="I1773" i="1"/>
  <c r="M1772" i="1"/>
  <c r="L1772" i="1"/>
  <c r="J1772" i="1"/>
  <c r="I1772" i="1"/>
  <c r="M1771" i="1"/>
  <c r="L1771" i="1"/>
  <c r="J1771" i="1"/>
  <c r="I1771" i="1"/>
  <c r="M1770" i="1"/>
  <c r="L1770" i="1"/>
  <c r="J1770" i="1"/>
  <c r="I1770" i="1"/>
  <c r="M1769" i="1"/>
  <c r="L1769" i="1"/>
  <c r="J1769" i="1"/>
  <c r="I1769" i="1"/>
  <c r="M1768" i="1"/>
  <c r="L1768" i="1"/>
  <c r="J1768" i="1"/>
  <c r="I1768" i="1"/>
  <c r="M1767" i="1"/>
  <c r="L1767" i="1"/>
  <c r="J1767" i="1"/>
  <c r="I1767" i="1"/>
  <c r="M1766" i="1"/>
  <c r="L1766" i="1"/>
  <c r="J1766" i="1"/>
  <c r="I1766" i="1"/>
  <c r="M1765" i="1"/>
  <c r="L1765" i="1"/>
  <c r="J1765" i="1"/>
  <c r="I1765" i="1"/>
  <c r="M1764" i="1"/>
  <c r="L1764" i="1"/>
  <c r="J1764" i="1"/>
  <c r="I1764" i="1"/>
  <c r="M1763" i="1"/>
  <c r="L1763" i="1"/>
  <c r="J1763" i="1"/>
  <c r="I1763" i="1"/>
  <c r="M1762" i="1"/>
  <c r="L1762" i="1"/>
  <c r="J1762" i="1"/>
  <c r="I1762" i="1"/>
  <c r="M1761" i="1"/>
  <c r="L1761" i="1"/>
  <c r="J1761" i="1"/>
  <c r="I1761" i="1"/>
  <c r="M1760" i="1"/>
  <c r="L1760" i="1"/>
  <c r="J1760" i="1"/>
  <c r="I1760" i="1"/>
  <c r="M1759" i="1"/>
  <c r="L1759" i="1"/>
  <c r="J1759" i="1"/>
  <c r="I1759" i="1"/>
  <c r="M1758" i="1"/>
  <c r="L1758" i="1"/>
  <c r="J1758" i="1"/>
  <c r="I1758" i="1"/>
  <c r="M1757" i="1"/>
  <c r="L1757" i="1"/>
  <c r="J1757" i="1"/>
  <c r="I1757" i="1"/>
  <c r="M1756" i="1"/>
  <c r="L1756" i="1"/>
  <c r="J1756" i="1"/>
  <c r="I1756" i="1"/>
  <c r="M1755" i="1"/>
  <c r="L1755" i="1"/>
  <c r="J1755" i="1"/>
  <c r="I1755" i="1"/>
  <c r="M1754" i="1"/>
  <c r="L1754" i="1"/>
  <c r="J1754" i="1"/>
  <c r="I1754" i="1"/>
  <c r="M1753" i="1"/>
  <c r="L1753" i="1"/>
  <c r="J1753" i="1"/>
  <c r="I1753" i="1"/>
  <c r="M1752" i="1"/>
  <c r="L1752" i="1"/>
  <c r="J1752" i="1"/>
  <c r="I1752" i="1"/>
  <c r="M1751" i="1"/>
  <c r="L1751" i="1"/>
  <c r="J1751" i="1"/>
  <c r="I1751" i="1"/>
  <c r="M1750" i="1"/>
  <c r="L1750" i="1"/>
  <c r="J1750" i="1"/>
  <c r="I1750" i="1"/>
  <c r="M1749" i="1"/>
  <c r="L1749" i="1"/>
  <c r="J1749" i="1"/>
  <c r="I1749" i="1"/>
  <c r="M1748" i="1"/>
  <c r="L1748" i="1"/>
  <c r="J1748" i="1"/>
  <c r="I1748" i="1"/>
  <c r="M1747" i="1"/>
  <c r="L1747" i="1"/>
  <c r="J1747" i="1"/>
  <c r="I1747" i="1"/>
  <c r="M1746" i="1"/>
  <c r="L1746" i="1"/>
  <c r="J1746" i="1"/>
  <c r="I1746" i="1"/>
  <c r="M1745" i="1"/>
  <c r="L1745" i="1"/>
  <c r="J1745" i="1"/>
  <c r="I1745" i="1"/>
  <c r="M1744" i="1"/>
  <c r="L1744" i="1"/>
  <c r="J1744" i="1"/>
  <c r="I1744" i="1"/>
  <c r="M1743" i="1"/>
  <c r="L1743" i="1"/>
  <c r="J1743" i="1"/>
  <c r="I1743" i="1"/>
  <c r="M1742" i="1"/>
  <c r="L1742" i="1"/>
  <c r="J1742" i="1"/>
  <c r="I1742" i="1"/>
  <c r="M1741" i="1"/>
  <c r="L1741" i="1"/>
  <c r="J1741" i="1"/>
  <c r="I1741" i="1"/>
  <c r="M1740" i="1"/>
  <c r="L1740" i="1"/>
  <c r="J1740" i="1"/>
  <c r="I1740" i="1"/>
  <c r="M1739" i="1"/>
  <c r="L1739" i="1"/>
  <c r="J1739" i="1"/>
  <c r="I1739" i="1"/>
  <c r="M1738" i="1"/>
  <c r="L1738" i="1"/>
  <c r="J1738" i="1"/>
  <c r="I1738" i="1"/>
  <c r="M1737" i="1"/>
  <c r="L1737" i="1"/>
  <c r="J1737" i="1"/>
  <c r="I1737" i="1"/>
  <c r="M1736" i="1"/>
  <c r="L1736" i="1"/>
  <c r="J1736" i="1"/>
  <c r="I1736" i="1"/>
  <c r="M1735" i="1"/>
  <c r="L1735" i="1"/>
  <c r="J1735" i="1"/>
  <c r="I1735" i="1"/>
  <c r="M1734" i="1"/>
  <c r="L1734" i="1"/>
  <c r="J1734" i="1"/>
  <c r="I1734" i="1"/>
  <c r="M1733" i="1"/>
  <c r="L1733" i="1"/>
  <c r="J1733" i="1"/>
  <c r="I1733" i="1"/>
  <c r="M1732" i="1"/>
  <c r="L1732" i="1"/>
  <c r="J1732" i="1"/>
  <c r="I1732" i="1"/>
  <c r="M1731" i="1"/>
  <c r="L1731" i="1"/>
  <c r="J1731" i="1"/>
  <c r="I1731" i="1"/>
  <c r="M1730" i="1"/>
  <c r="L1730" i="1"/>
  <c r="J1730" i="1"/>
  <c r="I1730" i="1"/>
  <c r="M1729" i="1"/>
  <c r="L1729" i="1"/>
  <c r="J1729" i="1"/>
  <c r="I1729" i="1"/>
  <c r="M1728" i="1"/>
  <c r="L1728" i="1"/>
  <c r="J1728" i="1"/>
  <c r="I1728" i="1"/>
  <c r="M1727" i="1"/>
  <c r="L1727" i="1"/>
  <c r="J1727" i="1"/>
  <c r="I1727" i="1"/>
  <c r="M1726" i="1"/>
  <c r="L1726" i="1"/>
  <c r="J1726" i="1"/>
  <c r="I1726" i="1"/>
  <c r="M1725" i="1"/>
  <c r="L1725" i="1"/>
  <c r="J1725" i="1"/>
  <c r="I1725" i="1"/>
  <c r="M1724" i="1"/>
  <c r="L1724" i="1"/>
  <c r="J1724" i="1"/>
  <c r="I1724" i="1"/>
  <c r="M1723" i="1"/>
  <c r="L1723" i="1"/>
  <c r="J1723" i="1"/>
  <c r="I1723" i="1"/>
  <c r="M1722" i="1"/>
  <c r="L1722" i="1"/>
  <c r="J1722" i="1"/>
  <c r="I1722" i="1"/>
  <c r="M1721" i="1"/>
  <c r="L1721" i="1"/>
  <c r="J1721" i="1"/>
  <c r="I1721" i="1"/>
  <c r="M1720" i="1"/>
  <c r="L1720" i="1"/>
  <c r="J1720" i="1"/>
  <c r="I1720" i="1"/>
  <c r="M1719" i="1"/>
  <c r="L1719" i="1"/>
  <c r="J1719" i="1"/>
  <c r="I1719" i="1"/>
  <c r="M1718" i="1"/>
  <c r="L1718" i="1"/>
  <c r="J1718" i="1"/>
  <c r="I1718" i="1"/>
  <c r="M1717" i="1"/>
  <c r="L1717" i="1"/>
  <c r="J1717" i="1"/>
  <c r="I1717" i="1"/>
  <c r="M1716" i="1"/>
  <c r="L1716" i="1"/>
  <c r="J1716" i="1"/>
  <c r="I1716" i="1"/>
  <c r="M1715" i="1"/>
  <c r="L1715" i="1"/>
  <c r="J1715" i="1"/>
  <c r="I1715" i="1"/>
  <c r="M1714" i="1"/>
  <c r="L1714" i="1"/>
  <c r="J1714" i="1"/>
  <c r="I1714" i="1"/>
  <c r="M1713" i="1"/>
  <c r="L1713" i="1"/>
  <c r="J1713" i="1"/>
  <c r="I1713" i="1"/>
  <c r="M1712" i="1"/>
  <c r="L1712" i="1"/>
  <c r="J1712" i="1"/>
  <c r="I1712" i="1"/>
  <c r="M1711" i="1"/>
  <c r="L1711" i="1"/>
  <c r="J1711" i="1"/>
  <c r="I1711" i="1"/>
  <c r="M1710" i="1"/>
  <c r="L1710" i="1"/>
  <c r="J1710" i="1"/>
  <c r="I1710" i="1"/>
  <c r="M1709" i="1"/>
  <c r="L1709" i="1"/>
  <c r="J1709" i="1"/>
  <c r="I1709" i="1"/>
  <c r="M1708" i="1"/>
  <c r="L1708" i="1"/>
  <c r="J1708" i="1"/>
  <c r="I1708" i="1"/>
  <c r="M1707" i="1"/>
  <c r="L1707" i="1"/>
  <c r="J1707" i="1"/>
  <c r="I1707" i="1"/>
  <c r="M1706" i="1"/>
  <c r="L1706" i="1"/>
  <c r="J1706" i="1"/>
  <c r="I1706" i="1"/>
  <c r="M1705" i="1"/>
  <c r="L1705" i="1"/>
  <c r="J1705" i="1"/>
  <c r="I1705" i="1"/>
  <c r="M1704" i="1"/>
  <c r="L1704" i="1"/>
  <c r="J1704" i="1"/>
  <c r="I1704" i="1"/>
  <c r="M1703" i="1"/>
  <c r="L1703" i="1"/>
  <c r="J1703" i="1"/>
  <c r="I1703" i="1"/>
  <c r="M1702" i="1"/>
  <c r="L1702" i="1"/>
  <c r="J1702" i="1"/>
  <c r="I1702" i="1"/>
  <c r="M1701" i="1"/>
  <c r="L1701" i="1"/>
  <c r="J1701" i="1"/>
  <c r="I1701" i="1"/>
  <c r="M1700" i="1"/>
  <c r="L1700" i="1"/>
  <c r="J1700" i="1"/>
  <c r="I1700" i="1"/>
  <c r="M1699" i="1"/>
  <c r="L1699" i="1"/>
  <c r="J1699" i="1"/>
  <c r="I1699" i="1"/>
  <c r="M1698" i="1"/>
  <c r="L1698" i="1"/>
  <c r="J1698" i="1"/>
  <c r="I1698" i="1"/>
  <c r="M1697" i="1"/>
  <c r="L1697" i="1"/>
  <c r="J1697" i="1"/>
  <c r="I1697" i="1"/>
  <c r="M1696" i="1"/>
  <c r="L1696" i="1"/>
  <c r="J1696" i="1"/>
  <c r="I1696" i="1"/>
  <c r="M1695" i="1"/>
  <c r="L1695" i="1"/>
  <c r="J1695" i="1"/>
  <c r="I1695" i="1"/>
  <c r="M1694" i="1"/>
  <c r="L1694" i="1"/>
  <c r="J1694" i="1"/>
  <c r="I1694" i="1"/>
  <c r="M1693" i="1"/>
  <c r="L1693" i="1"/>
  <c r="J1693" i="1"/>
  <c r="I1693" i="1"/>
  <c r="M1692" i="1"/>
  <c r="L1692" i="1"/>
  <c r="J1692" i="1"/>
  <c r="I1692" i="1"/>
  <c r="M1691" i="1"/>
  <c r="L1691" i="1"/>
  <c r="J1691" i="1"/>
  <c r="I1691" i="1"/>
  <c r="M1690" i="1"/>
  <c r="L1690" i="1"/>
  <c r="J1690" i="1"/>
  <c r="I1690" i="1"/>
  <c r="M1689" i="1"/>
  <c r="L1689" i="1"/>
  <c r="J1689" i="1"/>
  <c r="I1689" i="1"/>
  <c r="M1688" i="1"/>
  <c r="L1688" i="1"/>
  <c r="J1688" i="1"/>
  <c r="I1688" i="1"/>
  <c r="M1687" i="1"/>
  <c r="L1687" i="1"/>
  <c r="J1687" i="1"/>
  <c r="I1687" i="1"/>
  <c r="M1686" i="1"/>
  <c r="L1686" i="1"/>
  <c r="J1686" i="1"/>
  <c r="I1686" i="1"/>
  <c r="M1685" i="1"/>
  <c r="L1685" i="1"/>
  <c r="J1685" i="1"/>
  <c r="I1685" i="1"/>
  <c r="M1684" i="1"/>
  <c r="L1684" i="1"/>
  <c r="J1684" i="1"/>
  <c r="I1684" i="1"/>
  <c r="M1683" i="1"/>
  <c r="L1683" i="1"/>
  <c r="J1683" i="1"/>
  <c r="I1683" i="1"/>
  <c r="M1682" i="1"/>
  <c r="L1682" i="1"/>
  <c r="J1682" i="1"/>
  <c r="I1682" i="1"/>
  <c r="M1681" i="1"/>
  <c r="L1681" i="1"/>
  <c r="J1681" i="1"/>
  <c r="I1681" i="1"/>
  <c r="M1680" i="1"/>
  <c r="L1680" i="1"/>
  <c r="J1680" i="1"/>
  <c r="I1680" i="1"/>
  <c r="M1679" i="1"/>
  <c r="L1679" i="1"/>
  <c r="J1679" i="1"/>
  <c r="I1679" i="1"/>
  <c r="M1678" i="1"/>
  <c r="L1678" i="1"/>
  <c r="J1678" i="1"/>
  <c r="I1678" i="1"/>
  <c r="M1677" i="1"/>
  <c r="L1677" i="1"/>
  <c r="J1677" i="1"/>
  <c r="I1677" i="1"/>
  <c r="M1676" i="1"/>
  <c r="L1676" i="1"/>
  <c r="J1676" i="1"/>
  <c r="I1676" i="1"/>
  <c r="M1675" i="1"/>
  <c r="L1675" i="1"/>
  <c r="J1675" i="1"/>
  <c r="I1675" i="1"/>
  <c r="M1674" i="1"/>
  <c r="L1674" i="1"/>
  <c r="J1674" i="1"/>
  <c r="I1674" i="1"/>
  <c r="M1673" i="1"/>
  <c r="L1673" i="1"/>
  <c r="J1673" i="1"/>
  <c r="I1673" i="1"/>
  <c r="M1672" i="1"/>
  <c r="L1672" i="1"/>
  <c r="J1672" i="1"/>
  <c r="I1672" i="1"/>
  <c r="M1671" i="1"/>
  <c r="L1671" i="1"/>
  <c r="J1671" i="1"/>
  <c r="I1671" i="1"/>
  <c r="M1670" i="1"/>
  <c r="L1670" i="1"/>
  <c r="J1670" i="1"/>
  <c r="I1670" i="1"/>
  <c r="M1669" i="1"/>
  <c r="L1669" i="1"/>
  <c r="J1669" i="1"/>
  <c r="I1669" i="1"/>
  <c r="M1668" i="1"/>
  <c r="L1668" i="1"/>
  <c r="J1668" i="1"/>
  <c r="I1668" i="1"/>
  <c r="M1667" i="1"/>
  <c r="L1667" i="1"/>
  <c r="J1667" i="1"/>
  <c r="I1667" i="1"/>
  <c r="M1666" i="1"/>
  <c r="L1666" i="1"/>
  <c r="J1666" i="1"/>
  <c r="I1666" i="1"/>
  <c r="M1665" i="1"/>
  <c r="L1665" i="1"/>
  <c r="J1665" i="1"/>
  <c r="I1665" i="1"/>
  <c r="M1664" i="1"/>
  <c r="L1664" i="1"/>
  <c r="J1664" i="1"/>
  <c r="I1664" i="1"/>
  <c r="M1663" i="1"/>
  <c r="L1663" i="1"/>
  <c r="J1663" i="1"/>
  <c r="I1663" i="1"/>
  <c r="M1662" i="1"/>
  <c r="L1662" i="1"/>
  <c r="J1662" i="1"/>
  <c r="I1662" i="1"/>
  <c r="M1661" i="1"/>
  <c r="L1661" i="1"/>
  <c r="J1661" i="1"/>
  <c r="I1661" i="1"/>
  <c r="M1660" i="1"/>
  <c r="L1660" i="1"/>
  <c r="J1660" i="1"/>
  <c r="I1660" i="1"/>
  <c r="M1659" i="1"/>
  <c r="L1659" i="1"/>
  <c r="J1659" i="1"/>
  <c r="I1659" i="1"/>
  <c r="M1658" i="1"/>
  <c r="L1658" i="1"/>
  <c r="J1658" i="1"/>
  <c r="I1658" i="1"/>
  <c r="M1657" i="1"/>
  <c r="L1657" i="1"/>
  <c r="J1657" i="1"/>
  <c r="I1657" i="1"/>
  <c r="M1656" i="1"/>
  <c r="L1656" i="1"/>
  <c r="J1656" i="1"/>
  <c r="I1656" i="1"/>
  <c r="M1655" i="1"/>
  <c r="L1655" i="1"/>
  <c r="J1655" i="1"/>
  <c r="I1655" i="1"/>
  <c r="M1654" i="1"/>
  <c r="L1654" i="1"/>
  <c r="J1654" i="1"/>
  <c r="I1654" i="1"/>
  <c r="M1653" i="1"/>
  <c r="L1653" i="1"/>
  <c r="J1653" i="1"/>
  <c r="I1653" i="1"/>
  <c r="M1652" i="1"/>
  <c r="L1652" i="1"/>
  <c r="J1652" i="1"/>
  <c r="I1652" i="1"/>
  <c r="M1651" i="1"/>
  <c r="L1651" i="1"/>
  <c r="J1651" i="1"/>
  <c r="I1651" i="1"/>
  <c r="M1650" i="1"/>
  <c r="L1650" i="1"/>
  <c r="J1650" i="1"/>
  <c r="I1650" i="1"/>
  <c r="M1649" i="1"/>
  <c r="L1649" i="1"/>
  <c r="J1649" i="1"/>
  <c r="I1649" i="1"/>
  <c r="M1648" i="1"/>
  <c r="L1648" i="1"/>
  <c r="J1648" i="1"/>
  <c r="I1648" i="1"/>
  <c r="M1647" i="1"/>
  <c r="L1647" i="1"/>
  <c r="J1647" i="1"/>
  <c r="I1647" i="1"/>
  <c r="M1646" i="1"/>
  <c r="L1646" i="1"/>
  <c r="J1646" i="1"/>
  <c r="I1646" i="1"/>
  <c r="M1645" i="1"/>
  <c r="L1645" i="1"/>
  <c r="J1645" i="1"/>
  <c r="I1645" i="1"/>
  <c r="M1644" i="1"/>
  <c r="L1644" i="1"/>
  <c r="J1644" i="1"/>
  <c r="I1644" i="1"/>
  <c r="M1643" i="1"/>
  <c r="L1643" i="1"/>
  <c r="J1643" i="1"/>
  <c r="I1643" i="1"/>
  <c r="M1642" i="1"/>
  <c r="L1642" i="1"/>
  <c r="J1642" i="1"/>
  <c r="I1642" i="1"/>
  <c r="M1641" i="1"/>
  <c r="L1641" i="1"/>
  <c r="J1641" i="1"/>
  <c r="I1641" i="1"/>
  <c r="M1640" i="1"/>
  <c r="L1640" i="1"/>
  <c r="J1640" i="1"/>
  <c r="I1640" i="1"/>
  <c r="M1639" i="1"/>
  <c r="L1639" i="1"/>
  <c r="J1639" i="1"/>
  <c r="I1639" i="1"/>
  <c r="M1638" i="1"/>
  <c r="L1638" i="1"/>
  <c r="J1638" i="1"/>
  <c r="I1638" i="1"/>
  <c r="M1637" i="1"/>
  <c r="L1637" i="1"/>
  <c r="J1637" i="1"/>
  <c r="I1637" i="1"/>
  <c r="M1636" i="1"/>
  <c r="L1636" i="1"/>
  <c r="J1636" i="1"/>
  <c r="I1636" i="1"/>
  <c r="M1635" i="1"/>
  <c r="L1635" i="1"/>
  <c r="J1635" i="1"/>
  <c r="I1635" i="1"/>
  <c r="M1634" i="1"/>
  <c r="L1634" i="1"/>
  <c r="J1634" i="1"/>
  <c r="I1634" i="1"/>
  <c r="M1633" i="1"/>
  <c r="L1633" i="1"/>
  <c r="J1633" i="1"/>
  <c r="I1633" i="1"/>
  <c r="M1632" i="1"/>
  <c r="L1632" i="1"/>
  <c r="J1632" i="1"/>
  <c r="I1632" i="1"/>
  <c r="M1631" i="1"/>
  <c r="L1631" i="1"/>
  <c r="J1631" i="1"/>
  <c r="I1631" i="1"/>
  <c r="M1630" i="1"/>
  <c r="L1630" i="1"/>
  <c r="J1630" i="1"/>
  <c r="I1630" i="1"/>
  <c r="M1629" i="1"/>
  <c r="L1629" i="1"/>
  <c r="J1629" i="1"/>
  <c r="I1629" i="1"/>
  <c r="M1628" i="1"/>
  <c r="L1628" i="1"/>
  <c r="J1628" i="1"/>
  <c r="I1628" i="1"/>
  <c r="M1627" i="1"/>
  <c r="L1627" i="1"/>
  <c r="J1627" i="1"/>
  <c r="I1627" i="1"/>
  <c r="M1626" i="1"/>
  <c r="L1626" i="1"/>
  <c r="J1626" i="1"/>
  <c r="I1626" i="1"/>
  <c r="M1625" i="1"/>
  <c r="L1625" i="1"/>
  <c r="J1625" i="1"/>
  <c r="I1625" i="1"/>
  <c r="M1624" i="1"/>
  <c r="L1624" i="1"/>
  <c r="J1624" i="1"/>
  <c r="I1624" i="1"/>
  <c r="M1623" i="1"/>
  <c r="L1623" i="1"/>
  <c r="J1623" i="1"/>
  <c r="I1623" i="1"/>
  <c r="M1622" i="1"/>
  <c r="L1622" i="1"/>
  <c r="J1622" i="1"/>
  <c r="I1622" i="1"/>
  <c r="M1621" i="1"/>
  <c r="L1621" i="1"/>
  <c r="J1621" i="1"/>
  <c r="I1621" i="1"/>
  <c r="M1620" i="1"/>
  <c r="L1620" i="1"/>
  <c r="J1620" i="1"/>
  <c r="I1620" i="1"/>
  <c r="M1619" i="1"/>
  <c r="L1619" i="1"/>
  <c r="J1619" i="1"/>
  <c r="I1619" i="1"/>
  <c r="M1618" i="1"/>
  <c r="L1618" i="1"/>
  <c r="J1618" i="1"/>
  <c r="I1618" i="1"/>
  <c r="M1617" i="1"/>
  <c r="L1617" i="1"/>
  <c r="J1617" i="1"/>
  <c r="I1617" i="1"/>
  <c r="M1616" i="1"/>
  <c r="L1616" i="1"/>
  <c r="J1616" i="1"/>
  <c r="I1616" i="1"/>
  <c r="M1615" i="1"/>
  <c r="L1615" i="1"/>
  <c r="J1615" i="1"/>
  <c r="I1615" i="1"/>
  <c r="M1614" i="1"/>
  <c r="L1614" i="1"/>
  <c r="J1614" i="1"/>
  <c r="I1614" i="1"/>
  <c r="M1613" i="1"/>
  <c r="L1613" i="1"/>
  <c r="J1613" i="1"/>
  <c r="I1613" i="1"/>
  <c r="M1612" i="1"/>
  <c r="L1612" i="1"/>
  <c r="J1612" i="1"/>
  <c r="I1612" i="1"/>
  <c r="M1611" i="1"/>
  <c r="L1611" i="1"/>
  <c r="J1611" i="1"/>
  <c r="I1611" i="1"/>
  <c r="M1610" i="1"/>
  <c r="L1610" i="1"/>
  <c r="J1610" i="1"/>
  <c r="I1610" i="1"/>
  <c r="M1609" i="1"/>
  <c r="L1609" i="1"/>
  <c r="J1609" i="1"/>
  <c r="I1609" i="1"/>
  <c r="M1608" i="1"/>
  <c r="L1608" i="1"/>
  <c r="J1608" i="1"/>
  <c r="I1608" i="1"/>
  <c r="M1607" i="1"/>
  <c r="L1607" i="1"/>
  <c r="J1607" i="1"/>
  <c r="I1607" i="1"/>
  <c r="M1606" i="1"/>
  <c r="L1606" i="1"/>
  <c r="J1606" i="1"/>
  <c r="I1606" i="1"/>
  <c r="M1605" i="1"/>
  <c r="L1605" i="1"/>
  <c r="J1605" i="1"/>
  <c r="I1605" i="1"/>
  <c r="M1604" i="1"/>
  <c r="L1604" i="1"/>
  <c r="J1604" i="1"/>
  <c r="I1604" i="1"/>
  <c r="M1603" i="1"/>
  <c r="L1603" i="1"/>
  <c r="J1603" i="1"/>
  <c r="I1603" i="1"/>
  <c r="M1602" i="1"/>
  <c r="L1602" i="1"/>
  <c r="J1602" i="1"/>
  <c r="I1602" i="1"/>
  <c r="M1601" i="1"/>
  <c r="L1601" i="1"/>
  <c r="J1601" i="1"/>
  <c r="I1601" i="1"/>
  <c r="M1600" i="1"/>
  <c r="L1600" i="1"/>
  <c r="J1600" i="1"/>
  <c r="I1600" i="1"/>
  <c r="M1599" i="1"/>
  <c r="L1599" i="1"/>
  <c r="J1599" i="1"/>
  <c r="I1599" i="1"/>
  <c r="M1598" i="1"/>
  <c r="L1598" i="1"/>
  <c r="J1598" i="1"/>
  <c r="I1598" i="1"/>
  <c r="M1597" i="1"/>
  <c r="L1597" i="1"/>
  <c r="J1597" i="1"/>
  <c r="I1597" i="1"/>
  <c r="M1596" i="1"/>
  <c r="L1596" i="1"/>
  <c r="J1596" i="1"/>
  <c r="I1596" i="1"/>
  <c r="M1595" i="1"/>
  <c r="L1595" i="1"/>
  <c r="J1595" i="1"/>
  <c r="I1595" i="1"/>
  <c r="M1594" i="1"/>
  <c r="L1594" i="1"/>
  <c r="J1594" i="1"/>
  <c r="I1594" i="1"/>
  <c r="M1593" i="1"/>
  <c r="L1593" i="1"/>
  <c r="J1593" i="1"/>
  <c r="I1593" i="1"/>
  <c r="M1592" i="1"/>
  <c r="L1592" i="1"/>
  <c r="J1592" i="1"/>
  <c r="I1592" i="1"/>
  <c r="M1591" i="1"/>
  <c r="L1591" i="1"/>
  <c r="J1591" i="1"/>
  <c r="I1591" i="1"/>
  <c r="M1590" i="1"/>
  <c r="L1590" i="1"/>
  <c r="J1590" i="1"/>
  <c r="I1590" i="1"/>
  <c r="M1589" i="1"/>
  <c r="L1589" i="1"/>
  <c r="J1589" i="1"/>
  <c r="I1589" i="1"/>
  <c r="M1588" i="1"/>
  <c r="L1588" i="1"/>
  <c r="J1588" i="1"/>
  <c r="I1588" i="1"/>
  <c r="M1587" i="1"/>
  <c r="L1587" i="1"/>
  <c r="J1587" i="1"/>
  <c r="I1587" i="1"/>
  <c r="M1586" i="1"/>
  <c r="L1586" i="1"/>
  <c r="J1586" i="1"/>
  <c r="I1586" i="1"/>
  <c r="M1585" i="1"/>
  <c r="L1585" i="1"/>
  <c r="J1585" i="1"/>
  <c r="I1585" i="1"/>
  <c r="M1584" i="1"/>
  <c r="L1584" i="1"/>
  <c r="J1584" i="1"/>
  <c r="I1584" i="1"/>
  <c r="M1583" i="1"/>
  <c r="L1583" i="1"/>
  <c r="J1583" i="1"/>
  <c r="I1583" i="1"/>
  <c r="M1582" i="1"/>
  <c r="L1582" i="1"/>
  <c r="J1582" i="1"/>
  <c r="I1582" i="1"/>
  <c r="M1581" i="1"/>
  <c r="L1581" i="1"/>
  <c r="J1581" i="1"/>
  <c r="I1581" i="1"/>
  <c r="M1580" i="1"/>
  <c r="L1580" i="1"/>
  <c r="J1580" i="1"/>
  <c r="I1580" i="1"/>
  <c r="M1579" i="1"/>
  <c r="L1579" i="1"/>
  <c r="J1579" i="1"/>
  <c r="I1579" i="1"/>
  <c r="M1578" i="1"/>
  <c r="L1578" i="1"/>
  <c r="J1578" i="1"/>
  <c r="I1578" i="1"/>
  <c r="M1577" i="1"/>
  <c r="L1577" i="1"/>
  <c r="J1577" i="1"/>
  <c r="I1577" i="1"/>
  <c r="M1576" i="1"/>
  <c r="L1576" i="1"/>
  <c r="J1576" i="1"/>
  <c r="I1576" i="1"/>
  <c r="M1575" i="1"/>
  <c r="L1575" i="1"/>
  <c r="J1575" i="1"/>
  <c r="I1575" i="1"/>
  <c r="M1574" i="1"/>
  <c r="L1574" i="1"/>
  <c r="J1574" i="1"/>
  <c r="I1574" i="1"/>
  <c r="M1573" i="1"/>
  <c r="L1573" i="1"/>
  <c r="J1573" i="1"/>
  <c r="I1573" i="1"/>
  <c r="M1572" i="1"/>
  <c r="L1572" i="1"/>
  <c r="J1572" i="1"/>
  <c r="I1572" i="1"/>
  <c r="M1571" i="1"/>
  <c r="L1571" i="1"/>
  <c r="J1571" i="1"/>
  <c r="I1571" i="1"/>
  <c r="M1570" i="1"/>
  <c r="L1570" i="1"/>
  <c r="J1570" i="1"/>
  <c r="I1570" i="1"/>
  <c r="M1569" i="1"/>
  <c r="L1569" i="1"/>
  <c r="J1569" i="1"/>
  <c r="I1569" i="1"/>
  <c r="M1568" i="1"/>
  <c r="L1568" i="1"/>
  <c r="J1568" i="1"/>
  <c r="I1568" i="1"/>
  <c r="M1567" i="1"/>
  <c r="L1567" i="1"/>
  <c r="J1567" i="1"/>
  <c r="I1567" i="1"/>
  <c r="M1566" i="1"/>
  <c r="L1566" i="1"/>
  <c r="J1566" i="1"/>
  <c r="I1566" i="1"/>
  <c r="M1565" i="1"/>
  <c r="L1565" i="1"/>
  <c r="J1565" i="1"/>
  <c r="I1565" i="1"/>
  <c r="M1564" i="1"/>
  <c r="L1564" i="1"/>
  <c r="J1564" i="1"/>
  <c r="I1564" i="1"/>
  <c r="M1563" i="1"/>
  <c r="L1563" i="1"/>
  <c r="J1563" i="1"/>
  <c r="I1563" i="1"/>
  <c r="M1562" i="1"/>
  <c r="L1562" i="1"/>
  <c r="J1562" i="1"/>
  <c r="I1562" i="1"/>
  <c r="M1561" i="1"/>
  <c r="L1561" i="1"/>
  <c r="J1561" i="1"/>
  <c r="I1561" i="1"/>
  <c r="M1560" i="1"/>
  <c r="L1560" i="1"/>
  <c r="J1560" i="1"/>
  <c r="I1560" i="1"/>
  <c r="M1559" i="1"/>
  <c r="L1559" i="1"/>
  <c r="J1559" i="1"/>
  <c r="I1559" i="1"/>
  <c r="M1558" i="1"/>
  <c r="L1558" i="1"/>
  <c r="J1558" i="1"/>
  <c r="I1558" i="1"/>
  <c r="M1557" i="1"/>
  <c r="L1557" i="1"/>
  <c r="J1557" i="1"/>
  <c r="I1557" i="1"/>
  <c r="M1556" i="1"/>
  <c r="L1556" i="1"/>
  <c r="J1556" i="1"/>
  <c r="I1556" i="1"/>
  <c r="M1555" i="1"/>
  <c r="L1555" i="1"/>
  <c r="J1555" i="1"/>
  <c r="I1555" i="1"/>
  <c r="M1554" i="1"/>
  <c r="L1554" i="1"/>
  <c r="J1554" i="1"/>
  <c r="I1554" i="1"/>
  <c r="M1553" i="1"/>
  <c r="L1553" i="1"/>
  <c r="J1553" i="1"/>
  <c r="I1553" i="1"/>
  <c r="M1552" i="1"/>
  <c r="L1552" i="1"/>
  <c r="J1552" i="1"/>
  <c r="I1552" i="1"/>
  <c r="M1551" i="1"/>
  <c r="L1551" i="1"/>
  <c r="J1551" i="1"/>
  <c r="I1551" i="1"/>
  <c r="M1550" i="1"/>
  <c r="L1550" i="1"/>
  <c r="J1550" i="1"/>
  <c r="I1550" i="1"/>
  <c r="M1549" i="1"/>
  <c r="L1549" i="1"/>
  <c r="J1549" i="1"/>
  <c r="I1549" i="1"/>
  <c r="M1548" i="1"/>
  <c r="L1548" i="1"/>
  <c r="J1548" i="1"/>
  <c r="I1548" i="1"/>
  <c r="M1547" i="1"/>
  <c r="L1547" i="1"/>
  <c r="J1547" i="1"/>
  <c r="I1547" i="1"/>
  <c r="M1546" i="1"/>
  <c r="L1546" i="1"/>
  <c r="J1546" i="1"/>
  <c r="I1546" i="1"/>
  <c r="M1545" i="1"/>
  <c r="L1545" i="1"/>
  <c r="J1545" i="1"/>
  <c r="I1545" i="1"/>
  <c r="M1544" i="1"/>
  <c r="L1544" i="1"/>
  <c r="J1544" i="1"/>
  <c r="I1544" i="1"/>
  <c r="M1543" i="1"/>
  <c r="L1543" i="1"/>
  <c r="J1543" i="1"/>
  <c r="I1543" i="1"/>
  <c r="M1542" i="1"/>
  <c r="L1542" i="1"/>
  <c r="J1542" i="1"/>
  <c r="I1542" i="1"/>
  <c r="M1541" i="1"/>
  <c r="L1541" i="1"/>
  <c r="J1541" i="1"/>
  <c r="I1541" i="1"/>
  <c r="M1540" i="1"/>
  <c r="L1540" i="1"/>
  <c r="J1540" i="1"/>
  <c r="I1540" i="1"/>
  <c r="M1539" i="1"/>
  <c r="L1539" i="1"/>
  <c r="J1539" i="1"/>
  <c r="I1539" i="1"/>
  <c r="M1538" i="1"/>
  <c r="L1538" i="1"/>
  <c r="J1538" i="1"/>
  <c r="I1538" i="1"/>
  <c r="M1537" i="1"/>
  <c r="L1537" i="1"/>
  <c r="J1537" i="1"/>
  <c r="I1537" i="1"/>
  <c r="M1536" i="1"/>
  <c r="L1536" i="1"/>
  <c r="J1536" i="1"/>
  <c r="I1536" i="1"/>
  <c r="M1535" i="1"/>
  <c r="L1535" i="1"/>
  <c r="J1535" i="1"/>
  <c r="I1535" i="1"/>
  <c r="M1534" i="1"/>
  <c r="L1534" i="1"/>
  <c r="J1534" i="1"/>
  <c r="I1534" i="1"/>
  <c r="M1533" i="1"/>
  <c r="L1533" i="1"/>
  <c r="J1533" i="1"/>
  <c r="I1533" i="1"/>
  <c r="M1532" i="1"/>
  <c r="L1532" i="1"/>
  <c r="J1532" i="1"/>
  <c r="I1532" i="1"/>
  <c r="M1531" i="1"/>
  <c r="L1531" i="1"/>
  <c r="J1531" i="1"/>
  <c r="I1531" i="1"/>
  <c r="M1530" i="1"/>
  <c r="L1530" i="1"/>
  <c r="J1530" i="1"/>
  <c r="I1530" i="1"/>
  <c r="M1529" i="1"/>
  <c r="L1529" i="1"/>
  <c r="J1529" i="1"/>
  <c r="I1529" i="1"/>
  <c r="M1528" i="1"/>
  <c r="L1528" i="1"/>
  <c r="J1528" i="1"/>
  <c r="I1528" i="1"/>
  <c r="M1527" i="1"/>
  <c r="L1527" i="1"/>
  <c r="J1527" i="1"/>
  <c r="I1527" i="1"/>
  <c r="M1526" i="1"/>
  <c r="L1526" i="1"/>
  <c r="J1526" i="1"/>
  <c r="I1526" i="1"/>
  <c r="M1525" i="1"/>
  <c r="L1525" i="1"/>
  <c r="J1525" i="1"/>
  <c r="I1525" i="1"/>
  <c r="M1524" i="1"/>
  <c r="L1524" i="1"/>
  <c r="J1524" i="1"/>
  <c r="I1524" i="1"/>
  <c r="M1523" i="1"/>
  <c r="L1523" i="1"/>
  <c r="J1523" i="1"/>
  <c r="I1523" i="1"/>
  <c r="M1522" i="1"/>
  <c r="L1522" i="1"/>
  <c r="J1522" i="1"/>
  <c r="I1522" i="1"/>
  <c r="M1521" i="1"/>
  <c r="L1521" i="1"/>
  <c r="J1521" i="1"/>
  <c r="I1521" i="1"/>
  <c r="M1520" i="1"/>
  <c r="L1520" i="1"/>
  <c r="J1520" i="1"/>
  <c r="I1520" i="1"/>
  <c r="M1519" i="1"/>
  <c r="L1519" i="1"/>
  <c r="J1519" i="1"/>
  <c r="I1519" i="1"/>
  <c r="M1518" i="1"/>
  <c r="L1518" i="1"/>
  <c r="J1518" i="1"/>
  <c r="I1518" i="1"/>
  <c r="M1517" i="1"/>
  <c r="L1517" i="1"/>
  <c r="J1517" i="1"/>
  <c r="I1517" i="1"/>
  <c r="M1516" i="1"/>
  <c r="L1516" i="1"/>
  <c r="J1516" i="1"/>
  <c r="I1516" i="1"/>
  <c r="M1515" i="1"/>
  <c r="L1515" i="1"/>
  <c r="J1515" i="1"/>
  <c r="I1515" i="1"/>
  <c r="M1514" i="1"/>
  <c r="L1514" i="1"/>
  <c r="J1514" i="1"/>
  <c r="I1514" i="1"/>
  <c r="M1513" i="1"/>
  <c r="L1513" i="1"/>
  <c r="J1513" i="1"/>
  <c r="I1513" i="1"/>
  <c r="M1512" i="1"/>
  <c r="L1512" i="1"/>
  <c r="J1512" i="1"/>
  <c r="I1512" i="1"/>
  <c r="M1511" i="1"/>
  <c r="L1511" i="1"/>
  <c r="J1511" i="1"/>
  <c r="I1511" i="1"/>
  <c r="M1510" i="1"/>
  <c r="L1510" i="1"/>
  <c r="J1510" i="1"/>
  <c r="I1510" i="1"/>
  <c r="M1509" i="1"/>
  <c r="L1509" i="1"/>
  <c r="J1509" i="1"/>
  <c r="I1509" i="1"/>
  <c r="M1508" i="1"/>
  <c r="L1508" i="1"/>
  <c r="J1508" i="1"/>
  <c r="I1508" i="1"/>
  <c r="M1507" i="1"/>
  <c r="L1507" i="1"/>
  <c r="J1507" i="1"/>
  <c r="I1507" i="1"/>
  <c r="M1506" i="1"/>
  <c r="L1506" i="1"/>
  <c r="J1506" i="1"/>
  <c r="I1506" i="1"/>
  <c r="M1505" i="1"/>
  <c r="L1505" i="1"/>
  <c r="J1505" i="1"/>
  <c r="I1505" i="1"/>
  <c r="M1504" i="1"/>
  <c r="L1504" i="1"/>
  <c r="J1504" i="1"/>
  <c r="I1504" i="1"/>
  <c r="M1503" i="1"/>
  <c r="L1503" i="1"/>
  <c r="J1503" i="1"/>
  <c r="I1503" i="1"/>
  <c r="M1502" i="1"/>
  <c r="L1502" i="1"/>
  <c r="J1502" i="1"/>
  <c r="I1502" i="1"/>
  <c r="M1501" i="1"/>
  <c r="L1501" i="1"/>
  <c r="J1501" i="1"/>
  <c r="I1501" i="1"/>
  <c r="M1500" i="1"/>
  <c r="L1500" i="1"/>
  <c r="J1500" i="1"/>
  <c r="I1500" i="1"/>
  <c r="M1499" i="1"/>
  <c r="L1499" i="1"/>
  <c r="J1499" i="1"/>
  <c r="I1499" i="1"/>
  <c r="M1498" i="1"/>
  <c r="L1498" i="1"/>
  <c r="J1498" i="1"/>
  <c r="I1498" i="1"/>
  <c r="M1497" i="1"/>
  <c r="L1497" i="1"/>
  <c r="J1497" i="1"/>
  <c r="I1497" i="1"/>
  <c r="M1496" i="1"/>
  <c r="L1496" i="1"/>
  <c r="J1496" i="1"/>
  <c r="I1496" i="1"/>
  <c r="M1495" i="1"/>
  <c r="L1495" i="1"/>
  <c r="J1495" i="1"/>
  <c r="I1495" i="1"/>
  <c r="M1494" i="1"/>
  <c r="L1494" i="1"/>
  <c r="J1494" i="1"/>
  <c r="I1494" i="1"/>
  <c r="M1493" i="1"/>
  <c r="L1493" i="1"/>
  <c r="J1493" i="1"/>
  <c r="I1493" i="1"/>
  <c r="M1492" i="1"/>
  <c r="L1492" i="1"/>
  <c r="J1492" i="1"/>
  <c r="I1492" i="1"/>
  <c r="M1491" i="1"/>
  <c r="L1491" i="1"/>
  <c r="J1491" i="1"/>
  <c r="I1491" i="1"/>
  <c r="M1490" i="1"/>
  <c r="L1490" i="1"/>
  <c r="J1490" i="1"/>
  <c r="I1490" i="1"/>
  <c r="M1489" i="1"/>
  <c r="L1489" i="1"/>
  <c r="J1489" i="1"/>
  <c r="I1489" i="1"/>
  <c r="M1488" i="1"/>
  <c r="L1488" i="1"/>
  <c r="J1488" i="1"/>
  <c r="I1488" i="1"/>
  <c r="M1487" i="1"/>
  <c r="L1487" i="1"/>
  <c r="J1487" i="1"/>
  <c r="I1487" i="1"/>
  <c r="M1486" i="1"/>
  <c r="L1486" i="1"/>
  <c r="J1486" i="1"/>
  <c r="I1486" i="1"/>
  <c r="M1485" i="1"/>
  <c r="L1485" i="1"/>
  <c r="J1485" i="1"/>
  <c r="I1485" i="1"/>
  <c r="M1484" i="1"/>
  <c r="L1484" i="1"/>
  <c r="J1484" i="1"/>
  <c r="I1484" i="1"/>
  <c r="M1483" i="1"/>
  <c r="L1483" i="1"/>
  <c r="J1483" i="1"/>
  <c r="I1483" i="1"/>
  <c r="M1482" i="1"/>
  <c r="L1482" i="1"/>
  <c r="J1482" i="1"/>
  <c r="I1482" i="1"/>
  <c r="M1481" i="1"/>
  <c r="L1481" i="1"/>
  <c r="J1481" i="1"/>
  <c r="I1481" i="1"/>
  <c r="M1480" i="1"/>
  <c r="L1480" i="1"/>
  <c r="J1480" i="1"/>
  <c r="I1480" i="1"/>
  <c r="M1479" i="1"/>
  <c r="L1479" i="1"/>
  <c r="J1479" i="1"/>
  <c r="I1479" i="1"/>
  <c r="M1478" i="1"/>
  <c r="L1478" i="1"/>
  <c r="J1478" i="1"/>
  <c r="I1478" i="1"/>
  <c r="M1477" i="1"/>
  <c r="L1477" i="1"/>
  <c r="J1477" i="1"/>
  <c r="I1477" i="1"/>
  <c r="M1476" i="1"/>
  <c r="L1476" i="1"/>
  <c r="J1476" i="1"/>
  <c r="I1476" i="1"/>
  <c r="M1475" i="1"/>
  <c r="L1475" i="1"/>
  <c r="J1475" i="1"/>
  <c r="I1475" i="1"/>
  <c r="M1474" i="1"/>
  <c r="L1474" i="1"/>
  <c r="J1474" i="1"/>
  <c r="I1474" i="1"/>
  <c r="M1473" i="1"/>
  <c r="L1473" i="1"/>
  <c r="J1473" i="1"/>
  <c r="I1473" i="1"/>
  <c r="M1472" i="1"/>
  <c r="L1472" i="1"/>
  <c r="J1472" i="1"/>
  <c r="I1472" i="1"/>
  <c r="M1471" i="1"/>
  <c r="L1471" i="1"/>
  <c r="J1471" i="1"/>
  <c r="I1471" i="1"/>
  <c r="M1470" i="1"/>
  <c r="L1470" i="1"/>
  <c r="J1470" i="1"/>
  <c r="I1470" i="1"/>
  <c r="M1469" i="1"/>
  <c r="L1469" i="1"/>
  <c r="J1469" i="1"/>
  <c r="I1469" i="1"/>
  <c r="M1468" i="1"/>
  <c r="L1468" i="1"/>
  <c r="J1468" i="1"/>
  <c r="I1468" i="1"/>
  <c r="M1467" i="1"/>
  <c r="L1467" i="1"/>
  <c r="J1467" i="1"/>
  <c r="I1467" i="1"/>
  <c r="M1466" i="1"/>
  <c r="L1466" i="1"/>
  <c r="J1466" i="1"/>
  <c r="I1466" i="1"/>
  <c r="M1465" i="1"/>
  <c r="L1465" i="1"/>
  <c r="J1465" i="1"/>
  <c r="I1465" i="1"/>
  <c r="M1464" i="1"/>
  <c r="L1464" i="1"/>
  <c r="J1464" i="1"/>
  <c r="I1464" i="1"/>
  <c r="M1463" i="1"/>
  <c r="L1463" i="1"/>
  <c r="J1463" i="1"/>
  <c r="I1463" i="1"/>
  <c r="M1462" i="1"/>
  <c r="L1462" i="1"/>
  <c r="J1462" i="1"/>
  <c r="I1462" i="1"/>
  <c r="M1461" i="1"/>
  <c r="L1461" i="1"/>
  <c r="J1461" i="1"/>
  <c r="I1461" i="1"/>
  <c r="M1460" i="1"/>
  <c r="L1460" i="1"/>
  <c r="J1460" i="1"/>
  <c r="I1460" i="1"/>
  <c r="M1459" i="1"/>
  <c r="L1459" i="1"/>
  <c r="J1459" i="1"/>
  <c r="I1459" i="1"/>
  <c r="M1458" i="1"/>
  <c r="L1458" i="1"/>
  <c r="J1458" i="1"/>
  <c r="I1458" i="1"/>
  <c r="M1457" i="1"/>
  <c r="L1457" i="1"/>
  <c r="J1457" i="1"/>
  <c r="I1457" i="1"/>
  <c r="M1456" i="1"/>
  <c r="L1456" i="1"/>
  <c r="J1456" i="1"/>
  <c r="I1456" i="1"/>
  <c r="M1455" i="1"/>
  <c r="L1455" i="1"/>
  <c r="J1455" i="1"/>
  <c r="I1455" i="1"/>
  <c r="M1454" i="1"/>
  <c r="L1454" i="1"/>
  <c r="J1454" i="1"/>
  <c r="I1454" i="1"/>
  <c r="M1453" i="1"/>
  <c r="L1453" i="1"/>
  <c r="J1453" i="1"/>
  <c r="I1453" i="1"/>
  <c r="M1452" i="1"/>
  <c r="L1452" i="1"/>
  <c r="J1452" i="1"/>
  <c r="I1452" i="1"/>
  <c r="M1451" i="1"/>
  <c r="L1451" i="1"/>
  <c r="J1451" i="1"/>
  <c r="I1451" i="1"/>
  <c r="M1450" i="1"/>
  <c r="L1450" i="1"/>
  <c r="J1450" i="1"/>
  <c r="I1450" i="1"/>
  <c r="M1449" i="1"/>
  <c r="L1449" i="1"/>
  <c r="J1449" i="1"/>
  <c r="I1449" i="1"/>
  <c r="M1448" i="1"/>
  <c r="L1448" i="1"/>
  <c r="J1448" i="1"/>
  <c r="I1448" i="1"/>
  <c r="M1447" i="1"/>
  <c r="L1447" i="1"/>
  <c r="J1447" i="1"/>
  <c r="I1447" i="1"/>
  <c r="M1446" i="1"/>
  <c r="L1446" i="1"/>
  <c r="J1446" i="1"/>
  <c r="I1446" i="1"/>
  <c r="M1445" i="1"/>
  <c r="L1445" i="1"/>
  <c r="J1445" i="1"/>
  <c r="I1445" i="1"/>
  <c r="M1444" i="1"/>
  <c r="L1444" i="1"/>
  <c r="J1444" i="1"/>
  <c r="I1444" i="1"/>
  <c r="M1443" i="1"/>
  <c r="L1443" i="1"/>
  <c r="J1443" i="1"/>
  <c r="I1443" i="1"/>
  <c r="M1442" i="1"/>
  <c r="L1442" i="1"/>
  <c r="J1442" i="1"/>
  <c r="I1442" i="1"/>
  <c r="M1441" i="1"/>
  <c r="L1441" i="1"/>
  <c r="J1441" i="1"/>
  <c r="I1441" i="1"/>
  <c r="M1440" i="1"/>
  <c r="L1440" i="1"/>
  <c r="J1440" i="1"/>
  <c r="I1440" i="1"/>
  <c r="M1439" i="1"/>
  <c r="L1439" i="1"/>
  <c r="J1439" i="1"/>
  <c r="I1439" i="1"/>
  <c r="M1438" i="1"/>
  <c r="L1438" i="1"/>
  <c r="J1438" i="1"/>
  <c r="I1438" i="1"/>
  <c r="M1437" i="1"/>
  <c r="L1437" i="1"/>
  <c r="J1437" i="1"/>
  <c r="I1437" i="1"/>
  <c r="M1436" i="1"/>
  <c r="L1436" i="1"/>
  <c r="J1436" i="1"/>
  <c r="I1436" i="1"/>
  <c r="M1435" i="1"/>
  <c r="L1435" i="1"/>
  <c r="J1435" i="1"/>
  <c r="I1435" i="1"/>
  <c r="M1434" i="1"/>
  <c r="L1434" i="1"/>
  <c r="J1434" i="1"/>
  <c r="I1434" i="1"/>
  <c r="M1433" i="1"/>
  <c r="L1433" i="1"/>
  <c r="J1433" i="1"/>
  <c r="I1433" i="1"/>
  <c r="M1432" i="1"/>
  <c r="L1432" i="1"/>
  <c r="J1432" i="1"/>
  <c r="I1432" i="1"/>
  <c r="M1431" i="1"/>
  <c r="L1431" i="1"/>
  <c r="J1431" i="1"/>
  <c r="I1431" i="1"/>
  <c r="M1430" i="1"/>
  <c r="L1430" i="1"/>
  <c r="J1430" i="1"/>
  <c r="I1430" i="1"/>
  <c r="M1429" i="1"/>
  <c r="L1429" i="1"/>
  <c r="J1429" i="1"/>
  <c r="I1429" i="1"/>
  <c r="M1428" i="1"/>
  <c r="L1428" i="1"/>
  <c r="J1428" i="1"/>
  <c r="I1428" i="1"/>
  <c r="M1427" i="1"/>
  <c r="L1427" i="1"/>
  <c r="J1427" i="1"/>
  <c r="I1427" i="1"/>
  <c r="M1426" i="1"/>
  <c r="L1426" i="1"/>
  <c r="J1426" i="1"/>
  <c r="I1426" i="1"/>
  <c r="M1425" i="1"/>
  <c r="L1425" i="1"/>
  <c r="J1425" i="1"/>
  <c r="I1425" i="1"/>
  <c r="M1424" i="1"/>
  <c r="L1424" i="1"/>
  <c r="J1424" i="1"/>
  <c r="I1424" i="1"/>
  <c r="M1423" i="1"/>
  <c r="L1423" i="1"/>
  <c r="J1423" i="1"/>
  <c r="I1423" i="1"/>
  <c r="M1422" i="1"/>
  <c r="L1422" i="1"/>
  <c r="J1422" i="1"/>
  <c r="I1422" i="1"/>
  <c r="M1421" i="1"/>
  <c r="L1421" i="1"/>
  <c r="J1421" i="1"/>
  <c r="I1421" i="1"/>
  <c r="M1420" i="1"/>
  <c r="L1420" i="1"/>
  <c r="J1420" i="1"/>
  <c r="I1420" i="1"/>
  <c r="M1419" i="1"/>
  <c r="L1419" i="1"/>
  <c r="J1419" i="1"/>
  <c r="I1419" i="1"/>
  <c r="M1418" i="1"/>
  <c r="L1418" i="1"/>
  <c r="J1418" i="1"/>
  <c r="I1418" i="1"/>
  <c r="M1417" i="1"/>
  <c r="L1417" i="1"/>
  <c r="J1417" i="1"/>
  <c r="I1417" i="1"/>
  <c r="M1416" i="1"/>
  <c r="L1416" i="1"/>
  <c r="J1416" i="1"/>
  <c r="I1416" i="1"/>
  <c r="M1415" i="1"/>
  <c r="L1415" i="1"/>
  <c r="J1415" i="1"/>
  <c r="I1415" i="1"/>
  <c r="M1414" i="1"/>
  <c r="L1414" i="1"/>
  <c r="J1414" i="1"/>
  <c r="I1414" i="1"/>
  <c r="M1413" i="1"/>
  <c r="L1413" i="1"/>
  <c r="J1413" i="1"/>
  <c r="I1413" i="1"/>
  <c r="M1412" i="1"/>
  <c r="L1412" i="1"/>
  <c r="J1412" i="1"/>
  <c r="I1412" i="1"/>
  <c r="M1411" i="1"/>
  <c r="L1411" i="1"/>
  <c r="J1411" i="1"/>
  <c r="I1411" i="1"/>
  <c r="M1410" i="1"/>
  <c r="L1410" i="1"/>
  <c r="J1410" i="1"/>
  <c r="I1410" i="1"/>
  <c r="M1409" i="1"/>
  <c r="L1409" i="1"/>
  <c r="J1409" i="1"/>
  <c r="I1409" i="1"/>
  <c r="M1408" i="1"/>
  <c r="L1408" i="1"/>
  <c r="J1408" i="1"/>
  <c r="I1408" i="1"/>
  <c r="M1407" i="1"/>
  <c r="L1407" i="1"/>
  <c r="J1407" i="1"/>
  <c r="I1407" i="1"/>
  <c r="M1406" i="1"/>
  <c r="L1406" i="1"/>
  <c r="J1406" i="1"/>
  <c r="I1406" i="1"/>
  <c r="M1405" i="1"/>
  <c r="L1405" i="1"/>
  <c r="J1405" i="1"/>
  <c r="I1405" i="1"/>
  <c r="M1404" i="1"/>
  <c r="L1404" i="1"/>
  <c r="J1404" i="1"/>
  <c r="I1404" i="1"/>
  <c r="M1403" i="1"/>
  <c r="L1403" i="1"/>
  <c r="J1403" i="1"/>
  <c r="I1403" i="1"/>
  <c r="M1402" i="1"/>
  <c r="L1402" i="1"/>
  <c r="J1402" i="1"/>
  <c r="I1402" i="1"/>
  <c r="M1401" i="1"/>
  <c r="L1401" i="1"/>
  <c r="J1401" i="1"/>
  <c r="I1401" i="1"/>
  <c r="M1400" i="1"/>
  <c r="L1400" i="1"/>
  <c r="J1400" i="1"/>
  <c r="I1400" i="1"/>
  <c r="M1399" i="1"/>
  <c r="L1399" i="1"/>
  <c r="J1399" i="1"/>
  <c r="I1399" i="1"/>
  <c r="M1398" i="1"/>
  <c r="L1398" i="1"/>
  <c r="J1398" i="1"/>
  <c r="I1398" i="1"/>
  <c r="M1397" i="1"/>
  <c r="L1397" i="1"/>
  <c r="J1397" i="1"/>
  <c r="I1397" i="1"/>
  <c r="M1396" i="1"/>
  <c r="L1396" i="1"/>
  <c r="J1396" i="1"/>
  <c r="I1396" i="1"/>
  <c r="M1395" i="1"/>
  <c r="L1395" i="1"/>
  <c r="J1395" i="1"/>
  <c r="I1395" i="1"/>
  <c r="M1394" i="1"/>
  <c r="L1394" i="1"/>
  <c r="J1394" i="1"/>
  <c r="I1394" i="1"/>
  <c r="M1393" i="1"/>
  <c r="L1393" i="1"/>
  <c r="J1393" i="1"/>
  <c r="I1393" i="1"/>
  <c r="M1392" i="1"/>
  <c r="L1392" i="1"/>
  <c r="J1392" i="1"/>
  <c r="I1392" i="1"/>
  <c r="M1391" i="1"/>
  <c r="L1391" i="1"/>
  <c r="J1391" i="1"/>
  <c r="I1391" i="1"/>
  <c r="M1390" i="1"/>
  <c r="L1390" i="1"/>
  <c r="J1390" i="1"/>
  <c r="I1390" i="1"/>
  <c r="M1389" i="1"/>
  <c r="L1389" i="1"/>
  <c r="J1389" i="1"/>
  <c r="I1389" i="1"/>
  <c r="M1388" i="1"/>
  <c r="L1388" i="1"/>
  <c r="J1388" i="1"/>
  <c r="I1388" i="1"/>
  <c r="M1387" i="1"/>
  <c r="L1387" i="1"/>
  <c r="J1387" i="1"/>
  <c r="I1387" i="1"/>
  <c r="M1386" i="1"/>
  <c r="L1386" i="1"/>
  <c r="J1386" i="1"/>
  <c r="I1386" i="1"/>
  <c r="M1385" i="1"/>
  <c r="L1385" i="1"/>
  <c r="J1385" i="1"/>
  <c r="I1385" i="1"/>
  <c r="M1384" i="1"/>
  <c r="L1384" i="1"/>
  <c r="J1384" i="1"/>
  <c r="I1384" i="1"/>
  <c r="M1383" i="1"/>
  <c r="L1383" i="1"/>
  <c r="J1383" i="1"/>
  <c r="I1383" i="1"/>
  <c r="M1382" i="1"/>
  <c r="L1382" i="1"/>
  <c r="J1382" i="1"/>
  <c r="I1382" i="1"/>
  <c r="M1381" i="1"/>
  <c r="L1381" i="1"/>
  <c r="J1381" i="1"/>
  <c r="I1381" i="1"/>
  <c r="M1380" i="1"/>
  <c r="L1380" i="1"/>
  <c r="J1380" i="1"/>
  <c r="I1380" i="1"/>
  <c r="M1379" i="1"/>
  <c r="L1379" i="1"/>
  <c r="J1379" i="1"/>
  <c r="I1379" i="1"/>
  <c r="M1378" i="1"/>
  <c r="L1378" i="1"/>
  <c r="J1378" i="1"/>
  <c r="I1378" i="1"/>
  <c r="M1377" i="1"/>
  <c r="L1377" i="1"/>
  <c r="J1377" i="1"/>
  <c r="I1377" i="1"/>
  <c r="M1376" i="1"/>
  <c r="L1376" i="1"/>
  <c r="J1376" i="1"/>
  <c r="I1376" i="1"/>
  <c r="M1375" i="1"/>
  <c r="L1375" i="1"/>
  <c r="J1375" i="1"/>
  <c r="I1375" i="1"/>
  <c r="M1374" i="1"/>
  <c r="L1374" i="1"/>
  <c r="J1374" i="1"/>
  <c r="I1374" i="1"/>
  <c r="M1373" i="1"/>
  <c r="L1373" i="1"/>
  <c r="J1373" i="1"/>
  <c r="I1373" i="1"/>
  <c r="M1372" i="1"/>
  <c r="L1372" i="1"/>
  <c r="J1372" i="1"/>
  <c r="I1372" i="1"/>
  <c r="M1371" i="1"/>
  <c r="L1371" i="1"/>
  <c r="J1371" i="1"/>
  <c r="I1371" i="1"/>
  <c r="M1370" i="1"/>
  <c r="L1370" i="1"/>
  <c r="J1370" i="1"/>
  <c r="I1370" i="1"/>
  <c r="M1369" i="1"/>
  <c r="L1369" i="1"/>
  <c r="J1369" i="1"/>
  <c r="I1369" i="1"/>
  <c r="M1368" i="1"/>
  <c r="L1368" i="1"/>
  <c r="J1368" i="1"/>
  <c r="I1368" i="1"/>
  <c r="M1367" i="1"/>
  <c r="L1367" i="1"/>
  <c r="J1367" i="1"/>
  <c r="I1367" i="1"/>
  <c r="M1366" i="1"/>
  <c r="L1366" i="1"/>
  <c r="J1366" i="1"/>
  <c r="I1366" i="1"/>
  <c r="M1365" i="1"/>
  <c r="L1365" i="1"/>
  <c r="J1365" i="1"/>
  <c r="I1365" i="1"/>
  <c r="M1364" i="1"/>
  <c r="L1364" i="1"/>
  <c r="J1364" i="1"/>
  <c r="I1364" i="1"/>
  <c r="M1363" i="1"/>
  <c r="L1363" i="1"/>
  <c r="J1363" i="1"/>
  <c r="I1363" i="1"/>
  <c r="M1362" i="1"/>
  <c r="L1362" i="1"/>
  <c r="J1362" i="1"/>
  <c r="I1362" i="1"/>
  <c r="M1361" i="1"/>
  <c r="L1361" i="1"/>
  <c r="J1361" i="1"/>
  <c r="I1361" i="1"/>
  <c r="M1360" i="1"/>
  <c r="L1360" i="1"/>
  <c r="J1360" i="1"/>
  <c r="I1360" i="1"/>
  <c r="M1359" i="1"/>
  <c r="L1359" i="1"/>
  <c r="J1359" i="1"/>
  <c r="I1359" i="1"/>
  <c r="M1358" i="1"/>
  <c r="L1358" i="1"/>
  <c r="J1358" i="1"/>
  <c r="I1358" i="1"/>
  <c r="M1357" i="1"/>
  <c r="L1357" i="1"/>
  <c r="J1357" i="1"/>
  <c r="I1357" i="1"/>
  <c r="M1356" i="1"/>
  <c r="L1356" i="1"/>
  <c r="J1356" i="1"/>
  <c r="I1356" i="1"/>
  <c r="M1355" i="1"/>
  <c r="L1355" i="1"/>
  <c r="J1355" i="1"/>
  <c r="I1355" i="1"/>
  <c r="M1354" i="1"/>
  <c r="L1354" i="1"/>
  <c r="J1354" i="1"/>
  <c r="I1354" i="1"/>
  <c r="M1353" i="1"/>
  <c r="L1353" i="1"/>
  <c r="J1353" i="1"/>
  <c r="I1353" i="1"/>
  <c r="M1352" i="1"/>
  <c r="L1352" i="1"/>
  <c r="J1352" i="1"/>
  <c r="I1352" i="1"/>
  <c r="M1351" i="1"/>
  <c r="L1351" i="1"/>
  <c r="J1351" i="1"/>
  <c r="I1351" i="1"/>
  <c r="M1350" i="1"/>
  <c r="L1350" i="1"/>
  <c r="J1350" i="1"/>
  <c r="I1350" i="1"/>
  <c r="M1349" i="1"/>
  <c r="L1349" i="1"/>
  <c r="J1349" i="1"/>
  <c r="I1349" i="1"/>
  <c r="M1348" i="1"/>
  <c r="L1348" i="1"/>
  <c r="J1348" i="1"/>
  <c r="I1348" i="1"/>
  <c r="M1347" i="1"/>
  <c r="L1347" i="1"/>
  <c r="J1347" i="1"/>
  <c r="I1347" i="1"/>
  <c r="M1346" i="1"/>
  <c r="L1346" i="1"/>
  <c r="J1346" i="1"/>
  <c r="I1346" i="1"/>
  <c r="M1345" i="1"/>
  <c r="L1345" i="1"/>
  <c r="J1345" i="1"/>
  <c r="I1345" i="1"/>
  <c r="M1344" i="1"/>
  <c r="L1344" i="1"/>
  <c r="J1344" i="1"/>
  <c r="I1344" i="1"/>
  <c r="M1343" i="1"/>
  <c r="L1343" i="1"/>
  <c r="J1343" i="1"/>
  <c r="I1343" i="1"/>
  <c r="M1342" i="1"/>
  <c r="L1342" i="1"/>
  <c r="J1342" i="1"/>
  <c r="I1342" i="1"/>
  <c r="M1341" i="1"/>
  <c r="L1341" i="1"/>
  <c r="J1341" i="1"/>
  <c r="I1341" i="1"/>
  <c r="M1340" i="1"/>
  <c r="L1340" i="1"/>
  <c r="J1340" i="1"/>
  <c r="I1340" i="1"/>
  <c r="M1339" i="1"/>
  <c r="L1339" i="1"/>
  <c r="J1339" i="1"/>
  <c r="I1339" i="1"/>
  <c r="M1338" i="1"/>
  <c r="L1338" i="1"/>
  <c r="J1338" i="1"/>
  <c r="I1338" i="1"/>
  <c r="M1337" i="1"/>
  <c r="L1337" i="1"/>
  <c r="J1337" i="1"/>
  <c r="I1337" i="1"/>
  <c r="M1336" i="1"/>
  <c r="L1336" i="1"/>
  <c r="J1336" i="1"/>
  <c r="I1336" i="1"/>
  <c r="M1335" i="1"/>
  <c r="L1335" i="1"/>
  <c r="J1335" i="1"/>
  <c r="I1335" i="1"/>
  <c r="M1334" i="1"/>
  <c r="L1334" i="1"/>
  <c r="J1334" i="1"/>
  <c r="I1334" i="1"/>
  <c r="M1333" i="1"/>
  <c r="L1333" i="1"/>
  <c r="J1333" i="1"/>
  <c r="I1333" i="1"/>
  <c r="M1332" i="1"/>
  <c r="L1332" i="1"/>
  <c r="J1332" i="1"/>
  <c r="I1332" i="1"/>
  <c r="M1331" i="1"/>
  <c r="L1331" i="1"/>
  <c r="J1331" i="1"/>
  <c r="I1331" i="1"/>
  <c r="M1330" i="1"/>
  <c r="L1330" i="1"/>
  <c r="J1330" i="1"/>
  <c r="I1330" i="1"/>
  <c r="M1329" i="1"/>
  <c r="L1329" i="1"/>
  <c r="J1329" i="1"/>
  <c r="I1329" i="1"/>
  <c r="M1328" i="1"/>
  <c r="L1328" i="1"/>
  <c r="J1328" i="1"/>
  <c r="I1328" i="1"/>
  <c r="M1327" i="1"/>
  <c r="L1327" i="1"/>
  <c r="J1327" i="1"/>
  <c r="I1327" i="1"/>
  <c r="M1326" i="1"/>
  <c r="L1326" i="1"/>
  <c r="J1326" i="1"/>
  <c r="I1326" i="1"/>
  <c r="M1325" i="1"/>
  <c r="L1325" i="1"/>
  <c r="J1325" i="1"/>
  <c r="I1325" i="1"/>
  <c r="M1324" i="1"/>
  <c r="L1324" i="1"/>
  <c r="J1324" i="1"/>
  <c r="I1324" i="1"/>
  <c r="M1323" i="1"/>
  <c r="L1323" i="1"/>
  <c r="J1323" i="1"/>
  <c r="I1323" i="1"/>
  <c r="M1322" i="1"/>
  <c r="L1322" i="1"/>
  <c r="J1322" i="1"/>
  <c r="I1322" i="1"/>
  <c r="M1321" i="1"/>
  <c r="L1321" i="1"/>
  <c r="J1321" i="1"/>
  <c r="I1321" i="1"/>
  <c r="M1320" i="1"/>
  <c r="L1320" i="1"/>
  <c r="J1320" i="1"/>
  <c r="I1320" i="1"/>
  <c r="M1319" i="1"/>
  <c r="L1319" i="1"/>
  <c r="J1319" i="1"/>
  <c r="I1319" i="1"/>
  <c r="M1318" i="1"/>
  <c r="L1318" i="1"/>
  <c r="J1318" i="1"/>
  <c r="I1318" i="1"/>
  <c r="M1317" i="1"/>
  <c r="L1317" i="1"/>
  <c r="J1317" i="1"/>
  <c r="I1317" i="1"/>
  <c r="M1316" i="1"/>
  <c r="L1316" i="1"/>
  <c r="J1316" i="1"/>
  <c r="I1316" i="1"/>
  <c r="M1315" i="1"/>
  <c r="L1315" i="1"/>
  <c r="J1315" i="1"/>
  <c r="I1315" i="1"/>
  <c r="M1314" i="1"/>
  <c r="L1314" i="1"/>
  <c r="J1314" i="1"/>
  <c r="I1314" i="1"/>
  <c r="M1313" i="1"/>
  <c r="L1313" i="1"/>
  <c r="J1313" i="1"/>
  <c r="I1313" i="1"/>
  <c r="M1312" i="1"/>
  <c r="L1312" i="1"/>
  <c r="J1312" i="1"/>
  <c r="I1312" i="1"/>
  <c r="M1311" i="1"/>
  <c r="L1311" i="1"/>
  <c r="J1311" i="1"/>
  <c r="I1311" i="1"/>
  <c r="M1310" i="1"/>
  <c r="L1310" i="1"/>
  <c r="J1310" i="1"/>
  <c r="I1310" i="1"/>
  <c r="M1309" i="1"/>
  <c r="L1309" i="1"/>
  <c r="J1309" i="1"/>
  <c r="I1309" i="1"/>
  <c r="M1308" i="1"/>
  <c r="L1308" i="1"/>
  <c r="J1308" i="1"/>
  <c r="I1308" i="1"/>
  <c r="M1307" i="1"/>
  <c r="L1307" i="1"/>
  <c r="J1307" i="1"/>
  <c r="I1307" i="1"/>
  <c r="M1306" i="1"/>
  <c r="L1306" i="1"/>
  <c r="J1306" i="1"/>
  <c r="I1306" i="1"/>
  <c r="M1305" i="1"/>
  <c r="L1305" i="1"/>
  <c r="J1305" i="1"/>
  <c r="I1305" i="1"/>
  <c r="M1304" i="1"/>
  <c r="L1304" i="1"/>
  <c r="J1304" i="1"/>
  <c r="I1304" i="1"/>
  <c r="M1303" i="1"/>
  <c r="L1303" i="1"/>
  <c r="J1303" i="1"/>
  <c r="I1303" i="1"/>
  <c r="M1302" i="1"/>
  <c r="L1302" i="1"/>
  <c r="J1302" i="1"/>
  <c r="I1302" i="1"/>
  <c r="M1301" i="1"/>
  <c r="L1301" i="1"/>
  <c r="J1301" i="1"/>
  <c r="I1301" i="1"/>
  <c r="M1300" i="1"/>
  <c r="L1300" i="1"/>
  <c r="J1300" i="1"/>
  <c r="I1300" i="1"/>
  <c r="M1299" i="1"/>
  <c r="L1299" i="1"/>
  <c r="J1299" i="1"/>
  <c r="I1299" i="1"/>
  <c r="M1298" i="1"/>
  <c r="L1298" i="1"/>
  <c r="J1298" i="1"/>
  <c r="I1298" i="1"/>
  <c r="M1297" i="1"/>
  <c r="L1297" i="1"/>
  <c r="J1297" i="1"/>
  <c r="I1297" i="1"/>
  <c r="M1296" i="1"/>
  <c r="L1296" i="1"/>
  <c r="J1296" i="1"/>
  <c r="I1296" i="1"/>
  <c r="M1295" i="1"/>
  <c r="L1295" i="1"/>
  <c r="J1295" i="1"/>
  <c r="I1295" i="1"/>
  <c r="M1294" i="1"/>
  <c r="L1294" i="1"/>
  <c r="J1294" i="1"/>
  <c r="I1294" i="1"/>
  <c r="M1293" i="1"/>
  <c r="L1293" i="1"/>
  <c r="J1293" i="1"/>
  <c r="I1293" i="1"/>
  <c r="M1292" i="1"/>
  <c r="L1292" i="1"/>
  <c r="J1292" i="1"/>
  <c r="I1292" i="1"/>
  <c r="M1291" i="1"/>
  <c r="L1291" i="1"/>
  <c r="J1291" i="1"/>
  <c r="I1291" i="1"/>
  <c r="M1290" i="1"/>
  <c r="L1290" i="1"/>
  <c r="J1290" i="1"/>
  <c r="I1290" i="1"/>
  <c r="M1289" i="1"/>
  <c r="L1289" i="1"/>
  <c r="J1289" i="1"/>
  <c r="I1289" i="1"/>
  <c r="M1288" i="1"/>
  <c r="L1288" i="1"/>
  <c r="J1288" i="1"/>
  <c r="I1288" i="1"/>
  <c r="M1287" i="1"/>
  <c r="L1287" i="1"/>
  <c r="J1287" i="1"/>
  <c r="I1287" i="1"/>
  <c r="M1286" i="1"/>
  <c r="L1286" i="1"/>
  <c r="J1286" i="1"/>
  <c r="I1286" i="1"/>
  <c r="M1285" i="1"/>
  <c r="L1285" i="1"/>
  <c r="J1285" i="1"/>
  <c r="I1285" i="1"/>
  <c r="M1284" i="1"/>
  <c r="L1284" i="1"/>
  <c r="J1284" i="1"/>
  <c r="I1284" i="1"/>
  <c r="M1283" i="1"/>
  <c r="L1283" i="1"/>
  <c r="J1283" i="1"/>
  <c r="I1283" i="1"/>
  <c r="M1282" i="1"/>
  <c r="L1282" i="1"/>
  <c r="J1282" i="1"/>
  <c r="I1282" i="1"/>
  <c r="M1281" i="1"/>
  <c r="L1281" i="1"/>
  <c r="J1281" i="1"/>
  <c r="I1281" i="1"/>
  <c r="M1280" i="1"/>
  <c r="L1280" i="1"/>
  <c r="J1280" i="1"/>
  <c r="I1280" i="1"/>
  <c r="M1279" i="1"/>
  <c r="L1279" i="1"/>
  <c r="J1279" i="1"/>
  <c r="I1279" i="1"/>
  <c r="M1278" i="1"/>
  <c r="L1278" i="1"/>
  <c r="J1278" i="1"/>
  <c r="I1278" i="1"/>
  <c r="M1277" i="1"/>
  <c r="L1277" i="1"/>
  <c r="J1277" i="1"/>
  <c r="I1277" i="1"/>
  <c r="M1276" i="1"/>
  <c r="L1276" i="1"/>
  <c r="J1276" i="1"/>
  <c r="I1276" i="1"/>
  <c r="M1275" i="1"/>
  <c r="L1275" i="1"/>
  <c r="J1275" i="1"/>
  <c r="I1275" i="1"/>
  <c r="M1274" i="1"/>
  <c r="L1274" i="1"/>
  <c r="J1274" i="1"/>
  <c r="I1274" i="1"/>
  <c r="M1273" i="1"/>
  <c r="L1273" i="1"/>
  <c r="J1273" i="1"/>
  <c r="I1273" i="1"/>
  <c r="M1272" i="1"/>
  <c r="L1272" i="1"/>
  <c r="J1272" i="1"/>
  <c r="I1272" i="1"/>
  <c r="M1271" i="1"/>
  <c r="L1271" i="1"/>
  <c r="J1271" i="1"/>
  <c r="I1271" i="1"/>
  <c r="M1270" i="1"/>
  <c r="L1270" i="1"/>
  <c r="J1270" i="1"/>
  <c r="I1270" i="1"/>
  <c r="M1269" i="1"/>
  <c r="L1269" i="1"/>
  <c r="J1269" i="1"/>
  <c r="I1269" i="1"/>
  <c r="M1268" i="1"/>
  <c r="L1268" i="1"/>
  <c r="J1268" i="1"/>
  <c r="I1268" i="1"/>
  <c r="M1267" i="1"/>
  <c r="L1267" i="1"/>
  <c r="J1267" i="1"/>
  <c r="I1267" i="1"/>
  <c r="M1266" i="1"/>
  <c r="L1266" i="1"/>
  <c r="J1266" i="1"/>
  <c r="I1266" i="1"/>
  <c r="M1265" i="1"/>
  <c r="L1265" i="1"/>
  <c r="J1265" i="1"/>
  <c r="I1265" i="1"/>
  <c r="M1264" i="1"/>
  <c r="L1264" i="1"/>
  <c r="J1264" i="1"/>
  <c r="I1264" i="1"/>
  <c r="M1263" i="1"/>
  <c r="L1263" i="1"/>
  <c r="J1263" i="1"/>
  <c r="I1263" i="1"/>
  <c r="M1262" i="1"/>
  <c r="L1262" i="1"/>
  <c r="J1262" i="1"/>
  <c r="I1262" i="1"/>
  <c r="M1261" i="1"/>
  <c r="L1261" i="1"/>
  <c r="J1261" i="1"/>
  <c r="I1261" i="1"/>
  <c r="M1260" i="1"/>
  <c r="L1260" i="1"/>
  <c r="J1260" i="1"/>
  <c r="I1260" i="1"/>
  <c r="M1259" i="1"/>
  <c r="L1259" i="1"/>
  <c r="J1259" i="1"/>
  <c r="I1259" i="1"/>
  <c r="M1258" i="1"/>
  <c r="L1258" i="1"/>
  <c r="J1258" i="1"/>
  <c r="I1258" i="1"/>
  <c r="M1257" i="1"/>
  <c r="L1257" i="1"/>
  <c r="J1257" i="1"/>
  <c r="I1257" i="1"/>
  <c r="M1256" i="1"/>
  <c r="L1256" i="1"/>
  <c r="J1256" i="1"/>
  <c r="I1256" i="1"/>
  <c r="M1255" i="1"/>
  <c r="L1255" i="1"/>
  <c r="J1255" i="1"/>
  <c r="I1255" i="1"/>
  <c r="M1254" i="1"/>
  <c r="L1254" i="1"/>
  <c r="J1254" i="1"/>
  <c r="I1254" i="1"/>
  <c r="M1253" i="1"/>
  <c r="L1253" i="1"/>
  <c r="J1253" i="1"/>
  <c r="I1253" i="1"/>
  <c r="M1252" i="1"/>
  <c r="L1252" i="1"/>
  <c r="J1252" i="1"/>
  <c r="I1252" i="1"/>
  <c r="M1251" i="1"/>
  <c r="L1251" i="1"/>
  <c r="J1251" i="1"/>
  <c r="I1251" i="1"/>
  <c r="M1250" i="1"/>
  <c r="L1250" i="1"/>
  <c r="J1250" i="1"/>
  <c r="I1250" i="1"/>
  <c r="M1249" i="1"/>
  <c r="L1249" i="1"/>
  <c r="J1249" i="1"/>
  <c r="I1249" i="1"/>
  <c r="M1248" i="1"/>
  <c r="L1248" i="1"/>
  <c r="J1248" i="1"/>
  <c r="I1248" i="1"/>
  <c r="M1247" i="1"/>
  <c r="L1247" i="1"/>
  <c r="J1247" i="1"/>
  <c r="I1247" i="1"/>
  <c r="M1246" i="1"/>
  <c r="L1246" i="1"/>
  <c r="J1246" i="1"/>
  <c r="I1246" i="1"/>
  <c r="M1245" i="1"/>
  <c r="L1245" i="1"/>
  <c r="J1245" i="1"/>
  <c r="I1245" i="1"/>
  <c r="M1244" i="1"/>
  <c r="L1244" i="1"/>
  <c r="J1244" i="1"/>
  <c r="I1244" i="1"/>
  <c r="M1243" i="1"/>
  <c r="L1243" i="1"/>
  <c r="J1243" i="1"/>
  <c r="I1243" i="1"/>
  <c r="M1242" i="1"/>
  <c r="L1242" i="1"/>
  <c r="J1242" i="1"/>
  <c r="I1242" i="1"/>
  <c r="M1241" i="1"/>
  <c r="L1241" i="1"/>
  <c r="J1241" i="1"/>
  <c r="I1241" i="1"/>
  <c r="M1240" i="1"/>
  <c r="L1240" i="1"/>
  <c r="J1240" i="1"/>
  <c r="I1240" i="1"/>
  <c r="M1239" i="1"/>
  <c r="L1239" i="1"/>
  <c r="J1239" i="1"/>
  <c r="I1239" i="1"/>
  <c r="M1238" i="1"/>
  <c r="L1238" i="1"/>
  <c r="J1238" i="1"/>
  <c r="I1238" i="1"/>
  <c r="M1237" i="1"/>
  <c r="L1237" i="1"/>
  <c r="J1237" i="1"/>
  <c r="I1237" i="1"/>
  <c r="M1236" i="1"/>
  <c r="L1236" i="1"/>
  <c r="J1236" i="1"/>
  <c r="I1236" i="1"/>
  <c r="M1235" i="1"/>
  <c r="L1235" i="1"/>
  <c r="J1235" i="1"/>
  <c r="I1235" i="1"/>
  <c r="M1234" i="1"/>
  <c r="L1234" i="1"/>
  <c r="J1234" i="1"/>
  <c r="I1234" i="1"/>
  <c r="M1233" i="1"/>
  <c r="L1233" i="1"/>
  <c r="J1233" i="1"/>
  <c r="I1233" i="1"/>
  <c r="M1232" i="1"/>
  <c r="L1232" i="1"/>
  <c r="J1232" i="1"/>
  <c r="I1232" i="1"/>
  <c r="M1231" i="1"/>
  <c r="L1231" i="1"/>
  <c r="J1231" i="1"/>
  <c r="I1231" i="1"/>
  <c r="M1230" i="1"/>
  <c r="L1230" i="1"/>
  <c r="J1230" i="1"/>
  <c r="I1230" i="1"/>
  <c r="M1229" i="1"/>
  <c r="L1229" i="1"/>
  <c r="J1229" i="1"/>
  <c r="I1229" i="1"/>
  <c r="M1228" i="1"/>
  <c r="L1228" i="1"/>
  <c r="J1228" i="1"/>
  <c r="I1228" i="1"/>
  <c r="M1227" i="1"/>
  <c r="L1227" i="1"/>
  <c r="J1227" i="1"/>
  <c r="I1227" i="1"/>
  <c r="M1226" i="1"/>
  <c r="L1226" i="1"/>
  <c r="J1226" i="1"/>
  <c r="I1226" i="1"/>
  <c r="M1225" i="1"/>
  <c r="L1225" i="1"/>
  <c r="J1225" i="1"/>
  <c r="I1225" i="1"/>
  <c r="M1224" i="1"/>
  <c r="L1224" i="1"/>
  <c r="J1224" i="1"/>
  <c r="I1224" i="1"/>
  <c r="M1223" i="1"/>
  <c r="L1223" i="1"/>
  <c r="J1223" i="1"/>
  <c r="I1223" i="1"/>
  <c r="M1222" i="1"/>
  <c r="L1222" i="1"/>
  <c r="J1222" i="1"/>
  <c r="I1222" i="1"/>
  <c r="M1221" i="1"/>
  <c r="L1221" i="1"/>
  <c r="J1221" i="1"/>
  <c r="I1221" i="1"/>
  <c r="M1220" i="1"/>
  <c r="L1220" i="1"/>
  <c r="J1220" i="1"/>
  <c r="I1220" i="1"/>
  <c r="M1219" i="1"/>
  <c r="L1219" i="1"/>
  <c r="J1219" i="1"/>
  <c r="I1219" i="1"/>
  <c r="M1218" i="1"/>
  <c r="L1218" i="1"/>
  <c r="J1218" i="1"/>
  <c r="I1218" i="1"/>
  <c r="M1217" i="1"/>
  <c r="L1217" i="1"/>
  <c r="J1217" i="1"/>
  <c r="I1217" i="1"/>
  <c r="M1216" i="1"/>
  <c r="L1216" i="1"/>
  <c r="J1216" i="1"/>
  <c r="I1216" i="1"/>
  <c r="M1215" i="1"/>
  <c r="L1215" i="1"/>
  <c r="J1215" i="1"/>
  <c r="I1215" i="1"/>
  <c r="M1214" i="1"/>
  <c r="L1214" i="1"/>
  <c r="J1214" i="1"/>
  <c r="I1214" i="1"/>
  <c r="M1213" i="1"/>
  <c r="L1213" i="1"/>
  <c r="J1213" i="1"/>
  <c r="I1213" i="1"/>
  <c r="M1212" i="1"/>
  <c r="L1212" i="1"/>
  <c r="J1212" i="1"/>
  <c r="I1212" i="1"/>
  <c r="M1211" i="1"/>
  <c r="L1211" i="1"/>
  <c r="J1211" i="1"/>
  <c r="I1211" i="1"/>
  <c r="M1210" i="1"/>
  <c r="L1210" i="1"/>
  <c r="J1210" i="1"/>
  <c r="I1210" i="1"/>
  <c r="M1209" i="1"/>
  <c r="L1209" i="1"/>
  <c r="J1209" i="1"/>
  <c r="I1209" i="1"/>
  <c r="M1208" i="1"/>
  <c r="L1208" i="1"/>
  <c r="J1208" i="1"/>
  <c r="I1208" i="1"/>
  <c r="M1207" i="1"/>
  <c r="L1207" i="1"/>
  <c r="J1207" i="1"/>
  <c r="I1207" i="1"/>
  <c r="M1206" i="1"/>
  <c r="L1206" i="1"/>
  <c r="J1206" i="1"/>
  <c r="I1206" i="1"/>
  <c r="M1205" i="1"/>
  <c r="L1205" i="1"/>
  <c r="J1205" i="1"/>
  <c r="I1205" i="1"/>
  <c r="M1204" i="1"/>
  <c r="L1204" i="1"/>
  <c r="J1204" i="1"/>
  <c r="I1204" i="1"/>
  <c r="M1203" i="1"/>
  <c r="L1203" i="1"/>
  <c r="J1203" i="1"/>
  <c r="I1203" i="1"/>
  <c r="M1202" i="1"/>
  <c r="L1202" i="1"/>
  <c r="J1202" i="1"/>
  <c r="I1202" i="1"/>
  <c r="M1201" i="1"/>
  <c r="L1201" i="1"/>
  <c r="J1201" i="1"/>
  <c r="I1201" i="1"/>
  <c r="M1200" i="1"/>
  <c r="L1200" i="1"/>
  <c r="J1200" i="1"/>
  <c r="I1200" i="1"/>
  <c r="M1199" i="1"/>
  <c r="L1199" i="1"/>
  <c r="J1199" i="1"/>
  <c r="I1199" i="1"/>
  <c r="M1198" i="1"/>
  <c r="L1198" i="1"/>
  <c r="J1198" i="1"/>
  <c r="I1198" i="1"/>
  <c r="M1197" i="1"/>
  <c r="L1197" i="1"/>
  <c r="J1197" i="1"/>
  <c r="I1197" i="1"/>
  <c r="M1196" i="1"/>
  <c r="L1196" i="1"/>
  <c r="J1196" i="1"/>
  <c r="I1196" i="1"/>
  <c r="M1195" i="1"/>
  <c r="L1195" i="1"/>
  <c r="J1195" i="1"/>
  <c r="I1195" i="1"/>
  <c r="M1194" i="1"/>
  <c r="L1194" i="1"/>
  <c r="J1194" i="1"/>
  <c r="I1194" i="1"/>
  <c r="M1193" i="1"/>
  <c r="L1193" i="1"/>
  <c r="J1193" i="1"/>
  <c r="I1193" i="1"/>
  <c r="M1192" i="1"/>
  <c r="L1192" i="1"/>
  <c r="J1192" i="1"/>
  <c r="I1192" i="1"/>
  <c r="M1191" i="1"/>
  <c r="L1191" i="1"/>
  <c r="J1191" i="1"/>
  <c r="I1191" i="1"/>
  <c r="M1190" i="1"/>
  <c r="L1190" i="1"/>
  <c r="J1190" i="1"/>
  <c r="I1190" i="1"/>
  <c r="M1189" i="1"/>
  <c r="L1189" i="1"/>
  <c r="J1189" i="1"/>
  <c r="I1189" i="1"/>
  <c r="M1188" i="1"/>
  <c r="L1188" i="1"/>
  <c r="J1188" i="1"/>
  <c r="I1188" i="1"/>
  <c r="M1187" i="1"/>
  <c r="L1187" i="1"/>
  <c r="J1187" i="1"/>
  <c r="I1187" i="1"/>
  <c r="M1186" i="1"/>
  <c r="L1186" i="1"/>
  <c r="J1186" i="1"/>
  <c r="I1186" i="1"/>
  <c r="M1185" i="1"/>
  <c r="L1185" i="1"/>
  <c r="J1185" i="1"/>
  <c r="I1185" i="1"/>
  <c r="M1184" i="1"/>
  <c r="L1184" i="1"/>
  <c r="J1184" i="1"/>
  <c r="I1184" i="1"/>
  <c r="M1183" i="1"/>
  <c r="L1183" i="1"/>
  <c r="J1183" i="1"/>
  <c r="I1183" i="1"/>
  <c r="M1182" i="1"/>
  <c r="L1182" i="1"/>
  <c r="J1182" i="1"/>
  <c r="I1182" i="1"/>
  <c r="M1181" i="1"/>
  <c r="L1181" i="1"/>
  <c r="J1181" i="1"/>
  <c r="I1181" i="1"/>
  <c r="M1180" i="1"/>
  <c r="L1180" i="1"/>
  <c r="J1180" i="1"/>
  <c r="I1180" i="1"/>
  <c r="M1179" i="1"/>
  <c r="L1179" i="1"/>
  <c r="J1179" i="1"/>
  <c r="I1179" i="1"/>
  <c r="M1178" i="1"/>
  <c r="L1178" i="1"/>
  <c r="J1178" i="1"/>
  <c r="I1178" i="1"/>
  <c r="M1177" i="1"/>
  <c r="L1177" i="1"/>
  <c r="J1177" i="1"/>
  <c r="I1177" i="1"/>
  <c r="M1176" i="1"/>
  <c r="L1176" i="1"/>
  <c r="J1176" i="1"/>
  <c r="I1176" i="1"/>
  <c r="M1175" i="1"/>
  <c r="L1175" i="1"/>
  <c r="J1175" i="1"/>
  <c r="I1175" i="1"/>
  <c r="M1174" i="1"/>
  <c r="L1174" i="1"/>
  <c r="J1174" i="1"/>
  <c r="I1174" i="1"/>
  <c r="M1173" i="1"/>
  <c r="L1173" i="1"/>
  <c r="J1173" i="1"/>
  <c r="I1173" i="1"/>
  <c r="M1172" i="1"/>
  <c r="L1172" i="1"/>
  <c r="J1172" i="1"/>
  <c r="I1172" i="1"/>
  <c r="M1171" i="1"/>
  <c r="L1171" i="1"/>
  <c r="J1171" i="1"/>
  <c r="I1171" i="1"/>
  <c r="M1170" i="1"/>
  <c r="L1170" i="1"/>
  <c r="J1170" i="1"/>
  <c r="I1170" i="1"/>
  <c r="M1169" i="1"/>
  <c r="L1169" i="1"/>
  <c r="J1169" i="1"/>
  <c r="I1169" i="1"/>
  <c r="M1168" i="1"/>
  <c r="L1168" i="1"/>
  <c r="J1168" i="1"/>
  <c r="I1168" i="1"/>
  <c r="M1167" i="1"/>
  <c r="L1167" i="1"/>
  <c r="J1167" i="1"/>
  <c r="I1167" i="1"/>
  <c r="M1166" i="1"/>
  <c r="L1166" i="1"/>
  <c r="J1166" i="1"/>
  <c r="I1166" i="1"/>
  <c r="M1165" i="1"/>
  <c r="L1165" i="1"/>
  <c r="J1165" i="1"/>
  <c r="I1165" i="1"/>
  <c r="M1164" i="1"/>
  <c r="L1164" i="1"/>
  <c r="J1164" i="1"/>
  <c r="I1164" i="1"/>
  <c r="M1163" i="1"/>
  <c r="L1163" i="1"/>
  <c r="J1163" i="1"/>
  <c r="I1163" i="1"/>
  <c r="M1162" i="1"/>
  <c r="L1162" i="1"/>
  <c r="J1162" i="1"/>
  <c r="I1162" i="1"/>
  <c r="M1161" i="1"/>
  <c r="L1161" i="1"/>
  <c r="J1161" i="1"/>
  <c r="I1161" i="1"/>
  <c r="M1160" i="1"/>
  <c r="L1160" i="1"/>
  <c r="J1160" i="1"/>
  <c r="I1160" i="1"/>
  <c r="M1159" i="1"/>
  <c r="L1159" i="1"/>
  <c r="J1159" i="1"/>
  <c r="I1159" i="1"/>
  <c r="M1158" i="1"/>
  <c r="L1158" i="1"/>
  <c r="J1158" i="1"/>
  <c r="I1158" i="1"/>
  <c r="M1157" i="1"/>
  <c r="L1157" i="1"/>
  <c r="J1157" i="1"/>
  <c r="I1157" i="1"/>
  <c r="M1156" i="1"/>
  <c r="L1156" i="1"/>
  <c r="J1156" i="1"/>
  <c r="I1156" i="1"/>
  <c r="M1155" i="1"/>
  <c r="L1155" i="1"/>
  <c r="J1155" i="1"/>
  <c r="I1155" i="1"/>
  <c r="M1154" i="1"/>
  <c r="L1154" i="1"/>
  <c r="J1154" i="1"/>
  <c r="I1154" i="1"/>
  <c r="M1153" i="1"/>
  <c r="L1153" i="1"/>
  <c r="J1153" i="1"/>
  <c r="I1153" i="1"/>
  <c r="M1152" i="1"/>
  <c r="L1152" i="1"/>
  <c r="J1152" i="1"/>
  <c r="I1152" i="1"/>
  <c r="M1151" i="1"/>
  <c r="L1151" i="1"/>
  <c r="J1151" i="1"/>
  <c r="I1151" i="1"/>
  <c r="M1150" i="1"/>
  <c r="L1150" i="1"/>
  <c r="J1150" i="1"/>
  <c r="I1150" i="1"/>
  <c r="M1149" i="1"/>
  <c r="L1149" i="1"/>
  <c r="J1149" i="1"/>
  <c r="I1149" i="1"/>
  <c r="M1148" i="1"/>
  <c r="L1148" i="1"/>
  <c r="J1148" i="1"/>
  <c r="I1148" i="1"/>
  <c r="M1147" i="1"/>
  <c r="L1147" i="1"/>
  <c r="J1147" i="1"/>
  <c r="I1147" i="1"/>
  <c r="M1146" i="1"/>
  <c r="L1146" i="1"/>
  <c r="J1146" i="1"/>
  <c r="I1146" i="1"/>
  <c r="M1145" i="1"/>
  <c r="L1145" i="1"/>
  <c r="J1145" i="1"/>
  <c r="I1145" i="1"/>
  <c r="M1144" i="1"/>
  <c r="L1144" i="1"/>
  <c r="J1144" i="1"/>
  <c r="I1144" i="1"/>
  <c r="M1143" i="1"/>
  <c r="L1143" i="1"/>
  <c r="J1143" i="1"/>
  <c r="I1143" i="1"/>
  <c r="M1142" i="1"/>
  <c r="L1142" i="1"/>
  <c r="J1142" i="1"/>
  <c r="I1142" i="1"/>
  <c r="M1141" i="1"/>
  <c r="L1141" i="1"/>
  <c r="J1141" i="1"/>
  <c r="I1141" i="1"/>
  <c r="M1140" i="1"/>
  <c r="L1140" i="1"/>
  <c r="J1140" i="1"/>
  <c r="I1140" i="1"/>
  <c r="M1139" i="1"/>
  <c r="L1139" i="1"/>
  <c r="J1139" i="1"/>
  <c r="I1139" i="1"/>
  <c r="M1138" i="1"/>
  <c r="L1138" i="1"/>
  <c r="J1138" i="1"/>
  <c r="I1138" i="1"/>
  <c r="M1137" i="1"/>
  <c r="L1137" i="1"/>
  <c r="J1137" i="1"/>
  <c r="I1137" i="1"/>
  <c r="M1136" i="1"/>
  <c r="L1136" i="1"/>
  <c r="J1136" i="1"/>
  <c r="I1136" i="1"/>
  <c r="M1135" i="1"/>
  <c r="L1135" i="1"/>
  <c r="J1135" i="1"/>
  <c r="I1135" i="1"/>
  <c r="M1134" i="1"/>
  <c r="L1134" i="1"/>
  <c r="J1134" i="1"/>
  <c r="I1134" i="1"/>
  <c r="M1133" i="1"/>
  <c r="L1133" i="1"/>
  <c r="J1133" i="1"/>
  <c r="I1133" i="1"/>
  <c r="M1132" i="1"/>
  <c r="L1132" i="1"/>
  <c r="J1132" i="1"/>
  <c r="I1132" i="1"/>
  <c r="M1131" i="1"/>
  <c r="L1131" i="1"/>
  <c r="J1131" i="1"/>
  <c r="I1131" i="1"/>
  <c r="M1130" i="1"/>
  <c r="L1130" i="1"/>
  <c r="J1130" i="1"/>
  <c r="I1130" i="1"/>
  <c r="M1129" i="1"/>
  <c r="L1129" i="1"/>
  <c r="J1129" i="1"/>
  <c r="I1129" i="1"/>
  <c r="M1128" i="1"/>
  <c r="L1128" i="1"/>
  <c r="J1128" i="1"/>
  <c r="I1128" i="1"/>
  <c r="M1127" i="1"/>
  <c r="L1127" i="1"/>
  <c r="J1127" i="1"/>
  <c r="I1127" i="1"/>
  <c r="M1126" i="1"/>
  <c r="L1126" i="1"/>
  <c r="J1126" i="1"/>
  <c r="I1126" i="1"/>
  <c r="M1125" i="1"/>
  <c r="L1125" i="1"/>
  <c r="J1125" i="1"/>
  <c r="I1125" i="1"/>
  <c r="M1124" i="1"/>
  <c r="L1124" i="1"/>
  <c r="J1124" i="1"/>
  <c r="I1124" i="1"/>
  <c r="M1123" i="1"/>
  <c r="L1123" i="1"/>
  <c r="J1123" i="1"/>
  <c r="I1123" i="1"/>
  <c r="M1122" i="1"/>
  <c r="L1122" i="1"/>
  <c r="J1122" i="1"/>
  <c r="I1122" i="1"/>
  <c r="M1121" i="1"/>
  <c r="L1121" i="1"/>
  <c r="J1121" i="1"/>
  <c r="I1121" i="1"/>
  <c r="M1120" i="1"/>
  <c r="L1120" i="1"/>
  <c r="J1120" i="1"/>
  <c r="I1120" i="1"/>
  <c r="M1119" i="1"/>
  <c r="L1119" i="1"/>
  <c r="J1119" i="1"/>
  <c r="I1119" i="1"/>
  <c r="M1118" i="1"/>
  <c r="L1118" i="1"/>
  <c r="J1118" i="1"/>
  <c r="I1118" i="1"/>
  <c r="M1117" i="1"/>
  <c r="L1117" i="1"/>
  <c r="J1117" i="1"/>
  <c r="I1117" i="1"/>
  <c r="M1116" i="1"/>
  <c r="L1116" i="1"/>
  <c r="J1116" i="1"/>
  <c r="I1116" i="1"/>
  <c r="M1115" i="1"/>
  <c r="L1115" i="1"/>
  <c r="J1115" i="1"/>
  <c r="I1115" i="1"/>
  <c r="M1114" i="1"/>
  <c r="L1114" i="1"/>
  <c r="J1114" i="1"/>
  <c r="I1114" i="1"/>
  <c r="M1113" i="1"/>
  <c r="L1113" i="1"/>
  <c r="J1113" i="1"/>
  <c r="I1113" i="1"/>
  <c r="M1112" i="1"/>
  <c r="L1112" i="1"/>
  <c r="J1112" i="1"/>
  <c r="I1112" i="1"/>
  <c r="M1111" i="1"/>
  <c r="L1111" i="1"/>
  <c r="J1111" i="1"/>
  <c r="I1111" i="1"/>
  <c r="M1110" i="1"/>
  <c r="L1110" i="1"/>
  <c r="J1110" i="1"/>
  <c r="I1110" i="1"/>
  <c r="M1109" i="1"/>
  <c r="L1109" i="1"/>
  <c r="J1109" i="1"/>
  <c r="I1109" i="1"/>
  <c r="M1108" i="1"/>
  <c r="L1108" i="1"/>
  <c r="J1108" i="1"/>
  <c r="I1108" i="1"/>
  <c r="M1107" i="1"/>
  <c r="L1107" i="1"/>
  <c r="J1107" i="1"/>
  <c r="I1107" i="1"/>
  <c r="M1106" i="1"/>
  <c r="L1106" i="1"/>
  <c r="J1106" i="1"/>
  <c r="I1106" i="1"/>
  <c r="M1105" i="1"/>
  <c r="L1105" i="1"/>
  <c r="J1105" i="1"/>
  <c r="I1105" i="1"/>
  <c r="M1104" i="1"/>
  <c r="L1104" i="1"/>
  <c r="J1104" i="1"/>
  <c r="I1104" i="1"/>
  <c r="M1103" i="1"/>
  <c r="L1103" i="1"/>
  <c r="J1103" i="1"/>
  <c r="I1103" i="1"/>
  <c r="M1102" i="1"/>
  <c r="L1102" i="1"/>
  <c r="J1102" i="1"/>
  <c r="I1102" i="1"/>
  <c r="M1101" i="1"/>
  <c r="L1101" i="1"/>
  <c r="J1101" i="1"/>
  <c r="I1101" i="1"/>
  <c r="M1100" i="1"/>
  <c r="L1100" i="1"/>
  <c r="J1100" i="1"/>
  <c r="I1100" i="1"/>
  <c r="M1099" i="1"/>
  <c r="L1099" i="1"/>
  <c r="J1099" i="1"/>
  <c r="I1099" i="1"/>
  <c r="M1098" i="1"/>
  <c r="L1098" i="1"/>
  <c r="J1098" i="1"/>
  <c r="I1098" i="1"/>
  <c r="M1097" i="1"/>
  <c r="L1097" i="1"/>
  <c r="J1097" i="1"/>
  <c r="I1097" i="1"/>
  <c r="M1096" i="1"/>
  <c r="L1096" i="1"/>
  <c r="J1096" i="1"/>
  <c r="I1096" i="1"/>
  <c r="M1095" i="1"/>
  <c r="L1095" i="1"/>
  <c r="J1095" i="1"/>
  <c r="I1095" i="1"/>
  <c r="M1094" i="1"/>
  <c r="L1094" i="1"/>
  <c r="J1094" i="1"/>
  <c r="I1094" i="1"/>
  <c r="M1093" i="1"/>
  <c r="L1093" i="1"/>
  <c r="J1093" i="1"/>
  <c r="I1093" i="1"/>
  <c r="M1092" i="1"/>
  <c r="L1092" i="1"/>
  <c r="J1092" i="1"/>
  <c r="I1092" i="1"/>
  <c r="M1091" i="1"/>
  <c r="L1091" i="1"/>
  <c r="J1091" i="1"/>
  <c r="I1091" i="1"/>
  <c r="M1090" i="1"/>
  <c r="L1090" i="1"/>
  <c r="J1090" i="1"/>
  <c r="I1090" i="1"/>
  <c r="M1089" i="1"/>
  <c r="L1089" i="1"/>
  <c r="J1089" i="1"/>
  <c r="I1089" i="1"/>
  <c r="M1088" i="1"/>
  <c r="L1088" i="1"/>
  <c r="J1088" i="1"/>
  <c r="I1088" i="1"/>
  <c r="M1087" i="1"/>
  <c r="L1087" i="1"/>
  <c r="J1087" i="1"/>
  <c r="I1087" i="1"/>
  <c r="M1086" i="1"/>
  <c r="L1086" i="1"/>
  <c r="J1086" i="1"/>
  <c r="I1086" i="1"/>
  <c r="M1085" i="1"/>
  <c r="L1085" i="1"/>
  <c r="J1085" i="1"/>
  <c r="I1085" i="1"/>
  <c r="M1084" i="1"/>
  <c r="L1084" i="1"/>
  <c r="J1084" i="1"/>
  <c r="I1084" i="1"/>
  <c r="M1083" i="1"/>
  <c r="L1083" i="1"/>
  <c r="J1083" i="1"/>
  <c r="I1083" i="1"/>
  <c r="M1082" i="1"/>
  <c r="L1082" i="1"/>
  <c r="J1082" i="1"/>
  <c r="I1082" i="1"/>
  <c r="M1081" i="1"/>
  <c r="L1081" i="1"/>
  <c r="J1081" i="1"/>
  <c r="I1081" i="1"/>
  <c r="M1080" i="1"/>
  <c r="L1080" i="1"/>
  <c r="J1080" i="1"/>
  <c r="I1080" i="1"/>
  <c r="M1079" i="1"/>
  <c r="L1079" i="1"/>
  <c r="J1079" i="1"/>
  <c r="I1079" i="1"/>
  <c r="M1078" i="1"/>
  <c r="L1078" i="1"/>
  <c r="J1078" i="1"/>
  <c r="I1078" i="1"/>
  <c r="M1077" i="1"/>
  <c r="L1077" i="1"/>
  <c r="J1077" i="1"/>
  <c r="I1077" i="1"/>
  <c r="M1076" i="1"/>
  <c r="L1076" i="1"/>
  <c r="J1076" i="1"/>
  <c r="I1076" i="1"/>
  <c r="M1075" i="1"/>
  <c r="L1075" i="1"/>
  <c r="J1075" i="1"/>
  <c r="I1075" i="1"/>
  <c r="M1074" i="1"/>
  <c r="L1074" i="1"/>
  <c r="J1074" i="1"/>
  <c r="I1074" i="1"/>
  <c r="M1073" i="1"/>
  <c r="L1073" i="1"/>
  <c r="J1073" i="1"/>
  <c r="I1073" i="1"/>
  <c r="M1072" i="1"/>
  <c r="L1072" i="1"/>
  <c r="J1072" i="1"/>
  <c r="I1072" i="1"/>
  <c r="M1071" i="1"/>
  <c r="L1071" i="1"/>
  <c r="J1071" i="1"/>
  <c r="I1071" i="1"/>
  <c r="M1070" i="1"/>
  <c r="L1070" i="1"/>
  <c r="J1070" i="1"/>
  <c r="I1070" i="1"/>
  <c r="M1069" i="1"/>
  <c r="L1069" i="1"/>
  <c r="J1069" i="1"/>
  <c r="I1069" i="1"/>
  <c r="M1068" i="1"/>
  <c r="L1068" i="1"/>
  <c r="J1068" i="1"/>
  <c r="I1068" i="1"/>
  <c r="M1067" i="1"/>
  <c r="L1067" i="1"/>
  <c r="J1067" i="1"/>
  <c r="I1067" i="1"/>
  <c r="M1066" i="1"/>
  <c r="L1066" i="1"/>
  <c r="J1066" i="1"/>
  <c r="I1066" i="1"/>
  <c r="M1065" i="1"/>
  <c r="L1065" i="1"/>
  <c r="J1065" i="1"/>
  <c r="I1065" i="1"/>
  <c r="M1064" i="1"/>
  <c r="L1064" i="1"/>
  <c r="J1064" i="1"/>
  <c r="I1064" i="1"/>
  <c r="M1063" i="1"/>
  <c r="L1063" i="1"/>
  <c r="J1063" i="1"/>
  <c r="I1063" i="1"/>
  <c r="M1062" i="1"/>
  <c r="L1062" i="1"/>
  <c r="J1062" i="1"/>
  <c r="I1062" i="1"/>
  <c r="M1061" i="1"/>
  <c r="L1061" i="1"/>
  <c r="J1061" i="1"/>
  <c r="I1061" i="1"/>
  <c r="M1060" i="1"/>
  <c r="L1060" i="1"/>
  <c r="J1060" i="1"/>
  <c r="I1060" i="1"/>
  <c r="M1059" i="1"/>
  <c r="L1059" i="1"/>
  <c r="J1059" i="1"/>
  <c r="I1059" i="1"/>
  <c r="M1058" i="1"/>
  <c r="L1058" i="1"/>
  <c r="J1058" i="1"/>
  <c r="I1058" i="1"/>
  <c r="M1057" i="1"/>
  <c r="L1057" i="1"/>
  <c r="J1057" i="1"/>
  <c r="I1057" i="1"/>
  <c r="M1056" i="1"/>
  <c r="L1056" i="1"/>
  <c r="J1056" i="1"/>
  <c r="I1056" i="1"/>
  <c r="M1055" i="1"/>
  <c r="L1055" i="1"/>
  <c r="J1055" i="1"/>
  <c r="I1055" i="1"/>
  <c r="M1054" i="1"/>
  <c r="L1054" i="1"/>
  <c r="J1054" i="1"/>
  <c r="I1054" i="1"/>
  <c r="M1053" i="1"/>
  <c r="L1053" i="1"/>
  <c r="J1053" i="1"/>
  <c r="I1053" i="1"/>
  <c r="M1052" i="1"/>
  <c r="L1052" i="1"/>
  <c r="J1052" i="1"/>
  <c r="I1052" i="1"/>
  <c r="M1051" i="1"/>
  <c r="L1051" i="1"/>
  <c r="J1051" i="1"/>
  <c r="I1051" i="1"/>
  <c r="M1050" i="1"/>
  <c r="L1050" i="1"/>
  <c r="J1050" i="1"/>
  <c r="I1050" i="1"/>
  <c r="M1049" i="1"/>
  <c r="L1049" i="1"/>
  <c r="J1049" i="1"/>
  <c r="I1049" i="1"/>
  <c r="M1048" i="1"/>
  <c r="L1048" i="1"/>
  <c r="J1048" i="1"/>
  <c r="I1048" i="1"/>
  <c r="M1047" i="1"/>
  <c r="L1047" i="1"/>
  <c r="J1047" i="1"/>
  <c r="I1047" i="1"/>
  <c r="M1046" i="1"/>
  <c r="L1046" i="1"/>
  <c r="J1046" i="1"/>
  <c r="I1046" i="1"/>
  <c r="M1045" i="1"/>
  <c r="L1045" i="1"/>
  <c r="J1045" i="1"/>
  <c r="I1045" i="1"/>
  <c r="M1044" i="1"/>
  <c r="L1044" i="1"/>
  <c r="J1044" i="1"/>
  <c r="I1044" i="1"/>
  <c r="M1043" i="1"/>
  <c r="L1043" i="1"/>
  <c r="J1043" i="1"/>
  <c r="I1043" i="1"/>
  <c r="M1042" i="1"/>
  <c r="L1042" i="1"/>
  <c r="J1042" i="1"/>
  <c r="I1042" i="1"/>
  <c r="M1041" i="1"/>
  <c r="L1041" i="1"/>
  <c r="J1041" i="1"/>
  <c r="I1041" i="1"/>
  <c r="M1040" i="1"/>
  <c r="L1040" i="1"/>
  <c r="J1040" i="1"/>
  <c r="I1040" i="1"/>
  <c r="M1039" i="1"/>
  <c r="L1039" i="1"/>
  <c r="J1039" i="1"/>
  <c r="I1039" i="1"/>
  <c r="M1038" i="1"/>
  <c r="L1038" i="1"/>
  <c r="J1038" i="1"/>
  <c r="I1038" i="1"/>
  <c r="M1037" i="1"/>
  <c r="L1037" i="1"/>
  <c r="J1037" i="1"/>
  <c r="I1037" i="1"/>
  <c r="M1036" i="1"/>
  <c r="L1036" i="1"/>
  <c r="J1036" i="1"/>
  <c r="I1036" i="1"/>
  <c r="M1035" i="1"/>
  <c r="L1035" i="1"/>
  <c r="J1035" i="1"/>
  <c r="I1035" i="1"/>
  <c r="M1034" i="1"/>
  <c r="L1034" i="1"/>
  <c r="J1034" i="1"/>
  <c r="I1034" i="1"/>
  <c r="M1033" i="1"/>
  <c r="L1033" i="1"/>
  <c r="J1033" i="1"/>
  <c r="I1033" i="1"/>
  <c r="M1032" i="1"/>
  <c r="L1032" i="1"/>
  <c r="J1032" i="1"/>
  <c r="I1032" i="1"/>
  <c r="M1031" i="1"/>
  <c r="L1031" i="1"/>
  <c r="J1031" i="1"/>
  <c r="I1031" i="1"/>
  <c r="M1030" i="1"/>
  <c r="L1030" i="1"/>
  <c r="J1030" i="1"/>
  <c r="I1030" i="1"/>
  <c r="M1029" i="1"/>
  <c r="L1029" i="1"/>
  <c r="J1029" i="1"/>
  <c r="I1029" i="1"/>
  <c r="M1028" i="1"/>
  <c r="L1028" i="1"/>
  <c r="J1028" i="1"/>
  <c r="I1028" i="1"/>
  <c r="M1027" i="1"/>
  <c r="L1027" i="1"/>
  <c r="J1027" i="1"/>
  <c r="I1027" i="1"/>
  <c r="M1026" i="1"/>
  <c r="L1026" i="1"/>
  <c r="J1026" i="1"/>
  <c r="I1026" i="1"/>
  <c r="M1025" i="1"/>
  <c r="L1025" i="1"/>
  <c r="J1025" i="1"/>
  <c r="I1025" i="1"/>
  <c r="M1024" i="1"/>
  <c r="L1024" i="1"/>
  <c r="J1024" i="1"/>
  <c r="I1024" i="1"/>
  <c r="M1023" i="1"/>
  <c r="L1023" i="1"/>
  <c r="J1023" i="1"/>
  <c r="I1023" i="1"/>
  <c r="M1022" i="1"/>
  <c r="L1022" i="1"/>
  <c r="J1022" i="1"/>
  <c r="I1022" i="1"/>
  <c r="M1021" i="1"/>
  <c r="L1021" i="1"/>
  <c r="J1021" i="1"/>
  <c r="I1021" i="1"/>
  <c r="M1020" i="1"/>
  <c r="L1020" i="1"/>
  <c r="J1020" i="1"/>
  <c r="I1020" i="1"/>
  <c r="M1019" i="1"/>
  <c r="L1019" i="1"/>
  <c r="J1019" i="1"/>
  <c r="I1019" i="1"/>
  <c r="M1018" i="1"/>
  <c r="L1018" i="1"/>
  <c r="J1018" i="1"/>
  <c r="I1018" i="1"/>
  <c r="M1017" i="1"/>
  <c r="L1017" i="1"/>
  <c r="J1017" i="1"/>
  <c r="I1017" i="1"/>
  <c r="M1016" i="1"/>
  <c r="L1016" i="1"/>
  <c r="J1016" i="1"/>
  <c r="I1016" i="1"/>
  <c r="M1015" i="1"/>
  <c r="L1015" i="1"/>
  <c r="J1015" i="1"/>
  <c r="I1015" i="1"/>
  <c r="M1014" i="1"/>
  <c r="L1014" i="1"/>
  <c r="J1014" i="1"/>
  <c r="I1014" i="1"/>
  <c r="M1013" i="1"/>
  <c r="L1013" i="1"/>
  <c r="J1013" i="1"/>
  <c r="I1013" i="1"/>
  <c r="M1012" i="1"/>
  <c r="L1012" i="1"/>
  <c r="J1012" i="1"/>
  <c r="I1012" i="1"/>
  <c r="M1011" i="1"/>
  <c r="L1011" i="1"/>
  <c r="J1011" i="1"/>
  <c r="I1011" i="1"/>
  <c r="M1010" i="1"/>
  <c r="L1010" i="1"/>
  <c r="J1010" i="1"/>
  <c r="I1010" i="1"/>
  <c r="M1009" i="1"/>
  <c r="L1009" i="1"/>
  <c r="J1009" i="1"/>
  <c r="I1009" i="1"/>
  <c r="M1008" i="1"/>
  <c r="L1008" i="1"/>
  <c r="J1008" i="1"/>
  <c r="I1008" i="1"/>
  <c r="M1007" i="1"/>
  <c r="L1007" i="1"/>
  <c r="J1007" i="1"/>
  <c r="I1007" i="1"/>
  <c r="M1006" i="1"/>
  <c r="L1006" i="1"/>
  <c r="J1006" i="1"/>
  <c r="I1006" i="1"/>
  <c r="M1005" i="1"/>
  <c r="L1005" i="1"/>
  <c r="J1005" i="1"/>
  <c r="I1005" i="1"/>
  <c r="M1004" i="1"/>
  <c r="L1004" i="1"/>
  <c r="J1004" i="1"/>
  <c r="I1004" i="1"/>
  <c r="M1003" i="1"/>
  <c r="L1003" i="1"/>
  <c r="J1003" i="1"/>
  <c r="I1003" i="1"/>
  <c r="M1002" i="1"/>
  <c r="L1002" i="1"/>
  <c r="J1002" i="1"/>
  <c r="I1002" i="1"/>
  <c r="M1001" i="1"/>
  <c r="L1001" i="1"/>
  <c r="J1001" i="1"/>
  <c r="I1001" i="1"/>
  <c r="M1000" i="1"/>
  <c r="L1000" i="1"/>
  <c r="J1000" i="1"/>
  <c r="I1000" i="1"/>
  <c r="M999" i="1"/>
  <c r="L999" i="1"/>
  <c r="J999" i="1"/>
  <c r="I999" i="1"/>
  <c r="M998" i="1"/>
  <c r="L998" i="1"/>
  <c r="J998" i="1"/>
  <c r="I998" i="1"/>
  <c r="M997" i="1"/>
  <c r="L997" i="1"/>
  <c r="J997" i="1"/>
  <c r="I997" i="1"/>
  <c r="M996" i="1"/>
  <c r="L996" i="1"/>
  <c r="J996" i="1"/>
  <c r="I996" i="1"/>
  <c r="M995" i="1"/>
  <c r="L995" i="1"/>
  <c r="J995" i="1"/>
  <c r="I995" i="1"/>
  <c r="M994" i="1"/>
  <c r="L994" i="1"/>
  <c r="J994" i="1"/>
  <c r="I994" i="1"/>
  <c r="M993" i="1"/>
  <c r="L993" i="1"/>
  <c r="J993" i="1"/>
  <c r="I993" i="1"/>
  <c r="M992" i="1"/>
  <c r="L992" i="1"/>
  <c r="J992" i="1"/>
  <c r="I992" i="1"/>
  <c r="M991" i="1"/>
  <c r="L991" i="1"/>
  <c r="J991" i="1"/>
  <c r="I991" i="1"/>
  <c r="M990" i="1"/>
  <c r="L990" i="1"/>
  <c r="J990" i="1"/>
  <c r="I990" i="1"/>
  <c r="M989" i="1"/>
  <c r="L989" i="1"/>
  <c r="J989" i="1"/>
  <c r="I989" i="1"/>
  <c r="M988" i="1"/>
  <c r="L988" i="1"/>
  <c r="J988" i="1"/>
  <c r="I988" i="1"/>
  <c r="M987" i="1"/>
  <c r="L987" i="1"/>
  <c r="J987" i="1"/>
  <c r="I987" i="1"/>
  <c r="M986" i="1"/>
  <c r="L986" i="1"/>
  <c r="J986" i="1"/>
  <c r="I986" i="1"/>
  <c r="M985" i="1"/>
  <c r="L985" i="1"/>
  <c r="J985" i="1"/>
  <c r="I985" i="1"/>
  <c r="M984" i="1"/>
  <c r="L984" i="1"/>
  <c r="J984" i="1"/>
  <c r="I984" i="1"/>
  <c r="M983" i="1"/>
  <c r="L983" i="1"/>
  <c r="J983" i="1"/>
  <c r="I983" i="1"/>
  <c r="M982" i="1"/>
  <c r="L982" i="1"/>
  <c r="J982" i="1"/>
  <c r="I982" i="1"/>
  <c r="M981" i="1"/>
  <c r="L981" i="1"/>
  <c r="J981" i="1"/>
  <c r="I981" i="1"/>
  <c r="M980" i="1"/>
  <c r="L980" i="1"/>
  <c r="J980" i="1"/>
  <c r="I980" i="1"/>
  <c r="M979" i="1"/>
  <c r="L979" i="1"/>
  <c r="J979" i="1"/>
  <c r="I979" i="1"/>
  <c r="M978" i="1"/>
  <c r="L978" i="1"/>
  <c r="J978" i="1"/>
  <c r="I978" i="1"/>
  <c r="M977" i="1"/>
  <c r="L977" i="1"/>
  <c r="J977" i="1"/>
  <c r="I977" i="1"/>
  <c r="M976" i="1"/>
  <c r="L976" i="1"/>
  <c r="J976" i="1"/>
  <c r="I976" i="1"/>
  <c r="M975" i="1"/>
  <c r="L975" i="1"/>
  <c r="J975" i="1"/>
  <c r="I975" i="1"/>
  <c r="M974" i="1"/>
  <c r="L974" i="1"/>
  <c r="J974" i="1"/>
  <c r="I974" i="1"/>
  <c r="M973" i="1"/>
  <c r="L973" i="1"/>
  <c r="J973" i="1"/>
  <c r="I973" i="1"/>
  <c r="M972" i="1"/>
  <c r="L972" i="1"/>
  <c r="J972" i="1"/>
  <c r="I972" i="1"/>
  <c r="M971" i="1"/>
  <c r="L971" i="1"/>
  <c r="J971" i="1"/>
  <c r="I971" i="1"/>
  <c r="M970" i="1"/>
  <c r="L970" i="1"/>
  <c r="J970" i="1"/>
  <c r="I970" i="1"/>
  <c r="M969" i="1"/>
  <c r="L969" i="1"/>
  <c r="J969" i="1"/>
  <c r="I969" i="1"/>
  <c r="M968" i="1"/>
  <c r="L968" i="1"/>
  <c r="J968" i="1"/>
  <c r="I968" i="1"/>
  <c r="M967" i="1"/>
  <c r="L967" i="1"/>
  <c r="J967" i="1"/>
  <c r="I967" i="1"/>
  <c r="M966" i="1"/>
  <c r="L966" i="1"/>
  <c r="J966" i="1"/>
  <c r="I966" i="1"/>
  <c r="M965" i="1"/>
  <c r="L965" i="1"/>
  <c r="J965" i="1"/>
  <c r="I965" i="1"/>
  <c r="M964" i="1"/>
  <c r="L964" i="1"/>
  <c r="J964" i="1"/>
  <c r="I964" i="1"/>
  <c r="M963" i="1"/>
  <c r="L963" i="1"/>
  <c r="J963" i="1"/>
  <c r="I963" i="1"/>
  <c r="M962" i="1"/>
  <c r="L962" i="1"/>
  <c r="J962" i="1"/>
  <c r="I962" i="1"/>
  <c r="M961" i="1"/>
  <c r="L961" i="1"/>
  <c r="J961" i="1"/>
  <c r="I961" i="1"/>
  <c r="M960" i="1"/>
  <c r="L960" i="1"/>
  <c r="J960" i="1"/>
  <c r="I960" i="1"/>
  <c r="M959" i="1"/>
  <c r="L959" i="1"/>
  <c r="J959" i="1"/>
  <c r="I959" i="1"/>
  <c r="M958" i="1"/>
  <c r="L958" i="1"/>
  <c r="J958" i="1"/>
  <c r="I958" i="1"/>
  <c r="M957" i="1"/>
  <c r="L957" i="1"/>
  <c r="J957" i="1"/>
  <c r="I957" i="1"/>
  <c r="M956" i="1"/>
  <c r="L956" i="1"/>
  <c r="J956" i="1"/>
  <c r="I956" i="1"/>
  <c r="M955" i="1"/>
  <c r="L955" i="1"/>
  <c r="J955" i="1"/>
  <c r="I955" i="1"/>
  <c r="M954" i="1"/>
  <c r="L954" i="1"/>
  <c r="J954" i="1"/>
  <c r="I954" i="1"/>
  <c r="M953" i="1"/>
  <c r="L953" i="1"/>
  <c r="J953" i="1"/>
  <c r="I953" i="1"/>
  <c r="M952" i="1"/>
  <c r="L952" i="1"/>
  <c r="J952" i="1"/>
  <c r="I952" i="1"/>
  <c r="M951" i="1"/>
  <c r="L951" i="1"/>
  <c r="J951" i="1"/>
  <c r="I951" i="1"/>
  <c r="M950" i="1"/>
  <c r="L950" i="1"/>
  <c r="J950" i="1"/>
  <c r="I950" i="1"/>
  <c r="M949" i="1"/>
  <c r="L949" i="1"/>
  <c r="J949" i="1"/>
  <c r="I949" i="1"/>
  <c r="M948" i="1"/>
  <c r="L948" i="1"/>
  <c r="J948" i="1"/>
  <c r="I948" i="1"/>
  <c r="M947" i="1"/>
  <c r="L947" i="1"/>
  <c r="J947" i="1"/>
  <c r="I947" i="1"/>
  <c r="M946" i="1"/>
  <c r="L946" i="1"/>
  <c r="J946" i="1"/>
  <c r="I946" i="1"/>
  <c r="M945" i="1"/>
  <c r="L945" i="1"/>
  <c r="J945" i="1"/>
  <c r="I945" i="1"/>
  <c r="M944" i="1"/>
  <c r="L944" i="1"/>
  <c r="J944" i="1"/>
  <c r="I944" i="1"/>
  <c r="M943" i="1"/>
  <c r="L943" i="1"/>
  <c r="J943" i="1"/>
  <c r="I943" i="1"/>
  <c r="M942" i="1"/>
  <c r="L942" i="1"/>
  <c r="J942" i="1"/>
  <c r="I942" i="1"/>
  <c r="M941" i="1"/>
  <c r="L941" i="1"/>
  <c r="J941" i="1"/>
  <c r="I941" i="1"/>
  <c r="M940" i="1"/>
  <c r="L940" i="1"/>
  <c r="J940" i="1"/>
  <c r="I940" i="1"/>
  <c r="M939" i="1"/>
  <c r="L939" i="1"/>
  <c r="J939" i="1"/>
  <c r="I939" i="1"/>
  <c r="M938" i="1"/>
  <c r="L938" i="1"/>
  <c r="J938" i="1"/>
  <c r="I938" i="1"/>
  <c r="M937" i="1"/>
  <c r="L937" i="1"/>
  <c r="J937" i="1"/>
  <c r="I937" i="1"/>
  <c r="G8" i="4"/>
  <c r="D8" i="4"/>
  <c r="C8" i="4"/>
  <c r="B8" i="4"/>
  <c r="G7" i="4"/>
  <c r="D7" i="4"/>
  <c r="C7" i="4"/>
  <c r="B7" i="4"/>
  <c r="G6" i="4"/>
  <c r="D6" i="4"/>
  <c r="C6" i="4"/>
  <c r="B6" i="4"/>
  <c r="G5" i="4"/>
  <c r="D5" i="4"/>
  <c r="C5" i="4"/>
  <c r="B5" i="4"/>
  <c r="G4" i="4"/>
  <c r="D4" i="4"/>
  <c r="C4" i="4"/>
  <c r="B4" i="4"/>
  <c r="G3" i="4"/>
  <c r="D3" i="4"/>
  <c r="C3" i="4"/>
  <c r="B3" i="4"/>
  <c r="G2" i="4"/>
  <c r="B2" i="4"/>
  <c r="C2" i="4"/>
  <c r="L1937" i="1"/>
  <c r="M1937" i="1"/>
  <c r="N1937" i="1" s="1"/>
  <c r="L1938" i="1"/>
  <c r="M1938" i="1"/>
  <c r="L1939" i="1"/>
  <c r="M1939" i="1"/>
  <c r="L1940" i="1"/>
  <c r="M1940" i="1"/>
  <c r="L1941" i="1"/>
  <c r="M1941" i="1"/>
  <c r="N1941" i="1" s="1"/>
  <c r="L1942" i="1"/>
  <c r="M1942" i="1"/>
  <c r="L1943" i="1"/>
  <c r="M1943" i="1"/>
  <c r="L1944" i="1"/>
  <c r="M1944" i="1"/>
  <c r="J1937" i="1"/>
  <c r="J1938" i="1"/>
  <c r="J1939" i="1"/>
  <c r="J1940" i="1"/>
  <c r="J1941" i="1"/>
  <c r="J1942" i="1"/>
  <c r="J1943" i="1"/>
  <c r="J1944" i="1"/>
  <c r="I1937" i="1"/>
  <c r="I1938" i="1"/>
  <c r="I1939" i="1"/>
  <c r="I1940" i="1"/>
  <c r="I1941" i="1"/>
  <c r="I1942" i="1"/>
  <c r="I1943" i="1"/>
  <c r="I1944" i="1"/>
  <c r="N883" i="1" l="1"/>
  <c r="N1396" i="1"/>
  <c r="N1657" i="1"/>
  <c r="N1684" i="1"/>
  <c r="N1738" i="1"/>
  <c r="N1756" i="1"/>
  <c r="N1792" i="1"/>
  <c r="N1846" i="1"/>
  <c r="N1134" i="1"/>
  <c r="N1146" i="1"/>
  <c r="N1161" i="1"/>
  <c r="N1167" i="1"/>
  <c r="N889" i="1"/>
  <c r="N887" i="1"/>
  <c r="N1196" i="1"/>
  <c r="N1508" i="1"/>
  <c r="N1571" i="1"/>
  <c r="N954" i="1"/>
  <c r="N978" i="1"/>
  <c r="N981" i="1"/>
  <c r="N990" i="1"/>
  <c r="N1110" i="1"/>
  <c r="N984" i="1"/>
  <c r="N1104" i="1"/>
  <c r="N1131" i="1"/>
  <c r="N1918" i="1"/>
  <c r="N1227" i="1"/>
  <c r="N1341" i="1"/>
  <c r="N1467" i="1"/>
  <c r="N1536" i="1"/>
  <c r="N1590" i="1"/>
  <c r="N1599" i="1"/>
  <c r="N1602" i="1"/>
  <c r="N1605" i="1"/>
  <c r="N1623" i="1"/>
  <c r="N1629" i="1"/>
  <c r="N1635" i="1"/>
  <c r="N1641" i="1"/>
  <c r="N1647" i="1"/>
  <c r="N1653" i="1"/>
  <c r="N1656" i="1"/>
  <c r="N1794" i="1"/>
  <c r="N1809" i="1"/>
  <c r="N1818" i="1"/>
  <c r="N1821" i="1"/>
  <c r="N1827" i="1"/>
  <c r="N1830" i="1"/>
  <c r="N1845" i="1"/>
  <c r="N1851" i="1"/>
  <c r="N1857" i="1"/>
  <c r="N1878" i="1"/>
  <c r="N1881" i="1"/>
  <c r="N1884" i="1"/>
  <c r="N1890" i="1"/>
  <c r="N1896" i="1"/>
  <c r="N1911" i="1"/>
  <c r="N1923" i="1"/>
  <c r="N1926" i="1"/>
  <c r="N1096" i="1"/>
  <c r="N1102" i="1"/>
  <c r="N1114" i="1"/>
  <c r="N1192" i="1"/>
  <c r="N1195" i="1"/>
  <c r="N1261" i="1"/>
  <c r="N1342" i="1"/>
  <c r="N1345" i="1"/>
  <c r="N1393" i="1"/>
  <c r="N1465" i="1"/>
  <c r="N1489" i="1"/>
  <c r="N1510" i="1"/>
  <c r="N1543" i="1"/>
  <c r="N1558" i="1"/>
  <c r="N1561" i="1"/>
  <c r="N1573" i="1"/>
  <c r="N1579" i="1"/>
  <c r="N1585" i="1"/>
  <c r="N1597" i="1"/>
  <c r="N1609" i="1"/>
  <c r="N1621" i="1"/>
  <c r="N1624" i="1"/>
  <c r="N1627" i="1"/>
  <c r="N1645" i="1"/>
  <c r="N1648" i="1"/>
  <c r="N1651" i="1"/>
  <c r="N1654" i="1"/>
  <c r="N1675" i="1"/>
  <c r="N1687" i="1"/>
  <c r="N1690" i="1"/>
  <c r="N1693" i="1"/>
  <c r="N1696" i="1"/>
  <c r="N1708" i="1"/>
  <c r="N1711" i="1"/>
  <c r="N1717" i="1"/>
  <c r="N1741" i="1"/>
  <c r="N1747" i="1"/>
  <c r="N1750" i="1"/>
  <c r="N1753" i="1"/>
  <c r="N1774" i="1"/>
  <c r="N1795" i="1"/>
  <c r="N1798" i="1"/>
  <c r="N1813" i="1"/>
  <c r="N1816" i="1"/>
  <c r="N1834" i="1"/>
  <c r="N1855" i="1"/>
  <c r="N1867" i="1"/>
  <c r="N1873" i="1"/>
  <c r="N1885" i="1"/>
  <c r="N1891" i="1"/>
  <c r="N1909" i="1"/>
  <c r="N1915" i="1"/>
  <c r="N1187" i="1"/>
  <c r="N1193" i="1"/>
  <c r="N1214" i="1"/>
  <c r="N1223" i="1"/>
  <c r="N1226" i="1"/>
  <c r="N1340" i="1"/>
  <c r="N1592" i="1"/>
  <c r="N1604" i="1"/>
  <c r="N1655" i="1"/>
  <c r="N1676" i="1"/>
  <c r="N1700" i="1"/>
  <c r="N1706" i="1"/>
  <c r="N1709" i="1"/>
  <c r="N1748" i="1"/>
  <c r="N1751" i="1"/>
  <c r="N1763" i="1"/>
  <c r="N1778" i="1"/>
  <c r="N1781" i="1"/>
  <c r="N1808" i="1"/>
  <c r="N1811" i="1"/>
  <c r="N1826" i="1"/>
  <c r="N1832" i="1"/>
  <c r="N1835" i="1"/>
  <c r="N1853" i="1"/>
  <c r="N1856" i="1"/>
  <c r="N1862" i="1"/>
  <c r="N1865" i="1"/>
  <c r="N1880" i="1"/>
  <c r="N1886" i="1"/>
  <c r="N1898" i="1"/>
  <c r="N1901" i="1"/>
  <c r="N1910" i="1"/>
  <c r="N1922" i="1"/>
  <c r="N1925" i="1"/>
  <c r="R37" i="21"/>
  <c r="R35" i="21"/>
  <c r="N1491" i="1"/>
  <c r="N1509" i="1"/>
  <c r="N1539" i="1"/>
  <c r="N1545" i="1"/>
  <c r="N1563" i="1"/>
  <c r="N1222" i="1"/>
  <c r="N1408" i="1"/>
  <c r="N1414" i="1"/>
  <c r="N1441" i="1"/>
  <c r="N1447" i="1"/>
  <c r="N1450" i="1"/>
  <c r="N1459" i="1"/>
  <c r="N893" i="1"/>
  <c r="N986" i="1"/>
  <c r="N1013" i="1"/>
  <c r="N1022" i="1"/>
  <c r="N1046" i="1"/>
  <c r="N1082" i="1"/>
  <c r="N1094" i="1"/>
  <c r="N1136" i="1"/>
  <c r="N1139" i="1"/>
  <c r="N1145" i="1"/>
  <c r="N1181" i="1"/>
  <c r="N1468" i="1"/>
  <c r="N1486" i="1"/>
  <c r="R40" i="21"/>
  <c r="N1861" i="1"/>
  <c r="N1930" i="1"/>
  <c r="R49" i="21"/>
  <c r="R2" i="21"/>
  <c r="N1011" i="1"/>
  <c r="N1014" i="1"/>
  <c r="N1047" i="1"/>
  <c r="N1050" i="1"/>
  <c r="N1077" i="1"/>
  <c r="N1086" i="1"/>
  <c r="N1095" i="1"/>
  <c r="R18" i="21"/>
  <c r="N1541" i="1"/>
  <c r="N1601" i="1"/>
  <c r="N1619" i="1"/>
  <c r="N1703" i="1"/>
  <c r="N1727" i="1"/>
  <c r="N1733" i="1"/>
  <c r="N1742" i="1"/>
  <c r="N1805" i="1"/>
  <c r="R11" i="21"/>
  <c r="N890" i="1"/>
  <c r="R41" i="21"/>
  <c r="N937" i="1"/>
  <c r="N1209" i="1"/>
  <c r="N1353" i="1"/>
  <c r="N1365" i="1"/>
  <c r="N1371" i="1"/>
  <c r="N1380" i="1"/>
  <c r="N1386" i="1"/>
  <c r="N1404" i="1"/>
  <c r="N1416" i="1"/>
  <c r="N1422" i="1"/>
  <c r="N1428" i="1"/>
  <c r="N1455" i="1"/>
  <c r="N1464" i="1"/>
  <c r="N1488" i="1"/>
  <c r="R16" i="21"/>
  <c r="R51" i="21"/>
  <c r="R7" i="21"/>
  <c r="N1495" i="1"/>
  <c r="N1507" i="1"/>
  <c r="N1537" i="1"/>
  <c r="R25" i="21"/>
  <c r="N1122" i="1"/>
  <c r="N1238" i="1"/>
  <c r="N1241" i="1"/>
  <c r="N1286" i="1"/>
  <c r="N1289" i="1"/>
  <c r="N1304" i="1"/>
  <c r="N1346" i="1"/>
  <c r="N1361" i="1"/>
  <c r="N1373" i="1"/>
  <c r="N1382" i="1"/>
  <c r="N1397" i="1"/>
  <c r="N1403" i="1"/>
  <c r="N1406" i="1"/>
  <c r="N1409" i="1"/>
  <c r="N1415" i="1"/>
  <c r="N1445" i="1"/>
  <c r="N1451" i="1"/>
  <c r="N1463" i="1"/>
  <c r="N1591" i="1"/>
  <c r="N1606" i="1"/>
  <c r="N1615" i="1"/>
  <c r="N1660" i="1"/>
  <c r="N1699" i="1"/>
  <c r="N1759" i="1"/>
  <c r="N1762" i="1"/>
  <c r="N1780" i="1"/>
  <c r="N1807" i="1"/>
  <c r="N1188" i="1"/>
  <c r="N1194" i="1"/>
  <c r="N1484" i="1"/>
  <c r="N982" i="1"/>
  <c r="N1212" i="1"/>
  <c r="N1224" i="1"/>
  <c r="N1517" i="1"/>
  <c r="N1547" i="1"/>
  <c r="N1550" i="1"/>
  <c r="N1553" i="1"/>
  <c r="N1565" i="1"/>
  <c r="N1568" i="1"/>
  <c r="N1580" i="1"/>
  <c r="N1589" i="1"/>
  <c r="N1103" i="1"/>
  <c r="R32" i="21"/>
  <c r="R45" i="21"/>
  <c r="N1944" i="1"/>
  <c r="N1938" i="1"/>
  <c r="N985" i="1"/>
  <c r="N1015" i="1"/>
  <c r="N1021" i="1"/>
  <c r="N1024" i="1"/>
  <c r="N1060" i="1"/>
  <c r="N1084" i="1"/>
  <c r="N1087" i="1"/>
  <c r="N1090" i="1"/>
  <c r="N1093" i="1"/>
  <c r="N1260" i="1"/>
  <c r="N1263" i="1"/>
  <c r="N1269" i="1"/>
  <c r="N1272" i="1"/>
  <c r="N1311" i="1"/>
  <c r="N1320" i="1"/>
  <c r="N1326" i="1"/>
  <c r="N1332" i="1"/>
  <c r="N1335" i="1"/>
  <c r="N1338" i="1"/>
  <c r="N1625" i="1"/>
  <c r="N1631" i="1"/>
  <c r="N1640" i="1"/>
  <c r="N1643" i="1"/>
  <c r="N1646" i="1"/>
  <c r="N1667" i="1"/>
  <c r="N1670" i="1"/>
  <c r="N1673" i="1"/>
  <c r="N1694" i="1"/>
  <c r="N1712" i="1"/>
  <c r="N1715" i="1"/>
  <c r="N1718" i="1"/>
  <c r="N1721" i="1"/>
  <c r="N1724" i="1"/>
  <c r="N1739" i="1"/>
  <c r="N1745" i="1"/>
  <c r="N1754" i="1"/>
  <c r="N1757" i="1"/>
  <c r="N1775" i="1"/>
  <c r="N1790" i="1"/>
  <c r="N1793" i="1"/>
  <c r="N1796" i="1"/>
  <c r="N1799" i="1"/>
  <c r="N1802" i="1"/>
  <c r="I12" i="21"/>
  <c r="R27" i="21"/>
  <c r="N858" i="1"/>
  <c r="N1123" i="1"/>
  <c r="N1165" i="1"/>
  <c r="N1820" i="1"/>
  <c r="N1168" i="1"/>
  <c r="N1814" i="1"/>
  <c r="N1817" i="1"/>
  <c r="N1823" i="1"/>
  <c r="N1829" i="1"/>
  <c r="N1838" i="1"/>
  <c r="N938" i="1"/>
  <c r="N983" i="1"/>
  <c r="N1518" i="1"/>
  <c r="N1524" i="1"/>
  <c r="N1533" i="1"/>
  <c r="N1542" i="1"/>
  <c r="N1557" i="1"/>
  <c r="N1560" i="1"/>
  <c r="AM18" i="21"/>
  <c r="R36" i="21"/>
  <c r="N1231" i="1"/>
  <c r="N1240" i="1"/>
  <c r="N1252" i="1"/>
  <c r="N1273" i="1"/>
  <c r="N1279" i="1"/>
  <c r="N1291" i="1"/>
  <c r="N1303" i="1"/>
  <c r="N1315" i="1"/>
  <c r="N1662" i="1"/>
  <c r="N1671" i="1"/>
  <c r="N1674" i="1"/>
  <c r="N1677" i="1"/>
  <c r="N1683" i="1"/>
  <c r="N1686" i="1"/>
  <c r="N1695" i="1"/>
  <c r="N1698" i="1"/>
  <c r="N1704" i="1"/>
  <c r="N1710" i="1"/>
  <c r="N1728" i="1"/>
  <c r="N1737" i="1"/>
  <c r="N1752" i="1"/>
  <c r="N1755" i="1"/>
  <c r="N1761" i="1"/>
  <c r="N1770" i="1"/>
  <c r="N1773" i="1"/>
  <c r="N1776" i="1"/>
  <c r="N1803" i="1"/>
  <c r="R33" i="21"/>
  <c r="N1419" i="1"/>
  <c r="N1577" i="1"/>
  <c r="N1810" i="1"/>
  <c r="N1819" i="1"/>
  <c r="N1822" i="1"/>
  <c r="N1825" i="1"/>
  <c r="N1828" i="1"/>
  <c r="N1831" i="1"/>
  <c r="N1837" i="1"/>
  <c r="N1840" i="1"/>
  <c r="N1852" i="1"/>
  <c r="N1882" i="1"/>
  <c r="N1894" i="1"/>
  <c r="N1903" i="1"/>
  <c r="N1912" i="1"/>
  <c r="N1927" i="1"/>
  <c r="R39" i="21"/>
  <c r="R50" i="21"/>
  <c r="I7" i="21"/>
  <c r="N995" i="1"/>
  <c r="N1004" i="1"/>
  <c r="N1025" i="1"/>
  <c r="N1031" i="1"/>
  <c r="N1037" i="1"/>
  <c r="N1049" i="1"/>
  <c r="N1097" i="1"/>
  <c r="N1121" i="1"/>
  <c r="N1198" i="1"/>
  <c r="N1267" i="1"/>
  <c r="N1270" i="1"/>
  <c r="N1321" i="1"/>
  <c r="N1330" i="1"/>
  <c r="N1339" i="1"/>
  <c r="N1515" i="1"/>
  <c r="N1616" i="1"/>
  <c r="N1652" i="1"/>
  <c r="R19" i="21"/>
  <c r="U27" i="21"/>
  <c r="N869" i="1"/>
  <c r="N866" i="1"/>
  <c r="N863" i="1"/>
  <c r="R13" i="21"/>
  <c r="R15" i="21"/>
  <c r="N1124" i="1"/>
  <c r="N1148" i="1"/>
  <c r="N1163" i="1"/>
  <c r="N1360" i="1"/>
  <c r="N1363" i="1"/>
  <c r="N1366" i="1"/>
  <c r="N1372" i="1"/>
  <c r="N1682" i="1"/>
  <c r="N1685" i="1"/>
  <c r="N1760" i="1"/>
  <c r="N930" i="1"/>
  <c r="N910" i="1"/>
  <c r="N1417" i="1"/>
  <c r="N1423" i="1"/>
  <c r="N1426" i="1"/>
  <c r="N1566" i="1"/>
  <c r="N1572" i="1"/>
  <c r="N1844" i="1"/>
  <c r="N1859" i="1"/>
  <c r="N1874" i="1"/>
  <c r="N1877" i="1"/>
  <c r="N1883" i="1"/>
  <c r="N1892" i="1"/>
  <c r="N1931" i="1"/>
  <c r="N933" i="1"/>
  <c r="R48" i="21"/>
  <c r="R5" i="21"/>
  <c r="N993" i="1"/>
  <c r="N1059" i="1"/>
  <c r="N1074" i="1"/>
  <c r="N1098" i="1"/>
  <c r="N1101" i="1"/>
  <c r="N1199" i="1"/>
  <c r="N1202" i="1"/>
  <c r="N1208" i="1"/>
  <c r="N1262" i="1"/>
  <c r="N1268" i="1"/>
  <c r="N1271" i="1"/>
  <c r="N1316" i="1"/>
  <c r="N1334" i="1"/>
  <c r="N1337" i="1"/>
  <c r="N1513" i="1"/>
  <c r="N1516" i="1"/>
  <c r="N1611" i="1"/>
  <c r="N1614" i="1"/>
  <c r="R9" i="21"/>
  <c r="R14" i="21"/>
  <c r="R20" i="21"/>
  <c r="N1942" i="1"/>
  <c r="N946" i="1"/>
  <c r="N958" i="1"/>
  <c r="N961" i="1"/>
  <c r="N967" i="1"/>
  <c r="N1128" i="1"/>
  <c r="N1176" i="1"/>
  <c r="N1343" i="1"/>
  <c r="N1355" i="1"/>
  <c r="N1358" i="1"/>
  <c r="N1385" i="1"/>
  <c r="N1394" i="1"/>
  <c r="N1522" i="1"/>
  <c r="N1525" i="1"/>
  <c r="N1534" i="1"/>
  <c r="N1665" i="1"/>
  <c r="N1701" i="1"/>
  <c r="N1707" i="1"/>
  <c r="N1713" i="1"/>
  <c r="N1716" i="1"/>
  <c r="N1719" i="1"/>
  <c r="N1722" i="1"/>
  <c r="N1740" i="1"/>
  <c r="N1743" i="1"/>
  <c r="N1746" i="1"/>
  <c r="N1749" i="1"/>
  <c r="N1758" i="1"/>
  <c r="N1782" i="1"/>
  <c r="N1788" i="1"/>
  <c r="N1791" i="1"/>
  <c r="N1797" i="1"/>
  <c r="N1800" i="1"/>
  <c r="N1806" i="1"/>
  <c r="N882" i="1"/>
  <c r="N879" i="1"/>
  <c r="N873" i="1"/>
  <c r="U11" i="21"/>
  <c r="N1421" i="1"/>
  <c r="N1427" i="1"/>
  <c r="N1436" i="1"/>
  <c r="N1466" i="1"/>
  <c r="N1472" i="1"/>
  <c r="N1487" i="1"/>
  <c r="N1567" i="1"/>
  <c r="N1570" i="1"/>
  <c r="N1630" i="1"/>
  <c r="N1815" i="1"/>
  <c r="N1824" i="1"/>
  <c r="N1836" i="1"/>
  <c r="N1839" i="1"/>
  <c r="N1848" i="1"/>
  <c r="N1863" i="1"/>
  <c r="N1905" i="1"/>
  <c r="N1908" i="1"/>
  <c r="N1914" i="1"/>
  <c r="N1917" i="1"/>
  <c r="N1920" i="1"/>
  <c r="N1935" i="1"/>
  <c r="N921" i="1"/>
  <c r="N920" i="1"/>
  <c r="N918" i="1"/>
  <c r="N917" i="1"/>
  <c r="N1003" i="1"/>
  <c r="N1030" i="1"/>
  <c r="N1036" i="1"/>
  <c r="N1048" i="1"/>
  <c r="N1072" i="1"/>
  <c r="N1197" i="1"/>
  <c r="N900" i="1"/>
  <c r="N994" i="1"/>
  <c r="N1000" i="1"/>
  <c r="N1006" i="1"/>
  <c r="R38" i="21"/>
  <c r="N1940" i="1"/>
  <c r="N944" i="1"/>
  <c r="N947" i="1"/>
  <c r="N950" i="1"/>
  <c r="N953" i="1"/>
  <c r="N956" i="1"/>
  <c r="N965" i="1"/>
  <c r="N977" i="1"/>
  <c r="N980" i="1"/>
  <c r="N1117" i="1"/>
  <c r="N1138" i="1"/>
  <c r="N1144" i="1"/>
  <c r="N1177" i="1"/>
  <c r="N1186" i="1"/>
  <c r="N1236" i="1"/>
  <c r="N1251" i="1"/>
  <c r="N1275" i="1"/>
  <c r="N1281" i="1"/>
  <c r="N1287" i="1"/>
  <c r="N1296" i="1"/>
  <c r="N1302" i="1"/>
  <c r="N1359" i="1"/>
  <c r="N1395" i="1"/>
  <c r="N1490" i="1"/>
  <c r="N1511" i="1"/>
  <c r="N1523" i="1"/>
  <c r="N1529" i="1"/>
  <c r="N1532" i="1"/>
  <c r="N1535" i="1"/>
  <c r="N1666" i="1"/>
  <c r="N1669" i="1"/>
  <c r="N1672" i="1"/>
  <c r="N1678" i="1"/>
  <c r="N1681" i="1"/>
  <c r="N1714" i="1"/>
  <c r="N1720" i="1"/>
  <c r="N1732" i="1"/>
  <c r="N1735" i="1"/>
  <c r="N1744" i="1"/>
  <c r="N1786" i="1"/>
  <c r="N1789" i="1"/>
  <c r="N1801" i="1"/>
  <c r="N1804" i="1"/>
  <c r="I2" i="21"/>
  <c r="AM50" i="21"/>
  <c r="N874" i="1"/>
  <c r="N871" i="1"/>
  <c r="N536" i="22"/>
  <c r="N400" i="22"/>
  <c r="N311" i="22"/>
  <c r="N200" i="22"/>
  <c r="N142" i="22"/>
  <c r="N94" i="22"/>
  <c r="N5" i="22"/>
  <c r="N425" i="22"/>
  <c r="N138" i="22"/>
  <c r="N130" i="22"/>
  <c r="N612" i="22"/>
  <c r="N303" i="22"/>
  <c r="N816" i="22"/>
  <c r="N69" i="22"/>
  <c r="N656" i="22"/>
  <c r="N639" i="22"/>
  <c r="N367" i="22"/>
  <c r="N350" i="22"/>
  <c r="N284" i="22"/>
  <c r="N196" i="22"/>
  <c r="N48" i="22"/>
  <c r="N32" i="22"/>
  <c r="N27" i="22"/>
  <c r="N495" i="22"/>
  <c r="N42" i="22"/>
  <c r="N554" i="22"/>
  <c r="N357" i="22"/>
  <c r="N290" i="22"/>
  <c r="N613" i="22"/>
  <c r="O2" i="21"/>
  <c r="N951" i="1"/>
  <c r="N959" i="1"/>
  <c r="N968" i="1"/>
  <c r="N969" i="1"/>
  <c r="N971" i="1"/>
  <c r="N973" i="1"/>
  <c r="N975" i="1"/>
  <c r="N976" i="1"/>
  <c r="N1058" i="1"/>
  <c r="N1064" i="1"/>
  <c r="N1065" i="1"/>
  <c r="N1066" i="1"/>
  <c r="N1067" i="1"/>
  <c r="N1068" i="1"/>
  <c r="N1071" i="1"/>
  <c r="N1078" i="1"/>
  <c r="N1081" i="1"/>
  <c r="N1127" i="1"/>
  <c r="N1130" i="1"/>
  <c r="N1133" i="1"/>
  <c r="N1135" i="1"/>
  <c r="N1178" i="1"/>
  <c r="N1180" i="1"/>
  <c r="N1182" i="1"/>
  <c r="N1301" i="1"/>
  <c r="N1307" i="1"/>
  <c r="N1310" i="1"/>
  <c r="N1312" i="1"/>
  <c r="N1313" i="1"/>
  <c r="N1314" i="1"/>
  <c r="N1367" i="1"/>
  <c r="N1379" i="1"/>
  <c r="N1387" i="1"/>
  <c r="N1388" i="1"/>
  <c r="N1390" i="1"/>
  <c r="N1391" i="1"/>
  <c r="N1392" i="1"/>
  <c r="N1443" i="1"/>
  <c r="N1452" i="1"/>
  <c r="N1453" i="1"/>
  <c r="N1454" i="1"/>
  <c r="N1457" i="1"/>
  <c r="N1458" i="1"/>
  <c r="N1723" i="1"/>
  <c r="N1726" i="1"/>
  <c r="N1729" i="1"/>
  <c r="N1730" i="1"/>
  <c r="N1731" i="1"/>
  <c r="N1734" i="1"/>
  <c r="N1764" i="1"/>
  <c r="N1767" i="1"/>
  <c r="N1768" i="1"/>
  <c r="N1771" i="1"/>
  <c r="N1772" i="1"/>
  <c r="N1777" i="1"/>
  <c r="N1779" i="1"/>
  <c r="N1783" i="1"/>
  <c r="N1784" i="1"/>
  <c r="N1785" i="1"/>
  <c r="N934" i="1"/>
  <c r="I6" i="21"/>
  <c r="R23" i="21"/>
  <c r="R24" i="21"/>
  <c r="R22" i="21"/>
  <c r="R29" i="21"/>
  <c r="R30" i="21"/>
  <c r="R17" i="21"/>
  <c r="R34" i="21"/>
  <c r="R31" i="21"/>
  <c r="E2" i="4"/>
  <c r="F3" i="4"/>
  <c r="F4" i="4"/>
  <c r="F6" i="4"/>
  <c r="F7" i="4"/>
  <c r="F8" i="4"/>
  <c r="N940" i="1"/>
  <c r="N941" i="1"/>
  <c r="N943" i="1"/>
  <c r="N1016" i="1"/>
  <c r="N1017" i="1"/>
  <c r="N1028" i="1"/>
  <c r="N1029" i="1"/>
  <c r="N1033" i="1"/>
  <c r="N1041" i="1"/>
  <c r="N1042" i="1"/>
  <c r="N1044" i="1"/>
  <c r="N1045" i="1"/>
  <c r="N1088" i="1"/>
  <c r="N1091" i="1"/>
  <c r="N1158" i="1"/>
  <c r="N1159" i="1"/>
  <c r="N1162" i="1"/>
  <c r="N1166" i="1"/>
  <c r="N1171" i="1"/>
  <c r="N1174" i="1"/>
  <c r="N1175" i="1"/>
  <c r="N1213" i="1"/>
  <c r="N1218" i="1"/>
  <c r="N1228" i="1"/>
  <c r="N1229" i="1"/>
  <c r="N1230" i="1"/>
  <c r="N1232" i="1"/>
  <c r="N1235" i="1"/>
  <c r="N1237" i="1"/>
  <c r="N1245" i="1"/>
  <c r="N1246" i="1"/>
  <c r="N1248" i="1"/>
  <c r="N1249" i="1"/>
  <c r="N1250" i="1"/>
  <c r="N1255" i="1"/>
  <c r="N1258" i="1"/>
  <c r="N1259" i="1"/>
  <c r="N1318" i="1"/>
  <c r="N1322" i="1"/>
  <c r="N1325" i="1"/>
  <c r="N1329" i="1"/>
  <c r="N1438" i="1"/>
  <c r="N1440" i="1"/>
  <c r="N1632" i="1"/>
  <c r="N1633" i="1"/>
  <c r="N596" i="22"/>
  <c r="N534" i="22"/>
  <c r="N440" i="22"/>
  <c r="N308" i="22"/>
  <c r="N119" i="22"/>
  <c r="N60" i="22"/>
  <c r="N26" i="22"/>
  <c r="N987" i="1"/>
  <c r="N992" i="1"/>
  <c r="N998" i="1"/>
  <c r="N999" i="1"/>
  <c r="N1009" i="1"/>
  <c r="N1010" i="1"/>
  <c r="N1051" i="1"/>
  <c r="N1057" i="1"/>
  <c r="N1112" i="1"/>
  <c r="N1113" i="1"/>
  <c r="N1115" i="1"/>
  <c r="N1116" i="1"/>
  <c r="N1118" i="1"/>
  <c r="N1119" i="1"/>
  <c r="N1120" i="1"/>
  <c r="N1142" i="1"/>
  <c r="N1151" i="1"/>
  <c r="N1154" i="1"/>
  <c r="N1155" i="1"/>
  <c r="N1156" i="1"/>
  <c r="N1157" i="1"/>
  <c r="N1204" i="1"/>
  <c r="N1205" i="1"/>
  <c r="N1207" i="1"/>
  <c r="N1211" i="1"/>
  <c r="N1278" i="1"/>
  <c r="N1280" i="1"/>
  <c r="N1282" i="1"/>
  <c r="N1285" i="1"/>
  <c r="N1299" i="1"/>
  <c r="N1300" i="1"/>
  <c r="N1349" i="1"/>
  <c r="N1351" i="1"/>
  <c r="N1354" i="1"/>
  <c r="N1506" i="1"/>
  <c r="N1512" i="1"/>
  <c r="N1551" i="1"/>
  <c r="N1552" i="1"/>
  <c r="N1575" i="1"/>
  <c r="N1578" i="1"/>
  <c r="N1368" i="1"/>
  <c r="N1369" i="1"/>
  <c r="N1370" i="1"/>
  <c r="N1374" i="1"/>
  <c r="N1378" i="1"/>
  <c r="N1398" i="1"/>
  <c r="N1399" i="1"/>
  <c r="N1400" i="1"/>
  <c r="N1410" i="1"/>
  <c r="N1412" i="1"/>
  <c r="N1432" i="1"/>
  <c r="N1433" i="1"/>
  <c r="N1435" i="1"/>
  <c r="N1437" i="1"/>
  <c r="N1473" i="1"/>
  <c r="N1474" i="1"/>
  <c r="N1475" i="1"/>
  <c r="N1476" i="1"/>
  <c r="N1482" i="1"/>
  <c r="N1499" i="1"/>
  <c r="N1500" i="1"/>
  <c r="N1501" i="1"/>
  <c r="N1502" i="1"/>
  <c r="N1504" i="1"/>
  <c r="N1505" i="1"/>
  <c r="N1519" i="1"/>
  <c r="N1530" i="1"/>
  <c r="N1544" i="1"/>
  <c r="N1548" i="1"/>
  <c r="N1549" i="1"/>
  <c r="N1583" i="1"/>
  <c r="N1584" i="1"/>
  <c r="N1598" i="1"/>
  <c r="N1603" i="1"/>
  <c r="N1607" i="1"/>
  <c r="N1608" i="1"/>
  <c r="N1610" i="1"/>
  <c r="N1612" i="1"/>
  <c r="N1613" i="1"/>
  <c r="N1622" i="1"/>
  <c r="N1659" i="1"/>
  <c r="N1689" i="1"/>
  <c r="N1692" i="1"/>
  <c r="N1697" i="1"/>
  <c r="N1812" i="1"/>
  <c r="N1841" i="1"/>
  <c r="N1843" i="1"/>
  <c r="N1847" i="1"/>
  <c r="N1849" i="1"/>
  <c r="N1850" i="1"/>
  <c r="N1854" i="1"/>
  <c r="N1858" i="1"/>
  <c r="N1864" i="1"/>
  <c r="N1866" i="1"/>
  <c r="N1868" i="1"/>
  <c r="N1869" i="1"/>
  <c r="N1870" i="1"/>
  <c r="N1871" i="1"/>
  <c r="N1872" i="1"/>
  <c r="N1875" i="1"/>
  <c r="N1876" i="1"/>
  <c r="N1889" i="1"/>
  <c r="N1893" i="1"/>
  <c r="N1895" i="1"/>
  <c r="N1899" i="1"/>
  <c r="N1900" i="1"/>
  <c r="N1907" i="1"/>
  <c r="N1916" i="1"/>
  <c r="N1919" i="1"/>
  <c r="N1932" i="1"/>
  <c r="N1933" i="1"/>
  <c r="N1934" i="1"/>
  <c r="N1936" i="1"/>
  <c r="N935" i="1"/>
  <c r="R28" i="21"/>
  <c r="N903" i="1"/>
  <c r="AM34" i="21"/>
  <c r="N931" i="1"/>
  <c r="N928" i="1"/>
  <c r="N926" i="1"/>
  <c r="N924" i="1"/>
  <c r="N904" i="1"/>
  <c r="N906" i="1"/>
  <c r="N908" i="1"/>
  <c r="U15" i="21"/>
  <c r="N885" i="1"/>
  <c r="N862" i="1"/>
  <c r="N861" i="1"/>
  <c r="N932" i="1"/>
  <c r="N927" i="1"/>
  <c r="N925" i="1"/>
  <c r="N905" i="1"/>
  <c r="N913" i="1"/>
  <c r="N915" i="1"/>
  <c r="AJ702" i="21"/>
  <c r="N895" i="1"/>
  <c r="U43" i="21"/>
  <c r="AM10" i="21"/>
  <c r="N878" i="1"/>
  <c r="N867" i="1"/>
  <c r="N912" i="22"/>
  <c r="N846" i="22"/>
  <c r="N797" i="22"/>
  <c r="N795" i="22"/>
  <c r="N759" i="22"/>
  <c r="N736" i="22"/>
  <c r="N735" i="22"/>
  <c r="N734" i="22"/>
  <c r="N728" i="22"/>
  <c r="N724" i="22"/>
  <c r="N710" i="22"/>
  <c r="N709" i="22"/>
  <c r="N708" i="22"/>
  <c r="N707" i="22"/>
  <c r="N704" i="22"/>
  <c r="N702" i="22"/>
  <c r="N700" i="22"/>
  <c r="N692" i="22"/>
  <c r="N690" i="22"/>
  <c r="N685" i="22"/>
  <c r="N676" i="22"/>
  <c r="N668" i="22"/>
  <c r="N660" i="22"/>
  <c r="N654" i="22"/>
  <c r="N651" i="22"/>
  <c r="N650" i="22"/>
  <c r="N632" i="22"/>
  <c r="N614" i="22"/>
  <c r="N611" i="22"/>
  <c r="N600" i="22"/>
  <c r="N599" i="22"/>
  <c r="N593" i="22"/>
  <c r="N586" i="22"/>
  <c r="N574" i="22"/>
  <c r="N572" i="22"/>
  <c r="N570" i="22"/>
  <c r="N560" i="22"/>
  <c r="N552" i="22"/>
  <c r="N547" i="22"/>
  <c r="N528" i="22"/>
  <c r="N526" i="22"/>
  <c r="N518" i="22"/>
  <c r="N514" i="22"/>
  <c r="N512" i="22"/>
  <c r="N506" i="22"/>
  <c r="N500" i="22"/>
  <c r="N497" i="22"/>
  <c r="N493" i="22"/>
  <c r="N484" i="22"/>
  <c r="N482" i="22"/>
  <c r="N475" i="22"/>
  <c r="N467" i="22"/>
  <c r="N464" i="22"/>
  <c r="N460" i="22"/>
  <c r="N454" i="22"/>
  <c r="N448" i="22"/>
  <c r="N434" i="22"/>
  <c r="N419" i="22"/>
  <c r="N108" i="22"/>
  <c r="N68" i="22"/>
  <c r="N672" i="22"/>
  <c r="N742" i="22"/>
  <c r="N234" i="22"/>
  <c r="N215" i="22"/>
  <c r="N183" i="22"/>
  <c r="N74" i="22"/>
  <c r="N6" i="22"/>
  <c r="N564" i="22"/>
  <c r="N879" i="22"/>
  <c r="N503" i="22"/>
  <c r="N410" i="22"/>
  <c r="N406" i="22"/>
  <c r="N404" i="22"/>
  <c r="N401" i="22"/>
  <c r="N390" i="22"/>
  <c r="N388" i="22"/>
  <c r="N382" i="22"/>
  <c r="N380" i="22"/>
  <c r="N378" i="22"/>
  <c r="N376" i="22"/>
  <c r="N372" i="22"/>
  <c r="N342" i="22"/>
  <c r="N340" i="22"/>
  <c r="N335" i="22"/>
  <c r="N332" i="22"/>
  <c r="N330" i="22"/>
  <c r="N321" i="22"/>
  <c r="N320" i="22"/>
  <c r="N318" i="22"/>
  <c r="N304" i="22"/>
  <c r="N301" i="22"/>
  <c r="N293" i="22"/>
  <c r="N280" i="22"/>
  <c r="N278" i="22"/>
  <c r="N274" i="22"/>
  <c r="N273" i="22"/>
  <c r="N266" i="22"/>
  <c r="N254" i="22"/>
  <c r="N250" i="22"/>
  <c r="N248" i="22"/>
  <c r="N246" i="22"/>
  <c r="N244" i="22"/>
  <c r="N235" i="22"/>
  <c r="N230" i="22"/>
  <c r="N227" i="22"/>
  <c r="N224" i="22"/>
  <c r="N221" i="22"/>
  <c r="N220" i="22"/>
  <c r="N218" i="22"/>
  <c r="N216" i="22"/>
  <c r="N203" i="22"/>
  <c r="N202" i="22"/>
  <c r="N198" i="22"/>
  <c r="N186" i="22"/>
  <c r="N185" i="22"/>
  <c r="N184" i="22"/>
  <c r="N179" i="22"/>
  <c r="N172" i="22"/>
  <c r="N171" i="22"/>
  <c r="N167" i="22"/>
  <c r="N162" i="22"/>
  <c r="N161" i="22"/>
  <c r="N159" i="22"/>
  <c r="N156" i="22"/>
  <c r="N147" i="22"/>
  <c r="N137" i="22"/>
  <c r="N128" i="22"/>
  <c r="N116" i="22"/>
  <c r="N112" i="22"/>
  <c r="N104" i="22"/>
  <c r="N103" i="22"/>
  <c r="N100" i="22"/>
  <c r="N95" i="22"/>
  <c r="N88" i="22"/>
  <c r="N86" i="22"/>
  <c r="N85" i="22"/>
  <c r="N84" i="22"/>
  <c r="N79" i="22"/>
  <c r="N78" i="22"/>
  <c r="N70" i="22"/>
  <c r="N66" i="22"/>
  <c r="N54" i="22"/>
  <c r="N52" i="22"/>
  <c r="N46" i="22"/>
  <c r="N44" i="22"/>
  <c r="N38" i="22"/>
  <c r="N34" i="22"/>
  <c r="N24" i="22"/>
  <c r="N23" i="22"/>
  <c r="N20" i="22"/>
  <c r="N18" i="22"/>
  <c r="N17" i="22"/>
  <c r="N12" i="22"/>
  <c r="N10" i="22"/>
  <c r="N8" i="22"/>
  <c r="AJ162" i="21"/>
  <c r="AJ232" i="21"/>
  <c r="AJ664" i="21"/>
  <c r="AJ150" i="21"/>
  <c r="N985" i="22"/>
  <c r="N681" i="22"/>
  <c r="N673" i="22"/>
  <c r="N569" i="22"/>
  <c r="N553" i="22"/>
  <c r="N533" i="22"/>
  <c r="N481" i="22"/>
  <c r="N377" i="22"/>
  <c r="N373" i="22"/>
  <c r="N361" i="22"/>
  <c r="N313" i="22"/>
  <c r="N289" i="22"/>
  <c r="N277" i="22"/>
  <c r="N233" i="22"/>
  <c r="N209" i="22"/>
  <c r="N201" i="22"/>
  <c r="N193" i="22"/>
  <c r="N181" i="22"/>
  <c r="N173" i="22"/>
  <c r="N149" i="22"/>
  <c r="N133" i="22"/>
  <c r="N125" i="22"/>
  <c r="N101" i="22"/>
  <c r="N97" i="22"/>
  <c r="N89" i="22"/>
  <c r="N45" i="22"/>
  <c r="N13" i="22"/>
  <c r="N917" i="22"/>
  <c r="N733" i="22"/>
  <c r="N561" i="22"/>
  <c r="N557" i="22"/>
  <c r="N525" i="22"/>
  <c r="N521" i="22"/>
  <c r="N473" i="22"/>
  <c r="N469" i="22"/>
  <c r="N369" i="22"/>
  <c r="N341" i="22"/>
  <c r="N333" i="22"/>
  <c r="N309" i="22"/>
  <c r="N305" i="22"/>
  <c r="N297" i="22"/>
  <c r="N281" i="22"/>
  <c r="N265" i="22"/>
  <c r="N257" i="22"/>
  <c r="N245" i="22"/>
  <c r="N229" i="22"/>
  <c r="N205" i="22"/>
  <c r="N197" i="22"/>
  <c r="N169" i="22"/>
  <c r="N153" i="22"/>
  <c r="N145" i="22"/>
  <c r="N105" i="22"/>
  <c r="N57" i="22"/>
  <c r="N49" i="22"/>
  <c r="N33" i="22"/>
  <c r="N861" i="22"/>
  <c r="N721" i="22"/>
  <c r="N717" i="22"/>
  <c r="N677" i="22"/>
  <c r="N641" i="22"/>
  <c r="N637" i="22"/>
  <c r="N633" i="22"/>
  <c r="N621" i="22"/>
  <c r="N589" i="22"/>
  <c r="N573" i="22"/>
  <c r="N513" i="22"/>
  <c r="N485" i="22"/>
  <c r="N413" i="22"/>
  <c r="N405" i="22"/>
  <c r="N389" i="22"/>
  <c r="N906" i="22"/>
  <c r="N786" i="22"/>
  <c r="N726" i="22"/>
  <c r="N722" i="22"/>
  <c r="N706" i="22"/>
  <c r="N686" i="22"/>
  <c r="N678" i="22"/>
  <c r="N674" i="22"/>
  <c r="N662" i="22"/>
  <c r="N646" i="22"/>
  <c r="N630" i="22"/>
  <c r="N606" i="22"/>
  <c r="N590" i="22"/>
  <c r="N582" i="22"/>
  <c r="N542" i="22"/>
  <c r="N478" i="22"/>
  <c r="N446" i="22"/>
  <c r="N442" i="22"/>
  <c r="N430" i="22"/>
  <c r="N954" i="22"/>
  <c r="N822" i="22"/>
  <c r="N743" i="22"/>
  <c r="N671" i="22"/>
  <c r="N583" i="22"/>
  <c r="N559" i="22"/>
  <c r="N543" i="22"/>
  <c r="N539" i="22"/>
  <c r="N531" i="22"/>
  <c r="N491" i="22"/>
  <c r="N479" i="22"/>
  <c r="N471" i="22"/>
  <c r="N455" i="22"/>
  <c r="N447" i="22"/>
  <c r="N431" i="22"/>
  <c r="N427" i="22"/>
  <c r="N391" i="22"/>
  <c r="N379" i="22"/>
  <c r="N359" i="22"/>
  <c r="N351" i="22"/>
  <c r="N339" i="22"/>
  <c r="N327" i="22"/>
  <c r="N319" i="22"/>
  <c r="N283" i="22"/>
  <c r="N279" i="22"/>
  <c r="N267" i="22"/>
  <c r="N251" i="22"/>
  <c r="N243" i="22"/>
  <c r="N211" i="22"/>
  <c r="N163" i="22"/>
  <c r="N155" i="22"/>
  <c r="N123" i="22"/>
  <c r="N107" i="22"/>
  <c r="N63" i="22"/>
  <c r="N59" i="22"/>
  <c r="N55" i="22"/>
  <c r="N867" i="22"/>
  <c r="N755" i="22"/>
  <c r="N711" i="22"/>
  <c r="N695" i="22"/>
  <c r="N655" i="22"/>
  <c r="N623" i="22"/>
  <c r="N615" i="22"/>
  <c r="N990" i="22"/>
  <c r="N982" i="22"/>
  <c r="N978" i="22"/>
  <c r="N970" i="22"/>
  <c r="N962" i="22"/>
  <c r="N958" i="22"/>
  <c r="N950" i="22"/>
  <c r="N942" i="22"/>
  <c r="N934" i="22"/>
  <c r="N930" i="22"/>
  <c r="N914" i="22"/>
  <c r="N910" i="22"/>
  <c r="N894" i="22"/>
  <c r="N886" i="22"/>
  <c r="N878" i="22"/>
  <c r="N870" i="22"/>
  <c r="N866" i="22"/>
  <c r="N834" i="22"/>
  <c r="N830" i="22"/>
  <c r="N826" i="22"/>
  <c r="N814" i="22"/>
  <c r="N806" i="22"/>
  <c r="N802" i="22"/>
  <c r="N794" i="22"/>
  <c r="N790" i="22"/>
  <c r="N782" i="22"/>
  <c r="N778" i="22"/>
  <c r="N774" i="22"/>
  <c r="N770" i="22"/>
  <c r="N754" i="22"/>
  <c r="N750" i="22"/>
  <c r="N746" i="22"/>
  <c r="N738" i="22"/>
  <c r="N730" i="22"/>
  <c r="N714" i="22"/>
  <c r="N698" i="22"/>
  <c r="N694" i="22"/>
  <c r="N670" i="22"/>
  <c r="N666" i="22"/>
  <c r="N642" i="22"/>
  <c r="N638" i="22"/>
  <c r="N634" i="22"/>
  <c r="N618" i="22"/>
  <c r="N610" i="22"/>
  <c r="N602" i="22"/>
  <c r="N598" i="22"/>
  <c r="N594" i="22"/>
  <c r="N566" i="22"/>
  <c r="N823" i="22"/>
  <c r="N699" i="22"/>
  <c r="N631" i="22"/>
  <c r="N562" i="22"/>
  <c r="N558" i="22"/>
  <c r="N550" i="22"/>
  <c r="N546" i="22"/>
  <c r="N538" i="22"/>
  <c r="N530" i="22"/>
  <c r="N522" i="22"/>
  <c r="N510" i="22"/>
  <c r="N502" i="22"/>
  <c r="N498" i="22"/>
  <c r="N494" i="22"/>
  <c r="N490" i="22"/>
  <c r="N486" i="22"/>
  <c r="N474" i="22"/>
  <c r="N470" i="22"/>
  <c r="N466" i="22"/>
  <c r="N462" i="22"/>
  <c r="N458" i="22"/>
  <c r="N450" i="22"/>
  <c r="N438" i="22"/>
  <c r="N426" i="22"/>
  <c r="N422" i="22"/>
  <c r="N418" i="22"/>
  <c r="N414" i="22"/>
  <c r="N402" i="22"/>
  <c r="N398" i="22"/>
  <c r="N394" i="22"/>
  <c r="N386" i="22"/>
  <c r="N374" i="22"/>
  <c r="N370" i="22"/>
  <c r="N366" i="22"/>
  <c r="N362" i="22"/>
  <c r="N358" i="22"/>
  <c r="N354" i="22"/>
  <c r="N346" i="22"/>
  <c r="N338" i="22"/>
  <c r="N334" i="22"/>
  <c r="N326" i="22"/>
  <c r="N322" i="22"/>
  <c r="N314" i="22"/>
  <c r="N310" i="22"/>
  <c r="N306" i="22"/>
  <c r="N302" i="22"/>
  <c r="N298" i="22"/>
  <c r="N294" i="22"/>
  <c r="N286" i="22"/>
  <c r="N282" i="22"/>
  <c r="N270" i="22"/>
  <c r="N262" i="22"/>
  <c r="N258" i="22"/>
  <c r="N242" i="22"/>
  <c r="N238" i="22"/>
  <c r="N226" i="22"/>
  <c r="N222" i="22"/>
  <c r="N214" i="22"/>
  <c r="N210" i="22"/>
  <c r="N206" i="22"/>
  <c r="N194" i="22"/>
  <c r="N190" i="22"/>
  <c r="N182" i="22"/>
  <c r="N178" i="22"/>
  <c r="N174" i="22"/>
  <c r="N170" i="22"/>
  <c r="N166" i="22"/>
  <c r="N158" i="22"/>
  <c r="N154" i="22"/>
  <c r="N150" i="22"/>
  <c r="N146" i="22"/>
  <c r="N134" i="22"/>
  <c r="N126" i="22"/>
  <c r="N122" i="22"/>
  <c r="N118" i="22"/>
  <c r="N114" i="22"/>
  <c r="N110" i="22"/>
  <c r="N106" i="22"/>
  <c r="N102" i="22"/>
  <c r="N98" i="22"/>
  <c r="N90" i="22"/>
  <c r="N82" i="22"/>
  <c r="N62" i="22"/>
  <c r="N58" i="22"/>
  <c r="N50" i="22"/>
  <c r="N30" i="22"/>
  <c r="N22" i="22"/>
  <c r="N14" i="22"/>
  <c r="N616" i="22"/>
  <c r="N588" i="22"/>
  <c r="N496" i="22"/>
  <c r="N436" i="22"/>
  <c r="N368" i="22"/>
  <c r="N348" i="22"/>
  <c r="N324" i="22"/>
  <c r="N292" i="22"/>
  <c r="N260" i="22"/>
  <c r="N212" i="22"/>
  <c r="N176" i="22"/>
  <c r="N568" i="22"/>
  <c r="N428" i="22"/>
  <c r="N540" i="22"/>
  <c r="N524" i="22"/>
  <c r="N991" i="22"/>
  <c r="N987" i="22"/>
  <c r="N983" i="22"/>
  <c r="N959" i="22"/>
  <c r="N955" i="22"/>
  <c r="N951" i="22"/>
  <c r="N947" i="22"/>
  <c r="N940" i="22"/>
  <c r="N936" i="22"/>
  <c r="N935" i="22"/>
  <c r="N932" i="22"/>
  <c r="N931" i="22"/>
  <c r="N923" i="22"/>
  <c r="N900" i="22"/>
  <c r="N899" i="22"/>
  <c r="N891" i="22"/>
  <c r="N888" i="22"/>
  <c r="N855" i="22"/>
  <c r="N852" i="22"/>
  <c r="N848" i="22"/>
  <c r="N831" i="22"/>
  <c r="N828" i="22"/>
  <c r="N819" i="22"/>
  <c r="N808" i="22"/>
  <c r="N804" i="22"/>
  <c r="N799" i="22"/>
  <c r="N796" i="22"/>
  <c r="N787" i="22"/>
  <c r="N783" i="22"/>
  <c r="N767" i="22"/>
  <c r="N763" i="22"/>
  <c r="N751" i="22"/>
  <c r="N732" i="22"/>
  <c r="N659" i="22"/>
  <c r="N567" i="22"/>
  <c r="N563" i="22"/>
  <c r="N527" i="22"/>
  <c r="N511" i="22"/>
  <c r="N451" i="22"/>
  <c r="N439" i="22"/>
  <c r="N435" i="22"/>
  <c r="N395" i="22"/>
  <c r="N371" i="22"/>
  <c r="N355" i="22"/>
  <c r="N307" i="22"/>
  <c r="N288" i="22"/>
  <c r="N276" i="22"/>
  <c r="N272" i="22"/>
  <c r="N268" i="22"/>
  <c r="N255" i="22"/>
  <c r="N252" i="22"/>
  <c r="N223" i="22"/>
  <c r="N219" i="22"/>
  <c r="N187" i="22"/>
  <c r="N180" i="22"/>
  <c r="N168" i="22"/>
  <c r="N164" i="22"/>
  <c r="N152" i="22"/>
  <c r="N144" i="22"/>
  <c r="N140" i="22"/>
  <c r="N136" i="22"/>
  <c r="N135" i="22"/>
  <c r="N132" i="22"/>
  <c r="N124" i="22"/>
  <c r="N120" i="22"/>
  <c r="N115" i="22"/>
  <c r="N96" i="22"/>
  <c r="N91" i="22"/>
  <c r="N76" i="22"/>
  <c r="N72" i="22"/>
  <c r="N64" i="22"/>
  <c r="N40" i="22"/>
  <c r="N39" i="22"/>
  <c r="N36" i="22"/>
  <c r="N31" i="22"/>
  <c r="N28" i="22"/>
  <c r="N11" i="22"/>
  <c r="N989" i="22"/>
  <c r="N957" i="22"/>
  <c r="N945" i="22"/>
  <c r="N941" i="22"/>
  <c r="N913" i="22"/>
  <c r="N893" i="22"/>
  <c r="N877" i="22"/>
  <c r="N873" i="22"/>
  <c r="N849" i="22"/>
  <c r="N833" i="22"/>
  <c r="N821" i="22"/>
  <c r="N813" i="22"/>
  <c r="N805" i="22"/>
  <c r="N781" i="22"/>
  <c r="N777" i="22"/>
  <c r="N765" i="22"/>
  <c r="N749" i="22"/>
  <c r="N261" i="22"/>
  <c r="N237" i="22"/>
  <c r="N213" i="22"/>
  <c r="N177" i="22"/>
  <c r="N165" i="22"/>
  <c r="N141" i="22"/>
  <c r="N129" i="22"/>
  <c r="N121" i="22"/>
  <c r="N117" i="22"/>
  <c r="N113" i="22"/>
  <c r="N109" i="22"/>
  <c r="N93" i="22"/>
  <c r="N81" i="22"/>
  <c r="N77" i="22"/>
  <c r="N73" i="22"/>
  <c r="N65" i="22"/>
  <c r="N53" i="22"/>
  <c r="N41" i="22"/>
  <c r="N25" i="22"/>
  <c r="N21" i="22"/>
  <c r="N16" i="22"/>
  <c r="N9" i="22"/>
  <c r="N2" i="22"/>
  <c r="N999" i="22"/>
  <c r="N927" i="22"/>
  <c r="N981" i="22"/>
  <c r="N973" i="22"/>
  <c r="N921" i="22"/>
  <c r="N905" i="22"/>
  <c r="N889" i="22"/>
  <c r="N845" i="22"/>
  <c r="N825" i="22"/>
  <c r="N785" i="22"/>
  <c r="N741" i="22"/>
  <c r="N737" i="22"/>
  <c r="N713" i="22"/>
  <c r="N875" i="22"/>
  <c r="N1000" i="22"/>
  <c r="N920" i="22"/>
  <c r="N904" i="22"/>
  <c r="N880" i="22"/>
  <c r="N784" i="22"/>
  <c r="N780" i="22"/>
  <c r="N768" i="22"/>
  <c r="N764" i="22"/>
  <c r="N915" i="22"/>
  <c r="N887" i="22"/>
  <c r="N883" i="22"/>
  <c r="N771" i="22"/>
  <c r="N747" i="22"/>
  <c r="N727" i="22"/>
  <c r="N715" i="22"/>
  <c r="N703" i="22"/>
  <c r="N691" i="22"/>
  <c r="N903" i="22"/>
  <c r="N851" i="22"/>
  <c r="N839" i="22"/>
  <c r="N827" i="22"/>
  <c r="N807" i="22"/>
  <c r="N791" i="22"/>
  <c r="N779" i="22"/>
  <c r="N775" i="22"/>
  <c r="N997" i="22"/>
  <c r="N993" i="22"/>
  <c r="N965" i="22"/>
  <c r="N937" i="22"/>
  <c r="N897" i="22"/>
  <c r="N881" i="22"/>
  <c r="N869" i="22"/>
  <c r="N853" i="22"/>
  <c r="N841" i="22"/>
  <c r="N837" i="22"/>
  <c r="N793" i="22"/>
  <c r="N773" i="22"/>
  <c r="N769" i="22"/>
  <c r="N761" i="22"/>
  <c r="N757" i="22"/>
  <c r="N729" i="22"/>
  <c r="N725" i="22"/>
  <c r="N701" i="22"/>
  <c r="N697" i="22"/>
  <c r="N669" i="22"/>
  <c r="N665" i="22"/>
  <c r="N649" i="22"/>
  <c r="N645" i="22"/>
  <c r="N625" i="22"/>
  <c r="N605" i="22"/>
  <c r="N601" i="22"/>
  <c r="N597" i="22"/>
  <c r="N581" i="22"/>
  <c r="N577" i="22"/>
  <c r="N565" i="22"/>
  <c r="N537" i="22"/>
  <c r="N529" i="22"/>
  <c r="N505" i="22"/>
  <c r="N501" i="22"/>
  <c r="N477" i="22"/>
  <c r="N461" i="22"/>
  <c r="N457" i="22"/>
  <c r="N449" i="22"/>
  <c r="N441" i="22"/>
  <c r="N437" i="22"/>
  <c r="N417" i="22"/>
  <c r="N397" i="22"/>
  <c r="N385" i="22"/>
  <c r="N381" i="22"/>
  <c r="N345" i="22"/>
  <c r="N329" i="22"/>
  <c r="N317" i="22"/>
  <c r="N253" i="22"/>
  <c r="N157" i="22"/>
  <c r="N61" i="22"/>
  <c r="N37" i="22"/>
  <c r="N29" i="22"/>
  <c r="N992" i="22"/>
  <c r="N972" i="22"/>
  <c r="N968" i="22"/>
  <c r="N964" i="22"/>
  <c r="N952" i="22"/>
  <c r="N948" i="22"/>
  <c r="N908" i="22"/>
  <c r="N876" i="22"/>
  <c r="N856" i="22"/>
  <c r="N840" i="22"/>
  <c r="N836" i="22"/>
  <c r="N824" i="22"/>
  <c r="N776" i="22"/>
  <c r="N772" i="22"/>
  <c r="N760" i="22"/>
  <c r="N756" i="22"/>
  <c r="N752" i="22"/>
  <c r="N744" i="22"/>
  <c r="N720" i="22"/>
  <c r="N716" i="22"/>
  <c r="N712" i="22"/>
  <c r="N680" i="22"/>
  <c r="N664" i="22"/>
  <c r="N652" i="22"/>
  <c r="N640" i="22"/>
  <c r="N624" i="22"/>
  <c r="N620" i="22"/>
  <c r="N608" i="22"/>
  <c r="N604" i="22"/>
  <c r="N580" i="22"/>
  <c r="N556" i="22"/>
  <c r="N544" i="22"/>
  <c r="N520" i="22"/>
  <c r="N508" i="22"/>
  <c r="N504" i="22"/>
  <c r="N492" i="22"/>
  <c r="N480" i="22"/>
  <c r="N476" i="22"/>
  <c r="N452" i="22"/>
  <c r="N432" i="22"/>
  <c r="N424" i="22"/>
  <c r="N420" i="22"/>
  <c r="N416" i="22"/>
  <c r="N396" i="22"/>
  <c r="N384" i="22"/>
  <c r="N364" i="22"/>
  <c r="N356" i="22"/>
  <c r="N336" i="22"/>
  <c r="N328" i="22"/>
  <c r="N296" i="22"/>
  <c r="N236" i="22"/>
  <c r="N204" i="22"/>
  <c r="N188" i="22"/>
  <c r="N160" i="22"/>
  <c r="N148" i="22"/>
  <c r="N92" i="22"/>
  <c r="N80" i="22"/>
  <c r="N56" i="22"/>
  <c r="N4" i="22"/>
  <c r="N687" i="22"/>
  <c r="N675" i="22"/>
  <c r="N663" i="22"/>
  <c r="N647" i="22"/>
  <c r="N627" i="22"/>
  <c r="N619" i="22"/>
  <c r="N595" i="22"/>
  <c r="N591" i="22"/>
  <c r="N579" i="22"/>
  <c r="N535" i="22"/>
  <c r="N523" i="22"/>
  <c r="N499" i="22"/>
  <c r="N487" i="22"/>
  <c r="N463" i="22"/>
  <c r="N443" i="22"/>
  <c r="N415" i="22"/>
  <c r="N411" i="22"/>
  <c r="N403" i="22"/>
  <c r="N387" i="22"/>
  <c r="N347" i="22"/>
  <c r="N343" i="22"/>
  <c r="N331" i="22"/>
  <c r="N323" i="22"/>
  <c r="N315" i="22"/>
  <c r="N299" i="22"/>
  <c r="N295" i="22"/>
  <c r="N291" i="22"/>
  <c r="N287" i="22"/>
  <c r="N275" i="22"/>
  <c r="N271" i="22"/>
  <c r="N263" i="22"/>
  <c r="N247" i="22"/>
  <c r="N239" i="22"/>
  <c r="N207" i="22"/>
  <c r="N199" i="22"/>
  <c r="N191" i="22"/>
  <c r="N175" i="22"/>
  <c r="N151" i="22"/>
  <c r="N143" i="22"/>
  <c r="N139" i="22"/>
  <c r="N127" i="22"/>
  <c r="N83" i="22"/>
  <c r="N75" i="22"/>
  <c r="N67" i="22"/>
  <c r="N51" i="22"/>
  <c r="N43" i="22"/>
  <c r="N15" i="22"/>
  <c r="N7" i="22"/>
  <c r="AJ100" i="21"/>
  <c r="AJ34" i="21"/>
  <c r="AJ127" i="21"/>
  <c r="AJ389" i="21"/>
  <c r="AJ649" i="21"/>
  <c r="AJ275" i="21"/>
  <c r="AJ642" i="21"/>
  <c r="AJ859" i="21"/>
  <c r="AJ116" i="21"/>
  <c r="AJ248" i="21"/>
  <c r="AJ55" i="21"/>
  <c r="AJ149" i="21"/>
  <c r="AJ453" i="21"/>
  <c r="AJ713" i="21"/>
  <c r="AJ426" i="21"/>
  <c r="AJ32" i="21"/>
  <c r="AJ164" i="21"/>
  <c r="AJ296" i="21"/>
  <c r="AJ42" i="21"/>
  <c r="AJ234" i="21"/>
  <c r="AJ517" i="21"/>
  <c r="AJ35" i="21"/>
  <c r="AJ123" i="21"/>
  <c r="AJ52" i="21"/>
  <c r="AJ312" i="21"/>
  <c r="AJ319" i="21"/>
  <c r="AJ519" i="21"/>
  <c r="AJ180" i="21"/>
  <c r="AJ63" i="21"/>
  <c r="AJ585" i="21"/>
  <c r="E5" i="4"/>
  <c r="F5" i="4"/>
  <c r="F2" i="4"/>
  <c r="E8" i="4"/>
  <c r="N961" i="22"/>
  <c r="N933" i="22"/>
  <c r="N801" i="22"/>
  <c r="N789" i="22"/>
  <c r="N753" i="22"/>
  <c r="N745" i="22"/>
  <c r="N705" i="22"/>
  <c r="N693" i="22"/>
  <c r="N689" i="22"/>
  <c r="N661" i="22"/>
  <c r="N657" i="22"/>
  <c r="N653" i="22"/>
  <c r="N629" i="22"/>
  <c r="N617" i="22"/>
  <c r="N609" i="22"/>
  <c r="N585" i="22"/>
  <c r="N549" i="22"/>
  <c r="N545" i="22"/>
  <c r="N541" i="22"/>
  <c r="N517" i="22"/>
  <c r="N509" i="22"/>
  <c r="N489" i="22"/>
  <c r="N465" i="22"/>
  <c r="N453" i="22"/>
  <c r="N445" i="22"/>
  <c r="N433" i="22"/>
  <c r="N429" i="22"/>
  <c r="N421" i="22"/>
  <c r="N409" i="22"/>
  <c r="N393" i="22"/>
  <c r="N365" i="22"/>
  <c r="N353" i="22"/>
  <c r="N349" i="22"/>
  <c r="N337" i="22"/>
  <c r="N325" i="22"/>
  <c r="N285" i="22"/>
  <c r="N269" i="22"/>
  <c r="N249" i="22"/>
  <c r="N241" i="22"/>
  <c r="N225" i="22"/>
  <c r="N217" i="22"/>
  <c r="N189" i="22"/>
  <c r="N996" i="22"/>
  <c r="N988" i="22"/>
  <c r="N984" i="22"/>
  <c r="N980" i="22"/>
  <c r="N979" i="22"/>
  <c r="N976" i="22"/>
  <c r="N963" i="22"/>
  <c r="N960" i="22"/>
  <c r="N956" i="22"/>
  <c r="N944" i="22"/>
  <c r="N939" i="22"/>
  <c r="N924" i="22"/>
  <c r="N916" i="22"/>
  <c r="N884" i="22"/>
  <c r="N868" i="22"/>
  <c r="N864" i="22"/>
  <c r="N844" i="22"/>
  <c r="N812" i="22"/>
  <c r="N800" i="22"/>
  <c r="N792" i="22"/>
  <c r="N788" i="22"/>
  <c r="N748" i="22"/>
  <c r="N740" i="22"/>
  <c r="N696" i="22"/>
  <c r="N688" i="22"/>
  <c r="N684" i="22"/>
  <c r="N648" i="22"/>
  <c r="N644" i="22"/>
  <c r="N636" i="22"/>
  <c r="N628" i="22"/>
  <c r="N592" i="22"/>
  <c r="N584" i="22"/>
  <c r="N576" i="22"/>
  <c r="N548" i="22"/>
  <c r="N532" i="22"/>
  <c r="N516" i="22"/>
  <c r="N488" i="22"/>
  <c r="N472" i="22"/>
  <c r="N468" i="22"/>
  <c r="N456" i="22"/>
  <c r="N444" i="22"/>
  <c r="N412" i="22"/>
  <c r="N408" i="22"/>
  <c r="N392" i="22"/>
  <c r="N360" i="22"/>
  <c r="N352" i="22"/>
  <c r="N344" i="22"/>
  <c r="N316" i="22"/>
  <c r="N312" i="22"/>
  <c r="N300" i="22"/>
  <c r="N264" i="22"/>
  <c r="N256" i="22"/>
  <c r="N240" i="22"/>
  <c r="N232" i="22"/>
  <c r="N228" i="22"/>
  <c r="N208" i="22"/>
  <c r="N192" i="22"/>
  <c r="N995" i="22"/>
  <c r="N971" i="22"/>
  <c r="N966" i="22"/>
  <c r="N943" i="22"/>
  <c r="N938" i="22"/>
  <c r="N911" i="22"/>
  <c r="N895" i="22"/>
  <c r="N871" i="22"/>
  <c r="N850" i="22"/>
  <c r="N838" i="22"/>
  <c r="N810" i="22"/>
  <c r="N803" i="22"/>
  <c r="N798" i="22"/>
  <c r="N766" i="22"/>
  <c r="N762" i="22"/>
  <c r="N758" i="22"/>
  <c r="N739" i="22"/>
  <c r="N731" i="22"/>
  <c r="N723" i="22"/>
  <c r="N719" i="22"/>
  <c r="N718" i="22"/>
  <c r="N683" i="22"/>
  <c r="N682" i="22"/>
  <c r="N679" i="22"/>
  <c r="N667" i="22"/>
  <c r="N658" i="22"/>
  <c r="N643" i="22"/>
  <c r="N635" i="22"/>
  <c r="N626" i="22"/>
  <c r="N622" i="22"/>
  <c r="N607" i="22"/>
  <c r="N603" i="22"/>
  <c r="N587" i="22"/>
  <c r="N578" i="22"/>
  <c r="N575" i="22"/>
  <c r="N551" i="22"/>
  <c r="N519" i="22"/>
  <c r="N515" i="22"/>
  <c r="N507" i="22"/>
  <c r="N423" i="22"/>
  <c r="N363" i="22"/>
  <c r="N259" i="22"/>
  <c r="N131" i="22"/>
  <c r="N111" i="22"/>
  <c r="N99" i="22"/>
  <c r="N87" i="22"/>
  <c r="N71" i="22"/>
  <c r="N47" i="22"/>
  <c r="N35" i="22"/>
  <c r="N19" i="22"/>
  <c r="N3" i="22"/>
  <c r="N975" i="22"/>
  <c r="N967" i="22"/>
  <c r="N918" i="22"/>
  <c r="N907" i="22"/>
  <c r="N902" i="22"/>
  <c r="N862" i="22"/>
  <c r="N854" i="22"/>
  <c r="N571" i="22"/>
  <c r="N555" i="22"/>
  <c r="N483" i="22"/>
  <c r="N459" i="22"/>
  <c r="N407" i="22"/>
  <c r="N399" i="22"/>
  <c r="N383" i="22"/>
  <c r="N375" i="22"/>
  <c r="N231" i="22"/>
  <c r="N195" i="22"/>
  <c r="N1" i="22"/>
  <c r="N998" i="22"/>
  <c r="N994" i="22"/>
  <c r="N986" i="22"/>
  <c r="N977" i="22"/>
  <c r="N974" i="22"/>
  <c r="N969" i="22"/>
  <c r="N953" i="22"/>
  <c r="N949" i="22"/>
  <c r="N946" i="22"/>
  <c r="N929" i="22"/>
  <c r="N928" i="22"/>
  <c r="N926" i="22"/>
  <c r="N925" i="22"/>
  <c r="N922" i="22"/>
  <c r="N919" i="22"/>
  <c r="N909" i="22"/>
  <c r="N901" i="22"/>
  <c r="N898" i="22"/>
  <c r="N896" i="22"/>
  <c r="N892" i="22"/>
  <c r="N890" i="22"/>
  <c r="N885" i="22"/>
  <c r="N882" i="22"/>
  <c r="N874" i="22"/>
  <c r="N872" i="22"/>
  <c r="N865" i="22"/>
  <c r="N863" i="22"/>
  <c r="N860" i="22"/>
  <c r="N859" i="22"/>
  <c r="N858" i="22"/>
  <c r="N857" i="22"/>
  <c r="N847" i="22"/>
  <c r="N843" i="22"/>
  <c r="N842" i="22"/>
  <c r="N835" i="22"/>
  <c r="N832" i="22"/>
  <c r="N829" i="22"/>
  <c r="N820" i="22"/>
  <c r="N818" i="22"/>
  <c r="N817" i="22"/>
  <c r="N815" i="22"/>
  <c r="N811" i="22"/>
  <c r="N809" i="22"/>
  <c r="AJ132" i="21"/>
  <c r="AJ264" i="21"/>
  <c r="AJ48" i="21"/>
  <c r="AJ85" i="21"/>
  <c r="AJ341" i="21"/>
  <c r="AJ469" i="21"/>
  <c r="AJ533" i="21"/>
  <c r="AJ729" i="21"/>
  <c r="AJ77" i="21"/>
  <c r="AJ305" i="21"/>
  <c r="AJ368" i="21"/>
  <c r="AJ16" i="21"/>
  <c r="AJ84" i="21"/>
  <c r="AJ148" i="21"/>
  <c r="AJ212" i="21"/>
  <c r="AJ280" i="21"/>
  <c r="AJ13" i="21"/>
  <c r="AJ21" i="21"/>
  <c r="AJ106" i="21"/>
  <c r="AJ191" i="21"/>
  <c r="AJ277" i="21"/>
  <c r="AJ357" i="21"/>
  <c r="AJ421" i="21"/>
  <c r="AJ485" i="21"/>
  <c r="AJ553" i="21"/>
  <c r="AJ617" i="21"/>
  <c r="AJ681" i="21"/>
  <c r="AJ745" i="21"/>
  <c r="AJ105" i="21"/>
  <c r="AJ219" i="21"/>
  <c r="AJ346" i="21"/>
  <c r="AJ511" i="21"/>
  <c r="AJ348" i="21"/>
  <c r="AJ374" i="21"/>
  <c r="AJ805" i="21"/>
  <c r="AJ559" i="21"/>
  <c r="AJ213" i="21"/>
  <c r="AJ298" i="21"/>
  <c r="AJ373" i="21"/>
  <c r="AJ437" i="21"/>
  <c r="AJ501" i="21"/>
  <c r="AJ569" i="21"/>
  <c r="AJ633" i="21"/>
  <c r="AJ697" i="21"/>
  <c r="AJ761" i="21"/>
  <c r="AJ134" i="21"/>
  <c r="AJ247" i="21"/>
  <c r="AJ383" i="21"/>
  <c r="AJ7" i="21"/>
  <c r="AJ434" i="21"/>
  <c r="AJ555" i="21"/>
  <c r="AJ869" i="21"/>
  <c r="AJ708" i="21"/>
  <c r="AJ964" i="21"/>
  <c r="AJ68" i="21"/>
  <c r="AJ196" i="21"/>
  <c r="AJ328" i="21"/>
  <c r="AJ170" i="21"/>
  <c r="AJ255" i="21"/>
  <c r="AJ405" i="21"/>
  <c r="AJ601" i="21"/>
  <c r="AJ665" i="21"/>
  <c r="AJ190" i="21"/>
  <c r="AJ468" i="21"/>
  <c r="AJ237" i="21"/>
  <c r="AJ157" i="21"/>
  <c r="AJ727" i="21"/>
  <c r="AB101" i="21"/>
  <c r="E7" i="4"/>
  <c r="E6" i="4"/>
  <c r="E4" i="4"/>
  <c r="E3" i="4"/>
  <c r="I11" i="21"/>
  <c r="O7" i="21"/>
  <c r="I19" i="21"/>
  <c r="N939" i="1"/>
  <c r="N955" i="1"/>
  <c r="N957" i="1"/>
  <c r="N960" i="1"/>
  <c r="N979" i="1"/>
  <c r="N1007" i="1"/>
  <c r="N1008" i="1"/>
  <c r="N1023" i="1"/>
  <c r="N1026" i="1"/>
  <c r="N1027" i="1"/>
  <c r="N1043" i="1"/>
  <c r="N1076" i="1"/>
  <c r="N1147" i="1"/>
  <c r="N1150" i="1"/>
  <c r="N1170" i="1"/>
  <c r="N1217" i="1"/>
  <c r="N1220" i="1"/>
  <c r="N1221" i="1"/>
  <c r="N1233" i="1"/>
  <c r="N1239" i="1"/>
  <c r="N1243" i="1"/>
  <c r="N1244" i="1"/>
  <c r="N1256" i="1"/>
  <c r="N1293" i="1"/>
  <c r="N1294" i="1"/>
  <c r="N1295" i="1"/>
  <c r="N1297" i="1"/>
  <c r="N1298" i="1"/>
  <c r="N1308" i="1"/>
  <c r="N1317" i="1"/>
  <c r="N1319" i="1"/>
  <c r="N1331" i="1"/>
  <c r="N1405" i="1"/>
  <c r="N1411" i="1"/>
  <c r="N1413" i="1"/>
  <c r="N1480" i="1"/>
  <c r="N1481" i="1"/>
  <c r="N1483" i="1"/>
  <c r="N1485" i="1"/>
  <c r="N1503" i="1"/>
  <c r="N1538" i="1"/>
  <c r="N1587" i="1"/>
  <c r="N1588" i="1"/>
  <c r="N1618" i="1"/>
  <c r="N1620" i="1"/>
  <c r="N1642" i="1"/>
  <c r="N1842" i="1"/>
  <c r="N1860" i="1"/>
  <c r="N1888" i="1"/>
  <c r="N1897" i="1"/>
  <c r="N1902" i="1"/>
  <c r="N1906" i="1"/>
  <c r="N1913" i="1"/>
  <c r="N1921" i="1"/>
  <c r="N1924" i="1"/>
  <c r="N1928" i="1"/>
  <c r="N1929" i="1"/>
  <c r="R44" i="21"/>
  <c r="R10" i="21"/>
  <c r="R42" i="21"/>
  <c r="R6" i="21"/>
  <c r="R21" i="21"/>
  <c r="R26" i="21"/>
  <c r="R4" i="21"/>
  <c r="R46" i="21"/>
  <c r="R43" i="21"/>
  <c r="R12" i="21"/>
  <c r="R8" i="21"/>
  <c r="R47" i="21"/>
  <c r="R3" i="21"/>
  <c r="N942" i="1"/>
  <c r="N974" i="1"/>
  <c r="N988" i="1"/>
  <c r="N989" i="1"/>
  <c r="N997" i="1"/>
  <c r="N1035" i="1"/>
  <c r="N1040" i="1"/>
  <c r="N1052" i="1"/>
  <c r="N1053" i="1"/>
  <c r="N1054" i="1"/>
  <c r="N1062" i="1"/>
  <c r="N1063" i="1"/>
  <c r="N1079" i="1"/>
  <c r="N1108" i="1"/>
  <c r="N1109" i="1"/>
  <c r="N1111" i="1"/>
  <c r="N1129" i="1"/>
  <c r="N1137" i="1"/>
  <c r="N1140" i="1"/>
  <c r="N1141" i="1"/>
  <c r="N1143" i="1"/>
  <c r="N1152" i="1"/>
  <c r="N1184" i="1"/>
  <c r="N1185" i="1"/>
  <c r="N1206" i="1"/>
  <c r="N1210" i="1"/>
  <c r="N1225" i="1"/>
  <c r="N1254" i="1"/>
  <c r="N1323" i="1"/>
  <c r="N1324" i="1"/>
  <c r="N1328" i="1"/>
  <c r="N1350" i="1"/>
  <c r="N1389" i="1"/>
  <c r="N1425" i="1"/>
  <c r="N1430" i="1"/>
  <c r="N1431" i="1"/>
  <c r="N1461" i="1"/>
  <c r="N1462" i="1"/>
  <c r="N1559" i="1"/>
  <c r="N1562" i="1"/>
  <c r="N1569" i="1"/>
  <c r="N1574" i="1"/>
  <c r="N1638" i="1"/>
  <c r="N1639" i="1"/>
  <c r="N1668" i="1"/>
  <c r="N1679" i="1"/>
  <c r="N1765" i="1"/>
  <c r="N948" i="1"/>
  <c r="N952" i="1"/>
  <c r="N962" i="1"/>
  <c r="N972" i="1"/>
  <c r="N1001" i="1"/>
  <c r="N1002" i="1"/>
  <c r="N1005" i="1"/>
  <c r="N1012" i="1"/>
  <c r="N1020" i="1"/>
  <c r="N1034" i="1"/>
  <c r="N1069" i="1"/>
  <c r="N1070" i="1"/>
  <c r="N1073" i="1"/>
  <c r="N1075" i="1"/>
  <c r="N1083" i="1"/>
  <c r="N1089" i="1"/>
  <c r="N1092" i="1"/>
  <c r="N1099" i="1"/>
  <c r="N1106" i="1"/>
  <c r="N1107" i="1"/>
  <c r="N1126" i="1"/>
  <c r="N1160" i="1"/>
  <c r="N1164" i="1"/>
  <c r="N1172" i="1"/>
  <c r="N1179" i="1"/>
  <c r="N1183" i="1"/>
  <c r="N1189" i="1"/>
  <c r="N1201" i="1"/>
  <c r="N1203" i="1"/>
  <c r="N1216" i="1"/>
  <c r="N1247" i="1"/>
  <c r="N1253" i="1"/>
  <c r="N1264" i="1"/>
  <c r="N1274" i="1"/>
  <c r="N1276" i="1"/>
  <c r="N1277" i="1"/>
  <c r="N1283" i="1"/>
  <c r="N1290" i="1"/>
  <c r="N1292" i="1"/>
  <c r="N1306" i="1"/>
  <c r="N1344" i="1"/>
  <c r="N1348" i="1"/>
  <c r="N1418" i="1"/>
  <c r="N1424" i="1"/>
  <c r="N1442" i="1"/>
  <c r="N1446" i="1"/>
  <c r="N1494" i="1"/>
  <c r="N1497" i="1"/>
  <c r="N1498" i="1"/>
  <c r="N1521" i="1"/>
  <c r="N1546" i="1"/>
  <c r="N1581" i="1"/>
  <c r="N1582" i="1"/>
  <c r="N1586" i="1"/>
  <c r="N1658" i="1"/>
  <c r="N1664" i="1"/>
  <c r="N1725" i="1"/>
  <c r="N1736" i="1"/>
  <c r="AM3" i="21"/>
  <c r="U4" i="21"/>
  <c r="AF95" i="21"/>
  <c r="AF91" i="21"/>
  <c r="AB39" i="21"/>
  <c r="AB93" i="21"/>
  <c r="AB89" i="21"/>
  <c r="AB85" i="21"/>
  <c r="AB12" i="21"/>
  <c r="AB7" i="21"/>
  <c r="AB2" i="21"/>
  <c r="N929" i="1"/>
  <c r="N891" i="1"/>
  <c r="U39" i="21"/>
  <c r="U23" i="21"/>
  <c r="U7" i="21"/>
  <c r="AM46" i="21"/>
  <c r="AM30" i="21"/>
  <c r="AM14" i="21"/>
  <c r="AF90" i="21"/>
  <c r="N884" i="1"/>
  <c r="N868" i="1"/>
  <c r="N860" i="1"/>
  <c r="N859" i="1"/>
  <c r="N923" i="1"/>
  <c r="N912" i="1"/>
  <c r="N914" i="1"/>
  <c r="N916" i="1"/>
  <c r="N899" i="1"/>
  <c r="N897" i="1"/>
  <c r="N892" i="1"/>
  <c r="U51" i="21"/>
  <c r="U35" i="21"/>
  <c r="U19" i="21"/>
  <c r="U3" i="21"/>
  <c r="AM42" i="21"/>
  <c r="AM26" i="21"/>
  <c r="N886" i="1"/>
  <c r="C37" i="2"/>
  <c r="N881" i="1"/>
  <c r="N865" i="1"/>
  <c r="N1347" i="1"/>
  <c r="N1356" i="1"/>
  <c r="N1362" i="1"/>
  <c r="N1364" i="1"/>
  <c r="N1375" i="1"/>
  <c r="N1383" i="1"/>
  <c r="N1384" i="1"/>
  <c r="N1402" i="1"/>
  <c r="N1434" i="1"/>
  <c r="N1439" i="1"/>
  <c r="N1448" i="1"/>
  <c r="N1456" i="1"/>
  <c r="N1460" i="1"/>
  <c r="N1469" i="1"/>
  <c r="N1470" i="1"/>
  <c r="N1478" i="1"/>
  <c r="N1479" i="1"/>
  <c r="N1493" i="1"/>
  <c r="N1514" i="1"/>
  <c r="N1526" i="1"/>
  <c r="N1531" i="1"/>
  <c r="N1556" i="1"/>
  <c r="N1594" i="1"/>
  <c r="N1595" i="1"/>
  <c r="N1596" i="1"/>
  <c r="N1617" i="1"/>
  <c r="N1626" i="1"/>
  <c r="N1637" i="1"/>
  <c r="N1649" i="1"/>
  <c r="N1650" i="1"/>
  <c r="N1688" i="1"/>
  <c r="N1691" i="1"/>
  <c r="N1705" i="1"/>
  <c r="N1833" i="1"/>
  <c r="N936" i="1"/>
  <c r="N922" i="1"/>
  <c r="N919" i="1"/>
  <c r="N907" i="1"/>
  <c r="N909" i="1"/>
  <c r="N911" i="1"/>
  <c r="N902" i="1"/>
  <c r="N901" i="1"/>
  <c r="AJ1019" i="21"/>
  <c r="AJ65" i="21"/>
  <c r="N898" i="1"/>
  <c r="N896" i="1"/>
  <c r="N894" i="1"/>
  <c r="N888" i="1"/>
  <c r="U47" i="21"/>
  <c r="U31" i="21"/>
  <c r="AM38" i="21"/>
  <c r="AM22" i="21"/>
  <c r="AM6" i="21"/>
  <c r="C21" i="2"/>
  <c r="C5" i="2"/>
  <c r="N877" i="1"/>
  <c r="N876" i="1"/>
  <c r="N875" i="1"/>
  <c r="N870" i="1"/>
  <c r="AJ1007" i="21"/>
  <c r="AJ995" i="21"/>
  <c r="AJ983" i="21"/>
  <c r="AJ971" i="21"/>
  <c r="AJ959" i="21"/>
  <c r="AJ947" i="21"/>
  <c r="AJ688" i="21"/>
  <c r="AJ69" i="21"/>
  <c r="AJ90" i="21"/>
  <c r="AJ111" i="21"/>
  <c r="AJ133" i="21"/>
  <c r="AJ154" i="21"/>
  <c r="AJ175" i="21"/>
  <c r="AJ197" i="21"/>
  <c r="AJ218" i="21"/>
  <c r="AJ239" i="21"/>
  <c r="AJ261" i="21"/>
  <c r="AJ282" i="21"/>
  <c r="AJ303" i="21"/>
  <c r="AJ325" i="21"/>
  <c r="AJ345" i="21"/>
  <c r="AJ361" i="21"/>
  <c r="AJ377" i="21"/>
  <c r="AJ393" i="21"/>
  <c r="AJ409" i="21"/>
  <c r="AJ425" i="21"/>
  <c r="AJ441" i="21"/>
  <c r="AJ457" i="21"/>
  <c r="AJ473" i="21"/>
  <c r="AJ489" i="21"/>
  <c r="AJ505" i="21"/>
  <c r="AJ521" i="21"/>
  <c r="AJ537" i="21"/>
  <c r="AJ557" i="21"/>
  <c r="AJ573" i="21"/>
  <c r="AJ589" i="21"/>
  <c r="AJ605" i="21"/>
  <c r="AJ621" i="21"/>
  <c r="AJ637" i="21"/>
  <c r="AJ653" i="21"/>
  <c r="AJ669" i="21"/>
  <c r="AJ685" i="21"/>
  <c r="AJ701" i="21"/>
  <c r="AJ717" i="21"/>
  <c r="AJ733" i="21"/>
  <c r="AJ749" i="21"/>
  <c r="AJ765" i="21"/>
  <c r="AJ46" i="21"/>
  <c r="AJ83" i="21"/>
  <c r="AJ113" i="21"/>
  <c r="AJ141" i="21"/>
  <c r="AJ169" i="21"/>
  <c r="AJ198" i="21"/>
  <c r="AJ226" i="21"/>
  <c r="AJ254" i="21"/>
  <c r="AJ283" i="21"/>
  <c r="AJ318" i="21"/>
  <c r="AJ351" i="21"/>
  <c r="AJ399" i="21"/>
  <c r="AJ442" i="21"/>
  <c r="AJ484" i="21"/>
  <c r="AJ527" i="21"/>
  <c r="AJ19" i="21"/>
  <c r="AJ151" i="21"/>
  <c r="AJ265" i="21"/>
  <c r="AJ370" i="21"/>
  <c r="AJ455" i="21"/>
  <c r="AJ540" i="21"/>
  <c r="AJ214" i="21"/>
  <c r="AJ416" i="21"/>
  <c r="AJ578" i="21"/>
  <c r="AJ663" i="21"/>
  <c r="AJ748" i="21"/>
  <c r="AJ821" i="21"/>
  <c r="AJ885" i="21"/>
  <c r="AJ206" i="21"/>
  <c r="AJ411" i="21"/>
  <c r="AJ586" i="21"/>
  <c r="AJ771" i="21"/>
  <c r="AJ858" i="21"/>
  <c r="AJ886" i="21"/>
  <c r="AJ667" i="21"/>
  <c r="AJ1015" i="21"/>
  <c r="AJ1003" i="21"/>
  <c r="AJ991" i="21"/>
  <c r="AJ979" i="21"/>
  <c r="AJ967" i="21"/>
  <c r="AJ951" i="21"/>
  <c r="AJ939" i="21"/>
  <c r="AJ167" i="21"/>
  <c r="AJ887" i="21"/>
  <c r="AJ747" i="21"/>
  <c r="AJ1009" i="21"/>
  <c r="AJ935" i="21"/>
  <c r="AJ916" i="21"/>
  <c r="AJ552" i="21"/>
  <c r="AJ848" i="21"/>
  <c r="AJ927" i="21"/>
  <c r="AJ871" i="21"/>
  <c r="AJ915" i="21"/>
  <c r="AJ894" i="21"/>
  <c r="AJ281" i="21"/>
  <c r="AJ942" i="21"/>
  <c r="AJ824" i="21"/>
  <c r="AJ997" i="21"/>
  <c r="AJ932" i="21"/>
  <c r="AJ776" i="21"/>
  <c r="AJ630" i="21"/>
  <c r="AJ488" i="21"/>
  <c r="AJ253" i="21"/>
  <c r="AJ972" i="21"/>
  <c r="AJ918" i="21"/>
  <c r="AJ852" i="21"/>
  <c r="AJ752" i="21"/>
  <c r="AJ646" i="21"/>
  <c r="AJ520" i="21"/>
  <c r="AJ238" i="21"/>
  <c r="AJ851" i="21"/>
  <c r="AJ1020" i="21"/>
  <c r="AJ945" i="21"/>
  <c r="AJ892" i="21"/>
  <c r="AJ812" i="21"/>
  <c r="AJ699" i="21"/>
  <c r="AJ592" i="21"/>
  <c r="AJ414" i="21"/>
  <c r="AJ97" i="21"/>
  <c r="AJ994" i="21"/>
  <c r="AJ968" i="21"/>
  <c r="AJ936" i="21"/>
  <c r="AJ909" i="21"/>
  <c r="AJ878" i="21"/>
  <c r="AJ830" i="21"/>
  <c r="AJ790" i="21"/>
  <c r="AJ744" i="21"/>
  <c r="AJ680" i="21"/>
  <c r="AJ627" i="21"/>
  <c r="AJ574" i="21"/>
  <c r="AJ462" i="21"/>
  <c r="AJ355" i="21"/>
  <c r="AJ217" i="21"/>
  <c r="AJ839" i="21"/>
  <c r="AJ1008" i="21"/>
  <c r="AJ976" i="21"/>
  <c r="AJ944" i="21"/>
  <c r="AJ917" i="21"/>
  <c r="AJ890" i="21"/>
  <c r="AJ842" i="21"/>
  <c r="AJ802" i="21"/>
  <c r="AJ760" i="21"/>
  <c r="AJ696" i="21"/>
  <c r="AJ654" i="21"/>
  <c r="AJ611" i="21"/>
  <c r="AJ568" i="21"/>
  <c r="AJ494" i="21"/>
  <c r="AJ408" i="21"/>
  <c r="AJ317" i="21"/>
  <c r="AJ203" i="21"/>
  <c r="AJ89" i="21"/>
  <c r="AJ831" i="21"/>
  <c r="AJ815" i="21"/>
  <c r="AJ799" i="21"/>
  <c r="AJ783" i="21"/>
  <c r="AJ767" i="21"/>
  <c r="AJ746" i="21"/>
  <c r="AJ724" i="21"/>
  <c r="AJ703" i="21"/>
  <c r="AJ682" i="21"/>
  <c r="AJ660" i="21"/>
  <c r="AJ639" i="21"/>
  <c r="AJ618" i="21"/>
  <c r="AJ596" i="21"/>
  <c r="AJ575" i="21"/>
  <c r="AJ550" i="21"/>
  <c r="AJ507" i="21"/>
  <c r="AJ969" i="21"/>
  <c r="AJ662" i="21"/>
  <c r="AJ903" i="21"/>
  <c r="AJ864" i="21"/>
  <c r="AJ382" i="21"/>
  <c r="AJ704" i="21"/>
  <c r="AJ911" i="21"/>
  <c r="AJ139" i="21"/>
  <c r="AJ899" i="21"/>
  <c r="AJ768" i="21"/>
  <c r="AJ43" i="21"/>
  <c r="AJ921" i="21"/>
  <c r="AJ736" i="21"/>
  <c r="AJ1017" i="21"/>
  <c r="AJ910" i="21"/>
  <c r="AJ715" i="21"/>
  <c r="AJ608" i="21"/>
  <c r="AJ446" i="21"/>
  <c r="AJ1014" i="21"/>
  <c r="AJ961" i="21"/>
  <c r="AJ908" i="21"/>
  <c r="AJ820" i="21"/>
  <c r="AJ731" i="21"/>
  <c r="AJ624" i="21"/>
  <c r="AJ435" i="21"/>
  <c r="AJ182" i="21"/>
  <c r="AJ847" i="21"/>
  <c r="AJ988" i="21"/>
  <c r="AJ934" i="21"/>
  <c r="AJ876" i="21"/>
  <c r="AJ780" i="21"/>
  <c r="AJ678" i="21"/>
  <c r="AJ571" i="21"/>
  <c r="AJ323" i="21"/>
  <c r="AJ22" i="21"/>
  <c r="AJ989" i="21"/>
  <c r="AJ957" i="21"/>
  <c r="AJ930" i="21"/>
  <c r="AJ904" i="21"/>
  <c r="AJ862" i="21"/>
  <c r="AJ822" i="21"/>
  <c r="AJ782" i="21"/>
  <c r="AJ723" i="21"/>
  <c r="AJ670" i="21"/>
  <c r="AJ616" i="21"/>
  <c r="AJ547" i="21"/>
  <c r="AJ440" i="21"/>
  <c r="AJ331" i="21"/>
  <c r="AJ161" i="21"/>
  <c r="AJ754" i="21"/>
  <c r="AJ1002" i="21"/>
  <c r="AJ965" i="21"/>
  <c r="AJ938" i="21"/>
  <c r="AJ912" i="21"/>
  <c r="AJ874" i="21"/>
  <c r="AJ834" i="21"/>
  <c r="AJ794" i="21"/>
  <c r="AJ739" i="21"/>
  <c r="AJ686" i="21"/>
  <c r="AJ643" i="21"/>
  <c r="AJ600" i="21"/>
  <c r="AJ558" i="21"/>
  <c r="AJ472" i="21"/>
  <c r="AJ387" i="21"/>
  <c r="AJ289" i="21"/>
  <c r="AJ174" i="21"/>
  <c r="AJ54" i="21"/>
  <c r="AJ827" i="21"/>
  <c r="AJ811" i="21"/>
  <c r="AJ795" i="21"/>
  <c r="AJ779" i="21"/>
  <c r="AJ762" i="21"/>
  <c r="AJ740" i="21"/>
  <c r="AJ719" i="21"/>
  <c r="AJ698" i="21"/>
  <c r="AJ676" i="21"/>
  <c r="AJ655" i="21"/>
  <c r="AJ634" i="21"/>
  <c r="AJ612" i="21"/>
  <c r="AJ919" i="21"/>
  <c r="AJ926" i="21"/>
  <c r="AJ576" i="21"/>
  <c r="AJ883" i="21"/>
  <c r="AJ800" i="21"/>
  <c r="AJ948" i="21"/>
  <c r="AJ619" i="21"/>
  <c r="AJ879" i="21"/>
  <c r="AJ82" i="21"/>
  <c r="AJ980" i="21"/>
  <c r="AJ683" i="21"/>
  <c r="AJ1006" i="21"/>
  <c r="AJ872" i="21"/>
  <c r="AJ1021" i="21"/>
  <c r="AJ996" i="21"/>
  <c r="AJ840" i="21"/>
  <c r="AJ694" i="21"/>
  <c r="AJ587" i="21"/>
  <c r="AJ360" i="21"/>
  <c r="AJ1004" i="21"/>
  <c r="AJ950" i="21"/>
  <c r="AJ884" i="21"/>
  <c r="AJ804" i="21"/>
  <c r="AJ710" i="21"/>
  <c r="AJ582" i="21"/>
  <c r="AJ392" i="21"/>
  <c r="AJ125" i="21"/>
  <c r="AJ33" i="21"/>
  <c r="AJ977" i="21"/>
  <c r="AJ924" i="21"/>
  <c r="AJ844" i="21"/>
  <c r="AJ763" i="21"/>
  <c r="AJ656" i="21"/>
  <c r="AJ499" i="21"/>
  <c r="AJ267" i="21"/>
  <c r="AJ1016" i="21"/>
  <c r="AJ978" i="21"/>
  <c r="AJ952" i="21"/>
  <c r="AJ925" i="21"/>
  <c r="AJ893" i="21"/>
  <c r="AJ854" i="21"/>
  <c r="AJ814" i="21"/>
  <c r="AJ766" i="21"/>
  <c r="AJ712" i="21"/>
  <c r="AJ659" i="21"/>
  <c r="AJ595" i="21"/>
  <c r="AJ526" i="21"/>
  <c r="AJ419" i="21"/>
  <c r="AJ274" i="21"/>
  <c r="AJ131" i="21"/>
  <c r="AJ480" i="21"/>
  <c r="AJ986" i="21"/>
  <c r="AJ960" i="21"/>
  <c r="AJ933" i="21"/>
  <c r="AJ901" i="21"/>
  <c r="AJ866" i="21"/>
  <c r="AJ826" i="21"/>
  <c r="AJ778" i="21"/>
  <c r="AJ728" i="21"/>
  <c r="AJ675" i="21"/>
  <c r="AJ632" i="21"/>
  <c r="AJ590" i="21"/>
  <c r="AJ536" i="21"/>
  <c r="AJ451" i="21"/>
  <c r="AJ366" i="21"/>
  <c r="AJ259" i="21"/>
  <c r="AJ146" i="21"/>
  <c r="AJ11" i="21"/>
  <c r="AJ823" i="21"/>
  <c r="AJ807" i="21"/>
  <c r="AJ791" i="21"/>
  <c r="AJ775" i="21"/>
  <c r="AJ756" i="21"/>
  <c r="AJ735" i="21"/>
  <c r="AJ510" i="21"/>
  <c r="AJ931" i="21"/>
  <c r="AJ856" i="21"/>
  <c r="AJ672" i="21"/>
  <c r="AJ929" i="21"/>
  <c r="AJ560" i="21"/>
  <c r="AJ966" i="21"/>
  <c r="AJ614" i="21"/>
  <c r="AJ973" i="21"/>
  <c r="AJ846" i="21"/>
  <c r="AJ638" i="21"/>
  <c r="AJ246" i="21"/>
  <c r="AJ954" i="21"/>
  <c r="AJ810" i="21"/>
  <c r="AJ622" i="21"/>
  <c r="AJ344" i="21"/>
  <c r="AJ819" i="21"/>
  <c r="AJ751" i="21"/>
  <c r="AJ692" i="21"/>
  <c r="AJ650" i="21"/>
  <c r="AJ607" i="21"/>
  <c r="AJ580" i="21"/>
  <c r="AJ539" i="21"/>
  <c r="AJ486" i="21"/>
  <c r="AJ443" i="21"/>
  <c r="AJ400" i="21"/>
  <c r="AJ358" i="21"/>
  <c r="AJ306" i="21"/>
  <c r="AJ249" i="21"/>
  <c r="AJ193" i="21"/>
  <c r="AJ135" i="21"/>
  <c r="AJ78" i="21"/>
  <c r="AJ362" i="21"/>
  <c r="AJ881" i="21"/>
  <c r="AJ865" i="21"/>
  <c r="AJ849" i="21"/>
  <c r="AJ833" i="21"/>
  <c r="AJ817" i="21"/>
  <c r="AJ801" i="21"/>
  <c r="AJ785" i="21"/>
  <c r="AJ769" i="21"/>
  <c r="AJ743" i="21"/>
  <c r="AJ722" i="21"/>
  <c r="AJ700" i="21"/>
  <c r="AJ679" i="21"/>
  <c r="AJ658" i="21"/>
  <c r="AJ636" i="21"/>
  <c r="AJ615" i="21"/>
  <c r="AJ594" i="21"/>
  <c r="AJ572" i="21"/>
  <c r="AJ544" i="21"/>
  <c r="AJ502" i="21"/>
  <c r="AJ448" i="21"/>
  <c r="AJ406" i="21"/>
  <c r="AJ363" i="21"/>
  <c r="AJ313" i="21"/>
  <c r="AJ257" i="21"/>
  <c r="AJ199" i="21"/>
  <c r="AJ142" i="21"/>
  <c r="AJ86" i="21"/>
  <c r="AJ556" i="21"/>
  <c r="AJ535" i="21"/>
  <c r="AJ514" i="21"/>
  <c r="AJ492" i="21"/>
  <c r="AJ471" i="21"/>
  <c r="AJ450" i="21"/>
  <c r="AJ428" i="21"/>
  <c r="AJ407" i="21"/>
  <c r="AJ386" i="21"/>
  <c r="AJ364" i="21"/>
  <c r="AJ343" i="21"/>
  <c r="AJ315" i="21"/>
  <c r="AJ286" i="21"/>
  <c r="AJ258" i="21"/>
  <c r="AJ230" i="21"/>
  <c r="AJ201" i="21"/>
  <c r="AJ173" i="21"/>
  <c r="AJ145" i="21"/>
  <c r="AJ115" i="21"/>
  <c r="AJ87" i="21"/>
  <c r="AJ51" i="21"/>
  <c r="AJ9" i="21"/>
  <c r="AJ2" i="21"/>
  <c r="AJ543" i="21"/>
  <c r="AJ522" i="21"/>
  <c r="AJ500" i="21"/>
  <c r="AJ479" i="21"/>
  <c r="AJ458" i="21"/>
  <c r="AJ436" i="21"/>
  <c r="AJ415" i="21"/>
  <c r="AJ394" i="21"/>
  <c r="AJ372" i="21"/>
  <c r="AJ907" i="21"/>
  <c r="AJ1001" i="21"/>
  <c r="AJ937" i="21"/>
  <c r="AJ1013" i="21"/>
  <c r="AJ531" i="21"/>
  <c r="AJ868" i="21"/>
  <c r="AJ350" i="21"/>
  <c r="AJ902" i="21"/>
  <c r="AJ456" i="21"/>
  <c r="AJ946" i="21"/>
  <c r="AJ798" i="21"/>
  <c r="AJ584" i="21"/>
  <c r="AJ103" i="21"/>
  <c r="AJ922" i="21"/>
  <c r="AJ770" i="21"/>
  <c r="AJ579" i="21"/>
  <c r="AJ231" i="21"/>
  <c r="AJ803" i="21"/>
  <c r="AJ730" i="21"/>
  <c r="AJ687" i="21"/>
  <c r="AJ644" i="21"/>
  <c r="AJ602" i="21"/>
  <c r="AJ570" i="21"/>
  <c r="AJ528" i="21"/>
  <c r="AJ475" i="21"/>
  <c r="AJ432" i="21"/>
  <c r="AJ390" i="21"/>
  <c r="AJ347" i="21"/>
  <c r="AJ291" i="21"/>
  <c r="AJ235" i="21"/>
  <c r="AJ178" i="21"/>
  <c r="AJ121" i="21"/>
  <c r="AJ59" i="21"/>
  <c r="AJ3" i="21"/>
  <c r="AJ877" i="21"/>
  <c r="AJ861" i="21"/>
  <c r="AJ845" i="21"/>
  <c r="AJ829" i="21"/>
  <c r="AJ813" i="21"/>
  <c r="AJ797" i="21"/>
  <c r="AJ781" i="21"/>
  <c r="AJ764" i="21"/>
  <c r="AJ738" i="21"/>
  <c r="AJ716" i="21"/>
  <c r="AJ695" i="21"/>
  <c r="AJ674" i="21"/>
  <c r="AJ652" i="21"/>
  <c r="AJ631" i="21"/>
  <c r="AJ610" i="21"/>
  <c r="AJ588" i="21"/>
  <c r="AJ567" i="21"/>
  <c r="AJ534" i="21"/>
  <c r="AJ491" i="21"/>
  <c r="AJ438" i="21"/>
  <c r="AJ395" i="21"/>
  <c r="AJ352" i="21"/>
  <c r="AJ299" i="21"/>
  <c r="AJ242" i="21"/>
  <c r="AJ185" i="21"/>
  <c r="AJ129" i="21"/>
  <c r="AJ70" i="21"/>
  <c r="AJ551" i="21"/>
  <c r="AJ530" i="21"/>
  <c r="AJ508" i="21"/>
  <c r="AJ487" i="21"/>
  <c r="AJ466" i="21"/>
  <c r="AJ444" i="21"/>
  <c r="AJ423" i="21"/>
  <c r="AJ402" i="21"/>
  <c r="AJ380" i="21"/>
  <c r="AJ359" i="21"/>
  <c r="AJ337" i="21"/>
  <c r="AJ307" i="21"/>
  <c r="AJ279" i="21"/>
  <c r="AJ251" i="21"/>
  <c r="AJ222" i="21"/>
  <c r="AJ194" i="21"/>
  <c r="AJ166" i="21"/>
  <c r="AJ137" i="21"/>
  <c r="AJ109" i="21"/>
  <c r="AJ81" i="21"/>
  <c r="AJ41" i="21"/>
  <c r="AJ71" i="21"/>
  <c r="AJ5" i="21"/>
  <c r="AJ538" i="21"/>
  <c r="AJ516" i="21"/>
  <c r="AJ495" i="21"/>
  <c r="AJ474" i="21"/>
  <c r="AJ452" i="21"/>
  <c r="AJ431" i="21"/>
  <c r="AJ410" i="21"/>
  <c r="AJ388" i="21"/>
  <c r="AJ367" i="21"/>
  <c r="AJ339" i="21"/>
  <c r="AJ311" i="21"/>
  <c r="AJ880" i="21"/>
  <c r="AJ640" i="21"/>
  <c r="AJ875" i="21"/>
  <c r="AJ598" i="21"/>
  <c r="AJ953" i="21"/>
  <c r="AJ310" i="21"/>
  <c r="AJ788" i="21"/>
  <c r="AJ855" i="21"/>
  <c r="AJ828" i="21"/>
  <c r="AJ210" i="21"/>
  <c r="AJ914" i="21"/>
  <c r="AJ755" i="21"/>
  <c r="AJ504" i="21"/>
  <c r="AJ1018" i="21"/>
  <c r="AJ896" i="21"/>
  <c r="AJ718" i="21"/>
  <c r="AJ515" i="21"/>
  <c r="AJ118" i="21"/>
  <c r="AJ787" i="21"/>
  <c r="AJ714" i="21"/>
  <c r="AJ671" i="21"/>
  <c r="AJ628" i="21"/>
  <c r="AJ591" i="21"/>
  <c r="AJ564" i="21"/>
  <c r="AJ518" i="21"/>
  <c r="AJ464" i="21"/>
  <c r="AJ422" i="21"/>
  <c r="AJ379" i="21"/>
  <c r="AJ334" i="21"/>
  <c r="AJ278" i="21"/>
  <c r="AJ221" i="21"/>
  <c r="AJ163" i="21"/>
  <c r="AJ107" i="21"/>
  <c r="AJ38" i="21"/>
  <c r="AJ889" i="21"/>
  <c r="AJ873" i="21"/>
  <c r="AJ857" i="21"/>
  <c r="AJ841" i="21"/>
  <c r="AJ825" i="21"/>
  <c r="AJ809" i="21"/>
  <c r="AJ793" i="21"/>
  <c r="AJ777" i="21"/>
  <c r="AJ759" i="21"/>
  <c r="AJ732" i="21"/>
  <c r="AJ711" i="21"/>
  <c r="AJ690" i="21"/>
  <c r="AJ668" i="21"/>
  <c r="AJ647" i="21"/>
  <c r="AJ626" i="21"/>
  <c r="AJ604" i="21"/>
  <c r="AJ583" i="21"/>
  <c r="AJ562" i="21"/>
  <c r="AJ523" i="21"/>
  <c r="AJ470" i="21"/>
  <c r="AJ427" i="21"/>
  <c r="AJ384" i="21"/>
  <c r="AJ342" i="21"/>
  <c r="AJ285" i="21"/>
  <c r="AJ227" i="21"/>
  <c r="AJ171" i="21"/>
  <c r="AJ114" i="21"/>
  <c r="AJ49" i="21"/>
  <c r="AJ546" i="21"/>
  <c r="AJ524" i="21"/>
  <c r="AJ503" i="21"/>
  <c r="AJ482" i="21"/>
  <c r="AJ460" i="21"/>
  <c r="AJ439" i="21"/>
  <c r="AJ418" i="21"/>
  <c r="AJ396" i="21"/>
  <c r="AJ375" i="21"/>
  <c r="AJ354" i="21"/>
  <c r="AJ329" i="21"/>
  <c r="AJ301" i="21"/>
  <c r="AJ273" i="21"/>
  <c r="AJ243" i="21"/>
  <c r="AJ215" i="21"/>
  <c r="AJ187" i="21"/>
  <c r="AJ158" i="21"/>
  <c r="AJ130" i="21"/>
  <c r="AJ102" i="21"/>
  <c r="AJ73" i="21"/>
  <c r="AJ30" i="21"/>
  <c r="AJ541" i="21"/>
  <c r="AJ554" i="21"/>
  <c r="AJ110" i="21"/>
  <c r="AJ36" i="21"/>
  <c r="AJ88" i="21"/>
  <c r="AJ120" i="21"/>
  <c r="AJ152" i="21"/>
  <c r="AJ184" i="21"/>
  <c r="AJ216" i="21"/>
  <c r="AJ252" i="21"/>
  <c r="AJ284" i="21"/>
  <c r="AJ316" i="21"/>
  <c r="AJ18" i="21"/>
  <c r="AJ61" i="21"/>
  <c r="AJ26" i="21"/>
  <c r="AJ8" i="21"/>
  <c r="AJ24" i="21"/>
  <c r="AJ40" i="21"/>
  <c r="AJ60" i="21"/>
  <c r="AJ76" i="21"/>
  <c r="AJ92" i="21"/>
  <c r="AJ108" i="21"/>
  <c r="AJ124" i="21"/>
  <c r="AJ140" i="21"/>
  <c r="AJ156" i="21"/>
  <c r="AJ172" i="21"/>
  <c r="AJ188" i="21"/>
  <c r="AJ204" i="21"/>
  <c r="AJ220" i="21"/>
  <c r="AJ240" i="21"/>
  <c r="AJ256" i="21"/>
  <c r="AJ272" i="21"/>
  <c r="AJ288" i="21"/>
  <c r="AJ304" i="21"/>
  <c r="AJ320" i="21"/>
  <c r="AJ336" i="21"/>
  <c r="AJ23" i="21"/>
  <c r="AJ45" i="21"/>
  <c r="AJ66" i="21"/>
  <c r="AJ10" i="21"/>
  <c r="AJ31" i="21"/>
  <c r="AJ53" i="21"/>
  <c r="AJ74" i="21"/>
  <c r="AJ95" i="21"/>
  <c r="AJ117" i="21"/>
  <c r="AJ138" i="21"/>
  <c r="AJ159" i="21"/>
  <c r="AJ181" i="21"/>
  <c r="AJ202" i="21"/>
  <c r="AJ223" i="21"/>
  <c r="AJ245" i="21"/>
  <c r="AJ266" i="21"/>
  <c r="AJ287" i="21"/>
  <c r="AJ309" i="21"/>
  <c r="AJ330" i="21"/>
  <c r="AJ349" i="21"/>
  <c r="AJ365" i="21"/>
  <c r="AJ381" i="21"/>
  <c r="AJ397" i="21"/>
  <c r="AJ413" i="21"/>
  <c r="AJ429" i="21"/>
  <c r="AJ445" i="21"/>
  <c r="AJ461" i="21"/>
  <c r="AJ477" i="21"/>
  <c r="AJ493" i="21"/>
  <c r="AJ509" i="21"/>
  <c r="AJ525" i="21"/>
  <c r="AJ545" i="21"/>
  <c r="AJ561" i="21"/>
  <c r="AJ577" i="21"/>
  <c r="AJ593" i="21"/>
  <c r="AJ609" i="21"/>
  <c r="AJ625" i="21"/>
  <c r="AJ641" i="21"/>
  <c r="AJ657" i="21"/>
  <c r="AJ673" i="21"/>
  <c r="AJ689" i="21"/>
  <c r="AJ705" i="21"/>
  <c r="AJ721" i="21"/>
  <c r="AJ737" i="21"/>
  <c r="AJ753" i="21"/>
  <c r="AJ14" i="21"/>
  <c r="AJ57" i="21"/>
  <c r="AJ91" i="21"/>
  <c r="AJ119" i="21"/>
  <c r="AJ147" i="21"/>
  <c r="AJ177" i="21"/>
  <c r="AJ205" i="21"/>
  <c r="AJ233" i="21"/>
  <c r="AJ262" i="21"/>
  <c r="AJ290" i="21"/>
  <c r="AJ326" i="21"/>
  <c r="AJ356" i="21"/>
  <c r="AJ404" i="21"/>
  <c r="AJ447" i="21"/>
  <c r="AJ490" i="21"/>
  <c r="AJ532" i="21"/>
  <c r="AJ62" i="21"/>
  <c r="AJ179" i="21"/>
  <c r="AJ294" i="21"/>
  <c r="AJ391" i="21"/>
  <c r="AJ476" i="21"/>
  <c r="AJ27" i="21"/>
  <c r="AJ270" i="21"/>
  <c r="AJ459" i="21"/>
  <c r="AJ599" i="21"/>
  <c r="AJ684" i="21"/>
  <c r="AJ773" i="21"/>
  <c r="AJ837" i="21"/>
  <c r="AJ17" i="21"/>
  <c r="AJ263" i="21"/>
  <c r="AJ454" i="21"/>
  <c r="AJ623" i="21"/>
  <c r="AJ835" i="21"/>
  <c r="AJ981" i="21"/>
  <c r="AJ1000" i="21"/>
  <c r="AJ993" i="21"/>
  <c r="AJ905" i="21"/>
  <c r="AJ1011" i="21"/>
  <c r="AJ999" i="21"/>
  <c r="AJ987" i="21"/>
  <c r="AJ975" i="21"/>
  <c r="AJ963" i="21"/>
  <c r="AJ955" i="21"/>
  <c r="AJ943" i="21"/>
  <c r="AJ20" i="21"/>
  <c r="AJ56" i="21"/>
  <c r="AJ72" i="21"/>
  <c r="AJ104" i="21"/>
  <c r="AJ136" i="21"/>
  <c r="AJ168" i="21"/>
  <c r="AJ200" i="21"/>
  <c r="AJ236" i="21"/>
  <c r="AJ268" i="21"/>
  <c r="AJ300" i="21"/>
  <c r="AJ332" i="21"/>
  <c r="AJ39" i="21"/>
  <c r="AJ228" i="21"/>
  <c r="AJ47" i="21"/>
  <c r="AJ12" i="21"/>
  <c r="AJ28" i="21"/>
  <c r="AJ44" i="21"/>
  <c r="AJ64" i="21"/>
  <c r="AJ80" i="21"/>
  <c r="AJ96" i="21"/>
  <c r="AJ112" i="21"/>
  <c r="AJ128" i="21"/>
  <c r="AJ144" i="21"/>
  <c r="AJ160" i="21"/>
  <c r="AJ176" i="21"/>
  <c r="AJ192" i="21"/>
  <c r="AJ208" i="21"/>
  <c r="AJ224" i="21"/>
  <c r="AJ244" i="21"/>
  <c r="AJ260" i="21"/>
  <c r="AJ276" i="21"/>
  <c r="AJ292" i="21"/>
  <c r="AJ308" i="21"/>
  <c r="AJ324" i="21"/>
  <c r="AJ340" i="21"/>
  <c r="AJ29" i="21"/>
  <c r="AJ50" i="21"/>
  <c r="AJ4" i="21"/>
  <c r="AJ15" i="21"/>
  <c r="AJ37" i="21"/>
  <c r="AJ58" i="21"/>
  <c r="AJ79" i="21"/>
  <c r="AJ101" i="21"/>
  <c r="AJ122" i="21"/>
  <c r="AJ143" i="21"/>
  <c r="AJ165" i="21"/>
  <c r="AJ186" i="21"/>
  <c r="AJ207" i="21"/>
  <c r="AJ229" i="21"/>
  <c r="AJ250" i="21"/>
  <c r="AJ271" i="21"/>
  <c r="AJ293" i="21"/>
  <c r="AJ314" i="21"/>
  <c r="AJ335" i="21"/>
  <c r="AJ353" i="21"/>
  <c r="AJ369" i="21"/>
  <c r="AJ385" i="21"/>
  <c r="AJ401" i="21"/>
  <c r="AJ417" i="21"/>
  <c r="AJ433" i="21"/>
  <c r="AJ449" i="21"/>
  <c r="AJ465" i="21"/>
  <c r="AJ481" i="21"/>
  <c r="AJ497" i="21"/>
  <c r="AJ513" i="21"/>
  <c r="AJ529" i="21"/>
  <c r="AJ549" i="21"/>
  <c r="AJ565" i="21"/>
  <c r="AJ581" i="21"/>
  <c r="AJ597" i="21"/>
  <c r="AJ613" i="21"/>
  <c r="AJ629" i="21"/>
  <c r="AJ645" i="21"/>
  <c r="AJ661" i="21"/>
  <c r="AJ677" i="21"/>
  <c r="AJ693" i="21"/>
  <c r="AJ709" i="21"/>
  <c r="AJ725" i="21"/>
  <c r="AJ741" i="21"/>
  <c r="AJ757" i="21"/>
  <c r="AJ25" i="21"/>
  <c r="AJ67" i="21"/>
  <c r="AJ98" i="21"/>
  <c r="AJ126" i="21"/>
  <c r="AJ155" i="21"/>
  <c r="AJ183" i="21"/>
  <c r="AJ211" i="21"/>
  <c r="AJ241" i="21"/>
  <c r="AJ269" i="21"/>
  <c r="AJ297" i="21"/>
  <c r="AJ333" i="21"/>
  <c r="AJ378" i="21"/>
  <c r="AJ420" i="21"/>
  <c r="AJ463" i="21"/>
  <c r="AJ506" i="21"/>
  <c r="AJ548" i="21"/>
  <c r="AJ94" i="21"/>
  <c r="AJ209" i="21"/>
  <c r="AJ322" i="21"/>
  <c r="AJ412" i="21"/>
  <c r="AJ498" i="21"/>
  <c r="AJ99" i="21"/>
  <c r="AJ327" i="21"/>
  <c r="AJ512" i="21"/>
  <c r="AJ620" i="21"/>
  <c r="AJ706" i="21"/>
  <c r="AJ789" i="21"/>
  <c r="AJ853" i="21"/>
  <c r="AJ93" i="21"/>
  <c r="AJ321" i="21"/>
  <c r="AJ496" i="21"/>
  <c r="AJ666" i="21"/>
  <c r="AJ430" i="21"/>
  <c r="AJ376" i="21"/>
  <c r="AJ742" i="21"/>
  <c r="AJ808" i="21"/>
  <c r="AJ225" i="21"/>
  <c r="AJ707" i="21"/>
  <c r="AJ750" i="21"/>
  <c r="AJ786" i="21"/>
  <c r="AJ818" i="21"/>
  <c r="AJ850" i="21"/>
  <c r="AJ882" i="21"/>
  <c r="AJ906" i="21"/>
  <c r="AJ928" i="21"/>
  <c r="AJ949" i="21"/>
  <c r="AJ970" i="21"/>
  <c r="AJ992" i="21"/>
  <c r="AJ6" i="21"/>
  <c r="AJ75" i="21"/>
  <c r="AJ189" i="21"/>
  <c r="AJ302" i="21"/>
  <c r="AJ398" i="21"/>
  <c r="AJ483" i="21"/>
  <c r="AJ563" i="21"/>
  <c r="AJ606" i="21"/>
  <c r="AJ648" i="21"/>
  <c r="AJ691" i="21"/>
  <c r="AJ734" i="21"/>
  <c r="AJ774" i="21"/>
  <c r="AJ806" i="21"/>
  <c r="AJ838" i="21"/>
  <c r="AJ870" i="21"/>
  <c r="AJ898" i="21"/>
  <c r="AJ920" i="21"/>
  <c r="AJ941" i="21"/>
  <c r="AJ962" i="21"/>
  <c r="AJ984" i="21"/>
  <c r="AJ1010" i="21"/>
  <c r="AJ153" i="21"/>
  <c r="AJ371" i="21"/>
  <c r="AJ542" i="21"/>
  <c r="AJ635" i="21"/>
  <c r="AJ720" i="21"/>
  <c r="AJ796" i="21"/>
  <c r="AJ860" i="21"/>
  <c r="AJ913" i="21"/>
  <c r="AJ956" i="21"/>
  <c r="AJ998" i="21"/>
  <c r="AJ843" i="21"/>
  <c r="AJ863" i="21"/>
  <c r="AJ295" i="21"/>
  <c r="AJ478" i="21"/>
  <c r="AJ603" i="21"/>
  <c r="AJ772" i="21"/>
  <c r="AJ836" i="21"/>
  <c r="AJ897" i="21"/>
  <c r="AJ940" i="21"/>
  <c r="AJ982" i="21"/>
  <c r="AJ195" i="21"/>
  <c r="AJ403" i="21"/>
  <c r="AJ566" i="21"/>
  <c r="AJ651" i="21"/>
  <c r="AJ758" i="21"/>
  <c r="AJ888" i="21"/>
  <c r="AJ974" i="21"/>
  <c r="AJ1005" i="21"/>
  <c r="AJ792" i="21"/>
  <c r="AJ900" i="21"/>
  <c r="AJ985" i="21"/>
  <c r="AJ467" i="21"/>
  <c r="AJ832" i="21"/>
  <c r="AJ891" i="21"/>
  <c r="AJ867" i="21"/>
  <c r="AJ895" i="21"/>
  <c r="AJ338" i="21"/>
  <c r="AJ784" i="21"/>
  <c r="AJ990" i="21"/>
  <c r="AJ726" i="21"/>
  <c r="AJ958" i="21"/>
  <c r="AJ923" i="21"/>
  <c r="AJ424" i="21"/>
  <c r="AJ816" i="21"/>
  <c r="AJ1012" i="21"/>
  <c r="AF99" i="21"/>
  <c r="AF83" i="21"/>
  <c r="AF75" i="21"/>
  <c r="AF67" i="21"/>
  <c r="AF59" i="21"/>
  <c r="AF55" i="21"/>
  <c r="AF51" i="21"/>
  <c r="AF43" i="21"/>
  <c r="AF39" i="21"/>
  <c r="AF35" i="21"/>
  <c r="AF31" i="21"/>
  <c r="AF27" i="21"/>
  <c r="AF23" i="21"/>
  <c r="AF19" i="21"/>
  <c r="AF15" i="21"/>
  <c r="AF11" i="21"/>
  <c r="AF4" i="21"/>
  <c r="AF86" i="21"/>
  <c r="AF70" i="21"/>
  <c r="AF54" i="21"/>
  <c r="AF38" i="21"/>
  <c r="AF22" i="21"/>
  <c r="AF7" i="21"/>
  <c r="AF87" i="21"/>
  <c r="AF79" i="21"/>
  <c r="AF71" i="21"/>
  <c r="AF63" i="21"/>
  <c r="AF47" i="21"/>
  <c r="AF98" i="21"/>
  <c r="AF82" i="21"/>
  <c r="AF66" i="21"/>
  <c r="AF50" i="21"/>
  <c r="AF34" i="21"/>
  <c r="AF18" i="21"/>
  <c r="AF3" i="21"/>
  <c r="AF94" i="21"/>
  <c r="AF78" i="21"/>
  <c r="AF62" i="21"/>
  <c r="AF46" i="21"/>
  <c r="AF30" i="21"/>
  <c r="AF14" i="21"/>
  <c r="AF74" i="21"/>
  <c r="AF58" i="21"/>
  <c r="AF42" i="21"/>
  <c r="AF26" i="21"/>
  <c r="AF10" i="21"/>
  <c r="AF100" i="21"/>
  <c r="AF96" i="21"/>
  <c r="AF92" i="21"/>
  <c r="AF88" i="21"/>
  <c r="AF84" i="21"/>
  <c r="AF80" i="21"/>
  <c r="AF76" i="21"/>
  <c r="AF72" i="21"/>
  <c r="AF68" i="21"/>
  <c r="AF64" i="21"/>
  <c r="AF60" i="21"/>
  <c r="AF56" i="21"/>
  <c r="AF52" i="21"/>
  <c r="AF48" i="21"/>
  <c r="AF44" i="21"/>
  <c r="AF40" i="21"/>
  <c r="AF36" i="21"/>
  <c r="AF32" i="21"/>
  <c r="AF28" i="21"/>
  <c r="AF24" i="21"/>
  <c r="AF20" i="21"/>
  <c r="AF16" i="21"/>
  <c r="AF12" i="21"/>
  <c r="AF8" i="21"/>
  <c r="AB81" i="21"/>
  <c r="AB18" i="21"/>
  <c r="AB76" i="21"/>
  <c r="AB55" i="21"/>
  <c r="AB34" i="21"/>
  <c r="AB96" i="21"/>
  <c r="AB92" i="21"/>
  <c r="AB100" i="21"/>
  <c r="AB71" i="21"/>
  <c r="AB50" i="21"/>
  <c r="AB28" i="21"/>
  <c r="AB99" i="21"/>
  <c r="AB95" i="21"/>
  <c r="AB97" i="21"/>
  <c r="AB60" i="21"/>
  <c r="AB66" i="21"/>
  <c r="AB44" i="21"/>
  <c r="AB23" i="21"/>
  <c r="AB98" i="21"/>
  <c r="AB94" i="21"/>
  <c r="AB90" i="21"/>
  <c r="AB86" i="21"/>
  <c r="AB82" i="21"/>
  <c r="AB78" i="21"/>
  <c r="AB74" i="21"/>
  <c r="AB70" i="21"/>
  <c r="AB62" i="21"/>
  <c r="AB58" i="21"/>
  <c r="AB54" i="21"/>
  <c r="AB46" i="21"/>
  <c r="AB3" i="21"/>
  <c r="AB4" i="21"/>
  <c r="AB6" i="21"/>
  <c r="C9" i="3"/>
  <c r="C5" i="3"/>
  <c r="C48" i="2"/>
  <c r="C44" i="2"/>
  <c r="C40" i="2"/>
  <c r="C36" i="2"/>
  <c r="C32" i="2"/>
  <c r="C28" i="2"/>
  <c r="C3" i="3"/>
  <c r="C49" i="2"/>
  <c r="C33" i="2"/>
  <c r="C17" i="2"/>
  <c r="C51" i="2"/>
  <c r="C47" i="2"/>
  <c r="C43" i="2"/>
  <c r="C39" i="2"/>
  <c r="C35" i="2"/>
  <c r="C31" i="2"/>
  <c r="C27" i="2"/>
  <c r="C2" i="2"/>
  <c r="C19" i="2"/>
  <c r="C15" i="2"/>
  <c r="C11" i="2"/>
  <c r="C7" i="2"/>
  <c r="C3" i="2"/>
  <c r="C12" i="3"/>
  <c r="C8" i="3"/>
  <c r="C6" i="3"/>
  <c r="C45" i="2"/>
  <c r="C29" i="2"/>
  <c r="C13" i="2"/>
  <c r="C41" i="2"/>
  <c r="C25" i="2"/>
  <c r="C9" i="2"/>
  <c r="U3" i="22" l="1"/>
  <c r="E584" i="20"/>
  <c r="E420" i="20"/>
  <c r="E450" i="20"/>
  <c r="E389" i="20"/>
  <c r="E819" i="20"/>
  <c r="E1212" i="20"/>
  <c r="E860" i="20"/>
  <c r="E319" i="20"/>
  <c r="E1199" i="20"/>
  <c r="E698" i="20"/>
  <c r="E964" i="20"/>
  <c r="E443" i="20"/>
  <c r="E697" i="20"/>
  <c r="E476" i="20"/>
  <c r="E685" i="20"/>
  <c r="E250" i="20"/>
  <c r="E614" i="20"/>
  <c r="E961" i="20"/>
  <c r="E426" i="20"/>
  <c r="E119" i="20"/>
  <c r="E1205" i="20"/>
  <c r="E597" i="20"/>
  <c r="E318" i="20"/>
  <c r="E721" i="20"/>
  <c r="E287" i="20"/>
  <c r="E306" i="20"/>
  <c r="E1027" i="20"/>
  <c r="E857" i="20"/>
  <c r="E796" i="20"/>
  <c r="E941" i="20"/>
  <c r="E283" i="20"/>
  <c r="E303" i="20"/>
  <c r="E125" i="20"/>
  <c r="E866" i="20"/>
  <c r="E1208" i="20"/>
  <c r="E380" i="20"/>
  <c r="E436" i="20"/>
  <c r="E567" i="20"/>
  <c r="E397" i="20"/>
  <c r="E926" i="20"/>
  <c r="E1158" i="20"/>
  <c r="E847" i="20"/>
  <c r="E854" i="20"/>
  <c r="E98" i="20"/>
  <c r="E932" i="20"/>
  <c r="E606" i="20"/>
  <c r="E568" i="20"/>
  <c r="E702" i="20"/>
  <c r="E176" i="20"/>
  <c r="E270" i="20"/>
  <c r="E1169" i="20"/>
  <c r="E527" i="20"/>
  <c r="E271" i="20"/>
  <c r="E544" i="20"/>
  <c r="E696" i="20"/>
  <c r="E1185" i="20"/>
  <c r="E662" i="20"/>
  <c r="E267" i="20"/>
  <c r="E651" i="20"/>
  <c r="E1090" i="20"/>
  <c r="E755" i="20"/>
  <c r="E1188" i="20"/>
  <c r="E1001" i="20"/>
  <c r="E251" i="20"/>
  <c r="E58" i="20"/>
  <c r="E82" i="20"/>
  <c r="E44" i="20"/>
  <c r="E693" i="20"/>
  <c r="E1153" i="20"/>
  <c r="E652" i="20"/>
  <c r="E523" i="20"/>
  <c r="E97" i="20"/>
  <c r="E869" i="20"/>
  <c r="E213" i="20"/>
  <c r="E912" i="20"/>
  <c r="E40" i="20"/>
  <c r="E100" i="20"/>
  <c r="E32" i="20"/>
  <c r="E730" i="20"/>
  <c r="E101" i="20"/>
  <c r="E260" i="20"/>
  <c r="E965" i="20"/>
  <c r="E1213" i="20"/>
  <c r="E409" i="20"/>
  <c r="E601" i="20"/>
  <c r="E512" i="20"/>
  <c r="E880" i="20"/>
  <c r="E86" i="20"/>
  <c r="E789" i="20"/>
  <c r="E638" i="20"/>
  <c r="E123" i="20"/>
  <c r="E1085" i="20"/>
  <c r="E518" i="20"/>
  <c r="E107" i="20"/>
  <c r="E192" i="20"/>
  <c r="E372" i="20"/>
  <c r="E1057" i="20"/>
  <c r="E882" i="20"/>
  <c r="E416" i="20"/>
  <c r="E617" i="20"/>
  <c r="E613" i="20"/>
  <c r="E196" i="20"/>
  <c r="E460" i="20"/>
  <c r="E669" i="20"/>
  <c r="E190" i="20"/>
  <c r="E360" i="20"/>
  <c r="E442" i="20"/>
  <c r="E53" i="20"/>
  <c r="E1201" i="20"/>
  <c r="E400" i="20"/>
  <c r="E740" i="20"/>
  <c r="E825" i="20"/>
  <c r="E428" i="20"/>
  <c r="E947" i="20"/>
  <c r="E749" i="20"/>
  <c r="E96" i="20"/>
  <c r="E204" i="20"/>
  <c r="E670" i="20"/>
  <c r="E830" i="20"/>
  <c r="E164" i="20"/>
  <c r="E975" i="20"/>
  <c r="E724" i="20"/>
  <c r="E315" i="20"/>
  <c r="E72" i="20"/>
  <c r="E806" i="20"/>
  <c r="E1096" i="20"/>
  <c r="E783" i="20"/>
  <c r="E887" i="20"/>
  <c r="E1102" i="20"/>
  <c r="E369" i="20"/>
  <c r="E811" i="20"/>
  <c r="E553" i="20"/>
  <c r="E381" i="20"/>
  <c r="E665" i="20"/>
  <c r="E370" i="20"/>
  <c r="E81" i="20"/>
  <c r="E973" i="20"/>
  <c r="E885" i="20"/>
  <c r="E419" i="20"/>
  <c r="E621" i="20"/>
  <c r="E616" i="20"/>
  <c r="E199" i="20"/>
  <c r="E466" i="20"/>
  <c r="E672" i="20"/>
  <c r="E200" i="20"/>
  <c r="E384" i="20"/>
  <c r="E452" i="20"/>
  <c r="E57" i="20"/>
  <c r="E1037" i="20"/>
  <c r="E364" i="20"/>
  <c r="E51" i="20"/>
  <c r="E757" i="20"/>
  <c r="E276" i="20"/>
  <c r="E858" i="20"/>
  <c r="E334" i="20"/>
  <c r="E28" i="20"/>
  <c r="E480" i="20"/>
  <c r="E1111" i="20"/>
  <c r="E657" i="20"/>
  <c r="E1177" i="20"/>
  <c r="E126" i="20"/>
  <c r="E774" i="20"/>
  <c r="E646" i="20"/>
  <c r="E1079" i="20"/>
  <c r="E566" i="20"/>
  <c r="E1203" i="20"/>
  <c r="E954" i="20"/>
  <c r="E979" i="20"/>
  <c r="E6" i="20"/>
  <c r="E812" i="20"/>
  <c r="E777" i="20"/>
  <c r="E229" i="20"/>
  <c r="E1008" i="20"/>
  <c r="E173" i="20"/>
  <c r="E950" i="20"/>
  <c r="E1146" i="20"/>
  <c r="E433" i="20"/>
  <c r="E175" i="20"/>
  <c r="E909" i="20"/>
  <c r="E288" i="20"/>
  <c r="E3" i="20"/>
  <c r="E49" i="20"/>
  <c r="E113" i="20"/>
  <c r="E183" i="20"/>
  <c r="E266" i="20"/>
  <c r="E356" i="20"/>
  <c r="E439" i="20"/>
  <c r="E524" i="20"/>
  <c r="E600" i="20"/>
  <c r="E690" i="20"/>
  <c r="E773" i="20"/>
  <c r="E296" i="20"/>
  <c r="E390" i="20"/>
  <c r="E506" i="20"/>
  <c r="E624" i="20"/>
  <c r="E63" i="20"/>
  <c r="E127" i="20"/>
  <c r="E207" i="20"/>
  <c r="E328" i="20"/>
  <c r="E422" i="20"/>
  <c r="E386" i="20"/>
  <c r="E528" i="20"/>
  <c r="E686" i="20"/>
  <c r="E805" i="20"/>
  <c r="E888" i="20"/>
  <c r="E977" i="20"/>
  <c r="E1093" i="20"/>
  <c r="E1221" i="20"/>
  <c r="E502" i="20"/>
  <c r="E748" i="20"/>
  <c r="E168" i="20"/>
  <c r="E221" i="20"/>
  <c r="E285" i="20"/>
  <c r="E349" i="20"/>
  <c r="E413" i="20"/>
  <c r="E481" i="20"/>
  <c r="E549" i="20"/>
  <c r="E603" i="20"/>
  <c r="E667" i="20"/>
  <c r="E731" i="20"/>
  <c r="E181" i="20"/>
  <c r="E265" i="20"/>
  <c r="E353" i="20"/>
  <c r="E437" i="20"/>
  <c r="E573" i="20"/>
  <c r="E627" i="20"/>
  <c r="E257" i="20"/>
  <c r="E341" i="20"/>
  <c r="E425" i="20"/>
  <c r="E305" i="20"/>
  <c r="E461" i="20"/>
  <c r="E577" i="20"/>
  <c r="E675" i="20"/>
  <c r="E759" i="20"/>
  <c r="E827" i="20"/>
  <c r="E891" i="20"/>
  <c r="E942" i="20"/>
  <c r="E1002" i="20"/>
  <c r="E1034" i="20"/>
  <c r="E1066" i="20"/>
  <c r="E1098" i="20"/>
  <c r="E1130" i="20"/>
  <c r="E1162" i="20"/>
  <c r="E1194" i="20"/>
  <c r="E1226" i="20"/>
  <c r="E281" i="20"/>
  <c r="E453" i="20"/>
  <c r="E561" i="20"/>
  <c r="E687" i="20"/>
  <c r="E771" i="20"/>
  <c r="E835" i="20"/>
  <c r="E899" i="20"/>
  <c r="E966" i="20"/>
  <c r="E1014" i="20"/>
  <c r="E1046" i="20"/>
  <c r="E1078" i="20"/>
  <c r="E1110" i="20"/>
  <c r="E1142" i="20"/>
  <c r="E1174" i="20"/>
  <c r="E1206" i="20"/>
  <c r="E541" i="20"/>
  <c r="E671" i="20"/>
  <c r="E209" i="20"/>
  <c r="E377" i="20"/>
  <c r="E775" i="20"/>
  <c r="E839" i="20"/>
  <c r="E273" i="20"/>
  <c r="E743" i="20"/>
  <c r="E944" i="20"/>
  <c r="E1036" i="20"/>
  <c r="E1100" i="20"/>
  <c r="E1164" i="20"/>
  <c r="E487" i="20"/>
  <c r="E831" i="20"/>
  <c r="E1104" i="20"/>
  <c r="E984" i="20"/>
  <c r="E185" i="20"/>
  <c r="E611" i="20"/>
  <c r="E903" i="20"/>
  <c r="E1012" i="20"/>
  <c r="E1076" i="20"/>
  <c r="E1140" i="20"/>
  <c r="E1204" i="20"/>
  <c r="E1088" i="20"/>
  <c r="E401" i="20"/>
  <c r="E723" i="20"/>
  <c r="E968" i="20"/>
  <c r="E1048" i="20"/>
  <c r="E1112" i="20"/>
  <c r="E1176" i="20"/>
  <c r="E1056" i="20"/>
  <c r="E1121" i="20"/>
  <c r="E65" i="20"/>
  <c r="E129" i="20"/>
  <c r="E202" i="20"/>
  <c r="E292" i="20"/>
  <c r="E375" i="20"/>
  <c r="E467" i="20"/>
  <c r="E543" i="20"/>
  <c r="E626" i="20"/>
  <c r="E709" i="20"/>
  <c r="E195" i="20"/>
  <c r="E316" i="20"/>
  <c r="E431" i="20"/>
  <c r="E526" i="20"/>
  <c r="E15" i="20"/>
  <c r="E79" i="20"/>
  <c r="E143" i="20"/>
  <c r="E227" i="20"/>
  <c r="E348" i="20"/>
  <c r="E236" i="20"/>
  <c r="E430" i="20"/>
  <c r="E542" i="20"/>
  <c r="E726" i="20"/>
  <c r="E824" i="20"/>
  <c r="E913" i="20"/>
  <c r="E997" i="20"/>
  <c r="E1125" i="20"/>
  <c r="E219" i="20"/>
  <c r="E579" i="20"/>
  <c r="E826" i="20"/>
  <c r="E177" i="20"/>
  <c r="E237" i="20"/>
  <c r="E301" i="20"/>
  <c r="E365" i="20"/>
  <c r="E429" i="20"/>
  <c r="E497" i="20"/>
  <c r="E565" i="20"/>
  <c r="E619" i="20"/>
  <c r="E683" i="20"/>
  <c r="E747" i="20"/>
  <c r="E201" i="20"/>
  <c r="E289" i="20"/>
  <c r="E373" i="20"/>
  <c r="E509" i="20"/>
  <c r="E583" i="20"/>
  <c r="E193" i="20"/>
  <c r="E277" i="20"/>
  <c r="E361" i="20"/>
  <c r="E449" i="20"/>
  <c r="E345" i="20"/>
  <c r="E489" i="20"/>
  <c r="E599" i="20"/>
  <c r="E695" i="20"/>
  <c r="E779" i="20"/>
  <c r="E843" i="20"/>
  <c r="E907" i="20"/>
  <c r="E958" i="20"/>
  <c r="E1010" i="20"/>
  <c r="E1042" i="20"/>
  <c r="E1074" i="20"/>
  <c r="E1106" i="20"/>
  <c r="E1138" i="20"/>
  <c r="E1170" i="20"/>
  <c r="E1202" i="20"/>
  <c r="E179" i="20"/>
  <c r="E325" i="20"/>
  <c r="E473" i="20"/>
  <c r="E615" i="20"/>
  <c r="E707" i="20"/>
  <c r="E787" i="20"/>
  <c r="E851" i="20"/>
  <c r="E918" i="20"/>
  <c r="E982" i="20"/>
  <c r="E1022" i="20"/>
  <c r="E1054" i="20"/>
  <c r="E1086" i="20"/>
  <c r="E1118" i="20"/>
  <c r="E1150" i="20"/>
  <c r="E1182" i="20"/>
  <c r="E1214" i="20"/>
  <c r="E569" i="20"/>
  <c r="E691" i="20"/>
  <c r="E249" i="20"/>
  <c r="E421" i="20"/>
  <c r="E791" i="20"/>
  <c r="E855" i="20"/>
  <c r="E441" i="20"/>
  <c r="E815" i="20"/>
  <c r="E976" i="20"/>
  <c r="E1052" i="20"/>
  <c r="E1116" i="20"/>
  <c r="E1180" i="20"/>
  <c r="E525" i="20"/>
  <c r="E920" i="20"/>
  <c r="E1168" i="20"/>
  <c r="E1072" i="20"/>
  <c r="E357" i="20"/>
  <c r="E703" i="20"/>
  <c r="E928" i="20"/>
  <c r="E1028" i="20"/>
  <c r="E1092" i="20"/>
  <c r="E1156" i="20"/>
  <c r="E1220" i="20"/>
  <c r="E1152" i="20"/>
  <c r="E455" i="20"/>
  <c r="E799" i="20"/>
  <c r="E1000" i="20"/>
  <c r="E1064" i="20"/>
  <c r="E1128" i="20"/>
  <c r="E1192" i="20"/>
  <c r="E1120" i="20"/>
  <c r="E1151" i="20"/>
  <c r="E922" i="20"/>
  <c r="E398" i="20"/>
  <c r="E1099" i="20"/>
  <c r="E889" i="20"/>
  <c r="E462" i="20"/>
  <c r="E564" i="20"/>
  <c r="E653" i="20"/>
  <c r="E1091" i="20"/>
  <c r="E902" i="20"/>
  <c r="E379" i="20"/>
  <c r="E120" i="20"/>
  <c r="E56" i="20"/>
  <c r="E897" i="20"/>
  <c r="E668" i="20"/>
  <c r="E184" i="20"/>
  <c r="E46" i="20"/>
  <c r="E836" i="20"/>
  <c r="E681" i="20"/>
  <c r="E246" i="20"/>
  <c r="E66" i="20"/>
  <c r="E1193" i="20"/>
  <c r="E1065" i="20"/>
  <c r="E957" i="20"/>
  <c r="E874" i="20"/>
  <c r="E784" i="20"/>
  <c r="E684" i="20"/>
  <c r="E576" i="20"/>
  <c r="E435" i="20"/>
  <c r="E216" i="20"/>
  <c r="E1071" i="20"/>
  <c r="E841" i="20"/>
  <c r="E999" i="20"/>
  <c r="E1019" i="20"/>
  <c r="E780" i="20"/>
  <c r="E1223" i="20"/>
  <c r="E522" i="20"/>
  <c r="E622" i="20"/>
  <c r="E1075" i="20"/>
  <c r="E876" i="20"/>
  <c r="E336" i="20"/>
  <c r="E116" i="20"/>
  <c r="E52" i="20"/>
  <c r="E881" i="20"/>
  <c r="E644" i="20"/>
  <c r="E166" i="20"/>
  <c r="E34" i="20"/>
  <c r="E17" i="20"/>
  <c r="E145" i="20"/>
  <c r="E311" i="20"/>
  <c r="E485" i="20"/>
  <c r="E645" i="20"/>
  <c r="E235" i="20"/>
  <c r="E451" i="20"/>
  <c r="E31" i="20"/>
  <c r="E159" i="20"/>
  <c r="E382" i="20"/>
  <c r="E475" i="20"/>
  <c r="E746" i="20"/>
  <c r="E933" i="20"/>
  <c r="E1157" i="20"/>
  <c r="E633" i="20"/>
  <c r="E189" i="20"/>
  <c r="E317" i="20"/>
  <c r="E445" i="20"/>
  <c r="E581" i="20"/>
  <c r="E699" i="20"/>
  <c r="E225" i="20"/>
  <c r="E393" i="20"/>
  <c r="E589" i="20"/>
  <c r="E297" i="20"/>
  <c r="E217" i="20"/>
  <c r="E521" i="20"/>
  <c r="E719" i="20"/>
  <c r="E859" i="20"/>
  <c r="E974" i="20"/>
  <c r="E1050" i="20"/>
  <c r="E1114" i="20"/>
  <c r="E1178" i="20"/>
  <c r="E197" i="20"/>
  <c r="E505" i="20"/>
  <c r="E727" i="20"/>
  <c r="E867" i="20"/>
  <c r="E998" i="20"/>
  <c r="E1062" i="20"/>
  <c r="E1126" i="20"/>
  <c r="E1190" i="20"/>
  <c r="E623" i="20"/>
  <c r="E293" i="20"/>
  <c r="E807" i="20"/>
  <c r="E493" i="20"/>
  <c r="E1004" i="20"/>
  <c r="E1132" i="20"/>
  <c r="E679" i="20"/>
  <c r="E313" i="20"/>
  <c r="E465" i="20"/>
  <c r="E960" i="20"/>
  <c r="E1108" i="20"/>
  <c r="E952" i="20"/>
  <c r="E585" i="20"/>
  <c r="E1016" i="20"/>
  <c r="E1144" i="20"/>
  <c r="E1184" i="20"/>
  <c r="E1023" i="20"/>
  <c r="E636" i="20"/>
  <c r="E1035" i="20"/>
  <c r="E700" i="20"/>
  <c r="E710" i="20"/>
  <c r="E376" i="20"/>
  <c r="E980" i="20"/>
  <c r="E571" i="20"/>
  <c r="E104" i="20"/>
  <c r="E24" i="20"/>
  <c r="E705" i="20"/>
  <c r="E142" i="20"/>
  <c r="E900" i="20"/>
  <c r="E732" i="20"/>
  <c r="E162" i="20"/>
  <c r="E10" i="20"/>
  <c r="E1097" i="20"/>
  <c r="E937" i="20"/>
  <c r="E829" i="20"/>
  <c r="E704" i="20"/>
  <c r="E547" i="20"/>
  <c r="E322" i="20"/>
  <c r="E1135" i="20"/>
  <c r="E720" i="20"/>
  <c r="E1147" i="20"/>
  <c r="E870" i="20"/>
  <c r="E1015" i="20"/>
  <c r="E1063" i="20"/>
  <c r="E1139" i="20"/>
  <c r="E793" i="20"/>
  <c r="E148" i="20"/>
  <c r="E68" i="20"/>
  <c r="E817" i="20"/>
  <c r="E510" i="20"/>
  <c r="E70" i="20"/>
  <c r="E798" i="20"/>
  <c r="E447" i="20"/>
  <c r="E154" i="20"/>
  <c r="E30" i="20"/>
  <c r="E1119" i="20"/>
  <c r="E908" i="20"/>
  <c r="E226" i="20"/>
  <c r="E1131" i="20"/>
  <c r="E914" i="20"/>
  <c r="E515" i="20"/>
  <c r="E790" i="20"/>
  <c r="E988" i="20"/>
  <c r="E1187" i="20"/>
  <c r="E959" i="20"/>
  <c r="E656" i="20"/>
  <c r="E144" i="20"/>
  <c r="E80" i="20"/>
  <c r="E16" i="20"/>
  <c r="E688" i="20"/>
  <c r="E272" i="20"/>
  <c r="E62" i="20"/>
  <c r="E820" i="20"/>
  <c r="E595" i="20"/>
  <c r="E187" i="20"/>
  <c r="E50" i="20"/>
  <c r="E1145" i="20"/>
  <c r="E1017" i="20"/>
  <c r="E925" i="20"/>
  <c r="E842" i="20"/>
  <c r="E758" i="20"/>
  <c r="E637" i="20"/>
  <c r="E534" i="20"/>
  <c r="E347" i="20"/>
  <c r="E924" i="20"/>
  <c r="E983" i="20"/>
  <c r="E666" i="20"/>
  <c r="E1179" i="20"/>
  <c r="E946" i="20"/>
  <c r="E608" i="20"/>
  <c r="E935" i="20"/>
  <c r="E1191" i="20"/>
  <c r="E1171" i="20"/>
  <c r="E948" i="20"/>
  <c r="E625" i="20"/>
  <c r="E140" i="20"/>
  <c r="E76" i="20"/>
  <c r="E12" i="20"/>
  <c r="E678" i="20"/>
  <c r="E191" i="20"/>
  <c r="E54" i="20"/>
  <c r="E814" i="20"/>
  <c r="E552" i="20"/>
  <c r="E170" i="20"/>
  <c r="E42" i="20"/>
  <c r="E1137" i="20"/>
  <c r="E1009" i="20"/>
  <c r="E921" i="20"/>
  <c r="E832" i="20"/>
  <c r="E5" i="20"/>
  <c r="E69" i="20"/>
  <c r="E133" i="20"/>
  <c r="E212" i="20"/>
  <c r="E295" i="20"/>
  <c r="E378" i="20"/>
  <c r="E471" i="20"/>
  <c r="E546" i="20"/>
  <c r="E629" i="20"/>
  <c r="E712" i="20"/>
  <c r="E169" i="20"/>
  <c r="E299" i="20"/>
  <c r="E414" i="20"/>
  <c r="E516" i="20"/>
  <c r="E634" i="20"/>
  <c r="E67" i="20"/>
  <c r="E131" i="20"/>
  <c r="E210" i="20"/>
  <c r="E331" i="20"/>
  <c r="E446" i="20"/>
  <c r="E408" i="20"/>
  <c r="E532" i="20"/>
  <c r="E689" i="20"/>
  <c r="E808" i="20"/>
  <c r="E898" i="20"/>
  <c r="E981" i="20"/>
  <c r="E1101" i="20"/>
  <c r="E238" i="20"/>
  <c r="E598" i="20"/>
  <c r="E845" i="20"/>
  <c r="E9" i="20"/>
  <c r="E73" i="20"/>
  <c r="E137" i="20"/>
  <c r="E215" i="20"/>
  <c r="E298" i="20"/>
  <c r="E388" i="20"/>
  <c r="E474" i="20"/>
  <c r="E556" i="20"/>
  <c r="E632" i="20"/>
  <c r="E722" i="20"/>
  <c r="E222" i="20"/>
  <c r="E323" i="20"/>
  <c r="E444" i="20"/>
  <c r="E560" i="20"/>
  <c r="E7" i="20"/>
  <c r="E71" i="20"/>
  <c r="E135" i="20"/>
  <c r="E220" i="20"/>
  <c r="E335" i="20"/>
  <c r="E178" i="20"/>
  <c r="E411" i="20"/>
  <c r="E536" i="20"/>
  <c r="E692" i="20"/>
  <c r="E818" i="20"/>
  <c r="E901" i="20"/>
  <c r="E987" i="20"/>
  <c r="E1109" i="20"/>
  <c r="E300" i="20"/>
  <c r="E605" i="20"/>
  <c r="E864" i="20"/>
  <c r="E13" i="20"/>
  <c r="E77" i="20"/>
  <c r="E141" i="20"/>
  <c r="E218" i="20"/>
  <c r="E308" i="20"/>
  <c r="E391" i="20"/>
  <c r="E478" i="20"/>
  <c r="E559" i="20"/>
  <c r="E642" i="20"/>
  <c r="E725" i="20"/>
  <c r="E232" i="20"/>
  <c r="E326" i="20"/>
  <c r="E448" i="20"/>
  <c r="E563" i="20"/>
  <c r="E11" i="20"/>
  <c r="E75" i="20"/>
  <c r="E139" i="20"/>
  <c r="E224" i="20"/>
  <c r="E338" i="20"/>
  <c r="E214" i="20"/>
  <c r="E415" i="20"/>
  <c r="E539" i="20"/>
  <c r="E716" i="20"/>
  <c r="E821" i="20"/>
  <c r="E904" i="20"/>
  <c r="E993" i="20"/>
  <c r="E1117" i="20"/>
  <c r="E194" i="20"/>
  <c r="E558" i="20"/>
  <c r="E800" i="20"/>
  <c r="E33" i="20"/>
  <c r="E161" i="20"/>
  <c r="E330" i="20"/>
  <c r="E501" i="20"/>
  <c r="E664" i="20"/>
  <c r="E256" i="20"/>
  <c r="E492" i="20"/>
  <c r="E47" i="20"/>
  <c r="E174" i="20"/>
  <c r="E402" i="20"/>
  <c r="E500" i="20"/>
  <c r="E786" i="20"/>
  <c r="E955" i="20"/>
  <c r="E1189" i="20"/>
  <c r="E694" i="20"/>
  <c r="E205" i="20"/>
  <c r="E333" i="20"/>
  <c r="E457" i="20"/>
  <c r="E593" i="20"/>
  <c r="E715" i="20"/>
  <c r="E245" i="20"/>
  <c r="E417" i="20"/>
  <c r="E607" i="20"/>
  <c r="E321" i="20"/>
  <c r="E261" i="20"/>
  <c r="E545" i="20"/>
  <c r="E739" i="20"/>
  <c r="E875" i="20"/>
  <c r="E990" i="20"/>
  <c r="E1058" i="20"/>
  <c r="E1122" i="20"/>
  <c r="E1186" i="20"/>
  <c r="E241" i="20"/>
  <c r="E537" i="20"/>
  <c r="E751" i="20"/>
  <c r="E883" i="20"/>
  <c r="E1006" i="20"/>
  <c r="E1070" i="20"/>
  <c r="E1134" i="20"/>
  <c r="E1198" i="20"/>
  <c r="E647" i="20"/>
  <c r="E337" i="20"/>
  <c r="E823" i="20"/>
  <c r="E659" i="20"/>
  <c r="E1020" i="20"/>
  <c r="E1148" i="20"/>
  <c r="E767" i="20"/>
  <c r="E895" i="20"/>
  <c r="E557" i="20"/>
  <c r="E992" i="20"/>
  <c r="E1124" i="20"/>
  <c r="E1024" i="20"/>
  <c r="E639" i="20"/>
  <c r="E1032" i="20"/>
  <c r="E1160" i="20"/>
  <c r="E1207" i="20"/>
  <c r="E972" i="20"/>
  <c r="E1047" i="20"/>
  <c r="E978" i="20"/>
  <c r="E554" i="20"/>
  <c r="E255" i="20"/>
  <c r="E1219" i="20"/>
  <c r="E930" i="20"/>
  <c r="E211" i="20"/>
  <c r="E88" i="20"/>
  <c r="E8" i="20"/>
  <c r="E591" i="20"/>
  <c r="E110" i="20"/>
  <c r="E868" i="20"/>
  <c r="E535" i="20"/>
  <c r="E130" i="20"/>
  <c r="E1225" i="20"/>
  <c r="E1033" i="20"/>
  <c r="E915" i="20"/>
  <c r="E810" i="20"/>
  <c r="E650" i="20"/>
  <c r="E498" i="20"/>
  <c r="E278" i="20"/>
  <c r="E1007" i="20"/>
  <c r="E582" i="20"/>
  <c r="E1083" i="20"/>
  <c r="E673" i="20"/>
  <c r="E828" i="20"/>
  <c r="E873" i="20"/>
  <c r="E1011" i="20"/>
  <c r="E713" i="20"/>
  <c r="E132" i="20"/>
  <c r="E36" i="20"/>
  <c r="E762" i="20"/>
  <c r="E312" i="20"/>
  <c r="E894" i="20"/>
  <c r="E766" i="20"/>
  <c r="E396" i="20"/>
  <c r="E122" i="20"/>
  <c r="E1217" i="20"/>
  <c r="E1055" i="20"/>
  <c r="E822" i="20"/>
  <c r="E1175" i="20"/>
  <c r="E1067" i="20"/>
  <c r="E844" i="20"/>
  <c r="E248" i="20"/>
  <c r="E649" i="20"/>
  <c r="E809" i="20"/>
  <c r="E1123" i="20"/>
  <c r="E916" i="20"/>
  <c r="E438" i="20"/>
  <c r="E128" i="20"/>
  <c r="E64" i="20"/>
  <c r="E865" i="20"/>
  <c r="E620" i="20"/>
  <c r="E158" i="20"/>
  <c r="E26" i="20"/>
  <c r="E788" i="20"/>
  <c r="E440" i="20"/>
  <c r="E146" i="20"/>
  <c r="E22" i="20"/>
  <c r="E1113" i="20"/>
  <c r="E989" i="20"/>
  <c r="E906" i="20"/>
  <c r="E816" i="20"/>
  <c r="E718" i="20"/>
  <c r="E609" i="20"/>
  <c r="E470" i="20"/>
  <c r="E304" i="20"/>
  <c r="E1167" i="20"/>
  <c r="E940" i="20"/>
  <c r="E459" i="20"/>
  <c r="E1115" i="20"/>
  <c r="E911" i="20"/>
  <c r="E469" i="20"/>
  <c r="E764" i="20"/>
  <c r="E956" i="20"/>
  <c r="E1107" i="20"/>
  <c r="E905" i="20"/>
  <c r="E383" i="20"/>
  <c r="E124" i="20"/>
  <c r="E60" i="20"/>
  <c r="E849" i="20"/>
  <c r="E602" i="20"/>
  <c r="E150" i="20"/>
  <c r="E18" i="20"/>
  <c r="E782" i="20"/>
  <c r="E418" i="20"/>
  <c r="E138" i="20"/>
  <c r="E14" i="20"/>
  <c r="E1105" i="20"/>
  <c r="E985" i="20"/>
  <c r="E896" i="20"/>
  <c r="E813" i="20"/>
  <c r="E21" i="20"/>
  <c r="E85" i="20"/>
  <c r="E149" i="20"/>
  <c r="E231" i="20"/>
  <c r="E314" i="20"/>
  <c r="E404" i="20"/>
  <c r="E488" i="20"/>
  <c r="E572" i="20"/>
  <c r="E648" i="20"/>
  <c r="E738" i="20"/>
  <c r="E198" i="20"/>
  <c r="E320" i="20"/>
  <c r="E434" i="20"/>
  <c r="E550" i="20"/>
  <c r="E19" i="20"/>
  <c r="E83" i="20"/>
  <c r="E147" i="20"/>
  <c r="E230" i="20"/>
  <c r="E352" i="20"/>
  <c r="E240" i="20"/>
  <c r="E458" i="20"/>
  <c r="E574" i="20"/>
  <c r="E729" i="20"/>
  <c r="E834" i="20"/>
  <c r="E917" i="20"/>
  <c r="E1005" i="20"/>
  <c r="E1133" i="20"/>
  <c r="E351" i="20"/>
  <c r="E640" i="20"/>
  <c r="E931" i="20"/>
  <c r="E25" i="20"/>
  <c r="E89" i="20"/>
  <c r="E153" i="20"/>
  <c r="E234" i="20"/>
  <c r="E324" i="20"/>
  <c r="E407" i="20"/>
  <c r="E491" i="20"/>
  <c r="E575" i="20"/>
  <c r="E658" i="20"/>
  <c r="E741" i="20"/>
  <c r="E242" i="20"/>
  <c r="E363" i="20"/>
  <c r="E482" i="20"/>
  <c r="E580" i="20"/>
  <c r="E23" i="20"/>
  <c r="E87" i="20"/>
  <c r="E151" i="20"/>
  <c r="E254" i="20"/>
  <c r="E355" i="20"/>
  <c r="E243" i="20"/>
  <c r="E468" i="20"/>
  <c r="E588" i="20"/>
  <c r="E733" i="20"/>
  <c r="E837" i="20"/>
  <c r="E923" i="20"/>
  <c r="E1013" i="20"/>
  <c r="E1141" i="20"/>
  <c r="E406" i="20"/>
  <c r="E654" i="20"/>
  <c r="E953" i="20"/>
  <c r="E29" i="20"/>
  <c r="E93" i="20"/>
  <c r="E157" i="20"/>
  <c r="E244" i="20"/>
  <c r="E327" i="20"/>
  <c r="E410" i="20"/>
  <c r="E494" i="20"/>
  <c r="E578" i="20"/>
  <c r="E661" i="20"/>
  <c r="E744" i="20"/>
  <c r="E252" i="20"/>
  <c r="E367" i="20"/>
  <c r="E486" i="20"/>
  <c r="E586" i="20"/>
  <c r="E27" i="20"/>
  <c r="E91" i="20"/>
  <c r="E155" i="20"/>
  <c r="E264" i="20"/>
  <c r="E358" i="20"/>
  <c r="E258" i="20"/>
  <c r="E472" i="20"/>
  <c r="E592" i="20"/>
  <c r="E736" i="20"/>
  <c r="E840" i="20"/>
  <c r="E929" i="20"/>
  <c r="E1021" i="20"/>
  <c r="E1149" i="20"/>
  <c r="E307" i="20"/>
  <c r="E612" i="20"/>
  <c r="E890" i="20"/>
  <c r="E228" i="20"/>
  <c r="E562" i="20"/>
  <c r="E350" i="20"/>
  <c r="E95" i="20"/>
  <c r="E280" i="20"/>
  <c r="E850" i="20"/>
  <c r="E344" i="20"/>
  <c r="E253" i="20"/>
  <c r="E517" i="20"/>
  <c r="E763" i="20"/>
  <c r="E529" i="20"/>
  <c r="E385" i="20"/>
  <c r="E631" i="20"/>
  <c r="E910" i="20"/>
  <c r="E1082" i="20"/>
  <c r="E1210" i="20"/>
  <c r="E643" i="20"/>
  <c r="E934" i="20"/>
  <c r="E1094" i="20"/>
  <c r="E1222" i="20"/>
  <c r="E711" i="20"/>
  <c r="E879" i="20"/>
  <c r="E1196" i="20"/>
  <c r="E1136" i="20"/>
  <c r="E1044" i="20"/>
  <c r="E1216" i="20"/>
  <c r="E1080" i="20"/>
  <c r="E1215" i="20"/>
  <c r="E2" i="20"/>
  <c r="E1031" i="20"/>
  <c r="E1155" i="20"/>
  <c r="E152" i="20"/>
  <c r="E833" i="20"/>
  <c r="E78" i="20"/>
  <c r="E403" i="20"/>
  <c r="E1161" i="20"/>
  <c r="E893" i="20"/>
  <c r="E630" i="20"/>
  <c r="E1143" i="20"/>
  <c r="E339" i="20"/>
  <c r="E519" i="20"/>
  <c r="E310" i="20"/>
  <c r="E490" i="20"/>
  <c r="E20" i="20"/>
  <c r="E134" i="20"/>
  <c r="E708" i="20"/>
  <c r="E90" i="20"/>
  <c r="E986" i="20"/>
  <c r="E970" i="20"/>
  <c r="E734" i="20"/>
  <c r="E484" i="20"/>
  <c r="E1059" i="20"/>
  <c r="E332" i="20"/>
  <c r="E48" i="20"/>
  <c r="E548" i="20"/>
  <c r="E884" i="20"/>
  <c r="E374" i="20"/>
  <c r="E1209" i="20"/>
  <c r="E969" i="20"/>
  <c r="E797" i="20"/>
  <c r="E594" i="20"/>
  <c r="E223" i="20"/>
  <c r="E886" i="20"/>
  <c r="E1051" i="20"/>
  <c r="E182" i="20"/>
  <c r="E737" i="20"/>
  <c r="E838" i="20"/>
  <c r="E108" i="20"/>
  <c r="E785" i="20"/>
  <c r="E118" i="20"/>
  <c r="E742" i="20"/>
  <c r="E106" i="20"/>
  <c r="E1073" i="20"/>
  <c r="E877" i="20"/>
  <c r="E37" i="20"/>
  <c r="E165" i="20"/>
  <c r="E340" i="20"/>
  <c r="E508" i="20"/>
  <c r="E674" i="20"/>
  <c r="E239" i="20"/>
  <c r="E454" i="20"/>
  <c r="E35" i="20"/>
  <c r="E163" i="20"/>
  <c r="E392" i="20"/>
  <c r="E479" i="20"/>
  <c r="E750" i="20"/>
  <c r="E939" i="20"/>
  <c r="E1165" i="20"/>
  <c r="E701" i="20"/>
  <c r="E41" i="20"/>
  <c r="E172" i="20"/>
  <c r="E343" i="20"/>
  <c r="E511" i="20"/>
  <c r="E677" i="20"/>
  <c r="E262" i="20"/>
  <c r="E499" i="20"/>
  <c r="E39" i="20"/>
  <c r="E167" i="20"/>
  <c r="E395" i="20"/>
  <c r="E483" i="20"/>
  <c r="E753" i="20"/>
  <c r="E945" i="20"/>
  <c r="E1173" i="20"/>
  <c r="E714" i="20"/>
  <c r="E45" i="20"/>
  <c r="E180" i="20"/>
  <c r="E346" i="20"/>
  <c r="E514" i="20"/>
  <c r="E680" i="20"/>
  <c r="E286" i="20"/>
  <c r="E503" i="20"/>
  <c r="E43" i="20"/>
  <c r="E171" i="20"/>
  <c r="E399" i="20"/>
  <c r="E496" i="20"/>
  <c r="E756" i="20"/>
  <c r="E949" i="20"/>
  <c r="E1181" i="20"/>
  <c r="E660" i="20"/>
  <c r="E247" i="20"/>
  <c r="E728" i="20"/>
  <c r="E604" i="20"/>
  <c r="E342" i="20"/>
  <c r="E1029" i="20"/>
  <c r="E995" i="20"/>
  <c r="E533" i="20"/>
  <c r="E309" i="20"/>
  <c r="E233" i="20"/>
  <c r="E655" i="20"/>
  <c r="E1018" i="20"/>
  <c r="E1154" i="20"/>
  <c r="E663" i="20"/>
  <c r="E1030" i="20"/>
  <c r="E1166" i="20"/>
  <c r="E735" i="20"/>
  <c r="E1068" i="20"/>
  <c r="E1040" i="20"/>
  <c r="E1060" i="20"/>
  <c r="E863" i="20"/>
  <c r="E1224" i="20"/>
  <c r="E1163" i="20"/>
  <c r="E1127" i="20"/>
  <c r="E717" i="20"/>
  <c r="E769" i="20"/>
  <c r="E804" i="20"/>
  <c r="E38" i="20"/>
  <c r="E848" i="20"/>
  <c r="E463" i="20"/>
  <c r="E919" i="20"/>
  <c r="E354" i="20"/>
  <c r="E962" i="20"/>
  <c r="E84" i="20"/>
  <c r="E102" i="20"/>
  <c r="E290" i="20"/>
  <c r="E1183" i="20"/>
  <c r="E1195" i="20"/>
  <c r="E1159" i="20"/>
  <c r="E208" i="20"/>
  <c r="E160" i="20"/>
  <c r="E801" i="20"/>
  <c r="E94" i="20"/>
  <c r="E275" i="20"/>
  <c r="E1081" i="20"/>
  <c r="E861" i="20"/>
  <c r="E555" i="20"/>
  <c r="E1103" i="20"/>
  <c r="E892" i="20"/>
  <c r="E1095" i="20"/>
  <c r="E1043" i="20"/>
  <c r="E156" i="20"/>
  <c r="E745" i="20"/>
  <c r="E878" i="20"/>
  <c r="E268" i="20"/>
  <c r="E1041" i="20"/>
  <c r="E794" i="20"/>
  <c r="E117" i="20"/>
  <c r="E359" i="20"/>
  <c r="E587" i="20"/>
  <c r="E776" i="20"/>
  <c r="E495" i="20"/>
  <c r="E99" i="20"/>
  <c r="E291" i="20"/>
  <c r="E504" i="20"/>
  <c r="E853" i="20"/>
  <c r="E1069" i="20"/>
  <c r="E761" i="20"/>
  <c r="E105" i="20"/>
  <c r="E279" i="20"/>
  <c r="E530" i="20"/>
  <c r="E760" i="20"/>
  <c r="E424" i="20"/>
  <c r="E55" i="20"/>
  <c r="E274" i="20"/>
  <c r="E368" i="20"/>
  <c r="E792" i="20"/>
  <c r="E1045" i="20"/>
  <c r="E551" i="20"/>
  <c r="E61" i="20"/>
  <c r="E263" i="20"/>
  <c r="E464" i="20"/>
  <c r="E706" i="20"/>
  <c r="E387" i="20"/>
  <c r="E641" i="20"/>
  <c r="E203" i="20"/>
  <c r="E302" i="20"/>
  <c r="E682" i="20"/>
  <c r="E971" i="20"/>
  <c r="E432" i="20"/>
  <c r="E1089" i="20"/>
  <c r="E394" i="20"/>
  <c r="E754" i="20"/>
  <c r="E111" i="20"/>
  <c r="E596" i="20"/>
  <c r="E1061" i="20"/>
  <c r="E269" i="20"/>
  <c r="E635" i="20"/>
  <c r="E329" i="20"/>
  <c r="E405" i="20"/>
  <c r="E795" i="20"/>
  <c r="E1026" i="20"/>
  <c r="E1218" i="20"/>
  <c r="E803" i="20"/>
  <c r="E1038" i="20"/>
  <c r="E513" i="20"/>
  <c r="E871" i="20"/>
  <c r="E1084" i="20"/>
  <c r="E1200" i="20"/>
  <c r="E1172" i="20"/>
  <c r="E936" i="20"/>
  <c r="E1087" i="20"/>
  <c r="E943" i="20"/>
  <c r="E938" i="20"/>
  <c r="E136" i="20"/>
  <c r="E531" i="20"/>
  <c r="E772" i="20"/>
  <c r="E1129" i="20"/>
  <c r="E765" i="20"/>
  <c r="E366" i="20"/>
  <c r="E1211" i="20"/>
  <c r="E676" i="20"/>
  <c r="E927" i="20"/>
  <c r="E4" i="20"/>
  <c r="E862" i="20"/>
  <c r="E206" i="20"/>
  <c r="E951" i="20"/>
  <c r="E1003" i="20"/>
  <c r="E967" i="20"/>
  <c r="E994" i="20"/>
  <c r="E112" i="20"/>
  <c r="E752" i="20"/>
  <c r="E852" i="20"/>
  <c r="E114" i="20"/>
  <c r="E1049" i="20"/>
  <c r="E778" i="20"/>
  <c r="E456" i="20"/>
  <c r="E1039" i="20"/>
  <c r="E996" i="20"/>
  <c r="E618" i="20"/>
  <c r="E991" i="20"/>
  <c r="E92" i="20"/>
  <c r="E538" i="20"/>
  <c r="E846" i="20"/>
  <c r="E74" i="20"/>
  <c r="E963" i="20"/>
  <c r="E768" i="20"/>
  <c r="E186" i="20"/>
  <c r="E423" i="20"/>
  <c r="E610" i="20"/>
  <c r="E259" i="20"/>
  <c r="E570" i="20"/>
  <c r="E115" i="20"/>
  <c r="E412" i="20"/>
  <c r="E628" i="20"/>
  <c r="E872" i="20"/>
  <c r="E1197" i="20"/>
  <c r="E1025" i="20"/>
  <c r="E121" i="20"/>
  <c r="E362" i="20"/>
  <c r="E590" i="20"/>
  <c r="E188" i="20"/>
  <c r="E520" i="20"/>
  <c r="E103" i="20"/>
  <c r="E294" i="20"/>
  <c r="E507" i="20"/>
  <c r="E856" i="20"/>
  <c r="E1077" i="20"/>
  <c r="E781" i="20"/>
  <c r="E109" i="20"/>
  <c r="E282" i="20"/>
  <c r="E540" i="20"/>
  <c r="E770" i="20"/>
  <c r="E427" i="20"/>
  <c r="E59" i="20"/>
  <c r="E284" i="20"/>
  <c r="E371" i="20"/>
  <c r="E802" i="20"/>
  <c r="E1053" i="20"/>
  <c r="E477" i="20"/>
  <c r="T1" i="22"/>
  <c r="U6" i="22"/>
  <c r="U1" i="22"/>
  <c r="U4" i="22"/>
  <c r="U8" i="22"/>
  <c r="U5" i="22"/>
  <c r="U7" i="22"/>
  <c r="N1943" i="1"/>
  <c r="N1939" i="1"/>
  <c r="I4" i="21"/>
  <c r="I21" i="21"/>
  <c r="I15" i="21"/>
  <c r="I16" i="21"/>
  <c r="I25" i="21"/>
  <c r="B21" i="5"/>
  <c r="I10" i="21"/>
  <c r="I20" i="21"/>
  <c r="O4" i="21"/>
  <c r="I24" i="21"/>
  <c r="I18" i="21"/>
  <c r="I9" i="21"/>
  <c r="I17" i="21"/>
  <c r="I8" i="21"/>
  <c r="I26" i="21"/>
  <c r="O5" i="21"/>
  <c r="N945" i="1"/>
  <c r="N963" i="1"/>
  <c r="N964" i="1"/>
  <c r="N991" i="1"/>
  <c r="N1019" i="1"/>
  <c r="I3" i="21"/>
  <c r="I22" i="21"/>
  <c r="I14" i="21"/>
  <c r="I13" i="21"/>
  <c r="I23" i="21"/>
  <c r="I5" i="21"/>
  <c r="O6" i="21"/>
  <c r="O3" i="21"/>
  <c r="N966" i="1"/>
  <c r="N1039" i="1"/>
  <c r="N1032" i="1"/>
  <c r="N1055" i="1"/>
  <c r="N1056" i="1"/>
  <c r="N1080" i="1"/>
  <c r="N1100" i="1"/>
  <c r="N1125" i="1"/>
  <c r="N1149" i="1"/>
  <c r="N1169" i="1"/>
  <c r="N1190" i="1"/>
  <c r="N1191" i="1"/>
  <c r="N1215" i="1"/>
  <c r="N1234" i="1"/>
  <c r="N1257" i="1"/>
  <c r="N1284" i="1"/>
  <c r="N1305" i="1"/>
  <c r="N1327" i="1"/>
  <c r="N1336" i="1"/>
  <c r="N1352" i="1"/>
  <c r="N1376" i="1"/>
  <c r="N1377" i="1"/>
  <c r="N1401" i="1"/>
  <c r="N1420" i="1"/>
  <c r="N1444" i="1"/>
  <c r="N1471" i="1"/>
  <c r="N1492" i="1"/>
  <c r="N1520" i="1"/>
  <c r="N1555" i="1"/>
  <c r="N1564" i="1"/>
  <c r="N1628" i="1"/>
  <c r="N1663" i="1"/>
  <c r="N1680" i="1"/>
  <c r="N1769" i="1"/>
  <c r="N1879" i="1"/>
  <c r="N1887" i="1"/>
  <c r="N1904" i="1"/>
  <c r="N949" i="1"/>
  <c r="N970" i="1"/>
  <c r="N996" i="1"/>
  <c r="N1018" i="1"/>
  <c r="N1038" i="1"/>
  <c r="N1061" i="1"/>
  <c r="N1085" i="1"/>
  <c r="N1105" i="1"/>
  <c r="N1132" i="1"/>
  <c r="N1153" i="1"/>
  <c r="N1173" i="1"/>
  <c r="N1200" i="1"/>
  <c r="N1219" i="1"/>
  <c r="N1242" i="1"/>
  <c r="N1265" i="1"/>
  <c r="N1266" i="1"/>
  <c r="N1288" i="1"/>
  <c r="N1309" i="1"/>
  <c r="N1333" i="1"/>
  <c r="N1357" i="1"/>
  <c r="N1381" i="1"/>
  <c r="N1407" i="1"/>
  <c r="N1429" i="1"/>
  <c r="N1449" i="1"/>
  <c r="N1477" i="1"/>
  <c r="N1496" i="1"/>
  <c r="N1528" i="1"/>
  <c r="N1540" i="1"/>
  <c r="N1593" i="1"/>
  <c r="N1636" i="1"/>
  <c r="N1644" i="1"/>
  <c r="N1766" i="1"/>
  <c r="N1527" i="1"/>
  <c r="N1554" i="1"/>
  <c r="N1576" i="1"/>
  <c r="N1600" i="1"/>
  <c r="N1634" i="1"/>
  <c r="N1661" i="1"/>
  <c r="N1702" i="1"/>
  <c r="N1787" i="1"/>
  <c r="AB88" i="21"/>
  <c r="AB84" i="21"/>
  <c r="AB80" i="21"/>
  <c r="AB75" i="21"/>
  <c r="AB64" i="21"/>
  <c r="AB59" i="21"/>
  <c r="AB48" i="21"/>
  <c r="AB43" i="21"/>
  <c r="AB38" i="21"/>
  <c r="AB32" i="21"/>
  <c r="AB27" i="21"/>
  <c r="AB22" i="21"/>
  <c r="AB16" i="21"/>
  <c r="AB11" i="21"/>
  <c r="U50" i="21"/>
  <c r="U46" i="21"/>
  <c r="U42" i="21"/>
  <c r="U38" i="21"/>
  <c r="U34" i="21"/>
  <c r="U30" i="21"/>
  <c r="U26" i="21"/>
  <c r="U22" i="21"/>
  <c r="U18" i="21"/>
  <c r="U14" i="21"/>
  <c r="U10" i="21"/>
  <c r="U6" i="21"/>
  <c r="AM49" i="21"/>
  <c r="AM45" i="21"/>
  <c r="AM41" i="21"/>
  <c r="AM37" i="21"/>
  <c r="AM33" i="21"/>
  <c r="AM29" i="21"/>
  <c r="AM25" i="21"/>
  <c r="AM21" i="21"/>
  <c r="AM17" i="21"/>
  <c r="AM13" i="21"/>
  <c r="AM9" i="21"/>
  <c r="AM5" i="21"/>
  <c r="C4" i="3"/>
  <c r="AF101" i="21"/>
  <c r="AF97" i="21"/>
  <c r="AF93" i="21"/>
  <c r="AF89" i="21"/>
  <c r="AF85" i="21"/>
  <c r="AF81" i="21"/>
  <c r="AF77" i="21"/>
  <c r="AF73" i="21"/>
  <c r="AF69" i="21"/>
  <c r="AF65" i="21"/>
  <c r="AF61" i="21"/>
  <c r="AF57" i="21"/>
  <c r="AF53" i="21"/>
  <c r="AF49" i="21"/>
  <c r="AF45" i="21"/>
  <c r="AF41" i="21"/>
  <c r="AF37" i="21"/>
  <c r="AF33" i="21"/>
  <c r="AF29" i="21"/>
  <c r="AF25" i="21"/>
  <c r="AF21" i="21"/>
  <c r="AF17" i="21"/>
  <c r="AF13" i="21"/>
  <c r="AF9" i="21"/>
  <c r="AF6" i="21"/>
  <c r="AF2" i="21"/>
  <c r="C24" i="2"/>
  <c r="C20" i="2"/>
  <c r="C16" i="2"/>
  <c r="C12" i="2"/>
  <c r="C8" i="2"/>
  <c r="C4" i="2"/>
  <c r="AB91" i="21"/>
  <c r="AB87" i="21"/>
  <c r="AB83" i="21"/>
  <c r="AB79" i="21"/>
  <c r="AB68" i="21"/>
  <c r="AB63" i="21"/>
  <c r="AB52" i="21"/>
  <c r="AB47" i="21"/>
  <c r="AB42" i="21"/>
  <c r="AB36" i="21"/>
  <c r="AB31" i="21"/>
  <c r="AB26" i="21"/>
  <c r="AB20" i="21"/>
  <c r="AB15" i="21"/>
  <c r="AB10" i="21"/>
  <c r="U49" i="21"/>
  <c r="U45" i="21"/>
  <c r="U41" i="21"/>
  <c r="U37" i="21"/>
  <c r="U33" i="21"/>
  <c r="U29" i="21"/>
  <c r="U25" i="21"/>
  <c r="U21" i="21"/>
  <c r="U17" i="21"/>
  <c r="U13" i="21"/>
  <c r="U9" i="21"/>
  <c r="U5" i="21"/>
  <c r="AM2" i="21"/>
  <c r="AM48" i="21"/>
  <c r="AM44" i="21"/>
  <c r="AM40" i="21"/>
  <c r="AM36" i="21"/>
  <c r="AM32" i="21"/>
  <c r="AM28" i="21"/>
  <c r="AM24" i="21"/>
  <c r="AM20" i="21"/>
  <c r="AM16" i="21"/>
  <c r="AM12" i="21"/>
  <c r="AM8" i="21"/>
  <c r="AM4" i="21"/>
  <c r="C11" i="3"/>
  <c r="C7" i="3"/>
  <c r="AF5" i="21"/>
  <c r="C23" i="2"/>
  <c r="AB72" i="21"/>
  <c r="AB67" i="21"/>
  <c r="AB56" i="21"/>
  <c r="AB51" i="21"/>
  <c r="AB40" i="21"/>
  <c r="AB35" i="21"/>
  <c r="AB30" i="21"/>
  <c r="AB24" i="21"/>
  <c r="AB19" i="21"/>
  <c r="AB14" i="21"/>
  <c r="AB8" i="21"/>
  <c r="U2" i="21"/>
  <c r="U48" i="21"/>
  <c r="U44" i="21"/>
  <c r="U40" i="21"/>
  <c r="U36" i="21"/>
  <c r="U32" i="21"/>
  <c r="U28" i="21"/>
  <c r="U24" i="21"/>
  <c r="U20" i="21"/>
  <c r="U16" i="21"/>
  <c r="U12" i="21"/>
  <c r="U8" i="21"/>
  <c r="AM51" i="21"/>
  <c r="AM47" i="21"/>
  <c r="AM43" i="21"/>
  <c r="AM39" i="21"/>
  <c r="AM35" i="21"/>
  <c r="AM31" i="21"/>
  <c r="AM27" i="21"/>
  <c r="AM23" i="21"/>
  <c r="AM19" i="21"/>
  <c r="AM15" i="21"/>
  <c r="AM11" i="21"/>
  <c r="AM7" i="21"/>
  <c r="C2" i="3"/>
  <c r="C10" i="3"/>
  <c r="C50" i="2"/>
  <c r="C46" i="2"/>
  <c r="C42" i="2"/>
  <c r="C38" i="2"/>
  <c r="C34" i="2"/>
  <c r="C30" i="2"/>
  <c r="C26" i="2"/>
  <c r="C22" i="2"/>
  <c r="C18" i="2"/>
  <c r="C14" i="2"/>
  <c r="C10" i="2"/>
  <c r="C6" i="2"/>
  <c r="AB5" i="21"/>
  <c r="AB77" i="21"/>
  <c r="AB73" i="21"/>
  <c r="AB69" i="21"/>
  <c r="AB65" i="21"/>
  <c r="AB61" i="21"/>
  <c r="AB57" i="21"/>
  <c r="AB53" i="21"/>
  <c r="AB49" i="21"/>
  <c r="AB45" i="21"/>
  <c r="AB41" i="21"/>
  <c r="AB37" i="21"/>
  <c r="AB33" i="21"/>
  <c r="AB29" i="21"/>
  <c r="AB25" i="21"/>
  <c r="AB21" i="21"/>
  <c r="AB17" i="21"/>
  <c r="AB13" i="21"/>
  <c r="AB9" i="21"/>
  <c r="N880" i="1"/>
  <c r="N864" i="1"/>
  <c r="N872" i="1"/>
  <c r="F4" i="3"/>
  <c r="F2" i="3"/>
  <c r="F33" i="2"/>
  <c r="F8" i="3"/>
  <c r="F6" i="2"/>
  <c r="F48" i="2"/>
  <c r="F3" i="3"/>
  <c r="F29" i="2"/>
  <c r="F50" i="2"/>
  <c r="F40" i="2"/>
  <c r="F11" i="2"/>
  <c r="F42" i="2"/>
  <c r="F15" i="2"/>
  <c r="F35" i="2"/>
  <c r="F10" i="2"/>
  <c r="F12" i="3"/>
  <c r="F22" i="2"/>
  <c r="F43" i="2"/>
  <c r="F26" i="2"/>
  <c r="F13" i="3"/>
  <c r="F17" i="2"/>
  <c r="F47" i="2"/>
  <c r="F20" i="2"/>
  <c r="F25" i="2"/>
  <c r="F10" i="3"/>
  <c r="F7" i="2"/>
  <c r="F9" i="3"/>
  <c r="F38" i="2"/>
  <c r="F34" i="2"/>
  <c r="F6" i="3"/>
  <c r="F24" i="2"/>
  <c r="F41" i="2"/>
  <c r="F49" i="2"/>
  <c r="F31" i="2"/>
  <c r="F51" i="2"/>
  <c r="F32" i="2"/>
  <c r="F36" i="2"/>
  <c r="F18" i="2"/>
  <c r="F21" i="2"/>
  <c r="F30" i="2"/>
  <c r="F5" i="2"/>
  <c r="F9" i="2"/>
  <c r="F13" i="2"/>
  <c r="F4" i="2"/>
  <c r="F14" i="2"/>
  <c r="F2" i="2"/>
  <c r="F8" i="2"/>
  <c r="F3" i="2"/>
  <c r="F39" i="2"/>
  <c r="F12" i="2"/>
  <c r="F46" i="2"/>
  <c r="F19" i="2"/>
  <c r="F27" i="2"/>
  <c r="F5" i="3"/>
  <c r="F7" i="3"/>
  <c r="F23" i="2"/>
  <c r="F44" i="2"/>
  <c r="F16" i="2"/>
  <c r="F11" i="3"/>
  <c r="F37" i="2"/>
  <c r="F28" i="2"/>
  <c r="F45" i="2"/>
  <c r="U10" i="22" l="1"/>
  <c r="B19" i="5"/>
  <c r="E3" i="3"/>
  <c r="E5" i="3"/>
  <c r="E9" i="3"/>
  <c r="E13" i="3"/>
  <c r="E6" i="3"/>
  <c r="E10" i="3"/>
  <c r="E2" i="3"/>
  <c r="E7" i="3"/>
  <c r="E11" i="3"/>
  <c r="E4" i="3"/>
  <c r="E8" i="3"/>
  <c r="E12" i="3"/>
  <c r="G43" i="2"/>
  <c r="G13" i="2"/>
  <c r="G7" i="2"/>
  <c r="G26" i="2"/>
  <c r="G47" i="2"/>
  <c r="G5" i="3"/>
  <c r="G7" i="3"/>
  <c r="G48" i="2"/>
  <c r="G5" i="2"/>
  <c r="G9" i="2"/>
  <c r="G51" i="2"/>
  <c r="G23" i="2"/>
  <c r="G4" i="3"/>
  <c r="G36" i="2"/>
  <c r="G8" i="2"/>
  <c r="G32" i="2"/>
  <c r="G11" i="2"/>
  <c r="G3" i="3"/>
  <c r="G33" i="2"/>
  <c r="G30" i="2"/>
  <c r="G44" i="2"/>
  <c r="G29" i="2"/>
  <c r="G10" i="2"/>
  <c r="G16" i="2"/>
  <c r="G34" i="2"/>
  <c r="G4" i="2"/>
  <c r="G11" i="3"/>
  <c r="G3" i="2"/>
  <c r="G6" i="2"/>
  <c r="G38" i="2"/>
  <c r="G15" i="2"/>
  <c r="G50" i="2"/>
  <c r="G24" i="2"/>
  <c r="G20" i="2"/>
  <c r="G28" i="2"/>
  <c r="G49" i="2"/>
  <c r="G41" i="2"/>
  <c r="G6" i="3"/>
  <c r="G42" i="2"/>
  <c r="G2" i="2"/>
  <c r="G45" i="2"/>
  <c r="G39" i="2"/>
  <c r="G37" i="2"/>
  <c r="G14" i="2"/>
  <c r="G2" i="3"/>
  <c r="G13" i="3"/>
  <c r="G19" i="2"/>
  <c r="G10" i="3"/>
  <c r="G25" i="2"/>
  <c r="G46" i="2"/>
  <c r="G22" i="2"/>
  <c r="G8" i="3"/>
  <c r="G17" i="2"/>
  <c r="G9" i="3"/>
  <c r="G18" i="2"/>
  <c r="G31" i="2"/>
  <c r="G12" i="2"/>
  <c r="G12" i="3"/>
  <c r="G21" i="2"/>
  <c r="G35" i="2"/>
  <c r="G27" i="2"/>
  <c r="G40" i="2"/>
  <c r="D11" i="3" l="1"/>
  <c r="D6" i="3"/>
  <c r="D3" i="3"/>
  <c r="D12" i="3"/>
  <c r="D7" i="3"/>
  <c r="D8" i="3"/>
  <c r="D2" i="3"/>
  <c r="D9" i="3"/>
  <c r="D4" i="3"/>
  <c r="D10" i="3"/>
  <c r="D5" i="3"/>
  <c r="D13" i="3"/>
  <c r="G3" i="9" l="1"/>
  <c r="H3" i="9"/>
  <c r="P3" i="5"/>
  <c r="O3" i="5"/>
  <c r="N3" i="5"/>
  <c r="H316" i="23"/>
  <c r="B352" i="23"/>
  <c r="O85" i="23"/>
  <c r="E144" i="23"/>
  <c r="V231" i="23"/>
  <c r="P24" i="23"/>
  <c r="K103" i="23"/>
  <c r="O113" i="23"/>
  <c r="A824" i="23"/>
  <c r="G615" i="23"/>
  <c r="D536" i="23"/>
  <c r="C916" i="23"/>
  <c r="Q369" i="23"/>
  <c r="Q324" i="23"/>
  <c r="M559" i="23"/>
  <c r="W30" i="23"/>
  <c r="E803" i="23"/>
  <c r="L78" i="23"/>
  <c r="D788" i="23"/>
  <c r="N306" i="23"/>
  <c r="G111" i="23"/>
  <c r="A13" i="23"/>
  <c r="G705" i="23"/>
  <c r="H652" i="23"/>
  <c r="F225" i="23"/>
  <c r="S885" i="23"/>
  <c r="J194" i="23"/>
  <c r="S949" i="23"/>
  <c r="U612" i="23"/>
  <c r="S432" i="23"/>
  <c r="R327" i="23"/>
  <c r="W169" i="23"/>
  <c r="K166" i="23"/>
  <c r="K439" i="23"/>
  <c r="T160" i="23"/>
  <c r="D185" i="23"/>
  <c r="T351" i="23"/>
  <c r="N709" i="23"/>
  <c r="O935" i="23"/>
  <c r="S780" i="23"/>
  <c r="L877" i="23"/>
  <c r="J799" i="23"/>
  <c r="L381" i="23"/>
  <c r="F91" i="23"/>
  <c r="A519" i="23"/>
  <c r="R252" i="23"/>
  <c r="H771" i="23"/>
  <c r="B107" i="23"/>
  <c r="A759" i="23"/>
  <c r="R996" i="23"/>
  <c r="G381" i="23"/>
  <c r="H133" i="23"/>
  <c r="N783" i="23"/>
  <c r="W321" i="23"/>
  <c r="S1004" i="23"/>
  <c r="R205" i="23"/>
  <c r="K689" i="23"/>
  <c r="W998" i="23"/>
  <c r="O394" i="23"/>
  <c r="A397" i="23"/>
  <c r="O70" i="23"/>
  <c r="D623" i="23"/>
  <c r="U989" i="23"/>
  <c r="N982" i="23"/>
  <c r="C886" i="23"/>
  <c r="L899" i="23"/>
  <c r="Q88" i="23"/>
  <c r="T79" i="23"/>
  <c r="W203" i="23"/>
  <c r="J748" i="23"/>
  <c r="E538" i="23"/>
  <c r="M425" i="23"/>
  <c r="W121" i="23"/>
  <c r="W536" i="23"/>
  <c r="P768" i="23"/>
  <c r="D896" i="23"/>
  <c r="E950" i="23"/>
  <c r="K228" i="23"/>
  <c r="C64" i="23"/>
  <c r="R228" i="23"/>
  <c r="E770" i="23"/>
  <c r="H468" i="23"/>
  <c r="D848" i="23"/>
  <c r="P654" i="23"/>
  <c r="Q38" i="23"/>
  <c r="D279" i="23"/>
  <c r="W176" i="23"/>
  <c r="F1000" i="23"/>
  <c r="R258" i="23"/>
  <c r="O206" i="23"/>
  <c r="Q398" i="23"/>
  <c r="I870" i="23"/>
  <c r="R859" i="23"/>
  <c r="P160" i="23"/>
  <c r="R372" i="23"/>
  <c r="T343" i="23"/>
  <c r="M844" i="23"/>
  <c r="D839" i="23"/>
  <c r="P634" i="23"/>
  <c r="V865" i="23"/>
  <c r="U641" i="23"/>
  <c r="A154" i="23"/>
  <c r="C434" i="23"/>
  <c r="H12" i="23"/>
  <c r="Q1006" i="23"/>
  <c r="M30" i="23"/>
  <c r="B356" i="23"/>
  <c r="D238" i="23"/>
  <c r="A406" i="23"/>
  <c r="G233" i="23"/>
  <c r="B694" i="23"/>
  <c r="N205" i="23"/>
  <c r="V202" i="23"/>
  <c r="O467" i="23"/>
  <c r="M70" i="23"/>
  <c r="O989" i="23"/>
  <c r="L244" i="23"/>
  <c r="B503" i="23"/>
  <c r="S487" i="23"/>
  <c r="H706" i="23"/>
  <c r="K400" i="23"/>
  <c r="K554" i="23"/>
  <c r="M570" i="23"/>
  <c r="F207" i="23"/>
  <c r="G350" i="23"/>
  <c r="M300" i="23"/>
  <c r="Q26" i="23"/>
  <c r="H229" i="23"/>
  <c r="C961" i="23"/>
  <c r="A868" i="23"/>
  <c r="W173" i="23"/>
  <c r="C558" i="23"/>
  <c r="C107" i="23"/>
  <c r="L524" i="23"/>
  <c r="N242" i="23"/>
  <c r="A612" i="23"/>
  <c r="G488" i="23"/>
  <c r="G744" i="23"/>
  <c r="P925" i="23"/>
  <c r="L620" i="23"/>
  <c r="O575" i="23"/>
  <c r="F394" i="23"/>
  <c r="N201" i="23"/>
  <c r="H26" i="23"/>
  <c r="Q703" i="23"/>
  <c r="Q181" i="23"/>
  <c r="D563" i="23"/>
  <c r="G742" i="23"/>
  <c r="C665" i="23"/>
  <c r="L679" i="23"/>
  <c r="H356" i="23"/>
  <c r="Q90" i="23"/>
  <c r="R75" i="23"/>
  <c r="D301" i="23"/>
  <c r="G275" i="23"/>
  <c r="A703" i="23"/>
  <c r="W236" i="23"/>
  <c r="U139" i="23"/>
  <c r="U36" i="23"/>
  <c r="B261" i="23"/>
  <c r="E53" i="23"/>
  <c r="E374" i="23"/>
  <c r="P923" i="23"/>
  <c r="S47" i="23"/>
  <c r="N861" i="23"/>
  <c r="W758" i="23"/>
  <c r="T342" i="23"/>
  <c r="G180" i="23"/>
  <c r="K268" i="23"/>
  <c r="M279" i="23"/>
  <c r="F22" i="23"/>
  <c r="M668" i="23"/>
  <c r="A285" i="23"/>
  <c r="R239" i="23"/>
  <c r="R25" i="23"/>
  <c r="O399" i="23"/>
  <c r="U344" i="23"/>
  <c r="Q247" i="23"/>
  <c r="U199" i="23"/>
  <c r="S310" i="23"/>
  <c r="M263" i="23"/>
  <c r="A690" i="23"/>
  <c r="P174" i="23"/>
  <c r="K610" i="23"/>
  <c r="S53" i="23"/>
  <c r="A770" i="23"/>
  <c r="V36" i="23"/>
  <c r="Q561" i="23"/>
  <c r="Q191" i="23"/>
  <c r="Q321" i="23"/>
  <c r="J385" i="23"/>
  <c r="C348" i="23"/>
  <c r="P93" i="23"/>
  <c r="V786" i="23"/>
  <c r="O271" i="23"/>
  <c r="J344" i="23"/>
  <c r="J77" i="23"/>
  <c r="B256" i="23"/>
  <c r="T745" i="23"/>
  <c r="R574" i="23"/>
  <c r="R434" i="23"/>
  <c r="L104" i="23"/>
  <c r="D201" i="23"/>
  <c r="H433" i="23"/>
  <c r="R602" i="23"/>
  <c r="M756" i="23"/>
  <c r="H185" i="23"/>
  <c r="W515" i="23"/>
  <c r="O462" i="23"/>
  <c r="N469" i="23"/>
  <c r="O188" i="23"/>
  <c r="O982" i="23"/>
  <c r="Q985" i="23"/>
  <c r="F44" i="23"/>
  <c r="D423" i="23"/>
  <c r="P886" i="23"/>
  <c r="T497" i="23"/>
  <c r="S307" i="23"/>
  <c r="B216" i="23"/>
  <c r="C48" i="23"/>
  <c r="C319" i="23"/>
  <c r="E676" i="23"/>
  <c r="R100" i="23"/>
  <c r="D827" i="23"/>
  <c r="K155" i="23"/>
  <c r="F510" i="23"/>
  <c r="L510" i="23"/>
  <c r="N889" i="23"/>
  <c r="A949" i="23"/>
  <c r="A362" i="23"/>
  <c r="L742" i="23"/>
  <c r="C243" i="23"/>
  <c r="C674" i="23"/>
  <c r="T990" i="23"/>
  <c r="A55" i="23"/>
  <c r="H514" i="23"/>
  <c r="K125" i="23"/>
  <c r="B562" i="23"/>
  <c r="P126" i="23"/>
  <c r="F232" i="23"/>
  <c r="K178" i="23"/>
  <c r="W905" i="23"/>
  <c r="T706" i="23"/>
  <c r="E244" i="23"/>
  <c r="E475" i="23"/>
  <c r="H822" i="23"/>
  <c r="W157" i="23"/>
  <c r="K231" i="23"/>
  <c r="V20" i="23"/>
  <c r="E467" i="23"/>
  <c r="A183" i="23"/>
  <c r="J838" i="23"/>
  <c r="P22" i="23"/>
  <c r="M245" i="23"/>
  <c r="W325" i="23"/>
  <c r="O299" i="23"/>
  <c r="O344" i="23"/>
  <c r="W46" i="23"/>
  <c r="S728" i="23"/>
  <c r="A44" i="23"/>
  <c r="O4" i="23"/>
  <c r="W587" i="23"/>
  <c r="N416" i="23"/>
  <c r="L164" i="23"/>
  <c r="T179" i="23"/>
  <c r="K401" i="23"/>
  <c r="E474" i="23"/>
  <c r="N908" i="23"/>
  <c r="J174" i="23"/>
  <c r="E516" i="23"/>
  <c r="A234" i="23"/>
  <c r="E993" i="23"/>
  <c r="Q52" i="23"/>
  <c r="N142" i="23"/>
  <c r="M665" i="23"/>
  <c r="W702" i="23"/>
  <c r="E466" i="23"/>
  <c r="Q236" i="23"/>
  <c r="V24" i="23"/>
  <c r="J336" i="23"/>
  <c r="O175" i="23"/>
  <c r="D242" i="23"/>
  <c r="R919" i="23"/>
  <c r="Q283" i="23"/>
  <c r="W92" i="23"/>
  <c r="I128" i="23"/>
  <c r="B657" i="23"/>
  <c r="E520" i="23"/>
  <c r="O209" i="23"/>
  <c r="I921" i="23"/>
  <c r="V447" i="23"/>
  <c r="A30" i="23"/>
  <c r="A347" i="23"/>
  <c r="U878" i="23"/>
  <c r="L919" i="23"/>
  <c r="F939" i="23"/>
  <c r="L450" i="23"/>
  <c r="Q884" i="23"/>
  <c r="B410" i="23"/>
  <c r="V86" i="23"/>
  <c r="B53" i="23"/>
  <c r="H352" i="23"/>
  <c r="J358" i="23"/>
  <c r="O592" i="23"/>
  <c r="L102" i="23"/>
  <c r="D429" i="23"/>
  <c r="W343" i="23"/>
  <c r="T90" i="23"/>
  <c r="A232" i="23"/>
  <c r="L570" i="23"/>
  <c r="U820" i="23"/>
  <c r="T345" i="23"/>
  <c r="S592" i="23"/>
  <c r="F370" i="23"/>
  <c r="H605" i="23"/>
  <c r="W338" i="23"/>
  <c r="K546" i="23"/>
  <c r="C162" i="23"/>
  <c r="T786" i="23"/>
  <c r="S144" i="23"/>
  <c r="J313" i="23"/>
  <c r="W50" i="23"/>
  <c r="D16" i="23"/>
  <c r="B584" i="23"/>
  <c r="J99" i="23"/>
  <c r="U727" i="23"/>
  <c r="K45" i="23"/>
  <c r="T126" i="23"/>
  <c r="U105" i="23"/>
  <c r="H408" i="23"/>
  <c r="B105" i="23"/>
  <c r="A79" i="23"/>
  <c r="H558" i="23"/>
  <c r="K131" i="23"/>
  <c r="S299" i="23"/>
  <c r="O754" i="23"/>
  <c r="T776" i="23"/>
  <c r="G230" i="23"/>
  <c r="P635" i="23"/>
  <c r="B215" i="23"/>
  <c r="L135" i="23"/>
  <c r="Q360" i="23"/>
  <c r="U702" i="23"/>
  <c r="K656" i="23"/>
  <c r="U436" i="23"/>
  <c r="E882" i="23"/>
  <c r="L290" i="23"/>
  <c r="T41" i="23"/>
  <c r="M238" i="23"/>
  <c r="A541" i="23"/>
  <c r="C771" i="23"/>
  <c r="J556" i="23"/>
  <c r="R179" i="23"/>
  <c r="B571" i="23"/>
  <c r="H900" i="23"/>
  <c r="K81" i="23"/>
  <c r="J252" i="23"/>
  <c r="J46" i="23"/>
  <c r="Q169" i="23"/>
  <c r="D504" i="23"/>
  <c r="B121" i="23"/>
  <c r="E577" i="23"/>
  <c r="N210" i="23"/>
  <c r="U373" i="23"/>
  <c r="D624" i="23"/>
  <c r="O272" i="23"/>
  <c r="P84" i="23"/>
  <c r="E132" i="23"/>
  <c r="N206" i="23"/>
  <c r="P814" i="23"/>
  <c r="F743" i="23"/>
  <c r="F284" i="23"/>
  <c r="Q64" i="23"/>
  <c r="C863" i="23"/>
  <c r="D353" i="23"/>
  <c r="D216" i="23"/>
  <c r="Q693" i="23"/>
  <c r="F248" i="23"/>
  <c r="M131" i="23"/>
  <c r="G519" i="23"/>
  <c r="S585" i="23"/>
  <c r="Q434" i="23"/>
  <c r="M126" i="23"/>
  <c r="W892" i="23"/>
  <c r="P500" i="23"/>
  <c r="A563" i="23"/>
  <c r="L827" i="23"/>
  <c r="G97" i="23"/>
  <c r="A670" i="23"/>
  <c r="E851" i="23"/>
  <c r="L549" i="23"/>
  <c r="G88" i="23"/>
  <c r="N989" i="23"/>
  <c r="L945" i="23"/>
  <c r="R671" i="23"/>
  <c r="E858" i="23"/>
  <c r="J9" i="23"/>
  <c r="R337" i="23"/>
  <c r="V538" i="23"/>
  <c r="N70" i="23"/>
  <c r="W707" i="23"/>
  <c r="B13" i="23"/>
  <c r="U442" i="23"/>
  <c r="G597" i="23"/>
  <c r="A309" i="23"/>
  <c r="A744" i="23"/>
  <c r="N38" i="23"/>
  <c r="M210" i="23"/>
  <c r="N842" i="23"/>
  <c r="J392" i="23"/>
  <c r="E576" i="23"/>
  <c r="E293" i="23"/>
  <c r="G570" i="23"/>
  <c r="T522" i="23"/>
  <c r="F122" i="23"/>
  <c r="P30" i="23"/>
  <c r="A648" i="23"/>
  <c r="H458" i="23"/>
  <c r="C304" i="23"/>
  <c r="P591" i="23"/>
  <c r="D65" i="23"/>
  <c r="L509" i="23"/>
  <c r="D899" i="23"/>
  <c r="M82" i="23"/>
  <c r="L99" i="23"/>
  <c r="J152" i="23"/>
  <c r="B326" i="23"/>
  <c r="D245" i="23"/>
  <c r="J437" i="23"/>
  <c r="A188" i="23"/>
  <c r="G606" i="23"/>
  <c r="Q92" i="23"/>
  <c r="F321" i="23"/>
  <c r="G396" i="23"/>
  <c r="J123" i="23"/>
  <c r="P794" i="23"/>
  <c r="U821" i="23"/>
  <c r="O218" i="23"/>
  <c r="M522" i="23"/>
  <c r="V186" i="23"/>
  <c r="K637" i="23"/>
  <c r="T106" i="23"/>
  <c r="B152" i="23"/>
  <c r="S300" i="23"/>
  <c r="J151" i="23"/>
  <c r="J684" i="23"/>
  <c r="O121" i="23"/>
  <c r="C135" i="23"/>
  <c r="C557" i="23"/>
  <c r="U606" i="23"/>
  <c r="B86" i="23"/>
  <c r="P642" i="23"/>
  <c r="E324" i="23"/>
  <c r="G351" i="23"/>
  <c r="M477" i="23"/>
  <c r="F610" i="23"/>
  <c r="K437" i="23"/>
  <c r="O798" i="23"/>
  <c r="K559" i="23"/>
  <c r="A819" i="23"/>
  <c r="K272" i="23"/>
  <c r="E569" i="23"/>
  <c r="A158" i="23"/>
  <c r="E595" i="23"/>
  <c r="L293" i="23"/>
  <c r="O634" i="23"/>
  <c r="D381" i="23"/>
  <c r="T446" i="23"/>
  <c r="C566" i="23"/>
  <c r="U147" i="23"/>
  <c r="V636" i="23"/>
  <c r="Q945" i="23"/>
  <c r="V592" i="23"/>
  <c r="D159" i="23"/>
  <c r="V518" i="23"/>
  <c r="R204" i="23"/>
  <c r="U229" i="23"/>
  <c r="G483" i="23"/>
  <c r="H23" i="23"/>
  <c r="D457" i="23"/>
  <c r="J789" i="23"/>
  <c r="S206" i="23"/>
  <c r="R722" i="23"/>
  <c r="C153" i="23"/>
  <c r="R563" i="23"/>
  <c r="E376" i="23"/>
  <c r="K123" i="23"/>
  <c r="I181" i="23"/>
  <c r="V428" i="23"/>
  <c r="F404" i="23"/>
  <c r="N6" i="23"/>
  <c r="G147" i="23"/>
  <c r="D415" i="23"/>
  <c r="H998" i="23"/>
  <c r="S166" i="23"/>
  <c r="P966" i="23"/>
  <c r="P356" i="23"/>
  <c r="B497" i="23"/>
  <c r="B52" i="23"/>
  <c r="N673" i="23"/>
  <c r="F63" i="23"/>
  <c r="T8" i="23"/>
  <c r="T349" i="23"/>
  <c r="C391" i="23"/>
  <c r="D174" i="23"/>
  <c r="D202" i="23"/>
  <c r="R791" i="23"/>
  <c r="G620" i="23"/>
  <c r="K304" i="23"/>
  <c r="E623" i="23"/>
  <c r="C254" i="23"/>
  <c r="W351" i="23"/>
  <c r="R586" i="23"/>
  <c r="E661" i="23"/>
  <c r="L85" i="23"/>
  <c r="Q480" i="23"/>
  <c r="U627" i="23"/>
  <c r="L358" i="23"/>
  <c r="Q741" i="23"/>
  <c r="L344" i="23"/>
  <c r="V277" i="23"/>
  <c r="P51" i="23"/>
  <c r="J229" i="23"/>
  <c r="H320" i="23"/>
  <c r="E50" i="23"/>
  <c r="H686" i="23"/>
  <c r="A960" i="23"/>
  <c r="O762" i="23"/>
  <c r="L109" i="23"/>
  <c r="K244" i="23"/>
  <c r="L107" i="23"/>
  <c r="N290" i="23"/>
  <c r="A589" i="23"/>
  <c r="O224" i="23"/>
  <c r="S287" i="23"/>
  <c r="R218" i="23"/>
  <c r="A464" i="23"/>
  <c r="S251" i="23"/>
  <c r="J48" i="23"/>
  <c r="E464" i="23"/>
  <c r="A288" i="23"/>
  <c r="V542" i="23"/>
  <c r="U299" i="23"/>
  <c r="W567" i="23"/>
  <c r="N419" i="23"/>
  <c r="P291" i="23"/>
  <c r="Q410" i="23"/>
  <c r="G513" i="23"/>
  <c r="Q367" i="23"/>
  <c r="G663" i="23"/>
  <c r="D461" i="23"/>
  <c r="J51" i="23"/>
  <c r="J119" i="23"/>
  <c r="E224" i="23"/>
  <c r="O776" i="23"/>
  <c r="O829" i="23"/>
  <c r="H46" i="23"/>
  <c r="R169" i="23"/>
  <c r="K476" i="23"/>
  <c r="O147" i="23"/>
  <c r="E352" i="23"/>
  <c r="H464" i="23"/>
  <c r="L114" i="23"/>
  <c r="C764" i="23"/>
  <c r="Q148" i="23"/>
  <c r="T697" i="23"/>
  <c r="G352" i="23"/>
  <c r="H377" i="23"/>
  <c r="G460" i="23"/>
  <c r="A282" i="23"/>
  <c r="N774" i="23"/>
  <c r="W773" i="23"/>
  <c r="J191" i="23"/>
  <c r="S2" i="23"/>
  <c r="W25" i="23"/>
  <c r="B645" i="23"/>
  <c r="Q743" i="23"/>
  <c r="J767" i="23"/>
  <c r="O18" i="23"/>
  <c r="U709" i="23"/>
  <c r="A817" i="23"/>
  <c r="W174" i="23"/>
  <c r="D200" i="23"/>
  <c r="V894" i="23"/>
  <c r="E469" i="23"/>
  <c r="A901" i="23"/>
  <c r="J193" i="23"/>
  <c r="M578" i="23"/>
  <c r="J348" i="23"/>
  <c r="E895" i="23"/>
  <c r="S311" i="23"/>
  <c r="P156" i="23"/>
  <c r="D500" i="23"/>
  <c r="R498" i="23"/>
  <c r="K550" i="23"/>
  <c r="U98" i="23"/>
  <c r="U408" i="23"/>
  <c r="F94" i="23"/>
  <c r="H154" i="23"/>
  <c r="L593" i="23"/>
  <c r="W888" i="23"/>
  <c r="G114" i="23"/>
  <c r="Q139" i="23"/>
  <c r="H754" i="23"/>
  <c r="F461" i="23"/>
  <c r="P292" i="23"/>
  <c r="F498" i="23"/>
  <c r="S735" i="23"/>
  <c r="D78" i="23"/>
  <c r="A899" i="23"/>
  <c r="T929" i="23"/>
  <c r="S779" i="23"/>
  <c r="T58" i="23"/>
  <c r="L250" i="23"/>
  <c r="V709" i="23"/>
  <c r="S522" i="23"/>
  <c r="S143" i="23"/>
  <c r="S773" i="23"/>
  <c r="N735" i="23"/>
  <c r="L925" i="23"/>
  <c r="H113" i="23"/>
  <c r="B119" i="23"/>
  <c r="P740" i="23"/>
  <c r="G266" i="23"/>
  <c r="G99" i="23"/>
  <c r="M90" i="23"/>
  <c r="A326" i="23"/>
  <c r="F760" i="23"/>
  <c r="A642" i="23"/>
  <c r="E745" i="23"/>
  <c r="C250" i="23"/>
  <c r="F597" i="23"/>
  <c r="F647" i="23"/>
  <c r="E98" i="23"/>
  <c r="Q293" i="23"/>
  <c r="J794" i="23"/>
  <c r="S481" i="23"/>
  <c r="C593" i="23"/>
  <c r="H96" i="23"/>
  <c r="W535" i="23"/>
  <c r="S282" i="23"/>
  <c r="S476" i="23"/>
  <c r="Q705" i="23"/>
  <c r="U877" i="23"/>
  <c r="A764" i="23"/>
  <c r="U778" i="23"/>
  <c r="T859" i="23"/>
  <c r="M284" i="23"/>
  <c r="J192" i="23"/>
  <c r="K914" i="23"/>
  <c r="C293" i="23"/>
  <c r="U313" i="23"/>
  <c r="S73" i="23"/>
  <c r="B54" i="23"/>
  <c r="P257" i="23"/>
  <c r="A734" i="23"/>
  <c r="E555" i="23"/>
  <c r="C913" i="23"/>
  <c r="U990" i="23"/>
  <c r="E587" i="23"/>
  <c r="A938" i="23"/>
  <c r="A581" i="23"/>
  <c r="O222" i="23"/>
  <c r="N134" i="23"/>
  <c r="V799" i="23"/>
  <c r="L95" i="23"/>
  <c r="B640" i="23"/>
  <c r="N864" i="23"/>
  <c r="M921" i="23"/>
  <c r="O495" i="23"/>
  <c r="W648" i="23"/>
  <c r="O645" i="23"/>
  <c r="V478" i="23"/>
  <c r="E23" i="23"/>
  <c r="M543" i="23"/>
  <c r="M101" i="23"/>
  <c r="H194" i="23"/>
  <c r="S792" i="23"/>
  <c r="S562" i="23"/>
  <c r="L266" i="23"/>
  <c r="Q125" i="23"/>
  <c r="J133" i="23"/>
  <c r="Q130" i="23"/>
  <c r="E410" i="23"/>
  <c r="V230" i="23"/>
  <c r="K195" i="23"/>
  <c r="D532" i="23"/>
  <c r="W112" i="23"/>
  <c r="E311" i="23"/>
  <c r="M59" i="23"/>
  <c r="M957" i="23"/>
  <c r="O134" i="23"/>
  <c r="W137" i="23"/>
  <c r="O802" i="23"/>
  <c r="C39" i="23"/>
  <c r="O872" i="23"/>
  <c r="K453" i="23"/>
  <c r="O337" i="23"/>
  <c r="L264" i="23"/>
  <c r="T334" i="23"/>
  <c r="U477" i="23"/>
  <c r="H178" i="23"/>
  <c r="S175" i="23"/>
  <c r="G166" i="23"/>
  <c r="G402" i="23"/>
  <c r="T617" i="23"/>
  <c r="O118" i="23"/>
  <c r="P825" i="23"/>
  <c r="F158" i="23"/>
  <c r="Q260" i="23"/>
  <c r="H362" i="23"/>
  <c r="U885" i="23"/>
  <c r="U129" i="23"/>
  <c r="J454" i="23"/>
  <c r="N971" i="23"/>
  <c r="C989" i="23"/>
  <c r="F281" i="23"/>
  <c r="O244" i="23"/>
  <c r="E526" i="23"/>
  <c r="J401" i="23"/>
  <c r="G486" i="23"/>
  <c r="Q348" i="23"/>
  <c r="M196" i="23"/>
  <c r="F202" i="23"/>
  <c r="S932" i="23"/>
  <c r="B110" i="23"/>
  <c r="E451" i="23"/>
  <c r="U781" i="23"/>
  <c r="S526" i="23"/>
  <c r="E45" i="23"/>
  <c r="O156" i="23"/>
  <c r="H325" i="23"/>
  <c r="B258" i="23"/>
  <c r="C677" i="23"/>
  <c r="A106" i="23"/>
  <c r="Q461" i="23"/>
  <c r="V253" i="23"/>
  <c r="C234" i="23"/>
  <c r="A448" i="23"/>
  <c r="A755" i="23"/>
  <c r="M271" i="23"/>
  <c r="B370" i="23"/>
  <c r="J337" i="23"/>
  <c r="R197" i="23"/>
  <c r="S694" i="23"/>
  <c r="W910" i="23"/>
  <c r="U692" i="23"/>
  <c r="C960" i="23"/>
  <c r="D177" i="23"/>
  <c r="T229" i="23"/>
  <c r="V56" i="23"/>
  <c r="L623" i="23"/>
  <c r="L413" i="23"/>
  <c r="F265" i="23"/>
  <c r="V158" i="23"/>
  <c r="F671" i="23"/>
  <c r="U123" i="23"/>
  <c r="Q818" i="23"/>
  <c r="E21" i="23"/>
  <c r="V628" i="23"/>
  <c r="C77" i="23"/>
  <c r="C675" i="23"/>
  <c r="R84" i="23"/>
  <c r="F532" i="23"/>
  <c r="W403" i="23"/>
  <c r="T196" i="23"/>
  <c r="S110" i="23"/>
  <c r="D36" i="23"/>
  <c r="B29" i="23"/>
  <c r="C374" i="23"/>
  <c r="J232" i="23"/>
  <c r="T203" i="23"/>
  <c r="C41" i="23"/>
  <c r="W133" i="23"/>
  <c r="K124" i="23"/>
  <c r="B112" i="23"/>
  <c r="P162" i="23"/>
  <c r="A200" i="23"/>
  <c r="M853" i="23"/>
  <c r="V886" i="23"/>
  <c r="B217" i="23"/>
  <c r="M103" i="23"/>
  <c r="F287" i="23"/>
  <c r="A259" i="23"/>
  <c r="P322" i="23"/>
  <c r="C19" i="23"/>
  <c r="N593" i="23"/>
  <c r="W252" i="23"/>
  <c r="R404" i="23"/>
  <c r="L118" i="23"/>
  <c r="L514" i="23"/>
  <c r="C487" i="23"/>
  <c r="A692" i="23"/>
  <c r="B914" i="23"/>
  <c r="S202" i="23"/>
  <c r="V734" i="23"/>
  <c r="K660" i="23"/>
  <c r="H132" i="23"/>
  <c r="O560" i="23"/>
  <c r="W149" i="23"/>
  <c r="O514" i="23"/>
  <c r="M258" i="23"/>
  <c r="B613" i="23"/>
  <c r="W600" i="23"/>
  <c r="G173" i="23"/>
  <c r="K472" i="23"/>
  <c r="W560" i="23"/>
  <c r="U362" i="23"/>
  <c r="T408" i="23"/>
  <c r="P27" i="23"/>
  <c r="G7" i="23"/>
  <c r="J589" i="23"/>
  <c r="A538" i="23"/>
  <c r="K423" i="23"/>
  <c r="T350" i="23"/>
  <c r="L380" i="23"/>
  <c r="A505" i="23"/>
  <c r="M447" i="23"/>
  <c r="H208" i="23"/>
  <c r="A142" i="23"/>
  <c r="D470" i="23"/>
  <c r="A320" i="23"/>
  <c r="J400" i="23"/>
  <c r="L272" i="23"/>
  <c r="Q132" i="23"/>
  <c r="P416" i="23"/>
  <c r="K270" i="23"/>
  <c r="V164" i="23"/>
  <c r="F772" i="23"/>
  <c r="E737" i="23"/>
  <c r="A458" i="23"/>
  <c r="P867" i="23"/>
  <c r="K69" i="23"/>
  <c r="V304" i="23"/>
  <c r="C9" i="23"/>
  <c r="A777" i="23"/>
  <c r="H342" i="23"/>
  <c r="G450" i="23"/>
  <c r="R672" i="23"/>
  <c r="B63" i="23"/>
  <c r="R363" i="23"/>
  <c r="H444" i="23"/>
  <c r="J424" i="23"/>
  <c r="B615" i="23"/>
  <c r="W105" i="23"/>
  <c r="L1005" i="23"/>
  <c r="F334" i="23"/>
  <c r="L349" i="23"/>
  <c r="W197" i="23"/>
  <c r="S466" i="23"/>
  <c r="V207" i="23"/>
  <c r="A676" i="23"/>
  <c r="S35" i="23"/>
  <c r="A615" i="23"/>
  <c r="K251" i="23"/>
  <c r="L311" i="23"/>
  <c r="K331" i="23"/>
  <c r="G42" i="23"/>
  <c r="U121" i="23"/>
  <c r="T444" i="23"/>
  <c r="A838" i="23"/>
  <c r="D887" i="23"/>
  <c r="R346" i="23"/>
  <c r="B896" i="23"/>
  <c r="L533" i="23"/>
  <c r="L111" i="23"/>
  <c r="M325" i="23"/>
  <c r="D511" i="23"/>
  <c r="H720" i="23"/>
  <c r="O842" i="23"/>
  <c r="B833" i="23"/>
  <c r="N365" i="23"/>
  <c r="G972" i="23"/>
  <c r="T799" i="23"/>
  <c r="K763" i="23"/>
  <c r="M490" i="23"/>
  <c r="F373" i="23"/>
  <c r="I486" i="23"/>
  <c r="A23" i="23"/>
  <c r="L48" i="23"/>
  <c r="V999" i="23"/>
  <c r="L44" i="23"/>
  <c r="M283" i="23"/>
  <c r="V71" i="23"/>
  <c r="Q25" i="23"/>
  <c r="L230" i="23"/>
  <c r="V133" i="23"/>
  <c r="W227" i="23"/>
  <c r="N261" i="23"/>
  <c r="D27" i="23"/>
  <c r="M431" i="23"/>
  <c r="P121" i="23"/>
  <c r="C407" i="23"/>
  <c r="D703" i="23"/>
  <c r="H74" i="23"/>
  <c r="E110" i="23"/>
  <c r="N307" i="23"/>
  <c r="D66" i="23"/>
  <c r="O794" i="23"/>
  <c r="K490" i="23"/>
  <c r="C366" i="23"/>
  <c r="N352" i="23"/>
  <c r="R376" i="23"/>
  <c r="C947" i="23"/>
  <c r="E521" i="23"/>
  <c r="A559" i="23"/>
  <c r="F178" i="23"/>
  <c r="H48" i="23"/>
  <c r="M441" i="23"/>
  <c r="O280" i="23"/>
  <c r="P7" i="23"/>
  <c r="M307" i="23"/>
  <c r="H371" i="23"/>
  <c r="J293" i="23"/>
  <c r="F343" i="23"/>
  <c r="S480" i="23"/>
  <c r="W6" i="23"/>
  <c r="R314" i="23"/>
  <c r="H183" i="23"/>
  <c r="C215" i="23"/>
  <c r="R430" i="23"/>
  <c r="P849" i="23"/>
  <c r="N298" i="23"/>
  <c r="A408" i="23"/>
  <c r="Q122" i="23"/>
  <c r="B230" i="23"/>
  <c r="D230" i="23"/>
  <c r="P311" i="23"/>
  <c r="Q388" i="23"/>
  <c r="J559" i="23"/>
  <c r="M515" i="23"/>
  <c r="R47" i="23"/>
  <c r="E252" i="23"/>
  <c r="D999" i="23"/>
  <c r="N534" i="23"/>
  <c r="B511" i="23"/>
  <c r="V123" i="23"/>
  <c r="K243" i="23"/>
  <c r="M67" i="23"/>
  <c r="H799" i="23"/>
  <c r="U977" i="23"/>
  <c r="R374" i="23"/>
  <c r="V39" i="23"/>
  <c r="B57" i="23"/>
  <c r="D369" i="23"/>
  <c r="E666" i="23"/>
  <c r="C161" i="23"/>
  <c r="H725" i="23"/>
  <c r="U370" i="23"/>
  <c r="O173" i="23"/>
  <c r="R794" i="23"/>
  <c r="Q841" i="23"/>
  <c r="K10" i="23"/>
  <c r="M235" i="23"/>
  <c r="K369" i="23"/>
  <c r="H355" i="23"/>
  <c r="I278" i="23"/>
  <c r="A151" i="23"/>
  <c r="S120" i="23"/>
  <c r="L21" i="23"/>
  <c r="U94" i="23"/>
  <c r="W550" i="23"/>
  <c r="A880" i="23"/>
  <c r="O449" i="23"/>
  <c r="L328" i="23"/>
  <c r="L866" i="23"/>
  <c r="B339" i="23"/>
  <c r="P492" i="23"/>
  <c r="R502" i="23"/>
  <c r="G388" i="23"/>
  <c r="V241" i="23"/>
  <c r="U880" i="23"/>
  <c r="J212" i="23"/>
  <c r="R396" i="23"/>
  <c r="G1" i="23"/>
  <c r="G561" i="23"/>
  <c r="F705" i="23"/>
  <c r="L343" i="23"/>
  <c r="J53" i="23"/>
  <c r="K965" i="23"/>
  <c r="M188" i="23"/>
  <c r="J444" i="23"/>
  <c r="J950" i="23"/>
  <c r="F319" i="23"/>
  <c r="M398" i="23"/>
  <c r="F92" i="23"/>
  <c r="T951" i="23"/>
  <c r="E105" i="23"/>
  <c r="Q216" i="23"/>
  <c r="C328" i="23"/>
  <c r="V303" i="23"/>
  <c r="W35" i="23"/>
  <c r="H481" i="23"/>
  <c r="H678" i="23"/>
  <c r="F39" i="23"/>
  <c r="D645" i="23"/>
  <c r="J167" i="23"/>
  <c r="P540" i="23"/>
  <c r="S176" i="23"/>
  <c r="E751" i="23"/>
  <c r="J379" i="23"/>
  <c r="V329" i="23"/>
  <c r="O99" i="23"/>
  <c r="E230" i="23"/>
  <c r="B111" i="23"/>
  <c r="N376" i="23"/>
  <c r="H820" i="23"/>
  <c r="P382" i="23"/>
  <c r="J131" i="23"/>
  <c r="P365" i="23"/>
  <c r="C684" i="23"/>
  <c r="I880" i="23"/>
  <c r="D282" i="23"/>
  <c r="A463" i="23"/>
  <c r="N176" i="23"/>
  <c r="U806" i="23"/>
  <c r="C588" i="23"/>
  <c r="K26" i="23"/>
  <c r="P324" i="23"/>
  <c r="C255" i="23"/>
  <c r="O461" i="23"/>
  <c r="K603" i="23"/>
  <c r="E138" i="23"/>
  <c r="A125" i="23"/>
  <c r="Q728" i="23"/>
  <c r="D520" i="23"/>
  <c r="A198" i="23"/>
  <c r="M69" i="23"/>
  <c r="E41" i="23"/>
  <c r="E103" i="23"/>
  <c r="U608" i="23"/>
  <c r="P790" i="23"/>
  <c r="C451" i="23"/>
  <c r="Q378" i="23"/>
  <c r="M75" i="23"/>
  <c r="U80" i="23"/>
  <c r="G737" i="23"/>
  <c r="M466" i="23"/>
  <c r="K102" i="23"/>
  <c r="N208" i="23"/>
  <c r="K690" i="23"/>
  <c r="B303" i="23"/>
  <c r="A696" i="23"/>
  <c r="D166" i="23"/>
  <c r="S493" i="23"/>
  <c r="R109" i="23"/>
  <c r="F170" i="23"/>
  <c r="O775" i="23"/>
  <c r="N601" i="23"/>
  <c r="S746" i="23"/>
  <c r="L910" i="23"/>
  <c r="R291" i="23"/>
  <c r="H958" i="23"/>
  <c r="A609" i="23"/>
  <c r="A785" i="23"/>
  <c r="L90" i="23"/>
  <c r="A561" i="23"/>
  <c r="D155" i="23"/>
  <c r="S504" i="23"/>
  <c r="E573" i="23"/>
  <c r="N484" i="23"/>
  <c r="H740" i="23"/>
  <c r="F495" i="23"/>
  <c r="B47" i="23"/>
  <c r="F636" i="23"/>
  <c r="U16" i="23"/>
  <c r="C561" i="23"/>
  <c r="L57" i="23"/>
  <c r="W870" i="23"/>
  <c r="G526" i="23"/>
  <c r="B501" i="23"/>
  <c r="V384" i="23"/>
  <c r="O760" i="23"/>
  <c r="M838" i="23"/>
  <c r="K520" i="23"/>
  <c r="U674" i="23"/>
  <c r="A788" i="23"/>
  <c r="N187" i="23"/>
  <c r="V159" i="23"/>
  <c r="Q1004" i="23"/>
  <c r="O245" i="23"/>
  <c r="G682" i="23"/>
  <c r="E307" i="23"/>
  <c r="C213" i="23"/>
  <c r="P111" i="23"/>
  <c r="P144" i="23"/>
  <c r="L187" i="23"/>
  <c r="R445" i="23"/>
  <c r="U544" i="23"/>
  <c r="C111" i="23"/>
  <c r="D154" i="23"/>
  <c r="U5" i="23"/>
  <c r="U391" i="23"/>
  <c r="G247" i="23"/>
  <c r="M172" i="23"/>
  <c r="A843" i="23"/>
  <c r="O161" i="23"/>
  <c r="F421" i="23"/>
  <c r="V111" i="23"/>
  <c r="P102" i="23"/>
  <c r="N890" i="23"/>
  <c r="D233" i="23"/>
  <c r="M610" i="23"/>
  <c r="V375" i="23"/>
  <c r="E131" i="23"/>
  <c r="W54" i="23"/>
  <c r="Q819" i="23"/>
  <c r="M211" i="23"/>
  <c r="K300" i="23"/>
  <c r="W629" i="23"/>
  <c r="D598" i="23"/>
  <c r="E193" i="23"/>
  <c r="M498" i="23"/>
  <c r="N109" i="23"/>
  <c r="P343" i="23"/>
  <c r="P552" i="23"/>
  <c r="J277" i="23"/>
  <c r="T122" i="23"/>
  <c r="K539" i="23"/>
  <c r="T508" i="23"/>
  <c r="C280" i="23"/>
  <c r="H189" i="23"/>
  <c r="O544" i="23"/>
  <c r="M723" i="23"/>
  <c r="U119" i="23"/>
  <c r="Q232" i="23"/>
  <c r="W296" i="23"/>
  <c r="M772" i="23"/>
  <c r="G454" i="23"/>
  <c r="G280" i="23"/>
  <c r="N293" i="23"/>
  <c r="R856" i="23"/>
  <c r="S87" i="23"/>
  <c r="N297" i="23"/>
  <c r="U924" i="23"/>
  <c r="M753" i="23"/>
  <c r="B538" i="23"/>
  <c r="N373" i="23"/>
  <c r="M1004" i="23"/>
  <c r="R158" i="23"/>
  <c r="H257" i="23"/>
  <c r="O863" i="23"/>
  <c r="T546" i="23"/>
  <c r="D124" i="23"/>
  <c r="B324" i="23"/>
  <c r="E701" i="23"/>
  <c r="F316" i="23"/>
  <c r="O92" i="23"/>
  <c r="V143" i="23"/>
  <c r="U261" i="23"/>
  <c r="G256" i="23"/>
  <c r="E558" i="23"/>
  <c r="D270" i="23"/>
  <c r="V47" i="23"/>
  <c r="U593" i="23"/>
  <c r="J303" i="23"/>
  <c r="V644" i="23"/>
  <c r="C151" i="23"/>
  <c r="S295" i="23"/>
  <c r="R6" i="23"/>
  <c r="G304" i="23"/>
  <c r="T538" i="23"/>
  <c r="A315" i="23"/>
  <c r="E3" i="23"/>
  <c r="T572" i="23"/>
  <c r="T195" i="23"/>
  <c r="B25" i="23"/>
  <c r="J160" i="23"/>
  <c r="L69" i="23"/>
  <c r="T200" i="23"/>
  <c r="M272" i="23"/>
  <c r="C478" i="23"/>
  <c r="G16" i="23"/>
  <c r="V968" i="23"/>
  <c r="L448" i="23"/>
  <c r="A171" i="23"/>
  <c r="S451" i="23"/>
  <c r="C205" i="23"/>
  <c r="K788" i="23"/>
  <c r="G773" i="23"/>
  <c r="G50" i="23"/>
  <c r="S934" i="23"/>
  <c r="Q110" i="23"/>
  <c r="D265" i="23"/>
  <c r="F270" i="23"/>
  <c r="W347" i="23"/>
  <c r="S744" i="23"/>
  <c r="A224" i="23"/>
  <c r="N926" i="23"/>
  <c r="C240" i="23"/>
  <c r="M242" i="23"/>
  <c r="J607" i="23"/>
  <c r="J69" i="23"/>
  <c r="Q154" i="23"/>
  <c r="P439" i="23"/>
  <c r="S133" i="23"/>
  <c r="Q844" i="23"/>
  <c r="L814" i="23"/>
  <c r="C76" i="23"/>
  <c r="G368" i="23"/>
  <c r="V180" i="23"/>
  <c r="U224" i="23"/>
  <c r="S450" i="23"/>
  <c r="R715" i="23"/>
  <c r="Q386" i="23"/>
  <c r="W128" i="23"/>
  <c r="W308" i="23"/>
  <c r="S542" i="23"/>
  <c r="L219" i="23"/>
  <c r="T535" i="23"/>
  <c r="G587" i="23"/>
  <c r="G860" i="23"/>
  <c r="N337" i="23"/>
  <c r="J519" i="23"/>
  <c r="C357" i="23"/>
  <c r="L722" i="23"/>
  <c r="G228" i="23"/>
  <c r="C446" i="23"/>
  <c r="S76" i="23"/>
  <c r="F442" i="23"/>
  <c r="F326" i="23"/>
  <c r="V380" i="23"/>
  <c r="H168" i="23"/>
  <c r="H747" i="23"/>
  <c r="U654" i="23"/>
  <c r="R377" i="23"/>
  <c r="B911" i="23"/>
  <c r="V387" i="23"/>
  <c r="T6" i="23"/>
  <c r="J275" i="23"/>
  <c r="A813" i="23"/>
  <c r="M234" i="23"/>
  <c r="A16" i="23"/>
  <c r="W57" i="23"/>
  <c r="T450" i="23"/>
  <c r="B484" i="23"/>
  <c r="W251" i="23"/>
  <c r="P203" i="23"/>
  <c r="K263" i="23"/>
  <c r="O506" i="23"/>
  <c r="B83" i="23"/>
  <c r="P214" i="23"/>
  <c r="F627" i="23"/>
  <c r="H65" i="23"/>
  <c r="V829" i="23"/>
  <c r="D488" i="23"/>
  <c r="N862" i="23"/>
  <c r="P798" i="23"/>
  <c r="K1003" i="23"/>
  <c r="C707" i="23"/>
  <c r="U671" i="23"/>
  <c r="L62" i="23"/>
  <c r="L1004" i="23"/>
  <c r="H575" i="23"/>
  <c r="W80" i="23"/>
  <c r="F354" i="23"/>
  <c r="V274" i="23"/>
  <c r="V266" i="23"/>
  <c r="J214" i="23"/>
  <c r="F419" i="23"/>
  <c r="J71" i="23"/>
  <c r="P834" i="23"/>
  <c r="S190" i="23"/>
  <c r="W124" i="23"/>
  <c r="H543" i="23"/>
  <c r="T717" i="23"/>
  <c r="D422" i="23"/>
  <c r="U734" i="23"/>
  <c r="W194" i="23"/>
  <c r="B8" i="23"/>
  <c r="P205" i="23"/>
  <c r="P323" i="23"/>
  <c r="L844" i="23"/>
  <c r="L73" i="23"/>
  <c r="N232" i="23"/>
  <c r="H324" i="23"/>
  <c r="D40" i="23"/>
  <c r="S911" i="23"/>
  <c r="J938" i="23"/>
  <c r="J349" i="23"/>
  <c r="O250" i="23"/>
  <c r="H837" i="23"/>
  <c r="L624" i="23"/>
  <c r="J851" i="23"/>
  <c r="E945" i="23"/>
  <c r="W225" i="23"/>
  <c r="C159" i="23"/>
  <c r="A835" i="23"/>
  <c r="W740" i="23"/>
  <c r="H353" i="23"/>
  <c r="Q188" i="23"/>
  <c r="R86" i="23"/>
  <c r="U952" i="23"/>
  <c r="H688" i="23"/>
  <c r="T608" i="23"/>
  <c r="I382" i="23"/>
  <c r="T679" i="23"/>
  <c r="N318" i="23"/>
  <c r="H223" i="23"/>
  <c r="E346" i="23"/>
  <c r="B177" i="23"/>
  <c r="K336" i="23"/>
  <c r="A324" i="23"/>
  <c r="S312" i="23"/>
  <c r="N11" i="23"/>
  <c r="E26" i="23"/>
  <c r="B85" i="23"/>
  <c r="O2" i="23"/>
  <c r="T230" i="23"/>
  <c r="D107" i="23"/>
  <c r="O55" i="23"/>
  <c r="B361" i="23"/>
  <c r="G157" i="23"/>
  <c r="O8" i="23"/>
  <c r="S421" i="23"/>
  <c r="R582" i="23"/>
  <c r="L394" i="23"/>
  <c r="T341" i="23"/>
  <c r="A736" i="23"/>
  <c r="M714" i="23"/>
  <c r="V193" i="23"/>
  <c r="A816" i="23"/>
  <c r="V50" i="23"/>
  <c r="W81" i="23"/>
  <c r="W471" i="23"/>
  <c r="O66" i="23"/>
  <c r="H79" i="23"/>
  <c r="T99" i="23"/>
  <c r="L651" i="23"/>
  <c r="J147" i="23"/>
  <c r="R136" i="23"/>
  <c r="O422" i="23"/>
  <c r="H188" i="23"/>
  <c r="J517" i="23"/>
  <c r="S103" i="23"/>
  <c r="N119" i="23"/>
  <c r="H831" i="23"/>
  <c r="Q34" i="23"/>
  <c r="O758" i="23"/>
  <c r="R293" i="23"/>
  <c r="T174" i="23"/>
  <c r="C402" i="23"/>
  <c r="S7" i="23"/>
  <c r="L65" i="23"/>
  <c r="W188" i="23"/>
  <c r="G732" i="23"/>
  <c r="E459" i="23"/>
  <c r="N837" i="23"/>
  <c r="L906" i="23"/>
  <c r="K532" i="23"/>
  <c r="O260" i="23"/>
  <c r="A33" i="23"/>
  <c r="A965" i="23"/>
  <c r="S352" i="23"/>
  <c r="S114" i="23"/>
  <c r="F522" i="23"/>
  <c r="C978" i="23"/>
  <c r="T298" i="23"/>
  <c r="Q645" i="23"/>
  <c r="N63" i="23"/>
  <c r="V215" i="23"/>
  <c r="C661" i="23"/>
  <c r="H894" i="23"/>
  <c r="R118" i="23"/>
  <c r="L298" i="23"/>
  <c r="M114" i="23"/>
  <c r="T688" i="23"/>
  <c r="H949" i="23"/>
  <c r="C345" i="23"/>
  <c r="S804" i="23"/>
  <c r="Q549" i="23"/>
  <c r="T710" i="23"/>
  <c r="G24" i="23"/>
  <c r="H76" i="23"/>
  <c r="S441" i="23"/>
  <c r="L706" i="23"/>
  <c r="L611" i="23"/>
  <c r="U746" i="23"/>
  <c r="V401" i="23"/>
  <c r="P871" i="23"/>
  <c r="S964" i="23"/>
  <c r="J715" i="23"/>
  <c r="G697" i="23"/>
  <c r="W154" i="23"/>
  <c r="V1" i="23"/>
  <c r="V32" i="23"/>
  <c r="D189" i="23"/>
  <c r="K783" i="23"/>
  <c r="T243" i="23"/>
  <c r="G902" i="23"/>
  <c r="L580" i="23"/>
  <c r="M153" i="23"/>
  <c r="S899" i="23"/>
  <c r="A822" i="23"/>
  <c r="U280" i="23"/>
  <c r="J199" i="23"/>
  <c r="N801" i="23"/>
  <c r="T506" i="23"/>
  <c r="K314" i="23"/>
  <c r="W144" i="23"/>
  <c r="G150" i="23"/>
  <c r="B790" i="23"/>
  <c r="C822" i="23"/>
  <c r="A86" i="23"/>
  <c r="E443" i="23"/>
  <c r="F20" i="23"/>
  <c r="P919" i="23"/>
  <c r="C644" i="23"/>
  <c r="N139" i="23"/>
  <c r="G515" i="23"/>
  <c r="I80" i="23"/>
  <c r="B641" i="23"/>
  <c r="A27" i="23"/>
  <c r="N207" i="23"/>
  <c r="U497" i="23"/>
  <c r="O434" i="23"/>
  <c r="J329" i="23"/>
  <c r="T25" i="23"/>
  <c r="D469" i="23"/>
  <c r="Q249" i="23"/>
  <c r="E450" i="23"/>
  <c r="S134" i="23"/>
  <c r="P218" i="23"/>
  <c r="H63" i="23"/>
  <c r="S168" i="23"/>
  <c r="U205" i="23"/>
  <c r="H263" i="23"/>
  <c r="T4" i="23"/>
  <c r="C919" i="23"/>
  <c r="E117" i="23"/>
  <c r="M40" i="23"/>
  <c r="L260" i="23"/>
  <c r="P97" i="23"/>
  <c r="W971" i="23"/>
  <c r="S381" i="23"/>
  <c r="F142" i="23"/>
  <c r="S158" i="23"/>
  <c r="G209" i="23"/>
  <c r="K765" i="23"/>
  <c r="S784" i="23"/>
  <c r="R741" i="23"/>
  <c r="Q103" i="23"/>
  <c r="B542" i="23"/>
  <c r="N608" i="23"/>
  <c r="F197" i="23"/>
  <c r="F593" i="23"/>
  <c r="V77" i="23"/>
  <c r="N770" i="23"/>
  <c r="E953" i="23"/>
  <c r="N426" i="23"/>
  <c r="U617" i="23"/>
  <c r="O127" i="23"/>
  <c r="B94" i="23"/>
  <c r="T543" i="23"/>
  <c r="J263" i="23"/>
  <c r="Q156" i="23"/>
  <c r="D710" i="23"/>
  <c r="M941" i="23"/>
  <c r="R466" i="23"/>
  <c r="M508" i="23"/>
  <c r="Q650" i="23"/>
  <c r="L361" i="23"/>
  <c r="H763" i="23"/>
  <c r="J622" i="23"/>
  <c r="L446" i="23"/>
  <c r="J300" i="23"/>
  <c r="B828" i="23"/>
  <c r="S67" i="23"/>
  <c r="W166" i="23"/>
  <c r="G470" i="23"/>
  <c r="E218" i="23"/>
  <c r="N442" i="23"/>
  <c r="P489" i="23"/>
  <c r="V155" i="23"/>
  <c r="N660" i="23"/>
  <c r="W101" i="23"/>
  <c r="M396" i="23"/>
  <c r="R139" i="23"/>
  <c r="U435" i="23"/>
  <c r="P130" i="23"/>
  <c r="F444" i="23"/>
  <c r="M736" i="23"/>
  <c r="R80" i="23"/>
  <c r="M78" i="23"/>
  <c r="L860" i="23"/>
  <c r="G278" i="23"/>
  <c r="Q375" i="23"/>
  <c r="V134" i="23"/>
  <c r="P241" i="23"/>
  <c r="K917" i="23"/>
  <c r="S34" i="23"/>
  <c r="C748" i="23"/>
  <c r="R627" i="23"/>
  <c r="D471" i="23"/>
  <c r="D943" i="23"/>
  <c r="T376" i="23"/>
  <c r="K606" i="23"/>
  <c r="D566" i="23"/>
  <c r="G573" i="23"/>
  <c r="G550" i="23"/>
  <c r="C42" i="23"/>
  <c r="F457" i="23"/>
  <c r="G272" i="23"/>
  <c r="P223" i="23"/>
  <c r="D329" i="23"/>
  <c r="D965" i="23"/>
  <c r="G288" i="23"/>
  <c r="A269" i="23"/>
  <c r="M506" i="23"/>
  <c r="E651" i="23"/>
  <c r="T242" i="23"/>
  <c r="J432" i="23"/>
  <c r="J272" i="23"/>
  <c r="H960" i="23"/>
  <c r="L822" i="23"/>
  <c r="P833" i="23"/>
  <c r="M558" i="23"/>
  <c r="V472" i="23"/>
  <c r="V679" i="23"/>
  <c r="H91" i="23"/>
  <c r="Q887" i="23"/>
  <c r="P79" i="23"/>
  <c r="M176" i="23"/>
  <c r="V239" i="23"/>
  <c r="C413" i="23"/>
  <c r="P800" i="23"/>
  <c r="A848" i="23"/>
  <c r="J307" i="23"/>
  <c r="G174" i="23"/>
  <c r="G136" i="23"/>
  <c r="G962" i="23"/>
  <c r="V415" i="23"/>
  <c r="Q175" i="23"/>
  <c r="E685" i="23"/>
  <c r="V148" i="23"/>
  <c r="M552" i="23"/>
  <c r="T68" i="23"/>
  <c r="M534" i="23"/>
  <c r="T192" i="23"/>
  <c r="V382" i="23"/>
  <c r="F190" i="23"/>
  <c r="E176" i="23"/>
  <c r="U266" i="23"/>
  <c r="O77" i="23"/>
  <c r="U421" i="23"/>
  <c r="R271" i="23"/>
  <c r="E7" i="23"/>
  <c r="D730" i="23"/>
  <c r="C31" i="23"/>
  <c r="P230" i="23"/>
  <c r="J82" i="23"/>
  <c r="W276" i="23"/>
  <c r="L277" i="23"/>
  <c r="S478" i="23"/>
  <c r="H82" i="23"/>
  <c r="D610" i="23"/>
  <c r="S701" i="23"/>
  <c r="U151" i="23"/>
  <c r="J209" i="23"/>
  <c r="H196" i="23"/>
  <c r="F866" i="23"/>
  <c r="L747" i="23"/>
  <c r="S92" i="23"/>
  <c r="P163" i="23"/>
  <c r="J139" i="23"/>
  <c r="S3" i="23"/>
  <c r="G59" i="23"/>
  <c r="Q470" i="23"/>
  <c r="V969" i="23"/>
  <c r="I579" i="23"/>
  <c r="W926" i="23"/>
  <c r="J198" i="23"/>
  <c r="J50" i="23"/>
  <c r="A365" i="23"/>
  <c r="N110" i="23"/>
  <c r="O95" i="23"/>
  <c r="G201" i="23"/>
  <c r="M500" i="23"/>
  <c r="Q123" i="23"/>
  <c r="J716" i="23"/>
  <c r="O1006" i="23"/>
  <c r="G291" i="23"/>
  <c r="A272" i="23"/>
  <c r="K581" i="23"/>
  <c r="W458" i="23"/>
  <c r="B268" i="23"/>
  <c r="U162" i="23"/>
  <c r="O279" i="23"/>
  <c r="S685" i="23"/>
  <c r="N994" i="23"/>
  <c r="B157" i="23"/>
  <c r="U457" i="23"/>
  <c r="J150" i="23"/>
  <c r="B69" i="23"/>
  <c r="D874" i="23"/>
  <c r="D101" i="23"/>
  <c r="N428" i="23"/>
  <c r="W688" i="23"/>
  <c r="P296" i="23"/>
  <c r="S995" i="23"/>
  <c r="N562" i="23"/>
  <c r="T107" i="23"/>
  <c r="S771" i="23"/>
  <c r="U611" i="23"/>
  <c r="M171" i="23"/>
  <c r="B209" i="23"/>
  <c r="B488" i="23"/>
  <c r="L308" i="23"/>
  <c r="H49" i="23"/>
  <c r="R968" i="23"/>
  <c r="N932" i="23"/>
  <c r="Q1003" i="23"/>
  <c r="V100" i="23"/>
  <c r="S993" i="23"/>
  <c r="A159" i="23"/>
  <c r="D144" i="23"/>
  <c r="L279" i="23"/>
  <c r="J757" i="23"/>
  <c r="O357" i="23"/>
  <c r="H162" i="23"/>
  <c r="O684" i="23"/>
  <c r="M143" i="23"/>
  <c r="B214" i="23"/>
  <c r="D63" i="23"/>
  <c r="P525" i="23"/>
  <c r="B11" i="23"/>
  <c r="R436" i="23"/>
  <c r="W240" i="23"/>
  <c r="C59" i="23"/>
  <c r="V339" i="23"/>
  <c r="J79" i="23"/>
  <c r="O287" i="23"/>
  <c r="T308" i="23"/>
  <c r="U535" i="23"/>
  <c r="V48" i="23"/>
  <c r="C352" i="23"/>
  <c r="W771" i="23"/>
  <c r="O500" i="23"/>
  <c r="P228" i="23"/>
  <c r="P376" i="23"/>
  <c r="H222" i="23"/>
  <c r="T199" i="23"/>
  <c r="A403" i="23"/>
  <c r="B594" i="23"/>
  <c r="L691" i="23"/>
  <c r="J909" i="23"/>
  <c r="F838" i="23"/>
  <c r="K283" i="23"/>
  <c r="T154" i="23"/>
  <c r="Q60" i="23"/>
  <c r="S976" i="23"/>
  <c r="F312" i="23"/>
  <c r="A534" i="23"/>
  <c r="M649" i="23"/>
  <c r="B80" i="23"/>
  <c r="V286" i="23"/>
  <c r="K945" i="23"/>
  <c r="A709" i="23"/>
  <c r="Q287" i="23"/>
  <c r="R927" i="23"/>
  <c r="S540" i="23"/>
  <c r="T421" i="23"/>
  <c r="Q112" i="23"/>
  <c r="P314" i="23"/>
  <c r="D262" i="23"/>
  <c r="L283" i="23"/>
  <c r="R48" i="23"/>
  <c r="Q42" i="23"/>
  <c r="V212" i="23"/>
  <c r="S373" i="23"/>
  <c r="P661" i="23"/>
  <c r="K88" i="23"/>
  <c r="Q81" i="23"/>
  <c r="E86" i="23"/>
  <c r="O761" i="23"/>
  <c r="C847" i="23"/>
  <c r="J218" i="23"/>
  <c r="B908" i="23"/>
  <c r="E18" i="23"/>
  <c r="M452" i="23"/>
  <c r="N476" i="23"/>
  <c r="F108" i="23"/>
  <c r="S713" i="23"/>
  <c r="E894" i="23"/>
  <c r="N841" i="23"/>
  <c r="O662" i="23"/>
  <c r="J721" i="23"/>
  <c r="M620" i="23"/>
  <c r="R99" i="23"/>
  <c r="M939" i="23"/>
  <c r="B1006" i="23"/>
  <c r="F279" i="23"/>
  <c r="R565" i="23"/>
  <c r="E100" i="23"/>
  <c r="H941" i="23"/>
  <c r="W11" i="23"/>
  <c r="M152" i="23"/>
  <c r="F33" i="23"/>
  <c r="K6" i="23"/>
  <c r="O569" i="23"/>
  <c r="Q987" i="23"/>
  <c r="O941" i="23"/>
  <c r="F862" i="23"/>
  <c r="N856" i="23"/>
  <c r="A122" i="23"/>
  <c r="U650" i="23"/>
  <c r="W651" i="23"/>
  <c r="G847" i="23"/>
  <c r="W823" i="23"/>
  <c r="N209" i="23"/>
  <c r="H195" i="23"/>
  <c r="E390" i="23"/>
  <c r="V533" i="23"/>
  <c r="D389" i="23"/>
  <c r="M683" i="23"/>
  <c r="W76" i="23"/>
  <c r="O496" i="23"/>
  <c r="G484" i="23"/>
  <c r="H213" i="23"/>
  <c r="F382" i="23"/>
  <c r="N177" i="23"/>
  <c r="C620" i="23"/>
  <c r="O886" i="23"/>
  <c r="D215" i="23"/>
  <c r="R57" i="23"/>
  <c r="G205" i="23"/>
  <c r="T30" i="23"/>
  <c r="P256" i="23"/>
  <c r="T864" i="23"/>
  <c r="D298" i="23"/>
  <c r="C968" i="23"/>
  <c r="L194" i="23"/>
  <c r="L81" i="23"/>
  <c r="J332" i="23"/>
  <c r="B960" i="23"/>
  <c r="A329" i="23"/>
  <c r="U40" i="23"/>
  <c r="W969" i="23"/>
  <c r="C686" i="23"/>
  <c r="E157" i="23"/>
  <c r="Q535" i="23"/>
  <c r="O611" i="23"/>
  <c r="H640" i="23"/>
  <c r="L24" i="23"/>
  <c r="M582" i="23"/>
  <c r="E80" i="23"/>
  <c r="D568" i="23"/>
  <c r="M54" i="23"/>
  <c r="Q296" i="23"/>
  <c r="B829" i="23"/>
  <c r="B208" i="23"/>
  <c r="V351" i="23"/>
  <c r="K723" i="23"/>
  <c r="K31" i="23"/>
  <c r="F45" i="23"/>
  <c r="P475" i="23"/>
  <c r="O664" i="23"/>
  <c r="N990" i="23"/>
  <c r="G120" i="23"/>
  <c r="A728" i="23"/>
  <c r="D427" i="23"/>
  <c r="V156" i="23"/>
  <c r="J241" i="23"/>
  <c r="J158" i="23"/>
  <c r="N402" i="23"/>
  <c r="F391" i="23"/>
  <c r="E268" i="23"/>
  <c r="L206" i="23"/>
  <c r="H476" i="23"/>
  <c r="B118" i="23"/>
  <c r="S26" i="23"/>
  <c r="C275" i="23"/>
  <c r="B387" i="23"/>
  <c r="M41" i="23"/>
  <c r="G98" i="23"/>
  <c r="G835" i="23"/>
  <c r="F927" i="23"/>
  <c r="M544" i="23"/>
  <c r="C212" i="23"/>
  <c r="C854" i="23"/>
  <c r="T773" i="23"/>
  <c r="D108" i="23"/>
  <c r="L332" i="23"/>
  <c r="H307" i="23"/>
  <c r="V312" i="23"/>
  <c r="O320" i="23"/>
  <c r="R682" i="23"/>
  <c r="S486" i="23"/>
  <c r="C846" i="23"/>
  <c r="K350" i="23"/>
  <c r="T309" i="23"/>
  <c r="G9" i="23"/>
  <c r="U455" i="23"/>
  <c r="L27" i="23"/>
  <c r="L605" i="23"/>
  <c r="M81" i="23"/>
  <c r="S13" i="23"/>
  <c r="D573" i="23"/>
  <c r="O415" i="23"/>
  <c r="E494" i="23"/>
  <c r="E242" i="23"/>
  <c r="R106" i="23"/>
  <c r="D325" i="23"/>
  <c r="H751" i="23"/>
  <c r="U378" i="23"/>
  <c r="V680" i="23"/>
  <c r="N156" i="23"/>
  <c r="H36" i="23"/>
  <c r="E160" i="23"/>
  <c r="R414" i="23"/>
  <c r="R195" i="23"/>
  <c r="A207" i="23"/>
  <c r="T104" i="23"/>
  <c r="A577" i="23"/>
  <c r="M479" i="23"/>
  <c r="M885" i="23"/>
  <c r="T687" i="23"/>
  <c r="O355" i="23"/>
  <c r="J81" i="23"/>
  <c r="T249" i="23"/>
  <c r="L829" i="23"/>
  <c r="U568" i="23"/>
  <c r="K614" i="23"/>
  <c r="P147" i="23"/>
  <c r="V746" i="23"/>
  <c r="B244" i="23"/>
  <c r="M155" i="23"/>
  <c r="C779" i="23"/>
  <c r="C94" i="23"/>
  <c r="C121" i="23"/>
  <c r="A689" i="23"/>
  <c r="U176" i="23"/>
  <c r="O793" i="23"/>
  <c r="Q456" i="23"/>
  <c r="T331" i="23"/>
  <c r="T643" i="23"/>
  <c r="T244" i="23"/>
  <c r="B1003" i="23"/>
  <c r="K34" i="23"/>
  <c r="R636" i="23"/>
  <c r="F450" i="23"/>
  <c r="D18" i="23"/>
  <c r="M433" i="23"/>
  <c r="U925" i="23"/>
  <c r="D379" i="23"/>
  <c r="E220" i="23"/>
  <c r="M207" i="23"/>
  <c r="N886" i="23"/>
  <c r="H718" i="23"/>
  <c r="C2" i="23"/>
  <c r="U717" i="23"/>
  <c r="F74" i="23"/>
  <c r="D380" i="23"/>
  <c r="T283" i="23"/>
  <c r="F582" i="23"/>
  <c r="F9" i="23"/>
  <c r="E690" i="23"/>
  <c r="T210" i="23"/>
  <c r="D583" i="23"/>
  <c r="N91" i="23"/>
  <c r="P694" i="23"/>
  <c r="V54" i="23"/>
  <c r="P179" i="23"/>
  <c r="B739" i="23"/>
  <c r="E381" i="23"/>
  <c r="Q681" i="23"/>
  <c r="Q509" i="23"/>
  <c r="J438" i="23"/>
  <c r="P31" i="23"/>
  <c r="S757" i="23"/>
  <c r="A85" i="23"/>
  <c r="J28" i="23"/>
  <c r="K886" i="23"/>
  <c r="W724" i="23"/>
  <c r="N489" i="23"/>
  <c r="R132" i="23"/>
  <c r="H835" i="23"/>
  <c r="G958" i="23"/>
  <c r="L579" i="23"/>
  <c r="L970" i="23"/>
  <c r="K679" i="23"/>
  <c r="J72" i="23"/>
  <c r="W38" i="23"/>
  <c r="J712" i="23"/>
  <c r="N524" i="23"/>
  <c r="A267" i="23"/>
  <c r="F435" i="23"/>
  <c r="A783" i="23"/>
  <c r="L87" i="23"/>
  <c r="M384" i="23"/>
  <c r="Q238" i="23"/>
  <c r="E835" i="23"/>
  <c r="E194" i="23"/>
  <c r="A434" i="23"/>
  <c r="R744" i="23"/>
  <c r="G393" i="23"/>
  <c r="O89" i="23"/>
  <c r="R367" i="23"/>
  <c r="F107" i="23"/>
  <c r="S77" i="23"/>
  <c r="O258" i="23"/>
  <c r="U231" i="23"/>
  <c r="G786" i="23"/>
  <c r="P565" i="23"/>
  <c r="A986" i="23"/>
  <c r="A173" i="23"/>
  <c r="I375" i="23"/>
  <c r="B1" i="23"/>
  <c r="O236" i="23"/>
  <c r="W375" i="23"/>
  <c r="F449" i="23"/>
  <c r="W726" i="23"/>
  <c r="J165" i="23"/>
  <c r="R176" i="23"/>
  <c r="O571" i="23"/>
  <c r="C322" i="23"/>
  <c r="C296" i="23"/>
  <c r="U572" i="23"/>
  <c r="M68" i="23"/>
  <c r="P753" i="23"/>
  <c r="E203" i="23"/>
  <c r="M298" i="23"/>
  <c r="F730" i="23"/>
  <c r="T83" i="23"/>
  <c r="G158" i="23"/>
  <c r="M79" i="23"/>
  <c r="H1005" i="23"/>
  <c r="T325" i="23"/>
  <c r="C337" i="23"/>
  <c r="O33" i="23"/>
  <c r="A181" i="23"/>
  <c r="K319" i="23"/>
  <c r="T393" i="23"/>
  <c r="U212" i="23"/>
  <c r="G41" i="23"/>
  <c r="O362" i="23"/>
  <c r="Q418" i="23"/>
  <c r="T121" i="23"/>
  <c r="M521" i="23"/>
  <c r="K510" i="23"/>
  <c r="O828" i="23"/>
  <c r="C86" i="23"/>
  <c r="W863" i="23"/>
  <c r="R299" i="23"/>
  <c r="V818" i="23"/>
  <c r="O140" i="23"/>
  <c r="M849" i="23"/>
  <c r="B836" i="23"/>
  <c r="N657" i="23"/>
  <c r="A273" i="23"/>
  <c r="D61" i="23"/>
  <c r="D912" i="23"/>
  <c r="D113" i="23"/>
  <c r="T358" i="23"/>
  <c r="S805" i="23"/>
  <c r="C970" i="23"/>
  <c r="W811" i="23"/>
  <c r="P284" i="23"/>
  <c r="R283" i="23"/>
  <c r="F575" i="23"/>
  <c r="Q93" i="23"/>
  <c r="G446" i="23"/>
  <c r="G492" i="23"/>
  <c r="D303" i="23"/>
  <c r="W755" i="23"/>
  <c r="M157" i="23"/>
  <c r="A225" i="23"/>
  <c r="R275" i="23"/>
  <c r="A62" i="23"/>
  <c r="L240" i="23"/>
  <c r="R194" i="23"/>
  <c r="K17" i="23"/>
  <c r="N461" i="23"/>
  <c r="D720" i="23"/>
  <c r="R879" i="23"/>
  <c r="J474" i="23"/>
  <c r="M74" i="23"/>
  <c r="W226" i="23"/>
  <c r="N270" i="23"/>
  <c r="G66" i="23"/>
  <c r="S121" i="23"/>
  <c r="T111" i="23"/>
  <c r="M273" i="23"/>
  <c r="C972" i="23"/>
  <c r="S394" i="23"/>
  <c r="B965" i="23"/>
  <c r="A697" i="23"/>
  <c r="R46" i="23"/>
  <c r="F360" i="23"/>
  <c r="V66" i="23"/>
  <c r="R961" i="23"/>
  <c r="B321" i="23"/>
  <c r="B178" i="23"/>
  <c r="B174" i="23"/>
  <c r="G302" i="23"/>
  <c r="N835" i="23"/>
  <c r="U149" i="23"/>
  <c r="A141" i="23"/>
  <c r="T258" i="23"/>
  <c r="C462" i="23"/>
  <c r="A289" i="23"/>
  <c r="M145" i="23"/>
  <c r="R350" i="23"/>
  <c r="V957" i="23"/>
  <c r="V994" i="23"/>
  <c r="C981" i="23"/>
  <c r="J356" i="23"/>
  <c r="K290" i="23"/>
  <c r="Q528" i="23"/>
  <c r="T276" i="23"/>
  <c r="B447" i="23"/>
  <c r="Q127" i="23"/>
  <c r="B128" i="23"/>
  <c r="C450" i="23"/>
  <c r="R764" i="23"/>
  <c r="S523" i="23"/>
  <c r="B993" i="23"/>
  <c r="E775" i="23"/>
  <c r="W138" i="23"/>
  <c r="P477" i="23"/>
  <c r="S490" i="23"/>
  <c r="G338" i="23"/>
  <c r="S419" i="23"/>
  <c r="K432" i="23"/>
  <c r="A680" i="23"/>
  <c r="A964" i="23"/>
  <c r="Q168" i="23"/>
  <c r="V381" i="23"/>
  <c r="R380" i="23"/>
  <c r="W492" i="23"/>
  <c r="U416" i="23"/>
  <c r="D75" i="23"/>
  <c r="J710" i="23"/>
  <c r="B24" i="23"/>
  <c r="J533" i="23"/>
  <c r="A641" i="23"/>
  <c r="L211" i="23"/>
  <c r="A433" i="23"/>
  <c r="W270" i="23"/>
  <c r="F558" i="23"/>
  <c r="R74" i="23"/>
  <c r="W841" i="23"/>
  <c r="H29" i="23"/>
  <c r="C844" i="23"/>
  <c r="V416" i="23"/>
  <c r="F898" i="23"/>
  <c r="C384" i="23"/>
  <c r="M243" i="23"/>
  <c r="A201" i="23"/>
  <c r="C592" i="23"/>
  <c r="L143" i="23"/>
  <c r="V687" i="23"/>
  <c r="W96" i="23"/>
  <c r="H130" i="23"/>
  <c r="M178" i="23"/>
  <c r="O708" i="23"/>
  <c r="K434" i="23"/>
  <c r="G464" i="23"/>
  <c r="H50" i="23"/>
  <c r="J997" i="23"/>
  <c r="C252" i="23"/>
  <c r="A250" i="23"/>
  <c r="T88" i="23"/>
  <c r="Q384" i="23"/>
  <c r="P259" i="23"/>
  <c r="P474" i="23"/>
  <c r="H899" i="23"/>
  <c r="R111" i="23"/>
  <c r="K794" i="23"/>
  <c r="T177" i="23"/>
  <c r="H726" i="23"/>
  <c r="J728" i="23"/>
  <c r="L71" i="23"/>
  <c r="F112" i="23"/>
  <c r="K731" i="23"/>
  <c r="N222" i="23"/>
  <c r="K203" i="23"/>
  <c r="W580" i="23"/>
  <c r="O169" i="23"/>
  <c r="J80" i="23"/>
  <c r="N450" i="23"/>
  <c r="O740" i="23"/>
  <c r="L400" i="23"/>
  <c r="Q39" i="23"/>
  <c r="G745" i="23"/>
  <c r="H361" i="23"/>
  <c r="G331" i="23"/>
  <c r="M516" i="23"/>
  <c r="A698" i="23"/>
  <c r="K138" i="23"/>
  <c r="V99" i="23"/>
  <c r="T220" i="23"/>
  <c r="P315" i="23"/>
  <c r="K586" i="23"/>
  <c r="L568" i="23"/>
  <c r="W810" i="23"/>
  <c r="L55" i="23"/>
  <c r="E208" i="23"/>
  <c r="W162" i="23"/>
  <c r="L409" i="23"/>
  <c r="U564" i="23"/>
  <c r="V116" i="23"/>
  <c r="Q780" i="23"/>
  <c r="Q924" i="23"/>
  <c r="T186" i="23"/>
  <c r="W804" i="23"/>
  <c r="T585" i="23"/>
  <c r="R883" i="23"/>
  <c r="G15" i="23"/>
  <c r="L257" i="23"/>
  <c r="C96" i="23"/>
  <c r="R174" i="23"/>
  <c r="A645" i="23"/>
  <c r="G893" i="23"/>
  <c r="T582" i="23"/>
  <c r="N825" i="23"/>
  <c r="V596" i="23"/>
  <c r="Q289" i="23"/>
  <c r="F49" i="23"/>
  <c r="A687" i="23"/>
  <c r="A937" i="23"/>
  <c r="B693" i="23"/>
  <c r="S165" i="23"/>
  <c r="F770" i="23"/>
  <c r="M599" i="23"/>
  <c r="L632" i="23"/>
  <c r="G369" i="23"/>
  <c r="P453" i="23"/>
  <c r="E493" i="23"/>
  <c r="K552" i="23"/>
  <c r="B764" i="23"/>
  <c r="L753" i="23"/>
  <c r="L657" i="23"/>
  <c r="D371" i="23"/>
  <c r="K757" i="23"/>
  <c r="U21" i="23"/>
  <c r="O248" i="23"/>
  <c r="T206" i="23"/>
  <c r="K56" i="23"/>
  <c r="J170" i="23"/>
  <c r="R303" i="23"/>
  <c r="N179" i="23"/>
  <c r="E177" i="23"/>
  <c r="F172" i="23"/>
  <c r="F136" i="23"/>
  <c r="P637" i="23"/>
  <c r="P306" i="23"/>
  <c r="B10" i="23"/>
  <c r="E1000" i="23"/>
  <c r="R125" i="23"/>
  <c r="K608" i="23"/>
  <c r="W826" i="23"/>
  <c r="V104" i="23"/>
  <c r="C511" i="23"/>
  <c r="R223" i="23"/>
  <c r="R696" i="23"/>
  <c r="V120" i="23"/>
  <c r="S704" i="23"/>
  <c r="K119" i="23"/>
  <c r="V412" i="23"/>
  <c r="V310" i="23"/>
  <c r="K616" i="23"/>
  <c r="L511" i="23"/>
  <c r="K253" i="23"/>
  <c r="C581" i="23"/>
  <c r="D663" i="23"/>
  <c r="I196" i="23"/>
  <c r="F451" i="23"/>
  <c r="Q328" i="23"/>
  <c r="J549" i="23"/>
  <c r="C169" i="23"/>
  <c r="O115" i="23"/>
  <c r="L61" i="23"/>
  <c r="K216" i="23"/>
  <c r="H581" i="23"/>
  <c r="W229" i="23"/>
  <c r="R431" i="23"/>
  <c r="T529" i="23"/>
  <c r="S50" i="23"/>
  <c r="L56" i="23"/>
  <c r="V420" i="23"/>
  <c r="G361" i="23"/>
  <c r="K320" i="23"/>
  <c r="N560" i="23"/>
  <c r="U838" i="23"/>
  <c r="J149" i="23"/>
  <c r="M847" i="23"/>
  <c r="J672" i="23"/>
  <c r="B743" i="23"/>
  <c r="N272" i="23"/>
  <c r="H801" i="23"/>
  <c r="P145" i="23"/>
  <c r="V943" i="23"/>
  <c r="J317" i="23"/>
  <c r="O402" i="23"/>
  <c r="H566" i="23"/>
  <c r="H153" i="23"/>
  <c r="R839" i="23"/>
  <c r="U185" i="23"/>
  <c r="E126" i="23"/>
  <c r="Q71" i="23"/>
  <c r="T216" i="23"/>
  <c r="P8" i="23"/>
  <c r="N42" i="23"/>
  <c r="V593" i="23"/>
  <c r="A583" i="23"/>
  <c r="O984" i="23"/>
  <c r="T899" i="23"/>
  <c r="M627" i="23"/>
  <c r="D192" i="23"/>
  <c r="G227" i="23"/>
  <c r="O96" i="23"/>
  <c r="Q314" i="23"/>
  <c r="E402" i="23"/>
  <c r="H232" i="23"/>
  <c r="C104" i="23"/>
  <c r="A782" i="23"/>
  <c r="V456" i="23"/>
  <c r="P235" i="23"/>
  <c r="D741" i="23"/>
  <c r="A254" i="23"/>
  <c r="O743" i="23"/>
  <c r="O757" i="23"/>
  <c r="W631" i="23"/>
  <c r="H331" i="23"/>
  <c r="K719" i="23"/>
  <c r="N551" i="23"/>
  <c r="R72" i="23"/>
  <c r="K273" i="23"/>
  <c r="H236" i="23"/>
  <c r="K654" i="23"/>
  <c r="E191" i="23"/>
  <c r="F24" i="23"/>
  <c r="M822" i="23"/>
  <c r="Q823" i="23"/>
  <c r="R877" i="23"/>
  <c r="Q313" i="23"/>
  <c r="R398" i="23"/>
  <c r="R690" i="23"/>
  <c r="G259" i="23"/>
  <c r="E433" i="23"/>
  <c r="F609" i="23"/>
  <c r="G638" i="23"/>
  <c r="Q565" i="23"/>
  <c r="U150" i="23"/>
  <c r="A796" i="23"/>
  <c r="F118" i="23"/>
  <c r="U522" i="23"/>
  <c r="G770" i="23"/>
  <c r="M387" i="23"/>
  <c r="F791" i="23"/>
  <c r="B520" i="23"/>
  <c r="U665" i="23"/>
  <c r="V819" i="23"/>
  <c r="A43" i="23"/>
  <c r="U298" i="23"/>
  <c r="J883" i="23"/>
  <c r="O298" i="23"/>
  <c r="J281" i="23"/>
  <c r="S68" i="23"/>
  <c r="U834" i="23"/>
  <c r="B363" i="23"/>
  <c r="A772" i="23"/>
  <c r="T476" i="23"/>
  <c r="O505" i="23"/>
  <c r="K770" i="23"/>
  <c r="J250" i="23"/>
  <c r="D634" i="23"/>
  <c r="M248" i="23"/>
  <c r="N940" i="23"/>
  <c r="U334" i="23"/>
  <c r="V275" i="23"/>
  <c r="U220" i="23"/>
  <c r="G73" i="23"/>
  <c r="B632" i="23"/>
  <c r="D231" i="23"/>
  <c r="N569" i="23"/>
  <c r="M510" i="23"/>
  <c r="R2" i="23"/>
  <c r="N749" i="23"/>
  <c r="B558" i="23"/>
  <c r="P253" i="23"/>
  <c r="S861" i="23"/>
  <c r="H544" i="23"/>
  <c r="Q158" i="23"/>
  <c r="P198" i="23"/>
  <c r="N219" i="23"/>
  <c r="G528" i="23"/>
  <c r="A358" i="23"/>
  <c r="E519" i="23"/>
  <c r="D164" i="23"/>
  <c r="A991" i="23"/>
  <c r="J890" i="23"/>
  <c r="J179" i="23"/>
  <c r="P80" i="23"/>
  <c r="G71" i="23"/>
  <c r="A958" i="23"/>
  <c r="P168" i="23"/>
  <c r="F90" i="23"/>
  <c r="K409" i="23"/>
  <c r="L766" i="23"/>
  <c r="A239" i="23"/>
  <c r="V424" i="23"/>
  <c r="B135" i="23"/>
  <c r="Q708" i="23"/>
  <c r="T621" i="23"/>
  <c r="U430" i="23"/>
  <c r="L687" i="23"/>
  <c r="Q68" i="23"/>
  <c r="E892" i="23"/>
  <c r="J260" i="23"/>
  <c r="H404" i="23"/>
  <c r="K509" i="23"/>
  <c r="J328" i="23"/>
  <c r="H798" i="23"/>
  <c r="K77" i="23"/>
  <c r="C129" i="23"/>
  <c r="G144" i="23"/>
  <c r="T412" i="23"/>
  <c r="C339" i="23"/>
  <c r="A535" i="23"/>
  <c r="O390" i="23"/>
  <c r="S635" i="23"/>
  <c r="Q654" i="23"/>
  <c r="D337" i="23"/>
  <c r="J4" i="23"/>
  <c r="C990" i="23"/>
  <c r="F134" i="23"/>
  <c r="G303" i="23"/>
  <c r="O619" i="23"/>
  <c r="U688" i="23"/>
  <c r="R33" i="23"/>
  <c r="C34" i="23"/>
  <c r="T396" i="23"/>
  <c r="V406" i="23"/>
  <c r="C221" i="23"/>
  <c r="Q401" i="23"/>
  <c r="S803" i="23"/>
  <c r="D735" i="23"/>
  <c r="V254" i="23"/>
  <c r="D129" i="23"/>
  <c r="N164" i="23"/>
  <c r="T53" i="23"/>
  <c r="T50" i="23"/>
  <c r="V200" i="23"/>
  <c r="M250" i="23"/>
  <c r="D218" i="23"/>
  <c r="C923" i="23"/>
  <c r="U128" i="23"/>
  <c r="R609" i="23"/>
  <c r="G676" i="23"/>
  <c r="E68" i="23"/>
  <c r="S823" i="23"/>
  <c r="E338" i="23"/>
  <c r="J396" i="23"/>
  <c r="R336" i="23"/>
  <c r="C120" i="23"/>
  <c r="F438" i="23"/>
  <c r="A54" i="23"/>
  <c r="J164" i="23"/>
  <c r="G282" i="23"/>
  <c r="A293" i="23"/>
  <c r="G616" i="23"/>
  <c r="S691" i="23"/>
  <c r="E707" i="23"/>
  <c r="K355" i="23"/>
  <c r="J173" i="23"/>
  <c r="A695" i="23"/>
  <c r="E329" i="23"/>
  <c r="K197" i="23"/>
  <c r="B423" i="23"/>
  <c r="E379" i="23"/>
  <c r="Q17" i="23"/>
  <c r="E418" i="23"/>
  <c r="P756" i="23"/>
  <c r="P916" i="23"/>
  <c r="E154" i="23"/>
  <c r="T423" i="23"/>
  <c r="C949" i="23"/>
  <c r="E799" i="23"/>
  <c r="U331" i="23"/>
  <c r="D324" i="23"/>
  <c r="W43" i="23"/>
  <c r="N46" i="23"/>
  <c r="A985" i="23"/>
  <c r="S205" i="23"/>
  <c r="A71" i="23"/>
  <c r="P933" i="23"/>
  <c r="G153" i="23"/>
  <c r="A442" i="23"/>
  <c r="V812" i="23"/>
  <c r="V245" i="23"/>
  <c r="S263" i="23"/>
  <c r="G867" i="23"/>
  <c r="E34" i="23"/>
  <c r="B129" i="23"/>
  <c r="H227" i="23"/>
  <c r="N124" i="23"/>
  <c r="A679" i="23"/>
  <c r="P320" i="23"/>
  <c r="R15" i="23"/>
  <c r="Q878" i="23"/>
  <c r="H220" i="23"/>
  <c r="G508" i="23"/>
  <c r="B483" i="23"/>
  <c r="A841" i="23"/>
  <c r="C853" i="23"/>
  <c r="N113" i="23"/>
  <c r="K752" i="23"/>
  <c r="U217" i="23"/>
  <c r="P76" i="23"/>
  <c r="E152" i="23"/>
  <c r="E976" i="23"/>
  <c r="O1000" i="23"/>
  <c r="K622" i="23"/>
  <c r="R644" i="23"/>
  <c r="A963" i="23"/>
  <c r="F524" i="23"/>
  <c r="M747" i="23"/>
  <c r="U15" i="23"/>
  <c r="S435" i="23"/>
  <c r="L122" i="23"/>
  <c r="S88" i="23"/>
  <c r="G630" i="23"/>
  <c r="F103" i="23"/>
  <c r="G277" i="23"/>
  <c r="Q464" i="23"/>
  <c r="K186" i="23"/>
  <c r="M681" i="23"/>
  <c r="L254" i="23"/>
  <c r="W816" i="23"/>
  <c r="C182" i="23"/>
  <c r="P454" i="23"/>
  <c r="M875" i="23"/>
  <c r="T516" i="23"/>
  <c r="W518" i="23"/>
  <c r="J442" i="23"/>
  <c r="W87" i="23"/>
  <c r="N112" i="23"/>
  <c r="T404" i="23"/>
  <c r="T449" i="23"/>
  <c r="W542" i="23"/>
  <c r="K327" i="23"/>
  <c r="N404" i="23"/>
  <c r="Q685" i="23"/>
  <c r="T598" i="23"/>
  <c r="W45" i="23"/>
  <c r="B367" i="23"/>
  <c r="P546" i="23"/>
  <c r="F55" i="23"/>
  <c r="R267" i="23"/>
  <c r="W406" i="23"/>
  <c r="F811" i="23"/>
  <c r="J361" i="23"/>
  <c r="S900" i="23"/>
  <c r="V97" i="23"/>
  <c r="V27" i="23"/>
  <c r="W344" i="23"/>
  <c r="A894" i="23"/>
  <c r="F185" i="23"/>
  <c r="C750" i="23"/>
  <c r="O154" i="23"/>
  <c r="A422" i="23"/>
  <c r="S335" i="23"/>
  <c r="P118" i="23"/>
  <c r="W84" i="23"/>
  <c r="W224" i="23"/>
  <c r="F496" i="23"/>
  <c r="B637" i="23"/>
  <c r="D310" i="23"/>
  <c r="R1005" i="23"/>
  <c r="D700" i="23"/>
  <c r="F843" i="23"/>
  <c r="P559" i="23"/>
  <c r="E167" i="23"/>
  <c r="R335" i="23"/>
  <c r="O168" i="23"/>
  <c r="W747" i="23"/>
  <c r="O180" i="23"/>
  <c r="P547" i="23"/>
  <c r="C736" i="23"/>
  <c r="O852" i="23"/>
  <c r="W945" i="23"/>
  <c r="K935" i="23"/>
  <c r="E697" i="23"/>
  <c r="H319" i="23"/>
  <c r="W207" i="23"/>
  <c r="D728" i="23"/>
  <c r="L517" i="23"/>
  <c r="Q192" i="23"/>
  <c r="D168" i="23"/>
  <c r="T72" i="23"/>
  <c r="C951" i="23"/>
  <c r="O800" i="23"/>
  <c r="W223" i="23"/>
  <c r="L305" i="23"/>
  <c r="W428" i="23"/>
  <c r="M569" i="23"/>
  <c r="F870" i="23"/>
  <c r="Q860" i="23"/>
  <c r="J141" i="23"/>
  <c r="N312" i="23"/>
  <c r="K257" i="23"/>
  <c r="R311" i="23"/>
  <c r="S333" i="23"/>
  <c r="V859" i="23"/>
  <c r="O572" i="23"/>
  <c r="O516" i="23"/>
  <c r="S91" i="23"/>
  <c r="F209" i="23"/>
  <c r="U360" i="23"/>
  <c r="M72" i="23"/>
  <c r="W352" i="23"/>
  <c r="C469" i="23"/>
  <c r="H570" i="23"/>
  <c r="G718" i="23"/>
  <c r="T80" i="23"/>
  <c r="L110" i="23"/>
  <c r="C937" i="23"/>
  <c r="K575" i="23"/>
  <c r="M168" i="23"/>
  <c r="O598" i="23"/>
  <c r="M547" i="23"/>
  <c r="H541" i="23"/>
  <c r="U491" i="23"/>
  <c r="V877" i="23"/>
  <c r="A145" i="23"/>
  <c r="G1006" i="23"/>
  <c r="S403" i="23"/>
  <c r="U337" i="23"/>
  <c r="T189" i="23"/>
  <c r="T363" i="23"/>
  <c r="W835" i="23"/>
  <c r="A540" i="23"/>
  <c r="W26" i="23"/>
  <c r="U79" i="23"/>
  <c r="A229" i="23"/>
  <c r="S341" i="23"/>
  <c r="F390" i="23"/>
  <c r="G696" i="23"/>
  <c r="L786" i="23"/>
  <c r="P550" i="23"/>
  <c r="A471" i="23"/>
  <c r="N115" i="23"/>
  <c r="N273" i="23"/>
  <c r="A113" i="23"/>
  <c r="R82" i="23"/>
  <c r="E211" i="23"/>
  <c r="H225" i="23"/>
  <c r="P854" i="23"/>
  <c r="L64" i="23"/>
  <c r="W111" i="23"/>
  <c r="E115" i="23"/>
  <c r="L22" i="23"/>
  <c r="S622" i="23"/>
  <c r="V485" i="23"/>
  <c r="H343" i="23"/>
  <c r="N444" i="23"/>
  <c r="G518" i="23"/>
  <c r="S262" i="23"/>
  <c r="K572" i="23"/>
  <c r="N626" i="23"/>
  <c r="G290" i="23"/>
  <c r="D587" i="23"/>
  <c r="V229" i="23"/>
  <c r="N948" i="23"/>
  <c r="D80" i="23"/>
  <c r="M640" i="23"/>
  <c r="Q432" i="23"/>
  <c r="P4" i="23"/>
  <c r="F663" i="23"/>
  <c r="O44" i="23"/>
  <c r="S797" i="23"/>
  <c r="J508" i="23"/>
  <c r="B533" i="23"/>
  <c r="S747" i="23"/>
  <c r="M115" i="23"/>
  <c r="D546" i="23"/>
  <c r="E209" i="23"/>
  <c r="H51" i="23"/>
  <c r="B149" i="23"/>
  <c r="K288" i="23"/>
  <c r="R157" i="23"/>
  <c r="Q916" i="23"/>
  <c r="D505" i="23"/>
  <c r="J754" i="23"/>
  <c r="M826" i="23"/>
  <c r="C575" i="23"/>
  <c r="Q531" i="23"/>
  <c r="Q530" i="23"/>
  <c r="B494" i="23"/>
  <c r="Q261" i="23"/>
  <c r="B931" i="23"/>
  <c r="C585" i="23"/>
  <c r="W139" i="23"/>
  <c r="S669" i="23"/>
  <c r="Q300" i="23"/>
  <c r="I277" i="23"/>
  <c r="O170" i="23"/>
  <c r="R664" i="23"/>
  <c r="E539" i="23"/>
  <c r="U399" i="23"/>
  <c r="P378" i="23"/>
  <c r="O107" i="23"/>
  <c r="W486" i="23"/>
  <c r="N47" i="23"/>
  <c r="R240" i="23"/>
  <c r="E660" i="23"/>
  <c r="C496" i="23"/>
  <c r="L895" i="23"/>
  <c r="P113" i="23"/>
  <c r="E484" i="23"/>
  <c r="P406" i="23"/>
  <c r="N520" i="23"/>
  <c r="L367" i="23"/>
  <c r="E938" i="23"/>
  <c r="Q400" i="23"/>
  <c r="W250" i="23"/>
  <c r="U12" i="23"/>
  <c r="V318" i="23"/>
  <c r="K821" i="23"/>
  <c r="E693" i="23"/>
  <c r="T692" i="23"/>
  <c r="D826" i="23"/>
  <c r="A373" i="23"/>
  <c r="U103" i="23"/>
  <c r="P295" i="23"/>
  <c r="M371" i="23"/>
  <c r="J514" i="23"/>
  <c r="R421" i="23"/>
  <c r="Q349" i="23"/>
  <c r="B669" i="23"/>
  <c r="L957" i="23"/>
  <c r="T137" i="23"/>
  <c r="E272" i="23"/>
  <c r="M645" i="23"/>
  <c r="N131" i="23"/>
  <c r="W217" i="23"/>
  <c r="O76" i="23"/>
  <c r="I673" i="23"/>
  <c r="O417" i="23"/>
  <c r="T140" i="23"/>
  <c r="S968" i="23"/>
  <c r="J724" i="23"/>
  <c r="W521" i="23"/>
  <c r="J387" i="23"/>
  <c r="H441" i="23"/>
  <c r="N528" i="23"/>
  <c r="H953" i="23"/>
  <c r="P217" i="23"/>
  <c r="H535" i="23"/>
  <c r="T191" i="23"/>
  <c r="F674" i="23"/>
  <c r="U406" i="23"/>
  <c r="H456" i="23"/>
  <c r="M326" i="23"/>
  <c r="G512" i="23"/>
  <c r="E971" i="23"/>
  <c r="K241" i="23"/>
  <c r="Q476" i="23"/>
  <c r="I148" i="23"/>
  <c r="R904" i="23"/>
  <c r="U545" i="23"/>
  <c r="J188" i="23"/>
  <c r="S236" i="23"/>
  <c r="S319" i="23"/>
  <c r="F561" i="23"/>
  <c r="U648" i="23"/>
  <c r="G82" i="23"/>
  <c r="T274" i="23"/>
  <c r="P905" i="23"/>
  <c r="W493" i="23"/>
  <c r="H204" i="23"/>
  <c r="A99" i="23"/>
  <c r="D139" i="23"/>
  <c r="W801" i="23"/>
  <c r="E332" i="23"/>
  <c r="Q542" i="23"/>
  <c r="W904" i="23"/>
  <c r="J640" i="23"/>
  <c r="Q732" i="23"/>
  <c r="Q144" i="23"/>
  <c r="B30" i="23"/>
  <c r="Q477" i="23"/>
  <c r="C695" i="23"/>
  <c r="E61" i="23"/>
  <c r="W53" i="23"/>
  <c r="U519" i="23"/>
  <c r="E181" i="23"/>
  <c r="A72" i="23"/>
  <c r="C90" i="23"/>
  <c r="V75" i="23"/>
  <c r="K72" i="23"/>
  <c r="T81" i="23"/>
  <c r="C974" i="23"/>
  <c r="U947" i="23"/>
  <c r="N681" i="23"/>
  <c r="U697" i="23"/>
  <c r="P788" i="23"/>
  <c r="E37" i="23"/>
  <c r="N598" i="23"/>
  <c r="A306" i="23"/>
  <c r="Q646" i="23"/>
  <c r="S910" i="23"/>
  <c r="I584" i="23"/>
  <c r="T280" i="23"/>
  <c r="Q251" i="23"/>
  <c r="O312" i="23"/>
  <c r="U206" i="23"/>
  <c r="W215" i="23"/>
  <c r="S231" i="23"/>
  <c r="B305" i="23"/>
  <c r="J95" i="23"/>
  <c r="A874" i="23"/>
  <c r="B576" i="23"/>
  <c r="N802" i="23"/>
  <c r="T356" i="23"/>
  <c r="V89" i="23"/>
  <c r="O658" i="23"/>
  <c r="G959" i="23"/>
  <c r="H299" i="23"/>
  <c r="N734" i="23"/>
  <c r="R500" i="23"/>
  <c r="R626" i="23"/>
  <c r="M132" i="23"/>
  <c r="K525" i="23"/>
  <c r="N659" i="23"/>
  <c r="A174" i="23"/>
  <c r="P858" i="23"/>
  <c r="L216" i="23"/>
  <c r="E116" i="23"/>
  <c r="M557" i="23"/>
  <c r="N228" i="23"/>
  <c r="A94" i="23"/>
  <c r="P357" i="23"/>
  <c r="A371" i="23"/>
  <c r="P139" i="23"/>
  <c r="U613" i="23"/>
  <c r="V206" i="23"/>
  <c r="G653" i="23"/>
  <c r="T463" i="23"/>
  <c r="H21" i="23"/>
  <c r="U585" i="23"/>
  <c r="Q653" i="23"/>
  <c r="S21" i="23"/>
  <c r="E197" i="23"/>
  <c r="O430" i="23"/>
  <c r="S557" i="23"/>
  <c r="R503" i="23"/>
  <c r="R302" i="23"/>
  <c r="S171" i="23"/>
  <c r="O426" i="23"/>
  <c r="W516" i="23"/>
  <c r="A70" i="23"/>
  <c r="V292" i="23"/>
  <c r="B167" i="23"/>
  <c r="A431" i="23"/>
  <c r="A133" i="23"/>
  <c r="O613" i="23"/>
  <c r="S124" i="23"/>
  <c r="K459" i="23"/>
  <c r="L229" i="23"/>
  <c r="C125" i="23"/>
  <c r="W474" i="23"/>
  <c r="G578" i="23"/>
  <c r="K28" i="23"/>
  <c r="V214" i="23"/>
  <c r="Q880" i="23"/>
  <c r="S320" i="23"/>
  <c r="E28" i="23"/>
  <c r="W949" i="23"/>
  <c r="K864" i="23"/>
  <c r="D637" i="23"/>
  <c r="M95" i="23"/>
  <c r="O650" i="23"/>
  <c r="R284" i="23"/>
  <c r="S686" i="23"/>
  <c r="P495" i="23"/>
  <c r="L278" i="23"/>
  <c r="J569" i="23"/>
  <c r="C887" i="23"/>
  <c r="J265" i="23"/>
  <c r="F686" i="23"/>
  <c r="T906" i="23"/>
  <c r="U420" i="23"/>
  <c r="C878" i="23"/>
  <c r="A490" i="23"/>
  <c r="T194" i="23"/>
  <c r="S850" i="23"/>
  <c r="M388" i="23"/>
  <c r="D544" i="23"/>
  <c r="O410" i="23"/>
  <c r="U504" i="23"/>
  <c r="R858" i="23"/>
  <c r="T642" i="23"/>
  <c r="F963" i="23"/>
  <c r="N80" i="23"/>
  <c r="D548" i="23"/>
  <c r="C1002" i="23"/>
  <c r="O773" i="23"/>
  <c r="O632" i="23"/>
  <c r="C650" i="23"/>
  <c r="G628" i="23"/>
  <c r="O317" i="23"/>
  <c r="K19" i="23"/>
  <c r="K650" i="23"/>
  <c r="K225" i="23"/>
  <c r="T101" i="23"/>
  <c r="W677" i="23"/>
  <c r="J324" i="23"/>
  <c r="F690" i="23"/>
  <c r="W791" i="23"/>
  <c r="F351" i="23"/>
  <c r="U310" i="23"/>
  <c r="R338" i="23"/>
  <c r="F187" i="23"/>
  <c r="N172" i="23"/>
  <c r="V370" i="23"/>
  <c r="J698" i="23"/>
  <c r="Q294" i="23"/>
  <c r="M13" i="23"/>
  <c r="W466" i="23"/>
  <c r="F175" i="23"/>
  <c r="S78" i="23"/>
  <c r="S369" i="23"/>
  <c r="O471" i="23"/>
  <c r="K753" i="23"/>
  <c r="Q273" i="23"/>
  <c r="U810" i="23"/>
  <c r="G524" i="23"/>
  <c r="A220" i="23"/>
  <c r="S408" i="23"/>
  <c r="A628" i="23"/>
  <c r="S57" i="23"/>
  <c r="G841" i="23"/>
  <c r="R64" i="23"/>
  <c r="O124" i="23"/>
  <c r="U387" i="23"/>
  <c r="V728" i="23"/>
  <c r="E387" i="23"/>
  <c r="Q541" i="23"/>
  <c r="W473" i="23"/>
  <c r="E861" i="23"/>
  <c r="S462" i="23"/>
  <c r="Q129" i="23"/>
  <c r="D367" i="23"/>
  <c r="U73" i="23"/>
  <c r="J746" i="23"/>
  <c r="H334" i="23"/>
  <c r="O519" i="23"/>
  <c r="R39" i="23"/>
  <c r="A28" i="23"/>
  <c r="A231" i="23"/>
  <c r="L823" i="23"/>
  <c r="L550" i="23"/>
  <c r="M418" i="23"/>
  <c r="B245" i="23"/>
  <c r="N531" i="23"/>
  <c r="A570" i="23"/>
  <c r="W434" i="23"/>
  <c r="W298" i="23"/>
  <c r="N221" i="23"/>
  <c r="R51" i="23"/>
  <c r="J471" i="23"/>
  <c r="T811" i="23"/>
  <c r="J520" i="23"/>
  <c r="B882" i="23"/>
  <c r="I982" i="23"/>
  <c r="K521" i="23"/>
  <c r="G658" i="23"/>
  <c r="G555" i="23"/>
  <c r="F797" i="23"/>
  <c r="Q190" i="23"/>
  <c r="B31" i="23"/>
  <c r="G87" i="23"/>
  <c r="W797" i="23"/>
  <c r="K96" i="23"/>
  <c r="M144" i="23"/>
  <c r="S710" i="23"/>
  <c r="P620" i="23"/>
  <c r="B144" i="23"/>
  <c r="W803" i="23"/>
  <c r="B969" i="23"/>
  <c r="A248" i="23"/>
  <c r="E204" i="23"/>
  <c r="N370" i="23"/>
  <c r="K950" i="23"/>
  <c r="L464" i="23"/>
  <c r="M125" i="23"/>
  <c r="F687" i="23"/>
  <c r="R243" i="23"/>
  <c r="W363" i="23"/>
  <c r="Q871" i="23"/>
  <c r="E82" i="23"/>
  <c r="A673" i="23"/>
  <c r="R480" i="23"/>
  <c r="F42" i="23"/>
  <c r="N445" i="23"/>
  <c r="I217" i="23"/>
  <c r="Q435" i="23"/>
  <c r="Q307" i="23"/>
  <c r="S355" i="23"/>
  <c r="N267" i="23"/>
  <c r="C115" i="23"/>
  <c r="W599" i="23"/>
  <c r="L565" i="23"/>
  <c r="M60" i="23"/>
  <c r="B247" i="23"/>
  <c r="O631" i="23"/>
  <c r="W1" i="23"/>
  <c r="W271" i="23"/>
  <c r="L546" i="23"/>
  <c r="D869" i="23"/>
  <c r="H276" i="23"/>
  <c r="W255" i="23"/>
  <c r="L988" i="23"/>
  <c r="H357" i="23"/>
  <c r="G316" i="23"/>
  <c r="G733" i="23"/>
  <c r="R509" i="23"/>
  <c r="O629" i="23"/>
  <c r="B684" i="23"/>
  <c r="H576" i="23"/>
  <c r="D95" i="23"/>
  <c r="D955" i="23"/>
  <c r="L809" i="23"/>
  <c r="J33" i="23"/>
  <c r="C3" i="23"/>
  <c r="A235" i="23"/>
  <c r="P89" i="23"/>
  <c r="J942" i="23"/>
  <c r="N585" i="23"/>
  <c r="K264" i="23"/>
  <c r="P106" i="23"/>
  <c r="H762" i="23"/>
  <c r="J991" i="23"/>
  <c r="F50" i="23"/>
  <c r="D884" i="23"/>
  <c r="U11" i="23"/>
  <c r="F423" i="23"/>
  <c r="T142" i="23"/>
  <c r="T366" i="23"/>
  <c r="J680" i="23"/>
  <c r="V807" i="23"/>
  <c r="D808" i="23"/>
  <c r="N574" i="23"/>
  <c r="M230" i="23"/>
  <c r="T908" i="23"/>
  <c r="P901" i="23"/>
  <c r="S170" i="23"/>
  <c r="A591" i="23"/>
  <c r="Q189" i="23"/>
  <c r="V249" i="23"/>
  <c r="L445" i="23"/>
  <c r="I185" i="23"/>
  <c r="C141" i="23"/>
  <c r="E26" i="2"/>
  <c r="P676" i="23"/>
  <c r="E725" i="23"/>
  <c r="V43" i="23"/>
  <c r="J845" i="23"/>
  <c r="E124" i="23"/>
  <c r="U89" i="23"/>
  <c r="T814" i="23"/>
  <c r="U312" i="23"/>
  <c r="E320" i="23"/>
  <c r="G432" i="23"/>
  <c r="F895" i="23"/>
  <c r="F443" i="23"/>
  <c r="A123" i="23"/>
  <c r="U318" i="23"/>
  <c r="U140" i="23"/>
  <c r="D263" i="23"/>
  <c r="Q395" i="23"/>
  <c r="G466" i="23"/>
  <c r="N962" i="23"/>
  <c r="G170" i="23"/>
  <c r="T645" i="23"/>
  <c r="A800" i="23"/>
  <c r="U591" i="23"/>
  <c r="C290" i="23"/>
  <c r="S185" i="23"/>
  <c r="C244" i="23"/>
  <c r="W696" i="23"/>
  <c r="B430" i="23"/>
  <c r="K143" i="23"/>
  <c r="E185" i="23"/>
  <c r="M268" i="23"/>
  <c r="N238" i="23"/>
  <c r="B369" i="23"/>
  <c r="H676" i="23"/>
  <c r="U770" i="23"/>
  <c r="E591" i="23"/>
  <c r="E19" i="23"/>
  <c r="A803" i="23"/>
  <c r="H106" i="23"/>
  <c r="O365" i="23"/>
  <c r="E868" i="23"/>
  <c r="D347" i="23"/>
  <c r="F138" i="23"/>
  <c r="J201" i="23"/>
  <c r="L13" i="23"/>
  <c r="W881" i="23"/>
  <c r="F340" i="23"/>
  <c r="U368" i="23"/>
  <c r="F331" i="23"/>
  <c r="S207" i="23"/>
  <c r="M670" i="23"/>
  <c r="S14" i="23"/>
  <c r="S446" i="23"/>
  <c r="Q429" i="23"/>
  <c r="S257" i="23"/>
  <c r="L323" i="23"/>
  <c r="O203" i="23"/>
  <c r="B398" i="23"/>
  <c r="K382" i="23"/>
  <c r="A523" i="23"/>
  <c r="H313" i="23"/>
  <c r="A794" i="23"/>
  <c r="O48" i="23"/>
  <c r="O412" i="23"/>
  <c r="G412" i="23"/>
  <c r="W607" i="23"/>
  <c r="R578" i="23"/>
  <c r="R144" i="23"/>
  <c r="J381" i="23"/>
  <c r="O15" i="23"/>
  <c r="M255" i="23"/>
  <c r="W288" i="23"/>
  <c r="E340" i="23"/>
  <c r="V758" i="23"/>
  <c r="R185" i="23"/>
  <c r="C713" i="23"/>
  <c r="U911" i="23"/>
  <c r="E60" i="23"/>
  <c r="L639" i="23"/>
  <c r="A9" i="23"/>
  <c r="O64" i="23"/>
  <c r="B70" i="23"/>
  <c r="B38" i="23"/>
  <c r="A399" i="23"/>
  <c r="P778" i="23"/>
  <c r="S496" i="23"/>
  <c r="D143" i="23"/>
  <c r="D953" i="23"/>
  <c r="Q266" i="23"/>
  <c r="P61" i="23"/>
  <c r="U270" i="23"/>
  <c r="J319" i="23"/>
  <c r="T805" i="23"/>
  <c r="V53" i="23"/>
  <c r="V563" i="23"/>
  <c r="U192" i="23"/>
  <c r="N838" i="23"/>
  <c r="F223" i="23"/>
  <c r="D625" i="23"/>
  <c r="K741" i="23"/>
  <c r="U889" i="23"/>
  <c r="C207" i="23"/>
  <c r="L282" i="23"/>
  <c r="F380" i="23"/>
  <c r="F428" i="23"/>
  <c r="R902" i="23"/>
  <c r="T1002" i="23"/>
  <c r="K135" i="23"/>
  <c r="D275" i="23"/>
  <c r="B39" i="23"/>
  <c r="J781" i="23"/>
  <c r="M527" i="23"/>
  <c r="Q552" i="23"/>
  <c r="N984" i="23"/>
  <c r="A729" i="23"/>
  <c r="R270" i="23"/>
  <c r="U32" i="23"/>
  <c r="J626" i="23"/>
  <c r="A621" i="23"/>
  <c r="T178" i="23"/>
  <c r="G101" i="23"/>
  <c r="P786" i="23"/>
  <c r="D20" i="23"/>
  <c r="D543" i="23"/>
  <c r="O306" i="23"/>
  <c r="W277" i="23"/>
  <c r="O508" i="23"/>
  <c r="Q5" i="23"/>
  <c r="R736" i="23"/>
  <c r="N353" i="23"/>
  <c r="N82" i="23"/>
  <c r="A879" i="23"/>
  <c r="T756" i="23"/>
  <c r="R462" i="23"/>
  <c r="S244" i="23"/>
  <c r="A334" i="23"/>
  <c r="J126" i="23"/>
  <c r="V609" i="23"/>
  <c r="N658" i="23"/>
  <c r="P18" i="23"/>
  <c r="K363" i="23"/>
  <c r="A798" i="23"/>
  <c r="L127" i="23"/>
  <c r="H700" i="23"/>
  <c r="U895" i="23"/>
  <c r="T987" i="23"/>
  <c r="L757" i="23"/>
  <c r="P413" i="23"/>
  <c r="A906" i="23"/>
  <c r="E511" i="23"/>
  <c r="D290" i="23"/>
  <c r="Q222" i="23"/>
  <c r="E63" i="23"/>
  <c r="F348" i="23"/>
  <c r="G237" i="23"/>
  <c r="C653" i="23"/>
  <c r="G683" i="23"/>
  <c r="G520" i="23"/>
  <c r="F897" i="23"/>
  <c r="S950" i="23"/>
  <c r="B678" i="23"/>
  <c r="N985" i="23"/>
  <c r="I283" i="23"/>
  <c r="O252" i="23"/>
  <c r="T528" i="23"/>
  <c r="G879" i="23"/>
  <c r="U83" i="23"/>
  <c r="P952" i="23"/>
  <c r="P831" i="23"/>
  <c r="K775" i="23"/>
  <c r="L334" i="23"/>
  <c r="J528" i="23"/>
  <c r="M893" i="23"/>
  <c r="R248" i="23"/>
  <c r="O104" i="23"/>
  <c r="V866" i="23"/>
  <c r="C758" i="23"/>
  <c r="U445" i="23"/>
  <c r="D225" i="23"/>
  <c r="A164" i="23"/>
  <c r="J271" i="23"/>
  <c r="V506" i="23"/>
  <c r="E64" i="23"/>
  <c r="S898" i="23"/>
  <c r="O901" i="23"/>
  <c r="F968" i="23"/>
  <c r="V90" i="23"/>
  <c r="V195" i="23"/>
  <c r="D140" i="23"/>
  <c r="T417" i="23"/>
  <c r="N95" i="23"/>
  <c r="T285" i="23"/>
  <c r="N877" i="23"/>
  <c r="Q783" i="23"/>
  <c r="R388" i="23"/>
  <c r="B284" i="23"/>
  <c r="O22" i="23"/>
  <c r="T324" i="23"/>
  <c r="C170" i="23"/>
  <c r="S717" i="23"/>
  <c r="U881" i="23"/>
  <c r="R70" i="23"/>
  <c r="A147" i="23"/>
  <c r="W145" i="23"/>
  <c r="B234" i="23"/>
  <c r="H765" i="23"/>
  <c r="D352" i="23"/>
  <c r="I848" i="23"/>
  <c r="A484" i="23"/>
  <c r="E6" i="2"/>
  <c r="S749" i="23"/>
  <c r="M881" i="23"/>
  <c r="G631" i="23"/>
  <c r="M504" i="23"/>
  <c r="V297" i="23"/>
  <c r="W61" i="23"/>
  <c r="T339" i="23"/>
  <c r="V685" i="23"/>
  <c r="S247" i="23"/>
  <c r="O530" i="23"/>
  <c r="D489" i="23"/>
  <c r="K438" i="23"/>
  <c r="W65" i="23"/>
  <c r="T693" i="23"/>
  <c r="T465" i="23"/>
  <c r="J309" i="23"/>
  <c r="V68" i="23"/>
  <c r="S965" i="23"/>
  <c r="C343" i="23"/>
  <c r="H169" i="23"/>
  <c r="V989" i="23"/>
  <c r="P526" i="23"/>
  <c r="L224" i="23"/>
  <c r="E730" i="23"/>
  <c r="A625" i="23"/>
  <c r="E902" i="23"/>
  <c r="W290" i="23"/>
  <c r="F188" i="23"/>
  <c r="C612" i="23"/>
  <c r="G793" i="23"/>
  <c r="D430" i="23"/>
  <c r="Q632" i="23"/>
  <c r="F127" i="23"/>
  <c r="G861" i="23"/>
  <c r="P75" i="23"/>
  <c r="B740" i="23"/>
  <c r="W235" i="23"/>
  <c r="N567" i="23"/>
  <c r="K675" i="23"/>
  <c r="G193" i="23"/>
  <c r="Q173" i="23"/>
  <c r="T580" i="23"/>
  <c r="U338" i="23"/>
  <c r="L484" i="23"/>
  <c r="E547" i="23"/>
  <c r="E460" i="23"/>
  <c r="O693" i="23"/>
  <c r="S89" i="23"/>
  <c r="B2" i="5"/>
  <c r="J225" i="23"/>
  <c r="J68" i="23"/>
  <c r="V700" i="23"/>
  <c r="L984" i="23"/>
  <c r="K235" i="23"/>
  <c r="A946" i="23"/>
  <c r="I859" i="23"/>
  <c r="R870" i="23"/>
  <c r="A756" i="23"/>
  <c r="E365" i="23"/>
  <c r="K452" i="23"/>
  <c r="M781" i="23"/>
  <c r="K486" i="23"/>
  <c r="U763" i="23"/>
  <c r="F781" i="23"/>
  <c r="H258" i="23"/>
  <c r="P201" i="23"/>
  <c r="S40" i="23"/>
  <c r="E345" i="23"/>
  <c r="G609" i="23"/>
  <c r="H414" i="23"/>
  <c r="L719" i="23"/>
  <c r="M220" i="23"/>
  <c r="T82" i="23"/>
  <c r="W793" i="23"/>
  <c r="K718" i="23"/>
  <c r="O74" i="23"/>
  <c r="E310" i="23"/>
  <c r="C29" i="23"/>
  <c r="Q227" i="23"/>
  <c r="C157" i="23"/>
  <c r="H743" i="23"/>
  <c r="E647" i="23"/>
  <c r="K104" i="23"/>
  <c r="T619" i="23"/>
  <c r="A646" i="23"/>
  <c r="R300" i="23"/>
  <c r="K534" i="23"/>
  <c r="D106" i="23"/>
  <c r="M524" i="23"/>
  <c r="J351" i="23"/>
  <c r="G108" i="23"/>
  <c r="J311" i="23"/>
  <c r="P50" i="23"/>
  <c r="G365" i="23"/>
  <c r="S70" i="23"/>
  <c r="V438" i="23"/>
  <c r="J331" i="23"/>
  <c r="N414" i="23"/>
  <c r="K600" i="23"/>
  <c r="P696" i="23"/>
  <c r="Q108" i="23"/>
  <c r="G563" i="23"/>
  <c r="C935" i="23"/>
  <c r="D439" i="23"/>
  <c r="K443" i="23"/>
  <c r="O185" i="23"/>
  <c r="L963" i="23"/>
  <c r="E16" i="23"/>
  <c r="H560" i="23"/>
  <c r="E752" i="23"/>
  <c r="L396" i="23"/>
  <c r="M960" i="23"/>
  <c r="Q513" i="23"/>
  <c r="A483" i="23"/>
  <c r="W333" i="23"/>
  <c r="O282" i="23"/>
  <c r="Q577" i="23"/>
  <c r="J467" i="23"/>
  <c r="O17" i="23"/>
  <c r="H421" i="23"/>
  <c r="T152" i="23"/>
  <c r="T65" i="23"/>
  <c r="W32" i="23"/>
  <c r="U427" i="23"/>
  <c r="G360" i="23"/>
  <c r="Q919" i="23"/>
  <c r="P516" i="23"/>
  <c r="M730" i="23"/>
  <c r="R673" i="23"/>
  <c r="I866" i="23"/>
  <c r="S230" i="23"/>
  <c r="P403" i="23"/>
  <c r="J63" i="23"/>
  <c r="F812" i="23"/>
  <c r="C699" i="23"/>
  <c r="J737" i="23"/>
  <c r="H485" i="23"/>
  <c r="S25" i="23"/>
  <c r="O451" i="23"/>
  <c r="D705" i="23"/>
  <c r="F695" i="23"/>
  <c r="B253" i="23"/>
  <c r="P610" i="23"/>
  <c r="T86" i="23"/>
  <c r="D96" i="23"/>
  <c r="T562" i="23"/>
  <c r="U769" i="23"/>
  <c r="W211" i="23"/>
  <c r="A890" i="23"/>
  <c r="T319" i="23"/>
  <c r="B296" i="23"/>
  <c r="U583" i="23"/>
  <c r="F542" i="23"/>
  <c r="L79" i="23"/>
  <c r="D98" i="23"/>
  <c r="O14" i="23"/>
  <c r="B553" i="23"/>
  <c r="J389" i="23"/>
  <c r="D14" i="23"/>
  <c r="P172" i="23"/>
  <c r="H827" i="23"/>
  <c r="W306" i="23"/>
  <c r="O131" i="23"/>
  <c r="D116" i="23"/>
  <c r="V138" i="23"/>
  <c r="H114" i="23"/>
  <c r="W678" i="23"/>
  <c r="U549" i="23"/>
  <c r="N496" i="23"/>
  <c r="V769" i="23"/>
  <c r="F65" i="23"/>
  <c r="O354" i="23"/>
  <c r="F736" i="23"/>
  <c r="D244" i="23"/>
  <c r="B467" i="23"/>
  <c r="M150" i="23"/>
  <c r="U115" i="23"/>
  <c r="C24" i="23"/>
  <c r="C95" i="23"/>
  <c r="D142" i="23"/>
  <c r="H70" i="23"/>
  <c r="H746" i="23"/>
  <c r="S1" i="23"/>
  <c r="B292" i="23"/>
  <c r="A20" i="23"/>
  <c r="B35" i="23"/>
  <c r="T599" i="23"/>
  <c r="N123" i="23"/>
  <c r="O309" i="23"/>
  <c r="D37" i="23"/>
  <c r="T464" i="23"/>
  <c r="I71" i="23"/>
  <c r="H17" i="23"/>
  <c r="J140" i="23"/>
  <c r="J516" i="23"/>
  <c r="V103" i="23"/>
  <c r="G736" i="23"/>
  <c r="V269" i="23"/>
  <c r="G467" i="23"/>
  <c r="T625" i="23"/>
  <c r="G323" i="23"/>
  <c r="W548" i="23"/>
  <c r="C603" i="23"/>
  <c r="W354" i="23"/>
  <c r="L86" i="23"/>
  <c r="K558" i="23"/>
  <c r="L270" i="23"/>
  <c r="P37" i="23"/>
  <c r="V204" i="23"/>
  <c r="J993" i="23"/>
  <c r="O132" i="23"/>
  <c r="D822" i="23"/>
  <c r="E31" i="23"/>
  <c r="Q416" i="23"/>
  <c r="O497" i="23"/>
  <c r="F463" i="23"/>
  <c r="F61" i="23"/>
  <c r="M120" i="23"/>
  <c r="K159" i="23"/>
  <c r="Q250" i="23"/>
  <c r="E71" i="23"/>
  <c r="H260" i="23"/>
  <c r="W902" i="23"/>
  <c r="S180" i="23"/>
  <c r="U19" i="23"/>
  <c r="W463" i="23"/>
  <c r="A233" i="23"/>
  <c r="N879" i="23"/>
  <c r="G245" i="23"/>
  <c r="M469" i="23"/>
  <c r="H626" i="23"/>
  <c r="V690" i="23"/>
  <c r="H164" i="23"/>
  <c r="S334" i="23"/>
  <c r="R49" i="23"/>
  <c r="Q298" i="23"/>
  <c r="V632" i="23"/>
  <c r="O265" i="23"/>
  <c r="J109" i="23"/>
  <c r="W10" i="23"/>
  <c r="B827" i="23"/>
  <c r="M237" i="23"/>
  <c r="T219" i="23"/>
  <c r="E498" i="23"/>
  <c r="V325" i="23"/>
  <c r="F52" i="23"/>
  <c r="F970" i="23"/>
  <c r="N588" i="23"/>
  <c r="S715" i="23"/>
  <c r="K639" i="23"/>
  <c r="E226" i="23"/>
  <c r="R215" i="23"/>
  <c r="N243" i="23"/>
  <c r="S186" i="23"/>
  <c r="Q527" i="23"/>
  <c r="Q285" i="23"/>
  <c r="W496" i="23"/>
  <c r="W350" i="23"/>
  <c r="R864" i="23"/>
  <c r="B926" i="23"/>
  <c r="E298" i="23"/>
  <c r="A206" i="23"/>
  <c r="V527" i="23"/>
  <c r="T718" i="23"/>
  <c r="S514" i="23"/>
  <c r="K8" i="23"/>
  <c r="U113" i="23"/>
  <c r="K395" i="23"/>
  <c r="E420" i="23"/>
  <c r="B813" i="23"/>
  <c r="J155" i="23"/>
  <c r="R478" i="23"/>
  <c r="T378" i="23"/>
  <c r="B422" i="23"/>
  <c r="C245" i="23"/>
  <c r="L226" i="23"/>
  <c r="T214" i="23"/>
  <c r="V167" i="23"/>
  <c r="W762" i="23"/>
  <c r="K562" i="23"/>
  <c r="U376" i="23"/>
  <c r="S221" i="23"/>
  <c r="A439" i="23"/>
  <c r="Q40" i="23"/>
  <c r="O162" i="23"/>
  <c r="D195" i="23"/>
  <c r="R537" i="23"/>
  <c r="O502" i="23"/>
  <c r="C196" i="23"/>
  <c r="T5" i="23"/>
  <c r="J378" i="23"/>
  <c r="P590" i="23"/>
  <c r="M713" i="23"/>
  <c r="T118" i="23"/>
  <c r="H211" i="23"/>
  <c r="A716" i="23"/>
  <c r="H749" i="23"/>
  <c r="R796" i="23"/>
  <c r="U381" i="23"/>
  <c r="M57" i="23"/>
  <c r="B811" i="23"/>
  <c r="V82" i="23"/>
  <c r="G746" i="23"/>
  <c r="J70" i="23"/>
  <c r="M923" i="23"/>
  <c r="O46" i="23"/>
  <c r="E791" i="23"/>
  <c r="K492" i="23"/>
  <c r="O53" i="23"/>
  <c r="U755" i="23"/>
  <c r="B596" i="23"/>
  <c r="Q55" i="23"/>
  <c r="B451" i="23"/>
  <c r="J390" i="23"/>
  <c r="G51" i="23"/>
  <c r="M432" i="23"/>
  <c r="H540" i="23"/>
  <c r="O738" i="23"/>
  <c r="G423" i="23"/>
  <c r="E559" i="23"/>
  <c r="P511" i="23"/>
  <c r="S164" i="23"/>
  <c r="R845" i="23"/>
  <c r="U171" i="23"/>
  <c r="L1002" i="23"/>
  <c r="O458" i="23"/>
  <c r="L713" i="23"/>
  <c r="D23" i="23"/>
  <c r="K353" i="23"/>
  <c r="Q639" i="23"/>
  <c r="M146" i="23"/>
  <c r="B784" i="23"/>
  <c r="H758" i="23"/>
  <c r="S229" i="23"/>
  <c r="K827" i="23"/>
  <c r="P99" i="23"/>
  <c r="P146" i="23"/>
  <c r="A359" i="23"/>
  <c r="E263" i="23"/>
  <c r="C63" i="23"/>
  <c r="B714" i="23"/>
  <c r="D173" i="23"/>
  <c r="V45" i="23"/>
  <c r="C614" i="23"/>
  <c r="U475" i="23"/>
  <c r="N260" i="23"/>
  <c r="C959" i="23"/>
  <c r="N278" i="23"/>
  <c r="H524" i="23"/>
  <c r="S929" i="23"/>
  <c r="F206" i="23"/>
  <c r="H34" i="23"/>
  <c r="Q271" i="23"/>
  <c r="P551" i="23"/>
  <c r="P9" i="23"/>
  <c r="C226" i="23"/>
  <c r="C57" i="23"/>
  <c r="E476" i="23"/>
  <c r="C473" i="23"/>
  <c r="N185" i="23"/>
  <c r="P566" i="23"/>
  <c r="V228" i="23"/>
  <c r="A941" i="23"/>
  <c r="M374" i="23"/>
  <c r="E503" i="23"/>
  <c r="G821" i="23"/>
  <c r="F82" i="23"/>
  <c r="G69" i="23"/>
  <c r="R81" i="23"/>
  <c r="S248" i="23"/>
  <c r="V335" i="23"/>
  <c r="Q830" i="23"/>
  <c r="O233" i="23"/>
  <c r="J57" i="23"/>
  <c r="P883" i="23"/>
  <c r="N575" i="23"/>
  <c r="L32" i="23"/>
  <c r="G684" i="23"/>
  <c r="R792" i="23"/>
  <c r="I675" i="23"/>
  <c r="G726" i="23"/>
  <c r="O109" i="23"/>
  <c r="Q472" i="23"/>
  <c r="T117" i="23"/>
  <c r="P152" i="23"/>
  <c r="S315" i="23"/>
  <c r="S159" i="23"/>
  <c r="K456" i="23"/>
  <c r="W272" i="23"/>
  <c r="B677" i="23"/>
  <c r="V724" i="23"/>
  <c r="C261" i="23"/>
  <c r="U52" i="23"/>
  <c r="J92" i="23"/>
  <c r="U771" i="23"/>
  <c r="N50" i="23"/>
  <c r="W395" i="23"/>
  <c r="K150" i="23"/>
  <c r="E213" i="23"/>
  <c r="D410" i="23"/>
  <c r="D652" i="23"/>
  <c r="C638" i="23"/>
  <c r="G171" i="23"/>
  <c r="O393" i="23"/>
  <c r="W123" i="23"/>
  <c r="T861" i="23"/>
  <c r="H657" i="23"/>
  <c r="W301" i="23"/>
  <c r="T134" i="23"/>
  <c r="A649" i="23"/>
  <c r="B815" i="23"/>
  <c r="H120" i="23"/>
  <c r="C33" i="23"/>
  <c r="D588" i="23"/>
  <c r="O653" i="23"/>
  <c r="S111" i="23"/>
  <c r="C421" i="23"/>
  <c r="A330" i="23"/>
  <c r="O106" i="23"/>
  <c r="I682" i="23"/>
  <c r="J793" i="23"/>
  <c r="W487" i="23"/>
  <c r="C204" i="23"/>
  <c r="A594" i="23"/>
  <c r="C353" i="23"/>
  <c r="T127" i="23"/>
  <c r="P264" i="23"/>
  <c r="C132" i="23"/>
  <c r="B598" i="23"/>
  <c r="D365" i="23"/>
  <c r="V262" i="23"/>
  <c r="T601" i="23"/>
  <c r="L953" i="23"/>
  <c r="A467" i="23"/>
  <c r="P69" i="23"/>
  <c r="D49" i="23"/>
  <c r="E93" i="23"/>
  <c r="A36" i="23"/>
  <c r="A586" i="23"/>
  <c r="D653" i="23"/>
  <c r="M208" i="23"/>
  <c r="A253" i="23"/>
  <c r="F160" i="23"/>
  <c r="T945" i="23"/>
  <c r="S224" i="23"/>
  <c r="D188" i="23"/>
  <c r="F677" i="23"/>
  <c r="F227" i="23"/>
  <c r="N465" i="23"/>
  <c r="M321" i="23"/>
  <c r="K710" i="23"/>
  <c r="H141" i="23"/>
  <c r="S581" i="23"/>
  <c r="K316" i="23"/>
  <c r="G740" i="23"/>
  <c r="F569" i="23"/>
  <c r="Q178" i="23"/>
  <c r="Q487" i="23"/>
  <c r="M122" i="23"/>
  <c r="J649" i="23"/>
  <c r="V879" i="23"/>
  <c r="R426" i="23"/>
  <c r="K722" i="23"/>
  <c r="H877" i="23"/>
  <c r="S533" i="23"/>
  <c r="A187" i="23"/>
  <c r="K4" i="23"/>
  <c r="S41" i="23"/>
  <c r="D97" i="23"/>
  <c r="R453" i="23"/>
  <c r="B673" i="23"/>
  <c r="G155" i="23"/>
  <c r="T727" i="23"/>
  <c r="S494" i="23"/>
  <c r="G523" i="23"/>
  <c r="K754" i="23"/>
  <c r="E540" i="23"/>
  <c r="H172" i="23"/>
  <c r="J91" i="23"/>
  <c r="V668" i="23"/>
  <c r="C474" i="23"/>
  <c r="G309" i="23"/>
  <c r="U65" i="23"/>
  <c r="O150" i="23"/>
  <c r="I87" i="23"/>
  <c r="L316" i="23"/>
  <c r="E478" i="23"/>
  <c r="J202" i="23"/>
  <c r="W423" i="23"/>
  <c r="H363" i="23"/>
  <c r="C855" i="23"/>
  <c r="J632" i="23"/>
  <c r="L983" i="23"/>
  <c r="G890" i="23"/>
  <c r="V958" i="23"/>
  <c r="T471" i="23"/>
  <c r="O183" i="23"/>
  <c r="Q317" i="23"/>
  <c r="O65" i="23"/>
  <c r="N438" i="23"/>
  <c r="A105" i="23"/>
  <c r="A166" i="23"/>
  <c r="N299" i="23"/>
  <c r="T764" i="23"/>
  <c r="C991" i="23"/>
  <c r="T239" i="23"/>
  <c r="S253" i="23"/>
  <c r="T790" i="23"/>
  <c r="U207" i="23"/>
  <c r="B76" i="23"/>
  <c r="W511" i="23"/>
  <c r="Q755" i="23"/>
  <c r="E186" i="23"/>
  <c r="M745" i="23"/>
  <c r="V153" i="23"/>
  <c r="M62" i="23"/>
  <c r="G1002" i="23"/>
  <c r="B380" i="23"/>
  <c r="P385" i="23"/>
  <c r="D161" i="23"/>
  <c r="D539" i="23"/>
  <c r="H760" i="23"/>
  <c r="Q694" i="23"/>
  <c r="B628" i="23"/>
  <c r="R355" i="23"/>
  <c r="G110" i="23"/>
  <c r="V306" i="23"/>
  <c r="A316" i="23"/>
  <c r="I214" i="23"/>
  <c r="S853" i="23"/>
  <c r="U850" i="23"/>
  <c r="L318" i="23"/>
  <c r="L555" i="23"/>
  <c r="R786" i="23"/>
  <c r="J34" i="23"/>
  <c r="F369" i="23"/>
  <c r="Q128" i="23"/>
  <c r="H869" i="23"/>
  <c r="B12" i="23"/>
  <c r="O556" i="23"/>
  <c r="W357" i="23"/>
  <c r="D525" i="23"/>
  <c r="R482" i="23"/>
  <c r="W164" i="23"/>
  <c r="G420" i="23"/>
  <c r="A823" i="23"/>
  <c r="Q134" i="23"/>
  <c r="L810" i="23"/>
  <c r="H375" i="23"/>
  <c r="Q897" i="23"/>
  <c r="W464" i="23"/>
  <c r="B67" i="23"/>
  <c r="N816" i="23"/>
  <c r="H4" i="23"/>
  <c r="N933" i="23"/>
  <c r="O293" i="23"/>
  <c r="J812" i="23"/>
  <c r="F53" i="23"/>
  <c r="N252" i="23"/>
  <c r="E677" i="23"/>
  <c r="I908" i="23"/>
  <c r="G851" i="23"/>
  <c r="M239" i="23"/>
  <c r="O576" i="23"/>
  <c r="T579" i="23"/>
  <c r="M591" i="23"/>
  <c r="W266" i="23"/>
  <c r="M702" i="23"/>
  <c r="A339" i="23"/>
  <c r="B100" i="23"/>
  <c r="E20" i="2"/>
  <c r="P155" i="23"/>
  <c r="W588" i="23"/>
  <c r="T70" i="23"/>
  <c r="F347" i="23"/>
  <c r="V151" i="23"/>
  <c r="D975" i="23"/>
  <c r="N964" i="23"/>
  <c r="M91" i="23"/>
  <c r="T162" i="23"/>
  <c r="F336" i="23"/>
  <c r="P879" i="23"/>
  <c r="B330" i="23"/>
  <c r="R333" i="23"/>
  <c r="F221" i="23"/>
  <c r="R730" i="23"/>
  <c r="I545" i="23"/>
  <c r="W102" i="23"/>
  <c r="F625" i="23"/>
  <c r="T183" i="23"/>
  <c r="D350" i="23"/>
  <c r="T150" i="23"/>
  <c r="D9" i="23"/>
  <c r="C203" i="23"/>
  <c r="W323" i="23"/>
  <c r="C287" i="23"/>
  <c r="J758" i="23"/>
  <c r="S627" i="23"/>
  <c r="G688" i="23"/>
  <c r="H924" i="23"/>
  <c r="A486" i="23"/>
  <c r="D156" i="23"/>
  <c r="D534" i="23"/>
  <c r="H10" i="23"/>
  <c r="D115" i="23"/>
  <c r="K994" i="23"/>
  <c r="Q115" i="23"/>
  <c r="K751" i="23"/>
  <c r="T681" i="23"/>
  <c r="R368" i="23"/>
  <c r="C759" i="23"/>
  <c r="G32" i="23"/>
  <c r="A338" i="23"/>
  <c r="Q53" i="23"/>
  <c r="R126" i="23"/>
  <c r="A385" i="23"/>
  <c r="G286" i="23"/>
  <c r="G283" i="23"/>
  <c r="V30" i="23"/>
  <c r="R898" i="23"/>
  <c r="V764" i="23"/>
  <c r="D719" i="23"/>
  <c r="V681" i="23"/>
  <c r="H90" i="23"/>
  <c r="M353" i="23"/>
  <c r="H494" i="23"/>
  <c r="K425" i="23"/>
  <c r="D545" i="23"/>
  <c r="C10" i="23"/>
  <c r="D832" i="23"/>
  <c r="K526" i="23"/>
  <c r="R54" i="23"/>
  <c r="K524" i="23"/>
  <c r="B441" i="23"/>
  <c r="B570" i="23"/>
  <c r="C574" i="23"/>
  <c r="H821" i="23"/>
  <c r="F410" i="23"/>
  <c r="J667" i="23"/>
  <c r="K237" i="23"/>
  <c r="N481" i="23"/>
  <c r="O904" i="23"/>
  <c r="Q555" i="23"/>
  <c r="J451" i="23"/>
  <c r="V788" i="23"/>
  <c r="N674" i="23"/>
  <c r="U848" i="23"/>
  <c r="K910" i="23"/>
  <c r="L709" i="23"/>
  <c r="T884" i="23"/>
  <c r="R219" i="23"/>
  <c r="N614" i="23"/>
  <c r="N68" i="23"/>
  <c r="H682" i="23"/>
  <c r="A469" i="23"/>
  <c r="B344" i="23"/>
  <c r="M925" i="23"/>
  <c r="U901" i="23"/>
  <c r="F163" i="23"/>
  <c r="S243" i="23"/>
  <c r="L399" i="23"/>
  <c r="Q295" i="23"/>
  <c r="B785" i="23"/>
  <c r="D274" i="23"/>
  <c r="C613" i="23"/>
  <c r="S610" i="23"/>
  <c r="L3" i="23"/>
  <c r="P327" i="23"/>
  <c r="F359" i="23"/>
  <c r="S260" i="23"/>
  <c r="C130" i="23"/>
  <c r="A341" i="23"/>
  <c r="U918" i="23"/>
  <c r="L416" i="23"/>
  <c r="U887" i="23"/>
  <c r="P157" i="23"/>
  <c r="L28" i="23"/>
  <c r="E2" i="5"/>
  <c r="M378" i="23"/>
  <c r="E709" i="23"/>
  <c r="M10" i="23"/>
  <c r="G995" i="23"/>
  <c r="P197" i="23"/>
  <c r="T290" i="23"/>
  <c r="G77" i="23"/>
  <c r="W630" i="23"/>
  <c r="T514" i="23"/>
  <c r="V142" i="23"/>
  <c r="F189" i="23"/>
  <c r="O167" i="23"/>
  <c r="V918" i="23"/>
  <c r="L84" i="23"/>
  <c r="W765" i="23"/>
  <c r="U783" i="23"/>
  <c r="S150" i="23"/>
  <c r="F78" i="23"/>
  <c r="G212" i="23"/>
  <c r="H321" i="23"/>
  <c r="G624" i="23"/>
  <c r="R353" i="23"/>
  <c r="U219" i="23"/>
  <c r="O207" i="23"/>
  <c r="O869" i="23"/>
  <c r="M503" i="23"/>
  <c r="V76" i="23"/>
  <c r="S690" i="23"/>
  <c r="G181" i="23"/>
  <c r="L530" i="23"/>
  <c r="E869" i="23"/>
  <c r="Q576" i="23"/>
  <c r="E991" i="23"/>
  <c r="E321" i="23"/>
  <c r="T456" i="23"/>
  <c r="P640" i="23"/>
  <c r="H967" i="23"/>
  <c r="B1004" i="23"/>
  <c r="W180" i="23"/>
  <c r="D330" i="23"/>
  <c r="I542" i="23"/>
  <c r="F704" i="23"/>
  <c r="V137" i="23"/>
  <c r="V33" i="23"/>
  <c r="V176" i="23"/>
  <c r="J407" i="23"/>
  <c r="K127" i="23"/>
  <c r="Q146" i="23"/>
  <c r="U71" i="23"/>
  <c r="N388" i="23"/>
  <c r="M831" i="23"/>
  <c r="H86" i="23"/>
  <c r="C264" i="23"/>
  <c r="N121" i="23"/>
  <c r="G980" i="23"/>
  <c r="Q311" i="23"/>
  <c r="M467" i="23"/>
  <c r="M489" i="23"/>
  <c r="K63" i="23"/>
  <c r="M408" i="23"/>
  <c r="J60" i="23"/>
  <c r="B454" i="23"/>
  <c r="J321" i="23"/>
  <c r="B154" i="23"/>
  <c r="H350" i="23"/>
  <c r="U872" i="23"/>
  <c r="U59" i="23"/>
  <c r="H155" i="23"/>
  <c r="M920" i="23"/>
  <c r="P446" i="23"/>
  <c r="V898" i="23"/>
  <c r="L527" i="23"/>
  <c r="A4" i="23"/>
  <c r="N377" i="23"/>
  <c r="J583" i="23"/>
  <c r="S94" i="23"/>
  <c r="S962" i="23"/>
  <c r="O432" i="23"/>
  <c r="A411" i="23"/>
  <c r="K170" i="23"/>
  <c r="R362" i="23"/>
  <c r="H341" i="23"/>
  <c r="S649" i="23"/>
  <c r="U210" i="23"/>
  <c r="L101" i="23"/>
  <c r="G130" i="23"/>
  <c r="C453" i="23"/>
  <c r="Q712" i="23"/>
  <c r="R1006" i="23"/>
  <c r="B603" i="23"/>
  <c r="R999" i="23"/>
  <c r="B74" i="23"/>
  <c r="A884" i="23"/>
  <c r="O165" i="23"/>
  <c r="F965" i="23"/>
  <c r="C998" i="23"/>
  <c r="N236" i="23"/>
  <c r="S212" i="23"/>
  <c r="B153" i="23"/>
  <c r="J614" i="23"/>
  <c r="H275" i="23"/>
  <c r="U117" i="23"/>
  <c r="D102" i="23"/>
  <c r="G367" i="23"/>
  <c r="N327" i="23"/>
  <c r="F194" i="23"/>
  <c r="R978" i="23"/>
  <c r="O383" i="23"/>
  <c r="F644" i="23"/>
  <c r="W212" i="23"/>
  <c r="L205" i="23"/>
  <c r="Q332" i="23"/>
  <c r="C599" i="23"/>
  <c r="C703" i="23"/>
  <c r="T981" i="23"/>
  <c r="V708" i="23"/>
  <c r="M415" i="23"/>
  <c r="P46" i="23"/>
  <c r="E629" i="23"/>
  <c r="A496" i="23"/>
  <c r="O579" i="23"/>
  <c r="C957" i="23"/>
  <c r="N728" i="23"/>
  <c r="L886" i="23"/>
  <c r="M395" i="23"/>
  <c r="Q569" i="23"/>
  <c r="W70" i="23"/>
  <c r="A214" i="23"/>
  <c r="S564" i="23"/>
  <c r="W193" i="23"/>
  <c r="R294" i="23"/>
  <c r="F57" i="23"/>
  <c r="W17" i="23"/>
  <c r="J446" i="23"/>
  <c r="J642" i="23"/>
  <c r="T781" i="23"/>
  <c r="U492" i="23"/>
  <c r="K819" i="23"/>
  <c r="R829" i="23"/>
  <c r="A331" i="23"/>
  <c r="U168" i="23"/>
  <c r="H209" i="23"/>
  <c r="T24" i="23"/>
  <c r="W387" i="23"/>
  <c r="U774" i="23"/>
  <c r="P857" i="23"/>
  <c r="A59" i="23"/>
  <c r="O873" i="23"/>
  <c r="F594" i="23"/>
  <c r="M485" i="23"/>
  <c r="D666" i="23"/>
  <c r="P359" i="23"/>
  <c r="H198" i="23"/>
  <c r="B195" i="23"/>
  <c r="U516" i="23"/>
  <c r="B671" i="23"/>
  <c r="U667" i="23"/>
  <c r="K85" i="23"/>
  <c r="C911" i="23"/>
  <c r="T747" i="23"/>
  <c r="U973" i="23"/>
  <c r="R115" i="23"/>
  <c r="T23" i="23"/>
  <c r="C628" i="23"/>
  <c r="V831" i="23"/>
  <c r="H635" i="23"/>
  <c r="A88" i="23"/>
  <c r="O596" i="23"/>
  <c r="A647" i="23"/>
  <c r="T40" i="23"/>
  <c r="K201" i="23"/>
  <c r="K233" i="23"/>
  <c r="G963" i="23"/>
  <c r="O373" i="23"/>
  <c r="L54" i="23"/>
  <c r="Q593" i="23"/>
  <c r="P171" i="23"/>
  <c r="Q656" i="23"/>
  <c r="V407" i="23"/>
  <c r="K207" i="23"/>
  <c r="K743" i="23"/>
  <c r="E161" i="23"/>
  <c r="M19" i="23"/>
  <c r="U330" i="23"/>
  <c r="O523" i="23"/>
  <c r="V72" i="23"/>
  <c r="C23" i="23"/>
  <c r="G324" i="23"/>
  <c r="K160" i="23"/>
  <c r="U181" i="23"/>
  <c r="U884" i="23"/>
  <c r="K242" i="23"/>
  <c r="M566" i="23"/>
  <c r="O202" i="23"/>
  <c r="O553" i="23"/>
  <c r="O277" i="23"/>
  <c r="L574" i="23"/>
  <c r="Q449" i="23"/>
  <c r="A830" i="23"/>
  <c r="P134" i="23"/>
  <c r="T269" i="23"/>
  <c r="E700" i="23"/>
  <c r="K829" i="23"/>
  <c r="U832" i="23"/>
  <c r="L680" i="23"/>
  <c r="B92" i="23"/>
  <c r="U249" i="23"/>
  <c r="F846" i="23"/>
  <c r="B771" i="23"/>
  <c r="V802" i="23"/>
  <c r="J776" i="23"/>
  <c r="C425" i="23"/>
  <c r="J127" i="23"/>
  <c r="C127" i="23"/>
  <c r="F268" i="23"/>
  <c r="E455" i="23"/>
  <c r="K232" i="23"/>
  <c r="J230" i="23"/>
  <c r="A515" i="23"/>
  <c r="S438" i="23"/>
  <c r="S573" i="23"/>
  <c r="K190" i="23"/>
  <c r="L934" i="23"/>
  <c r="D401" i="23"/>
  <c r="J544" i="23"/>
  <c r="A787" i="23"/>
  <c r="O378" i="23"/>
  <c r="S52" i="23"/>
  <c r="T744" i="23"/>
  <c r="S498" i="23"/>
  <c r="N748" i="23"/>
  <c r="G772" i="23"/>
  <c r="P116" i="23"/>
  <c r="P275" i="23"/>
  <c r="T27" i="23"/>
  <c r="B364" i="23"/>
  <c r="B769" i="23"/>
  <c r="W941" i="23"/>
  <c r="S594" i="23"/>
  <c r="G600" i="23"/>
  <c r="S215" i="23"/>
  <c r="J601" i="23"/>
  <c r="K9" i="23"/>
  <c r="R22" i="23"/>
  <c r="I490" i="23"/>
  <c r="B44" i="23"/>
  <c r="F814" i="23"/>
  <c r="M117" i="23"/>
  <c r="R201" i="23"/>
  <c r="D480" i="23"/>
  <c r="L287" i="23"/>
  <c r="B555" i="23"/>
  <c r="T493" i="23"/>
  <c r="G321" i="23"/>
  <c r="W957" i="23"/>
  <c r="C315" i="23"/>
  <c r="K278" i="23"/>
  <c r="L964" i="23"/>
  <c r="E626" i="23"/>
  <c r="K52" i="23"/>
  <c r="S872" i="23"/>
  <c r="P869" i="23"/>
  <c r="O52" i="23"/>
  <c r="O100" i="23"/>
  <c r="O217" i="23"/>
  <c r="A302" i="23"/>
  <c r="Q54" i="23"/>
  <c r="J340" i="23"/>
  <c r="A328" i="23"/>
  <c r="K68" i="23"/>
  <c r="F440" i="23"/>
  <c r="V703" i="23"/>
  <c r="W664" i="23"/>
  <c r="G568" i="23"/>
  <c r="G877" i="23"/>
  <c r="U997" i="23"/>
  <c r="V780" i="23"/>
  <c r="I868" i="23"/>
  <c r="L306" i="23"/>
  <c r="G714" i="23"/>
  <c r="V41" i="23"/>
  <c r="C158" i="23"/>
  <c r="K491" i="23"/>
  <c r="H800" i="23"/>
  <c r="D798" i="23"/>
  <c r="O116" i="23"/>
  <c r="L151" i="23"/>
  <c r="V178" i="23"/>
  <c r="V282" i="23"/>
  <c r="A846" i="23"/>
  <c r="H547" i="23"/>
  <c r="W617" i="23"/>
  <c r="K38" i="23"/>
  <c r="O243" i="23"/>
  <c r="A812" i="23"/>
  <c r="Q831" i="23"/>
  <c r="U346" i="23"/>
  <c r="E85" i="23"/>
  <c r="L840" i="23"/>
  <c r="A394" i="23"/>
  <c r="S384" i="23"/>
  <c r="C412" i="23"/>
  <c r="O589" i="23"/>
  <c r="C802" i="23"/>
  <c r="T900" i="23"/>
  <c r="P389" i="23"/>
  <c r="M83" i="23"/>
  <c r="W806" i="23"/>
  <c r="N303" i="23"/>
  <c r="O171" i="23"/>
  <c r="E960" i="23"/>
  <c r="A927" i="23"/>
  <c r="M302" i="23"/>
  <c r="M80" i="23"/>
  <c r="B918" i="23"/>
  <c r="M732" i="23"/>
  <c r="L42" i="23"/>
  <c r="G131" i="23"/>
  <c r="B335" i="23"/>
  <c r="F256" i="23"/>
  <c r="T19" i="23"/>
  <c r="L2" i="23"/>
  <c r="H75" i="23"/>
  <c r="M167" i="23"/>
  <c r="F727" i="23"/>
  <c r="R755" i="23"/>
  <c r="D484" i="23"/>
  <c r="V256" i="23"/>
  <c r="G829" i="23"/>
  <c r="F828" i="23"/>
  <c r="F642" i="23"/>
  <c r="B949" i="23"/>
  <c r="D250" i="23"/>
  <c r="A217" i="23"/>
  <c r="E210" i="23"/>
  <c r="P333" i="23"/>
  <c r="P948" i="23"/>
  <c r="G802" i="23"/>
  <c r="U1005" i="23"/>
  <c r="O713" i="23"/>
  <c r="Q772" i="23"/>
  <c r="O581" i="23"/>
  <c r="T474" i="23"/>
  <c r="G1000" i="23"/>
  <c r="G927" i="23"/>
  <c r="A520" i="23"/>
  <c r="O235" i="23"/>
  <c r="J566" i="23"/>
  <c r="N700" i="23"/>
  <c r="K306" i="23"/>
  <c r="N576" i="23"/>
  <c r="H102" i="23"/>
  <c r="L938" i="23"/>
  <c r="V288" i="23"/>
  <c r="S38" i="23"/>
  <c r="K761" i="23"/>
  <c r="H83" i="23"/>
  <c r="G577" i="23"/>
  <c r="O213" i="23"/>
  <c r="T695" i="23"/>
  <c r="H9" i="23"/>
  <c r="O307" i="23"/>
  <c r="V507" i="23"/>
  <c r="K643" i="23"/>
  <c r="I983" i="23"/>
  <c r="E135" i="23"/>
  <c r="S250" i="23"/>
  <c r="K672" i="23"/>
  <c r="W778" i="23"/>
  <c r="R4" i="23"/>
  <c r="J780" i="23"/>
  <c r="S683" i="23"/>
  <c r="G263" i="23"/>
  <c r="F782" i="23"/>
  <c r="N81" i="23"/>
  <c r="H649" i="23"/>
  <c r="Q357" i="23"/>
  <c r="F852" i="23"/>
  <c r="W872" i="23"/>
  <c r="U57" i="23"/>
  <c r="O130" i="23"/>
  <c r="P167" i="23"/>
  <c r="O347" i="23"/>
  <c r="J465" i="23"/>
  <c r="F155" i="23"/>
  <c r="C166" i="23"/>
  <c r="B548" i="23"/>
  <c r="H237" i="23"/>
  <c r="O263" i="23"/>
  <c r="T730" i="23"/>
  <c r="C803" i="23"/>
  <c r="N193" i="23"/>
  <c r="O501" i="23"/>
  <c r="W12" i="23"/>
  <c r="C177" i="23"/>
  <c r="A177" i="23"/>
  <c r="K988" i="23"/>
  <c r="U402" i="23"/>
  <c r="Q95" i="23"/>
  <c r="T567" i="23"/>
  <c r="T750" i="23"/>
  <c r="M410" i="23"/>
  <c r="C50" i="23"/>
  <c r="E961" i="23"/>
  <c r="L677" i="23"/>
  <c r="S507" i="23"/>
  <c r="P539" i="23"/>
  <c r="F924" i="23"/>
  <c r="S545" i="23"/>
  <c r="P412" i="23"/>
  <c r="G132" i="23"/>
  <c r="G273" i="23"/>
  <c r="W1002" i="23"/>
  <c r="F752" i="23"/>
  <c r="J412" i="23"/>
  <c r="U260" i="23"/>
  <c r="E323" i="23"/>
  <c r="Q310" i="23"/>
  <c r="U134" i="23"/>
  <c r="I439" i="23"/>
  <c r="T43" i="23"/>
  <c r="N786" i="23"/>
  <c r="M183" i="23"/>
  <c r="E646" i="23"/>
  <c r="O652" i="23"/>
  <c r="A298" i="23"/>
  <c r="H210" i="23"/>
  <c r="R551" i="23"/>
  <c r="V729" i="23"/>
  <c r="R573" i="23"/>
  <c r="K728" i="23"/>
  <c r="A453" i="23"/>
  <c r="W455" i="23"/>
  <c r="G335" i="23"/>
  <c r="V227" i="23"/>
  <c r="V739" i="23"/>
  <c r="B831" i="23"/>
  <c r="T77" i="23"/>
  <c r="O477" i="23"/>
  <c r="W130" i="23"/>
  <c r="Q85" i="23"/>
  <c r="N391" i="23"/>
  <c r="N194" i="23"/>
  <c r="E939" i="23"/>
  <c r="H221" i="23"/>
  <c r="Q195" i="23"/>
  <c r="C93" i="23"/>
  <c r="J394" i="23"/>
  <c r="P294" i="23"/>
  <c r="N408" i="23"/>
  <c r="F169" i="23"/>
  <c r="J135" i="23"/>
  <c r="M87" i="23"/>
  <c r="F264" i="23"/>
  <c r="E495" i="23"/>
  <c r="P955" i="23"/>
  <c r="W119" i="23"/>
  <c r="S454" i="23"/>
  <c r="N991" i="23"/>
  <c r="N141" i="23"/>
  <c r="N803" i="23"/>
  <c r="J36" i="23"/>
  <c r="Q75" i="23"/>
  <c r="O812" i="23"/>
  <c r="W143" i="23"/>
  <c r="F251" i="23"/>
  <c r="A747" i="23"/>
  <c r="V471" i="23"/>
  <c r="D339" i="23"/>
  <c r="L68" i="23"/>
  <c r="C74" i="23"/>
  <c r="P577" i="23"/>
  <c r="S626" i="23"/>
  <c r="F289" i="23"/>
  <c r="K504" i="23"/>
  <c r="U226" i="23"/>
  <c r="I523" i="23"/>
  <c r="R8" i="23"/>
  <c r="B455" i="23"/>
  <c r="R546" i="23"/>
  <c r="U696" i="23"/>
  <c r="F35" i="23"/>
  <c r="Q345" i="23"/>
  <c r="N143" i="23"/>
  <c r="A115" i="23"/>
  <c r="A566" i="23"/>
  <c r="L41" i="23"/>
  <c r="F539" i="23"/>
  <c r="U163" i="23"/>
  <c r="F777" i="23"/>
  <c r="O616" i="23"/>
  <c r="A287" i="23"/>
  <c r="M184" i="23"/>
  <c r="V910" i="23"/>
  <c r="M149" i="23"/>
  <c r="B197" i="23"/>
  <c r="B983" i="23"/>
  <c r="H61" i="23"/>
  <c r="T924" i="23"/>
  <c r="N923" i="23"/>
  <c r="E810" i="23"/>
  <c r="J615" i="23"/>
  <c r="D779" i="23"/>
  <c r="S90" i="23"/>
  <c r="B508" i="23"/>
  <c r="A346" i="23"/>
  <c r="E533" i="23"/>
  <c r="N301" i="23"/>
  <c r="U586" i="23"/>
  <c r="Q97" i="23"/>
  <c r="L894" i="23"/>
  <c r="S277" i="23"/>
  <c r="P158" i="23"/>
  <c r="B140" i="23"/>
  <c r="F620" i="23"/>
  <c r="P204" i="23"/>
  <c r="Q425" i="23"/>
  <c r="G395" i="23"/>
  <c r="G957" i="23"/>
  <c r="W287" i="23"/>
  <c r="E687" i="23"/>
  <c r="U182" i="23"/>
  <c r="D491" i="23"/>
  <c r="M951" i="23"/>
  <c r="H252" i="23"/>
  <c r="W334" i="23"/>
  <c r="S72" i="23"/>
  <c r="D402" i="23"/>
  <c r="H308" i="23"/>
  <c r="F581" i="23"/>
  <c r="C564" i="23"/>
  <c r="Q588" i="23"/>
  <c r="N189" i="23"/>
  <c r="H648" i="23"/>
  <c r="P564" i="23"/>
  <c r="M842" i="23"/>
  <c r="D998" i="23"/>
  <c r="J775" i="23"/>
  <c r="W701" i="23"/>
  <c r="T182" i="23"/>
  <c r="O712" i="23"/>
  <c r="P842" i="23"/>
  <c r="L582" i="23"/>
  <c r="P149" i="23"/>
  <c r="L273" i="23"/>
  <c r="C116" i="23"/>
  <c r="R852" i="23"/>
  <c r="E761" i="23"/>
  <c r="U521" i="23"/>
  <c r="S816" i="23"/>
  <c r="E38" i="23"/>
  <c r="B1005" i="23"/>
  <c r="Q268" i="23"/>
  <c r="G112" i="23"/>
  <c r="W295" i="23"/>
  <c r="W710" i="23"/>
  <c r="K659" i="23"/>
  <c r="R826" i="23"/>
  <c r="A567" i="23"/>
  <c r="N583" i="23"/>
  <c r="E556" i="23"/>
  <c r="G822" i="23"/>
  <c r="W259" i="23"/>
  <c r="N394" i="23"/>
  <c r="Q402" i="23"/>
  <c r="P219" i="23"/>
  <c r="P252" i="23"/>
  <c r="B587" i="23"/>
  <c r="M916" i="23"/>
  <c r="E96" i="23"/>
  <c r="T391" i="23"/>
  <c r="P549" i="23"/>
  <c r="D42" i="23"/>
  <c r="L93" i="23"/>
  <c r="N981" i="23"/>
  <c r="R371" i="23"/>
  <c r="N217" i="23"/>
  <c r="H390" i="23"/>
  <c r="M422" i="23"/>
  <c r="T42" i="23"/>
  <c r="P683" i="23"/>
  <c r="K324" i="23"/>
  <c r="J902" i="23"/>
  <c r="V52" i="23"/>
  <c r="F711" i="23"/>
  <c r="Q996" i="23"/>
  <c r="S123" i="23"/>
  <c r="A738" i="23"/>
  <c r="M292" i="23"/>
  <c r="M165" i="23"/>
  <c r="C731" i="23"/>
  <c r="I965" i="23"/>
  <c r="W461" i="23"/>
  <c r="C820" i="23"/>
  <c r="H219" i="23"/>
  <c r="H498" i="23"/>
  <c r="A807" i="23"/>
  <c r="D211" i="23"/>
  <c r="F257" i="23"/>
  <c r="H519" i="23"/>
  <c r="F10" i="23"/>
  <c r="W247" i="23"/>
  <c r="F459" i="23"/>
  <c r="U577" i="23"/>
  <c r="N149" i="23"/>
  <c r="T686" i="23"/>
  <c r="F224" i="23"/>
  <c r="H426" i="23"/>
  <c r="S358" i="23"/>
  <c r="H585" i="23"/>
  <c r="B536" i="23"/>
  <c r="V87" i="23"/>
  <c r="L494" i="23"/>
  <c r="N474" i="23"/>
  <c r="R553" i="23"/>
  <c r="V117" i="23"/>
  <c r="N691" i="23"/>
  <c r="W695" i="23"/>
  <c r="N960" i="23"/>
  <c r="D731" i="23"/>
  <c r="A857" i="23"/>
  <c r="D293" i="23"/>
  <c r="I975" i="23"/>
  <c r="M679" i="23"/>
  <c r="E111" i="23"/>
  <c r="U981" i="23"/>
  <c r="D71" i="23"/>
  <c r="V906" i="23"/>
  <c r="F957" i="23"/>
  <c r="B313" i="23"/>
  <c r="W183" i="23"/>
  <c r="Q193" i="23"/>
  <c r="H328" i="23"/>
  <c r="P558" i="23"/>
  <c r="P904" i="23"/>
  <c r="P236" i="23"/>
  <c r="L646" i="23"/>
  <c r="C664" i="23"/>
  <c r="O473" i="23"/>
  <c r="S146" i="23"/>
  <c r="R340" i="23"/>
  <c r="T675" i="23"/>
  <c r="N466" i="23"/>
  <c r="P66" i="23"/>
  <c r="M571" i="23"/>
  <c r="J184" i="23"/>
  <c r="O186" i="23"/>
  <c r="H302" i="23"/>
  <c r="W342" i="23"/>
  <c r="A774" i="23"/>
  <c r="W158" i="23"/>
  <c r="F406" i="23"/>
  <c r="J594" i="23"/>
  <c r="M35" i="23"/>
  <c r="E747" i="23"/>
  <c r="S152" i="23"/>
  <c r="R107" i="23"/>
  <c r="K109" i="23"/>
  <c r="E427" i="23"/>
  <c r="L897" i="23"/>
  <c r="U790" i="23"/>
  <c r="T590" i="23"/>
  <c r="U715" i="23"/>
  <c r="W28" i="23"/>
  <c r="M744" i="23"/>
  <c r="L66" i="23"/>
  <c r="I28" i="23"/>
  <c r="V18" i="23"/>
  <c r="I808" i="23"/>
  <c r="C251" i="23"/>
  <c r="G416" i="23"/>
  <c r="S337" i="23"/>
  <c r="M51" i="23"/>
  <c r="J616" i="23"/>
  <c r="V59" i="23"/>
  <c r="B446" i="23"/>
  <c r="R116" i="23"/>
  <c r="T838" i="23"/>
  <c r="W822" i="23"/>
  <c r="P625" i="23"/>
  <c r="G538" i="23"/>
  <c r="M39" i="23"/>
  <c r="L589" i="23"/>
  <c r="T868" i="23"/>
  <c r="J611" i="23"/>
  <c r="O599" i="23"/>
  <c r="K266" i="23"/>
  <c r="T234" i="23"/>
  <c r="F288" i="23"/>
  <c r="H145" i="23"/>
  <c r="F310" i="23"/>
  <c r="T673" i="23"/>
  <c r="R235" i="23"/>
  <c r="O23" i="23"/>
  <c r="C463" i="23"/>
  <c r="T434" i="23"/>
  <c r="H199" i="23"/>
  <c r="F238" i="23"/>
  <c r="G422" i="23"/>
  <c r="H703" i="23"/>
  <c r="T56" i="23"/>
  <c r="E914" i="23"/>
  <c r="I781" i="23"/>
  <c r="H94" i="23"/>
  <c r="J24" i="23"/>
  <c r="S860" i="23"/>
  <c r="R225" i="23"/>
  <c r="D287" i="23"/>
  <c r="V978" i="23"/>
  <c r="U875" i="23"/>
  <c r="A630" i="23"/>
  <c r="B337" i="23"/>
  <c r="L141" i="23"/>
  <c r="F84" i="23"/>
  <c r="Q213" i="23"/>
  <c r="F740" i="23"/>
  <c r="W603" i="23"/>
  <c r="A530" i="23"/>
  <c r="O297" i="23"/>
  <c r="E62" i="23"/>
  <c r="N163" i="23"/>
  <c r="A230" i="23"/>
  <c r="K873" i="23"/>
  <c r="M320" i="23"/>
  <c r="K111" i="23"/>
  <c r="C506" i="23"/>
  <c r="F17" i="23"/>
  <c r="P466" i="23"/>
  <c r="V411" i="23"/>
  <c r="C369" i="23"/>
  <c r="T330" i="23"/>
  <c r="K882" i="23"/>
  <c r="C303" i="23"/>
  <c r="D398" i="23"/>
  <c r="V448" i="23"/>
  <c r="M795" i="23"/>
  <c r="A984" i="23"/>
  <c r="S45" i="23"/>
  <c r="W506" i="23"/>
  <c r="C745" i="23"/>
  <c r="N309" i="23"/>
  <c r="Q523" i="23"/>
  <c r="U619" i="23"/>
  <c r="Q233" i="23"/>
  <c r="C66" i="23"/>
  <c r="F426" i="23"/>
  <c r="B336" i="23"/>
  <c r="F683" i="23"/>
  <c r="M289" i="23"/>
  <c r="J371" i="23"/>
  <c r="B188" i="23"/>
  <c r="B165" i="23"/>
  <c r="C946" i="23"/>
  <c r="O353" i="23"/>
  <c r="P332" i="23"/>
  <c r="J772" i="23"/>
  <c r="I346" i="23"/>
  <c r="K515" i="23"/>
  <c r="U264" i="23"/>
  <c r="T357" i="23"/>
  <c r="R717" i="23"/>
  <c r="E956" i="23"/>
  <c r="Q508" i="23"/>
  <c r="Q210" i="23"/>
  <c r="D364" i="23"/>
  <c r="V1000" i="23"/>
  <c r="E188" i="23"/>
  <c r="S684" i="23"/>
  <c r="H487" i="23"/>
  <c r="U857" i="23"/>
  <c r="C164" i="23"/>
  <c r="T746" i="23"/>
  <c r="E434" i="23"/>
  <c r="C550" i="23"/>
  <c r="K325" i="23"/>
  <c r="A910" i="23"/>
  <c r="Q536" i="23"/>
  <c r="I694" i="23"/>
  <c r="U393" i="23"/>
  <c r="J619" i="23"/>
  <c r="B680" i="23"/>
  <c r="O677" i="23"/>
  <c r="G345" i="23"/>
  <c r="P957" i="23"/>
  <c r="R280" i="23"/>
  <c r="D4" i="23"/>
  <c r="K837" i="23"/>
  <c r="B492" i="23"/>
  <c r="F183" i="23"/>
  <c r="H862" i="23"/>
  <c r="H127" i="23"/>
  <c r="F635" i="23"/>
  <c r="P48" i="23"/>
  <c r="W854" i="23"/>
  <c r="L618" i="23"/>
  <c r="H860" i="23"/>
  <c r="J743" i="23"/>
  <c r="S688" i="23"/>
  <c r="C864" i="23"/>
  <c r="H590" i="23"/>
  <c r="H57" i="23"/>
  <c r="V904" i="23"/>
  <c r="M991" i="23"/>
  <c r="I93" i="23"/>
  <c r="S280" i="23"/>
  <c r="T953" i="23"/>
  <c r="G62" i="23"/>
  <c r="E839" i="23"/>
  <c r="E27" i="23"/>
  <c r="J136" i="23"/>
  <c r="D147" i="23"/>
  <c r="K797" i="23"/>
  <c r="Q165" i="23"/>
  <c r="O969" i="23"/>
  <c r="F218" i="23"/>
  <c r="C873" i="23"/>
  <c r="F38" i="23"/>
  <c r="U272" i="23"/>
  <c r="K667" i="23"/>
  <c r="N844" i="23"/>
  <c r="O262" i="23"/>
  <c r="T793" i="23"/>
  <c r="B559" i="23"/>
  <c r="L144" i="23"/>
  <c r="B883" i="23"/>
  <c r="U551" i="23"/>
  <c r="K211" i="23"/>
  <c r="R456" i="23"/>
  <c r="V722" i="23"/>
  <c r="U215" i="23"/>
  <c r="K323" i="23"/>
  <c r="S117" i="23"/>
  <c r="Q424" i="23"/>
  <c r="T606" i="23"/>
  <c r="U279" i="23"/>
  <c r="L473" i="23"/>
  <c r="V340" i="23"/>
  <c r="T655" i="23"/>
  <c r="V647" i="23"/>
  <c r="S105" i="23"/>
  <c r="V732" i="23"/>
  <c r="K759" i="23"/>
  <c r="G301" i="23"/>
  <c r="D221" i="23"/>
  <c r="N965" i="23"/>
  <c r="D62" i="23"/>
  <c r="P321" i="23"/>
  <c r="E912" i="23"/>
  <c r="G680" i="23"/>
  <c r="W34" i="23"/>
  <c r="R9" i="23"/>
  <c r="P290" i="23"/>
  <c r="E963" i="23"/>
  <c r="D412" i="23"/>
  <c r="E277" i="23"/>
  <c r="N914" i="23"/>
  <c r="P138" i="23"/>
  <c r="W602" i="23"/>
  <c r="Q187" i="23"/>
  <c r="B572" i="23"/>
  <c r="C800" i="23"/>
  <c r="F430" i="23"/>
  <c r="R378" i="23"/>
  <c r="K899" i="23"/>
  <c r="T826" i="23"/>
  <c r="G204" i="23"/>
  <c r="R200" i="23"/>
  <c r="B612" i="23"/>
  <c r="O367" i="23"/>
  <c r="V16" i="23"/>
  <c r="I797" i="23"/>
  <c r="P906" i="23"/>
  <c r="L518" i="23"/>
  <c r="Q201" i="23"/>
  <c r="E190" i="23"/>
  <c r="R818" i="23"/>
  <c r="R463" i="23"/>
  <c r="M473" i="23"/>
  <c r="A279" i="23"/>
  <c r="C901" i="23"/>
  <c r="R634" i="23"/>
  <c r="B375" i="23"/>
  <c r="R241" i="23"/>
  <c r="O139" i="23"/>
  <c r="S658" i="23"/>
  <c r="A17" i="23"/>
  <c r="D755" i="23"/>
  <c r="V503" i="23"/>
  <c r="F804" i="23"/>
  <c r="P208" i="23"/>
  <c r="V246" i="23"/>
  <c r="N936" i="23"/>
  <c r="N512" i="23"/>
  <c r="M646" i="23"/>
  <c r="G641" i="23"/>
  <c r="S213" i="23"/>
  <c r="R577" i="23"/>
  <c r="T713" i="23"/>
  <c r="M449" i="23"/>
  <c r="Q607" i="23"/>
  <c r="B469" i="23"/>
  <c r="P962" i="23"/>
  <c r="D759" i="23"/>
  <c r="G349" i="23"/>
  <c r="V378" i="23"/>
  <c r="W814" i="23"/>
  <c r="K329" i="23"/>
  <c r="J696" i="23"/>
  <c r="B668" i="23"/>
  <c r="I96" i="23"/>
  <c r="M988" i="23"/>
  <c r="D335" i="23"/>
  <c r="M810" i="23"/>
  <c r="T119" i="23"/>
  <c r="G221" i="23"/>
  <c r="W171" i="23"/>
  <c r="T428" i="23"/>
  <c r="T173" i="23"/>
  <c r="U1003" i="23"/>
  <c r="V389" i="23"/>
  <c r="U418" i="23"/>
  <c r="S115" i="23"/>
  <c r="G722" i="23"/>
  <c r="I729" i="23"/>
  <c r="C432" i="23"/>
  <c r="O494" i="23"/>
  <c r="E253" i="23"/>
  <c r="C292" i="23"/>
  <c r="P335" i="23"/>
  <c r="T300" i="23"/>
  <c r="Q634" i="23"/>
  <c r="N590" i="23"/>
  <c r="L672" i="23"/>
  <c r="L213" i="23"/>
  <c r="J29" i="23"/>
  <c r="A437" i="23"/>
  <c r="V73" i="23"/>
  <c r="L212" i="23"/>
  <c r="J763" i="23"/>
  <c r="V916" i="23"/>
  <c r="S317" i="23"/>
  <c r="N14" i="23"/>
  <c r="C225" i="23"/>
  <c r="O35" i="23"/>
  <c r="E312" i="23"/>
  <c r="E199" i="23"/>
  <c r="J118" i="23"/>
  <c r="L364" i="23"/>
  <c r="U214" i="23"/>
  <c r="D199" i="23"/>
  <c r="G954" i="23"/>
  <c r="O29" i="23"/>
  <c r="Q76" i="23"/>
  <c r="S536" i="23"/>
  <c r="V49" i="23"/>
  <c r="V747" i="23"/>
  <c r="F381" i="23"/>
  <c r="B992" i="23"/>
  <c r="V400" i="23"/>
  <c r="J224" i="23"/>
  <c r="K944" i="23"/>
  <c r="C73" i="23"/>
  <c r="M323" i="23"/>
  <c r="O264" i="23"/>
  <c r="J462" i="23"/>
  <c r="W559" i="23"/>
  <c r="U637" i="23"/>
  <c r="C185" i="23"/>
  <c r="V752" i="23"/>
  <c r="K619" i="23"/>
  <c r="W51" i="23"/>
  <c r="S425" i="23"/>
  <c r="K980" i="23"/>
  <c r="V760" i="23"/>
  <c r="P482" i="23"/>
  <c r="D541" i="23"/>
  <c r="D883" i="23"/>
  <c r="R85" i="23"/>
  <c r="R171" i="23"/>
  <c r="D334" i="23"/>
  <c r="L944" i="23"/>
  <c r="J276" i="23"/>
  <c r="T128" i="23"/>
  <c r="B290" i="23"/>
  <c r="I798" i="23"/>
  <c r="V626" i="23"/>
  <c r="G94" i="23"/>
  <c r="E348" i="23"/>
  <c r="W107" i="23"/>
  <c r="R222" i="23"/>
  <c r="O936" i="23"/>
  <c r="Q960" i="23"/>
  <c r="A135" i="23"/>
  <c r="A120" i="23"/>
  <c r="K601" i="23"/>
  <c r="K584" i="23"/>
  <c r="U158" i="23"/>
  <c r="H159" i="23"/>
  <c r="G327" i="23"/>
  <c r="W477" i="23"/>
  <c r="L902" i="23"/>
  <c r="O818" i="23"/>
  <c r="F388" i="23"/>
  <c r="O447" i="23"/>
  <c r="M367" i="23"/>
  <c r="F565" i="23"/>
  <c r="L523" i="23"/>
  <c r="J261" i="23"/>
  <c r="S411" i="23"/>
  <c r="D56" i="23"/>
  <c r="P83" i="23"/>
  <c r="P127" i="23"/>
  <c r="J463" i="23"/>
  <c r="D486" i="23"/>
  <c r="B812" i="23"/>
  <c r="P263" i="23"/>
  <c r="K801" i="23"/>
  <c r="V191" i="23"/>
  <c r="F25" i="23"/>
  <c r="S588" i="23"/>
  <c r="V136" i="23"/>
  <c r="T371" i="23"/>
  <c r="W494" i="23"/>
  <c r="L326" i="23"/>
  <c r="A25" i="23"/>
  <c r="D204" i="23"/>
  <c r="L265" i="23"/>
  <c r="J590" i="23"/>
  <c r="T397" i="23"/>
  <c r="P986" i="23"/>
  <c r="D84" i="23"/>
  <c r="F164" i="23"/>
  <c r="J664" i="23"/>
  <c r="C654" i="23"/>
  <c r="V480" i="23"/>
  <c r="C381" i="23"/>
  <c r="L643" i="23"/>
  <c r="K807" i="23"/>
  <c r="S75" i="23"/>
  <c r="K465" i="23"/>
  <c r="J286" i="23"/>
  <c r="O332" i="23"/>
  <c r="T60" i="23"/>
  <c r="F631" i="23"/>
  <c r="O694" i="23"/>
  <c r="S101" i="23"/>
  <c r="C149" i="23"/>
  <c r="Q511" i="23"/>
  <c r="F304" i="23"/>
  <c r="B1000" i="23"/>
  <c r="D178" i="23"/>
  <c r="C277" i="23"/>
  <c r="B453" i="23"/>
  <c r="H582" i="23"/>
  <c r="L137" i="23"/>
  <c r="F250" i="23"/>
  <c r="C503" i="23"/>
  <c r="S551" i="23"/>
  <c r="Q496" i="23"/>
  <c r="P234" i="23"/>
  <c r="B834" i="23"/>
  <c r="B610" i="23"/>
  <c r="R177" i="23"/>
  <c r="U172" i="23"/>
  <c r="C118" i="23"/>
  <c r="C871" i="23"/>
  <c r="E2" i="23"/>
  <c r="U230" i="23"/>
  <c r="T95" i="23"/>
  <c r="C154" i="23"/>
  <c r="A14" i="23"/>
  <c r="E13" i="23"/>
  <c r="T374" i="23"/>
  <c r="T469" i="23"/>
  <c r="J249" i="23"/>
  <c r="V582" i="23"/>
  <c r="T999" i="23"/>
  <c r="A211" i="23"/>
  <c r="P124" i="23"/>
  <c r="F675" i="23"/>
  <c r="T926" i="23"/>
  <c r="F346" i="23"/>
  <c r="B692" i="23"/>
  <c r="Q83" i="23"/>
  <c r="D141" i="23"/>
  <c r="E735" i="23"/>
  <c r="C335" i="23"/>
  <c r="Q773" i="23"/>
  <c r="J197" i="23"/>
  <c r="B161" i="23"/>
  <c r="O82" i="23"/>
  <c r="K514" i="23"/>
  <c r="F420" i="23"/>
  <c r="A156" i="23"/>
  <c r="F623" i="23"/>
  <c r="N107" i="23"/>
  <c r="B379" i="23"/>
  <c r="M94" i="23"/>
  <c r="C103" i="23"/>
  <c r="P527" i="23"/>
  <c r="W289" i="23"/>
  <c r="T89" i="23"/>
  <c r="D685" i="23"/>
  <c r="V394" i="23"/>
  <c r="B862" i="23"/>
  <c r="N83" i="23"/>
  <c r="D228" i="23"/>
  <c r="A524" i="23"/>
  <c r="O978" i="23"/>
  <c r="N255" i="23"/>
  <c r="J246" i="23"/>
  <c r="B343" i="23"/>
  <c r="U87" i="23"/>
  <c r="O289" i="23"/>
  <c r="R933" i="23"/>
  <c r="B591" i="23"/>
  <c r="R21" i="23"/>
  <c r="T724" i="23"/>
  <c r="Q441" i="23"/>
  <c r="R249" i="23"/>
  <c r="M170" i="23"/>
  <c r="G154" i="23"/>
  <c r="W152" i="23"/>
  <c r="T903" i="23"/>
  <c r="C395" i="23"/>
  <c r="B874" i="23"/>
  <c r="E572" i="23"/>
  <c r="C912" i="23"/>
  <c r="N806" i="23"/>
  <c r="A244" i="23"/>
  <c r="Q648" i="23"/>
  <c r="W179" i="23"/>
  <c r="V457" i="23"/>
  <c r="S285" i="23"/>
  <c r="M912" i="23"/>
  <c r="O927" i="23"/>
  <c r="L703" i="23"/>
  <c r="N35" i="23"/>
  <c r="C346" i="23"/>
  <c r="O438" i="23"/>
  <c r="I252" i="23"/>
  <c r="L888" i="23"/>
  <c r="N632" i="23"/>
  <c r="N283" i="23"/>
  <c r="B49" i="23"/>
  <c r="T568" i="23"/>
  <c r="O714" i="23"/>
  <c r="W508" i="23"/>
  <c r="M406" i="23"/>
  <c r="B72" i="23"/>
  <c r="V157" i="23"/>
  <c r="L253" i="23"/>
  <c r="K169" i="23"/>
  <c r="E172" i="23"/>
  <c r="W829" i="23"/>
  <c r="R269" i="23"/>
  <c r="M366" i="23"/>
  <c r="T806" i="23"/>
  <c r="C627" i="23"/>
  <c r="Q308" i="23"/>
  <c r="T145" i="23"/>
  <c r="T658" i="23"/>
  <c r="O667" i="23"/>
  <c r="Q974" i="23"/>
  <c r="N317" i="23"/>
  <c r="E41" i="2"/>
  <c r="C361" i="23"/>
  <c r="I172" i="23"/>
  <c r="G481" i="23"/>
  <c r="B556" i="23"/>
  <c r="U422" i="23"/>
  <c r="T896" i="23"/>
  <c r="A67" i="23"/>
  <c r="G660" i="23"/>
  <c r="T209" i="23"/>
  <c r="K698" i="23"/>
  <c r="M590" i="23"/>
  <c r="F18" i="23"/>
  <c r="V37" i="23"/>
  <c r="P470" i="23"/>
  <c r="L711" i="23"/>
  <c r="J875" i="23"/>
  <c r="Q687" i="23"/>
  <c r="E492" i="23"/>
  <c r="J697" i="23"/>
  <c r="C546" i="23"/>
  <c r="O813" i="23"/>
  <c r="J13" i="23"/>
  <c r="K113" i="23"/>
  <c r="E787" i="23"/>
  <c r="J597" i="23"/>
  <c r="D280" i="23"/>
  <c r="A52" i="23"/>
  <c r="K313" i="23"/>
  <c r="G377" i="23"/>
  <c r="G542" i="23"/>
  <c r="D538" i="23"/>
  <c r="M76" i="23"/>
  <c r="J288" i="23"/>
  <c r="Q341" i="23"/>
  <c r="S49" i="23"/>
  <c r="G686" i="23"/>
  <c r="L188" i="23"/>
  <c r="C441" i="23"/>
  <c r="L712" i="23"/>
  <c r="M514" i="23"/>
  <c r="B757" i="23"/>
  <c r="W98" i="23"/>
  <c r="R607" i="23"/>
  <c r="A613" i="23"/>
  <c r="N289" i="23"/>
  <c r="U543" i="23"/>
  <c r="F36" i="23"/>
  <c r="W686" i="23"/>
  <c r="B288" i="23"/>
  <c r="L146" i="23"/>
  <c r="F21" i="23"/>
  <c r="L702" i="23"/>
  <c r="R807" i="23"/>
  <c r="R718" i="23"/>
  <c r="F146" i="23"/>
  <c r="R621" i="23"/>
  <c r="R351" i="23"/>
  <c r="H230" i="23"/>
  <c r="F737" i="23"/>
  <c r="B233" i="23"/>
  <c r="H925" i="23"/>
  <c r="B976" i="23"/>
  <c r="T938" i="23"/>
  <c r="K122" i="23"/>
  <c r="U894" i="23"/>
  <c r="G65" i="23"/>
  <c r="T937" i="23"/>
  <c r="L346" i="23"/>
  <c r="B312" i="23"/>
  <c r="G31" i="23"/>
  <c r="T536" i="23"/>
  <c r="H832" i="23"/>
  <c r="N250" i="23"/>
  <c r="M783" i="23"/>
  <c r="R95" i="23"/>
  <c r="W978" i="23"/>
  <c r="A480" i="23"/>
  <c r="U107" i="23"/>
  <c r="D560" i="23"/>
  <c r="Q234" i="23"/>
  <c r="J944" i="23"/>
  <c r="H67" i="23"/>
  <c r="D969" i="23"/>
  <c r="H587" i="23"/>
  <c r="Q678" i="23"/>
  <c r="J200" i="23"/>
  <c r="M219" i="23"/>
  <c r="O329" i="23"/>
  <c r="P705" i="23"/>
  <c r="F588" i="23"/>
  <c r="J665" i="23"/>
  <c r="O225" i="23"/>
  <c r="B386" i="23"/>
  <c r="C230" i="23"/>
  <c r="D810" i="23"/>
  <c r="C142" i="23"/>
  <c r="A322" i="23"/>
  <c r="L221" i="23"/>
  <c r="G64" i="23"/>
  <c r="V128" i="23"/>
  <c r="G719" i="23"/>
  <c r="N475" i="23"/>
  <c r="W316" i="23"/>
  <c r="H259" i="23"/>
  <c r="C468" i="23"/>
  <c r="L779" i="23"/>
  <c r="N345" i="23"/>
  <c r="M790" i="23"/>
  <c r="G127" i="23"/>
  <c r="T52" i="23"/>
  <c r="U285" i="23"/>
  <c r="K67" i="23"/>
  <c r="M166" i="23"/>
  <c r="E1" i="23"/>
  <c r="E317" i="23"/>
  <c r="N26" i="23"/>
  <c r="L739" i="23"/>
  <c r="A488" i="23"/>
  <c r="L255" i="23"/>
  <c r="N615" i="23"/>
  <c r="R121" i="23"/>
  <c r="K360" i="23"/>
  <c r="H395" i="23"/>
  <c r="S55" i="23"/>
  <c r="R73" i="23"/>
  <c r="L302" i="23"/>
  <c r="T603" i="23"/>
  <c r="T167" i="23"/>
  <c r="S325" i="23"/>
  <c r="I722" i="23"/>
  <c r="Q96" i="23"/>
  <c r="G629" i="23"/>
  <c r="U257" i="23"/>
  <c r="W167" i="23"/>
  <c r="T198" i="23"/>
  <c r="R98" i="23"/>
  <c r="B126" i="23"/>
  <c r="U579" i="23"/>
  <c r="P58" i="23"/>
  <c r="I336" i="23"/>
  <c r="P273" i="23"/>
  <c r="O701" i="23"/>
  <c r="L370" i="23"/>
  <c r="S286" i="23"/>
  <c r="J341" i="23"/>
  <c r="R61" i="23"/>
  <c r="O193" i="23"/>
  <c r="C145" i="23"/>
  <c r="V305" i="23"/>
  <c r="L758" i="23"/>
  <c r="R687" i="23"/>
  <c r="W341" i="23"/>
  <c r="A449" i="23"/>
  <c r="E142" i="23"/>
  <c r="V106" i="23"/>
  <c r="J177" i="23"/>
  <c r="P140" i="23"/>
  <c r="U860" i="23"/>
  <c r="M354" i="23"/>
  <c r="P13" i="23"/>
  <c r="S612" i="23"/>
  <c r="D134" i="23"/>
  <c r="G485" i="23"/>
  <c r="W456" i="23"/>
  <c r="A929" i="23"/>
  <c r="L324" i="23"/>
  <c r="J117" i="23"/>
  <c r="W359" i="23"/>
  <c r="G431" i="23"/>
  <c r="T364" i="23"/>
  <c r="I253" i="23"/>
  <c r="I518" i="23"/>
  <c r="P424" i="23"/>
  <c r="N547" i="23"/>
  <c r="C334" i="23"/>
  <c r="K367" i="23"/>
  <c r="Q297" i="23"/>
  <c r="W198" i="23"/>
  <c r="S102" i="23"/>
  <c r="N903" i="23"/>
  <c r="Q186" i="23"/>
  <c r="U93" i="23"/>
  <c r="J483" i="23"/>
  <c r="T66" i="23"/>
  <c r="A973" i="23"/>
  <c r="C839" i="23"/>
  <c r="A75" i="23"/>
  <c r="R756" i="23"/>
  <c r="C435" i="23"/>
  <c r="K904" i="23"/>
  <c r="R257" i="23"/>
  <c r="R989" i="23"/>
  <c r="B913" i="23"/>
  <c r="C433" i="23"/>
  <c r="P189" i="23"/>
  <c r="H653" i="23"/>
  <c r="G189" i="23"/>
  <c r="B228" i="23"/>
  <c r="O214" i="23"/>
  <c r="R236" i="23"/>
  <c r="F126" i="23"/>
  <c r="J408" i="23"/>
  <c r="V270" i="23"/>
  <c r="U851" i="23"/>
  <c r="L241" i="23"/>
  <c r="W460" i="23"/>
  <c r="C897" i="23"/>
  <c r="C260" i="23"/>
  <c r="U282" i="23"/>
  <c r="V226" i="23"/>
  <c r="M391" i="23"/>
  <c r="F222" i="23"/>
  <c r="L755" i="23"/>
  <c r="K49" i="23"/>
  <c r="T92" i="23"/>
  <c r="G113" i="23"/>
  <c r="S830" i="23"/>
  <c r="A325" i="23"/>
  <c r="N341" i="23"/>
  <c r="K285" i="23"/>
  <c r="E644" i="23"/>
  <c r="E598" i="23"/>
  <c r="Q185" i="23"/>
  <c r="E44" i="23"/>
  <c r="U358" i="23"/>
  <c r="B211" i="23"/>
  <c r="B460" i="23"/>
  <c r="F121" i="23"/>
  <c r="H793" i="23"/>
  <c r="H376" i="23"/>
  <c r="I288" i="23"/>
  <c r="M256" i="23"/>
  <c r="R288" i="23"/>
  <c r="L609" i="23"/>
  <c r="W591" i="23"/>
  <c r="C321" i="23"/>
  <c r="M282" i="23"/>
  <c r="J362" i="23"/>
  <c r="V535" i="23"/>
  <c r="W777" i="23"/>
  <c r="J553" i="23"/>
  <c r="N288" i="23"/>
  <c r="V880" i="23"/>
  <c r="L147" i="23"/>
  <c r="P28" i="23"/>
  <c r="L234" i="23"/>
  <c r="D454" i="23"/>
  <c r="N865" i="23"/>
  <c r="K280" i="23"/>
  <c r="H477" i="23"/>
  <c r="R963" i="23"/>
  <c r="E740" i="23"/>
  <c r="A98" i="23"/>
  <c r="V432" i="23"/>
  <c r="K402" i="23"/>
  <c r="W48" i="23"/>
  <c r="Q842" i="23"/>
  <c r="C921" i="23"/>
  <c r="H690" i="23"/>
  <c r="A659" i="23"/>
  <c r="B46" i="23"/>
  <c r="M764" i="23"/>
  <c r="L612" i="23"/>
  <c r="R561" i="23"/>
  <c r="A353" i="23"/>
  <c r="A348" i="23"/>
  <c r="N43" i="23"/>
  <c r="F233" i="23"/>
  <c r="P426" i="23"/>
  <c r="R77" i="23"/>
  <c r="C489" i="23"/>
  <c r="B274" i="23"/>
  <c r="U61" i="23"/>
  <c r="H933" i="23"/>
  <c r="A969" i="23"/>
  <c r="A68" i="23"/>
  <c r="M65" i="23"/>
  <c r="A718" i="23"/>
  <c r="E739" i="23"/>
  <c r="R301" i="23"/>
  <c r="N257" i="23"/>
  <c r="J138" i="23"/>
  <c r="C197" i="23"/>
  <c r="E667" i="23"/>
  <c r="F528" i="23"/>
  <c r="O331" i="23"/>
  <c r="B323" i="23"/>
  <c r="U136" i="23"/>
  <c r="A349" i="23"/>
  <c r="B170" i="23"/>
  <c r="D919" i="23"/>
  <c r="C835" i="23"/>
  <c r="S96" i="23"/>
  <c r="P429" i="23"/>
  <c r="W113" i="23"/>
  <c r="Q761" i="23"/>
  <c r="P1004" i="23"/>
  <c r="C817" i="23"/>
  <c r="O144" i="23"/>
  <c r="A633" i="23"/>
  <c r="T505" i="23"/>
  <c r="E893" i="23"/>
  <c r="H207" i="23"/>
  <c r="G790" i="23"/>
  <c r="E686" i="23"/>
  <c r="P305" i="23"/>
  <c r="L341" i="23"/>
  <c r="O179" i="23"/>
  <c r="W21" i="23"/>
  <c r="P42" i="23"/>
  <c r="T218" i="23"/>
  <c r="R395" i="23"/>
  <c r="P215" i="23"/>
  <c r="B581" i="23"/>
  <c r="U357" i="23"/>
  <c r="C559" i="23"/>
  <c r="A681" i="23"/>
  <c r="Q275" i="23"/>
  <c r="Q611" i="23"/>
  <c r="S488" i="23"/>
  <c r="L689" i="23"/>
  <c r="D175" i="23"/>
  <c r="B780" i="23"/>
  <c r="E621" i="23"/>
  <c r="T399" i="23"/>
  <c r="N425" i="23"/>
  <c r="U927" i="23"/>
  <c r="O68" i="23"/>
  <c r="M15" i="23"/>
  <c r="T146" i="23"/>
  <c r="D453" i="23"/>
  <c r="T757" i="23"/>
  <c r="Q171" i="23"/>
  <c r="F140" i="23"/>
  <c r="C136" i="23"/>
  <c r="S782" i="23"/>
  <c r="T39" i="23"/>
  <c r="H95" i="23"/>
  <c r="R163" i="23"/>
  <c r="V995" i="23"/>
  <c r="M495" i="23"/>
  <c r="O310" i="23"/>
  <c r="B532" i="23"/>
  <c r="S866" i="23"/>
  <c r="O314" i="23"/>
  <c r="G977" i="23"/>
  <c r="O380" i="23"/>
  <c r="E350" i="23"/>
  <c r="L734" i="23"/>
  <c r="H919" i="23"/>
  <c r="U679" i="23"/>
  <c r="E92" i="23"/>
  <c r="O247" i="23"/>
  <c r="J211" i="23"/>
  <c r="N405" i="23"/>
  <c r="F372" i="23"/>
  <c r="B302" i="23"/>
  <c r="C397" i="23"/>
  <c r="B974" i="23"/>
  <c r="R596" i="23"/>
  <c r="F555" i="23"/>
  <c r="B166" i="23"/>
  <c r="M201" i="23"/>
  <c r="L851" i="23"/>
  <c r="K148" i="23"/>
  <c r="C988" i="23"/>
  <c r="M779" i="23"/>
  <c r="Q184" i="23"/>
  <c r="A364" i="23"/>
  <c r="D48" i="23"/>
  <c r="D958" i="23"/>
  <c r="N387" i="23"/>
  <c r="L385" i="23"/>
  <c r="B443" i="23"/>
  <c r="T303" i="23"/>
  <c r="A933" i="23"/>
  <c r="J473" i="23"/>
  <c r="G162" i="23"/>
  <c r="D956" i="23"/>
  <c r="I754" i="23"/>
  <c r="W579" i="23"/>
  <c r="B266" i="23"/>
  <c r="M740" i="23"/>
  <c r="H936" i="23"/>
  <c r="H394" i="23"/>
  <c r="H273" i="23"/>
  <c r="M696" i="23"/>
  <c r="A260" i="23"/>
  <c r="C12" i="23"/>
  <c r="N382" i="23"/>
  <c r="J121" i="23"/>
  <c r="J964" i="23"/>
  <c r="Q277" i="23"/>
  <c r="B263" i="23"/>
  <c r="U216" i="23"/>
  <c r="R128" i="23"/>
  <c r="K156" i="23"/>
  <c r="U428" i="23"/>
  <c r="K919" i="23"/>
  <c r="E265" i="23"/>
  <c r="I877" i="23"/>
  <c r="S43" i="23"/>
  <c r="U932" i="23"/>
  <c r="E1005" i="23"/>
  <c r="K352" i="23"/>
  <c r="T490" i="23"/>
  <c r="A499" i="23"/>
  <c r="S404" i="23"/>
  <c r="D689" i="23"/>
  <c r="Q506" i="23"/>
  <c r="D635" i="23"/>
  <c r="T1006" i="23"/>
  <c r="A472" i="23"/>
  <c r="H989" i="23"/>
  <c r="F553" i="23"/>
  <c r="P187" i="23"/>
  <c r="F562" i="23"/>
  <c r="C281" i="23"/>
  <c r="H779" i="23"/>
  <c r="T109" i="23"/>
  <c r="L82" i="23"/>
  <c r="D516" i="23"/>
  <c r="H650" i="23"/>
  <c r="I455" i="23"/>
  <c r="M905" i="23"/>
  <c r="J268" i="23"/>
  <c r="B988" i="23"/>
  <c r="J968" i="23"/>
  <c r="D578" i="23"/>
  <c r="S20" i="23"/>
  <c r="P141" i="23"/>
  <c r="F973" i="23"/>
  <c r="A350" i="23"/>
  <c r="R423" i="23"/>
  <c r="J143" i="23"/>
  <c r="A789" i="23"/>
  <c r="Q7" i="23"/>
  <c r="M364" i="23"/>
  <c r="A384" i="23"/>
  <c r="C467" i="23"/>
  <c r="M259" i="23"/>
  <c r="J495" i="23"/>
  <c r="N157" i="23"/>
  <c r="N892" i="23"/>
  <c r="E8" i="23"/>
  <c r="D523" i="23"/>
  <c r="T498" i="23"/>
  <c r="N628" i="23"/>
  <c r="V965" i="23"/>
  <c r="T525" i="23"/>
  <c r="B440" i="23"/>
  <c r="C538" i="23"/>
  <c r="D951" i="23"/>
  <c r="E75" i="23"/>
  <c r="E901" i="23"/>
  <c r="I479" i="23"/>
  <c r="E809" i="23"/>
  <c r="P325" i="23"/>
  <c r="K571" i="23"/>
  <c r="A428" i="23"/>
  <c r="C52" i="23"/>
  <c r="N314" i="23"/>
  <c r="L20" i="23"/>
  <c r="E655" i="23"/>
  <c r="U132" i="23"/>
  <c r="P173" i="23"/>
  <c r="W201" i="23"/>
  <c r="J102" i="23"/>
  <c r="O20" i="23"/>
  <c r="N898" i="23"/>
  <c r="J168" i="23"/>
  <c r="R409" i="23"/>
  <c r="S858" i="23"/>
  <c r="W880" i="23"/>
  <c r="P874" i="23"/>
  <c r="A493" i="23"/>
  <c r="S273" i="23"/>
  <c r="U100" i="23"/>
  <c r="U253" i="23"/>
  <c r="C996" i="23"/>
  <c r="R651" i="23"/>
  <c r="J190" i="23"/>
  <c r="H617" i="23"/>
  <c r="G175" i="23"/>
  <c r="S30" i="23"/>
  <c r="A916" i="23"/>
  <c r="D368" i="23"/>
  <c r="K53" i="23"/>
  <c r="D561" i="23"/>
  <c r="V619" i="23"/>
  <c r="J37" i="23"/>
  <c r="F51" i="23"/>
  <c r="A539" i="23"/>
  <c r="Q390" i="23"/>
  <c r="C670" i="23"/>
  <c r="C420" i="23"/>
  <c r="E339" i="23"/>
  <c r="J872" i="23"/>
  <c r="R173" i="23"/>
  <c r="E506" i="23"/>
  <c r="A78" i="23"/>
  <c r="L372" i="23"/>
  <c r="Q863" i="23"/>
  <c r="A922" i="23"/>
  <c r="G117" i="23"/>
  <c r="C186" i="23"/>
  <c r="J425" i="23"/>
  <c r="N605" i="23"/>
  <c r="V185" i="23"/>
  <c r="U288" i="23"/>
  <c r="S37" i="23"/>
  <c r="O330" i="23"/>
  <c r="C109" i="23"/>
  <c r="T941" i="23"/>
  <c r="L444" i="23"/>
  <c r="T660" i="23"/>
  <c r="S409" i="23"/>
  <c r="S714" i="23"/>
  <c r="W525" i="23"/>
  <c r="L490" i="23"/>
  <c r="K1001" i="23"/>
  <c r="U747" i="23"/>
  <c r="C979" i="23"/>
  <c r="F104" i="23"/>
  <c r="D622" i="23"/>
  <c r="L169" i="23"/>
  <c r="L849" i="23"/>
  <c r="V473" i="23"/>
  <c r="R341" i="23"/>
  <c r="S763" i="23"/>
  <c r="M355" i="23"/>
  <c r="P196" i="23"/>
  <c r="P415" i="23"/>
  <c r="S756" i="23"/>
  <c r="F790" i="23"/>
  <c r="B465" i="23"/>
  <c r="K385" i="23"/>
  <c r="H56" i="23"/>
  <c r="E772" i="23"/>
  <c r="P688" i="23"/>
  <c r="S464" i="23"/>
  <c r="B805" i="23"/>
  <c r="H593" i="23"/>
  <c r="V496" i="23"/>
  <c r="U955" i="23"/>
  <c r="D509" i="23"/>
  <c r="N372" i="23"/>
  <c r="Q622" i="23"/>
  <c r="I505" i="23"/>
  <c r="J669" i="23"/>
  <c r="J258" i="23"/>
  <c r="W730" i="23"/>
  <c r="E114" i="23"/>
  <c r="N946" i="23"/>
  <c r="R912" i="23"/>
  <c r="C698" i="23"/>
  <c r="S706" i="23"/>
  <c r="Q58" i="23"/>
  <c r="F503" i="23"/>
  <c r="S99" i="23"/>
  <c r="K321" i="23"/>
  <c r="G788" i="23"/>
  <c r="U316" i="23"/>
  <c r="L215" i="23"/>
  <c r="M161" i="23"/>
  <c r="S582" i="23"/>
  <c r="D10" i="23"/>
  <c r="O323" i="23"/>
  <c r="Q107" i="23"/>
  <c r="F41" i="23"/>
  <c r="T633" i="23"/>
  <c r="C475" i="23"/>
  <c r="M226" i="23"/>
  <c r="E571" i="23"/>
  <c r="Q147" i="23"/>
  <c r="J671" i="23"/>
  <c r="T539" i="23"/>
  <c r="D319" i="23"/>
  <c r="J264" i="23"/>
  <c r="F761" i="23"/>
  <c r="T34" i="23"/>
  <c r="L197" i="23"/>
  <c r="C729" i="23"/>
  <c r="M173" i="23"/>
  <c r="J885" i="23"/>
  <c r="D966" i="23"/>
  <c r="N188" i="23"/>
  <c r="L227" i="23"/>
  <c r="V682" i="23"/>
  <c r="F873" i="23"/>
  <c r="W248" i="23"/>
  <c r="J608" i="23"/>
  <c r="H432" i="23"/>
  <c r="B787" i="23"/>
  <c r="G421" i="23"/>
  <c r="H58" i="23"/>
  <c r="B150" i="23"/>
  <c r="U342" i="23"/>
  <c r="J320" i="23"/>
  <c r="Q599" i="23"/>
  <c r="E380" i="23"/>
  <c r="V455" i="23"/>
  <c r="W751" i="23"/>
  <c r="E508" i="23"/>
  <c r="G989" i="23"/>
  <c r="M315" i="23"/>
  <c r="F786" i="23"/>
  <c r="N234" i="23"/>
  <c r="C786" i="23"/>
  <c r="N174" i="23"/>
  <c r="U493" i="23"/>
  <c r="E849" i="23"/>
  <c r="C269" i="23"/>
  <c r="R460" i="23"/>
  <c r="P1002" i="23"/>
  <c r="O545" i="23"/>
  <c r="V986" i="23"/>
  <c r="E699" i="23"/>
  <c r="D910" i="23"/>
  <c r="P943" i="23"/>
  <c r="S497" i="23"/>
  <c r="G404" i="23"/>
  <c r="C992" i="23"/>
  <c r="W294" i="23"/>
  <c r="H111" i="23"/>
  <c r="A402" i="23"/>
  <c r="H424" i="23"/>
  <c r="M573" i="23"/>
  <c r="Q929" i="23"/>
  <c r="N631" i="23"/>
  <c r="V425" i="23"/>
  <c r="P55" i="23"/>
  <c r="J217" i="23"/>
  <c r="J791" i="23"/>
  <c r="D171" i="23"/>
  <c r="A210" i="23"/>
  <c r="P40" i="23"/>
  <c r="A548" i="23"/>
  <c r="F81" i="23"/>
  <c r="A792" i="23"/>
  <c r="E101" i="23"/>
  <c r="W554" i="23"/>
  <c r="E296" i="23"/>
  <c r="J66" i="23"/>
  <c r="R260" i="23"/>
  <c r="E603" i="23"/>
  <c r="M484" i="23"/>
  <c r="D162" i="23"/>
  <c r="V559" i="23"/>
  <c r="V942" i="23"/>
  <c r="K523" i="23"/>
  <c r="T71" i="23"/>
  <c r="A340" i="23"/>
  <c r="F672" i="23"/>
  <c r="Q91" i="23"/>
  <c r="O587" i="23"/>
  <c r="O950" i="23"/>
  <c r="M880" i="23"/>
  <c r="B210" i="23"/>
  <c r="S66" i="23"/>
  <c r="M200" i="23"/>
  <c r="Q820" i="23"/>
  <c r="W918" i="23"/>
  <c r="R212" i="23"/>
  <c r="M512" i="23"/>
  <c r="V553" i="23"/>
  <c r="Q269" i="23"/>
  <c r="U488" i="23"/>
  <c r="S448" i="23"/>
  <c r="F19" i="23"/>
  <c r="C325" i="23"/>
  <c r="Q65" i="23"/>
  <c r="M254" i="23"/>
  <c r="V222" i="23"/>
  <c r="N492" i="23"/>
  <c r="L656" i="23"/>
  <c r="C797" i="23"/>
  <c r="P52" i="23"/>
  <c r="A321" i="23"/>
  <c r="R102" i="23"/>
  <c r="D223" i="23"/>
  <c r="Q14" i="23"/>
  <c r="N56" i="23"/>
  <c r="E435" i="23"/>
  <c r="F397" i="23"/>
  <c r="B886" i="23"/>
  <c r="E10" i="23"/>
  <c r="N216" i="23"/>
  <c r="C519" i="23"/>
  <c r="Q150" i="23"/>
  <c r="C371" i="23"/>
  <c r="G760" i="23"/>
  <c r="A831" i="23"/>
  <c r="G307" i="23"/>
  <c r="F881" i="23"/>
  <c r="Q557" i="23"/>
  <c r="N76" i="23"/>
  <c r="N679" i="23"/>
  <c r="M692" i="23"/>
  <c r="M274" i="23"/>
  <c r="C872" i="23"/>
  <c r="T61" i="23"/>
  <c r="K709" i="23"/>
  <c r="F940" i="23"/>
  <c r="B249" i="23"/>
  <c r="A193" i="23"/>
  <c r="J189" i="23"/>
  <c r="R448" i="23"/>
  <c r="T860" i="23"/>
  <c r="C671" i="23"/>
  <c r="O176" i="23"/>
  <c r="G137" i="23"/>
  <c r="F324" i="23"/>
  <c r="Q209" i="23"/>
  <c r="B902" i="23"/>
  <c r="E18" i="2"/>
  <c r="U440" i="23"/>
  <c r="W221" i="23"/>
  <c r="E729" i="23"/>
  <c r="T367" i="23"/>
  <c r="C449" i="23"/>
  <c r="C500" i="23"/>
  <c r="U958" i="23"/>
  <c r="N697" i="23"/>
  <c r="K192" i="23"/>
  <c r="C179" i="23"/>
  <c r="S400" i="23"/>
  <c r="R624" i="23"/>
  <c r="F653" i="23"/>
  <c r="T894" i="23"/>
  <c r="J416" i="23"/>
  <c r="V267" i="23"/>
  <c r="Q941" i="23"/>
  <c r="M819" i="23"/>
  <c r="B200" i="23"/>
  <c r="S808" i="23"/>
  <c r="Q339" i="23"/>
  <c r="N412" i="23"/>
  <c r="U127" i="23"/>
  <c r="K996" i="23"/>
  <c r="B202" i="23"/>
  <c r="F527" i="23"/>
  <c r="P877" i="23"/>
  <c r="S543" i="23"/>
  <c r="G246" i="23"/>
  <c r="L666" i="23"/>
  <c r="F489" i="23"/>
  <c r="J134" i="23"/>
  <c r="Q742" i="23"/>
  <c r="T73" i="23"/>
  <c r="Q726" i="23"/>
  <c r="E827" i="23"/>
  <c r="U60" i="23"/>
  <c r="R146" i="23"/>
  <c r="W636" i="23"/>
  <c r="K20" i="23"/>
  <c r="A170" i="23"/>
  <c r="K215" i="23"/>
  <c r="E391" i="23"/>
  <c r="C492" i="23"/>
  <c r="B327" i="23"/>
  <c r="V787" i="23"/>
  <c r="U966" i="23"/>
  <c r="S393" i="23"/>
  <c r="C155" i="23"/>
  <c r="N421" i="23"/>
  <c r="B255" i="23"/>
  <c r="J497" i="23"/>
  <c r="B825" i="23"/>
  <c r="J774" i="23"/>
  <c r="U26" i="23"/>
  <c r="O453" i="23"/>
  <c r="P438" i="23"/>
  <c r="K959" i="23"/>
  <c r="W135" i="23"/>
  <c r="V938" i="23"/>
  <c r="N694" i="23"/>
  <c r="R592" i="23"/>
  <c r="B265" i="23"/>
  <c r="D449" i="23"/>
  <c r="P632" i="23"/>
  <c r="C985" i="23"/>
  <c r="G177" i="23"/>
  <c r="D283" i="23"/>
  <c r="K473" i="23"/>
  <c r="N805" i="23"/>
  <c r="V350" i="23"/>
  <c r="O756" i="23"/>
  <c r="U615" i="23"/>
  <c r="D146" i="23"/>
  <c r="G394" i="23"/>
  <c r="V863" i="23"/>
  <c r="W204" i="23"/>
  <c r="E989" i="23"/>
  <c r="J25" i="23"/>
  <c r="P193" i="23"/>
  <c r="R765" i="23"/>
  <c r="J886" i="23"/>
  <c r="K519" i="23"/>
  <c r="L165" i="23"/>
  <c r="F144" i="23"/>
  <c r="S689" i="23"/>
  <c r="H522" i="23"/>
  <c r="O374" i="23"/>
  <c r="L937" i="23"/>
  <c r="F1003" i="23"/>
  <c r="C657" i="23"/>
  <c r="D272" i="23"/>
  <c r="U275" i="23"/>
  <c r="T555" i="23"/>
  <c r="D60" i="23"/>
  <c r="V569" i="23"/>
  <c r="O196" i="23"/>
  <c r="P418" i="23"/>
  <c r="T296" i="23"/>
  <c r="H876" i="23"/>
  <c r="E262" i="23"/>
  <c r="W595" i="23"/>
  <c r="T547" i="23"/>
  <c r="D496" i="23"/>
  <c r="Q262" i="23"/>
  <c r="U35" i="23"/>
  <c r="D227" i="23"/>
  <c r="P921" i="23"/>
  <c r="M221" i="23"/>
  <c r="Q747" i="23"/>
  <c r="M538" i="23"/>
  <c r="I703" i="23"/>
  <c r="R979" i="23"/>
  <c r="B280" i="23"/>
  <c r="S397" i="23"/>
  <c r="U429" i="23"/>
  <c r="Q87" i="23"/>
  <c r="V272" i="23"/>
  <c r="F529" i="23"/>
  <c r="K399" i="23"/>
  <c r="F707" i="23"/>
  <c r="J17" i="23"/>
  <c r="O199" i="23"/>
  <c r="H372" i="23"/>
  <c r="P991" i="23"/>
  <c r="M22" i="23"/>
  <c r="T917" i="23"/>
  <c r="R658" i="23"/>
  <c r="A885" i="23"/>
  <c r="T914" i="23"/>
  <c r="A128" i="23"/>
  <c r="R181" i="23"/>
  <c r="R66" i="23"/>
  <c r="L946" i="23"/>
  <c r="W862" i="23"/>
  <c r="C548" i="23"/>
  <c r="J49" i="23"/>
  <c r="W1001" i="23"/>
  <c r="G506" i="23"/>
  <c r="O47" i="23"/>
  <c r="B773" i="23"/>
  <c r="H337" i="23"/>
  <c r="R403" i="23"/>
  <c r="P363" i="23"/>
  <c r="E560" i="23"/>
  <c r="A657" i="23"/>
  <c r="E432" i="23"/>
  <c r="R328" i="23"/>
  <c r="J239" i="23"/>
  <c r="P909" i="23"/>
  <c r="S31" i="23"/>
  <c r="D586" i="23"/>
  <c r="J406" i="23"/>
  <c r="R232" i="23"/>
  <c r="A95" i="23"/>
  <c r="G634" i="23"/>
  <c r="R499" i="23"/>
  <c r="G234" i="23"/>
  <c r="F325" i="23"/>
  <c r="H516" i="23"/>
  <c r="G1003" i="23"/>
  <c r="P881" i="23"/>
  <c r="Q935" i="23"/>
  <c r="R364" i="23"/>
  <c r="F297" i="23"/>
  <c r="D193" i="23"/>
  <c r="D267" i="23"/>
  <c r="P697" i="23"/>
  <c r="D986" i="23"/>
  <c r="K951" i="23"/>
  <c r="A401" i="23"/>
  <c r="G825" i="23"/>
  <c r="K133" i="23"/>
  <c r="G601" i="23"/>
  <c r="O671" i="23"/>
  <c r="Q764" i="23"/>
  <c r="U345" i="23"/>
  <c r="V423" i="23"/>
  <c r="K762" i="23"/>
  <c r="W668" i="23"/>
  <c r="D128" i="23"/>
  <c r="D995" i="23"/>
  <c r="Q886" i="23"/>
  <c r="E845" i="23"/>
  <c r="W766" i="23"/>
  <c r="F364" i="23"/>
  <c r="M14" i="23"/>
  <c r="S173" i="23"/>
  <c r="K926" i="23"/>
  <c r="M133" i="23"/>
  <c r="H815" i="23"/>
  <c r="V564" i="23"/>
  <c r="F235" i="23"/>
  <c r="L480" i="23"/>
  <c r="L269" i="23"/>
  <c r="P98" i="23"/>
  <c r="U38" i="23"/>
  <c r="A763" i="23"/>
  <c r="F859" i="23"/>
  <c r="T176" i="23"/>
  <c r="U388" i="23"/>
  <c r="C87" i="23"/>
  <c r="G646" i="23"/>
  <c r="R38" i="23"/>
  <c r="L303" i="23"/>
  <c r="M624" i="23"/>
  <c r="P317" i="23"/>
  <c r="Q521" i="23"/>
  <c r="U931" i="23"/>
  <c r="N706" i="23"/>
  <c r="U930" i="23"/>
  <c r="K100" i="23"/>
  <c r="O705" i="23"/>
  <c r="O143" i="23"/>
  <c r="F942" i="23"/>
  <c r="P803" i="23"/>
  <c r="B196" i="23"/>
  <c r="N656" i="23"/>
  <c r="A190" i="23"/>
  <c r="O687" i="23"/>
  <c r="V756" i="23"/>
  <c r="U302" i="23"/>
  <c r="S44" i="23"/>
  <c r="U438" i="23"/>
  <c r="L106" i="23"/>
  <c r="U812" i="23"/>
  <c r="E983" i="23"/>
  <c r="H663" i="23"/>
  <c r="I113" i="23"/>
  <c r="T171" i="23"/>
  <c r="A473" i="23"/>
  <c r="J11" i="23"/>
  <c r="O915" i="23"/>
  <c r="B500" i="23"/>
  <c r="W763" i="23"/>
  <c r="P622" i="23"/>
  <c r="A605" i="23"/>
  <c r="G530" i="23"/>
  <c r="F714" i="23"/>
  <c r="B421" i="23"/>
  <c r="C327" i="23"/>
  <c r="H580" i="23"/>
  <c r="N282" i="23"/>
  <c r="Q848" i="23"/>
  <c r="C920" i="23"/>
  <c r="A997" i="23"/>
  <c r="W39" i="23"/>
  <c r="C809" i="23"/>
  <c r="Q23" i="23"/>
  <c r="B881" i="23"/>
  <c r="S992" i="23"/>
  <c r="N479" i="23"/>
  <c r="M89" i="23"/>
  <c r="V492" i="23"/>
  <c r="H287" i="23"/>
  <c r="T827" i="23"/>
  <c r="M63" i="23"/>
  <c r="I762" i="23"/>
  <c r="E137" i="23"/>
  <c r="L496" i="23"/>
  <c r="U106" i="23"/>
  <c r="P827" i="23"/>
  <c r="V28" i="23"/>
  <c r="A560" i="23"/>
  <c r="B622" i="23"/>
  <c r="F624" i="23"/>
  <c r="R804" i="23"/>
  <c r="N538" i="23"/>
  <c r="W546" i="23"/>
  <c r="P667" i="23"/>
  <c r="R948" i="23"/>
  <c r="E662" i="23"/>
  <c r="K224" i="23"/>
  <c r="M476" i="23"/>
  <c r="W2" i="23"/>
  <c r="D190" i="23"/>
  <c r="L30" i="23"/>
  <c r="D512" i="23"/>
  <c r="P497" i="23"/>
  <c r="O296" i="23"/>
  <c r="J540" i="23"/>
  <c r="R162" i="23"/>
  <c r="D39" i="23"/>
  <c r="W717" i="23"/>
  <c r="K210" i="23"/>
  <c r="N224" i="23"/>
  <c r="W192" i="23"/>
  <c r="D136" i="23"/>
  <c r="W775" i="23"/>
  <c r="F936" i="23"/>
  <c r="L845" i="23"/>
  <c r="V326" i="23"/>
  <c r="L865" i="23"/>
  <c r="F994" i="23"/>
  <c r="D876" i="23"/>
  <c r="G665" i="23"/>
  <c r="G138" i="23"/>
  <c r="B399" i="23"/>
  <c r="P498" i="23"/>
  <c r="S870" i="23"/>
  <c r="F245" i="23"/>
  <c r="O853" i="23"/>
  <c r="T14" i="23"/>
  <c r="E316" i="23"/>
  <c r="P969" i="23"/>
  <c r="R918" i="23"/>
  <c r="H351" i="23"/>
  <c r="D792" i="23"/>
  <c r="K361" i="23"/>
  <c r="G716" i="23"/>
  <c r="K57" i="23"/>
  <c r="U712" i="23"/>
  <c r="B329" i="23"/>
  <c r="D553" i="23"/>
  <c r="K173" i="23"/>
  <c r="U956" i="23"/>
  <c r="K686" i="23"/>
  <c r="W442" i="23"/>
  <c r="I49" i="23"/>
  <c r="D25" i="23"/>
  <c r="H705" i="23"/>
  <c r="T558" i="23"/>
  <c r="Q322" i="23"/>
  <c r="P101" i="23"/>
  <c r="C51" i="23"/>
  <c r="E183" i="23"/>
  <c r="W495" i="23"/>
  <c r="R63" i="23"/>
  <c r="N276" i="23"/>
  <c r="P703" i="23"/>
  <c r="Q446" i="23"/>
  <c r="M100" i="23"/>
  <c r="K448" i="23"/>
  <c r="F505" i="23"/>
  <c r="F119" i="23"/>
  <c r="W291" i="23"/>
  <c r="W279" i="23"/>
  <c r="H327" i="23"/>
  <c r="R193" i="23"/>
  <c r="A739" i="23"/>
  <c r="U867" i="23"/>
  <c r="B551" i="23"/>
  <c r="A300" i="23"/>
  <c r="F657" i="23"/>
  <c r="V131" i="23"/>
  <c r="K758" i="23"/>
  <c r="E266" i="23"/>
  <c r="T947" i="23"/>
  <c r="W88" i="23"/>
  <c r="E89" i="23"/>
  <c r="U630" i="23"/>
  <c r="Q430" i="23"/>
  <c r="L575" i="23"/>
  <c r="B920" i="23"/>
  <c r="G571" i="23"/>
  <c r="N135" i="23"/>
  <c r="Q923" i="23"/>
  <c r="D421" i="23"/>
  <c r="P653" i="23"/>
  <c r="N449" i="23"/>
  <c r="W182" i="23"/>
  <c r="J89" i="23"/>
  <c r="N166" i="23"/>
  <c r="M520" i="23"/>
  <c r="S151" i="23"/>
  <c r="F494" i="23"/>
  <c r="M340" i="23"/>
  <c r="B485" i="23"/>
  <c r="A504" i="23"/>
  <c r="G532" i="23"/>
  <c r="R588" i="23"/>
  <c r="D894" i="23"/>
  <c r="K620" i="23"/>
  <c r="D559" i="23"/>
  <c r="V154" i="23"/>
  <c r="B58" i="23"/>
  <c r="L424" i="23"/>
  <c r="C119" i="23"/>
  <c r="P10" i="23"/>
  <c r="M612" i="23"/>
  <c r="B601" i="23"/>
  <c r="S825" i="23"/>
  <c r="I494" i="23"/>
  <c r="V577" i="23"/>
  <c r="H776" i="23"/>
  <c r="Q79" i="23"/>
  <c r="E243" i="23"/>
  <c r="J813" i="23"/>
  <c r="P346" i="23"/>
  <c r="R145" i="23"/>
  <c r="V315" i="23"/>
  <c r="N945" i="23"/>
  <c r="M430" i="23"/>
  <c r="K862" i="23"/>
  <c r="E915" i="23"/>
  <c r="J956" i="23"/>
  <c r="J122" i="23"/>
  <c r="G748" i="23"/>
  <c r="A976" i="23"/>
  <c r="M169" i="23"/>
  <c r="Q735" i="23"/>
  <c r="S216" i="23"/>
  <c r="T507" i="23"/>
  <c r="T830" i="23"/>
  <c r="W256" i="23"/>
  <c r="L501" i="23"/>
  <c r="A873" i="23"/>
  <c r="F282" i="23"/>
  <c r="J142" i="23"/>
  <c r="T565" i="23"/>
  <c r="E155" i="23"/>
  <c r="T846" i="23"/>
  <c r="V244" i="23"/>
  <c r="P647" i="23"/>
  <c r="T615" i="23"/>
  <c r="U143" i="23"/>
  <c r="B891" i="23"/>
  <c r="C520" i="23"/>
  <c r="Q235" i="23"/>
  <c r="H255" i="23"/>
  <c r="G172" i="23"/>
  <c r="Q202" i="23"/>
  <c r="N69" i="23"/>
  <c r="A213" i="23"/>
  <c r="A114" i="23"/>
  <c r="L929" i="23"/>
  <c r="Q254" i="23"/>
  <c r="P700" i="23"/>
  <c r="C724" i="23"/>
  <c r="B203" i="23"/>
  <c r="B225" i="23"/>
  <c r="C219" i="23"/>
  <c r="I501" i="23"/>
  <c r="D693" i="23"/>
  <c r="T524" i="23"/>
  <c r="L982" i="23"/>
  <c r="W593" i="23"/>
  <c r="J896" i="23"/>
  <c r="J515" i="23"/>
  <c r="M663" i="23"/>
  <c r="K697" i="23"/>
  <c r="H434" i="23"/>
  <c r="M98" i="23"/>
  <c r="V605" i="23"/>
  <c r="A930" i="23"/>
  <c r="N732" i="23"/>
  <c r="N993" i="23"/>
  <c r="P812" i="23"/>
  <c r="C147" i="23"/>
  <c r="V331" i="23"/>
  <c r="O231" i="23"/>
  <c r="P310" i="23"/>
  <c r="F5" i="23"/>
  <c r="U289" i="23"/>
  <c r="U710" i="23"/>
  <c r="U367" i="23"/>
  <c r="L594" i="23"/>
  <c r="E628" i="23"/>
  <c r="O336" i="23"/>
  <c r="F928" i="23"/>
  <c r="P338" i="23"/>
  <c r="G236" i="23"/>
  <c r="B23" i="23"/>
  <c r="E627" i="23"/>
  <c r="V35" i="23"/>
  <c r="L664" i="23"/>
  <c r="A281" i="23"/>
  <c r="K906" i="23"/>
  <c r="R50" i="23"/>
  <c r="J312" i="23"/>
  <c r="K344" i="23"/>
  <c r="B953" i="23"/>
  <c r="H550" i="23"/>
  <c r="M691" i="23"/>
  <c r="D993" i="23"/>
  <c r="D182" i="23"/>
  <c r="G418" i="23"/>
  <c r="L379" i="23"/>
  <c r="F32" i="23"/>
  <c r="J897" i="23"/>
  <c r="K47" i="23"/>
  <c r="S391" i="23"/>
  <c r="R56" i="23"/>
  <c r="D970" i="23"/>
  <c r="P847" i="23"/>
  <c r="B649" i="23"/>
  <c r="U536" i="23"/>
  <c r="W91" i="23"/>
  <c r="B237" i="23"/>
  <c r="N53" i="23"/>
  <c r="W161" i="23"/>
  <c r="I218" i="23"/>
  <c r="H996" i="23"/>
  <c r="B474" i="23"/>
  <c r="Q312" i="23"/>
  <c r="S388" i="23"/>
  <c r="F353" i="23"/>
  <c r="I567" i="23"/>
  <c r="B512" i="23"/>
  <c r="S183" i="23"/>
  <c r="M625" i="23"/>
  <c r="C544" i="23"/>
  <c r="E102" i="23"/>
  <c r="K810" i="23"/>
  <c r="G934" i="23"/>
  <c r="W307" i="23"/>
  <c r="Q385" i="23"/>
  <c r="G13" i="23"/>
  <c r="Q637" i="23"/>
  <c r="H224" i="23"/>
  <c r="P19" i="23"/>
  <c r="M314" i="23"/>
  <c r="J182" i="23"/>
  <c r="K556" i="23"/>
  <c r="C465" i="23"/>
  <c r="F237" i="23"/>
  <c r="J219" i="23"/>
  <c r="U81" i="23"/>
  <c r="K712" i="23"/>
  <c r="G978" i="23"/>
  <c r="C444" i="23"/>
  <c r="D15" i="23"/>
  <c r="O318" i="23"/>
  <c r="I272" i="23"/>
  <c r="Q686" i="23"/>
  <c r="E941" i="23"/>
  <c r="L939" i="23"/>
  <c r="A957" i="23"/>
  <c r="P893" i="23"/>
  <c r="H128" i="23"/>
  <c r="H909" i="23"/>
  <c r="V991" i="23"/>
  <c r="E637" i="23"/>
  <c r="G437" i="23"/>
  <c r="Q580" i="23"/>
  <c r="S672" i="23"/>
  <c r="H500" i="23"/>
  <c r="U500" i="23"/>
  <c r="B887" i="23"/>
  <c r="J375" i="23"/>
  <c r="B605" i="23"/>
  <c r="E400" i="23"/>
  <c r="C725" i="23"/>
  <c r="G990" i="23"/>
  <c r="M49" i="23"/>
  <c r="C193" i="23"/>
  <c r="L198" i="23"/>
  <c r="G469" i="23"/>
  <c r="W649" i="23"/>
  <c r="H501" i="23"/>
  <c r="U133" i="23"/>
  <c r="K669" i="23"/>
  <c r="O148" i="23"/>
  <c r="W142" i="23"/>
  <c r="C987" i="23"/>
  <c r="E765" i="23"/>
  <c r="K792" i="23"/>
  <c r="N384" i="23"/>
  <c r="V165" i="23"/>
  <c r="U281" i="23"/>
  <c r="N649" i="23"/>
  <c r="D271" i="23"/>
  <c r="D877" i="23"/>
  <c r="T329" i="23"/>
  <c r="V168" i="23"/>
  <c r="O845" i="23"/>
  <c r="I152" i="23"/>
  <c r="T314" i="23"/>
  <c r="Q63" i="23"/>
  <c r="C342" i="23"/>
  <c r="R781" i="23"/>
  <c r="U814" i="23"/>
  <c r="V815" i="23"/>
  <c r="Q976" i="23"/>
  <c r="B254" i="23"/>
  <c r="J255" i="23"/>
  <c r="I404" i="23"/>
  <c r="R846" i="23"/>
  <c r="G766" i="23"/>
  <c r="V125" i="23"/>
  <c r="A276" i="23"/>
  <c r="H437" i="23"/>
  <c r="T267" i="23"/>
  <c r="A249" i="23"/>
  <c r="G299" i="23"/>
  <c r="D176" i="23"/>
  <c r="N197" i="23"/>
  <c r="C257" i="23"/>
  <c r="J222" i="23"/>
  <c r="D120" i="23"/>
  <c r="E198" i="23"/>
  <c r="B304" i="23"/>
  <c r="G654" i="23"/>
  <c r="B513" i="23"/>
  <c r="R481" i="23"/>
  <c r="C719" i="23"/>
  <c r="N602" i="23"/>
  <c r="S289" i="23"/>
  <c r="G554" i="23"/>
  <c r="M341" i="23"/>
  <c r="H25" i="23"/>
  <c r="U108" i="23"/>
  <c r="H549" i="23"/>
  <c r="O974" i="23"/>
  <c r="A853" i="23"/>
  <c r="J983" i="23"/>
  <c r="Q86" i="23"/>
  <c r="O339" i="23"/>
  <c r="T774" i="23"/>
  <c r="E987" i="23"/>
  <c r="O267" i="23"/>
  <c r="N561" i="23"/>
  <c r="O699" i="23"/>
  <c r="O442" i="23"/>
  <c r="U707" i="23"/>
  <c r="F15" i="23"/>
  <c r="K73" i="23"/>
  <c r="K356" i="23"/>
  <c r="U333" i="23"/>
  <c r="K11" i="23"/>
  <c r="O229" i="23"/>
  <c r="M313" i="23"/>
  <c r="N291" i="23"/>
  <c r="D927" i="23"/>
  <c r="R319" i="23"/>
  <c r="F213" i="23"/>
  <c r="F308" i="23"/>
  <c r="F891" i="23"/>
  <c r="E299" i="23"/>
  <c r="G535" i="23"/>
  <c r="O437" i="23"/>
  <c r="C914" i="23"/>
  <c r="W903" i="23"/>
  <c r="W261" i="23"/>
  <c r="S841" i="23"/>
  <c r="T125" i="23"/>
  <c r="U511" i="23"/>
  <c r="I746" i="23"/>
  <c r="R326" i="23"/>
  <c r="V853" i="23"/>
  <c r="P371" i="23"/>
  <c r="A221" i="23"/>
  <c r="R631" i="23"/>
  <c r="G536" i="23"/>
  <c r="K545" i="23"/>
  <c r="U273" i="23"/>
  <c r="I146" i="23"/>
  <c r="R209" i="23"/>
  <c r="I759" i="23"/>
  <c r="F857" i="23"/>
  <c r="E717" i="23"/>
  <c r="R324" i="23"/>
  <c r="L479" i="23"/>
  <c r="U629" i="23"/>
  <c r="F371" i="23"/>
  <c r="H6" i="23"/>
  <c r="K568" i="23"/>
  <c r="J377" i="23"/>
  <c r="J609" i="23"/>
  <c r="M148" i="23"/>
  <c r="G994" i="23"/>
  <c r="O101" i="23"/>
  <c r="E31" i="2"/>
  <c r="V557" i="23"/>
  <c r="A983" i="23"/>
  <c r="P176" i="23"/>
  <c r="Q458" i="23"/>
  <c r="L421" i="23"/>
  <c r="S463" i="23"/>
  <c r="Q889" i="23"/>
  <c r="A382" i="23"/>
  <c r="A622" i="23"/>
  <c r="P270" i="23"/>
  <c r="D791" i="23"/>
  <c r="G417" i="23"/>
  <c r="O633" i="23"/>
  <c r="F824" i="23"/>
  <c r="N817" i="23"/>
  <c r="D286" i="23"/>
  <c r="G969" i="23"/>
  <c r="L519" i="23"/>
  <c r="O673" i="23"/>
  <c r="D94" i="23"/>
  <c r="Q890" i="23"/>
  <c r="L112" i="23"/>
  <c r="G441" i="23"/>
  <c r="J245" i="23"/>
  <c r="J693" i="23"/>
  <c r="O698" i="23"/>
  <c r="V744" i="23"/>
  <c r="K130" i="23"/>
  <c r="P237" i="23"/>
  <c r="F696" i="23"/>
  <c r="S15" i="23"/>
  <c r="O691" i="23"/>
  <c r="D898" i="23"/>
  <c r="K112" i="23"/>
  <c r="L202" i="23"/>
  <c r="N155" i="23"/>
  <c r="Q220" i="23"/>
  <c r="Q571" i="23"/>
  <c r="U743" i="23"/>
  <c r="U753" i="23"/>
  <c r="C117" i="23"/>
  <c r="B991" i="23"/>
  <c r="R570" i="23"/>
  <c r="N472" i="23"/>
  <c r="J342" i="23"/>
  <c r="V639" i="23"/>
  <c r="S359" i="23"/>
  <c r="T919" i="23"/>
  <c r="H812" i="23"/>
  <c r="S401" i="23"/>
  <c r="P334" i="23"/>
  <c r="O346" i="23"/>
  <c r="C430" i="23"/>
  <c r="N527" i="23"/>
  <c r="L291" i="23"/>
  <c r="K128" i="23"/>
  <c r="I643" i="23"/>
  <c r="S807" i="23"/>
  <c r="K61" i="23"/>
  <c r="U110" i="23"/>
  <c r="V465" i="23"/>
  <c r="W309" i="23"/>
  <c r="U751" i="23"/>
  <c r="N498" i="23"/>
  <c r="A312" i="23"/>
  <c r="F375" i="23"/>
  <c r="D309" i="23"/>
  <c r="M93" i="23"/>
  <c r="E286" i="23"/>
  <c r="D237" i="23"/>
  <c r="W813" i="23"/>
  <c r="M213" i="23"/>
  <c r="Q443" i="23"/>
  <c r="F628" i="23"/>
  <c r="B781" i="23"/>
  <c r="A440" i="23"/>
  <c r="M621" i="23"/>
  <c r="B222" i="23"/>
  <c r="R892" i="23"/>
  <c r="D395" i="23"/>
  <c r="R853" i="23"/>
  <c r="F719" i="23"/>
  <c r="O934" i="23"/>
  <c r="C108" i="23"/>
  <c r="U605" i="23"/>
  <c r="V940" i="23"/>
  <c r="S414" i="23"/>
  <c r="J690" i="23"/>
  <c r="D284" i="23"/>
  <c r="I679" i="23"/>
  <c r="S100" i="23"/>
  <c r="N541" i="23"/>
  <c r="J525" i="23"/>
  <c r="R373" i="23"/>
  <c r="U1002" i="23"/>
  <c r="R641" i="23"/>
  <c r="E844" i="23"/>
  <c r="U145" i="23"/>
  <c r="W196" i="23"/>
  <c r="T47" i="23"/>
  <c r="L930" i="23"/>
  <c r="U768" i="23"/>
  <c r="G558" i="23"/>
  <c r="V259" i="23"/>
  <c r="D518" i="23"/>
  <c r="T772" i="23"/>
  <c r="I520" i="23"/>
  <c r="F124" i="23"/>
  <c r="P2" i="23"/>
  <c r="N78" i="23"/>
  <c r="H493" i="23"/>
  <c r="F465" i="23"/>
  <c r="P944" i="23"/>
  <c r="P569" i="23"/>
  <c r="D936" i="23"/>
  <c r="U745" i="23"/>
  <c r="R645" i="23"/>
  <c r="A161" i="23"/>
  <c r="U705" i="23"/>
  <c r="C208" i="23"/>
  <c r="D626" i="23"/>
  <c r="W365" i="23"/>
  <c r="R587" i="23"/>
  <c r="K533" i="23"/>
  <c r="L625" i="23"/>
  <c r="F95" i="23"/>
  <c r="H261" i="23"/>
  <c r="S402" i="23"/>
  <c r="W282" i="23"/>
  <c r="J159" i="23"/>
  <c r="C484" i="23"/>
  <c r="F632" i="23"/>
  <c r="R540" i="23"/>
  <c r="M181" i="23"/>
  <c r="J7" i="23"/>
  <c r="G872" i="23"/>
  <c r="N726" i="23"/>
  <c r="G374" i="23"/>
  <c r="M38" i="23"/>
  <c r="D527" i="23"/>
  <c r="H385" i="23"/>
  <c r="N455" i="23"/>
  <c r="D756" i="23"/>
  <c r="S787" i="23"/>
  <c r="P213" i="23"/>
  <c r="T17" i="23"/>
  <c r="I476" i="23"/>
  <c r="R23" i="23"/>
  <c r="E837" i="23"/>
  <c r="V670" i="23"/>
  <c r="O237" i="23"/>
  <c r="G455" i="23"/>
  <c r="E439" i="23"/>
  <c r="R576" i="23"/>
  <c r="H704" i="23"/>
  <c r="M622" i="23"/>
  <c r="Q598" i="23"/>
  <c r="W155" i="23"/>
  <c r="A564" i="23"/>
  <c r="C973" i="23"/>
  <c r="V665" i="23"/>
  <c r="S505" i="23"/>
  <c r="B535" i="23"/>
  <c r="F345" i="23"/>
  <c r="W500" i="23"/>
  <c r="V944" i="23"/>
  <c r="P570" i="23"/>
  <c r="K227" i="23"/>
  <c r="S424" i="23"/>
  <c r="W18" i="23"/>
  <c r="U9" i="23"/>
  <c r="L200" i="23"/>
  <c r="Q908" i="23"/>
  <c r="E270" i="23"/>
  <c r="R313" i="23"/>
  <c r="N347" i="23"/>
  <c r="C299" i="23"/>
  <c r="A897" i="23"/>
  <c r="U395" i="23"/>
  <c r="O528" i="23"/>
  <c r="L295" i="23"/>
  <c r="C310" i="23"/>
  <c r="M21" i="23"/>
  <c r="L972" i="23"/>
  <c r="B147" i="23"/>
  <c r="U284" i="23"/>
  <c r="U555" i="23"/>
  <c r="F363" i="23"/>
  <c r="G370" i="23"/>
  <c r="Q911" i="23"/>
  <c r="T400" i="23"/>
  <c r="O674" i="23"/>
  <c r="M330" i="23"/>
  <c r="B766" i="23"/>
  <c r="Q995" i="23"/>
  <c r="A779" i="23"/>
  <c r="L885" i="23"/>
  <c r="P983" i="23"/>
  <c r="Q114" i="23"/>
  <c r="A389" i="23"/>
  <c r="J393" i="23"/>
  <c r="G751" i="23"/>
  <c r="O421" i="23"/>
  <c r="A554" i="23"/>
  <c r="H785" i="23"/>
  <c r="T201" i="23"/>
  <c r="F832" i="23"/>
  <c r="E415" i="23"/>
  <c r="T877" i="23"/>
  <c r="G187" i="23"/>
  <c r="F728" i="23"/>
  <c r="W110" i="23"/>
  <c r="E769" i="23"/>
  <c r="M878" i="23"/>
  <c r="I18" i="23"/>
  <c r="E212" i="23"/>
  <c r="C454" i="23"/>
  <c r="T542" i="23"/>
  <c r="L74" i="23"/>
  <c r="U371" i="23"/>
  <c r="M28" i="23"/>
  <c r="S132" i="23"/>
  <c r="L922" i="23"/>
  <c r="W482" i="23"/>
  <c r="K703" i="23"/>
  <c r="D1003" i="23"/>
  <c r="G759" i="23"/>
  <c r="O79" i="23"/>
  <c r="V870" i="23"/>
  <c r="H285" i="23"/>
  <c r="T301" i="23"/>
  <c r="V3" i="23"/>
  <c r="G831" i="23"/>
  <c r="P35" i="23"/>
  <c r="H203" i="23"/>
  <c r="S188" i="23"/>
  <c r="G8" i="23"/>
  <c r="N698" i="23"/>
  <c r="L177" i="23"/>
  <c r="K419" i="23"/>
  <c r="N634" i="23"/>
  <c r="R483" i="23"/>
  <c r="O205" i="23"/>
  <c r="W544" i="23"/>
  <c r="Q482" i="23"/>
  <c r="D328" i="23"/>
  <c r="V175" i="23"/>
  <c r="F980" i="23"/>
  <c r="V257" i="23"/>
  <c r="O539" i="23"/>
  <c r="B563" i="23"/>
  <c r="J345" i="23"/>
  <c r="R188" i="23"/>
  <c r="S141" i="23"/>
  <c r="G194" i="23"/>
  <c r="K435" i="23"/>
  <c r="J888" i="23"/>
  <c r="L826" i="23"/>
  <c r="M187" i="23"/>
  <c r="S201" i="23"/>
  <c r="R946" i="23"/>
  <c r="O459" i="23"/>
  <c r="F59" i="23"/>
  <c r="P896" i="23"/>
  <c r="W441" i="23"/>
  <c r="T384" i="23"/>
  <c r="M528" i="23"/>
  <c r="J74" i="23"/>
  <c r="K687" i="23"/>
  <c r="J769" i="23"/>
  <c r="H281" i="23"/>
  <c r="D118" i="23"/>
  <c r="P561" i="23"/>
  <c r="Q614" i="23"/>
  <c r="E841" i="23"/>
  <c r="Q474" i="23"/>
  <c r="U248" i="23"/>
  <c r="H336" i="23"/>
  <c r="F434" i="23"/>
  <c r="N338" i="23"/>
  <c r="D64" i="23"/>
  <c r="B18" i="23"/>
  <c r="N591" i="23"/>
  <c r="W125" i="23"/>
  <c r="Q568" i="23"/>
  <c r="Q621" i="23"/>
  <c r="G306" i="23"/>
  <c r="W499" i="23"/>
  <c r="K826" i="23"/>
  <c r="G805" i="23"/>
  <c r="H987" i="23"/>
  <c r="G785" i="23"/>
  <c r="R842" i="23"/>
  <c r="D343" i="23"/>
  <c r="H973" i="23"/>
  <c r="U50" i="23"/>
  <c r="L726" i="23"/>
  <c r="F566" i="23"/>
  <c r="C743" i="23"/>
  <c r="O782" i="23"/>
  <c r="V474" i="23"/>
  <c r="M217" i="23"/>
  <c r="D893" i="23"/>
  <c r="L740" i="23"/>
  <c r="A675" i="23"/>
  <c r="A575" i="23"/>
  <c r="N493" i="23"/>
  <c r="H407" i="23"/>
  <c r="I374" i="23"/>
  <c r="J555" i="23"/>
  <c r="K223" i="23"/>
  <c r="W749" i="23"/>
  <c r="F323" i="23"/>
  <c r="M303" i="23"/>
  <c r="U49" i="23"/>
  <c r="G494" i="23"/>
  <c r="K214" i="23"/>
  <c r="T175" i="23"/>
  <c r="A562" i="23"/>
  <c r="T15" i="23"/>
  <c r="O926" i="23"/>
  <c r="C44" i="23"/>
  <c r="N768" i="23"/>
  <c r="U240" i="23"/>
  <c r="D311" i="23"/>
  <c r="V223" i="23"/>
  <c r="W429" i="23"/>
  <c r="D654" i="23"/>
  <c r="K865" i="23"/>
  <c r="V634" i="23"/>
  <c r="D960" i="23"/>
  <c r="K867" i="23"/>
  <c r="G343" i="23"/>
  <c r="M974" i="23"/>
  <c r="O943" i="23"/>
  <c r="R549" i="23"/>
  <c r="J216" i="23"/>
  <c r="M427" i="23"/>
  <c r="J535" i="23"/>
  <c r="A297" i="23"/>
  <c r="H693" i="23"/>
  <c r="S292" i="23"/>
  <c r="R360" i="23"/>
  <c r="W792" i="23"/>
  <c r="H595" i="23"/>
  <c r="P63" i="23"/>
  <c r="D860" i="23"/>
  <c r="K937" i="23"/>
  <c r="C330" i="23"/>
  <c r="S977" i="23"/>
  <c r="L274" i="23"/>
  <c r="N403" i="23"/>
  <c r="V648" i="23"/>
  <c r="I787" i="23"/>
  <c r="G188" i="23"/>
  <c r="V676" i="23"/>
  <c r="N331" i="23"/>
  <c r="S838" i="23"/>
  <c r="K260" i="23"/>
  <c r="J67" i="23"/>
  <c r="D777" i="23"/>
  <c r="V242" i="23"/>
  <c r="K279" i="23"/>
  <c r="Q824" i="23"/>
  <c r="S383" i="23"/>
  <c r="Q18" i="23"/>
  <c r="O825" i="23"/>
  <c r="E862" i="23"/>
  <c r="P504" i="23"/>
  <c r="H293" i="23"/>
  <c r="A993" i="23"/>
  <c r="H87" i="23"/>
  <c r="L304" i="23"/>
  <c r="B117" i="23"/>
  <c r="I554" i="23"/>
  <c r="T548" i="23"/>
  <c r="E273" i="23"/>
  <c r="J370" i="23"/>
  <c r="I90" i="23"/>
  <c r="M791" i="23"/>
  <c r="H413" i="23"/>
  <c r="V834" i="23"/>
  <c r="O642" i="23"/>
  <c r="P265" i="23"/>
  <c r="W355" i="23"/>
  <c r="F129" i="23"/>
  <c r="L543" i="23"/>
  <c r="T282" i="23"/>
  <c r="P12" i="23"/>
  <c r="K702" i="23"/>
  <c r="K450" i="23"/>
  <c r="C231" i="23"/>
  <c r="T624" i="23"/>
  <c r="P65" i="23"/>
  <c r="W120" i="23"/>
  <c r="C61" i="23"/>
  <c r="S276" i="23"/>
  <c r="E164" i="23"/>
  <c r="B179" i="23"/>
  <c r="S852" i="23"/>
  <c r="V736" i="23"/>
  <c r="B989" i="23"/>
  <c r="F749" i="23"/>
  <c r="N742" i="23"/>
  <c r="L438" i="23"/>
  <c r="R198" i="23"/>
  <c r="G548" i="23"/>
  <c r="A989" i="23"/>
  <c r="O922" i="23"/>
  <c r="D114" i="23"/>
  <c r="A507" i="23"/>
  <c r="O665" i="23"/>
  <c r="V451" i="23"/>
  <c r="C956" i="23"/>
  <c r="H42" i="23"/>
  <c r="E670" i="23"/>
  <c r="T891" i="23"/>
  <c r="L17" i="23"/>
  <c r="G262" i="23"/>
  <c r="O988" i="23"/>
  <c r="A732" i="23"/>
  <c r="V534" i="23"/>
  <c r="G919" i="23"/>
  <c r="C744" i="23"/>
  <c r="O197" i="23"/>
  <c r="N453" i="23"/>
  <c r="N325" i="23"/>
  <c r="T540" i="23"/>
  <c r="K921" i="23"/>
  <c r="J947" i="23"/>
  <c r="L31" i="23"/>
  <c r="C389" i="23"/>
  <c r="H469" i="23"/>
  <c r="W303" i="23"/>
  <c r="N642" i="23"/>
  <c r="D888" i="23"/>
  <c r="M229" i="23"/>
  <c r="R652" i="23"/>
  <c r="W608" i="23"/>
  <c r="G823" i="23"/>
  <c r="S857" i="23"/>
  <c r="T862" i="23"/>
  <c r="V748" i="23"/>
  <c r="L133" i="23"/>
  <c r="R957" i="23"/>
  <c r="T576" i="23"/>
  <c r="U335" i="23"/>
  <c r="G26" i="23"/>
  <c r="G325" i="23"/>
  <c r="E37" i="2"/>
  <c r="Q116" i="23"/>
  <c r="B172" i="23"/>
  <c r="J172" i="23"/>
  <c r="J704" i="23"/>
  <c r="B540" i="23"/>
  <c r="H112" i="23"/>
  <c r="K920" i="23"/>
  <c r="I266" i="23"/>
  <c r="E156" i="23"/>
  <c r="N104" i="23"/>
  <c r="N266" i="23"/>
  <c r="H77" i="23"/>
  <c r="C969" i="23"/>
  <c r="A866" i="23"/>
  <c r="T190" i="23"/>
  <c r="O522" i="23"/>
  <c r="S745" i="23"/>
  <c r="R647" i="23"/>
  <c r="E887" i="23"/>
  <c r="A375" i="23"/>
  <c r="V349" i="23"/>
  <c r="N285" i="23"/>
  <c r="M945" i="23"/>
  <c r="M806" i="23"/>
  <c r="D492" i="23"/>
  <c r="W228" i="23"/>
  <c r="A571" i="23"/>
  <c r="P993" i="23"/>
  <c r="S957" i="23"/>
  <c r="T593" i="23"/>
  <c r="O520" i="23"/>
  <c r="L665" i="23"/>
  <c r="C499" i="23"/>
  <c r="A935" i="23"/>
  <c r="K296" i="23"/>
  <c r="J367" i="23"/>
  <c r="W181" i="23"/>
  <c r="G931" i="23"/>
  <c r="M870" i="23"/>
  <c r="B287" i="23"/>
  <c r="L460" i="23"/>
  <c r="B22" i="23"/>
  <c r="Q806" i="23"/>
  <c r="L378" i="23"/>
  <c r="U72" i="23"/>
  <c r="G161" i="23"/>
  <c r="I383" i="23"/>
  <c r="P300" i="23"/>
  <c r="U703" i="23"/>
  <c r="A379" i="23"/>
  <c r="H742" i="23"/>
  <c r="R817" i="23"/>
  <c r="R281" i="23"/>
  <c r="L321" i="23"/>
  <c r="M565" i="23"/>
  <c r="Q980" i="23"/>
  <c r="J8" i="23"/>
  <c r="E952" i="23"/>
  <c r="G271" i="23"/>
  <c r="F195" i="23"/>
  <c r="Q572" i="23"/>
  <c r="B961" i="23"/>
  <c r="Q558" i="23"/>
  <c r="D357" i="23"/>
  <c r="P364" i="23"/>
  <c r="R1002" i="23"/>
  <c r="G944" i="23"/>
  <c r="T377" i="23"/>
  <c r="O16" i="23"/>
  <c r="Q835" i="23"/>
  <c r="E480" i="23"/>
  <c r="T680" i="23"/>
  <c r="P433" i="23"/>
  <c r="U984" i="23"/>
  <c r="T233" i="23"/>
  <c r="B758" i="23"/>
  <c r="F954" i="23"/>
  <c r="O998" i="23"/>
  <c r="V105" i="23"/>
  <c r="K229" i="23"/>
  <c r="G218" i="23"/>
  <c r="R555" i="23"/>
  <c r="A881" i="23"/>
  <c r="P279" i="23"/>
  <c r="G735" i="23"/>
  <c r="N992" i="23"/>
  <c r="D742" i="23"/>
  <c r="T231" i="23"/>
  <c r="F339" i="23"/>
  <c r="L843" i="23"/>
  <c r="N897" i="23"/>
  <c r="K377" i="23"/>
  <c r="N326" i="23"/>
  <c r="H267" i="23"/>
  <c r="D821" i="23"/>
  <c r="M751" i="23"/>
  <c r="N227" i="23"/>
  <c r="J1002" i="23"/>
  <c r="J796" i="23"/>
  <c r="V42" i="23"/>
  <c r="K142" i="23"/>
  <c r="J231" i="23"/>
  <c r="B407" i="23"/>
  <c r="S270" i="23"/>
  <c r="G6" i="23"/>
  <c r="E664" i="23"/>
  <c r="A872" i="23"/>
  <c r="B108" i="23"/>
  <c r="R835" i="23"/>
  <c r="T796" i="23"/>
  <c r="R397" i="23"/>
  <c r="W983" i="23"/>
  <c r="D773" i="23"/>
  <c r="C881" i="23"/>
  <c r="P776" i="23"/>
  <c r="K780" i="23"/>
  <c r="T100" i="23"/>
  <c r="Q11" i="23"/>
  <c r="G320" i="23"/>
  <c r="R515" i="23"/>
  <c r="M112" i="23"/>
  <c r="O295" i="23"/>
  <c r="B491" i="23"/>
  <c r="N915" i="23"/>
  <c r="Q582" i="23"/>
  <c r="D809" i="23"/>
  <c r="M34" i="23"/>
  <c r="O961" i="23"/>
  <c r="E477" i="23"/>
  <c r="B7" i="23"/>
  <c r="I904" i="23"/>
  <c r="P381" i="23"/>
  <c r="J243" i="23"/>
  <c r="G257" i="23"/>
  <c r="K180" i="23"/>
  <c r="A265" i="23"/>
  <c r="J945" i="23"/>
  <c r="M468" i="23"/>
  <c r="E221" i="23"/>
  <c r="U756" i="23"/>
  <c r="D285" i="23"/>
  <c r="K800" i="23"/>
  <c r="K236" i="23"/>
  <c r="D111" i="23"/>
  <c r="E831" i="23"/>
  <c r="Q56" i="23"/>
  <c r="P945" i="23"/>
  <c r="B270" i="23"/>
  <c r="R203" i="23"/>
  <c r="B425" i="23"/>
  <c r="K729" i="23"/>
  <c r="B104" i="23"/>
  <c r="B162" i="23"/>
  <c r="L563" i="23"/>
  <c r="J959" i="23"/>
  <c r="I316" i="23"/>
  <c r="K755" i="23"/>
  <c r="W480" i="23"/>
  <c r="U653" i="23"/>
  <c r="Q8" i="23"/>
  <c r="K845" i="23"/>
  <c r="G572" i="23"/>
  <c r="U575" i="23"/>
  <c r="U213" i="23"/>
  <c r="V233" i="23"/>
  <c r="S131" i="23"/>
  <c r="G947" i="23"/>
  <c r="U293" i="23"/>
  <c r="O763" i="23"/>
  <c r="C220" i="23"/>
  <c r="D570" i="23"/>
  <c r="V565" i="23"/>
  <c r="H274" i="23"/>
  <c r="E900" i="23"/>
  <c r="D170" i="23"/>
  <c r="N223" i="23"/>
  <c r="B528" i="23"/>
  <c r="B231" i="23"/>
  <c r="P161" i="23"/>
  <c r="F96" i="23"/>
  <c r="D90" i="23"/>
  <c r="N693" i="23"/>
  <c r="G699" i="23"/>
  <c r="H457" i="23"/>
  <c r="G210" i="23"/>
  <c r="O555" i="23"/>
  <c r="G604" i="23"/>
  <c r="U349" i="23"/>
  <c r="L189" i="23"/>
  <c r="M780" i="23"/>
  <c r="N542" i="23"/>
  <c r="U351" i="23"/>
  <c r="T1004" i="23"/>
  <c r="K933" i="23"/>
  <c r="W483" i="23"/>
  <c r="H802" i="23"/>
  <c r="A509" i="23"/>
  <c r="G662" i="23"/>
  <c r="R408" i="23"/>
  <c r="S776" i="23"/>
  <c r="R477" i="23"/>
  <c r="D600" i="23"/>
  <c r="Q370" i="23"/>
  <c r="M475" i="23"/>
  <c r="C890" i="23"/>
  <c r="G438" i="23"/>
  <c r="L832" i="23"/>
  <c r="N22" i="23"/>
  <c r="T440" i="23"/>
  <c r="N231" i="23"/>
  <c r="F869" i="23"/>
  <c r="I215" i="23"/>
  <c r="U548" i="23"/>
  <c r="A891" i="23"/>
  <c r="S271" i="23"/>
  <c r="D930" i="23"/>
  <c r="U144" i="23"/>
  <c r="R520" i="23"/>
  <c r="C359" i="23"/>
  <c r="L245" i="23"/>
  <c r="M926" i="23"/>
  <c r="D336" i="23"/>
  <c r="V549" i="23"/>
  <c r="O360" i="23"/>
  <c r="E622" i="23"/>
  <c r="O178" i="23"/>
  <c r="M106" i="23"/>
  <c r="I391" i="23"/>
  <c r="L730" i="23"/>
  <c r="R507" i="23"/>
  <c r="J449" i="23"/>
  <c r="V575" i="23"/>
  <c r="C549" i="23"/>
  <c r="O418" i="23"/>
  <c r="S390" i="23"/>
  <c r="U292" i="23"/>
  <c r="I972" i="23"/>
  <c r="M317" i="23"/>
  <c r="H783" i="23"/>
  <c r="J674" i="23"/>
  <c r="N719" i="23"/>
  <c r="G458" i="23"/>
  <c r="P452" i="23"/>
  <c r="T202" i="23"/>
  <c r="K913" i="23"/>
  <c r="R150" i="23"/>
  <c r="B679" i="23"/>
  <c r="P471" i="23"/>
  <c r="L819" i="23"/>
  <c r="L261" i="23"/>
  <c r="O142" i="23"/>
  <c r="W916" i="23"/>
  <c r="T876" i="23"/>
  <c r="M383" i="23"/>
  <c r="S465" i="23"/>
  <c r="V468" i="23"/>
  <c r="L880" i="23"/>
  <c r="T436" i="23"/>
  <c r="B762" i="23"/>
  <c r="P587" i="23"/>
  <c r="D673" i="23"/>
  <c r="W368" i="23"/>
  <c r="O24" i="23"/>
  <c r="A405" i="23"/>
  <c r="T530" i="23"/>
  <c r="V517" i="23"/>
  <c r="K421" i="23"/>
  <c r="I313" i="23"/>
  <c r="D651" i="23"/>
  <c r="V551" i="23"/>
  <c r="Q445" i="23"/>
  <c r="V537" i="23"/>
  <c r="U514" i="23"/>
  <c r="E823" i="23"/>
  <c r="I26" i="23"/>
  <c r="A257" i="23"/>
  <c r="E925" i="23"/>
  <c r="C551" i="23"/>
  <c r="D214" i="23"/>
  <c r="R677" i="23"/>
  <c r="I987" i="23"/>
  <c r="W632" i="23"/>
  <c r="J19" i="23"/>
  <c r="I438" i="23"/>
  <c r="L839" i="23"/>
  <c r="A974" i="23"/>
  <c r="L539" i="23"/>
  <c r="T10" i="23"/>
  <c r="U111" i="23"/>
  <c r="S552" i="23"/>
  <c r="N127" i="23"/>
  <c r="R105" i="23"/>
  <c r="C368" i="23"/>
  <c r="Q520" i="23"/>
  <c r="D498" i="23"/>
  <c r="H24" i="23"/>
  <c r="C55" i="23"/>
  <c r="E553" i="23"/>
  <c r="B282" i="23"/>
  <c r="G955" i="23"/>
  <c r="B894" i="23"/>
  <c r="L38" i="23"/>
  <c r="Q120" i="23"/>
  <c r="O862" i="23"/>
  <c r="T634" i="23"/>
  <c r="E965" i="23"/>
  <c r="S184" i="23"/>
  <c r="V294" i="23"/>
  <c r="D261" i="23"/>
  <c r="H380" i="23"/>
  <c r="E159" i="23"/>
  <c r="W372" i="23"/>
  <c r="K964" i="23"/>
  <c r="Q350" i="23"/>
  <c r="H530" i="23"/>
  <c r="R932" i="23"/>
  <c r="D417" i="23"/>
  <c r="J101" i="23"/>
  <c r="J529" i="23"/>
  <c r="E575" i="23"/>
  <c r="B66" i="23"/>
  <c r="S172" i="23"/>
  <c r="S211" i="23"/>
  <c r="A810" i="23"/>
  <c r="R207" i="23"/>
  <c r="C175" i="23"/>
  <c r="D87" i="23"/>
  <c r="P987" i="23"/>
  <c r="D895" i="23"/>
  <c r="V146" i="23"/>
  <c r="C222" i="23"/>
  <c r="P821" i="23"/>
  <c r="A658" i="23"/>
  <c r="H119" i="23"/>
  <c r="G614" i="23"/>
  <c r="D34" i="23"/>
  <c r="F655" i="23"/>
  <c r="E592" i="23"/>
  <c r="E70" i="23"/>
  <c r="E426" i="23"/>
  <c r="T618" i="23"/>
  <c r="E214" i="23"/>
  <c r="H586" i="23"/>
  <c r="E43" i="23"/>
  <c r="L138" i="23"/>
  <c r="P207" i="23"/>
  <c r="O423" i="23"/>
  <c r="F148" i="23"/>
  <c r="C639" i="23"/>
  <c r="W865" i="23"/>
  <c r="V74" i="23"/>
  <c r="R838" i="23"/>
  <c r="M804" i="23"/>
  <c r="H807" i="23"/>
  <c r="A194" i="23"/>
  <c r="V260" i="23"/>
  <c r="E279" i="23"/>
  <c r="T857" i="23"/>
  <c r="F365" i="23"/>
  <c r="R153" i="23"/>
  <c r="U580" i="23"/>
  <c r="K1000" i="23"/>
  <c r="R422" i="23"/>
  <c r="W845" i="23"/>
  <c r="V643" i="23"/>
  <c r="W692" i="23"/>
  <c r="I192" i="23"/>
  <c r="P711" i="23"/>
  <c r="C645" i="23"/>
  <c r="U643" i="23"/>
  <c r="T401" i="23"/>
  <c r="L423" i="23"/>
  <c r="J157" i="23"/>
  <c r="G645" i="23"/>
  <c r="D503" i="23"/>
  <c r="W16" i="23"/>
  <c r="S595" i="23"/>
  <c r="H306" i="23"/>
  <c r="S193" i="23"/>
  <c r="M261" i="23"/>
  <c r="R616" i="23"/>
  <c r="V723" i="23"/>
  <c r="L142" i="23"/>
  <c r="A454" i="23"/>
  <c r="E496" i="23"/>
  <c r="F132" i="23"/>
  <c r="J228" i="23"/>
  <c r="B388" i="23"/>
  <c r="I785" i="23"/>
  <c r="J856" i="23"/>
  <c r="E196" i="23"/>
  <c r="Q662" i="23"/>
  <c r="C190" i="23"/>
  <c r="I695" i="23"/>
  <c r="F249" i="23"/>
  <c r="D687" i="23"/>
  <c r="E233" i="23"/>
  <c r="D81" i="23"/>
  <c r="D631" i="23"/>
  <c r="N200" i="23"/>
  <c r="L113" i="23"/>
  <c r="G814" i="23"/>
  <c r="C514" i="23"/>
  <c r="E73" i="23"/>
  <c r="F75" i="23"/>
  <c r="C422" i="23"/>
  <c r="N380" i="23"/>
  <c r="E542" i="23"/>
  <c r="E748" i="23"/>
  <c r="Q864" i="23"/>
  <c r="A41" i="23"/>
  <c r="R325" i="23"/>
  <c r="V701" i="23"/>
  <c r="W619" i="23"/>
  <c r="C236" i="23"/>
  <c r="R168" i="23"/>
  <c r="L58" i="23"/>
  <c r="K806" i="23"/>
  <c r="N683" i="23"/>
  <c r="V625" i="23"/>
  <c r="C570" i="23"/>
  <c r="K388" i="23"/>
  <c r="J64" i="23"/>
  <c r="H284" i="23"/>
  <c r="O195" i="23"/>
  <c r="N279" i="23"/>
  <c r="O419" i="23"/>
  <c r="U963" i="23"/>
  <c r="P840" i="23"/>
  <c r="M186" i="23"/>
  <c r="Q669" i="23"/>
  <c r="Q405" i="23"/>
  <c r="W624" i="23"/>
  <c r="K646" i="23"/>
  <c r="Q166" i="23"/>
  <c r="J97" i="23"/>
  <c r="U495" i="23"/>
  <c r="D946" i="23"/>
  <c r="B103" i="23"/>
  <c r="U348" i="23"/>
  <c r="I239" i="23"/>
  <c r="I213" i="23"/>
  <c r="K725" i="23"/>
  <c r="R599" i="23"/>
  <c r="M980" i="23"/>
  <c r="G414" i="23"/>
  <c r="A172" i="23"/>
  <c r="G670" i="23"/>
  <c r="R94" i="23"/>
  <c r="H945" i="23"/>
  <c r="E457" i="23"/>
  <c r="M482" i="23"/>
  <c r="S258" i="23"/>
  <c r="A694" i="23"/>
  <c r="E178" i="23"/>
  <c r="K948" i="23"/>
  <c r="S906" i="23"/>
  <c r="M496" i="23"/>
  <c r="T74" i="23"/>
  <c r="V541" i="23"/>
  <c r="C365" i="23"/>
  <c r="L375" i="23"/>
  <c r="Q894" i="23"/>
  <c r="Q305" i="23"/>
  <c r="N855" i="23"/>
  <c r="N375" i="23"/>
  <c r="E456" i="23"/>
  <c r="W847" i="23"/>
  <c r="Q584" i="23"/>
  <c r="W165" i="23"/>
  <c r="D987" i="23"/>
  <c r="E527" i="23"/>
  <c r="W117" i="23"/>
  <c r="I774" i="23"/>
  <c r="H873" i="23"/>
  <c r="R543" i="23"/>
  <c r="A443" i="23"/>
  <c r="P589" i="23"/>
  <c r="K841" i="23"/>
  <c r="G434" i="23"/>
  <c r="T670" i="23"/>
  <c r="H721" i="23"/>
  <c r="D517" i="23"/>
  <c r="T832" i="23"/>
  <c r="S829" i="23"/>
  <c r="Q486" i="23"/>
  <c r="D196" i="23"/>
  <c r="A1005" i="23"/>
  <c r="P370" i="23"/>
  <c r="S32" i="23"/>
  <c r="U392" i="23"/>
  <c r="F694" i="23"/>
  <c r="E544" i="23"/>
  <c r="I886" i="23"/>
  <c r="H555" i="23"/>
  <c r="R911" i="23"/>
  <c r="H192" i="23"/>
  <c r="G269" i="23"/>
  <c r="W413" i="23"/>
  <c r="K897" i="23"/>
  <c r="O126" i="23"/>
  <c r="E173" i="23"/>
  <c r="F260" i="23"/>
  <c r="R881" i="23"/>
  <c r="G581" i="23"/>
  <c r="L89" i="23"/>
  <c r="D28" i="23"/>
  <c r="E986" i="23"/>
  <c r="R76" i="23"/>
  <c r="E79" i="23"/>
  <c r="D765" i="23"/>
  <c r="V247" i="23"/>
  <c r="E979" i="23"/>
  <c r="V649" i="23"/>
  <c r="M339" i="23"/>
  <c r="A514" i="23"/>
  <c r="K212" i="23"/>
  <c r="K220" i="23"/>
  <c r="T541" i="23"/>
  <c r="D648" i="23"/>
  <c r="N294" i="23"/>
  <c r="W939" i="23"/>
  <c r="V44" i="23"/>
  <c r="C98" i="23"/>
  <c r="N664" i="23"/>
  <c r="D450" i="23"/>
  <c r="R622" i="23"/>
  <c r="H935" i="23"/>
  <c r="C452" i="23"/>
  <c r="U499" i="23"/>
  <c r="H427" i="23"/>
  <c r="W401" i="23"/>
  <c r="G476" i="23"/>
  <c r="M32" i="23"/>
  <c r="W738" i="23"/>
  <c r="D636" i="23"/>
  <c r="V928" i="23"/>
  <c r="I1003" i="23"/>
  <c r="O692" i="23"/>
  <c r="T510" i="23"/>
  <c r="N987" i="23"/>
  <c r="V38" i="23"/>
  <c r="S235" i="23"/>
  <c r="E566" i="23"/>
  <c r="A651" i="23"/>
  <c r="B5" i="23"/>
  <c r="P556" i="23"/>
  <c r="N775" i="23"/>
  <c r="W534" i="23"/>
  <c r="I457" i="23"/>
  <c r="V540" i="23"/>
  <c r="M613" i="23"/>
  <c r="V162" i="23"/>
  <c r="S324" i="23"/>
  <c r="J247" i="23"/>
  <c r="M716" i="23"/>
  <c r="P657" i="23"/>
  <c r="U203" i="23"/>
  <c r="A137" i="23"/>
  <c r="J957" i="23"/>
  <c r="A579" i="23"/>
  <c r="B630" i="23"/>
  <c r="G727" i="23"/>
  <c r="U114" i="23"/>
  <c r="B97" i="23"/>
  <c r="F8" i="23"/>
  <c r="M994" i="23"/>
  <c r="K607" i="23"/>
  <c r="T732" i="23"/>
  <c r="D494" i="23"/>
  <c r="G448" i="23"/>
  <c r="K22" i="23"/>
  <c r="E141" i="23"/>
  <c r="A795" i="23"/>
  <c r="S887" i="23"/>
  <c r="B777" i="23"/>
  <c r="I62" i="23"/>
  <c r="L376" i="23"/>
  <c r="M228" i="23"/>
  <c r="I425" i="23"/>
  <c r="U329" i="23"/>
  <c r="V7" i="23"/>
  <c r="B436" i="23"/>
  <c r="J235" i="23"/>
  <c r="F87" i="23"/>
  <c r="U22" i="23"/>
  <c r="R65" i="23"/>
  <c r="W498" i="23"/>
  <c r="E649" i="23"/>
  <c r="H143" i="23"/>
  <c r="D667" i="23"/>
  <c r="U148" i="23"/>
  <c r="H88" i="23"/>
  <c r="W673" i="23"/>
  <c r="L76" i="23"/>
  <c r="S321" i="23"/>
  <c r="U779" i="23"/>
  <c r="V369" i="23"/>
  <c r="N448" i="23"/>
  <c r="P362" i="23"/>
  <c r="J575" i="23"/>
  <c r="H858" i="23"/>
  <c r="E502" i="23"/>
  <c r="A415" i="23"/>
  <c r="H976" i="23"/>
  <c r="W170" i="23"/>
  <c r="P115" i="23"/>
  <c r="L233" i="23"/>
  <c r="R449" i="23"/>
  <c r="T433" i="23"/>
  <c r="D276" i="23"/>
  <c r="C531" i="23"/>
  <c r="A487" i="23"/>
  <c r="V907" i="23"/>
  <c r="G939" i="23"/>
  <c r="P244" i="23"/>
  <c r="D86" i="23"/>
  <c r="S1003" i="23"/>
  <c r="K406" i="23"/>
  <c r="I608" i="23"/>
  <c r="B36" i="23"/>
  <c r="P57" i="23"/>
  <c r="P442" i="23"/>
  <c r="I711" i="23"/>
  <c r="B879" i="23"/>
  <c r="P175" i="23"/>
  <c r="W470" i="23"/>
  <c r="M737" i="23"/>
  <c r="L733" i="23"/>
  <c r="K784" i="23"/>
  <c r="U262" i="23"/>
  <c r="S474" i="23"/>
  <c r="A836" i="23"/>
  <c r="E609" i="23"/>
  <c r="I610" i="23"/>
  <c r="K262" i="23"/>
  <c r="B659" i="23"/>
  <c r="R777" i="23"/>
  <c r="R58" i="23"/>
  <c r="P648" i="23"/>
  <c r="N96" i="23"/>
  <c r="U719" i="23"/>
  <c r="D456" i="23"/>
  <c r="P431" i="23"/>
  <c r="A216" i="23"/>
  <c r="U228" i="23"/>
  <c r="W779" i="23"/>
  <c r="V641" i="23"/>
  <c r="P520" i="23"/>
  <c r="A90" i="23"/>
  <c r="A578" i="23"/>
  <c r="R772" i="23"/>
  <c r="M276" i="23"/>
  <c r="A506" i="23"/>
  <c r="P739" i="23"/>
  <c r="Q661" i="23"/>
  <c r="U236" i="23"/>
  <c r="H277" i="23"/>
  <c r="J353" i="23"/>
  <c r="N511" i="23"/>
  <c r="N477" i="23"/>
  <c r="T918" i="23"/>
  <c r="N102" i="23"/>
  <c r="S554" i="23"/>
  <c r="E674" i="23"/>
  <c r="E229" i="23"/>
  <c r="D934" i="23"/>
  <c r="P894" i="23"/>
  <c r="S876" i="23"/>
  <c r="J513" i="23"/>
  <c r="L330" i="23"/>
  <c r="L97" i="23"/>
  <c r="F950" i="23"/>
  <c r="J966" i="23"/>
  <c r="U76" i="23"/>
  <c r="A908" i="23"/>
  <c r="O256" i="23"/>
  <c r="K958" i="23"/>
  <c r="V174" i="23"/>
  <c r="V550" i="23"/>
  <c r="M607" i="23"/>
  <c r="D317" i="23"/>
  <c r="F537" i="23"/>
  <c r="C785" i="23"/>
  <c r="L451" i="23"/>
  <c r="U865" i="23"/>
  <c r="A762" i="23"/>
  <c r="O190" i="23"/>
  <c r="C313" i="23"/>
  <c r="E445" i="23"/>
  <c r="N165" i="23"/>
  <c r="E584" i="23"/>
  <c r="M23" i="23"/>
  <c r="L990" i="23"/>
  <c r="S712" i="23"/>
  <c r="U994" i="23"/>
  <c r="D994" i="23"/>
  <c r="A757" i="23"/>
  <c r="C687" i="23"/>
  <c r="V11" i="23"/>
  <c r="S246" i="23"/>
  <c r="S985" i="23"/>
  <c r="C180" i="23"/>
  <c r="J41" i="23"/>
  <c r="S575" i="23"/>
  <c r="L884" i="23"/>
  <c r="L581" i="23"/>
  <c r="R724" i="23"/>
  <c r="J153" i="23"/>
  <c r="E847" i="23"/>
  <c r="T251" i="23"/>
  <c r="B3" i="23"/>
  <c r="L659" i="23"/>
  <c r="P805" i="23"/>
  <c r="V945" i="23"/>
  <c r="R190" i="23"/>
  <c r="G592" i="23"/>
  <c r="I435" i="23"/>
  <c r="P100" i="23"/>
  <c r="K368" i="23"/>
  <c r="R187" i="23"/>
  <c r="T268" i="23"/>
  <c r="E187" i="23"/>
  <c r="S707" i="23"/>
  <c r="U957" i="23"/>
  <c r="O138" i="23"/>
  <c r="Q940" i="23"/>
  <c r="A549" i="23"/>
  <c r="H400" i="23"/>
  <c r="T372" i="23"/>
  <c r="J359" i="23"/>
  <c r="P318" i="23"/>
  <c r="M195" i="23"/>
  <c r="E40" i="2"/>
  <c r="B853" i="23"/>
  <c r="P70" i="23"/>
  <c r="J266" i="23"/>
  <c r="G888" i="23"/>
  <c r="F567" i="23"/>
  <c r="V356" i="23"/>
  <c r="R262" i="23"/>
  <c r="V388" i="23"/>
  <c r="M701" i="23"/>
  <c r="G333" i="23"/>
  <c r="H329" i="23"/>
  <c r="O913" i="23"/>
  <c r="M84" i="23"/>
  <c r="F403" i="23"/>
  <c r="S187" i="23"/>
  <c r="B726" i="23"/>
  <c r="S777" i="23"/>
  <c r="P932" i="23"/>
  <c r="U456" i="23"/>
  <c r="U640" i="23"/>
  <c r="J648" i="23"/>
  <c r="C218" i="23"/>
  <c r="O838" i="23"/>
  <c r="S167" i="23"/>
  <c r="L172" i="23"/>
  <c r="G3" i="23"/>
  <c r="T424" i="23"/>
  <c r="P384" i="23"/>
  <c r="J637" i="23"/>
  <c r="L898" i="23"/>
  <c r="L285" i="23"/>
  <c r="N392" i="23"/>
  <c r="V591" i="23"/>
  <c r="C210" i="23"/>
  <c r="M661" i="23"/>
  <c r="K62" i="23"/>
  <c r="R297" i="23"/>
  <c r="C83" i="23"/>
  <c r="W675" i="23"/>
  <c r="F907" i="23"/>
  <c r="U602" i="23"/>
  <c r="G459" i="23"/>
  <c r="P710" i="23"/>
  <c r="B860" i="23"/>
  <c r="M632" i="23"/>
  <c r="R935" i="23"/>
  <c r="F125" i="23"/>
  <c r="N354" i="23"/>
  <c r="I322" i="23"/>
  <c r="C784" i="23"/>
  <c r="M827" i="23"/>
  <c r="N988" i="23"/>
  <c r="W882" i="23"/>
  <c r="B394" i="23"/>
  <c r="B68" i="23"/>
  <c r="P533" i="23"/>
  <c r="B184" i="23"/>
  <c r="Q180" i="23"/>
  <c r="V61" i="23"/>
  <c r="I135" i="23"/>
  <c r="B397" i="23"/>
  <c r="J790" i="23"/>
  <c r="J518" i="23"/>
  <c r="N150" i="23"/>
  <c r="G95" i="23"/>
  <c r="G348" i="23"/>
  <c r="S417" i="23"/>
  <c r="A640" i="23"/>
  <c r="A474" i="23"/>
  <c r="V765" i="23"/>
  <c r="B182" i="23"/>
  <c r="P308" i="23"/>
  <c r="J383" i="23"/>
  <c r="N756" i="23"/>
  <c r="R167" i="23"/>
  <c r="G160" i="23"/>
  <c r="L485" i="23"/>
  <c r="G382" i="23"/>
  <c r="M453" i="23"/>
  <c r="W71" i="23"/>
  <c r="U636" i="23"/>
  <c r="G789" i="23"/>
  <c r="L554" i="23"/>
  <c r="B27" i="23"/>
  <c r="B697" i="23"/>
  <c r="D659" i="23"/>
  <c r="J458" i="23"/>
  <c r="N970" i="23"/>
  <c r="T141" i="23"/>
  <c r="A513" i="23"/>
  <c r="A686" i="23"/>
  <c r="A752" i="23"/>
  <c r="U473" i="23"/>
  <c r="S605" i="23"/>
  <c r="A878" i="23"/>
  <c r="W438" i="23"/>
  <c r="P407" i="23"/>
  <c r="B130" i="23"/>
  <c r="U452" i="23"/>
  <c r="U646" i="23"/>
  <c r="U394" i="23"/>
  <c r="G504" i="23"/>
  <c r="T873" i="23"/>
  <c r="S65" i="23"/>
  <c r="O463" i="23"/>
  <c r="E756" i="23"/>
  <c r="F199" i="23"/>
  <c r="B75" i="23"/>
  <c r="E762" i="23"/>
  <c r="A643" i="23"/>
  <c r="F946" i="23"/>
  <c r="D41" i="23"/>
  <c r="Q224" i="23"/>
  <c r="G386" i="23"/>
  <c r="E663" i="23"/>
  <c r="K641" i="23"/>
  <c r="A978" i="23"/>
  <c r="E859" i="23"/>
  <c r="O228" i="23"/>
  <c r="E767" i="23"/>
  <c r="C217" i="23"/>
  <c r="A456" i="23"/>
  <c r="H161" i="23"/>
  <c r="M376" i="23"/>
  <c r="F171" i="23"/>
  <c r="I862" i="23"/>
  <c r="H613" i="23"/>
  <c r="C426" i="23"/>
  <c r="S345" i="23"/>
  <c r="N938" i="23"/>
  <c r="V29" i="23"/>
  <c r="Q281" i="23"/>
  <c r="N64" i="23"/>
  <c r="G809" i="23"/>
  <c r="G141" i="23"/>
  <c r="E816" i="23"/>
  <c r="A452" i="23"/>
  <c r="J526" i="23"/>
  <c r="T946" i="23"/>
  <c r="W72" i="23"/>
  <c r="S279" i="23"/>
  <c r="S623" i="23"/>
  <c r="E195" i="23"/>
  <c r="D576" i="23"/>
  <c r="C13" i="23"/>
  <c r="A46" i="23"/>
  <c r="M705" i="23"/>
  <c r="Q12" i="23"/>
  <c r="F322" i="23"/>
  <c r="D360" i="23"/>
  <c r="Q691" i="23"/>
  <c r="C524" i="23"/>
  <c r="P132" i="23"/>
  <c r="F67" i="23"/>
  <c r="S849" i="23"/>
  <c r="R69" i="23"/>
  <c r="U291" i="23"/>
  <c r="U797" i="23"/>
  <c r="E397" i="23"/>
  <c r="G182" i="23"/>
  <c r="H667" i="23"/>
  <c r="F161" i="23"/>
  <c r="H916" i="23"/>
  <c r="R97" i="23"/>
  <c r="W725" i="23"/>
  <c r="C967" i="23"/>
  <c r="J670" i="23"/>
  <c r="J455" i="23"/>
  <c r="O561" i="23"/>
  <c r="R152" i="23"/>
  <c r="I105" i="23"/>
  <c r="N577" i="23"/>
  <c r="A917" i="23"/>
  <c r="O389" i="23"/>
  <c r="I335" i="23"/>
  <c r="N251" i="23"/>
  <c r="K563" i="23"/>
  <c r="Q351" i="23"/>
  <c r="Q463" i="23"/>
  <c r="S291" i="23"/>
  <c r="U201" i="23"/>
  <c r="D647" i="23"/>
  <c r="T566" i="23"/>
  <c r="U278" i="23"/>
  <c r="B14" i="23"/>
  <c r="Q970" i="23"/>
  <c r="E66" i="23"/>
  <c r="G477" i="23"/>
  <c r="O675" i="23"/>
  <c r="G471" i="23"/>
  <c r="V328" i="23"/>
  <c r="U723" i="23"/>
  <c r="L5" i="23"/>
  <c r="U852" i="23"/>
  <c r="J125" i="23"/>
  <c r="G910" i="23"/>
  <c r="W409" i="23"/>
  <c r="M77" i="23"/>
  <c r="L863" i="23"/>
  <c r="F851" i="23"/>
  <c r="U576" i="23"/>
  <c r="V740" i="23"/>
  <c r="N180" i="23"/>
  <c r="C46" i="23"/>
  <c r="L578" i="23"/>
  <c r="B132" i="23"/>
  <c r="I117" i="23"/>
  <c r="R101" i="23"/>
  <c r="L275" i="23"/>
  <c r="K397" i="23"/>
  <c r="D305" i="23"/>
  <c r="J422" i="23"/>
  <c r="D268" i="23"/>
  <c r="F389" i="23"/>
  <c r="O888" i="23"/>
  <c r="S917" i="23"/>
  <c r="O34" i="23"/>
  <c r="T432" i="23"/>
  <c r="Q33" i="23"/>
  <c r="L353" i="23"/>
  <c r="W415" i="23"/>
  <c r="I733" i="23"/>
  <c r="P687" i="23"/>
  <c r="S210" i="23"/>
  <c r="O475" i="23"/>
  <c r="K451" i="23"/>
  <c r="C706" i="23"/>
  <c r="N94" i="23"/>
  <c r="F106" i="23"/>
  <c r="T54" i="23"/>
  <c r="H868" i="23"/>
  <c r="M414" i="23"/>
  <c r="M357" i="23"/>
  <c r="U886" i="23"/>
  <c r="B389" i="23"/>
  <c r="Q253" i="23"/>
  <c r="S741" i="23"/>
  <c r="S222" i="23"/>
  <c r="S570" i="23"/>
  <c r="H601" i="23"/>
  <c r="D746" i="23"/>
  <c r="F379" i="23"/>
  <c r="P129" i="23"/>
  <c r="R312" i="23"/>
  <c r="B880" i="23"/>
  <c r="J739" i="23"/>
  <c r="N310" i="23"/>
  <c r="F415" i="23"/>
  <c r="G319" i="23"/>
  <c r="U985" i="23"/>
  <c r="M348" i="23"/>
  <c r="N374" i="23"/>
  <c r="A820" i="23"/>
  <c r="L199" i="23"/>
  <c r="H565" i="23"/>
  <c r="A247" i="23"/>
  <c r="Q344" i="23"/>
  <c r="P716" i="23"/>
  <c r="W444" i="23"/>
  <c r="T1" i="23"/>
  <c r="P586" i="23"/>
  <c r="T51" i="23"/>
  <c r="W285" i="23"/>
  <c r="W151" i="23"/>
  <c r="S919" i="23"/>
  <c r="B844" i="23"/>
  <c r="S750" i="23"/>
  <c r="I899" i="23"/>
  <c r="F955" i="23"/>
  <c r="O990" i="23"/>
  <c r="S137" i="23"/>
  <c r="K76" i="23"/>
  <c r="M908" i="23"/>
  <c r="W787" i="23"/>
  <c r="J915" i="23"/>
  <c r="M865" i="23"/>
  <c r="A311" i="23"/>
  <c r="M301" i="23"/>
  <c r="L731" i="23"/>
  <c r="T256" i="23"/>
  <c r="E388" i="23"/>
  <c r="O920" i="23"/>
  <c r="Q488" i="23"/>
  <c r="V232" i="23"/>
  <c r="G873" i="23"/>
  <c r="W646" i="23"/>
  <c r="G46" i="23"/>
  <c r="S389" i="23"/>
  <c r="K303" i="23"/>
  <c r="M164" i="23"/>
  <c r="R894" i="23"/>
  <c r="U39" i="23"/>
  <c r="T627" i="23"/>
  <c r="L128" i="23"/>
  <c r="Q330" i="23"/>
  <c r="H358" i="23"/>
  <c r="C763" i="23"/>
  <c r="M438" i="23"/>
  <c r="K497" i="23"/>
  <c r="J305" i="23"/>
  <c r="L621" i="23"/>
  <c r="W258" i="23"/>
  <c r="W364" i="23"/>
  <c r="L478" i="23"/>
  <c r="J660" i="23"/>
  <c r="I409" i="23"/>
  <c r="Q575" i="23"/>
  <c r="N319" i="23"/>
  <c r="M682" i="23"/>
  <c r="N88" i="23"/>
  <c r="E184" i="23"/>
  <c r="M531" i="23"/>
  <c r="V997" i="23"/>
  <c r="U7" i="23"/>
  <c r="I371" i="23"/>
  <c r="A959" i="23"/>
  <c r="V419" i="23"/>
  <c r="M513" i="23"/>
  <c r="G354" i="23"/>
  <c r="F722" i="23"/>
  <c r="N363" i="23"/>
  <c r="N116" i="23"/>
  <c r="B300" i="23"/>
  <c r="J882" i="23"/>
  <c r="Q852" i="23"/>
  <c r="R352" i="23"/>
  <c r="T881" i="23"/>
  <c r="V816" i="23"/>
  <c r="S12" i="23"/>
  <c r="B502" i="23"/>
  <c r="O371" i="23"/>
  <c r="A711" i="23"/>
  <c r="Q22" i="23"/>
  <c r="C525" i="23"/>
  <c r="W789" i="23"/>
  <c r="L846" i="23"/>
  <c r="U175" i="23"/>
  <c r="R710" i="23"/>
  <c r="A432" i="23"/>
  <c r="N16" i="23"/>
  <c r="D399" i="23"/>
  <c r="U582" i="23"/>
  <c r="B383" i="23"/>
  <c r="E234" i="23"/>
  <c r="T574" i="23"/>
  <c r="B768" i="23"/>
  <c r="I672" i="23"/>
  <c r="V234" i="23"/>
  <c r="R412" i="23"/>
  <c r="V959" i="23"/>
  <c r="L33" i="23"/>
  <c r="H157" i="23"/>
  <c r="A877" i="23"/>
  <c r="K854" i="23"/>
  <c r="O655" i="23"/>
  <c r="U78" i="23"/>
  <c r="P216" i="23"/>
  <c r="I88" i="23"/>
  <c r="Q733" i="23"/>
  <c r="G258" i="23"/>
  <c r="F277" i="23"/>
  <c r="W640" i="23"/>
  <c r="L103" i="23"/>
  <c r="U765" i="23"/>
  <c r="C209" i="23"/>
  <c r="P922" i="23"/>
  <c r="V80" i="23"/>
  <c r="B589" i="23"/>
  <c r="I617" i="23"/>
  <c r="H545" i="23"/>
  <c r="D754" i="23"/>
  <c r="L43" i="23"/>
  <c r="D21" i="23"/>
  <c r="T321" i="23"/>
  <c r="G118" i="23"/>
  <c r="P917" i="23"/>
  <c r="W585" i="23"/>
  <c r="V601" i="23"/>
  <c r="M436" i="23"/>
  <c r="S469" i="23"/>
  <c r="N516" i="23"/>
  <c r="J205" i="23"/>
  <c r="K852" i="23"/>
  <c r="P508" i="23"/>
  <c r="J23" i="23"/>
  <c r="K939" i="23"/>
  <c r="N843" i="23"/>
  <c r="L516" i="23"/>
  <c r="G913" i="23"/>
  <c r="K624" i="23"/>
  <c r="G427" i="23"/>
  <c r="K106" i="23"/>
  <c r="H857" i="23"/>
  <c r="U684" i="23"/>
  <c r="T375" i="23"/>
  <c r="I700" i="23"/>
  <c r="T575" i="23"/>
  <c r="E163" i="23"/>
  <c r="G372" i="23"/>
  <c r="A741" i="23"/>
  <c r="G903" i="23"/>
  <c r="V309" i="23"/>
  <c r="B981" i="23"/>
  <c r="O695" i="23"/>
  <c r="G399" i="23"/>
  <c r="A153" i="23"/>
  <c r="R654" i="23"/>
  <c r="B293" i="23"/>
  <c r="Q812" i="23"/>
  <c r="H175" i="23"/>
  <c r="G165" i="23"/>
  <c r="S983" i="23"/>
  <c r="S550" i="23"/>
  <c r="A275" i="23"/>
  <c r="M360" i="23"/>
  <c r="B728" i="23"/>
  <c r="T2" i="23"/>
  <c r="O164" i="23"/>
  <c r="N824" i="23"/>
  <c r="S268" i="23"/>
  <c r="U450" i="23"/>
  <c r="E921" i="23"/>
  <c r="T431" i="23"/>
  <c r="N924" i="23"/>
  <c r="H509" i="23"/>
  <c r="K464" i="23"/>
  <c r="S793" i="23"/>
  <c r="I852" i="23"/>
  <c r="J18" i="23"/>
  <c r="W818" i="23"/>
  <c r="K126" i="23"/>
  <c r="I635" i="23"/>
  <c r="P936" i="23"/>
  <c r="T59" i="23"/>
  <c r="E9" i="23"/>
  <c r="U301" i="23"/>
  <c r="J929" i="23"/>
  <c r="Q734" i="23"/>
  <c r="S810" i="23"/>
  <c r="J948" i="23"/>
  <c r="O595" i="23"/>
  <c r="P478" i="23"/>
  <c r="P931" i="23"/>
  <c r="R612" i="23"/>
  <c r="A664" i="23"/>
  <c r="H28" i="23"/>
  <c r="Q620" i="23"/>
  <c r="R759" i="23"/>
  <c r="O335" i="23"/>
  <c r="P992" i="23"/>
  <c r="V2" i="23"/>
  <c r="A61" i="23"/>
  <c r="I403" i="23"/>
  <c r="F341" i="23"/>
  <c r="H641" i="23"/>
  <c r="D112" i="23"/>
  <c r="K626" i="23"/>
  <c r="N559" i="23"/>
  <c r="G462" i="23"/>
  <c r="T205" i="23"/>
  <c r="S790" i="23"/>
  <c r="N891" i="23"/>
  <c r="T489" i="23"/>
  <c r="S385" i="23"/>
  <c r="L157" i="23"/>
  <c r="C25" i="23"/>
  <c r="G837" i="23"/>
  <c r="L528" i="23"/>
  <c r="J548" i="23"/>
  <c r="R950" i="23"/>
  <c r="T726" i="23"/>
  <c r="A110" i="23"/>
  <c r="Q587" i="23"/>
  <c r="J435" i="23"/>
  <c r="G708" i="23"/>
  <c r="L900" i="23"/>
  <c r="J731" i="23"/>
  <c r="S354" i="23"/>
  <c r="D540" i="23"/>
  <c r="M1005" i="23"/>
  <c r="Q366" i="23"/>
  <c r="L16" i="23"/>
  <c r="U599" i="23"/>
  <c r="D7" i="23"/>
  <c r="D642" i="23"/>
  <c r="A238" i="23"/>
  <c r="B807" i="23"/>
  <c r="F904" i="23"/>
  <c r="J749" i="23"/>
  <c r="E276" i="23"/>
  <c r="A733" i="23"/>
  <c r="B207" i="23"/>
  <c r="H490" i="23"/>
  <c r="M934" i="23"/>
  <c r="E633" i="23"/>
  <c r="T513" i="23"/>
  <c r="M824" i="23"/>
  <c r="C82" i="23"/>
  <c r="E146" i="23"/>
  <c r="R141" i="23"/>
  <c r="A368" i="23"/>
  <c r="R614" i="23"/>
  <c r="R695" i="23"/>
  <c r="Q630" i="23"/>
  <c r="F236" i="23"/>
  <c r="T135" i="23"/>
  <c r="S503" i="23"/>
  <c r="A931" i="23"/>
  <c r="D33" i="23"/>
  <c r="D481" i="23"/>
  <c r="N67" i="23"/>
  <c r="D593" i="23"/>
  <c r="C458" i="23"/>
  <c r="K569" i="23"/>
  <c r="V920" i="23"/>
  <c r="P961" i="23"/>
  <c r="O733" i="23"/>
  <c r="L890" i="23"/>
  <c r="J208" i="23"/>
  <c r="S153" i="23"/>
  <c r="P468" i="23"/>
  <c r="M381" i="23"/>
  <c r="V477" i="23"/>
  <c r="E650" i="23"/>
  <c r="A610" i="23"/>
  <c r="N401" i="23"/>
  <c r="E888" i="23"/>
  <c r="J760" i="23"/>
  <c r="P479" i="23"/>
  <c r="M53" i="23"/>
  <c r="N904" i="23"/>
  <c r="D35" i="23"/>
  <c r="A195" i="23"/>
  <c r="E463" i="23"/>
  <c r="O241" i="23"/>
  <c r="W407" i="23"/>
  <c r="J439" i="23"/>
  <c r="A547" i="23"/>
  <c r="V414" i="23"/>
  <c r="J661" i="23"/>
  <c r="B854" i="23"/>
  <c r="O403" i="23"/>
  <c r="V173" i="23"/>
  <c r="V290" i="23"/>
  <c r="P342" i="23"/>
  <c r="T967" i="23"/>
  <c r="W713" i="23"/>
  <c r="T460" i="23"/>
  <c r="P907" i="23"/>
  <c r="Q226" i="23"/>
  <c r="V261" i="23"/>
  <c r="L808" i="23"/>
  <c r="I458" i="23"/>
  <c r="W879" i="23"/>
  <c r="W694" i="23"/>
  <c r="O602" i="23"/>
  <c r="J689" i="23"/>
  <c r="K341" i="23"/>
  <c r="V15" i="23"/>
  <c r="B82" i="23"/>
  <c r="V754" i="23"/>
  <c r="S847" i="23"/>
  <c r="B716" i="23"/>
  <c r="H538" i="23"/>
  <c r="Q411" i="23"/>
  <c r="S415" i="23"/>
  <c r="O84" i="23"/>
  <c r="A152" i="23"/>
  <c r="C775" i="23"/>
  <c r="G442" i="23"/>
  <c r="P33" i="23"/>
  <c r="I678" i="23"/>
  <c r="S142" i="23"/>
  <c r="H379" i="23"/>
  <c r="O903" i="23"/>
  <c r="F80" i="23"/>
  <c r="V987" i="23"/>
  <c r="R847" i="23"/>
  <c r="J259" i="23"/>
  <c r="N533" i="23"/>
  <c r="I867" i="23"/>
  <c r="N731" i="23"/>
  <c r="L386" i="23"/>
  <c r="H246" i="23"/>
  <c r="G850" i="23"/>
  <c r="A252" i="23"/>
  <c r="K466" i="23"/>
  <c r="K346" i="23"/>
  <c r="G19" i="23"/>
  <c r="M291" i="23"/>
  <c r="E500" i="23"/>
  <c r="I124" i="23"/>
  <c r="M507" i="23"/>
  <c r="A236" i="23"/>
  <c r="L627" i="23"/>
  <c r="B735" i="23"/>
  <c r="K114" i="23"/>
  <c r="M511" i="23"/>
  <c r="Q775" i="23"/>
  <c r="W253" i="23"/>
  <c r="W445" i="23"/>
  <c r="G776" i="23"/>
  <c r="I263" i="23"/>
  <c r="Q415" i="23"/>
  <c r="S412" i="23"/>
  <c r="F840" i="23"/>
  <c r="O72" i="23"/>
  <c r="F306" i="23"/>
  <c r="G883" i="23"/>
  <c r="R131" i="23"/>
  <c r="H739" i="23"/>
  <c r="B523" i="23"/>
  <c r="K769" i="23"/>
  <c r="P844" i="23"/>
  <c r="K349" i="23"/>
  <c r="P902" i="23"/>
  <c r="B409" i="23"/>
  <c r="E512" i="23"/>
  <c r="N168" i="23"/>
  <c r="B37" i="23"/>
  <c r="M328" i="23"/>
  <c r="W572" i="23"/>
  <c r="B62" i="23"/>
  <c r="R28" i="23"/>
  <c r="E966" i="23"/>
  <c r="T659" i="23"/>
  <c r="A457" i="23"/>
  <c r="D376" i="23"/>
  <c r="S459" i="23"/>
  <c r="E736" i="23"/>
  <c r="L125" i="23"/>
  <c r="G664" i="23"/>
  <c r="C278" i="23"/>
  <c r="C332" i="23"/>
  <c r="L587" i="23"/>
  <c r="F912" i="23"/>
  <c r="L19" i="23"/>
  <c r="E46" i="2"/>
  <c r="G743" i="23"/>
  <c r="D772" i="23"/>
  <c r="Q172" i="23"/>
  <c r="R62" i="23"/>
  <c r="E812" i="23"/>
  <c r="L129" i="23"/>
  <c r="C263" i="23"/>
  <c r="D607" i="23"/>
  <c r="G17" i="23"/>
  <c r="M857" i="23"/>
  <c r="T247" i="23"/>
  <c r="H943" i="23"/>
  <c r="C931" i="23"/>
  <c r="H191" i="23"/>
  <c r="A992" i="23"/>
  <c r="V573" i="23"/>
  <c r="J797" i="23"/>
  <c r="H673" i="23"/>
  <c r="W66" i="23"/>
  <c r="G30" i="23"/>
  <c r="O659" i="23"/>
  <c r="D187" i="23"/>
  <c r="D351" i="23"/>
  <c r="A875" i="23"/>
  <c r="W731" i="23"/>
  <c r="E904" i="23"/>
  <c r="F551" i="23"/>
  <c r="N446" i="23"/>
  <c r="N51" i="23"/>
  <c r="R558" i="23"/>
  <c r="T228" i="23"/>
  <c r="V17" i="23"/>
  <c r="A844" i="23"/>
  <c r="N144" i="23"/>
  <c r="H847" i="23"/>
  <c r="L489" i="23"/>
  <c r="V962" i="23"/>
  <c r="H897" i="23"/>
  <c r="B639" i="23"/>
  <c r="C936" i="23"/>
  <c r="C429" i="23"/>
  <c r="L470" i="23"/>
  <c r="O319" i="23"/>
  <c r="E795" i="23"/>
  <c r="J493" i="23"/>
  <c r="W690" i="23"/>
  <c r="C774" i="23"/>
  <c r="N581" i="23"/>
  <c r="J368" i="23"/>
  <c r="D727" i="23"/>
  <c r="M746" i="23"/>
  <c r="H554" i="23"/>
  <c r="P870" i="23"/>
  <c r="G661" i="23"/>
  <c r="W297" i="23"/>
  <c r="W574" i="23"/>
  <c r="G543" i="23"/>
  <c r="M134" i="23"/>
  <c r="I728" i="23"/>
  <c r="B264" i="23"/>
  <c r="C737" i="23"/>
  <c r="T602" i="23"/>
  <c r="Q396" i="23"/>
  <c r="E554" i="23"/>
  <c r="N5" i="23"/>
  <c r="G229" i="23"/>
  <c r="W283" i="23"/>
  <c r="I372" i="23"/>
  <c r="O908" i="23"/>
  <c r="C751" i="23"/>
  <c r="R490" i="23"/>
  <c r="P734" i="23"/>
  <c r="A920" i="23"/>
  <c r="C17" i="23"/>
  <c r="E510" i="23"/>
  <c r="W663" i="23"/>
  <c r="T975" i="23"/>
  <c r="D564" i="23"/>
  <c r="S177" i="23"/>
  <c r="G151" i="23"/>
  <c r="L783" i="23"/>
  <c r="F317" i="23"/>
  <c r="O498" i="23"/>
  <c r="M720" i="23"/>
  <c r="G326" i="23"/>
  <c r="F402" i="23"/>
  <c r="C362" i="23"/>
  <c r="I451" i="23"/>
  <c r="H409" i="23"/>
  <c r="P913" i="23"/>
  <c r="A485" i="23"/>
  <c r="A722" i="23"/>
  <c r="E405" i="23"/>
  <c r="A199" i="23"/>
  <c r="E90" i="23"/>
  <c r="B755" i="23"/>
  <c r="T762" i="23"/>
  <c r="E757" i="23"/>
  <c r="O204" i="23"/>
  <c r="I898" i="23"/>
  <c r="G329" i="23"/>
  <c r="S491" i="23"/>
  <c r="O875" i="23"/>
  <c r="P960" i="23"/>
  <c r="S720" i="23"/>
  <c r="S456" i="23"/>
  <c r="N151" i="23"/>
  <c r="W984" i="23"/>
  <c r="R855" i="23"/>
  <c r="V85" i="23"/>
  <c r="H174" i="23"/>
  <c r="G687" i="23"/>
  <c r="E981" i="23"/>
  <c r="H318" i="23"/>
  <c r="Q663" i="23"/>
  <c r="L59" i="23"/>
  <c r="E373" i="23"/>
  <c r="P148" i="23"/>
  <c r="U556" i="23"/>
  <c r="E656" i="23"/>
  <c r="U652" i="23"/>
  <c r="U569" i="23"/>
  <c r="P820" i="23"/>
  <c r="R306" i="23"/>
  <c r="W82" i="23"/>
  <c r="Q36" i="23"/>
  <c r="D241" i="23"/>
  <c r="A631" i="23"/>
  <c r="O646" i="23"/>
  <c r="D197" i="23"/>
  <c r="D345" i="23"/>
  <c r="S484" i="23"/>
  <c r="M486" i="23"/>
  <c r="L1006" i="23"/>
  <c r="C867" i="23"/>
  <c r="J323" i="23"/>
  <c r="P722" i="23"/>
  <c r="C777" i="23"/>
  <c r="H568" i="23"/>
  <c r="U913" i="23"/>
  <c r="U383" i="23"/>
  <c r="P450" i="23"/>
  <c r="U141" i="23"/>
  <c r="U691" i="23"/>
  <c r="L882" i="23"/>
  <c r="N490" i="23"/>
  <c r="W746" i="23"/>
  <c r="R841" i="23"/>
  <c r="P1000" i="23"/>
  <c r="S113" i="23"/>
  <c r="T365" i="23"/>
  <c r="J849" i="23"/>
  <c r="R709" i="23"/>
  <c r="A981" i="23"/>
  <c r="D229" i="23"/>
  <c r="V973" i="23"/>
  <c r="B782" i="23"/>
  <c r="T893" i="23"/>
  <c r="S174" i="23"/>
  <c r="A869" i="23"/>
  <c r="K844" i="23"/>
  <c r="U792" i="23"/>
  <c r="R642" i="23"/>
  <c r="G191" i="23"/>
  <c r="V963" i="23"/>
  <c r="B415" i="23"/>
  <c r="V149" i="23"/>
  <c r="Q573" i="23"/>
  <c r="L777" i="23"/>
  <c r="F976" i="23"/>
  <c r="A242" i="23"/>
  <c r="J523" i="23"/>
  <c r="M190" i="23"/>
  <c r="V779" i="23"/>
  <c r="O814" i="23"/>
  <c r="F412" i="23"/>
  <c r="M343" i="23"/>
  <c r="E335" i="23"/>
  <c r="C297" i="23"/>
  <c r="B48" i="23"/>
  <c r="E129" i="23"/>
  <c r="K839" i="23"/>
  <c r="E705" i="23"/>
  <c r="U840" i="23"/>
  <c r="W772" i="23"/>
  <c r="I793" i="23"/>
  <c r="O563" i="23"/>
  <c r="R161" i="23"/>
  <c r="G347" i="23"/>
  <c r="S226" i="23"/>
  <c r="U657" i="23"/>
  <c r="R646" i="23"/>
  <c r="U135" i="23"/>
  <c r="V467" i="23"/>
  <c r="S290" i="23"/>
  <c r="G102" i="23"/>
  <c r="I861" i="23"/>
  <c r="T804" i="23"/>
  <c r="K772" i="23"/>
  <c r="Q240" i="23"/>
  <c r="J98" i="23"/>
  <c r="Q391" i="23"/>
  <c r="P449" i="23"/>
  <c r="C702" i="23"/>
  <c r="J988" i="23"/>
  <c r="K444" i="23"/>
  <c r="Q922" i="23"/>
  <c r="A608" i="23"/>
  <c r="P224" i="23"/>
  <c r="B662" i="23"/>
  <c r="J656" i="23"/>
  <c r="B963" i="23"/>
  <c r="M58" i="23"/>
  <c r="J666" i="23"/>
  <c r="J522" i="23"/>
  <c r="R493" i="23"/>
  <c r="G74" i="23"/>
  <c r="T368" i="23"/>
  <c r="P287" i="23"/>
  <c r="W925" i="23"/>
  <c r="F667" i="23"/>
  <c r="E640" i="23"/>
  <c r="B435" i="23"/>
  <c r="N390" i="23"/>
  <c r="W526" i="23"/>
  <c r="H806" i="23"/>
  <c r="Q223" i="23"/>
  <c r="Q267" i="23"/>
  <c r="W273" i="23"/>
  <c r="Q998" i="23"/>
  <c r="M203" i="23"/>
  <c r="A121" i="23"/>
  <c r="A828" i="23"/>
  <c r="K790" i="23"/>
  <c r="P780" i="23"/>
  <c r="F157" i="23"/>
  <c r="R773" i="23"/>
  <c r="L701" i="23"/>
  <c r="Q47" i="23"/>
  <c r="R479" i="23"/>
  <c r="F193" i="23"/>
  <c r="J547" i="23"/>
  <c r="T260" i="23"/>
  <c r="F1005" i="23"/>
  <c r="P583" i="23"/>
  <c r="C577" i="23"/>
  <c r="W868" i="23"/>
  <c r="C689" i="23"/>
  <c r="H452" i="23"/>
  <c r="U649" i="23"/>
  <c r="R113" i="23"/>
  <c r="O340" i="23"/>
  <c r="A29" i="23"/>
  <c r="L345" i="23"/>
  <c r="V864" i="23"/>
  <c r="Q803" i="23"/>
  <c r="J678" i="23"/>
  <c r="P554" i="23"/>
  <c r="N900" i="23"/>
  <c r="V314" i="23"/>
  <c r="N942" i="23"/>
  <c r="D51" i="23"/>
  <c r="I687" i="23"/>
  <c r="U906" i="23"/>
  <c r="I323" i="23"/>
  <c r="P532" i="23"/>
  <c r="V637" i="23"/>
  <c r="B617" i="23"/>
  <c r="A668" i="23"/>
  <c r="V891" i="23"/>
  <c r="F879" i="23"/>
  <c r="V868" i="23"/>
  <c r="N609" i="23"/>
  <c r="S283" i="23"/>
  <c r="R533" i="23"/>
  <c r="K414" i="23"/>
  <c r="L916" i="23"/>
  <c r="S851" i="23"/>
  <c r="E143" i="23"/>
  <c r="L889" i="23"/>
  <c r="G569" i="23"/>
  <c r="H156" i="23"/>
  <c r="F400" i="23"/>
  <c r="F771" i="23"/>
  <c r="E292" i="23"/>
  <c r="F23" i="23"/>
  <c r="M411" i="23"/>
  <c r="E923" i="23"/>
  <c r="R997" i="23"/>
  <c r="N350" i="23"/>
  <c r="B87" i="23"/>
  <c r="P77" i="23"/>
  <c r="G720" i="23"/>
  <c r="J35" i="23"/>
  <c r="T616" i="23"/>
  <c r="K547" i="23"/>
  <c r="I1002" i="23"/>
  <c r="Q551" i="23"/>
  <c r="Q851" i="23"/>
  <c r="F658" i="23"/>
  <c r="V177" i="23"/>
  <c r="Q492" i="23"/>
  <c r="R31" i="23"/>
  <c r="N9" i="23"/>
  <c r="V8" i="23"/>
  <c r="V683" i="23"/>
  <c r="G552" i="23"/>
  <c r="G992" i="23"/>
  <c r="V673" i="23"/>
  <c r="G184" i="23"/>
  <c r="B499" i="23"/>
  <c r="F604" i="23"/>
  <c r="A489" i="23"/>
  <c r="C814" i="23"/>
  <c r="N423" i="23"/>
  <c r="J238" i="23"/>
  <c r="U30" i="23"/>
  <c r="L503" i="23"/>
  <c r="V23" i="23"/>
  <c r="M73" i="23"/>
  <c r="M556" i="23"/>
  <c r="L955" i="23"/>
  <c r="J100" i="23"/>
  <c r="B338" i="23"/>
  <c r="N398" i="23"/>
  <c r="W63" i="23"/>
  <c r="L120" i="23"/>
  <c r="P119" i="23"/>
  <c r="L139" i="23"/>
  <c r="L828" i="23"/>
  <c r="P860" i="23"/>
  <c r="G922" i="23"/>
  <c r="O777" i="23"/>
  <c r="F559" i="23"/>
  <c r="N358" i="23"/>
  <c r="S371" i="23"/>
  <c r="M761" i="23"/>
  <c r="V635" i="23"/>
  <c r="D947" i="23"/>
  <c r="K117" i="23"/>
  <c r="V509" i="23"/>
  <c r="N974" i="23"/>
  <c r="B106" i="23"/>
  <c r="M817" i="23"/>
  <c r="O628" i="23"/>
  <c r="T500" i="23"/>
  <c r="F246" i="23"/>
  <c r="L686" i="23"/>
  <c r="E33" i="23"/>
  <c r="D67" i="23"/>
  <c r="U297" i="23"/>
  <c r="Q517" i="23"/>
  <c r="F806" i="23"/>
  <c r="D697" i="23"/>
  <c r="T38" i="23"/>
  <c r="N752" i="23"/>
  <c r="V357" i="23"/>
  <c r="F97" i="23"/>
  <c r="M497" i="23"/>
  <c r="L751" i="23"/>
  <c r="T597" i="23"/>
  <c r="P910" i="23"/>
  <c r="M185" i="23"/>
  <c r="M644" i="23"/>
  <c r="G781" i="23"/>
  <c r="U741" i="23"/>
  <c r="M666" i="23"/>
  <c r="S600" i="23"/>
  <c r="A343" i="23"/>
  <c r="D931" i="23"/>
  <c r="U242" i="23"/>
  <c r="D836" i="23"/>
  <c r="T911" i="23"/>
  <c r="U361" i="23"/>
  <c r="Q882" i="23"/>
  <c r="L994" i="23"/>
  <c r="M667" i="23"/>
  <c r="W840" i="23"/>
  <c r="C895" i="23"/>
  <c r="G465" i="23"/>
  <c r="S252" i="23"/>
  <c r="A495" i="23"/>
  <c r="E846" i="23"/>
  <c r="L515" i="23"/>
  <c r="T32" i="23"/>
  <c r="I991" i="23"/>
  <c r="S116" i="23"/>
  <c r="E30" i="23"/>
  <c r="J681" i="23"/>
  <c r="U685" i="23"/>
  <c r="B309" i="23"/>
  <c r="N944" i="23"/>
  <c r="U786" i="23"/>
  <c r="C146" i="23"/>
  <c r="W426" i="23"/>
  <c r="U286" i="23"/>
  <c r="L152" i="23"/>
  <c r="F853" i="23"/>
  <c r="I864" i="23"/>
  <c r="I512" i="23"/>
  <c r="G12" i="23"/>
  <c r="C38" i="23"/>
  <c r="A898" i="23"/>
  <c r="N248" i="23"/>
  <c r="L156" i="23"/>
  <c r="B721" i="23"/>
  <c r="R7" i="23"/>
  <c r="G250" i="23"/>
  <c r="R806" i="23"/>
  <c r="Q624" i="23"/>
  <c r="O111" i="23"/>
  <c r="S157" i="23"/>
  <c r="A667" i="23"/>
  <c r="G704" i="23"/>
  <c r="M703" i="23"/>
  <c r="E421" i="23"/>
  <c r="D1004" i="23"/>
  <c r="G20" i="23"/>
  <c r="T665" i="23"/>
  <c r="U244" i="23"/>
  <c r="O883" i="23"/>
  <c r="A629" i="23"/>
  <c r="R172" i="23"/>
  <c r="F764" i="23"/>
  <c r="R776" i="23"/>
  <c r="D304" i="23"/>
  <c r="B116" i="23"/>
  <c r="E696" i="23"/>
  <c r="B741" i="23"/>
  <c r="W394" i="23"/>
  <c r="G139" i="23"/>
  <c r="U24" i="23"/>
  <c r="B242" i="23"/>
  <c r="Q2" i="23"/>
  <c r="W604" i="23"/>
  <c r="N687" i="23"/>
  <c r="B681" i="23"/>
  <c r="N66" i="23"/>
  <c r="C139" i="23"/>
  <c r="H360" i="23"/>
  <c r="R365" i="23"/>
  <c r="C131" i="23"/>
  <c r="O625" i="23"/>
  <c r="Q455" i="23"/>
  <c r="M465" i="23"/>
  <c r="H453" i="23"/>
  <c r="M793" i="23"/>
  <c r="I48" i="23"/>
  <c r="H382" i="23"/>
  <c r="S593" i="23"/>
  <c r="Q543" i="23"/>
  <c r="D468" i="23"/>
  <c r="A865" i="23"/>
  <c r="P247" i="23"/>
  <c r="P85" i="23"/>
  <c r="M419" i="23"/>
  <c r="L354" i="23"/>
  <c r="O219" i="23"/>
  <c r="J113" i="23"/>
  <c r="N381" i="23"/>
  <c r="W31" i="23"/>
  <c r="V882" i="23"/>
  <c r="L914" i="23"/>
  <c r="A775" i="23"/>
  <c r="T254" i="23"/>
  <c r="Q895" i="23"/>
  <c r="K30" i="23"/>
  <c r="B663" i="23"/>
  <c r="A839" i="23"/>
  <c r="I310" i="23"/>
  <c r="K927" i="23"/>
  <c r="H484" i="23"/>
  <c r="T108" i="23"/>
  <c r="I504" i="23"/>
  <c r="A780" i="23"/>
  <c r="O249" i="23"/>
  <c r="A809" i="23"/>
  <c r="J809" i="23"/>
  <c r="D354" i="23"/>
  <c r="F154" i="23"/>
  <c r="B148" i="23"/>
  <c r="G713" i="23"/>
  <c r="R601" i="23"/>
  <c r="D833" i="23"/>
  <c r="I411" i="23"/>
  <c r="M555" i="23"/>
  <c r="N422" i="23"/>
  <c r="N665" i="23"/>
  <c r="Q497" i="23"/>
  <c r="B909" i="23"/>
  <c r="K147" i="23"/>
  <c r="G33" i="23"/>
  <c r="A982" i="23"/>
  <c r="G75" i="23"/>
  <c r="P277" i="23"/>
  <c r="F399" i="23"/>
  <c r="D207" i="23"/>
  <c r="B838" i="23"/>
  <c r="F135" i="23"/>
  <c r="J842" i="23"/>
  <c r="R274" i="23"/>
  <c r="L243" i="23"/>
  <c r="V135" i="23"/>
  <c r="C608" i="23"/>
  <c r="H218" i="23"/>
  <c r="G357" i="23"/>
  <c r="M999" i="23"/>
  <c r="Q771" i="23"/>
  <c r="P529" i="23"/>
  <c r="K580" i="23"/>
  <c r="B286" i="23"/>
  <c r="B260" i="23"/>
  <c r="M346" i="23"/>
  <c r="V951" i="23"/>
  <c r="R1000" i="23"/>
  <c r="F472" i="23"/>
  <c r="T564" i="23"/>
  <c r="K430" i="23"/>
  <c r="T457" i="23"/>
  <c r="J299" i="23"/>
  <c r="N767" i="23"/>
  <c r="Q242" i="23"/>
  <c r="A942" i="23"/>
  <c r="L815" i="23"/>
  <c r="R224" i="23"/>
  <c r="U152" i="23"/>
  <c r="M659" i="23"/>
  <c r="B434" i="23"/>
  <c r="U283" i="23"/>
  <c r="I739" i="23"/>
  <c r="A907" i="23"/>
  <c r="A528" i="23"/>
  <c r="H842" i="23"/>
  <c r="O166" i="23"/>
  <c r="T581" i="23"/>
  <c r="R305" i="23"/>
  <c r="B839" i="23"/>
  <c r="M940" i="23"/>
  <c r="N685" i="23"/>
  <c r="P249" i="23"/>
  <c r="U893" i="23"/>
  <c r="B531" i="23"/>
  <c r="V365" i="23"/>
  <c r="R217" i="23"/>
  <c r="C380" i="23"/>
  <c r="C317" i="23"/>
  <c r="F591" i="23"/>
  <c r="G728" i="23"/>
  <c r="C53" i="23"/>
  <c r="A51" i="23"/>
  <c r="H572" i="23"/>
  <c r="N100" i="23"/>
  <c r="E581" i="23"/>
  <c r="C183" i="23"/>
  <c r="W424" i="23"/>
  <c r="N259" i="23"/>
  <c r="U419" i="23"/>
  <c r="E408" i="23"/>
  <c r="R416" i="23"/>
  <c r="I720" i="23"/>
  <c r="T29" i="23"/>
  <c r="F210" i="23"/>
  <c r="M852" i="23"/>
  <c r="Q722" i="23"/>
  <c r="F259" i="23"/>
  <c r="K230" i="23"/>
  <c r="P977" i="23"/>
  <c r="E898" i="23"/>
  <c r="R816" i="23"/>
  <c r="F131" i="23"/>
  <c r="G899" i="23"/>
  <c r="A337" i="23"/>
  <c r="Q133" i="23"/>
  <c r="G547" i="23"/>
  <c r="I510" i="23"/>
  <c r="O416" i="23"/>
  <c r="H233" i="23"/>
  <c r="N795" i="23"/>
  <c r="K226" i="23"/>
  <c r="Q804" i="23"/>
  <c r="D863" i="23"/>
  <c r="D150" i="23"/>
  <c r="T612" i="23"/>
  <c r="G328" i="23"/>
  <c r="T420" i="23"/>
  <c r="O191" i="23"/>
  <c r="B597" i="23"/>
  <c r="L439" i="23"/>
  <c r="Q304" i="23"/>
  <c r="G339" i="23"/>
  <c r="F167" i="23"/>
  <c r="G725" i="23"/>
  <c r="H107" i="23"/>
  <c r="V140" i="23"/>
  <c r="A532" i="23"/>
  <c r="A693" i="23"/>
  <c r="G801" i="23"/>
  <c r="F836" i="23"/>
  <c r="Q320" i="23"/>
  <c r="F468" i="23"/>
  <c r="J919" i="23"/>
  <c r="U946" i="23"/>
  <c r="R342" i="23"/>
  <c r="E619" i="23"/>
  <c r="L967" i="23"/>
  <c r="I684" i="23"/>
  <c r="H89" i="23"/>
  <c r="I308" i="23"/>
  <c r="T225" i="23"/>
  <c r="R265" i="23"/>
  <c r="P691" i="23"/>
  <c r="W809" i="23"/>
  <c r="R797" i="23"/>
  <c r="R895" i="23"/>
  <c r="P440" i="23"/>
  <c r="F847" i="23"/>
  <c r="O94" i="23"/>
  <c r="E776" i="23"/>
  <c r="A500" i="23"/>
  <c r="O275" i="23"/>
  <c r="T521" i="23"/>
  <c r="J354" i="23"/>
  <c r="A765" i="23"/>
  <c r="V291" i="23"/>
  <c r="M293" i="23"/>
  <c r="O931" i="23"/>
  <c r="N160" i="23"/>
  <c r="U633" i="23"/>
  <c r="Q208" i="23"/>
  <c r="H975" i="23"/>
  <c r="T185" i="23"/>
  <c r="M891" i="23"/>
  <c r="K785" i="23"/>
  <c r="B816" i="23"/>
  <c r="N253" i="23"/>
  <c r="L462" i="23"/>
  <c r="N757" i="23"/>
  <c r="T240" i="23"/>
  <c r="W974" i="23"/>
  <c r="T865" i="23"/>
  <c r="V358" i="23"/>
  <c r="U166" i="23"/>
  <c r="L781" i="23"/>
  <c r="B20" i="23"/>
  <c r="A404" i="23"/>
  <c r="O768" i="23"/>
  <c r="H482" i="23"/>
  <c r="K97" i="23"/>
  <c r="G981" i="23"/>
  <c r="H272" i="23"/>
  <c r="V442" i="23"/>
  <c r="T188" i="23"/>
  <c r="K856" i="23"/>
  <c r="F37" i="23"/>
  <c r="E785" i="23"/>
  <c r="H2" i="23"/>
  <c r="N183" i="23"/>
  <c r="V993" i="23"/>
  <c r="W505" i="23"/>
  <c r="E267" i="23"/>
  <c r="P762" i="23"/>
  <c r="K154" i="23"/>
  <c r="A175" i="23"/>
  <c r="B137" i="23"/>
  <c r="G780" i="23"/>
  <c r="Q325" i="23"/>
  <c r="P655" i="23"/>
  <c r="K544" i="23"/>
  <c r="S233" i="23"/>
  <c r="D436" i="23"/>
  <c r="C351" i="23"/>
  <c r="W754" i="23"/>
  <c r="R273" i="23"/>
  <c r="A655" i="23"/>
  <c r="L962" i="23"/>
  <c r="P751" i="23"/>
  <c r="D879" i="23"/>
  <c r="M130" i="23"/>
  <c r="N525" i="23"/>
  <c r="G706" i="23"/>
  <c r="A652" i="23"/>
  <c r="S679" i="23"/>
  <c r="U403" i="23"/>
  <c r="S129" i="23"/>
  <c r="U308" i="23"/>
  <c r="J12" i="23"/>
  <c r="O13" i="23"/>
  <c r="E978" i="23"/>
  <c r="L936" i="23"/>
  <c r="S574" i="23"/>
  <c r="D701" i="23"/>
  <c r="F845" i="23"/>
  <c r="O582" i="23"/>
  <c r="E260" i="23"/>
  <c r="N138" i="23"/>
  <c r="O688" i="23"/>
  <c r="C480" i="23"/>
  <c r="E424" i="23"/>
  <c r="M917" i="23"/>
  <c r="H179" i="23"/>
  <c r="C399" i="23"/>
  <c r="P337" i="23"/>
  <c r="C239" i="23"/>
  <c r="C668" i="23"/>
  <c r="C655" i="23"/>
  <c r="D487" i="23"/>
  <c r="A352" i="23"/>
  <c r="M904" i="23"/>
  <c r="E529" i="23"/>
  <c r="D840" i="23"/>
  <c r="S664" i="23"/>
  <c r="M719" i="23"/>
  <c r="Q673" i="23"/>
  <c r="E447" i="23"/>
  <c r="I815" i="23"/>
  <c r="G798" i="23"/>
  <c r="T313" i="23"/>
  <c r="L559" i="23"/>
  <c r="M372" i="23"/>
  <c r="P261" i="23"/>
  <c r="C993" i="23"/>
  <c r="E119" i="23"/>
  <c r="R170" i="23"/>
  <c r="N181" i="23"/>
  <c r="P989" i="23"/>
  <c r="H629" i="23"/>
  <c r="L50" i="23"/>
  <c r="E383" i="23"/>
  <c r="K307" i="23"/>
  <c r="L237" i="23"/>
  <c r="C286" i="23"/>
  <c r="A219" i="23"/>
  <c r="H3" i="23"/>
  <c r="V606" i="23"/>
  <c r="M331" i="23"/>
  <c r="M362" i="23"/>
  <c r="C783" i="23"/>
  <c r="J431" i="23"/>
  <c r="O58" i="23"/>
  <c r="L325" i="23"/>
  <c r="S413" i="23"/>
  <c r="B775" i="23"/>
  <c r="L160" i="23"/>
  <c r="B507" i="23"/>
  <c r="Q29" i="23"/>
  <c r="W457" i="23"/>
  <c r="V556" i="23"/>
  <c r="S907" i="23"/>
  <c r="N59" i="23"/>
  <c r="E308" i="23"/>
  <c r="H608" i="23"/>
  <c r="C801" i="23"/>
  <c r="J445" i="23"/>
  <c r="T482" i="23"/>
  <c r="L947" i="23"/>
  <c r="M42" i="23"/>
  <c r="I539" i="23"/>
  <c r="R965" i="23"/>
  <c r="U625" i="23"/>
  <c r="E301" i="23"/>
  <c r="Q270" i="23"/>
  <c r="A416" i="23"/>
  <c r="H912" i="23"/>
  <c r="T414" i="23"/>
  <c r="V795" i="23"/>
  <c r="U868" i="23"/>
  <c r="O964" i="23"/>
  <c r="J980" i="23"/>
  <c r="S83" i="23"/>
  <c r="S559" i="23"/>
  <c r="I443" i="23"/>
  <c r="B629" i="23"/>
  <c r="Q855" i="23"/>
  <c r="L259" i="23"/>
  <c r="A945" i="23"/>
  <c r="L804" i="23"/>
  <c r="W613" i="23"/>
  <c r="N171" i="23"/>
  <c r="F665" i="23"/>
  <c r="G37" i="23"/>
  <c r="N339" i="23"/>
  <c r="H27" i="23"/>
  <c r="E21" i="2"/>
  <c r="V588" i="23"/>
  <c r="G775" i="23"/>
  <c r="G197" i="23"/>
  <c r="E781" i="23"/>
  <c r="T379" i="23"/>
  <c r="I909" i="23"/>
  <c r="L452" i="23"/>
  <c r="O968" i="23"/>
  <c r="I558" i="23"/>
  <c r="P898" i="23"/>
  <c r="T978" i="23"/>
  <c r="W660" i="23"/>
  <c r="J917" i="23"/>
  <c r="P331" i="23"/>
  <c r="Q135" i="23"/>
  <c r="A393" i="23"/>
  <c r="V460" i="23"/>
  <c r="U731" i="23"/>
  <c r="R674" i="23"/>
  <c r="E652" i="23"/>
  <c r="G487" i="23"/>
  <c r="M428" i="23"/>
  <c r="A814" i="23"/>
  <c r="D409" i="23"/>
  <c r="E368" i="23"/>
  <c r="C692" i="23"/>
  <c r="O879" i="23"/>
  <c r="G23" i="23"/>
  <c r="M914" i="23"/>
  <c r="V589" i="23"/>
  <c r="D160" i="23"/>
  <c r="A596" i="23"/>
  <c r="S596" i="23"/>
  <c r="B750" i="23"/>
  <c r="D458" i="23"/>
  <c r="G644" i="23"/>
  <c r="N986" i="23"/>
  <c r="E669" i="23"/>
  <c r="L965" i="23"/>
  <c r="K317" i="23"/>
  <c r="W408" i="23"/>
  <c r="U425" i="23"/>
  <c r="V800" i="23"/>
  <c r="P211" i="23"/>
  <c r="M595" i="23"/>
  <c r="T120" i="23"/>
  <c r="U463" i="23"/>
  <c r="L792" i="23"/>
  <c r="O401" i="23"/>
  <c r="F203" i="23"/>
  <c r="J428" i="23"/>
  <c r="L927" i="23"/>
  <c r="B478" i="23"/>
  <c r="H882" i="23"/>
  <c r="V293" i="23"/>
  <c r="L641" i="23"/>
  <c r="K74" i="23"/>
  <c r="D964" i="23"/>
  <c r="U864" i="23"/>
  <c r="G976" i="23"/>
  <c r="C483" i="23"/>
  <c r="J369" i="23"/>
  <c r="P976" i="23"/>
  <c r="M765" i="23"/>
  <c r="F793" i="23"/>
  <c r="V663" i="23"/>
  <c r="V40" i="23"/>
  <c r="M86" i="23"/>
  <c r="G45" i="23"/>
  <c r="D477" i="23"/>
  <c r="N218" i="23"/>
  <c r="L4" i="23"/>
  <c r="V252" i="23"/>
  <c r="M927" i="23"/>
  <c r="F725" i="23"/>
  <c r="A336" i="23"/>
  <c r="I814" i="23"/>
  <c r="V580" i="23"/>
  <c r="T46" i="23"/>
  <c r="T545" i="23"/>
  <c r="T771" i="23"/>
  <c r="E802" i="23"/>
  <c r="D444" i="23"/>
  <c r="P206" i="23"/>
  <c r="E648" i="23"/>
  <c r="N118" i="23"/>
  <c r="N539" i="23"/>
  <c r="L538" i="23"/>
  <c r="I596" i="23"/>
  <c r="E123" i="23"/>
  <c r="S739" i="23"/>
  <c r="T235" i="23"/>
  <c r="O6" i="23"/>
  <c r="D292" i="23"/>
  <c r="K198" i="23"/>
  <c r="F83" i="23"/>
  <c r="O791" i="23"/>
  <c r="Q950" i="23"/>
  <c r="A951" i="23"/>
  <c r="V512" i="23"/>
  <c r="P815" i="23"/>
  <c r="N184" i="23"/>
  <c r="H696" i="23"/>
  <c r="F488" i="23"/>
  <c r="P283" i="23"/>
  <c r="W274" i="23"/>
  <c r="F411" i="23"/>
  <c r="W524" i="23"/>
  <c r="R348" i="23"/>
  <c r="E375" i="23"/>
  <c r="M193" i="23"/>
  <c r="K970" i="23"/>
  <c r="N1005" i="23"/>
  <c r="K24" i="23"/>
  <c r="C385" i="23"/>
  <c r="F34" i="23"/>
  <c r="F166" i="23"/>
  <c r="H865" i="23"/>
  <c r="U462" i="23"/>
  <c r="J768" i="23"/>
  <c r="Q763" i="23"/>
  <c r="M835" i="23"/>
  <c r="F990" i="23"/>
  <c r="U749" i="23"/>
  <c r="Q789" i="23"/>
  <c r="I493" i="23"/>
  <c r="T238" i="23"/>
  <c r="D856" i="23"/>
  <c r="R788" i="23"/>
  <c r="W185" i="23"/>
  <c r="N888" i="23"/>
  <c r="I143" i="23"/>
  <c r="L835" i="23"/>
  <c r="G711" i="23"/>
  <c r="J826" i="23"/>
  <c r="T143" i="23"/>
  <c r="L681" i="23"/>
  <c r="A827" i="23"/>
  <c r="W233" i="23"/>
  <c r="E946" i="23"/>
  <c r="E822" i="23"/>
  <c r="S614" i="23"/>
  <c r="K995" i="23"/>
  <c r="T518" i="23"/>
  <c r="H571" i="23"/>
  <c r="E796" i="23"/>
  <c r="V627" i="23"/>
  <c r="P185" i="23"/>
  <c r="W509" i="23"/>
  <c r="Q562" i="23"/>
  <c r="Q713" i="23"/>
  <c r="E488" i="23"/>
  <c r="S930" i="23"/>
  <c r="Q862" i="23"/>
  <c r="Q288" i="23"/>
  <c r="B315" i="23"/>
  <c r="S835" i="23"/>
  <c r="M335" i="23"/>
  <c r="S119" i="23"/>
  <c r="G107" i="23"/>
  <c r="Q231" i="23"/>
  <c r="C70" i="23"/>
  <c r="N129" i="23"/>
  <c r="C952" i="23"/>
  <c r="W849" i="23"/>
  <c r="I783" i="23"/>
  <c r="A119" i="23"/>
  <c r="D908" i="23"/>
  <c r="K720" i="23"/>
  <c r="O268" i="23"/>
  <c r="A149" i="23"/>
  <c r="B701" i="23"/>
  <c r="C615" i="23"/>
  <c r="M96" i="23"/>
  <c r="S568" i="23"/>
  <c r="F452" i="23"/>
  <c r="K744" i="23"/>
  <c r="U56" i="23"/>
  <c r="R103" i="23"/>
  <c r="E151" i="23"/>
  <c r="K372" i="23"/>
  <c r="K445" i="23"/>
  <c r="W856" i="23"/>
  <c r="L315" i="23"/>
  <c r="G747" i="23"/>
  <c r="S342" i="23"/>
  <c r="Q204" i="23"/>
  <c r="J912" i="23"/>
  <c r="P229" i="23"/>
  <c r="V443" i="23"/>
  <c r="H930" i="23"/>
  <c r="J280" i="23"/>
  <c r="N120" i="23"/>
  <c r="D256" i="23"/>
  <c r="K140" i="23"/>
  <c r="T353" i="23"/>
  <c r="R234" i="23"/>
  <c r="G297" i="23"/>
  <c r="Q420" i="23"/>
  <c r="Q286" i="23"/>
  <c r="D949" i="23"/>
  <c r="B749" i="23"/>
  <c r="A840" i="23"/>
  <c r="H99" i="23"/>
  <c r="I136" i="23"/>
  <c r="F931" i="23"/>
  <c r="O953" i="23"/>
  <c r="P619" i="23"/>
  <c r="T236" i="23"/>
  <c r="V587" i="23"/>
  <c r="L411" i="23"/>
  <c r="M359" i="23"/>
  <c r="Q473" i="23"/>
  <c r="G864" i="23"/>
  <c r="G672" i="23"/>
  <c r="D571" i="23"/>
  <c r="U221" i="23"/>
  <c r="D723" i="23"/>
  <c r="J623" i="23"/>
  <c r="Q471" i="23"/>
  <c r="S199" i="23"/>
  <c r="O211" i="23"/>
  <c r="L968" i="23"/>
  <c r="G813" i="23"/>
  <c r="I507" i="23"/>
  <c r="U225" i="23"/>
  <c r="R104" i="23"/>
  <c r="K240" i="23"/>
  <c r="K308" i="23"/>
  <c r="G468" i="23"/>
  <c r="K863" i="23"/>
  <c r="H606" i="23"/>
  <c r="M262" i="23"/>
  <c r="O457" i="23"/>
  <c r="H240" i="23"/>
  <c r="F586" i="23"/>
  <c r="S196" i="23"/>
  <c r="T338" i="23"/>
  <c r="C224" i="23"/>
  <c r="C331" i="23"/>
  <c r="N736" i="23"/>
  <c r="C565" i="23"/>
  <c r="J282" i="23"/>
  <c r="A108" i="23"/>
  <c r="R415" i="23"/>
  <c r="M280" i="23"/>
  <c r="P531" i="23"/>
  <c r="B925" i="23"/>
  <c r="V454" i="23"/>
  <c r="K179" i="23"/>
  <c r="D757" i="23"/>
  <c r="D761" i="23"/>
  <c r="A576" i="23"/>
  <c r="L780" i="23"/>
  <c r="Q197" i="23"/>
  <c r="A295" i="23"/>
  <c r="B852" i="23"/>
  <c r="O288" i="23"/>
  <c r="R941" i="23"/>
  <c r="N379" i="23"/>
  <c r="I82" i="23"/>
  <c r="L817" i="23"/>
  <c r="P125" i="23"/>
  <c r="H600" i="23"/>
  <c r="Q649" i="23"/>
  <c r="E45" i="2"/>
  <c r="J415" i="23"/>
  <c r="N650" i="23"/>
  <c r="W669" i="23"/>
  <c r="G849" i="23"/>
  <c r="Q334" i="23"/>
  <c r="Q906" i="23"/>
  <c r="A460" i="23"/>
  <c r="C206" i="23"/>
  <c r="H623" i="23"/>
  <c r="N723" i="23"/>
  <c r="G503" i="23"/>
  <c r="R315" i="23"/>
  <c r="R899" i="23"/>
  <c r="D131" i="23"/>
  <c r="E145" i="23"/>
  <c r="E215" i="23"/>
  <c r="B180" i="23"/>
  <c r="K205" i="23"/>
  <c r="F511" i="23"/>
  <c r="B779" i="23"/>
  <c r="E969" i="23"/>
  <c r="K831" i="23"/>
  <c r="F876" i="23"/>
  <c r="B403" i="23"/>
  <c r="G539" i="23"/>
  <c r="G497" i="23"/>
  <c r="B91" i="23"/>
  <c r="R208" i="23"/>
  <c r="R244" i="23"/>
  <c r="J52" i="23"/>
  <c r="B259" i="23"/>
  <c r="S702" i="23"/>
  <c r="P20" i="23"/>
  <c r="W1006" i="23"/>
  <c r="C535" i="23"/>
  <c r="I100" i="23"/>
  <c r="G47" i="23"/>
  <c r="D264" i="23"/>
  <c r="V327" i="23"/>
  <c r="M491" i="23"/>
  <c r="A616" i="23"/>
  <c r="F827" i="23"/>
  <c r="O428" i="23"/>
  <c r="L10" i="23"/>
  <c r="V95" i="23"/>
  <c r="K373" i="23"/>
  <c r="O223" i="23"/>
  <c r="E304" i="23"/>
  <c r="F285" i="23"/>
  <c r="Q414" i="23"/>
  <c r="V581" i="23"/>
  <c r="S126" i="23"/>
  <c r="L752" i="23"/>
  <c r="A925" i="23"/>
  <c r="K281" i="23"/>
  <c r="D405" i="23"/>
  <c r="R330" i="23"/>
  <c r="J365" i="23"/>
  <c r="G400" i="23"/>
  <c r="T153" i="23"/>
  <c r="S617" i="23"/>
  <c r="A387" i="23"/>
  <c r="E319" i="23"/>
  <c r="R608" i="23"/>
  <c r="P419" i="23"/>
  <c r="C672" i="23"/>
  <c r="B240" i="23"/>
  <c r="V731" i="23"/>
  <c r="C406" i="23"/>
  <c r="I77" i="23"/>
  <c r="V696" i="23"/>
  <c r="W769" i="23"/>
  <c r="C812" i="23"/>
  <c r="H59" i="23"/>
  <c r="O979" i="23"/>
  <c r="V302" i="23"/>
  <c r="Q688" i="23"/>
  <c r="Q66" i="23"/>
  <c r="J333" i="23"/>
  <c r="T132" i="23"/>
  <c r="C457" i="23"/>
  <c r="U757" i="23"/>
  <c r="O847" i="23"/>
  <c r="R866" i="23"/>
  <c r="G156" i="23"/>
  <c r="V716" i="23"/>
  <c r="G96" i="23"/>
  <c r="R143" i="23"/>
  <c r="O716" i="23"/>
  <c r="A669" i="23"/>
  <c r="S11" i="23"/>
  <c r="H295" i="23"/>
  <c r="C767" i="23"/>
  <c r="T157" i="23"/>
  <c r="H778" i="23"/>
  <c r="W231" i="23"/>
  <c r="C238" i="23"/>
  <c r="A537" i="23"/>
  <c r="W597" i="23"/>
  <c r="J646" i="23"/>
  <c r="I955" i="23"/>
  <c r="P501" i="23"/>
  <c r="O640" i="23"/>
  <c r="K681" i="23"/>
  <c r="N239" i="23"/>
  <c r="I1" i="23"/>
  <c r="U508" i="23"/>
  <c r="R964" i="23"/>
  <c r="J593" i="23"/>
  <c r="L443" i="23"/>
  <c r="G149" i="23"/>
  <c r="D736" i="23"/>
  <c r="A1002" i="23"/>
  <c r="M678" i="23"/>
  <c r="P502" i="23"/>
  <c r="W973" i="23"/>
  <c r="F212" i="23"/>
  <c r="I1001" i="23"/>
  <c r="R183" i="23"/>
  <c r="O718" i="23"/>
  <c r="I883" i="23"/>
  <c r="O338" i="23"/>
  <c r="A35" i="23"/>
  <c r="Q609" i="23"/>
  <c r="M269" i="23"/>
  <c r="Q205" i="23"/>
  <c r="T151" i="23"/>
  <c r="U62" i="23"/>
  <c r="B977" i="23"/>
  <c r="U933" i="23"/>
  <c r="M50" i="23"/>
  <c r="E440" i="23"/>
  <c r="Q13" i="23"/>
  <c r="W86" i="23"/>
  <c r="B545" i="23"/>
  <c r="C274" i="23"/>
  <c r="T983" i="23"/>
  <c r="L847" i="23"/>
  <c r="N313" i="23"/>
  <c r="E468" i="23"/>
  <c r="B687" i="23"/>
  <c r="H791" i="23"/>
  <c r="U146" i="23"/>
  <c r="Q27" i="23"/>
  <c r="A215" i="23"/>
  <c r="D322" i="23"/>
  <c r="N409" i="23"/>
  <c r="J487" i="23"/>
  <c r="G496" i="23"/>
  <c r="U517" i="23"/>
  <c r="J903" i="23"/>
  <c r="R528" i="23"/>
  <c r="C307" i="23"/>
  <c r="E694" i="23"/>
  <c r="H536" i="23"/>
  <c r="G217" i="23"/>
  <c r="K664" i="23"/>
  <c r="D793" i="23"/>
  <c r="S145" i="23"/>
  <c r="D829" i="23"/>
  <c r="F272" i="23"/>
  <c r="K42" i="23"/>
  <c r="E883" i="23"/>
  <c r="J829" i="23"/>
  <c r="T802" i="23"/>
  <c r="T605" i="23"/>
  <c r="H863" i="23"/>
  <c r="B539" i="23"/>
  <c r="V712" i="23"/>
  <c r="M833" i="23"/>
  <c r="B600" i="23"/>
  <c r="I708" i="23"/>
  <c r="I126" i="23"/>
  <c r="E606" i="23"/>
  <c r="F508" i="23"/>
  <c r="P245" i="23"/>
  <c r="U859" i="23"/>
  <c r="J591" i="23"/>
  <c r="I869" i="23"/>
  <c r="L821" i="23"/>
  <c r="K404" i="23"/>
  <c r="E522" i="23"/>
  <c r="R497" i="23"/>
  <c r="K537" i="23"/>
  <c r="J954" i="23"/>
  <c r="L186" i="23"/>
  <c r="S890" i="23"/>
  <c r="N399" i="23"/>
  <c r="V522" i="23"/>
  <c r="I662" i="23"/>
  <c r="W402" i="23"/>
  <c r="L207" i="23"/>
  <c r="M773" i="23"/>
  <c r="W313" i="23"/>
  <c r="B964" i="23"/>
  <c r="Q153" i="23"/>
  <c r="T704" i="23"/>
  <c r="O388" i="23"/>
  <c r="V990" i="23"/>
  <c r="S933" i="23"/>
  <c r="G819" i="23"/>
  <c r="H594" i="23"/>
  <c r="K335" i="23"/>
  <c r="C461" i="23"/>
  <c r="V908" i="23"/>
  <c r="G90" i="23"/>
  <c r="T678" i="23"/>
  <c r="F156" i="23"/>
  <c r="V704" i="23"/>
  <c r="P425" i="23"/>
  <c r="V60" i="23"/>
  <c r="R148" i="23"/>
  <c r="V67" i="23"/>
  <c r="H450" i="23"/>
  <c r="M71" i="23"/>
  <c r="N823" i="23"/>
  <c r="T825" i="23"/>
  <c r="R519" i="23"/>
  <c r="E452" i="23"/>
  <c r="T977" i="23"/>
  <c r="T611" i="23"/>
  <c r="M392" i="23"/>
  <c r="S912" i="23"/>
  <c r="F483" i="23"/>
  <c r="N532" i="23"/>
  <c r="W538" i="23"/>
  <c r="N643" i="23"/>
  <c r="F546" i="23"/>
  <c r="E801" i="23"/>
  <c r="K163" i="23"/>
  <c r="D474" i="23"/>
  <c r="W831" i="23"/>
  <c r="U728" i="23"/>
  <c r="Q176" i="23"/>
  <c r="V678" i="23"/>
  <c r="L917" i="23"/>
  <c r="S794" i="23"/>
  <c r="A707" i="23"/>
  <c r="E681" i="23"/>
  <c r="K25" i="23"/>
  <c r="L876" i="23"/>
  <c r="O227" i="23"/>
  <c r="J823" i="23"/>
  <c r="M677" i="23"/>
  <c r="D590" i="23"/>
  <c r="R525" i="23"/>
  <c r="J561" i="23"/>
  <c r="N778" i="23"/>
  <c r="A446" i="23"/>
  <c r="H60" i="23"/>
  <c r="Q450" i="23"/>
  <c r="G89" i="23"/>
  <c r="S33" i="23"/>
  <c r="P733" i="23"/>
  <c r="D269" i="23"/>
  <c r="M204" i="23"/>
  <c r="R914" i="23"/>
  <c r="R384" i="23"/>
  <c r="F477" i="23"/>
  <c r="C986" i="23"/>
  <c r="I169" i="23"/>
  <c r="O254" i="23"/>
  <c r="D82" i="23"/>
  <c r="J186" i="23"/>
  <c r="G243" i="23"/>
  <c r="W69" i="23"/>
  <c r="N254" i="23"/>
  <c r="U267" i="23"/>
  <c r="I469" i="23"/>
  <c r="K287" i="23"/>
  <c r="E850" i="23"/>
  <c r="Q567" i="23"/>
  <c r="O954" i="23"/>
  <c r="F589" i="23"/>
  <c r="K853" i="23"/>
  <c r="E330" i="23"/>
  <c r="Q602" i="23"/>
  <c r="B929" i="23"/>
  <c r="J546" i="23"/>
  <c r="I799" i="23"/>
  <c r="W568" i="23"/>
  <c r="P656" i="23"/>
  <c r="H589" i="23"/>
  <c r="J654" i="23"/>
  <c r="C572" i="23"/>
  <c r="B346" i="23"/>
  <c r="P117" i="23"/>
  <c r="M505" i="23"/>
  <c r="L648" i="23"/>
  <c r="F883" i="23"/>
  <c r="N812" i="23"/>
  <c r="M671" i="23"/>
  <c r="V504" i="23"/>
  <c r="A799" i="23"/>
  <c r="J296" i="23"/>
  <c r="T48" i="23"/>
  <c r="K795" i="23"/>
  <c r="F651" i="23"/>
  <c r="H717" i="23"/>
  <c r="V317" i="23"/>
  <c r="K387" i="23"/>
  <c r="H729" i="23"/>
  <c r="P749" i="23"/>
  <c r="U237" i="23"/>
  <c r="D479" i="23"/>
  <c r="S670" i="23"/>
  <c r="E579" i="23"/>
  <c r="E278" i="23"/>
  <c r="S802" i="23"/>
  <c r="W178" i="23"/>
  <c r="K663" i="23"/>
  <c r="S225" i="23"/>
  <c r="D165" i="23"/>
  <c r="E366" i="23"/>
  <c r="U439" i="23"/>
  <c r="P137" i="23"/>
  <c r="D790" i="23"/>
  <c r="I27" i="23"/>
  <c r="O103" i="23"/>
  <c r="W335" i="23"/>
  <c r="J745" i="23"/>
  <c r="V421" i="23"/>
  <c r="H615" i="23"/>
  <c r="D830" i="23"/>
  <c r="D973" i="23"/>
  <c r="V63" i="23"/>
  <c r="I420" i="23"/>
  <c r="E471" i="23"/>
  <c r="T948" i="23"/>
  <c r="L435" i="23"/>
  <c r="D579" i="23"/>
  <c r="R88" i="23"/>
  <c r="H843" i="23"/>
  <c r="K647" i="23"/>
  <c r="M968" i="23"/>
  <c r="P135" i="23"/>
  <c r="U736" i="23"/>
  <c r="O518" i="23"/>
  <c r="G966" i="23"/>
  <c r="N550" i="23"/>
  <c r="M985" i="23"/>
  <c r="R307" i="23"/>
  <c r="C376" i="23"/>
  <c r="W598" i="23"/>
  <c r="C510" i="23"/>
  <c r="B710" i="23"/>
  <c r="I630" i="23"/>
  <c r="R399" i="23"/>
  <c r="A246" i="23"/>
  <c r="W284" i="23"/>
  <c r="V561" i="23"/>
  <c r="E551" i="23"/>
  <c r="M651" i="23"/>
  <c r="P626" i="23"/>
  <c r="T320" i="23"/>
  <c r="D121" i="23"/>
  <c r="R874" i="23"/>
  <c r="L208" i="23"/>
  <c r="W501" i="23"/>
  <c r="T556" i="23"/>
  <c r="M997" i="23"/>
  <c r="E954" i="23"/>
  <c r="T472" i="23"/>
  <c r="T215" i="23"/>
  <c r="S521" i="23"/>
  <c r="C455" i="23"/>
  <c r="P616" i="23"/>
  <c r="L178" i="23"/>
  <c r="N334" i="23"/>
  <c r="W317" i="23"/>
  <c r="V25" i="23"/>
  <c r="I121" i="23"/>
  <c r="F14" i="23"/>
  <c r="C301" i="23"/>
  <c r="K277" i="23"/>
  <c r="A961" i="23"/>
  <c r="H386" i="23"/>
  <c r="B109" i="23"/>
  <c r="Q798" i="23"/>
  <c r="T812" i="23"/>
  <c r="L39" i="23"/>
  <c r="J107" i="23"/>
  <c r="N876" i="23"/>
  <c r="R867" i="23"/>
  <c r="E702" i="23"/>
  <c r="G415" i="23"/>
  <c r="W958" i="23"/>
  <c r="J552" i="23"/>
  <c r="F448" i="23"/>
  <c r="S969" i="23"/>
  <c r="G93" i="23"/>
  <c r="T640" i="23"/>
  <c r="F422" i="23"/>
  <c r="S721" i="23"/>
  <c r="H98" i="23"/>
  <c r="U478" i="23"/>
  <c r="H769" i="23"/>
  <c r="G164" i="23"/>
  <c r="S437" i="23"/>
  <c r="B593" i="23"/>
  <c r="C447" i="23"/>
  <c r="W62" i="23"/>
  <c r="P759" i="23"/>
  <c r="G2" i="5"/>
  <c r="S241" i="23"/>
  <c r="U174" i="23"/>
  <c r="J747" i="23"/>
  <c r="O450" i="23"/>
  <c r="V874" i="23"/>
  <c r="Q826" i="23"/>
  <c r="K365" i="23"/>
  <c r="H100" i="23"/>
  <c r="V160" i="23"/>
  <c r="J414" i="23"/>
  <c r="I70" i="23"/>
  <c r="A262" i="23"/>
  <c r="I620" i="23"/>
  <c r="U294" i="23"/>
  <c r="S214" i="23"/>
  <c r="G782" i="23"/>
  <c r="W489" i="23"/>
  <c r="N604" i="23"/>
  <c r="D621" i="23"/>
  <c r="M549" i="23"/>
  <c r="F46" i="23"/>
  <c r="C965" i="23"/>
  <c r="O620" i="23"/>
  <c r="D220" i="23"/>
  <c r="P947" i="23"/>
  <c r="S751" i="23"/>
  <c r="R165" i="23"/>
  <c r="S737" i="23"/>
  <c r="A919" i="23"/>
  <c r="W719" i="23"/>
  <c r="C515" i="23"/>
  <c r="M754" i="23"/>
  <c r="P887" i="23"/>
  <c r="A39" i="23"/>
  <c r="U804" i="23"/>
  <c r="S563" i="23"/>
  <c r="M386" i="23"/>
  <c r="M561" i="23"/>
  <c r="M459" i="23"/>
  <c r="Q793" i="23"/>
  <c r="B320" i="23"/>
  <c r="D434" i="23"/>
  <c r="C285" i="23"/>
  <c r="S339" i="23"/>
  <c r="E673" i="23"/>
  <c r="P404" i="23"/>
  <c r="Q990" i="23"/>
  <c r="C326" i="23"/>
  <c r="C27" i="23"/>
  <c r="V979" i="23"/>
  <c r="P23" i="23"/>
  <c r="W388" i="23"/>
  <c r="T455" i="23"/>
  <c r="Q619" i="23"/>
  <c r="C123" i="23"/>
  <c r="S468" i="23"/>
  <c r="K457" i="23"/>
  <c r="E362" i="23"/>
  <c r="R699" i="23"/>
  <c r="O174" i="23"/>
  <c r="B897" i="23"/>
  <c r="C624" i="23"/>
  <c r="U642" i="23"/>
  <c r="T721" i="23"/>
  <c r="W433" i="23"/>
  <c r="P136" i="23"/>
  <c r="N607" i="23"/>
  <c r="H513" i="23"/>
  <c r="K648" i="23"/>
  <c r="A979" i="23"/>
  <c r="H2" i="5"/>
  <c r="V923" i="23"/>
  <c r="U510" i="23"/>
  <c r="I878" i="23"/>
  <c r="L536" i="23"/>
  <c r="N230" i="23"/>
  <c r="W153" i="23"/>
  <c r="P915" i="23"/>
  <c r="P154" i="23"/>
  <c r="D695" i="23"/>
  <c r="R175" i="23"/>
  <c r="S294" i="23"/>
  <c r="D404" i="23"/>
  <c r="I979" i="23"/>
  <c r="K640" i="23"/>
  <c r="U340" i="23"/>
  <c r="A126" i="23"/>
  <c r="P568" i="23"/>
  <c r="N543" i="23"/>
  <c r="P708" i="23"/>
  <c r="Q696" i="23"/>
  <c r="W1004" i="23"/>
  <c r="T587" i="23"/>
  <c r="P845" i="23"/>
  <c r="U268" i="23"/>
  <c r="T930" i="23"/>
  <c r="J751" i="23"/>
  <c r="H53" i="23"/>
  <c r="M990" i="23"/>
  <c r="P958" i="23"/>
  <c r="I42" i="23"/>
  <c r="K420" i="23"/>
  <c r="L468" i="23"/>
  <c r="J242" i="23"/>
  <c r="R711" i="23"/>
  <c r="S602" i="23"/>
  <c r="F12" i="23"/>
  <c r="U467" i="23"/>
  <c r="E855" i="23"/>
  <c r="O465" i="23"/>
  <c r="A132" i="23"/>
  <c r="I817" i="23"/>
  <c r="T403" i="23"/>
  <c r="J564" i="23"/>
  <c r="H753" i="23"/>
  <c r="B614" i="23"/>
  <c r="S323" i="23"/>
  <c r="C950" i="23"/>
  <c r="W875" i="23"/>
  <c r="M12" i="23"/>
  <c r="W968" i="23"/>
  <c r="W706" i="23"/>
  <c r="J802" i="23"/>
  <c r="M118" i="23"/>
  <c r="J633" i="23"/>
  <c r="I804" i="23"/>
  <c r="C622" i="23"/>
  <c r="G636" i="23"/>
  <c r="O153" i="23"/>
  <c r="H588" i="23"/>
  <c r="V313" i="23"/>
  <c r="W700" i="23"/>
  <c r="O152" i="23"/>
  <c r="C191" i="23"/>
  <c r="R401" i="23"/>
  <c r="N552" i="23"/>
  <c r="T335" i="23"/>
  <c r="F767" i="23"/>
  <c r="S128" i="23"/>
  <c r="G647" i="23"/>
  <c r="E999" i="23"/>
  <c r="A182" i="23"/>
  <c r="O686" i="23"/>
  <c r="E940" i="23"/>
  <c r="C437" i="23"/>
  <c r="A228" i="23"/>
  <c r="C533" i="23"/>
  <c r="U787" i="23"/>
  <c r="Q343" i="23"/>
  <c r="U664" i="23"/>
  <c r="M64" i="23"/>
  <c r="I60" i="23"/>
  <c r="D682" i="23"/>
  <c r="K494" i="23"/>
  <c r="I225" i="23"/>
  <c r="B796" i="23"/>
  <c r="G677" i="23"/>
  <c r="N870" i="23"/>
  <c r="P646" i="23"/>
  <c r="N198" i="23"/>
  <c r="U553" i="23"/>
  <c r="H552" i="23"/>
  <c r="F76" i="23"/>
  <c r="M189" i="23"/>
  <c r="F70" i="23"/>
  <c r="B482" i="23"/>
  <c r="E106" i="23"/>
  <c r="V645" i="23"/>
  <c r="R272" i="23"/>
  <c r="T932" i="23"/>
  <c r="C980" i="23"/>
  <c r="T973" i="23"/>
  <c r="N875" i="23"/>
  <c r="C471" i="23"/>
  <c r="T769" i="23"/>
  <c r="R379" i="23"/>
  <c r="I949" i="23"/>
  <c r="H844" i="23"/>
  <c r="B912" i="23"/>
  <c r="S675" i="23"/>
  <c r="P829" i="23"/>
  <c r="J156" i="23"/>
  <c r="B973" i="23"/>
  <c r="C805" i="23"/>
  <c r="A40" i="23"/>
  <c r="T588" i="23"/>
  <c r="V287" i="23"/>
  <c r="K695" i="23"/>
  <c r="A587" i="23"/>
  <c r="Q983" i="23"/>
  <c r="Q615" i="23"/>
  <c r="S458" i="23"/>
  <c r="M6" i="23"/>
  <c r="H271" i="23"/>
  <c r="F153" i="23"/>
  <c r="W122" i="23"/>
  <c r="P372" i="23"/>
  <c r="O232" i="23"/>
  <c r="R982" i="23"/>
  <c r="H345" i="23"/>
  <c r="P499" i="23"/>
  <c r="V289" i="23"/>
  <c r="C476" i="23"/>
  <c r="B466" i="23"/>
  <c r="O944" i="23"/>
  <c r="F234" i="23"/>
  <c r="T816" i="23"/>
  <c r="J545" i="23"/>
  <c r="D926" i="23"/>
  <c r="Q589" i="23"/>
  <c r="H234" i="23"/>
  <c r="B504" i="23"/>
  <c r="B867" i="23"/>
  <c r="V505" i="23"/>
  <c r="L557" i="23"/>
  <c r="K615" i="23"/>
  <c r="E798" i="23"/>
  <c r="K1005" i="23"/>
  <c r="J436" i="23"/>
  <c r="R160" i="23"/>
  <c r="H744" i="23"/>
  <c r="R767" i="23"/>
  <c r="H105" i="23"/>
  <c r="O822" i="23"/>
  <c r="U468" i="23"/>
  <c r="I284" i="23"/>
  <c r="W44" i="23"/>
  <c r="I636" i="23"/>
  <c r="M205" i="23"/>
  <c r="B972" i="23"/>
  <c r="U200" i="23"/>
  <c r="Q896" i="23"/>
  <c r="G811" i="23"/>
  <c r="S839" i="23"/>
  <c r="T439" i="23"/>
  <c r="H732" i="23"/>
  <c r="R191" i="23"/>
  <c r="B204" i="23"/>
  <c r="F439" i="23"/>
  <c r="H727" i="23"/>
  <c r="O216" i="23"/>
  <c r="S915" i="23"/>
  <c r="N529" i="23"/>
  <c r="K987" i="23"/>
  <c r="E407" i="23"/>
  <c r="O882" i="23"/>
  <c r="O361" i="23"/>
  <c r="S920" i="23"/>
  <c r="L441" i="23"/>
  <c r="O925" i="23"/>
  <c r="S611" i="23"/>
  <c r="N671" i="23"/>
  <c r="G598" i="23"/>
  <c r="H387" i="23"/>
  <c r="J824" i="23"/>
  <c r="S880" i="23"/>
  <c r="C560" i="23"/>
  <c r="N819" i="23"/>
  <c r="N106" i="23"/>
  <c r="W999" i="23"/>
  <c r="O358" i="23"/>
  <c r="M9" i="23"/>
  <c r="K932" i="23"/>
  <c r="C673" i="23"/>
  <c r="D643" i="23"/>
  <c r="I751" i="23"/>
  <c r="I580" i="23"/>
  <c r="P92" i="23"/>
  <c r="J582" i="23"/>
  <c r="V840" i="23"/>
  <c r="C843" i="23"/>
  <c r="A682" i="23"/>
  <c r="I301" i="23"/>
  <c r="R906" i="23"/>
  <c r="P791" i="23"/>
  <c r="N24" i="23"/>
  <c r="K680" i="23"/>
  <c r="C298" i="23"/>
  <c r="J612" i="23"/>
  <c r="D778" i="23"/>
  <c r="P636" i="23"/>
  <c r="F903" i="23"/>
  <c r="O341" i="23"/>
  <c r="M402" i="23"/>
  <c r="W507" i="23"/>
  <c r="S4" i="23"/>
  <c r="G1001" i="23"/>
  <c r="G544" i="23"/>
  <c r="M241" i="23"/>
  <c r="O960" i="23"/>
  <c r="L419" i="23"/>
  <c r="J891" i="23"/>
  <c r="H33" i="23"/>
  <c r="Q902" i="23"/>
  <c r="C89" i="23"/>
  <c r="C709" i="23"/>
  <c r="O702" i="23"/>
  <c r="D356" i="23"/>
  <c r="W995" i="23"/>
  <c r="F523" i="23"/>
  <c r="O25" i="23"/>
  <c r="U841" i="23"/>
  <c r="F335" i="23"/>
  <c r="R71" i="23"/>
  <c r="P903" i="23"/>
  <c r="P963" i="23"/>
  <c r="I444" i="23"/>
  <c r="B521" i="23"/>
  <c r="H886" i="23"/>
  <c r="D959" i="23"/>
  <c r="R137" i="23"/>
  <c r="Q813" i="23"/>
  <c r="T898" i="23"/>
  <c r="T193" i="23"/>
  <c r="K202" i="23"/>
  <c r="U64" i="23"/>
  <c r="L454" i="23"/>
  <c r="T779" i="23"/>
  <c r="H367" i="23"/>
  <c r="C667" i="23"/>
  <c r="F915" i="23"/>
  <c r="B472" i="23"/>
  <c r="T387" i="23"/>
  <c r="S942" i="23"/>
  <c r="K222" i="23"/>
  <c r="S219" i="23"/>
  <c r="E911" i="23"/>
  <c r="K628" i="23"/>
  <c r="O577" i="23"/>
  <c r="F269" i="23"/>
  <c r="M481" i="23"/>
  <c r="G844" i="23"/>
  <c r="J868" i="23"/>
  <c r="Q547" i="23"/>
  <c r="T813" i="23"/>
  <c r="T922" i="23"/>
  <c r="D394" i="23"/>
  <c r="R660" i="23"/>
  <c r="Q439" i="23"/>
  <c r="Q230" i="23"/>
  <c r="R694" i="23"/>
  <c r="L907" i="23"/>
  <c r="R721" i="23"/>
  <c r="E695" i="23"/>
  <c r="U1" i="23"/>
  <c r="S10" i="23"/>
  <c r="Q337" i="23"/>
  <c r="K139" i="23"/>
  <c r="C45" i="23"/>
  <c r="G293" i="23"/>
  <c r="H684" i="23"/>
  <c r="T913" i="23"/>
  <c r="M351" i="23"/>
  <c r="Q616" i="23"/>
  <c r="L105" i="23"/>
  <c r="A597" i="23"/>
  <c r="J405" i="23"/>
  <c r="V163" i="23"/>
  <c r="U423" i="23"/>
  <c r="D388" i="23"/>
  <c r="P856" i="23"/>
  <c r="I66" i="23"/>
  <c r="C669" i="23"/>
  <c r="W232" i="23"/>
  <c r="E207" i="23"/>
  <c r="F77" i="23"/>
  <c r="I633" i="23"/>
  <c r="C752" i="23"/>
  <c r="P71" i="23"/>
  <c r="E449" i="23"/>
  <c r="F217" i="23"/>
  <c r="K657" i="23"/>
  <c r="V129" i="23"/>
  <c r="N714" i="23"/>
  <c r="Q679" i="23"/>
  <c r="N947" i="23"/>
  <c r="F617" i="23"/>
  <c r="W533" i="23"/>
  <c r="L333" i="23"/>
  <c r="J624" i="23"/>
  <c r="N704" i="23"/>
  <c r="N821" i="23"/>
  <c r="R896" i="23"/>
  <c r="W873" i="23"/>
  <c r="O348" i="23"/>
  <c r="D294" i="23"/>
  <c r="H391" i="23"/>
  <c r="L342" i="23"/>
  <c r="D1005" i="23"/>
  <c r="B408" i="23"/>
  <c r="N48" i="23"/>
  <c r="I605" i="23"/>
  <c r="U938" i="23"/>
  <c r="R739" i="23"/>
  <c r="W237" i="23"/>
  <c r="H442" i="23"/>
  <c r="S845" i="23"/>
  <c r="K463" i="23"/>
  <c r="P873" i="23"/>
  <c r="F962" i="23"/>
  <c r="I405" i="23"/>
  <c r="R469" i="23"/>
  <c r="N651" i="23"/>
  <c r="P675" i="23"/>
  <c r="L601" i="23"/>
  <c r="K403" i="23"/>
  <c r="R108" i="23"/>
  <c r="A797" i="23"/>
  <c r="W24" i="23"/>
  <c r="K508" i="23"/>
  <c r="C594" i="23"/>
  <c r="P222" i="23"/>
  <c r="T232" i="23"/>
  <c r="H923" i="23"/>
  <c r="O949" i="23"/>
  <c r="G566" i="23"/>
  <c r="S223" i="23"/>
  <c r="J532" i="23"/>
  <c r="U1001" i="23"/>
  <c r="W55" i="23"/>
  <c r="F560" i="23"/>
  <c r="M848" i="23"/>
  <c r="V198" i="23"/>
  <c r="C534" i="23"/>
  <c r="E636" i="23"/>
  <c r="O930" i="23"/>
  <c r="O748" i="23"/>
  <c r="H950" i="23"/>
  <c r="Q668" i="23"/>
  <c r="B173" i="23"/>
  <c r="C284" i="23"/>
  <c r="H569" i="23"/>
  <c r="N765" i="23"/>
  <c r="C711" i="23"/>
  <c r="F177" i="23"/>
  <c r="G755" i="23"/>
  <c r="V613" i="23"/>
  <c r="B849" i="23"/>
  <c r="C939" i="23"/>
  <c r="Q811" i="23"/>
  <c r="M874" i="23"/>
  <c r="D920" i="23"/>
  <c r="H692" i="23"/>
  <c r="D933" i="23"/>
  <c r="M699" i="23"/>
  <c r="I178" i="23"/>
  <c r="T130" i="23"/>
  <c r="O536" i="23"/>
  <c r="G908" i="23"/>
  <c r="G424" i="23"/>
  <c r="L96" i="23"/>
  <c r="G763" i="23"/>
  <c r="P43" i="23"/>
  <c r="R237" i="23"/>
  <c r="U53" i="23"/>
  <c r="D846" i="23"/>
  <c r="H715" i="23"/>
  <c r="O452" i="23"/>
  <c r="I337" i="23"/>
  <c r="J766" i="23"/>
  <c r="D212" i="23"/>
  <c r="M407" i="23"/>
  <c r="Q481" i="23"/>
  <c r="O1001" i="23"/>
  <c r="T662" i="23"/>
  <c r="A847" i="23"/>
  <c r="P760" i="23"/>
  <c r="D152" i="23"/>
  <c r="T18" i="23"/>
  <c r="P490" i="23"/>
  <c r="L7" i="23"/>
  <c r="C685" i="23"/>
  <c r="I68" i="23"/>
  <c r="L366" i="23"/>
  <c r="L150" i="23"/>
  <c r="F239" i="23"/>
  <c r="M931" i="23"/>
  <c r="V179" i="23"/>
  <c r="T328" i="23"/>
  <c r="D771" i="23"/>
  <c r="D549" i="23"/>
  <c r="S901" i="23"/>
  <c r="H454" i="23"/>
  <c r="H266" i="23"/>
  <c r="C163" i="23"/>
  <c r="C306" i="23"/>
  <c r="O90" i="23"/>
  <c r="Q817" i="23"/>
  <c r="M643" i="23"/>
  <c r="J630" i="23"/>
  <c r="I795" i="23"/>
  <c r="P405" i="23"/>
  <c r="T438" i="23"/>
  <c r="Q276" i="23"/>
  <c r="H777" i="23"/>
  <c r="F720" i="23"/>
  <c r="G650" i="23"/>
  <c r="M379" i="23"/>
  <c r="D602" i="23"/>
  <c r="W219" i="23"/>
  <c r="V107" i="23"/>
  <c r="F958" i="23"/>
  <c r="M471" i="23"/>
  <c r="T478" i="23"/>
  <c r="J892" i="23"/>
  <c r="I442" i="23"/>
  <c r="J16" i="23"/>
  <c r="U424" i="23"/>
  <c r="G322" i="23"/>
  <c r="J338" i="23"/>
  <c r="V633" i="23"/>
  <c r="N162" i="23"/>
  <c r="L217" i="23"/>
  <c r="V584" i="23"/>
  <c r="B933" i="23"/>
  <c r="C80" i="23"/>
  <c r="F176" i="23"/>
  <c r="D911" i="23"/>
  <c r="S18" i="23"/>
  <c r="V566" i="23"/>
  <c r="W131" i="23"/>
  <c r="D300" i="23"/>
  <c r="F526" i="23"/>
  <c r="G433" i="23"/>
  <c r="O208" i="23"/>
  <c r="I6" i="23"/>
  <c r="C532" i="23"/>
  <c r="G389" i="23"/>
  <c r="L909" i="23"/>
  <c r="P835" i="23"/>
  <c r="U951" i="23"/>
  <c r="F945" i="23"/>
  <c r="K565" i="23"/>
  <c r="C502" i="23"/>
  <c r="N92" i="23"/>
  <c r="H459" i="23"/>
  <c r="T810" i="23"/>
  <c r="E910" i="23"/>
  <c r="I710" i="23"/>
  <c r="F16" i="23"/>
  <c r="W776" i="23"/>
  <c r="C717" i="23"/>
  <c r="S939" i="23"/>
  <c r="E924" i="23"/>
  <c r="U364" i="23"/>
  <c r="T829" i="23"/>
  <c r="A396" i="23"/>
  <c r="V21" i="23"/>
  <c r="M721" i="23"/>
  <c r="S475" i="23"/>
  <c r="A902" i="23"/>
  <c r="S893" i="23"/>
  <c r="F226" i="23"/>
  <c r="C106" i="23"/>
  <c r="W699" i="23"/>
  <c r="U509" i="23"/>
  <c r="B95" i="23"/>
  <c r="K374" i="23"/>
  <c r="L98" i="23"/>
  <c r="R457" i="23"/>
  <c r="I872" i="23"/>
  <c r="H978" i="23"/>
  <c r="C621" i="23"/>
  <c r="U204" i="23"/>
  <c r="W275" i="23"/>
  <c r="I724" i="23"/>
  <c r="I940" i="23"/>
  <c r="C379" i="23"/>
  <c r="W33" i="23"/>
  <c r="D383" i="23"/>
  <c r="F817" i="23"/>
  <c r="L292" i="23"/>
  <c r="J773" i="23"/>
  <c r="N967" i="23"/>
  <c r="L317" i="23"/>
  <c r="G827" i="23"/>
  <c r="G207" i="23"/>
  <c r="P567" i="23"/>
  <c r="Q335" i="23"/>
  <c r="D696" i="23"/>
  <c r="J837" i="23"/>
  <c r="R527" i="23"/>
  <c r="Q218" i="23"/>
  <c r="R418" i="23"/>
  <c r="L614" i="23"/>
  <c r="T570" i="23"/>
  <c r="Q869" i="23"/>
  <c r="S888" i="23"/>
  <c r="W639" i="23"/>
  <c r="U800" i="23"/>
  <c r="B416" i="23"/>
  <c r="B996" i="23"/>
  <c r="I806" i="23"/>
  <c r="P536" i="23"/>
  <c r="D157" i="23"/>
  <c r="U336" i="23"/>
  <c r="T607" i="23"/>
  <c r="G425" i="23"/>
  <c r="L750" i="23"/>
  <c r="R381" i="23"/>
  <c r="K339" i="23"/>
  <c r="H247" i="23"/>
  <c r="T78" i="23"/>
  <c r="G363" i="23"/>
  <c r="H288" i="23"/>
  <c r="N548" i="23"/>
  <c r="W216" i="23"/>
  <c r="S567" i="23"/>
  <c r="O117" i="23"/>
  <c r="V427" i="23"/>
  <c r="B84" i="23"/>
  <c r="N427" i="23"/>
  <c r="H370" i="23"/>
  <c r="W75" i="23"/>
  <c r="K871" i="23"/>
  <c r="H531" i="23"/>
  <c r="T696" i="23"/>
  <c r="D990" i="23"/>
  <c r="V258" i="23"/>
  <c r="F192" i="23"/>
  <c r="N459" i="23"/>
  <c r="U970" i="23"/>
  <c r="R227" i="23"/>
  <c r="V749" i="23"/>
  <c r="O547" i="23"/>
  <c r="U164" i="23"/>
  <c r="N17" i="23"/>
  <c r="U962" i="23"/>
  <c r="H496" i="23"/>
  <c r="Q515" i="23"/>
  <c r="W581" i="23"/>
  <c r="W374" i="23"/>
  <c r="H892" i="23"/>
  <c r="J782" i="23"/>
  <c r="C253" i="23"/>
  <c r="U598" i="23"/>
  <c r="N27" i="23"/>
  <c r="W397" i="23"/>
  <c r="Q795" i="23"/>
  <c r="Q137" i="23"/>
  <c r="P677" i="23"/>
  <c r="C201" i="23"/>
  <c r="D603" i="23"/>
  <c r="K503" i="23"/>
  <c r="F337" i="23"/>
  <c r="L833" i="23"/>
  <c r="A730" i="23"/>
  <c r="A551" i="23"/>
  <c r="G795" i="23"/>
  <c r="D249" i="23"/>
  <c r="M760" i="23"/>
  <c r="Q448" i="23"/>
  <c r="M539" i="23"/>
  <c r="A482" i="23"/>
  <c r="U153" i="23"/>
  <c r="L222" i="23"/>
  <c r="H598" i="23"/>
  <c r="V599" i="23"/>
  <c r="U916" i="23"/>
  <c r="F252" i="23"/>
  <c r="I345" i="23"/>
  <c r="U290" i="23"/>
  <c r="U44" i="23"/>
  <c r="J352" i="23"/>
  <c r="W376" i="23"/>
  <c r="P819" i="23"/>
  <c r="R295" i="23"/>
  <c r="L504" i="23"/>
  <c r="C242" i="23"/>
  <c r="V884" i="23"/>
  <c r="K836" i="23"/>
  <c r="I609" i="23"/>
  <c r="G866" i="23"/>
  <c r="R745" i="23"/>
  <c r="M455" i="23"/>
  <c r="I942" i="23"/>
  <c r="T610" i="23"/>
  <c r="L676" i="23"/>
  <c r="S730" i="23"/>
  <c r="F605" i="23"/>
  <c r="I417" i="23"/>
  <c r="C192" i="23"/>
  <c r="M442" i="23"/>
  <c r="A258" i="23"/>
  <c r="A882" i="23"/>
  <c r="T639" i="23"/>
  <c r="L951" i="23"/>
  <c r="Q183" i="23"/>
  <c r="T129" i="23"/>
  <c r="P421" i="23"/>
  <c r="B708" i="23"/>
  <c r="L458" i="23"/>
  <c r="F314" i="23"/>
  <c r="D413" i="23"/>
  <c r="K311" i="23"/>
  <c r="W565" i="23"/>
  <c r="E125" i="23"/>
  <c r="G640" i="23"/>
  <c r="V881" i="23"/>
  <c r="U711" i="23"/>
  <c r="H825" i="23"/>
  <c r="C523" i="23"/>
  <c r="T461" i="23"/>
  <c r="Q787" i="23"/>
  <c r="J542" i="23"/>
  <c r="K269" i="23"/>
  <c r="F920" i="23"/>
  <c r="L362" i="23"/>
  <c r="V366" i="23"/>
  <c r="S511" i="23"/>
  <c r="M370" i="23"/>
  <c r="K611" i="23"/>
  <c r="D981" i="23"/>
  <c r="R937" i="23"/>
  <c r="N357" i="23"/>
  <c r="D915" i="23"/>
  <c r="H934" i="23"/>
  <c r="D253" i="23"/>
  <c r="N975" i="23"/>
  <c r="U263" i="23"/>
  <c r="G791" i="23"/>
  <c r="W156" i="23"/>
  <c r="V695" i="23"/>
  <c r="T794" i="23"/>
  <c r="P3" i="23"/>
  <c r="K322" i="23"/>
  <c r="Q910" i="23"/>
  <c r="P530" i="23"/>
  <c r="U513" i="23"/>
  <c r="A146" i="23"/>
  <c r="N323" i="23"/>
  <c r="L698" i="23"/>
  <c r="E753" i="23"/>
  <c r="C165" i="23"/>
  <c r="P754" i="23"/>
  <c r="V947" i="23"/>
  <c r="J43" i="23"/>
  <c r="I195" i="23"/>
  <c r="V899" i="23"/>
  <c r="I865" i="23"/>
  <c r="S338" i="23"/>
  <c r="D32" i="23"/>
  <c r="R256" i="23"/>
  <c r="R650" i="23"/>
  <c r="U562" i="23"/>
  <c r="I22" i="23"/>
  <c r="E848" i="23"/>
  <c r="U953" i="23"/>
  <c r="C651" i="23"/>
  <c r="A100" i="23"/>
  <c r="O603" i="23"/>
  <c r="V243" i="23"/>
  <c r="F263" i="23"/>
  <c r="F6" i="23"/>
  <c r="Q365" i="23"/>
  <c r="H628" i="23"/>
  <c r="E852" i="23"/>
  <c r="U512" i="23"/>
  <c r="S428" i="23"/>
  <c r="F741" i="23"/>
  <c r="U567" i="23"/>
  <c r="U90" i="23"/>
  <c r="G408" i="23"/>
  <c r="V96" i="23"/>
  <c r="B273" i="23"/>
  <c r="K560" i="23"/>
  <c r="M3" i="23"/>
  <c r="L307" i="23"/>
  <c r="M140" i="23"/>
  <c r="P633" i="23"/>
  <c r="U835" i="23"/>
  <c r="F295" i="23"/>
  <c r="F358" i="23"/>
  <c r="E50" i="2"/>
  <c r="Q730" i="23"/>
  <c r="O967" i="23"/>
  <c r="B509" i="23"/>
  <c r="U803" i="23"/>
  <c r="Q278" i="23"/>
  <c r="M782" i="23"/>
  <c r="D179" i="23"/>
  <c r="M675" i="23"/>
  <c r="T227" i="23"/>
  <c r="S903" i="23"/>
  <c r="T262" i="23"/>
  <c r="Q421" i="23"/>
  <c r="M278" i="23"/>
  <c r="T534" i="23"/>
  <c r="K842" i="23"/>
  <c r="T841" i="23"/>
  <c r="C975" i="23"/>
  <c r="V483" i="23"/>
  <c r="V494" i="23"/>
  <c r="N128" i="23"/>
  <c r="L715" i="23"/>
  <c r="N433" i="23"/>
  <c r="E149" i="23"/>
  <c r="P72" i="23"/>
  <c r="V268" i="23"/>
  <c r="U738" i="23"/>
  <c r="A753" i="23"/>
  <c r="U130" i="23"/>
  <c r="Q101" i="23"/>
  <c r="H680" i="23"/>
  <c r="W377" i="23"/>
  <c r="N762" i="23"/>
  <c r="V395" i="23"/>
  <c r="O608" i="23"/>
  <c r="T287" i="23"/>
  <c r="T217" i="23"/>
  <c r="O532" i="23"/>
  <c r="E884" i="23"/>
  <c r="F985" i="23"/>
  <c r="H298" i="23"/>
  <c r="M423" i="23"/>
  <c r="F98" i="23"/>
  <c r="J606" i="23"/>
  <c r="H38" i="23"/>
  <c r="W393" i="23"/>
  <c r="I164" i="23"/>
  <c r="O804" i="23"/>
  <c r="A918" i="23"/>
  <c r="W972" i="23"/>
  <c r="G311" i="23"/>
  <c r="V861" i="23"/>
  <c r="W386" i="23"/>
  <c r="R680" i="23"/>
  <c r="M104" i="23"/>
  <c r="Q469" i="23"/>
  <c r="U23" i="23"/>
  <c r="A895" i="23"/>
  <c r="H942" i="23"/>
  <c r="J210" i="23"/>
  <c r="A372" i="23"/>
  <c r="P772" i="23"/>
  <c r="C649" i="23"/>
  <c r="G56" i="23"/>
  <c r="N443" i="23"/>
  <c r="Q966" i="23"/>
  <c r="I86" i="23"/>
  <c r="R802" i="23"/>
  <c r="E331" i="23"/>
  <c r="F130" i="23"/>
  <c r="T649" i="23"/>
  <c r="B675" i="23"/>
  <c r="D530" i="23"/>
  <c r="E240" i="23"/>
  <c r="A837" i="23"/>
  <c r="P510" i="23"/>
  <c r="O125" i="23"/>
  <c r="T93" i="23"/>
  <c r="K905" i="23"/>
  <c r="K461" i="23"/>
  <c r="K428" i="23"/>
  <c r="N19" i="23"/>
  <c r="L915" i="23"/>
  <c r="P575" i="23"/>
  <c r="R630" i="23"/>
  <c r="W739" i="23"/>
  <c r="E813" i="23"/>
  <c r="J484" i="23"/>
  <c r="K348" i="23"/>
  <c r="Q69" i="23"/>
  <c r="F769" i="23"/>
  <c r="P630" i="23"/>
  <c r="B653" i="23"/>
  <c r="L14" i="23"/>
  <c r="O994" i="23"/>
  <c r="M251" i="23"/>
  <c r="G178" i="23"/>
  <c r="W337" i="23"/>
  <c r="P200" i="23"/>
  <c r="N980" i="23"/>
  <c r="O133" i="23"/>
  <c r="I97" i="23"/>
  <c r="I552" i="23"/>
  <c r="G656" i="23"/>
  <c r="D816" i="23"/>
  <c r="M932" i="23"/>
  <c r="W367" i="23"/>
  <c r="C272" i="23"/>
  <c r="T628" i="23"/>
  <c r="O40" i="23"/>
  <c r="O924" i="23"/>
  <c r="Q465" i="23"/>
  <c r="S429" i="23"/>
  <c r="A165" i="23"/>
  <c r="N132" i="23"/>
  <c r="U309" i="23"/>
  <c r="W848" i="23"/>
  <c r="J579" i="23"/>
  <c r="P122" i="23"/>
  <c r="H489" i="23"/>
  <c r="P483" i="23"/>
  <c r="D714" i="23"/>
  <c r="T716" i="23"/>
  <c r="T453" i="23"/>
  <c r="I910" i="23"/>
  <c r="J373" i="23"/>
  <c r="V278" i="23"/>
  <c r="I245" i="23"/>
  <c r="W177" i="23"/>
  <c r="U846" i="23"/>
  <c r="V651" i="23"/>
  <c r="Q99" i="23"/>
  <c r="C601" i="23"/>
  <c r="V359" i="23"/>
  <c r="G379" i="23"/>
  <c r="I525" i="23"/>
  <c r="F205" i="23"/>
  <c r="H7" i="23"/>
  <c r="B90" i="23"/>
  <c r="A274" i="23"/>
  <c r="B519" i="23"/>
  <c r="S245" i="23"/>
  <c r="L522" i="23"/>
  <c r="G681" i="23"/>
  <c r="K384" i="23"/>
  <c r="V784" i="23"/>
  <c r="U720" i="23"/>
  <c r="G997" i="23"/>
  <c r="V333" i="23"/>
  <c r="B798" i="23"/>
  <c r="J918" i="23"/>
  <c r="T352" i="23"/>
  <c r="R268" i="23"/>
  <c r="S433" i="23"/>
  <c r="K599" i="23"/>
  <c r="W340" i="23"/>
  <c r="O356" i="23"/>
  <c r="L725" i="23"/>
  <c r="D763" i="23"/>
  <c r="D2" i="23"/>
  <c r="S633" i="23"/>
  <c r="N497" i="23"/>
  <c r="B6" i="23"/>
  <c r="R522" i="23"/>
  <c r="F436" i="23"/>
  <c r="I629" i="23"/>
  <c r="B311" i="23"/>
  <c r="C309" i="23"/>
  <c r="H303" i="23"/>
  <c r="O850" i="23"/>
  <c r="C726" i="23"/>
  <c r="R366" i="23"/>
  <c r="H311" i="23"/>
  <c r="C976" i="23"/>
  <c r="A127" i="23"/>
  <c r="I227" i="23"/>
  <c r="M823" i="23"/>
  <c r="E786" i="23"/>
  <c r="P926" i="23"/>
  <c r="E499" i="23"/>
  <c r="T711" i="23"/>
  <c r="P94" i="23"/>
  <c r="M694" i="23"/>
  <c r="I265" i="23"/>
  <c r="H938" i="23"/>
  <c r="J27" i="23"/>
  <c r="A518" i="23"/>
  <c r="V658" i="23"/>
  <c r="I933" i="23"/>
  <c r="T912" i="23"/>
  <c r="O896" i="23"/>
  <c r="H918" i="23"/>
  <c r="T170" i="23"/>
  <c r="B289" i="23"/>
  <c r="Q203" i="23"/>
  <c r="E44" i="2"/>
  <c r="R45" i="23"/>
  <c r="W684" i="23"/>
  <c r="R560" i="23"/>
  <c r="N934" i="23"/>
  <c r="J440" i="23"/>
  <c r="P852" i="23"/>
  <c r="K134" i="23"/>
  <c r="G214" i="23"/>
  <c r="A140" i="23"/>
  <c r="I400" i="23"/>
  <c r="R820" i="23"/>
  <c r="T369" i="23"/>
  <c r="S698" i="23"/>
  <c r="S537" i="23"/>
  <c r="S513" i="23"/>
  <c r="V654" i="23"/>
  <c r="V166" i="23"/>
  <c r="H103" i="23"/>
  <c r="M160" i="23"/>
  <c r="O948" i="23"/>
  <c r="G202" i="23"/>
  <c r="B695" i="23"/>
  <c r="C522" i="23"/>
  <c r="N972" i="23"/>
  <c r="V463" i="23"/>
  <c r="T920" i="23"/>
  <c r="E118" i="23"/>
  <c r="K431" i="23"/>
  <c r="E289" i="23"/>
  <c r="V466" i="23"/>
  <c r="W73" i="23"/>
  <c r="R849" i="23"/>
  <c r="I130" i="23"/>
  <c r="E448" i="23"/>
  <c r="O538" i="23"/>
  <c r="H675" i="23"/>
  <c r="Q404" i="23"/>
  <c r="W861" i="23"/>
  <c r="O283" i="23"/>
  <c r="M854" i="23"/>
  <c r="F85" i="23"/>
  <c r="J325" i="23"/>
  <c r="L630" i="23"/>
  <c r="F947" i="23"/>
  <c r="E200" i="23"/>
  <c r="D485" i="23"/>
  <c r="R691" i="23"/>
  <c r="R668" i="23"/>
  <c r="G859" i="23"/>
  <c r="V429" i="23"/>
  <c r="U341" i="23"/>
  <c r="T807" i="23"/>
  <c r="W993" i="23"/>
  <c r="G935" i="23"/>
  <c r="Q822" i="23"/>
  <c r="O534" i="23"/>
  <c r="K436" i="23"/>
  <c r="T340" i="23"/>
  <c r="R474" i="23"/>
  <c r="B957" i="23"/>
  <c r="R92" i="23"/>
  <c r="E442" i="23"/>
  <c r="S305" i="23"/>
  <c r="L973" i="23"/>
  <c r="Q533" i="23"/>
  <c r="B808" i="23"/>
  <c r="M107" i="23"/>
  <c r="S313" i="23"/>
  <c r="K860" i="23"/>
  <c r="B990" i="23"/>
  <c r="Q596" i="23"/>
  <c r="F366" i="23"/>
  <c r="U874" i="23"/>
  <c r="H728" i="23"/>
  <c r="R993" i="23"/>
  <c r="M603" i="23"/>
  <c r="O981" i="23"/>
  <c r="O406" i="23"/>
  <c r="A743" i="23"/>
  <c r="O876" i="23"/>
  <c r="O649" i="23"/>
  <c r="I433" i="23"/>
  <c r="C841" i="23"/>
  <c r="R821" i="23"/>
  <c r="H861" i="23"/>
  <c r="C962" i="23"/>
  <c r="Q800" i="23"/>
  <c r="V361" i="23"/>
  <c r="V298" i="23"/>
  <c r="I907" i="23"/>
  <c r="V238" i="23"/>
  <c r="V495" i="23"/>
  <c r="R517" i="23"/>
  <c r="L256" i="23"/>
  <c r="G198" i="23"/>
  <c r="E6" i="23"/>
  <c r="A582" i="23"/>
  <c r="U597" i="23"/>
  <c r="J659" i="23"/>
  <c r="K627" i="23"/>
  <c r="L235" i="23"/>
  <c r="F514" i="23"/>
  <c r="A157" i="23"/>
  <c r="M982" i="23"/>
  <c r="A11" i="23"/>
  <c r="F114" i="23"/>
  <c r="M444" i="23"/>
  <c r="P242" i="23"/>
  <c r="M191" i="23"/>
  <c r="I670" i="23"/>
  <c r="R889" i="23"/>
  <c r="O570" i="23"/>
  <c r="F116" i="23"/>
  <c r="W299" i="23"/>
  <c r="N680" i="23"/>
  <c r="V974" i="23"/>
  <c r="E401" i="23"/>
  <c r="P584" i="23"/>
  <c r="Q926" i="23"/>
  <c r="A811" i="23"/>
  <c r="D130" i="23"/>
  <c r="E347" i="23"/>
  <c r="L313" i="23"/>
  <c r="J928" i="23"/>
  <c r="G148" i="23"/>
  <c r="H736" i="23"/>
  <c r="R1" i="23"/>
  <c r="A995" i="23"/>
  <c r="N868" i="23"/>
  <c r="O574" i="23"/>
  <c r="V196" i="23"/>
  <c r="H461" i="23"/>
  <c r="B490" i="23"/>
  <c r="Q715" i="23"/>
  <c r="U208" i="23"/>
  <c r="J534" i="23"/>
  <c r="B619" i="23"/>
  <c r="U861" i="23"/>
  <c r="A829" i="23"/>
  <c r="I881" i="23"/>
  <c r="N519" i="23"/>
  <c r="W453" i="23"/>
  <c r="O911" i="23"/>
  <c r="T502" i="23"/>
  <c r="A832" i="23"/>
  <c r="H116" i="23"/>
  <c r="O909" i="23"/>
  <c r="R837" i="23"/>
  <c r="M37" i="23"/>
  <c r="F7" i="23"/>
  <c r="T871" i="23"/>
  <c r="F356" i="23"/>
  <c r="A994" i="23"/>
  <c r="B954" i="23"/>
  <c r="N286" i="23"/>
  <c r="R728" i="23"/>
  <c r="G38" i="23"/>
  <c r="V399" i="23"/>
  <c r="H559" i="23"/>
  <c r="I705" i="23"/>
  <c r="A793" i="23"/>
  <c r="W555" i="23"/>
  <c r="F844" i="23"/>
  <c r="Q302" i="23"/>
  <c r="E14" i="2"/>
  <c r="B257" i="23"/>
  <c r="L390" i="23"/>
  <c r="R386" i="23"/>
  <c r="U693" i="23"/>
  <c r="G167" i="23"/>
  <c r="F113" i="23"/>
  <c r="H97" i="23"/>
  <c r="D944" i="23"/>
  <c r="C640" i="23"/>
  <c r="V742" i="23"/>
  <c r="E403" i="23"/>
  <c r="J30" i="23"/>
  <c r="G163" i="23"/>
  <c r="I562" i="23"/>
  <c r="W371" i="23"/>
  <c r="F376" i="23"/>
  <c r="M443" i="23"/>
  <c r="M180" i="23"/>
  <c r="Q640" i="23"/>
  <c r="B295" i="23"/>
  <c r="N721" i="23"/>
  <c r="L978" i="23"/>
  <c r="N133" i="23"/>
  <c r="E880" i="23"/>
  <c r="S961" i="23"/>
  <c r="V308" i="23"/>
  <c r="B582" i="23"/>
  <c r="Q684" i="23"/>
  <c r="J618" i="23"/>
  <c r="J130" i="23"/>
  <c r="M728" i="23"/>
  <c r="D722" i="23"/>
  <c r="W837" i="23"/>
  <c r="K334" i="23"/>
  <c r="D857" i="23"/>
  <c r="N199" i="23"/>
  <c r="G812" i="23"/>
  <c r="W967" i="23"/>
  <c r="Q67" i="23"/>
  <c r="O848" i="23"/>
  <c r="K152" i="23"/>
  <c r="N71" i="23"/>
  <c r="K332" i="23"/>
  <c r="C910" i="23"/>
  <c r="P248" i="23"/>
  <c r="Q80" i="23"/>
  <c r="H134" i="23"/>
  <c r="F612" i="23"/>
  <c r="B968" i="23"/>
  <c r="D281" i="23"/>
  <c r="U915" i="23"/>
  <c r="Q754" i="23"/>
  <c r="E897" i="23"/>
  <c r="K748" i="23"/>
  <c r="E4" i="2"/>
  <c r="B334" i="23"/>
  <c r="C578" i="23"/>
  <c r="C392" i="23"/>
  <c r="W819" i="23"/>
  <c r="K992" i="23"/>
  <c r="F735" i="23"/>
  <c r="H64" i="23"/>
  <c r="O951" i="23"/>
  <c r="F374" i="23"/>
  <c r="Q714" i="23"/>
  <c r="E454" i="23"/>
  <c r="J314" i="23"/>
  <c r="J253" i="23"/>
  <c r="F386" i="23"/>
  <c r="M350" i="23"/>
  <c r="J503" i="23"/>
  <c r="B660" i="23"/>
  <c r="A445" i="23"/>
  <c r="N3" i="23"/>
  <c r="M232" i="23"/>
  <c r="A781" i="23"/>
  <c r="J148" i="23"/>
  <c r="O749" i="23"/>
  <c r="J538" i="23"/>
  <c r="K340" i="23"/>
  <c r="L310" i="23"/>
  <c r="S618" i="23"/>
  <c r="R417" i="23"/>
  <c r="F959" i="23"/>
  <c r="G317" i="23"/>
  <c r="P880" i="23"/>
  <c r="U908" i="23"/>
  <c r="M890" i="23"/>
  <c r="P286" i="23"/>
  <c r="N622" i="23"/>
  <c r="E356" i="23"/>
  <c r="E530" i="23"/>
  <c r="U801" i="23"/>
  <c r="V88" i="23"/>
  <c r="F893" i="23"/>
  <c r="B516" i="23"/>
  <c r="V692" i="23"/>
  <c r="E984" i="23"/>
  <c r="E1006" i="23"/>
  <c r="U327" i="23"/>
  <c r="U305" i="23"/>
  <c r="G632" i="23"/>
  <c r="M899" i="23"/>
  <c r="N456" i="23"/>
  <c r="I753" i="23"/>
  <c r="A241" i="23"/>
  <c r="V925" i="23"/>
  <c r="F499" i="23"/>
  <c r="A50" i="23"/>
  <c r="L268" i="23"/>
  <c r="O454" i="23"/>
  <c r="T405" i="23"/>
  <c r="R960" i="23"/>
  <c r="C232" i="23"/>
  <c r="W370" i="23"/>
  <c r="L389" i="23"/>
  <c r="U223" i="23"/>
  <c r="U41" i="23"/>
  <c r="L203" i="23"/>
  <c r="N612" i="23"/>
  <c r="U157" i="23"/>
  <c r="H167" i="23"/>
  <c r="L284" i="23"/>
  <c r="Q329" i="23"/>
  <c r="R994" i="23"/>
  <c r="R34" i="23"/>
  <c r="B985" i="23"/>
  <c r="S97" i="23"/>
  <c r="G674" i="23"/>
  <c r="N953" i="23"/>
  <c r="H478" i="23"/>
  <c r="U624" i="23"/>
  <c r="T560" i="23"/>
  <c r="H69" i="23"/>
  <c r="C174" i="23"/>
  <c r="Q737" i="23"/>
  <c r="S502" i="23"/>
  <c r="A491" i="23"/>
  <c r="G675" i="23"/>
  <c r="A980" i="23"/>
  <c r="E788" i="23"/>
  <c r="K612" i="23"/>
  <c r="F739" i="23"/>
  <c r="I95" i="23"/>
  <c r="P6" i="23"/>
  <c r="D997" i="23"/>
  <c r="F302" i="23"/>
  <c r="O435" i="23"/>
  <c r="K903" i="23"/>
  <c r="R358" i="23"/>
  <c r="L626" i="23"/>
  <c r="G608" i="23"/>
  <c r="U732" i="23"/>
  <c r="N625" i="23"/>
  <c r="K446" i="23"/>
  <c r="G830" i="23"/>
  <c r="J720" i="23"/>
  <c r="A815" i="23"/>
  <c r="T91" i="23"/>
  <c r="M813" i="23"/>
  <c r="Q149" i="23"/>
  <c r="D85" i="23"/>
  <c r="L912" i="23"/>
  <c r="V614" i="23"/>
  <c r="L204" i="23"/>
  <c r="J1000" i="23"/>
  <c r="E406" i="23"/>
  <c r="G904" i="23"/>
  <c r="J655" i="23"/>
  <c r="C874" i="23"/>
  <c r="O945" i="23"/>
  <c r="K887" i="23"/>
  <c r="B646" i="23"/>
  <c r="T544" i="23"/>
  <c r="H888" i="23"/>
  <c r="D616" i="23"/>
  <c r="T902" i="23"/>
  <c r="I836" i="23"/>
  <c r="W732" i="23"/>
  <c r="Q49" i="23"/>
  <c r="Q43" i="23"/>
  <c r="W728" i="23"/>
  <c r="C187" i="23"/>
  <c r="T976" i="23"/>
  <c r="E258" i="23"/>
  <c r="P714" i="23"/>
  <c r="R679" i="23"/>
  <c r="V220" i="23"/>
  <c r="R887" i="23"/>
  <c r="K418" i="23"/>
  <c r="B138" i="23"/>
  <c r="W15" i="23"/>
  <c r="D935" i="23"/>
  <c r="B191" i="23"/>
  <c r="C189" i="23"/>
  <c r="O647" i="23"/>
  <c r="Q927" i="23"/>
  <c r="V718" i="23"/>
  <c r="U945" i="23"/>
  <c r="T165" i="23"/>
  <c r="B486" i="23"/>
  <c r="G371" i="23"/>
  <c r="B814" i="23"/>
  <c r="F293" i="23"/>
  <c r="M710" i="23"/>
  <c r="S716" i="23"/>
  <c r="I660" i="23"/>
  <c r="G493" i="23"/>
  <c r="D589" i="23"/>
  <c r="N847" i="23"/>
  <c r="K877" i="23"/>
  <c r="B136" i="23"/>
  <c r="M937" i="23"/>
  <c r="O493" i="23"/>
  <c r="O639" i="23"/>
  <c r="S641" i="23"/>
  <c r="V192" i="23"/>
  <c r="S535" i="23"/>
  <c r="D507" i="23"/>
  <c r="F267" i="23"/>
  <c r="A842" i="23"/>
  <c r="M579" i="23"/>
  <c r="P582" i="23"/>
  <c r="J388" i="23"/>
  <c r="K870" i="23"/>
  <c r="E112" i="23"/>
  <c r="A101" i="23"/>
  <c r="C5" i="23"/>
  <c r="S19" i="23"/>
  <c r="S353" i="23"/>
  <c r="I843" i="23"/>
  <c r="T486" i="23"/>
  <c r="U987" i="23"/>
  <c r="W366" i="23"/>
  <c r="Q710" i="23"/>
  <c r="Q121" i="23"/>
  <c r="T958" i="23"/>
  <c r="V934" i="23"/>
  <c r="B297" i="23"/>
  <c r="T187" i="23"/>
  <c r="R566" i="23"/>
  <c r="U603" i="23"/>
  <c r="H420" i="23"/>
  <c r="V694" i="23"/>
  <c r="P377" i="23"/>
  <c r="C377" i="23"/>
  <c r="N854" i="23"/>
  <c r="E876" i="23"/>
  <c r="U903" i="23"/>
  <c r="K973" i="23"/>
  <c r="V13" i="23"/>
  <c r="B841" i="23"/>
  <c r="U678" i="23"/>
  <c r="K875" i="23"/>
  <c r="I849" i="23"/>
  <c r="O525" i="23"/>
  <c r="U91" i="23"/>
  <c r="E328" i="23"/>
  <c r="B221" i="23"/>
  <c r="N40" i="23"/>
  <c r="T293" i="23"/>
  <c r="J570" i="23"/>
  <c r="K777" i="23"/>
  <c r="L132" i="23"/>
  <c r="A124" i="23"/>
  <c r="O409" i="23"/>
  <c r="I953" i="23"/>
  <c r="I118" i="23"/>
  <c r="K726" i="23"/>
  <c r="V988" i="23"/>
  <c r="V115" i="23"/>
  <c r="W425" i="23"/>
  <c r="K181" i="23"/>
  <c r="V348" i="23"/>
  <c r="M247" i="23"/>
  <c r="O512" i="23"/>
  <c r="I356" i="23"/>
  <c r="O682" i="23"/>
  <c r="L159" i="23"/>
  <c r="I594" i="23"/>
  <c r="F479" i="23"/>
  <c r="Q31" i="23"/>
  <c r="D440" i="23"/>
  <c r="A327" i="23"/>
  <c r="T936" i="23"/>
  <c r="A450" i="23"/>
  <c r="H5" i="23"/>
  <c r="N720" i="23"/>
  <c r="D240" i="23"/>
  <c r="Q847" i="23"/>
  <c r="F613" i="23"/>
  <c r="E879" i="23"/>
  <c r="B711" i="23"/>
  <c r="S360" i="23"/>
  <c r="J738" i="23"/>
  <c r="S927" i="23"/>
  <c r="B547" i="23"/>
  <c r="U823" i="23"/>
  <c r="Q359" i="23"/>
  <c r="W160" i="23"/>
  <c r="V319" i="23"/>
  <c r="J512" i="23"/>
  <c r="E302" i="23"/>
  <c r="P186" i="23"/>
  <c r="F868" i="23"/>
  <c r="I358" i="23"/>
  <c r="O276" i="23"/>
  <c r="P664" i="23"/>
  <c r="P181" i="23"/>
  <c r="C704" i="23"/>
  <c r="D226" i="23"/>
  <c r="K595" i="23"/>
  <c r="B219" i="23"/>
  <c r="G937" i="23"/>
  <c r="A685" i="23"/>
  <c r="N335" i="23"/>
  <c r="C36" i="23"/>
  <c r="B733" i="23"/>
  <c r="W799" i="23"/>
  <c r="H430" i="23"/>
  <c r="E988" i="23"/>
  <c r="D348" i="23"/>
  <c r="P659" i="23"/>
  <c r="S719" i="23"/>
  <c r="K484" i="23"/>
  <c r="U596" i="23"/>
  <c r="C509" i="23"/>
  <c r="I667" i="23"/>
  <c r="W358" i="23"/>
  <c r="I884" i="23"/>
  <c r="V224" i="23"/>
  <c r="Q483" i="23"/>
  <c r="D372" i="23"/>
  <c r="F208" i="23"/>
  <c r="F214" i="23"/>
  <c r="A299" i="23"/>
  <c r="P660" i="23"/>
  <c r="H901" i="23"/>
  <c r="Q936" i="23"/>
  <c r="N386" i="23"/>
  <c r="M267" i="23"/>
  <c r="E800" i="23"/>
  <c r="J923" i="23"/>
  <c r="I57" i="23"/>
  <c r="L825" i="23"/>
  <c r="P891" i="23"/>
  <c r="E504" i="23"/>
  <c r="F219" i="23"/>
  <c r="V221" i="23"/>
  <c r="O460" i="23"/>
  <c r="A909" i="23"/>
  <c r="A355" i="23"/>
  <c r="B980" i="23"/>
  <c r="I916" i="23"/>
  <c r="K651" i="23"/>
  <c r="E384" i="23"/>
  <c r="B189" i="23"/>
  <c r="S576" i="23"/>
  <c r="Q676" i="23"/>
  <c r="W919" i="23"/>
  <c r="V436" i="23"/>
  <c r="Q973" i="23"/>
  <c r="H699" i="23"/>
  <c r="I111" i="23"/>
  <c r="D924" i="23"/>
  <c r="L728" i="23"/>
  <c r="J999" i="23"/>
  <c r="I307" i="23"/>
  <c r="M451" i="23"/>
  <c r="N1004" i="23"/>
  <c r="S396" i="23"/>
  <c r="T824" i="23"/>
  <c r="D758" i="23"/>
  <c r="P528" i="23"/>
  <c r="B251" i="23"/>
  <c r="D550" i="23"/>
  <c r="P473" i="23"/>
  <c r="P643" i="23"/>
  <c r="B718" i="23"/>
  <c r="L338" i="23"/>
  <c r="E611" i="23"/>
  <c r="H609" i="23"/>
  <c r="O11" i="23"/>
  <c r="L553" i="23"/>
  <c r="A699" i="23"/>
  <c r="I248" i="23"/>
  <c r="R554" i="23"/>
  <c r="U552" i="23"/>
  <c r="O902" i="23"/>
  <c r="K835" i="23"/>
  <c r="O377" i="23"/>
  <c r="G498" i="23"/>
  <c r="F507" i="23"/>
  <c r="W168" i="23"/>
  <c r="D424" i="23"/>
  <c r="B124" i="23"/>
  <c r="G985" i="23"/>
  <c r="U788" i="23"/>
  <c r="A654" i="23"/>
  <c r="Q368" i="23"/>
  <c r="A18" i="23"/>
  <c r="J853" i="23"/>
  <c r="K540" i="23"/>
  <c r="N637" i="23"/>
  <c r="Q160" i="23"/>
  <c r="U899" i="23"/>
  <c r="E856" i="23"/>
  <c r="V93" i="23"/>
  <c r="Q739" i="23"/>
  <c r="W427" i="23"/>
  <c r="R900" i="23"/>
  <c r="D655" i="23"/>
  <c r="C367" i="23"/>
  <c r="C214" i="23"/>
  <c r="C56" i="23"/>
  <c r="B192" i="23"/>
  <c r="J636" i="23"/>
  <c r="F545" i="23"/>
  <c r="D320" i="23"/>
  <c r="M116" i="23"/>
  <c r="L9" i="23"/>
  <c r="M33" i="23"/>
  <c r="S85" i="23"/>
  <c r="B577" i="23"/>
  <c r="D52" i="23"/>
  <c r="R505" i="23"/>
  <c r="F431" i="23"/>
  <c r="W966" i="23"/>
  <c r="P912" i="23"/>
  <c r="G693" i="23"/>
  <c r="B347" i="23"/>
  <c r="W315" i="23"/>
  <c r="V767" i="23"/>
  <c r="O855" i="23"/>
  <c r="P628" i="23"/>
  <c r="I132" i="23"/>
  <c r="S6" i="23"/>
  <c r="U380" i="23"/>
  <c r="M373" i="23"/>
  <c r="I631" i="23"/>
  <c r="I653" i="23"/>
  <c r="G25" i="23"/>
  <c r="S259" i="23"/>
  <c r="P107" i="23"/>
  <c r="M897" i="23"/>
  <c r="B674" i="23"/>
  <c r="N212" i="23"/>
  <c r="G106" i="23"/>
  <c r="D22" i="23"/>
  <c r="T652" i="23"/>
  <c r="C656" i="23"/>
  <c r="H579" i="23"/>
  <c r="V83" i="23"/>
  <c r="I15" i="23"/>
  <c r="P863" i="23"/>
  <c r="M1003" i="23"/>
  <c r="N951" i="23"/>
  <c r="H422" i="23"/>
  <c r="H866" i="23"/>
  <c r="I140" i="23"/>
  <c r="R114" i="23"/>
  <c r="N785" i="23"/>
  <c r="S889" i="23"/>
  <c r="R915" i="23"/>
  <c r="B325" i="23"/>
  <c r="Q428" i="23"/>
  <c r="A635" i="23"/>
  <c r="R929" i="23"/>
  <c r="V919" i="23"/>
  <c r="U518" i="23"/>
  <c r="O316" i="23"/>
  <c r="U195" i="23"/>
  <c r="T110" i="23"/>
  <c r="K938" i="23"/>
  <c r="K564" i="23"/>
  <c r="E955" i="23"/>
  <c r="V878" i="23"/>
  <c r="J562" i="23"/>
  <c r="I524" i="23"/>
  <c r="H867" i="23"/>
  <c r="L488" i="23"/>
  <c r="I611" i="23"/>
  <c r="O946" i="23"/>
  <c r="Q177" i="23"/>
  <c r="L92" i="23"/>
  <c r="P481" i="23"/>
  <c r="H163" i="23"/>
  <c r="C723" i="23"/>
  <c r="H634" i="23"/>
  <c r="R334" i="23"/>
  <c r="K969" i="23"/>
  <c r="F150" i="23"/>
  <c r="I328" i="23"/>
  <c r="T475" i="23"/>
  <c r="W373" i="23"/>
  <c r="U988" i="23"/>
  <c r="U604" i="23"/>
  <c r="F109" i="23"/>
  <c r="O526" i="23"/>
  <c r="M588" i="23"/>
  <c r="N881" i="23"/>
  <c r="T255" i="23"/>
  <c r="J850" i="23"/>
  <c r="O382" i="23"/>
  <c r="S265" i="23"/>
  <c r="F198" i="23"/>
  <c r="S423" i="23"/>
  <c r="V84" i="23"/>
  <c r="F778" i="23"/>
  <c r="F796" i="23"/>
  <c r="C498" i="23"/>
  <c r="L475" i="23"/>
  <c r="D900" i="23"/>
  <c r="N186" i="23"/>
  <c r="O397" i="23"/>
  <c r="M724" i="23"/>
  <c r="J752" i="23"/>
  <c r="Q241" i="23"/>
  <c r="E122" i="23"/>
  <c r="A369" i="23"/>
  <c r="Q706" i="23"/>
  <c r="L806" i="23"/>
  <c r="C233" i="23"/>
  <c r="T782" i="23"/>
  <c r="D845" i="23"/>
  <c r="P278" i="23"/>
  <c r="U922" i="23"/>
  <c r="N342" i="23"/>
  <c r="V172" i="23"/>
  <c r="R140" i="23"/>
  <c r="G589" i="23"/>
  <c r="N884" i="23"/>
  <c r="M581" i="23"/>
  <c r="T632" i="23"/>
  <c r="I370" i="23"/>
  <c r="H45" i="23"/>
  <c r="B567" i="23"/>
  <c r="U793" i="23"/>
  <c r="D787" i="23"/>
  <c r="K86" i="23"/>
  <c r="J421" i="23"/>
  <c r="Q82" i="23"/>
  <c r="H20" i="23"/>
  <c r="E711" i="23"/>
  <c r="E83" i="23"/>
  <c r="Q899" i="23"/>
  <c r="W103" i="23"/>
  <c r="K655" i="23"/>
  <c r="A767" i="23"/>
  <c r="E599" i="23"/>
  <c r="F622" i="23"/>
  <c r="K101" i="23"/>
  <c r="C610" i="23"/>
  <c r="M286" i="23"/>
  <c r="E275" i="23"/>
  <c r="U974" i="23"/>
  <c r="J857" i="23"/>
  <c r="D442" i="23"/>
  <c r="R557" i="23"/>
  <c r="D11" i="23"/>
  <c r="T1003" i="23"/>
  <c r="N2" i="23"/>
  <c r="K947" i="23"/>
  <c r="J884" i="23"/>
  <c r="L145" i="23"/>
  <c r="V336" i="23"/>
  <c r="A291" i="23"/>
  <c r="B776" i="23"/>
  <c r="E166" i="23"/>
  <c r="A313" i="23"/>
  <c r="K78" i="23"/>
  <c r="B278" i="23"/>
  <c r="O654" i="23"/>
  <c r="N919" i="23"/>
  <c r="H85" i="23"/>
  <c r="B761" i="23"/>
  <c r="G58" i="23"/>
  <c r="C770" i="23"/>
  <c r="N996" i="23"/>
  <c r="K990" i="23"/>
  <c r="O986" i="23"/>
  <c r="M517" i="23"/>
  <c r="I250" i="23"/>
  <c r="Q532" i="23"/>
  <c r="P595" i="23"/>
  <c r="D716" i="23"/>
  <c r="S938" i="23"/>
  <c r="I410" i="23"/>
  <c r="T845" i="23"/>
  <c r="G946" i="23"/>
  <c r="L60" i="23"/>
  <c r="P537" i="23"/>
  <c r="S395" i="23"/>
  <c r="J144" i="23"/>
  <c r="H182" i="23"/>
  <c r="V544" i="23"/>
  <c r="H773" i="23"/>
  <c r="D760" i="23"/>
  <c r="S801" i="23"/>
  <c r="N827" i="23"/>
  <c r="B871" i="23"/>
  <c r="A603" i="23"/>
  <c r="F734" i="23"/>
  <c r="B310" i="23"/>
  <c r="G738" i="23"/>
  <c r="U255" i="23"/>
  <c r="J295" i="23"/>
  <c r="E249" i="23"/>
  <c r="L991" i="23"/>
  <c r="C517" i="23"/>
  <c r="D83" i="23"/>
  <c r="O721" i="23"/>
  <c r="U662" i="23"/>
  <c r="K394" i="23"/>
  <c r="U142" i="23"/>
  <c r="R400" i="23"/>
  <c r="T480" i="23"/>
  <c r="B795" i="23"/>
  <c r="K635" i="23"/>
  <c r="I35" i="23"/>
  <c r="N724" i="23"/>
  <c r="R439" i="23"/>
  <c r="J339" i="23"/>
  <c r="G767" i="23"/>
  <c r="N730" i="23"/>
  <c r="Q306" i="23"/>
  <c r="D801" i="23"/>
  <c r="H701" i="23"/>
  <c r="S220" i="23"/>
  <c r="U8" i="23"/>
  <c r="U138" i="23"/>
  <c r="K65" i="23"/>
  <c r="A237" i="23"/>
  <c r="K286" i="23"/>
  <c r="I743" i="23"/>
  <c r="B43" i="23"/>
  <c r="J154" i="23"/>
  <c r="H256" i="23"/>
  <c r="C507" i="23"/>
  <c r="I527" i="23"/>
  <c r="J292" i="23"/>
  <c r="G546" i="23"/>
  <c r="K120" i="23"/>
  <c r="S765" i="23"/>
  <c r="P319" i="23"/>
  <c r="T818" i="23"/>
  <c r="K782" i="23"/>
  <c r="N321" i="23"/>
  <c r="I347" i="23"/>
  <c r="W867" i="23"/>
  <c r="N233" i="23"/>
  <c r="R844" i="23"/>
  <c r="J488" i="23"/>
  <c r="W47" i="23"/>
  <c r="W846" i="23"/>
  <c r="C54" i="23"/>
  <c r="F162" i="23"/>
  <c r="F700" i="23"/>
  <c r="M223" i="23"/>
  <c r="D235" i="23"/>
  <c r="L836" i="23"/>
  <c r="C150" i="23"/>
  <c r="H323" i="23"/>
  <c r="O375" i="23"/>
  <c r="N44" i="23"/>
  <c r="S327" i="23"/>
  <c r="I289" i="23"/>
  <c r="V124" i="23"/>
  <c r="Q358" i="23"/>
  <c r="S662" i="23"/>
  <c r="F579" i="23"/>
  <c r="W391" i="23"/>
  <c r="Q949" i="23"/>
  <c r="G146" i="23"/>
  <c r="C356" i="23"/>
  <c r="S642" i="23"/>
  <c r="J54" i="23"/>
  <c r="O30" i="23"/>
  <c r="N356" i="23"/>
  <c r="R539" i="23"/>
  <c r="C101" i="23"/>
  <c r="N921" i="23"/>
  <c r="F882" i="23"/>
  <c r="A542" i="23"/>
  <c r="O907" i="23"/>
  <c r="W404" i="23"/>
  <c r="E453" i="23"/>
  <c r="P34" i="23"/>
  <c r="J105" i="23"/>
  <c r="K59" i="23"/>
  <c r="W979" i="23"/>
  <c r="K742" i="23"/>
  <c r="D323" i="23"/>
  <c r="N15" i="23"/>
  <c r="K585" i="23"/>
  <c r="J685" i="23"/>
  <c r="R476" i="23"/>
  <c r="N441" i="23"/>
  <c r="M257" i="23"/>
  <c r="P658" i="23"/>
  <c r="M536" i="23"/>
  <c r="M119" i="23"/>
  <c r="E933" i="23"/>
  <c r="A73" i="23"/>
  <c r="F231" i="23"/>
  <c r="I450" i="23"/>
  <c r="F662" i="23"/>
  <c r="T49" i="23"/>
  <c r="O531" i="23"/>
  <c r="T223" i="23"/>
  <c r="A745" i="23"/>
  <c r="N86" i="23"/>
  <c r="J452" i="23"/>
  <c r="O160" i="23"/>
  <c r="K851" i="23"/>
  <c r="B78" i="23"/>
  <c r="J161" i="23"/>
  <c r="J567" i="23"/>
  <c r="Q757" i="23"/>
  <c r="I841" i="23"/>
  <c r="Q427" i="23"/>
  <c r="Q61" i="23"/>
  <c r="V152" i="23"/>
  <c r="U621" i="23"/>
  <c r="D375" i="23"/>
  <c r="F473" i="23"/>
  <c r="M877" i="23"/>
  <c r="M192" i="23"/>
  <c r="W529" i="23"/>
  <c r="T963" i="23"/>
  <c r="W774" i="23"/>
  <c r="J937" i="23"/>
  <c r="C223" i="23"/>
  <c r="B575" i="23"/>
  <c r="K177" i="23"/>
  <c r="A915" i="23"/>
  <c r="L296" i="23"/>
  <c r="W381" i="23"/>
  <c r="P398" i="23"/>
  <c r="R455" i="23"/>
  <c r="O87" i="23"/>
  <c r="V852" i="23"/>
  <c r="O405" i="23"/>
  <c r="W876" i="23"/>
  <c r="F819" i="23"/>
  <c r="G457" i="23"/>
  <c r="G764" i="23"/>
  <c r="S330" i="23"/>
  <c r="V201" i="23"/>
  <c r="W79" i="23"/>
  <c r="R134" i="23"/>
  <c r="E51" i="2"/>
  <c r="T888" i="23"/>
  <c r="U209" i="23"/>
  <c r="I324" i="23"/>
  <c r="G1004" i="23"/>
  <c r="L853" i="23"/>
  <c r="I25" i="23"/>
  <c r="E602" i="23"/>
  <c r="U194" i="23"/>
  <c r="Q796" i="23"/>
  <c r="G195" i="23"/>
  <c r="R733" i="23"/>
  <c r="C798" i="23"/>
  <c r="D662" i="23"/>
  <c r="D641" i="23"/>
  <c r="L710" i="23"/>
  <c r="U525" i="23"/>
  <c r="D782" i="23"/>
  <c r="N125" i="23"/>
  <c r="U177" i="23"/>
  <c r="A553" i="23"/>
  <c r="F789" i="23"/>
  <c r="K789" i="23"/>
  <c r="I286" i="23"/>
  <c r="N73" i="23"/>
  <c r="V122" i="23"/>
  <c r="T279" i="23"/>
  <c r="P600" i="23"/>
  <c r="N918" i="23"/>
  <c r="A42" i="23"/>
  <c r="R924" i="23"/>
  <c r="N894" i="23"/>
  <c r="S363" i="23"/>
  <c r="W246" i="23"/>
  <c r="U246" i="23"/>
  <c r="B475" i="23"/>
  <c r="I261" i="23"/>
  <c r="M1001" i="23"/>
  <c r="K144" i="23"/>
  <c r="F305" i="23"/>
  <c r="H841" i="23"/>
  <c r="T950" i="23"/>
  <c r="L418" i="23"/>
  <c r="D531" i="23"/>
  <c r="Q219" i="23"/>
  <c r="Q457" i="23"/>
  <c r="F486" i="23"/>
  <c r="I950" i="23"/>
  <c r="E578" i="23"/>
  <c r="T690" i="23"/>
  <c r="L591" i="23"/>
  <c r="O729" i="23"/>
  <c r="L88" i="23"/>
  <c r="T197" i="23"/>
  <c r="T895" i="23"/>
  <c r="T451" i="23"/>
  <c r="F471" i="23"/>
  <c r="E537" i="23"/>
  <c r="H655" i="23"/>
  <c r="V759" i="23"/>
  <c r="R707" i="23"/>
  <c r="Q931" i="23"/>
  <c r="O32" i="23"/>
  <c r="J386" i="23"/>
  <c r="V611" i="23"/>
  <c r="B241" i="23"/>
  <c r="F943" i="23"/>
  <c r="S255" i="23"/>
  <c r="D818" i="23"/>
  <c r="I30" i="23"/>
  <c r="D907" i="23"/>
  <c r="R524" i="23"/>
  <c r="N344" i="23"/>
  <c r="T382" i="23"/>
  <c r="I968" i="23"/>
  <c r="T533" i="23"/>
  <c r="H166" i="23"/>
  <c r="E342" i="23"/>
  <c r="J220" i="23"/>
  <c r="D988" i="23"/>
  <c r="H13" i="23"/>
  <c r="R357" i="23"/>
  <c r="E441" i="23"/>
  <c r="I330" i="23"/>
  <c r="N191" i="23"/>
  <c r="S48" i="23"/>
  <c r="E524" i="23"/>
  <c r="T9" i="23"/>
  <c r="F659" i="23"/>
  <c r="H389" i="23"/>
  <c r="K449" i="23"/>
  <c r="V980" i="23"/>
  <c r="G480" i="23"/>
  <c r="G264" i="23"/>
  <c r="K441" i="23"/>
  <c r="U532" i="23"/>
  <c r="S303" i="23"/>
  <c r="Q546" i="23"/>
  <c r="F600" i="23"/>
  <c r="P929" i="23"/>
  <c r="W118" i="23"/>
  <c r="R908" i="23"/>
  <c r="E613" i="23"/>
  <c r="K956" i="23"/>
  <c r="Q46" i="23"/>
  <c r="P685" i="23"/>
  <c r="R995" i="23"/>
  <c r="S125" i="23"/>
  <c r="O436" i="23"/>
  <c r="M446" i="23"/>
  <c r="T765" i="23"/>
  <c r="S984" i="23"/>
  <c r="A516" i="23"/>
  <c r="L45" i="23"/>
  <c r="T161" i="23"/>
  <c r="M332" i="23"/>
  <c r="D408" i="23"/>
  <c r="B102" i="23"/>
  <c r="R155" i="23"/>
  <c r="W805" i="23"/>
  <c r="Q309" i="23"/>
  <c r="M421" i="23"/>
  <c r="M494" i="23"/>
  <c r="C958" i="23"/>
  <c r="B145" i="23"/>
  <c r="Q478" i="23"/>
  <c r="R590" i="23"/>
  <c r="L356" i="23"/>
  <c r="G439" i="23"/>
  <c r="D615" i="23"/>
  <c r="W230" i="23"/>
  <c r="R230" i="23"/>
  <c r="N369" i="23"/>
  <c r="J984" i="23"/>
  <c r="K427" i="23"/>
  <c r="W115" i="23"/>
  <c r="C571" i="23"/>
  <c r="W400" i="23"/>
  <c r="T523" i="23"/>
  <c r="R633" i="23"/>
  <c r="M175" i="23"/>
  <c r="A773" i="23"/>
  <c r="H910" i="23"/>
  <c r="M976" i="23"/>
  <c r="Q451" i="23"/>
  <c r="Q644" i="23"/>
  <c r="Q381" i="23"/>
  <c r="W339" i="23"/>
  <c r="C681" i="23"/>
  <c r="H92" i="23"/>
  <c r="P220" i="23"/>
  <c r="E52" i="23"/>
  <c r="C241" i="23"/>
  <c r="M983" i="23"/>
  <c r="U13" i="23"/>
  <c r="P593" i="23"/>
  <c r="P899" i="23"/>
  <c r="K930" i="23"/>
  <c r="W7" i="23"/>
  <c r="M460" i="23"/>
  <c r="U460" i="23"/>
  <c r="T416" i="23"/>
  <c r="E814" i="23"/>
  <c r="R620" i="23"/>
  <c r="Q252" i="23"/>
  <c r="I791" i="23"/>
  <c r="M333" i="23"/>
  <c r="S556" i="23"/>
  <c r="Q628" i="23"/>
  <c r="E658" i="23"/>
  <c r="D752" i="23"/>
  <c r="U197" i="23"/>
  <c r="N880" i="23"/>
  <c r="I944" i="23"/>
  <c r="S541" i="23"/>
  <c r="K918" i="23"/>
  <c r="R512" i="23"/>
  <c r="C400" i="23"/>
  <c r="G68" i="23"/>
  <c r="A466" i="23"/>
  <c r="Q409" i="23"/>
  <c r="R117" i="23"/>
  <c r="I188" i="23"/>
  <c r="W214" i="23"/>
  <c r="C134" i="23"/>
  <c r="P728" i="23"/>
  <c r="C555" i="23"/>
  <c r="K738" i="23"/>
  <c r="P701" i="23"/>
  <c r="R156" i="23"/>
  <c r="E396" i="23"/>
  <c r="N586" i="23"/>
  <c r="J162" i="23"/>
  <c r="J677" i="23"/>
  <c r="T411" i="23"/>
  <c r="S69" i="23"/>
  <c r="E931" i="23"/>
  <c r="L300" i="23"/>
  <c r="Q579" i="23"/>
  <c r="U917" i="23"/>
  <c r="T362" i="23"/>
  <c r="G241" i="23"/>
  <c r="S738" i="23"/>
  <c r="A303" i="23"/>
  <c r="D483" i="23"/>
  <c r="K717" i="23"/>
  <c r="W770" i="23"/>
  <c r="S329" i="23"/>
  <c r="C43" i="23"/>
  <c r="H228" i="23"/>
  <c r="P911" i="23"/>
  <c r="I665" i="23"/>
  <c r="D307" i="23"/>
  <c r="L83" i="23"/>
  <c r="J935" i="23"/>
  <c r="B332" i="23"/>
  <c r="O61" i="23"/>
  <c r="N973" i="23"/>
  <c r="U396" i="23"/>
  <c r="Q315" i="23"/>
  <c r="J289" i="23"/>
  <c r="V301" i="23"/>
  <c r="E760" i="23"/>
  <c r="D629" i="23"/>
  <c r="P184" i="23"/>
  <c r="T491" i="23"/>
  <c r="O274" i="23"/>
  <c r="K632" i="23"/>
  <c r="B96" i="23"/>
  <c r="D259" i="23"/>
  <c r="E867" i="23"/>
  <c r="C485" i="23"/>
  <c r="R667" i="23"/>
  <c r="C128" i="23"/>
  <c r="N348" i="23"/>
  <c r="V896" i="23"/>
  <c r="C518" i="23"/>
  <c r="B999" i="23"/>
  <c r="W956" i="23"/>
  <c r="V753" i="23"/>
  <c r="P293" i="23"/>
  <c r="J128" i="23"/>
  <c r="N52" i="23"/>
  <c r="U639" i="23"/>
  <c r="N499" i="23"/>
  <c r="R464" i="23"/>
  <c r="D19" i="23"/>
  <c r="P484" i="23"/>
  <c r="J346" i="23"/>
  <c r="R939" i="23"/>
  <c r="L391" i="23"/>
  <c r="M215" i="23"/>
  <c r="H186" i="23"/>
  <c r="C753" i="23"/>
  <c r="S380" i="23"/>
  <c r="R992" i="23"/>
  <c r="G385" i="23"/>
  <c r="M637" i="23"/>
  <c r="K846" i="23"/>
  <c r="T116" i="23"/>
  <c r="A24" i="23"/>
  <c r="D333" i="23"/>
  <c r="A955" i="23"/>
  <c r="I223" i="23"/>
  <c r="C81" i="23"/>
  <c r="G355" i="23"/>
  <c r="D580" i="23"/>
  <c r="W522" i="23"/>
  <c r="A967" i="23"/>
  <c r="A1004" i="23"/>
  <c r="M821" i="23"/>
  <c r="F296" i="23"/>
  <c r="I5" i="23"/>
  <c r="F878" i="23"/>
  <c r="T949" i="23"/>
  <c r="C501" i="23"/>
  <c r="U444" i="23"/>
  <c r="P954" i="23"/>
  <c r="P850" i="23"/>
  <c r="V183" i="23"/>
  <c r="M741" i="23"/>
  <c r="U824" i="23"/>
  <c r="F799" i="23"/>
  <c r="Q333" i="23"/>
  <c r="T620" i="23"/>
  <c r="G679" i="23"/>
  <c r="I891" i="23"/>
  <c r="H282" i="23"/>
  <c r="V783" i="23"/>
  <c r="V92" i="23"/>
  <c r="V34" i="23"/>
  <c r="W218" i="23"/>
  <c r="Q875" i="23"/>
  <c r="A91" i="23"/>
  <c r="J682" i="23"/>
  <c r="M655" i="23"/>
  <c r="E920" i="23"/>
  <c r="D721" i="23"/>
  <c r="E808" i="23"/>
  <c r="I747" i="23"/>
  <c r="W940" i="23"/>
  <c r="J459" i="23"/>
  <c r="L434" i="23"/>
  <c r="W267" i="23"/>
  <c r="L126" i="23"/>
  <c r="A666" i="23"/>
  <c r="J828" i="23"/>
  <c r="Q246" i="23"/>
  <c r="K828" i="23"/>
  <c r="H887" i="23"/>
  <c r="D145" i="23"/>
  <c r="J604" i="23"/>
  <c r="T483" i="23"/>
  <c r="J934" i="23"/>
  <c r="V794" i="23"/>
  <c r="K900" i="23"/>
  <c r="R805" i="23"/>
  <c r="H548" i="23"/>
  <c r="F211" i="23"/>
  <c r="C850" i="23"/>
  <c r="H982" i="23"/>
  <c r="P225" i="23"/>
  <c r="B767" i="23"/>
  <c r="S705" i="23"/>
  <c r="B448" i="23"/>
  <c r="V187" i="23"/>
  <c r="I456" i="23"/>
  <c r="U775" i="23"/>
  <c r="I114" i="23"/>
  <c r="G346" i="23"/>
  <c r="C491" i="23"/>
  <c r="P56" i="23"/>
  <c r="O102" i="23"/>
  <c r="B402" i="23"/>
  <c r="M739" i="23"/>
  <c r="V675" i="23"/>
  <c r="H528" i="23"/>
  <c r="J841" i="23"/>
  <c r="O621" i="23"/>
  <c r="U28" i="23"/>
  <c r="K407" i="23"/>
  <c r="L746" i="23"/>
  <c r="Q550" i="23"/>
  <c r="I651" i="23"/>
  <c r="M648" i="23"/>
  <c r="M789" i="23"/>
  <c r="T723" i="23"/>
  <c r="J675" i="23"/>
  <c r="C360" i="23"/>
  <c r="C539" i="23"/>
  <c r="O805" i="23"/>
  <c r="Q499" i="23"/>
  <c r="D26" i="23"/>
  <c r="E865" i="23"/>
  <c r="P14" i="23"/>
  <c r="L425" i="23"/>
  <c r="F291" i="23"/>
  <c r="K405" i="23"/>
  <c r="G848" i="23"/>
  <c r="O870" i="23"/>
  <c r="R704" i="23"/>
  <c r="I460" i="23"/>
  <c r="T554" i="23"/>
  <c r="D942" i="23"/>
  <c r="K455" i="23"/>
  <c r="J420" i="23"/>
  <c r="I794" i="23"/>
  <c r="C749" i="23"/>
  <c r="I211" i="23"/>
  <c r="Q657" i="23"/>
  <c r="B877" i="23"/>
  <c r="N359" i="23"/>
  <c r="K566" i="23"/>
  <c r="D167" i="23"/>
  <c r="Q1000" i="23"/>
  <c r="L130" i="23"/>
  <c r="L905" i="23"/>
  <c r="T637" i="23"/>
  <c r="S130" i="23"/>
  <c r="A109" i="23"/>
  <c r="I854" i="23"/>
  <c r="U645" i="23"/>
  <c r="S936" i="23"/>
  <c r="A584" i="23"/>
  <c r="U991" i="23"/>
  <c r="C62" i="23"/>
  <c r="R213" i="23"/>
  <c r="P441" i="23"/>
  <c r="B17" i="23"/>
  <c r="L314" i="23"/>
  <c r="M575" i="23"/>
  <c r="K250" i="23"/>
  <c r="D103" i="23"/>
  <c r="J457" i="23"/>
  <c r="L11" i="23"/>
  <c r="D24" i="23"/>
  <c r="A409" i="23"/>
  <c r="J676" i="23"/>
  <c r="H150" i="23"/>
  <c r="B655" i="23"/>
  <c r="Q498" i="23"/>
  <c r="O678" i="23"/>
  <c r="V445" i="23"/>
  <c r="T874" i="23"/>
  <c r="J301" i="23"/>
  <c r="H990" i="23"/>
  <c r="C623" i="23"/>
  <c r="T901" i="23"/>
  <c r="I275" i="23"/>
  <c r="J840" i="23"/>
  <c r="L149" i="23"/>
  <c r="I912" i="23"/>
  <c r="R127" i="23"/>
  <c r="M105" i="23"/>
  <c r="O918" i="23"/>
  <c r="C605" i="23"/>
  <c r="I419" i="23"/>
  <c r="M92" i="23"/>
  <c r="M657" i="23"/>
  <c r="O78" i="23"/>
  <c r="N558" i="23"/>
  <c r="R665" i="23"/>
  <c r="A849" i="23"/>
  <c r="H931" i="23"/>
  <c r="T226" i="23"/>
  <c r="O861" i="23"/>
  <c r="Q667" i="23"/>
  <c r="S824" i="23"/>
  <c r="M642" i="23"/>
  <c r="F616" i="23"/>
  <c r="H905" i="23"/>
  <c r="C65" i="23"/>
  <c r="O379" i="23"/>
  <c r="I536" i="23"/>
  <c r="B437" i="23"/>
  <c r="G583" i="23"/>
  <c r="Q965" i="23"/>
  <c r="E678" i="23"/>
  <c r="V203" i="23"/>
  <c r="E259" i="23"/>
  <c r="E642" i="23"/>
  <c r="F280" i="23"/>
  <c r="G724" i="23"/>
  <c r="B994" i="23"/>
  <c r="C997" i="23"/>
  <c r="J429" i="23"/>
  <c r="U464" i="23"/>
  <c r="V912" i="23"/>
  <c r="T797" i="23"/>
  <c r="T921" i="23"/>
  <c r="A740" i="23"/>
  <c r="V110" i="23"/>
  <c r="L971" i="23"/>
  <c r="L867" i="23"/>
  <c r="O182" i="23"/>
  <c r="D392" i="23"/>
  <c r="S634" i="23"/>
  <c r="M577" i="23"/>
  <c r="L163" i="23"/>
  <c r="E618" i="23"/>
  <c r="E889" i="23"/>
  <c r="R437" i="23"/>
  <c r="U321" i="23"/>
  <c r="J460" i="23"/>
  <c r="T595" i="23"/>
  <c r="H81" i="23"/>
  <c r="Q51" i="23"/>
  <c r="K249" i="23"/>
  <c r="E7" i="2"/>
  <c r="L560" i="23"/>
  <c r="K976" i="23"/>
  <c r="F643" i="23"/>
  <c r="P298" i="23"/>
  <c r="A455" i="23"/>
  <c r="F93" i="23"/>
  <c r="F200" i="23"/>
  <c r="P506" i="23"/>
  <c r="Q943" i="23"/>
  <c r="D706" i="23"/>
  <c r="V841" i="23"/>
  <c r="N813" i="23"/>
  <c r="K259" i="23"/>
  <c r="Q484" i="23"/>
  <c r="G253" i="23"/>
  <c r="R669" i="23"/>
  <c r="K636" i="23"/>
  <c r="W502" i="23"/>
  <c r="F143" i="23"/>
  <c r="L26" i="23"/>
  <c r="K879" i="23"/>
  <c r="E834" i="23"/>
  <c r="L762" i="23"/>
  <c r="U354" i="23"/>
  <c r="J783" i="23"/>
  <c r="U539" i="23"/>
  <c r="A944" i="23"/>
  <c r="P792" i="23"/>
  <c r="W947" i="23"/>
  <c r="G865" i="23"/>
  <c r="W514" i="23"/>
  <c r="S877" i="23"/>
  <c r="J861" i="23"/>
  <c r="J647" i="23"/>
  <c r="K573" i="23"/>
  <c r="D194" i="23"/>
  <c r="H591" i="23"/>
  <c r="T915" i="23"/>
  <c r="W239" i="23"/>
  <c r="F860" i="23"/>
  <c r="T113" i="23"/>
  <c r="S200" i="23"/>
  <c r="L532" i="23"/>
  <c r="C199" i="23"/>
  <c r="U375" i="23"/>
  <c r="B627" i="23"/>
  <c r="F987" i="23"/>
  <c r="V730" i="23"/>
  <c r="S322" i="23"/>
  <c r="V585" i="23"/>
  <c r="M297" i="23"/>
  <c r="T123" i="23"/>
  <c r="M194" i="23"/>
  <c r="H621" i="23"/>
  <c r="D206" i="23"/>
  <c r="K39" i="23"/>
  <c r="L997" i="23"/>
  <c r="J287" i="23"/>
  <c r="G169" i="23"/>
  <c r="D533" i="23"/>
  <c r="P822" i="23"/>
  <c r="S36" i="23"/>
  <c r="M894" i="23"/>
  <c r="I601" i="23"/>
  <c r="P462" i="23"/>
  <c r="O172" i="23"/>
  <c r="W136" i="23"/>
  <c r="N434" i="23"/>
  <c r="T571" i="23"/>
  <c r="B206" i="23"/>
  <c r="I247" i="23"/>
  <c r="J447" i="23"/>
  <c r="K1006" i="23"/>
  <c r="R298" i="23"/>
  <c r="S886" i="23"/>
  <c r="S909" i="23"/>
  <c r="T689" i="23"/>
  <c r="Q157" i="23"/>
  <c r="L220" i="23"/>
  <c r="H177" i="23"/>
  <c r="S987" i="23"/>
  <c r="B786" i="23"/>
  <c r="O352" i="23"/>
  <c r="O617" i="23"/>
  <c r="Q671" i="23"/>
  <c r="O429" i="23"/>
  <c r="S654" i="23"/>
  <c r="S332" i="23"/>
  <c r="W385" i="23"/>
  <c r="M135" i="23"/>
  <c r="T654" i="23"/>
  <c r="M964" i="23"/>
  <c r="T422" i="23"/>
  <c r="I954" i="23"/>
  <c r="Q967" i="23"/>
  <c r="H80" i="23"/>
  <c r="R581" i="23"/>
  <c r="B987" i="23"/>
  <c r="F999" i="23"/>
  <c r="K642" i="23"/>
  <c r="H310" i="23"/>
  <c r="M866" i="23"/>
  <c r="H354" i="23"/>
  <c r="B115" i="23"/>
  <c r="K345" i="23"/>
  <c r="V733" i="23"/>
  <c r="A130" i="23"/>
  <c r="N343" i="23"/>
  <c r="H695" i="23"/>
  <c r="B719" i="23"/>
  <c r="L363" i="23"/>
  <c r="J180" i="23"/>
  <c r="G48" i="23"/>
  <c r="N79" i="23"/>
  <c r="Q19" i="23"/>
  <c r="E24" i="23"/>
  <c r="K968" i="23"/>
  <c r="O27" i="23"/>
  <c r="C576" i="23"/>
  <c r="H711" i="23"/>
  <c r="C137" i="23"/>
  <c r="V433" i="23"/>
  <c r="W838" i="23"/>
  <c r="B864" i="23"/>
  <c r="L920" i="23"/>
  <c r="T87" i="23"/>
  <c r="V64" i="23"/>
  <c r="E943" i="23"/>
  <c r="H149" i="23"/>
  <c r="N627" i="23"/>
  <c r="L388" i="23"/>
  <c r="O387" i="23"/>
  <c r="W172" i="23"/>
  <c r="A768" i="23"/>
  <c r="J470" i="23"/>
  <c r="F278" i="23"/>
  <c r="V449" i="23"/>
  <c r="C333" i="23"/>
  <c r="S518" i="23"/>
  <c r="I257" i="23"/>
  <c r="P715" i="23"/>
  <c r="B464" i="23"/>
  <c r="H563" i="23"/>
  <c r="Q537" i="23"/>
  <c r="O400" i="23"/>
  <c r="M29" i="23"/>
  <c r="I388" i="23"/>
  <c r="K110" i="23"/>
  <c r="A727" i="23"/>
  <c r="O939" i="23"/>
  <c r="V855" i="23"/>
  <c r="K652" i="23"/>
  <c r="Q164" i="23"/>
  <c r="I362" i="23"/>
  <c r="N676" i="23"/>
  <c r="V576" i="23"/>
  <c r="G126" i="23"/>
  <c r="V810" i="23"/>
  <c r="P624" i="23"/>
  <c r="E436" i="23"/>
  <c r="U776" i="23"/>
  <c r="N866" i="23"/>
  <c r="U74" i="23"/>
  <c r="F196" i="23"/>
  <c r="M901" i="23"/>
  <c r="M592" i="23"/>
  <c r="D393" i="23"/>
  <c r="B359" i="23"/>
  <c r="K333" i="23"/>
  <c r="V464" i="23"/>
  <c r="I165" i="23"/>
  <c r="Q801" i="23"/>
  <c r="T800" i="23"/>
  <c r="I309" i="23"/>
  <c r="O837" i="23"/>
  <c r="D76" i="23"/>
  <c r="T333" i="23"/>
  <c r="I618" i="23"/>
  <c r="S155" i="23"/>
  <c r="T656" i="23"/>
  <c r="V12" i="23"/>
  <c r="V367" i="23"/>
  <c r="J196" i="23"/>
  <c r="U780" i="23"/>
  <c r="P250" i="23"/>
  <c r="D88" i="23"/>
  <c r="P194" i="23"/>
  <c r="N544" i="23"/>
  <c r="T317" i="23"/>
  <c r="K591" i="23"/>
  <c r="N130" i="23"/>
  <c r="C75" i="23"/>
  <c r="F215" i="23"/>
  <c r="O703" i="23"/>
  <c r="K118" i="23"/>
  <c r="U131" i="23"/>
  <c r="I928" i="23"/>
  <c r="A203" i="23"/>
  <c r="R424" i="23"/>
  <c r="J44" i="23"/>
  <c r="W855" i="23"/>
  <c r="H270" i="23"/>
  <c r="Q140" i="23"/>
  <c r="K293" i="23"/>
  <c r="D361" i="23"/>
  <c r="E505" i="23"/>
  <c r="R406" i="23"/>
  <c r="D892" i="23"/>
  <c r="R603" i="23"/>
  <c r="U520" i="23"/>
  <c r="E36" i="23"/>
  <c r="F747" i="23"/>
  <c r="B634" i="23"/>
  <c r="F863" i="23"/>
  <c r="R976" i="23"/>
  <c r="I996" i="23"/>
  <c r="H492" i="23"/>
  <c r="L365" i="23"/>
  <c r="P355" i="23"/>
  <c r="J740" i="23"/>
  <c r="M85" i="23"/>
  <c r="S135" i="23"/>
  <c r="E11" i="2"/>
  <c r="I119" i="23"/>
  <c r="D937" i="23"/>
  <c r="H983" i="23"/>
  <c r="E170" i="23"/>
  <c r="N418" i="23"/>
  <c r="B686" i="23"/>
  <c r="M717" i="23"/>
  <c r="D605" i="23"/>
  <c r="R309" i="23"/>
  <c r="W361" i="23"/>
  <c r="E794" i="23"/>
  <c r="G845" i="23"/>
  <c r="H526" i="23"/>
  <c r="I691" i="23"/>
  <c r="D163" i="23"/>
  <c r="H146" i="23"/>
  <c r="G784" i="23"/>
  <c r="G876" i="23"/>
  <c r="R934" i="23"/>
  <c r="Q516" i="23"/>
  <c r="B127" i="23"/>
  <c r="K713" i="23"/>
  <c r="E612" i="23"/>
  <c r="R349" i="23"/>
  <c r="T318" i="23"/>
  <c r="A940" i="23"/>
  <c r="W851" i="23"/>
  <c r="M308" i="23"/>
  <c r="H364" i="23"/>
  <c r="M141" i="23"/>
  <c r="M906" i="23"/>
  <c r="J784" i="23"/>
  <c r="J461" i="23"/>
  <c r="Q758" i="23"/>
  <c r="H533" i="23"/>
  <c r="N54" i="23"/>
  <c r="K756" i="23"/>
  <c r="D258" i="23"/>
  <c r="D384" i="23"/>
  <c r="O831" i="23"/>
  <c r="B462" i="23"/>
  <c r="R910" i="23"/>
  <c r="U449" i="23"/>
  <c r="Q672" i="23"/>
  <c r="M895" i="23"/>
  <c r="G55" i="23"/>
  <c r="T484" i="23"/>
  <c r="W523" i="23"/>
  <c r="Q993" i="23"/>
  <c r="D528" i="23"/>
  <c r="O970" i="23"/>
  <c r="E807" i="23"/>
  <c r="R220" i="23"/>
  <c r="V440" i="23"/>
  <c r="J969" i="23"/>
  <c r="R787" i="23"/>
  <c r="S878" i="23"/>
  <c r="O311" i="23"/>
  <c r="U104" i="23"/>
  <c r="C626" i="23"/>
  <c r="E171" i="23"/>
  <c r="E937" i="23"/>
  <c r="B924" i="23"/>
  <c r="G925" i="23"/>
  <c r="J262" i="23"/>
  <c r="N647" i="23"/>
  <c r="R723" i="23"/>
  <c r="U964" i="23"/>
  <c r="C411" i="23"/>
  <c r="S56" i="23"/>
  <c r="G502" i="23"/>
  <c r="C678" i="23"/>
  <c r="U547" i="23"/>
  <c r="H110" i="23"/>
  <c r="G739" i="23"/>
  <c r="F757" i="23"/>
  <c r="N943" i="23"/>
  <c r="W449" i="23"/>
  <c r="O281" i="23"/>
  <c r="T631" i="23"/>
  <c r="R233" i="23"/>
  <c r="D299" i="23"/>
  <c r="D882" i="23"/>
  <c r="B56" i="23"/>
  <c r="Q361" i="23"/>
  <c r="P707" i="23"/>
  <c r="G717" i="23"/>
  <c r="E438" i="23"/>
  <c r="G215" i="23"/>
  <c r="J15" i="23"/>
  <c r="S316" i="23"/>
  <c r="P573" i="23"/>
  <c r="H206" i="23"/>
  <c r="I560" i="23"/>
  <c r="A48" i="23"/>
  <c r="L262" i="23"/>
  <c r="M434" i="23"/>
  <c r="W349" i="23"/>
  <c r="E2" i="2"/>
  <c r="R683" i="23"/>
  <c r="B578" i="23"/>
  <c r="P183" i="23"/>
  <c r="I72" i="23"/>
  <c r="D670" i="23"/>
  <c r="L954" i="23"/>
  <c r="N333" i="23"/>
  <c r="T289" i="23"/>
  <c r="H373" i="23"/>
  <c r="B865" i="23"/>
  <c r="C584" i="23"/>
  <c r="Q374" i="23"/>
  <c r="N521" i="23"/>
  <c r="E300" i="23"/>
  <c r="U592" i="23"/>
  <c r="E108" i="23"/>
  <c r="E784" i="23"/>
  <c r="K596" i="23"/>
  <c r="J753" i="23"/>
  <c r="G121" i="23"/>
  <c r="Q452" i="23"/>
  <c r="S509" i="23"/>
  <c r="I893" i="23"/>
  <c r="V598" i="23"/>
  <c r="J805" i="23"/>
  <c r="S538" i="23"/>
  <c r="I268" i="23"/>
  <c r="I875" i="23"/>
  <c r="L168" i="23"/>
  <c r="P781" i="23"/>
  <c r="R523" i="23"/>
  <c r="L942" i="23"/>
  <c r="J761" i="23"/>
  <c r="E982" i="23"/>
  <c r="W842" i="23"/>
  <c r="U363" i="23"/>
  <c r="U725" i="23"/>
  <c r="S28" i="23"/>
  <c r="C516" i="23"/>
  <c r="G753" i="23"/>
  <c r="H152" i="23"/>
  <c r="R37" i="23"/>
  <c r="N913" i="23"/>
  <c r="J734" i="23"/>
  <c r="G529" i="23"/>
  <c r="P444" i="23"/>
  <c r="B822" i="23"/>
  <c r="F470" i="23"/>
  <c r="J14" i="23"/>
  <c r="I646" i="23"/>
  <c r="E935" i="23"/>
  <c r="V846" i="23"/>
  <c r="F991" i="23"/>
  <c r="E654" i="23"/>
  <c r="I771" i="23"/>
  <c r="Q301" i="23"/>
  <c r="H883" i="23"/>
  <c r="K433" i="23"/>
  <c r="V806" i="23"/>
  <c r="F577" i="23"/>
  <c r="F684" i="23"/>
  <c r="Q893" i="23"/>
  <c r="H647" i="23"/>
  <c r="V147" i="23"/>
  <c r="P681" i="23"/>
  <c r="F182" i="23"/>
  <c r="L548" i="23"/>
  <c r="K60" i="23"/>
  <c r="B50" i="23"/>
  <c r="I582" i="23"/>
  <c r="I903" i="23"/>
  <c r="L360" i="23"/>
  <c r="U296" i="23"/>
  <c r="B650" i="23"/>
  <c r="J84" i="23"/>
  <c r="I541" i="23"/>
  <c r="Q836" i="23"/>
  <c r="V998" i="23"/>
  <c r="E750" i="23"/>
  <c r="U847" i="23"/>
  <c r="H787" i="23"/>
  <c r="U866" i="23"/>
  <c r="I491" i="23"/>
  <c r="S937" i="23"/>
  <c r="C830" i="23"/>
  <c r="W545" i="23"/>
  <c r="C866" i="23"/>
  <c r="D236" i="23"/>
  <c r="C953" i="23"/>
  <c r="F606" i="23"/>
  <c r="D813" i="23"/>
  <c r="B609" i="23"/>
  <c r="B175" i="23"/>
  <c r="M416" i="23"/>
  <c r="K953" i="23"/>
  <c r="B283" i="23"/>
  <c r="F243" i="23"/>
  <c r="T916" i="23"/>
  <c r="A717" i="23"/>
  <c r="N688" i="23"/>
  <c r="L46" i="23"/>
  <c r="D891" i="23"/>
  <c r="F330" i="23"/>
  <c r="A418" i="23"/>
  <c r="R685" i="23"/>
  <c r="S194" i="23"/>
  <c r="Q392" i="23"/>
  <c r="J876" i="23"/>
  <c r="R977" i="23"/>
  <c r="V725" i="23"/>
  <c r="A76" i="23"/>
  <c r="T284" i="23"/>
  <c r="E653" i="23"/>
  <c r="I125" i="23"/>
  <c r="R446" i="23"/>
  <c r="L371" i="23"/>
  <c r="L653" i="23"/>
  <c r="T180" i="23"/>
  <c r="L959" i="23"/>
  <c r="W923" i="23"/>
  <c r="E232" i="23"/>
  <c r="T370" i="23"/>
  <c r="N667" i="23"/>
  <c r="R712" i="23"/>
  <c r="A804" i="23"/>
  <c r="S63" i="23"/>
  <c r="M631" i="23"/>
  <c r="W950" i="23"/>
  <c r="L723" i="23"/>
  <c r="O609" i="23"/>
  <c r="Q494" i="23"/>
  <c r="S980" i="23"/>
  <c r="U623" i="23"/>
  <c r="V404" i="23"/>
  <c r="L191" i="23"/>
  <c r="U126" i="23"/>
  <c r="V323" i="23"/>
  <c r="J479" i="23"/>
  <c r="C884" i="23"/>
  <c r="U722" i="23"/>
  <c r="F815" i="23"/>
  <c r="G104" i="23"/>
  <c r="V825" i="23"/>
  <c r="O594" i="23"/>
  <c r="B2" i="23"/>
  <c r="T509" i="23"/>
  <c r="E288" i="23"/>
  <c r="F618" i="23"/>
  <c r="E873" i="23"/>
  <c r="I588" i="23"/>
  <c r="N797" i="23"/>
  <c r="I317" i="23"/>
  <c r="V435" i="23"/>
  <c r="P521" i="23"/>
  <c r="M792" i="23"/>
  <c r="H340" i="23"/>
  <c r="H906" i="23"/>
  <c r="P435" i="23"/>
  <c r="J298" i="23"/>
  <c r="F377" i="23"/>
  <c r="R43" i="23"/>
  <c r="P885" i="23"/>
  <c r="K778" i="23"/>
  <c r="N831" i="23"/>
  <c r="G965" i="23"/>
  <c r="W817" i="23"/>
  <c r="A392" i="23"/>
  <c r="J111" i="23"/>
  <c r="D835" i="23"/>
  <c r="H55" i="23"/>
  <c r="O783" i="23"/>
  <c r="G405" i="23"/>
  <c r="W278" i="23"/>
  <c r="M47" i="23"/>
  <c r="G61" i="23"/>
  <c r="V766" i="23"/>
  <c r="U506" i="23"/>
  <c r="T237" i="23"/>
  <c r="A21" i="23"/>
  <c r="A636" i="23"/>
  <c r="S724" i="23"/>
  <c r="I882" i="23"/>
  <c r="G242" i="23"/>
  <c r="G249" i="23"/>
  <c r="G501" i="23"/>
  <c r="P73" i="23"/>
  <c r="H674" i="23"/>
  <c r="O916" i="23"/>
  <c r="U412" i="23"/>
  <c r="J998" i="23"/>
  <c r="V618" i="23"/>
  <c r="I355" i="23"/>
  <c r="P541" i="23"/>
  <c r="Q44" i="23"/>
  <c r="M787" i="23"/>
  <c r="P770" i="23"/>
  <c r="I331" i="23"/>
  <c r="Q578" i="23"/>
  <c r="K326" i="23"/>
  <c r="P534" i="23"/>
  <c r="O890" i="23"/>
  <c r="E425" i="23"/>
  <c r="M709" i="23"/>
  <c r="M802" i="23"/>
  <c r="D681" i="23"/>
  <c r="I14" i="23"/>
  <c r="G265" i="23"/>
  <c r="E274" i="23"/>
  <c r="N566" i="23"/>
  <c r="D443" i="23"/>
  <c r="C396" i="23"/>
  <c r="E797" i="23"/>
  <c r="L637" i="23"/>
  <c r="M560" i="23"/>
  <c r="P752" i="23"/>
  <c r="U95" i="23"/>
  <c r="A15" i="23"/>
  <c r="U352" i="23"/>
  <c r="N652" i="23"/>
  <c r="A280" i="23"/>
  <c r="Q868" i="23"/>
  <c r="A856" i="23"/>
  <c r="Q692" i="23"/>
  <c r="D89" i="23"/>
  <c r="D158" i="23"/>
  <c r="G142" i="23"/>
  <c r="L564" i="23"/>
  <c r="Q643" i="23"/>
  <c r="R89" i="23"/>
  <c r="T752" i="23"/>
  <c r="O559" i="23"/>
  <c r="O790" i="23"/>
  <c r="V225" i="23"/>
  <c r="L704" i="23"/>
  <c r="I576" i="23"/>
  <c r="U891" i="23"/>
  <c r="G549" i="23"/>
  <c r="C720" i="23"/>
  <c r="V890" i="23"/>
  <c r="J410" i="23"/>
  <c r="W389" i="23"/>
  <c r="U726" i="23"/>
  <c r="V936" i="23"/>
  <c r="E55" i="23"/>
  <c r="V856" i="23"/>
  <c r="O328" i="23"/>
  <c r="H833" i="23"/>
  <c r="P581" i="23"/>
  <c r="O971" i="23"/>
  <c r="K265" i="23"/>
  <c r="J357" i="23"/>
  <c r="S163" i="23"/>
  <c r="D537" i="23"/>
  <c r="F255" i="23"/>
  <c r="M61" i="23"/>
  <c r="C811" i="23"/>
  <c r="H466" i="23"/>
  <c r="O302" i="23"/>
  <c r="V102" i="23"/>
  <c r="U18" i="23"/>
  <c r="S515" i="23"/>
  <c r="C494" i="23"/>
  <c r="P164" i="23"/>
  <c r="U82" i="23"/>
  <c r="K297" i="23"/>
  <c r="M948" i="23"/>
  <c r="V738" i="23"/>
  <c r="R958" i="23"/>
  <c r="L571" i="23"/>
  <c r="F935" i="23"/>
  <c r="N195" i="23"/>
  <c r="K940" i="23"/>
  <c r="E918" i="23"/>
  <c r="G76" i="23"/>
  <c r="S577" i="23"/>
  <c r="C900" i="23"/>
  <c r="B463" i="23"/>
  <c r="D386" i="23"/>
  <c r="N935" i="23"/>
  <c r="F587" i="23"/>
  <c r="V666" i="23"/>
  <c r="O824" i="23"/>
  <c r="K165" i="23"/>
  <c r="E216" i="23"/>
  <c r="H1004" i="23"/>
  <c r="M786" i="23"/>
  <c r="Q259" i="23"/>
  <c r="L908" i="23"/>
  <c r="T795" i="23"/>
  <c r="N760" i="23"/>
  <c r="C908" i="23"/>
  <c r="H125" i="23"/>
  <c r="O874" i="23"/>
  <c r="R851" i="23"/>
  <c r="V285" i="23"/>
  <c r="D750" i="23"/>
  <c r="Q274" i="23"/>
  <c r="K83" i="23"/>
  <c r="E49" i="23"/>
  <c r="G774" i="23"/>
  <c r="A784" i="23"/>
  <c r="A290" i="23"/>
  <c r="E264" i="23"/>
  <c r="F261" i="23"/>
  <c r="P670" i="23"/>
  <c r="Q612" i="23"/>
  <c r="O830" i="23"/>
  <c r="I502" i="23"/>
  <c r="H889" i="23"/>
  <c r="U154" i="23"/>
  <c r="A546" i="23"/>
  <c r="A977" i="23"/>
  <c r="S297" i="23"/>
  <c r="O732" i="23"/>
  <c r="K936" i="23"/>
  <c r="M704" i="23"/>
  <c r="M439" i="23"/>
  <c r="W670" i="23"/>
  <c r="V475" i="23"/>
  <c r="K95" i="23"/>
  <c r="K375" i="23"/>
  <c r="W257" i="23"/>
  <c r="S208" i="23"/>
  <c r="G279" i="23"/>
  <c r="W520" i="23"/>
  <c r="S5" i="23"/>
  <c r="Q647" i="23"/>
  <c r="G199" i="23"/>
  <c r="S370" i="23"/>
  <c r="D676" i="23"/>
  <c r="O301" i="23"/>
  <c r="U524" i="23"/>
  <c r="C40" i="23"/>
  <c r="F637" i="23"/>
  <c r="C691" i="23"/>
  <c r="V691" i="23"/>
  <c r="W687" i="23"/>
  <c r="E38" i="2"/>
  <c r="C942" i="23"/>
  <c r="W577" i="23"/>
  <c r="K587" i="23"/>
  <c r="U332" i="23"/>
  <c r="P45" i="23"/>
  <c r="D784" i="23"/>
  <c r="H668" i="23"/>
  <c r="O474" i="23"/>
  <c r="O226" i="23"/>
  <c r="L768" i="23"/>
  <c r="Q627" i="23"/>
  <c r="E517" i="23"/>
  <c r="T892" i="23"/>
  <c r="M949" i="23"/>
  <c r="G251" i="23"/>
  <c r="T67" i="23"/>
  <c r="Q489" i="23"/>
  <c r="G103" i="23"/>
  <c r="A604" i="23"/>
  <c r="O844" i="23"/>
  <c r="F414" i="23"/>
  <c r="U377" i="23"/>
  <c r="U896" i="23"/>
  <c r="P494" i="23"/>
  <c r="I918" i="23"/>
  <c r="E948" i="23"/>
  <c r="M212" i="23"/>
  <c r="F706" i="23"/>
  <c r="J971" i="23"/>
  <c r="J599" i="23"/>
  <c r="G551" i="23"/>
  <c r="D881" i="23"/>
  <c r="J382" i="23"/>
  <c r="D567" i="23"/>
  <c r="O69" i="23"/>
  <c r="F718" i="23"/>
  <c r="N645" i="23"/>
  <c r="U54" i="23"/>
  <c r="M151" i="23"/>
  <c r="H627" i="23"/>
  <c r="C893" i="23"/>
  <c r="E515" i="23"/>
  <c r="J846" i="23"/>
  <c r="Q956" i="23"/>
  <c r="T11" i="23"/>
  <c r="L477" i="23"/>
  <c r="J404" i="23"/>
  <c r="L738" i="23"/>
  <c r="A37" i="23"/>
  <c r="J163" i="23"/>
  <c r="Q600" i="23"/>
  <c r="V727" i="23"/>
  <c r="D137" i="23"/>
  <c r="H920" i="23"/>
  <c r="A134" i="23"/>
  <c r="N411" i="23"/>
  <c r="P608" i="23"/>
  <c r="H848" i="23"/>
  <c r="C20" i="23"/>
  <c r="B986" i="23"/>
  <c r="U858" i="23"/>
  <c r="S519" i="23"/>
  <c r="N361" i="23"/>
  <c r="T586" i="23"/>
  <c r="H932" i="23"/>
  <c r="I156" i="23"/>
  <c r="P826" i="23"/>
  <c r="I553" i="23"/>
  <c r="E985" i="23"/>
  <c r="T69" i="23"/>
  <c r="O940" i="23"/>
  <c r="L301" i="23"/>
  <c r="F715" i="23"/>
  <c r="L775" i="23"/>
  <c r="G623" i="23"/>
  <c r="O315" i="23"/>
  <c r="M385" i="23"/>
  <c r="U708" i="23"/>
  <c r="H852" i="23"/>
  <c r="T815" i="23"/>
  <c r="A65" i="23"/>
  <c r="V985" i="23"/>
  <c r="N603" i="23"/>
  <c r="F549" i="23"/>
  <c r="P515" i="23"/>
  <c r="E35" i="2"/>
  <c r="T739" i="23"/>
  <c r="R732" i="23"/>
  <c r="J38" i="23"/>
  <c r="I352" i="23"/>
  <c r="N949" i="23"/>
  <c r="W937" i="23"/>
  <c r="I937" i="23"/>
  <c r="Q243" i="23"/>
  <c r="S336" i="23"/>
  <c r="O91" i="23"/>
  <c r="B970" i="23"/>
  <c r="T984" i="23"/>
  <c r="B580" i="23"/>
  <c r="C606" i="23"/>
  <c r="A84" i="23"/>
  <c r="R345" i="23"/>
  <c r="O200" i="23"/>
  <c r="N340" i="23"/>
  <c r="V513" i="23"/>
  <c r="O588" i="23"/>
  <c r="Q119" i="23"/>
  <c r="L603" i="23"/>
  <c r="L499" i="23"/>
  <c r="P423" i="23"/>
  <c r="S525" i="23"/>
  <c r="M777" i="23"/>
  <c r="T97" i="23"/>
  <c r="D400" i="23"/>
  <c r="O583" i="23"/>
  <c r="C894" i="23"/>
  <c r="O137" i="23"/>
  <c r="S386" i="23"/>
  <c r="E563" i="23"/>
  <c r="R827" i="23"/>
  <c r="N244" i="23"/>
  <c r="B971" i="23"/>
  <c r="L981" i="23"/>
  <c r="D978" i="23"/>
  <c r="P548" i="23"/>
  <c r="U287" i="23"/>
  <c r="J204" i="23"/>
  <c r="R393" i="23"/>
  <c r="C4" i="23"/>
  <c r="B848" i="23"/>
  <c r="P239" i="23"/>
  <c r="S558" i="23"/>
  <c r="K512" i="23"/>
  <c r="L123" i="23"/>
  <c r="I616" i="23"/>
  <c r="R779" i="23"/>
  <c r="F678" i="23"/>
  <c r="L166" i="23"/>
  <c r="D208" i="23"/>
  <c r="U426" i="23"/>
  <c r="K213" i="23"/>
  <c r="M726" i="23"/>
  <c r="F874" i="23"/>
  <c r="D302" i="23"/>
  <c r="N12" i="23"/>
  <c r="T264" i="23"/>
  <c r="W827" i="23"/>
  <c r="V345" i="23"/>
  <c r="R701" i="23"/>
  <c r="D804" i="23"/>
  <c r="R59" i="23"/>
  <c r="F418" i="23"/>
  <c r="U694" i="23"/>
  <c r="U655" i="23"/>
  <c r="I342" i="23"/>
  <c r="E43" i="2"/>
  <c r="U187" i="23"/>
  <c r="D125" i="23"/>
  <c r="O898" i="23"/>
  <c r="L881" i="23"/>
  <c r="S837" i="23"/>
  <c r="O685" i="23"/>
  <c r="N675" i="23"/>
  <c r="W448" i="23"/>
  <c r="M882" i="23"/>
  <c r="J489" i="23"/>
  <c r="G517" i="23"/>
  <c r="N467" i="23"/>
  <c r="P399" i="23"/>
  <c r="B438" i="23"/>
  <c r="P837" i="23"/>
  <c r="G750" i="23"/>
  <c r="E514" i="23"/>
  <c r="T982" i="23"/>
  <c r="L201" i="23"/>
  <c r="W885" i="23"/>
  <c r="I92" i="23"/>
  <c r="P313" i="23"/>
  <c r="V610" i="23"/>
  <c r="V600" i="23"/>
  <c r="B185" i="23"/>
  <c r="C732" i="23"/>
  <c r="S86" i="23"/>
  <c r="P59" i="23"/>
  <c r="V55" i="23"/>
  <c r="U969" i="23"/>
  <c r="A912" i="23"/>
  <c r="Q526" i="23"/>
  <c r="R242" i="23"/>
  <c r="N896" i="23"/>
  <c r="E928" i="23"/>
  <c r="D340" i="23"/>
  <c r="V717" i="23"/>
  <c r="W556" i="23"/>
  <c r="K592" i="23"/>
  <c r="V493" i="23"/>
  <c r="A545" i="23"/>
  <c r="S758" i="23"/>
  <c r="M718" i="23"/>
  <c r="Q840" i="23"/>
  <c r="G134" i="23"/>
  <c r="P78" i="23"/>
  <c r="H165" i="23"/>
  <c r="L756" i="23"/>
  <c r="Q636" i="23"/>
  <c r="A883" i="23"/>
  <c r="D521" i="23"/>
  <c r="B473" i="23"/>
  <c r="G376" i="23"/>
  <c r="V823" i="23"/>
  <c r="D184" i="23"/>
  <c r="Q362" i="23"/>
  <c r="G500" i="23"/>
  <c r="K583" i="23"/>
  <c r="N508" i="23"/>
  <c r="L901" i="23"/>
  <c r="C181" i="23"/>
  <c r="S104" i="23"/>
  <c r="M440" i="23"/>
  <c r="T933" i="23"/>
  <c r="A801" i="23"/>
  <c r="C18" i="23"/>
  <c r="E832" i="23"/>
  <c r="S517" i="23"/>
  <c r="J811" i="23"/>
  <c r="I807" i="23"/>
  <c r="D385" i="23"/>
  <c r="J45" i="23"/>
  <c r="W422" i="23"/>
  <c r="I971" i="23"/>
  <c r="H596" i="23"/>
  <c r="Q444" i="23"/>
  <c r="J490" i="23"/>
  <c r="O771" i="23"/>
  <c r="R310" i="23"/>
  <c r="L347" i="23"/>
  <c r="C984" i="23"/>
  <c r="C590" i="23"/>
  <c r="T837" i="23"/>
  <c r="Q660" i="23"/>
  <c r="P816" i="23"/>
  <c r="O880" i="23"/>
  <c r="U58" i="23"/>
  <c r="L322" i="23"/>
  <c r="G938" i="23"/>
  <c r="T789" i="23"/>
  <c r="E411" i="23"/>
  <c r="E916" i="23"/>
  <c r="R332" i="23"/>
  <c r="N302" i="23"/>
  <c r="F884" i="23"/>
  <c r="J804" i="23"/>
  <c r="A988" i="23"/>
  <c r="G84" i="23"/>
  <c r="Q142" i="23"/>
  <c r="O585" i="23"/>
  <c r="K704" i="23"/>
  <c r="R323" i="23"/>
  <c r="Q655" i="23"/>
  <c r="D497" i="23"/>
  <c r="N717" i="23"/>
  <c r="C712" i="23"/>
  <c r="I361" i="23"/>
  <c r="T835" i="23"/>
  <c r="G461" i="23"/>
  <c r="O41" i="23"/>
  <c r="C693" i="23"/>
  <c r="S269" i="23"/>
  <c r="A721" i="23"/>
  <c r="F758" i="23"/>
  <c r="W832" i="23"/>
  <c r="B365" i="23"/>
  <c r="D913" i="23"/>
  <c r="V789" i="23"/>
  <c r="N751" i="23"/>
  <c r="N930" i="23"/>
  <c r="R700" i="23"/>
  <c r="S604" i="23"/>
  <c r="B607" i="23"/>
  <c r="T561" i="23"/>
  <c r="E536" i="23"/>
  <c r="B250" i="23"/>
  <c r="R489" i="23"/>
  <c r="M55" i="23"/>
  <c r="H401" i="23"/>
  <c r="V422" i="23"/>
  <c r="H483" i="23"/>
  <c r="U919" i="23"/>
  <c r="T626" i="23"/>
  <c r="L252" i="23"/>
  <c r="I715" i="23"/>
  <c r="M334" i="23"/>
  <c r="E947" i="23"/>
  <c r="R91" i="23"/>
  <c r="U14" i="23"/>
  <c r="V885" i="23"/>
  <c r="R727" i="23"/>
  <c r="A461" i="23"/>
  <c r="M142" i="23"/>
  <c r="T468" i="23"/>
  <c r="R778" i="23"/>
  <c r="V827" i="23"/>
  <c r="G527" i="23"/>
  <c r="J771" i="23"/>
  <c r="B459" i="23"/>
  <c r="U537" i="23"/>
  <c r="M611" i="23"/>
  <c r="O408" i="23"/>
  <c r="F794" i="23"/>
  <c r="K13" i="23"/>
  <c r="E689" i="23"/>
  <c r="W551" i="23"/>
  <c r="Q675" i="23"/>
  <c r="J110" i="23"/>
  <c r="W645" i="23"/>
  <c r="K688" i="23"/>
  <c r="W932" i="23"/>
  <c r="J355" i="23"/>
  <c r="P358" i="23"/>
  <c r="L405" i="23"/>
  <c r="Q553" i="23"/>
  <c r="V650" i="23"/>
  <c r="Q858" i="23"/>
  <c r="K447" i="23"/>
  <c r="E778" i="23"/>
  <c r="B723" i="23"/>
  <c r="O785" i="23"/>
  <c r="I503" i="23"/>
  <c r="V548" i="23"/>
  <c r="O441" i="23"/>
  <c r="I151" i="23"/>
  <c r="B16" i="23"/>
  <c r="E552" i="23"/>
  <c r="W269" i="23"/>
  <c r="C607" i="23"/>
  <c r="J500" i="23"/>
  <c r="O735" i="23"/>
  <c r="M450" i="23"/>
  <c r="U557" i="23"/>
  <c r="I839" i="23"/>
  <c r="I10" i="23"/>
  <c r="D748" i="23"/>
  <c r="L497" i="23"/>
  <c r="T736" i="23"/>
  <c r="L440" i="23"/>
  <c r="A266" i="23"/>
  <c r="J511" i="23"/>
  <c r="W596" i="23"/>
  <c r="R583" i="23"/>
  <c r="L465" i="23"/>
  <c r="B943" i="23"/>
  <c r="A749" i="23"/>
  <c r="I540" i="23"/>
  <c r="B705" i="23"/>
  <c r="R693" i="23"/>
  <c r="A821" i="23"/>
  <c r="M587" i="23"/>
  <c r="S873" i="23"/>
  <c r="M805" i="23"/>
  <c r="J1003" i="23"/>
  <c r="D633" i="23"/>
  <c r="T828" i="23"/>
  <c r="W189" i="23"/>
  <c r="B590" i="23"/>
  <c r="W475" i="23"/>
  <c r="I586" i="23"/>
  <c r="P374" i="23"/>
  <c r="A691" i="23"/>
  <c r="O600" i="23"/>
  <c r="S387" i="23"/>
  <c r="O334" i="23"/>
  <c r="E857" i="23"/>
  <c r="F179" i="23"/>
  <c r="M800" i="23"/>
  <c r="J96" i="23"/>
  <c r="K623" i="23"/>
  <c r="K440" i="23"/>
  <c r="U628" i="23"/>
  <c r="Q999" i="23"/>
  <c r="W693" i="23"/>
  <c r="H176" i="23"/>
  <c r="L629" i="23"/>
  <c r="W886" i="23"/>
  <c r="L359" i="23"/>
  <c r="Q24" i="23"/>
  <c r="G436" i="23"/>
  <c r="E548" i="23"/>
  <c r="S95" i="23"/>
  <c r="A388" i="23"/>
  <c r="U993" i="23"/>
  <c r="M586" i="23"/>
  <c r="S348" i="23"/>
  <c r="I840" i="23"/>
  <c r="U588" i="23"/>
  <c r="O105" i="23"/>
  <c r="S82" i="23"/>
  <c r="N256" i="23"/>
  <c r="F501" i="23"/>
  <c r="H610" i="23"/>
  <c r="W703" i="23"/>
  <c r="T259" i="23"/>
  <c r="F693" i="23"/>
  <c r="M121" i="23"/>
  <c r="S796" i="23"/>
  <c r="F229" i="23"/>
  <c r="S727" i="23"/>
  <c r="S800" i="23"/>
  <c r="K576" i="23"/>
  <c r="O709" i="23"/>
  <c r="M154" i="23"/>
  <c r="O668" i="23"/>
  <c r="P522" i="23"/>
  <c r="H301" i="23"/>
  <c r="P692" i="23"/>
  <c r="U101" i="23"/>
  <c r="J874" i="23"/>
  <c r="A932" i="23"/>
  <c r="D110" i="23"/>
  <c r="I639" i="23"/>
  <c r="B748" i="23"/>
  <c r="B647" i="23"/>
  <c r="W609" i="23"/>
  <c r="M688" i="23"/>
  <c r="H241" i="23"/>
  <c r="C378" i="23"/>
  <c r="V338" i="23"/>
  <c r="C472" i="23"/>
  <c r="U320" i="23"/>
  <c r="S908" i="23"/>
  <c r="N832" i="23"/>
  <c r="L414" i="23"/>
  <c r="O661" i="23"/>
  <c r="K638" i="23"/>
  <c r="G701" i="23"/>
  <c r="R655" i="23"/>
  <c r="R375" i="23"/>
  <c r="L541" i="23"/>
  <c r="R920" i="23"/>
  <c r="K191" i="23"/>
  <c r="Q617" i="23"/>
  <c r="Q997" i="23"/>
  <c r="C927" i="23"/>
  <c r="U909" i="23"/>
  <c r="R534" i="23"/>
  <c r="M56" i="23"/>
  <c r="V860" i="23"/>
  <c r="G238" i="23"/>
  <c r="D104" i="23"/>
  <c r="W440" i="23"/>
  <c r="A271" i="23"/>
  <c r="K962" i="23"/>
  <c r="C99" i="23"/>
  <c r="Q84" i="23"/>
  <c r="C112" i="23"/>
  <c r="N630" i="23"/>
  <c r="B143" i="23"/>
  <c r="J183" i="23"/>
  <c r="A665" i="23"/>
  <c r="B818" i="23"/>
  <c r="D841" i="23"/>
  <c r="F938" i="23"/>
  <c r="P281" i="23"/>
  <c r="H864" i="23"/>
  <c r="Q145" i="23"/>
  <c r="T519" i="23"/>
  <c r="T360" i="23"/>
  <c r="J859" i="23"/>
  <c r="I885" i="23"/>
  <c r="B181" i="23"/>
  <c r="G651" i="23"/>
  <c r="S461" i="23"/>
  <c r="T702" i="23"/>
  <c r="V755" i="23"/>
  <c r="R871" i="23"/>
  <c r="C140" i="23"/>
  <c r="W512" i="23"/>
  <c r="C68" i="23"/>
  <c r="E361" i="23"/>
  <c r="V971" i="23"/>
  <c r="T76" i="23"/>
  <c r="S524" i="23"/>
  <c r="P823" i="23"/>
  <c r="D186" i="23"/>
  <c r="S774" i="23"/>
  <c r="A436" i="23"/>
  <c r="F813" i="23"/>
  <c r="K261" i="23"/>
  <c r="H465" i="23"/>
  <c r="S631" i="23"/>
  <c r="M454" i="23"/>
  <c r="H406" i="23"/>
  <c r="V981" i="23"/>
  <c r="U448" i="23"/>
  <c r="G206" i="23"/>
  <c r="N265" i="23"/>
  <c r="P523" i="23"/>
  <c r="D55" i="23"/>
  <c r="S868" i="23"/>
  <c r="T452" i="23"/>
  <c r="V531" i="23"/>
  <c r="M222" i="23"/>
  <c r="N624" i="23"/>
  <c r="T166" i="23"/>
  <c r="P38" i="23"/>
  <c r="C138" i="23"/>
  <c r="D575" i="23"/>
  <c r="A751" i="23"/>
  <c r="I300" i="23"/>
  <c r="J234" i="23"/>
  <c r="H52" i="23"/>
  <c r="C837" i="23"/>
  <c r="B333" i="23"/>
  <c r="B875" i="23"/>
  <c r="I69" i="23"/>
  <c r="V586" i="23"/>
  <c r="G605" i="23"/>
  <c r="P1006" i="23"/>
  <c r="U496" i="23"/>
  <c r="P782" i="23"/>
  <c r="L569" i="23"/>
  <c r="K487" i="23"/>
  <c r="B774" i="23"/>
  <c r="K351" i="23"/>
  <c r="C488" i="23"/>
  <c r="D495" i="23"/>
  <c r="F54" i="23"/>
  <c r="J485" i="23"/>
  <c r="I254" i="23"/>
  <c r="V546" i="23"/>
  <c r="D725" i="23"/>
  <c r="O80" i="23"/>
  <c r="G986" i="23"/>
  <c r="I566" i="23"/>
  <c r="W784" i="23"/>
  <c r="S875" i="23"/>
  <c r="V952" i="23"/>
  <c r="B696" i="23"/>
  <c r="R575" i="23"/>
  <c r="R780" i="23"/>
  <c r="P299" i="23"/>
  <c r="B725" i="23"/>
  <c r="G757" i="23"/>
  <c r="M365" i="23"/>
  <c r="B763" i="23"/>
  <c r="O372" i="23"/>
  <c r="W476" i="23"/>
  <c r="R754" i="23"/>
  <c r="D557" i="23"/>
  <c r="N90" i="23"/>
  <c r="N429" i="23"/>
  <c r="M457" i="23"/>
  <c r="R662" i="23"/>
  <c r="A624" i="23"/>
  <c r="C889" i="23"/>
  <c r="B366" i="23"/>
  <c r="C358" i="23"/>
  <c r="M711" i="23"/>
  <c r="F823" i="23"/>
  <c r="J814" i="23"/>
  <c r="F731" i="23"/>
  <c r="M672" i="23"/>
  <c r="P763" i="23"/>
  <c r="G880" i="23"/>
  <c r="A417" i="23"/>
  <c r="A424" i="23"/>
  <c r="E820" i="23"/>
  <c r="D585" i="23"/>
  <c r="J625" i="23"/>
  <c r="P402" i="23"/>
  <c r="C739" i="23"/>
  <c r="M652" i="23"/>
  <c r="P1001" i="23"/>
  <c r="A479" i="23"/>
  <c r="K43" i="23"/>
  <c r="C414" i="23"/>
  <c r="P62" i="23"/>
  <c r="P801" i="23"/>
  <c r="L935" i="23"/>
  <c r="W537" i="23"/>
  <c r="R211" i="23"/>
  <c r="G574" i="23"/>
  <c r="I385" i="23"/>
  <c r="L855" i="23"/>
  <c r="O610" i="23"/>
  <c r="F466" i="23"/>
  <c r="U307" i="23"/>
  <c r="I742" i="23"/>
  <c r="R461" i="23"/>
  <c r="L426" i="23"/>
  <c r="S856" i="23"/>
  <c r="D462" i="23"/>
  <c r="D751" i="23"/>
  <c r="W654" i="23"/>
  <c r="R26" i="23"/>
  <c r="R354" i="23"/>
  <c r="F900" i="23"/>
  <c r="K282" i="23"/>
  <c r="N689" i="23"/>
  <c r="L993" i="23"/>
  <c r="P750" i="23"/>
  <c r="P938" i="23"/>
  <c r="M17" i="23"/>
  <c r="S500" i="23"/>
  <c r="A305" i="23"/>
  <c r="A476" i="23"/>
  <c r="S598" i="23"/>
  <c r="N920" i="23"/>
  <c r="D683" i="23"/>
  <c r="S940" i="23"/>
  <c r="L562" i="23"/>
  <c r="A160" i="23"/>
  <c r="H574" i="23"/>
  <c r="M598" i="23"/>
  <c r="P846" i="23"/>
  <c r="I812" i="23"/>
  <c r="C349" i="23"/>
  <c r="R382" i="23"/>
  <c r="W871" i="23"/>
  <c r="W760" i="23"/>
  <c r="H515" i="23"/>
  <c r="R763" i="23"/>
  <c r="C60" i="23"/>
  <c r="C583" i="23"/>
  <c r="P503" i="23"/>
  <c r="H216" i="23"/>
  <c r="B176" i="23"/>
  <c r="B235" i="23"/>
  <c r="G579" i="23"/>
  <c r="J922" i="23"/>
  <c r="M572" i="23"/>
  <c r="W319" i="23"/>
  <c r="I784" i="23"/>
  <c r="O363" i="23"/>
  <c r="P11" i="23"/>
  <c r="R657" i="23"/>
  <c r="D308" i="23"/>
  <c r="D853" i="23"/>
  <c r="B449" i="23"/>
  <c r="Q459" i="23"/>
  <c r="P379" i="23"/>
  <c r="A167" i="23"/>
  <c r="M399" i="23"/>
  <c r="I626" i="23"/>
  <c r="S981" i="23"/>
  <c r="O81" i="23"/>
  <c r="D447" i="23"/>
  <c r="V197" i="23"/>
  <c r="H467" i="23"/>
  <c r="H448" i="23"/>
  <c r="G940" i="23"/>
  <c r="I315" i="23"/>
  <c r="R545" i="23"/>
  <c r="B298" i="23"/>
  <c r="B667" i="23"/>
  <c r="K961" i="23"/>
  <c r="C320" i="23"/>
  <c r="B624" i="23"/>
  <c r="S846" i="23"/>
  <c r="K613" i="23"/>
  <c r="N863" i="23"/>
  <c r="M918" i="23"/>
  <c r="S228" i="23"/>
  <c r="J501" i="23"/>
  <c r="Q77" i="23"/>
  <c r="S267" i="23"/>
  <c r="I431" i="23"/>
  <c r="P414" i="23"/>
  <c r="F416" i="23"/>
  <c r="F717" i="23"/>
  <c r="G314" i="23"/>
  <c r="F691" i="23"/>
  <c r="T698" i="23"/>
  <c r="B604" i="23"/>
  <c r="H439" i="23"/>
  <c r="W852" i="23"/>
  <c r="C394" i="23"/>
  <c r="H937" i="23"/>
  <c r="T466" i="23"/>
  <c r="P702" i="23"/>
  <c r="P5" i="23"/>
  <c r="O929" i="23"/>
  <c r="I499" i="23"/>
  <c r="H460" i="23"/>
  <c r="V486" i="23"/>
  <c r="F139" i="23"/>
  <c r="S426" i="23"/>
  <c r="I874" i="23"/>
  <c r="W59" i="23"/>
  <c r="J47" i="23"/>
  <c r="A710" i="23"/>
  <c r="R278" i="23"/>
  <c r="P375" i="23"/>
  <c r="C609" i="23"/>
  <c r="S140" i="23"/>
  <c r="L551" i="23"/>
  <c r="P735" i="23"/>
  <c r="R229" i="23"/>
  <c r="S356" i="23"/>
  <c r="F809" i="23"/>
  <c r="S951" i="23"/>
  <c r="V579" i="23"/>
  <c r="R953" i="23"/>
  <c r="L183" i="23"/>
  <c r="W353" i="23"/>
  <c r="G637" i="23"/>
  <c r="Q865" i="23"/>
  <c r="S489" i="23"/>
  <c r="H770" i="23"/>
  <c r="T252" i="23"/>
  <c r="B952" i="23"/>
  <c r="E860" i="23"/>
  <c r="R285" i="23"/>
  <c r="P981" i="23"/>
  <c r="K284" i="23"/>
  <c r="R762" i="23"/>
  <c r="O269" i="23"/>
  <c r="N883" i="23"/>
  <c r="P996" i="23"/>
  <c r="G838" i="23"/>
  <c r="I873" i="23"/>
  <c r="W734" i="23"/>
  <c r="F454" i="23"/>
  <c r="J376" i="23"/>
  <c r="V31" i="23"/>
  <c r="L294" i="23"/>
  <c r="J727" i="23"/>
  <c r="V848" i="23"/>
  <c r="E896" i="23"/>
  <c r="R542" i="23"/>
  <c r="T413" i="23"/>
  <c r="E314" i="23"/>
  <c r="U681" i="23"/>
  <c r="F485" i="23"/>
  <c r="I364" i="23"/>
  <c r="J742" i="23"/>
  <c r="K478" i="23"/>
  <c r="U618" i="23"/>
  <c r="H344" i="23"/>
  <c r="P387" i="23"/>
  <c r="M214" i="23"/>
  <c r="Q407" i="23"/>
  <c r="N159" i="23"/>
  <c r="O996" i="23"/>
  <c r="W140" i="23"/>
  <c r="Q403" i="23"/>
  <c r="G516" i="23"/>
  <c r="F88" i="23"/>
  <c r="C859" i="23"/>
  <c r="A361" i="23"/>
  <c r="F521" i="23"/>
  <c r="V615" i="23"/>
  <c r="S553" i="23"/>
  <c r="G889" i="23"/>
  <c r="N705" i="23"/>
  <c r="E977" i="23"/>
  <c r="L586" i="23"/>
  <c r="I895" i="23"/>
  <c r="W853" i="23"/>
  <c r="E446" i="23"/>
  <c r="U879" i="23"/>
  <c r="B552" i="23"/>
  <c r="I570" i="23"/>
  <c r="Q438" i="23"/>
  <c r="C944" i="23"/>
  <c r="L558" i="23"/>
  <c r="W286" i="23"/>
  <c r="T784" i="23"/>
  <c r="V343" i="23"/>
  <c r="C417" i="23"/>
  <c r="K468" i="23"/>
  <c r="A725" i="23"/>
  <c r="H202" i="23"/>
  <c r="K234" i="23"/>
  <c r="D669" i="23"/>
  <c r="Q393" i="23"/>
  <c r="R3" i="23"/>
  <c r="T821" i="23"/>
  <c r="T311" i="23"/>
  <c r="H184" i="23"/>
  <c r="T33" i="23"/>
  <c r="I828" i="23"/>
  <c r="W77" i="23"/>
  <c r="R593" i="23"/>
  <c r="S349" i="23"/>
  <c r="L161" i="23"/>
  <c r="K908" i="23"/>
  <c r="D612" i="23"/>
  <c r="B306" i="23"/>
  <c r="V737" i="23"/>
  <c r="C658" i="23"/>
  <c r="P596" i="23"/>
  <c r="E528" i="23"/>
  <c r="R740" i="23"/>
  <c r="H851" i="23"/>
  <c r="H131" i="23"/>
  <c r="A867" i="23"/>
  <c r="M349" i="23"/>
  <c r="M252" i="23"/>
  <c r="C72" i="23"/>
  <c r="R663" i="23"/>
  <c r="U479" i="23"/>
  <c r="C113" i="23"/>
  <c r="N836" i="23"/>
  <c r="Q861" i="23"/>
  <c r="H895" i="23"/>
  <c r="N87" i="23"/>
  <c r="W547" i="23"/>
  <c r="H988" i="23"/>
  <c r="B433" i="23"/>
  <c r="W672" i="23"/>
  <c r="E763" i="23"/>
  <c r="G633" i="23"/>
  <c r="W332" i="23"/>
  <c r="L35" i="23"/>
  <c r="K318" i="23"/>
  <c r="V824" i="23"/>
  <c r="I685" i="23"/>
  <c r="D257" i="23"/>
  <c r="V821" i="23"/>
  <c r="R628" i="23"/>
  <c r="W435" i="23"/>
  <c r="Q652" i="23"/>
  <c r="I537" i="23"/>
  <c r="M260" i="23"/>
  <c r="A96" i="23"/>
  <c r="B698" i="23"/>
  <c r="F429" i="23"/>
  <c r="E523" i="23"/>
  <c r="S549" i="23"/>
  <c r="N800" i="23"/>
  <c r="C7" i="23"/>
  <c r="P868" i="23"/>
  <c r="I602" i="23"/>
  <c r="B88" i="23"/>
  <c r="A459" i="23"/>
  <c r="D664" i="23"/>
  <c r="J920" i="23"/>
  <c r="A790" i="23"/>
  <c r="J453" i="23"/>
  <c r="D119" i="23"/>
  <c r="R119" i="23"/>
  <c r="C247" i="23"/>
  <c r="D529" i="23"/>
  <c r="L512" i="23"/>
  <c r="F338" i="23"/>
  <c r="F79" i="23"/>
  <c r="H927" i="23"/>
  <c r="L193" i="23"/>
  <c r="G179" i="23"/>
  <c r="Q512" i="23"/>
  <c r="W9" i="23"/>
  <c r="D526" i="23"/>
  <c r="K93" i="23"/>
  <c r="U233" i="23"/>
  <c r="S975" i="23"/>
  <c r="W705" i="23"/>
  <c r="W850" i="23"/>
  <c r="L631" i="23"/>
  <c r="O57" i="23"/>
  <c r="M139" i="23"/>
  <c r="K315" i="23"/>
  <c r="N126" i="23"/>
  <c r="W618" i="23"/>
  <c r="H250" i="23"/>
  <c r="F816" i="23"/>
  <c r="E590" i="23"/>
  <c r="P662" i="23"/>
  <c r="V927" i="23"/>
  <c r="T139" i="23"/>
  <c r="D807" i="23"/>
  <c r="A189" i="23"/>
  <c r="R850" i="23"/>
  <c r="A735" i="23"/>
  <c r="V398" i="23"/>
  <c r="R535" i="23"/>
  <c r="K548" i="23"/>
  <c r="R78" i="23"/>
  <c r="O739" i="23"/>
  <c r="L23" i="23"/>
  <c r="C195" i="23"/>
  <c r="V296" i="23"/>
  <c r="L556" i="23"/>
  <c r="Q765" i="23"/>
  <c r="A914" i="23"/>
  <c r="W40" i="23"/>
  <c r="K174" i="23"/>
  <c r="U339" i="23"/>
  <c r="T407" i="23"/>
  <c r="S665" i="23"/>
  <c r="M767" i="23"/>
  <c r="O157" i="23"/>
  <c r="B377" i="23"/>
  <c r="J430" i="23"/>
  <c r="N72" i="23"/>
  <c r="A619" i="23"/>
  <c r="O564" i="23"/>
  <c r="J786" i="23"/>
  <c r="B930" i="23"/>
  <c r="H254" i="23"/>
  <c r="R287" i="23"/>
  <c r="K630" i="23"/>
  <c r="R757" i="23"/>
  <c r="D734" i="23"/>
  <c r="C940" i="23"/>
  <c r="R27" i="23"/>
  <c r="Q41" i="23"/>
  <c r="S430" i="23"/>
  <c r="O313" i="23"/>
  <c r="Q413" i="23"/>
  <c r="O45" i="23"/>
  <c r="V144" i="23"/>
  <c r="W328" i="23"/>
  <c r="S343" i="23"/>
  <c r="T265" i="23"/>
  <c r="R893" i="23"/>
  <c r="C635" i="23"/>
  <c r="P142" i="23"/>
  <c r="C235" i="23"/>
  <c r="D781" i="23"/>
  <c r="F798" i="23"/>
  <c r="W921" i="23"/>
  <c r="O955" i="23"/>
  <c r="V57" i="23"/>
  <c r="Q874" i="23"/>
  <c r="C899" i="23"/>
  <c r="Q529" i="23"/>
  <c r="E318" i="23"/>
  <c r="C323" i="23"/>
  <c r="D397" i="23"/>
  <c r="F590" i="23"/>
  <c r="H980" i="23"/>
  <c r="W720" i="23"/>
  <c r="N595" i="23"/>
  <c r="G979" i="23"/>
  <c r="P699" i="23"/>
  <c r="F837" i="23"/>
  <c r="C188" i="23"/>
  <c r="L430" i="23"/>
  <c r="E679" i="23"/>
  <c r="A900" i="23"/>
  <c r="P17" i="23"/>
  <c r="S365" i="23"/>
  <c r="M967" i="23"/>
  <c r="A573" i="23"/>
  <c r="Q519" i="23"/>
  <c r="R87" i="23"/>
  <c r="S916" i="23"/>
  <c r="E829" i="23"/>
  <c r="M403" i="23"/>
  <c r="R891" i="23"/>
  <c r="W786" i="23"/>
  <c r="W911" i="23"/>
  <c r="L952" i="23"/>
  <c r="B626" i="23"/>
  <c r="S791" i="23"/>
  <c r="B643" i="23"/>
  <c r="I367" i="23"/>
  <c r="U465" i="23"/>
  <c r="T971" i="23"/>
  <c r="V901" i="23"/>
  <c r="V983" i="23"/>
  <c r="E906" i="23"/>
  <c r="K820" i="23"/>
  <c r="M43" i="23"/>
  <c r="P255" i="23"/>
  <c r="F1006" i="23"/>
  <c r="B530" i="23"/>
  <c r="E134" i="23"/>
  <c r="C851" i="23"/>
  <c r="W205" i="23"/>
  <c r="H398" i="23"/>
  <c r="L377" i="23"/>
  <c r="L15" i="23"/>
  <c r="O737" i="23"/>
  <c r="T359" i="23"/>
  <c r="J475" i="23"/>
  <c r="O892" i="23"/>
  <c r="N867" i="23"/>
  <c r="R768" i="23"/>
  <c r="N204" i="23"/>
  <c r="H946" i="23"/>
  <c r="D72" i="23"/>
  <c r="C416" i="23"/>
  <c r="Q777" i="23"/>
  <c r="N311" i="23"/>
  <c r="N589" i="23"/>
  <c r="I149" i="23"/>
  <c r="P262" i="23"/>
  <c r="F697" i="23"/>
  <c r="E431" i="23"/>
  <c r="L824" i="23"/>
  <c r="D660" i="23"/>
  <c r="E951" i="23"/>
  <c r="J951" i="23"/>
  <c r="S528" i="23"/>
  <c r="U42" i="23"/>
  <c r="M136" i="23"/>
  <c r="E29" i="23"/>
  <c r="I23" i="23"/>
  <c r="I780" i="23"/>
  <c r="U526" i="23"/>
  <c r="L567" i="23"/>
  <c r="A8" i="23"/>
  <c r="I89" i="23"/>
  <c r="O720" i="23"/>
  <c r="I647" i="23"/>
  <c r="K64" i="23"/>
  <c r="K549" i="23"/>
  <c r="G216" i="23"/>
  <c r="E974" i="23"/>
  <c r="H824" i="23"/>
  <c r="J821" i="23"/>
  <c r="U405" i="23"/>
  <c r="L231" i="23"/>
  <c r="I255" i="23"/>
  <c r="E419" i="23"/>
  <c r="F795" i="23"/>
  <c r="Q174" i="23"/>
  <c r="V516" i="23"/>
  <c r="Q264" i="23"/>
  <c r="T435" i="23"/>
  <c r="C387" i="23"/>
  <c r="M771" i="23"/>
  <c r="M530" i="23"/>
  <c r="N917" i="23"/>
  <c r="I197" i="23"/>
  <c r="U432" i="23"/>
  <c r="N202" i="23"/>
  <c r="U833" i="23"/>
  <c r="B636" i="23"/>
  <c r="B869" i="23"/>
  <c r="F669" i="23"/>
  <c r="H244" i="23"/>
  <c r="C438" i="23"/>
  <c r="T346" i="23"/>
  <c r="H253" i="23"/>
  <c r="P427" i="23"/>
  <c r="V711" i="23"/>
  <c r="O135" i="23"/>
  <c r="D344" i="23"/>
  <c r="T84" i="23"/>
  <c r="I515" i="23"/>
  <c r="K354" i="23"/>
  <c r="G914" i="23"/>
  <c r="J688" i="23"/>
  <c r="Q98" i="23"/>
  <c r="N501" i="23"/>
  <c r="O623" i="23"/>
  <c r="I555" i="23"/>
  <c r="M493" i="23"/>
  <c r="O792" i="23"/>
  <c r="A637" i="23"/>
  <c r="Q915" i="23"/>
  <c r="S427" i="23"/>
  <c r="V408" i="23"/>
  <c r="F805" i="23"/>
  <c r="S998" i="23"/>
  <c r="A531" i="23"/>
  <c r="H322" i="23"/>
  <c r="C88" i="23"/>
  <c r="P553" i="23"/>
  <c r="F966" i="23"/>
  <c r="S227" i="23"/>
  <c r="R221" i="23"/>
  <c r="U99" i="23"/>
  <c r="C71" i="23"/>
  <c r="J476" i="23"/>
  <c r="M316" i="23"/>
  <c r="H948" i="23"/>
  <c r="C198" i="23"/>
  <c r="V205" i="23"/>
  <c r="L987" i="23"/>
  <c r="H93" i="23"/>
  <c r="L239" i="23"/>
  <c r="O201" i="23"/>
  <c r="P348" i="23"/>
  <c r="M244" i="23"/>
  <c r="U250" i="23"/>
  <c r="M687" i="23"/>
  <c r="B631" i="23"/>
  <c r="K82" i="23"/>
  <c r="R598" i="23"/>
  <c r="K832" i="23"/>
  <c r="M7" i="23"/>
  <c r="U55" i="23"/>
  <c r="V499" i="23"/>
  <c r="B395" i="23"/>
  <c r="U198" i="23"/>
  <c r="A517" i="23"/>
  <c r="V251" i="23"/>
  <c r="I380" i="23"/>
  <c r="C508" i="23"/>
  <c r="H417" i="23"/>
  <c r="D581" i="23"/>
  <c r="N98" i="23"/>
  <c r="F100" i="23"/>
  <c r="S274" i="23"/>
  <c r="N592" i="23"/>
  <c r="H269" i="23"/>
  <c r="E768" i="23"/>
  <c r="M869" i="23"/>
  <c r="F101" i="23"/>
  <c r="N839" i="23"/>
  <c r="S788" i="23"/>
  <c r="Q638" i="23"/>
  <c r="E372" i="23"/>
  <c r="L694" i="23"/>
  <c r="G758" i="23"/>
  <c r="Q581" i="23"/>
  <c r="N18" i="23"/>
  <c r="I761" i="23"/>
  <c r="S452" i="23"/>
  <c r="N460" i="23"/>
  <c r="L431" i="23"/>
  <c r="F621" i="23"/>
  <c r="N961" i="23"/>
  <c r="R514" i="23"/>
  <c r="L312" i="23"/>
  <c r="R35" i="23"/>
  <c r="C769" i="23"/>
  <c r="P607" i="23"/>
  <c r="A588" i="23"/>
  <c r="O780" i="23"/>
  <c r="D890" i="23"/>
  <c r="M830" i="23"/>
  <c r="S723" i="23"/>
  <c r="R618" i="23"/>
  <c r="B432" i="23"/>
  <c r="Q151" i="23"/>
  <c r="C97" i="23"/>
  <c r="H472" i="23"/>
  <c r="A423" i="23"/>
  <c r="I389" i="23"/>
  <c r="H836" i="23"/>
  <c r="O479" i="23"/>
  <c r="W78" i="23"/>
  <c r="V119" i="23"/>
  <c r="P975" i="23"/>
  <c r="U589" i="23"/>
  <c r="F540" i="23"/>
  <c r="O278" i="23"/>
  <c r="B301" i="23"/>
  <c r="K896" i="23"/>
  <c r="R112" i="23"/>
  <c r="U666" i="23"/>
  <c r="N556" i="23"/>
  <c r="G511" i="23"/>
  <c r="I150" i="23"/>
  <c r="A776" i="23"/>
  <c r="K793" i="23"/>
  <c r="E294" i="23"/>
  <c r="D849" i="23"/>
  <c r="E47" i="2"/>
  <c r="O973" i="23"/>
  <c r="A377" i="23"/>
  <c r="N105" i="23"/>
  <c r="A904" i="23"/>
  <c r="G926" i="23"/>
  <c r="F385" i="23"/>
  <c r="S93" i="23"/>
  <c r="L647" i="23"/>
  <c r="U744" i="23"/>
  <c r="V741" i="23"/>
  <c r="W249" i="23"/>
  <c r="O765" i="23"/>
  <c r="W318" i="23"/>
  <c r="I393" i="23"/>
  <c r="F953" i="23"/>
  <c r="Q347" i="23"/>
  <c r="S547" i="23"/>
  <c r="B73" i="23"/>
  <c r="B445" i="23"/>
  <c r="G999" i="23"/>
  <c r="I187" i="23"/>
  <c r="J93" i="23"/>
  <c r="Q354" i="23"/>
  <c r="K733" i="23"/>
  <c r="E995" i="23"/>
  <c r="A746" i="23"/>
  <c r="O482" i="23"/>
  <c r="G482" i="23"/>
  <c r="M470" i="23"/>
  <c r="W900" i="23"/>
  <c r="B561" i="23"/>
  <c r="V346" i="23"/>
  <c r="F744" i="23"/>
  <c r="D980" i="23"/>
  <c r="N848" i="23"/>
  <c r="P64" i="23"/>
  <c r="L791" i="23"/>
  <c r="N995" i="23"/>
  <c r="Q907" i="23"/>
  <c r="P745" i="23"/>
  <c r="T207" i="23"/>
  <c r="A851" i="23"/>
  <c r="F550" i="23"/>
  <c r="W942" i="23"/>
  <c r="I110" i="23"/>
  <c r="S821" i="23"/>
  <c r="B900" i="23"/>
  <c r="C2" i="5"/>
  <c r="W186" i="23"/>
  <c r="B471" i="23"/>
  <c r="H766" i="23"/>
  <c r="V842" i="23"/>
  <c r="B564" i="23"/>
  <c r="J908" i="23"/>
  <c r="C288" i="23"/>
  <c r="M966" i="23"/>
  <c r="K41" i="23"/>
  <c r="P41" i="23"/>
  <c r="N678" i="23"/>
  <c r="O854" i="23"/>
  <c r="K739" i="23"/>
  <c r="M463" i="23"/>
  <c r="B706" i="23"/>
  <c r="S377" i="23"/>
  <c r="E899" i="23"/>
  <c r="N57" i="23"/>
  <c r="N916" i="23"/>
  <c r="Q1" i="23"/>
  <c r="B850" i="23"/>
  <c r="B717" i="23"/>
  <c r="F407" i="23"/>
  <c r="D677" i="23"/>
  <c r="W210" i="23"/>
  <c r="D513" i="23"/>
  <c r="G734" i="23"/>
  <c r="U761" i="23"/>
  <c r="T980" i="23"/>
  <c r="L492" i="23"/>
  <c r="K676" i="23"/>
  <c r="D732" i="23"/>
  <c r="A569" i="23"/>
  <c r="U849" i="23"/>
  <c r="N641" i="23"/>
  <c r="L986" i="23"/>
  <c r="L218" i="23"/>
  <c r="W665" i="23"/>
  <c r="V873" i="23"/>
  <c r="I292" i="23"/>
  <c r="F746" i="23"/>
  <c r="W293" i="23"/>
  <c r="G2" i="23"/>
  <c r="D715" i="23"/>
  <c r="C735" i="23"/>
  <c r="H790" i="23"/>
  <c r="I934" i="23"/>
  <c r="P576" i="23"/>
  <c r="A672" i="23"/>
  <c r="E239" i="23"/>
  <c r="G875" i="23"/>
  <c r="Q988" i="23"/>
  <c r="V719" i="23"/>
  <c r="A701" i="23"/>
  <c r="T1001" i="23"/>
  <c r="L258" i="23"/>
  <c r="L744" i="23"/>
  <c r="K289" i="23"/>
  <c r="D768" i="23"/>
  <c r="R344" i="23"/>
  <c r="K378" i="23"/>
  <c r="W650" i="23"/>
  <c r="R17" i="23"/>
  <c r="N480" i="23"/>
  <c r="I658" i="23"/>
  <c r="F62" i="23"/>
  <c r="R985" i="23"/>
  <c r="L545" i="23"/>
  <c r="A889" i="23"/>
  <c r="K577" i="23"/>
  <c r="D306" i="23"/>
  <c r="J893" i="23"/>
  <c r="F787" i="23"/>
  <c r="M158" i="23"/>
  <c r="H928" i="23"/>
  <c r="R753" i="23"/>
  <c r="N277" i="23"/>
  <c r="N517" i="23"/>
  <c r="B922" i="23"/>
  <c r="U86" i="23"/>
  <c r="Q318" i="23"/>
  <c r="H681" i="23"/>
  <c r="T956" i="23"/>
  <c r="K295" i="23"/>
  <c r="D289" i="23"/>
  <c r="K808" i="23"/>
  <c r="N769" i="23"/>
  <c r="L980" i="23"/>
  <c r="C486" i="23"/>
  <c r="K694" i="23"/>
  <c r="D510" i="23"/>
  <c r="S863" i="23"/>
  <c r="O351" i="23"/>
  <c r="K692" i="23"/>
  <c r="V385" i="23"/>
  <c r="M66" i="23"/>
  <c r="V22" i="23"/>
  <c r="F570" i="23"/>
  <c r="V640" i="23"/>
  <c r="O308" i="23"/>
  <c r="I74" i="23"/>
  <c r="M910" i="23"/>
  <c r="C930" i="23"/>
  <c r="D45" i="23"/>
  <c r="K248" i="23"/>
  <c r="D499" i="23"/>
  <c r="Q989" i="23"/>
  <c r="B420" i="23"/>
  <c r="C902" i="23"/>
  <c r="V597" i="23"/>
  <c r="G392" i="23"/>
  <c r="I107" i="23"/>
  <c r="O983" i="23"/>
  <c r="F822" i="23"/>
  <c r="S416" i="23"/>
  <c r="W721" i="23"/>
  <c r="T968" i="23"/>
  <c r="Q37" i="23"/>
  <c r="G239" i="23"/>
  <c r="S572" i="23"/>
  <c r="U979" i="23"/>
  <c r="W562" i="23"/>
  <c r="J586" i="23"/>
  <c r="W416" i="23"/>
  <c r="K645" i="23"/>
  <c r="V182" i="23"/>
  <c r="Q873" i="23"/>
  <c r="G868" i="23"/>
  <c r="F611" i="23"/>
  <c r="K813" i="23"/>
  <c r="H618" i="23"/>
  <c r="K299" i="23"/>
  <c r="R923" i="23"/>
  <c r="P411" i="23"/>
  <c r="T26" i="23"/>
  <c r="D717" i="23"/>
  <c r="U590" i="23"/>
  <c r="A204" i="23"/>
  <c r="N580" i="23"/>
  <c r="E77" i="23"/>
  <c r="O395" i="23"/>
  <c r="T553" i="23"/>
  <c r="H708" i="23"/>
  <c r="R13" i="23"/>
  <c r="L153" i="23"/>
  <c r="H687" i="23"/>
  <c r="A212" i="23"/>
  <c r="D493" i="23"/>
  <c r="I897" i="23"/>
  <c r="E541" i="23"/>
  <c r="U676" i="23"/>
  <c r="P254" i="23"/>
  <c r="E30" i="2"/>
  <c r="F998" i="23"/>
  <c r="C831" i="23"/>
  <c r="I850" i="23"/>
  <c r="E909" i="23"/>
  <c r="C862" i="23"/>
  <c r="V667" i="23"/>
  <c r="P741" i="23"/>
  <c r="O807" i="23"/>
  <c r="K721" i="23"/>
  <c r="T661" i="23"/>
  <c r="D967" i="23"/>
  <c r="N504" i="23"/>
  <c r="T992" i="23"/>
  <c r="J645" i="23"/>
  <c r="A386" i="23"/>
  <c r="S637" i="23"/>
  <c r="F173" i="23"/>
  <c r="K391" i="23"/>
  <c r="H22" i="23"/>
  <c r="J926" i="23"/>
  <c r="M159" i="23"/>
  <c r="T347" i="23"/>
  <c r="C780" i="23"/>
  <c r="J905" i="23"/>
  <c r="Q316" i="23"/>
  <c r="V347" i="23"/>
  <c r="T326" i="23"/>
  <c r="D396" i="23"/>
  <c r="H440" i="23"/>
  <c r="Q961" i="23"/>
  <c r="C700" i="23"/>
  <c r="I989" i="23"/>
  <c r="H794" i="23"/>
  <c r="O240" i="23"/>
  <c r="P1" i="23"/>
  <c r="E65" i="23"/>
  <c r="F803" i="23"/>
  <c r="I216" i="23"/>
  <c r="D251" i="23"/>
  <c r="M664" i="23"/>
  <c r="K891" i="23"/>
  <c r="I964" i="23"/>
  <c r="O62" i="23"/>
  <c r="L735" i="23"/>
  <c r="S947" i="23"/>
  <c r="B159" i="23"/>
  <c r="G183" i="23"/>
  <c r="T839" i="23"/>
  <c r="K442" i="23"/>
  <c r="P940" i="23"/>
  <c r="J913" i="23"/>
  <c r="E4" i="23"/>
  <c r="S398" i="23"/>
  <c r="L798" i="23"/>
  <c r="D800" i="23"/>
  <c r="T35" i="23"/>
  <c r="L352" i="23"/>
  <c r="J536" i="23"/>
  <c r="C482" i="23"/>
  <c r="P312" i="23"/>
  <c r="V1004" i="23"/>
  <c r="S530" i="23"/>
  <c r="O3" i="23"/>
  <c r="L834" i="23"/>
  <c r="T591" i="23"/>
  <c r="R974" i="23"/>
  <c r="R800" i="23"/>
  <c r="N600" i="23"/>
  <c r="I381" i="23"/>
  <c r="J90" i="23"/>
  <c r="I251" i="23"/>
  <c r="F850" i="23"/>
  <c r="N878" i="23"/>
  <c r="O663" i="23"/>
  <c r="P349" i="23"/>
  <c r="M424" i="23"/>
  <c r="O834" i="23"/>
  <c r="W392" i="23"/>
  <c r="E749" i="23"/>
  <c r="D191" i="23"/>
  <c r="I12" i="23"/>
  <c r="L94" i="23"/>
  <c r="D183" i="23"/>
  <c r="E404" i="23"/>
  <c r="P884" i="23"/>
  <c r="B644" i="23"/>
  <c r="C276" i="23"/>
  <c r="V895" i="23"/>
  <c r="E344" i="23"/>
  <c r="I827" i="23"/>
  <c r="T16" i="23"/>
  <c r="W360" i="23"/>
  <c r="O799" i="23"/>
  <c r="U4" i="23"/>
  <c r="P432" i="23"/>
  <c r="T208" i="23"/>
  <c r="M812" i="23"/>
  <c r="R567" i="23"/>
  <c r="R329" i="23"/>
  <c r="S1005" i="23"/>
  <c r="B955" i="23"/>
  <c r="R266" i="23"/>
  <c r="K312" i="23"/>
  <c r="V726" i="23"/>
  <c r="V332" i="23"/>
  <c r="L116" i="23"/>
  <c r="I816" i="23"/>
  <c r="U69" i="23"/>
  <c r="N431" i="23"/>
  <c r="P231" i="23"/>
  <c r="I200" i="23"/>
  <c r="T741" i="23"/>
  <c r="R901" i="23"/>
  <c r="V933" i="23"/>
  <c r="U767" i="23"/>
  <c r="D91" i="23"/>
  <c r="T760" i="23"/>
  <c r="T418" i="23"/>
  <c r="E437" i="23"/>
  <c r="O38" i="23"/>
  <c r="P560" i="23"/>
  <c r="U935" i="23"/>
  <c r="F536" i="23"/>
  <c r="T886" i="23"/>
  <c r="J3" i="23"/>
  <c r="O857" i="23"/>
  <c r="E970" i="23"/>
  <c r="O513" i="23"/>
  <c r="F875" i="23"/>
  <c r="E413" i="23"/>
  <c r="G312" i="23"/>
  <c r="O149" i="23"/>
  <c r="T742" i="23"/>
  <c r="N84" i="23"/>
  <c r="K458" i="23"/>
  <c r="C679" i="23"/>
  <c r="A323" i="23"/>
  <c r="V892" i="23"/>
  <c r="S298" i="23"/>
  <c r="T504" i="23"/>
  <c r="S382" i="23"/>
  <c r="C91" i="23"/>
  <c r="A223" i="23"/>
  <c r="U319" i="23"/>
  <c r="H855" i="23"/>
  <c r="B65" i="23"/>
  <c r="N471" i="23"/>
  <c r="B495" i="23"/>
  <c r="M695" i="23"/>
  <c r="U404" i="23"/>
  <c r="J195" i="23"/>
  <c r="P267" i="23"/>
  <c r="I173" i="23"/>
  <c r="I446" i="23"/>
  <c r="S24" i="23"/>
  <c r="G449" i="23"/>
  <c r="R725" i="23"/>
  <c r="I45" i="23"/>
  <c r="H521" i="23"/>
  <c r="V782" i="23"/>
  <c r="M311" i="23"/>
  <c r="Q583" i="23"/>
  <c r="G869" i="23"/>
  <c r="A525" i="23"/>
  <c r="I623" i="23"/>
  <c r="R943" i="23"/>
  <c r="U808" i="23"/>
  <c r="D466" i="23"/>
  <c r="E635" i="23"/>
  <c r="L745" i="23"/>
  <c r="A420" i="23"/>
  <c r="M347" i="23"/>
  <c r="B543" i="23"/>
  <c r="L223" i="23"/>
  <c r="H639" i="23"/>
  <c r="Q845" i="23"/>
  <c r="G453" i="23"/>
  <c r="K14" i="23"/>
  <c r="Q290" i="23"/>
  <c r="F58" i="23"/>
  <c r="D776" i="23"/>
  <c r="I231" i="23"/>
  <c r="E25" i="23"/>
  <c r="C344" i="23"/>
  <c r="T783" i="23"/>
  <c r="A138" i="23"/>
  <c r="T55" i="23"/>
  <c r="F504" i="23"/>
  <c r="E158" i="23"/>
  <c r="S781" i="23"/>
  <c r="I648" i="23"/>
  <c r="D382" i="23"/>
  <c r="Q932" i="23"/>
  <c r="T594" i="23"/>
  <c r="K665" i="23"/>
  <c r="D254" i="23"/>
  <c r="C816" i="23"/>
  <c r="A511" i="23"/>
  <c r="B357" i="23"/>
  <c r="A427" i="23"/>
  <c r="E237" i="23"/>
  <c r="F576" i="23"/>
  <c r="W667" i="23"/>
  <c r="N761" i="23"/>
  <c r="N703" i="23"/>
  <c r="N983" i="23"/>
  <c r="H300" i="23"/>
  <c r="C891" i="23"/>
  <c r="C676" i="23"/>
  <c r="E109" i="23"/>
  <c r="V409" i="23"/>
  <c r="M898" i="23"/>
  <c r="C266" i="23"/>
  <c r="N225" i="23"/>
  <c r="E127" i="23"/>
  <c r="F328" i="23"/>
  <c r="C258" i="23"/>
  <c r="M768" i="23"/>
  <c r="T224" i="23"/>
  <c r="Q162" i="23"/>
  <c r="A529" i="23"/>
  <c r="D363" i="23"/>
  <c r="Q78" i="23"/>
  <c r="A26" i="23"/>
  <c r="R19" i="23"/>
  <c r="W915" i="23"/>
  <c r="W106" i="23"/>
  <c r="N849" i="23"/>
  <c r="T622" i="23"/>
  <c r="I547" i="23"/>
  <c r="U892" i="23"/>
  <c r="K255" i="23"/>
  <c r="K787" i="23"/>
  <c r="O541" i="23"/>
  <c r="P339" i="23"/>
  <c r="B431" i="23"/>
  <c r="N745" i="23"/>
  <c r="E790" i="23"/>
  <c r="J854" i="23"/>
  <c r="M973" i="23"/>
  <c r="A970" i="23"/>
  <c r="W503" i="23"/>
  <c r="O819" i="23"/>
  <c r="M156" i="23"/>
  <c r="B904" i="23"/>
  <c r="N540" i="23"/>
  <c r="K771" i="23"/>
  <c r="N826" i="23"/>
  <c r="A243" i="23"/>
  <c r="O605" i="23"/>
  <c r="N713" i="23"/>
  <c r="W280" i="23"/>
  <c r="J595" i="23"/>
  <c r="A923" i="23"/>
  <c r="W1000" i="23"/>
  <c r="U324" i="23"/>
  <c r="T734" i="23"/>
  <c r="B160" i="23"/>
  <c r="I401" i="23"/>
  <c r="O816" i="23"/>
  <c r="V790" i="23"/>
  <c r="M998" i="23"/>
  <c r="F417" i="23"/>
  <c r="S732" i="23"/>
  <c r="R16" i="23"/>
  <c r="H66" i="23"/>
  <c r="K483" i="23"/>
  <c r="D68" i="23"/>
  <c r="E773" i="23"/>
  <c r="J900" i="23"/>
  <c r="D620" i="23"/>
  <c r="S891" i="23"/>
  <c r="I296" i="23"/>
  <c r="V761" i="23"/>
  <c r="W709" i="23"/>
  <c r="A1000" i="23"/>
  <c r="P779" i="23"/>
  <c r="D805" i="23"/>
  <c r="B390" i="23"/>
  <c r="K21" i="23"/>
  <c r="V656" i="23"/>
  <c r="G122" i="23"/>
  <c r="I941" i="23"/>
  <c r="G359" i="23"/>
  <c r="P758" i="23"/>
  <c r="N49" i="23"/>
  <c r="K398" i="23"/>
  <c r="G643" i="23"/>
  <c r="G270" i="23"/>
  <c r="S818" i="23"/>
  <c r="R472" i="23"/>
  <c r="D445" i="23"/>
  <c r="V69" i="23"/>
  <c r="T931" i="23"/>
  <c r="K705" i="23"/>
  <c r="W583" i="23"/>
  <c r="F481" i="23"/>
  <c r="A592" i="23"/>
  <c r="K570" i="23"/>
  <c r="O884" i="23"/>
  <c r="T840" i="23"/>
  <c r="V121" i="23"/>
  <c r="W430" i="23"/>
  <c r="R973" i="23"/>
  <c r="K12" i="23"/>
  <c r="P386" i="23"/>
  <c r="C595" i="23"/>
  <c r="V838" i="23"/>
  <c r="M246" i="23"/>
  <c r="E306" i="23"/>
  <c r="T823" i="23"/>
  <c r="T853" i="23"/>
  <c r="O947" i="23"/>
  <c r="B227" i="23"/>
  <c r="R697" i="23"/>
  <c r="D979" i="23"/>
  <c r="L401" i="23"/>
  <c r="E997" i="23"/>
  <c r="A713" i="23"/>
  <c r="G586" i="23"/>
  <c r="D406" i="23"/>
  <c r="N599" i="23"/>
  <c r="M959" i="23"/>
  <c r="M896" i="23"/>
  <c r="G857" i="23"/>
  <c r="J927" i="23"/>
  <c r="O787" i="23"/>
  <c r="C67" i="23"/>
  <c r="O398" i="23"/>
  <c r="M673" i="23"/>
  <c r="T644" i="23"/>
  <c r="I676" i="23"/>
  <c r="K561" i="23"/>
  <c r="T993" i="23"/>
  <c r="F629" i="23"/>
  <c r="V396" i="23"/>
  <c r="V337" i="23"/>
  <c r="A301" i="23"/>
  <c r="U507" i="23"/>
  <c r="W994" i="23"/>
  <c r="C35" i="23"/>
  <c r="R1004" i="23"/>
  <c r="O767" i="23"/>
  <c r="S736" i="23"/>
  <c r="J708" i="23"/>
  <c r="T272" i="23"/>
  <c r="D905" i="23"/>
  <c r="G960" i="23"/>
  <c r="I593" i="23"/>
  <c r="M295" i="23"/>
  <c r="J571" i="23"/>
  <c r="D694" i="23"/>
  <c r="B194" i="23"/>
  <c r="W752" i="23"/>
  <c r="R623" i="23"/>
  <c r="K911" i="23"/>
  <c r="P855" i="23"/>
  <c r="U433" i="23"/>
  <c r="V352" i="23"/>
  <c r="M20" i="23"/>
  <c r="A2" i="5"/>
  <c r="O730" i="23"/>
  <c r="I634" i="23"/>
  <c r="F387" i="23"/>
  <c r="N692" i="23"/>
  <c r="N330" i="23"/>
  <c r="I683" i="23"/>
  <c r="S991" i="23"/>
  <c r="W356" i="23"/>
  <c r="F86" i="23"/>
  <c r="D901" i="23"/>
  <c r="O957" i="23"/>
  <c r="O976" i="23"/>
  <c r="I11" i="23"/>
  <c r="V653" i="23"/>
  <c r="L53" i="23"/>
  <c r="B353" i="23"/>
  <c r="K18" i="23"/>
  <c r="Q821" i="23"/>
  <c r="U752" i="23"/>
  <c r="U411" i="23"/>
  <c r="L534" i="23"/>
  <c r="V150" i="23"/>
  <c r="G874" i="23"/>
  <c r="E219" i="23"/>
  <c r="U940" i="23"/>
  <c r="L903" i="23"/>
  <c r="E280" i="23"/>
  <c r="W540" i="23"/>
  <c r="U43" i="23"/>
  <c r="D858" i="23"/>
  <c r="W95" i="23"/>
  <c r="W920" i="23"/>
  <c r="A618" i="23"/>
  <c r="N572" i="23"/>
  <c r="M138" i="23"/>
  <c r="I650" i="23"/>
  <c r="I957" i="23"/>
  <c r="E283" i="23"/>
  <c r="I966" i="23"/>
  <c r="K364" i="23"/>
  <c r="G765" i="23"/>
  <c r="L209" i="23"/>
  <c r="L690" i="23"/>
  <c r="O291" i="23"/>
  <c r="A2" i="23"/>
  <c r="I845" i="23"/>
  <c r="J350" i="23"/>
  <c r="H645" i="23"/>
  <c r="I463" i="23"/>
  <c r="A317" i="23"/>
  <c r="N587" i="23"/>
  <c r="R402" i="23"/>
  <c r="J480" i="23"/>
  <c r="G667" i="23"/>
  <c r="P243" i="23"/>
  <c r="D989" i="23"/>
  <c r="G723" i="23"/>
  <c r="K977" i="23"/>
  <c r="J5" i="23"/>
  <c r="B704" i="23"/>
  <c r="N39" i="23"/>
  <c r="G639" i="23"/>
  <c r="E545" i="23"/>
  <c r="O697" i="23"/>
  <c r="W330" i="23"/>
  <c r="K501" i="23"/>
  <c r="L242" i="23"/>
  <c r="S139" i="23"/>
  <c r="B131" i="23"/>
  <c r="M944" i="23"/>
  <c r="A510" i="23"/>
  <c r="S331" i="23"/>
  <c r="B765" i="23"/>
  <c r="L1003" i="23"/>
  <c r="N367" i="23"/>
  <c r="R356" i="23"/>
  <c r="L167" i="23"/>
  <c r="N495" i="23"/>
  <c r="V490" i="23"/>
  <c r="S586" i="23"/>
  <c r="M629" i="23"/>
  <c r="T517" i="23"/>
  <c r="G473" i="23"/>
  <c r="O636" i="23"/>
  <c r="B391" i="23"/>
  <c r="P309" i="23"/>
  <c r="Q585" i="23"/>
  <c r="S239" i="23"/>
  <c r="D941" i="23"/>
  <c r="O806" i="23"/>
  <c r="U842" i="23"/>
  <c r="K48" i="23"/>
  <c r="I138" i="23"/>
  <c r="J114" i="23"/>
  <c r="C554" i="23"/>
  <c r="P401" i="23"/>
  <c r="H614" i="23"/>
  <c r="E133" i="23"/>
  <c r="J707" i="23"/>
  <c r="C15" i="23"/>
  <c r="J171" i="23"/>
  <c r="P585" i="23"/>
  <c r="R11" i="23"/>
  <c r="H171" i="23"/>
  <c r="J817" i="23"/>
  <c r="Q769" i="23"/>
  <c r="E990" i="23"/>
  <c r="S652" i="23"/>
  <c r="A558" i="23"/>
  <c r="P165" i="23"/>
  <c r="O889" i="23"/>
  <c r="K54" i="23"/>
  <c r="O550" i="23"/>
  <c r="L800" i="23"/>
  <c r="B79" i="23"/>
  <c r="N829" i="23"/>
  <c r="Q518" i="23"/>
  <c r="P618" i="23"/>
  <c r="F602" i="23"/>
  <c r="K735" i="23"/>
  <c r="A143" i="23"/>
  <c r="N362" i="23"/>
  <c r="I402" i="23"/>
  <c r="U503" i="23"/>
  <c r="V966" i="23"/>
  <c r="S817" i="23"/>
  <c r="I726" i="23"/>
  <c r="H968" i="23"/>
  <c r="H197" i="23"/>
  <c r="Q785" i="23"/>
  <c r="A953" i="23"/>
  <c r="O811" i="23"/>
  <c r="D914" i="23"/>
  <c r="D797" i="23"/>
  <c r="L455" i="23"/>
  <c r="C133" i="23"/>
  <c r="N779" i="23"/>
  <c r="M48" i="23"/>
  <c r="A333" i="23"/>
  <c r="O933" i="23"/>
  <c r="V791" i="23"/>
  <c r="Q791" i="23"/>
  <c r="K840" i="23"/>
  <c r="L196" i="23"/>
  <c r="P361" i="23"/>
  <c r="F842" i="23"/>
  <c r="D842" i="23"/>
  <c r="G406" i="23"/>
  <c r="R138" i="23"/>
  <c r="E568" i="23"/>
  <c r="A620" i="23"/>
  <c r="R888" i="23"/>
  <c r="R572" i="23"/>
  <c r="Q4" i="23"/>
  <c r="S302" i="23"/>
  <c r="P112" i="23"/>
  <c r="G842" i="23"/>
  <c r="P972" i="23"/>
  <c r="N505" i="23"/>
  <c r="C733" i="23"/>
  <c r="I516" i="23"/>
  <c r="E643" i="23"/>
  <c r="G762" i="23"/>
  <c r="U937" i="23"/>
  <c r="F342" i="23"/>
  <c r="Q383" i="23"/>
  <c r="P210" i="23"/>
  <c r="B546" i="23"/>
  <c r="I590" i="23"/>
  <c r="A367" i="23"/>
  <c r="O562" i="23"/>
  <c r="G34" i="23"/>
  <c r="E17" i="2"/>
  <c r="U137" i="23"/>
  <c r="S209" i="23"/>
  <c r="L617" i="23"/>
  <c r="N518" i="23"/>
  <c r="I180" i="23"/>
  <c r="P143" i="23"/>
  <c r="E734" i="23"/>
  <c r="U554" i="23"/>
  <c r="W943" i="23"/>
  <c r="N744" i="23"/>
  <c r="A771" i="23"/>
  <c r="L700" i="23"/>
  <c r="I980" i="23"/>
  <c r="S638" i="23"/>
  <c r="O865" i="23"/>
  <c r="Q849" i="23"/>
  <c r="H447" i="23"/>
  <c r="B224" i="23"/>
  <c r="A714" i="23"/>
  <c r="R823" i="23"/>
  <c r="I506" i="23"/>
  <c r="P563" i="23"/>
  <c r="B944" i="23"/>
  <c r="W988" i="23"/>
  <c r="L542" i="23"/>
  <c r="R698" i="23"/>
  <c r="F547" i="23"/>
  <c r="R726" i="23"/>
  <c r="R451" i="23"/>
  <c r="F571" i="23"/>
  <c r="D880" i="23"/>
  <c r="I78" i="23"/>
  <c r="G192" i="23"/>
  <c r="R591" i="23"/>
  <c r="K589" i="23"/>
  <c r="L787" i="23"/>
  <c r="O1003" i="23"/>
  <c r="Q256" i="23"/>
  <c r="A184" i="23"/>
  <c r="H291" i="23"/>
  <c r="K238" i="23"/>
  <c r="V917" i="23"/>
  <c r="V961" i="23"/>
  <c r="I820" i="23"/>
  <c r="K188" i="23"/>
  <c r="W930" i="23"/>
  <c r="B89" i="23"/>
  <c r="P864" i="23"/>
  <c r="H612" i="23"/>
  <c r="P663" i="23"/>
  <c r="J806" i="23"/>
  <c r="D733" i="23"/>
  <c r="M113" i="23"/>
  <c r="A1" i="23"/>
  <c r="O683" i="23"/>
  <c r="E205" i="23"/>
  <c r="Q651" i="23"/>
  <c r="Q556" i="23"/>
  <c r="S217" i="23"/>
  <c r="B155" i="23"/>
  <c r="G582" i="23"/>
  <c r="L874" i="23"/>
  <c r="C663" i="23"/>
  <c r="B527" i="23"/>
  <c r="L893" i="23"/>
  <c r="J819" i="23"/>
  <c r="D12" i="23"/>
  <c r="B243" i="23"/>
  <c r="I4" i="23"/>
  <c r="C810" i="23"/>
  <c r="G756" i="23"/>
  <c r="L500" i="23"/>
  <c r="W41" i="23"/>
  <c r="M942" i="23"/>
  <c r="E398" i="23"/>
  <c r="P853" i="23"/>
  <c r="R775" i="23"/>
  <c r="C762" i="23"/>
  <c r="O407" i="23"/>
  <c r="I115" i="23"/>
  <c r="C818" i="23"/>
  <c r="Q774" i="23"/>
  <c r="I137" i="23"/>
  <c r="F679" i="23"/>
  <c r="B638" i="23"/>
  <c r="W83" i="23"/>
  <c r="I480" i="23"/>
  <c r="L862" i="23"/>
  <c r="V950" i="23"/>
  <c r="M962" i="23"/>
  <c r="P673" i="23"/>
  <c r="N794" i="23"/>
  <c r="F641" i="23"/>
  <c r="N725" i="23"/>
  <c r="I422" i="23"/>
  <c r="T312" i="23"/>
  <c r="S467" i="23"/>
  <c r="F149" i="23"/>
  <c r="P859" i="23"/>
  <c r="L121" i="23"/>
  <c r="C114" i="23"/>
  <c r="L6" i="23"/>
  <c r="A93" i="23"/>
  <c r="J112" i="23"/>
  <c r="O481" i="23"/>
  <c r="E482" i="23"/>
  <c r="D916" i="23"/>
  <c r="T485" i="23"/>
  <c r="M163" i="23"/>
  <c r="H428" i="23"/>
  <c r="N978" i="23"/>
  <c r="R226" i="23"/>
  <c r="G310" i="23"/>
  <c r="S734" i="23"/>
  <c r="I549" i="23"/>
  <c r="W420" i="23"/>
  <c r="A719" i="23"/>
  <c r="M963" i="23"/>
  <c r="E525" i="23"/>
  <c r="K381" i="23"/>
  <c r="V552" i="23"/>
  <c r="B267" i="23"/>
  <c r="I702" i="23"/>
  <c r="M845" i="23"/>
  <c r="F802" i="23"/>
  <c r="H691" i="23"/>
  <c r="L393" i="23"/>
  <c r="U777" i="23"/>
  <c r="I221" i="23"/>
  <c r="W378" i="23"/>
  <c r="S798" i="23"/>
  <c r="N117" i="23"/>
  <c r="E271" i="23"/>
  <c r="U661" i="23"/>
  <c r="B413" i="23"/>
  <c r="H898" i="23"/>
  <c r="V112" i="23"/>
  <c r="C740" i="23"/>
  <c r="Q570" i="23"/>
  <c r="A180" i="23"/>
  <c r="L108" i="23"/>
  <c r="O129" i="23"/>
  <c r="M568" i="23"/>
  <c r="V26" i="23"/>
  <c r="M851" i="23"/>
  <c r="H713" i="23"/>
  <c r="J756" i="23"/>
  <c r="J880" i="23"/>
  <c r="B529" i="23"/>
  <c r="F888" i="23"/>
  <c r="L705" i="23"/>
  <c r="N653" i="23"/>
  <c r="Q838" i="23"/>
  <c r="P180" i="23"/>
  <c r="D639" i="23"/>
  <c r="V954" i="23"/>
  <c r="K998" i="23"/>
  <c r="C144" i="23"/>
  <c r="H789" i="23"/>
  <c r="B942" i="23"/>
  <c r="V236" i="23"/>
  <c r="L696" i="23"/>
  <c r="J409" i="23"/>
  <c r="N281" i="23"/>
  <c r="I209" i="23"/>
  <c r="K971" i="23"/>
  <c r="J798" i="23"/>
  <c r="U247" i="23"/>
  <c r="N639" i="23"/>
  <c r="J279" i="23"/>
  <c r="M1000" i="23"/>
  <c r="Q291" i="23"/>
  <c r="F774" i="23"/>
  <c r="N666" i="23"/>
  <c r="A626" i="23"/>
  <c r="T700" i="23"/>
  <c r="B316" i="23"/>
  <c r="B979" i="23"/>
  <c r="S195" i="23"/>
  <c r="Q124" i="23"/>
  <c r="V662" i="23"/>
  <c r="I236" i="23"/>
  <c r="M669" i="23"/>
  <c r="K963" i="23"/>
  <c r="O446" i="23"/>
  <c r="J240" i="23"/>
  <c r="M814" i="23"/>
  <c r="P897" i="23"/>
  <c r="L878" i="23"/>
  <c r="W244" i="23"/>
  <c r="I41" i="23"/>
  <c r="J327" i="23"/>
  <c r="C427" i="23"/>
  <c r="A700" i="23"/>
  <c r="N280" i="23"/>
  <c r="L985" i="23"/>
  <c r="V797" i="23"/>
  <c r="N743" i="23"/>
  <c r="H672" i="23"/>
  <c r="I622" i="23"/>
  <c r="J719" i="23"/>
  <c r="B824" i="23"/>
  <c r="N741" i="23"/>
  <c r="K337" i="23"/>
  <c r="U159" i="23"/>
  <c r="W642" i="23"/>
  <c r="N573" i="23"/>
  <c r="R562" i="23"/>
  <c r="Q938" i="23"/>
  <c r="V830" i="23"/>
  <c r="N263" i="23"/>
  <c r="W612" i="23"/>
  <c r="S546" i="23"/>
  <c r="T1005" i="23"/>
  <c r="H616" i="23"/>
  <c r="I768" i="23"/>
  <c r="P615" i="23"/>
  <c r="U900" i="23"/>
  <c r="Q698" i="23"/>
  <c r="S924" i="23"/>
  <c r="G168" i="23"/>
  <c r="Q485" i="23"/>
  <c r="T638" i="23"/>
  <c r="I295" i="23"/>
  <c r="T808" i="23"/>
  <c r="O487" i="23"/>
  <c r="L476" i="23"/>
  <c r="C600" i="23"/>
  <c r="I21" i="23"/>
  <c r="O995" i="23"/>
  <c r="S659" i="23"/>
  <c r="U718" i="23"/>
  <c r="O885" i="23"/>
  <c r="O391" i="23"/>
  <c r="A240" i="23"/>
  <c r="L671" i="23"/>
  <c r="R819" i="23"/>
  <c r="L482" i="23"/>
  <c r="H781" i="23"/>
  <c r="R875" i="23"/>
  <c r="D796" i="23"/>
  <c r="E351" i="23"/>
  <c r="E630" i="23"/>
  <c r="D2" i="5"/>
  <c r="U622" i="23"/>
  <c r="U651" i="23"/>
  <c r="E290" i="23"/>
  <c r="U191" i="23"/>
  <c r="C460" i="23"/>
  <c r="H981" i="23"/>
  <c r="R454" i="23"/>
  <c r="C364" i="23"/>
  <c r="C178" i="23"/>
  <c r="R55" i="23"/>
  <c r="P280" i="23"/>
  <c r="S272" i="23"/>
  <c r="L566" i="23"/>
  <c r="I258" i="23"/>
  <c r="I182" i="23"/>
  <c r="G27" i="23"/>
  <c r="F921" i="23"/>
  <c r="Q540" i="23"/>
  <c r="M601" i="23"/>
  <c r="V216" i="23"/>
  <c r="B158" i="23"/>
  <c r="B168" i="23"/>
  <c r="H16" i="23"/>
  <c r="C715" i="23"/>
  <c r="L491" i="23"/>
  <c r="J946" i="23"/>
  <c r="F638" i="23"/>
  <c r="G40" i="23"/>
  <c r="P133" i="23"/>
  <c r="I305" i="23"/>
  <c r="D982" i="23"/>
  <c r="J248" i="23"/>
  <c r="N31" i="23"/>
  <c r="A671" i="23"/>
  <c r="T803" i="23"/>
  <c r="N439" i="23"/>
  <c r="U530" i="23"/>
  <c r="G200" i="23"/>
  <c r="M616" i="23"/>
  <c r="V826" i="23"/>
  <c r="E88" i="23"/>
  <c r="P191" i="23"/>
  <c r="P104" i="23"/>
  <c r="J692" i="23"/>
  <c r="L737" i="23"/>
  <c r="B350" i="23"/>
  <c r="Q248" i="23"/>
  <c r="L432" i="23"/>
  <c r="O859" i="23"/>
  <c r="W462" i="23"/>
  <c r="O413" i="23"/>
  <c r="B213" i="23"/>
  <c r="T986" i="23"/>
  <c r="K874" i="23"/>
  <c r="I731" i="23"/>
  <c r="L350" i="23"/>
  <c r="J75" i="23"/>
  <c r="I281" i="23"/>
  <c r="T848" i="23"/>
  <c r="N810" i="23"/>
  <c r="I166" i="23"/>
  <c r="D940" i="23"/>
  <c r="N235" i="23"/>
  <c r="L669" i="23"/>
  <c r="G820" i="23"/>
  <c r="S197" i="23"/>
  <c r="P872" i="23"/>
  <c r="U540" i="23"/>
  <c r="G553" i="23"/>
  <c r="R122" i="23"/>
  <c r="O468" i="23"/>
  <c r="M633" i="23"/>
  <c r="M840" i="23"/>
  <c r="S191" i="23"/>
  <c r="K857" i="23"/>
  <c r="I482" i="23"/>
  <c r="J206" i="23"/>
  <c r="G315" i="23"/>
  <c r="F378" i="23"/>
  <c r="A74" i="23"/>
  <c r="O992" i="23"/>
  <c r="E423" i="23"/>
  <c r="V937" i="23"/>
  <c r="O270" i="23"/>
  <c r="F892" i="23"/>
  <c r="C393" i="23"/>
  <c r="J679" i="23"/>
  <c r="V393" i="23"/>
  <c r="S376" i="23"/>
  <c r="D556" i="23"/>
  <c r="E580" i="23"/>
  <c r="V977" i="23"/>
  <c r="F656" i="23"/>
  <c r="T872" i="23"/>
  <c r="C875" i="23"/>
  <c r="A998" i="23"/>
  <c r="R834" i="23"/>
  <c r="T278" i="23"/>
  <c r="D460" i="23"/>
  <c r="C892" i="23"/>
  <c r="R511" i="23"/>
  <c r="H181" i="23"/>
  <c r="S786" i="23"/>
  <c r="I293" i="23"/>
  <c r="S138" i="23"/>
  <c r="C730" i="23"/>
  <c r="D73" i="23"/>
  <c r="N146" i="23"/>
  <c r="A712" i="23"/>
  <c r="A550" i="23"/>
  <c r="H339" i="23"/>
  <c r="P304" i="23"/>
  <c r="F596" i="23"/>
  <c r="I462" i="23"/>
  <c r="L966" i="23"/>
  <c r="E727" i="23"/>
  <c r="Q947" i="23"/>
  <c r="B722" i="23"/>
  <c r="U672" i="23"/>
  <c r="A12" i="23"/>
  <c r="H734" i="23"/>
  <c r="S682" i="23"/>
  <c r="H814" i="23"/>
  <c r="M685" i="23"/>
  <c r="U573" i="23"/>
  <c r="I951" i="23"/>
  <c r="E741" i="23"/>
  <c r="W756" i="23"/>
  <c r="C436" i="23"/>
  <c r="T473" i="23"/>
  <c r="M265" i="23"/>
  <c r="K137" i="23"/>
  <c r="I212" i="23"/>
  <c r="O504" i="23"/>
  <c r="W753" i="23"/>
  <c r="P67" i="23"/>
  <c r="W780" i="23"/>
  <c r="B738" i="23"/>
  <c r="U950" i="23"/>
  <c r="C363" i="23"/>
  <c r="W202" i="23"/>
  <c r="R813" i="23"/>
  <c r="C32" i="23"/>
  <c r="R486" i="23"/>
  <c r="E15" i="23"/>
  <c r="M11" i="23"/>
  <c r="I641" i="23"/>
  <c r="J755" i="23"/>
  <c r="N23" i="23"/>
  <c r="L171" i="23"/>
  <c r="R475" i="23"/>
  <c r="N850" i="23"/>
  <c r="E746" i="23"/>
  <c r="E585" i="23"/>
  <c r="C173" i="23"/>
  <c r="J699" i="23"/>
  <c r="C540" i="23"/>
  <c r="E254" i="23"/>
  <c r="R840" i="23"/>
  <c r="O584" i="23"/>
  <c r="K943" i="23"/>
  <c r="C459" i="23"/>
  <c r="G871" i="23"/>
  <c r="K960" i="23"/>
  <c r="H503" i="23"/>
  <c r="I179" i="23"/>
  <c r="R339" i="23"/>
  <c r="U965" i="23"/>
  <c r="N1001" i="23"/>
  <c r="W190" i="23"/>
  <c r="S661" i="23"/>
  <c r="G53" i="23"/>
  <c r="G409" i="23"/>
  <c r="A826" i="23"/>
  <c r="C22" i="23"/>
  <c r="F474" i="23"/>
  <c r="I297" i="23"/>
  <c r="M597" i="23"/>
  <c r="V924" i="23"/>
  <c r="K489" i="23"/>
  <c r="M883" i="23"/>
  <c r="Q704" i="23"/>
  <c r="P480" i="23"/>
  <c r="J492" i="23"/>
  <c r="I184" i="23"/>
  <c r="Q809" i="23"/>
  <c r="R595" i="23"/>
  <c r="I58" i="23"/>
  <c r="U180" i="23"/>
  <c r="A462" i="23"/>
  <c r="R536" i="23"/>
  <c r="N931" i="23"/>
  <c r="F1004" i="23"/>
  <c r="N780" i="23"/>
  <c r="H792" i="23"/>
  <c r="P456" i="23"/>
  <c r="H138" i="23"/>
  <c r="F441" i="23"/>
  <c r="P949" i="23"/>
  <c r="G668" i="23"/>
  <c r="V461" i="23"/>
  <c r="S603" i="23"/>
  <c r="R304" i="23"/>
  <c r="H710" i="23"/>
  <c r="R5" i="23"/>
  <c r="C408" i="23"/>
  <c r="E567" i="23"/>
  <c r="W497" i="23"/>
  <c r="P965" i="23"/>
  <c r="M542" i="23"/>
  <c r="D239" i="23"/>
  <c r="D313" i="23"/>
  <c r="U161" i="23"/>
  <c r="R541" i="23"/>
  <c r="J419" i="23"/>
  <c r="I948" i="23"/>
  <c r="E684" i="23"/>
  <c r="H813" i="23"/>
  <c r="I343" i="23"/>
  <c r="E714" i="23"/>
  <c r="I445" i="23"/>
  <c r="V360" i="23"/>
  <c r="J860" i="23"/>
  <c r="B272" i="23"/>
  <c r="W666" i="23"/>
  <c r="S308" i="23"/>
  <c r="U241" i="23"/>
  <c r="E349" i="23"/>
  <c r="F393" i="23"/>
  <c r="Q419" i="23"/>
  <c r="Q867" i="23"/>
  <c r="C542" i="23"/>
  <c r="O364" i="23"/>
  <c r="H745" i="23"/>
  <c r="B186" i="23"/>
  <c r="L267" i="23"/>
  <c r="O50" i="23"/>
  <c r="I224" i="23"/>
  <c r="V405" i="23"/>
  <c r="G613" i="23"/>
  <c r="J940" i="23"/>
  <c r="O820" i="23"/>
  <c r="A34" i="23"/>
  <c r="A255" i="23"/>
  <c r="I84" i="23"/>
  <c r="G445" i="23"/>
  <c r="M287" i="23"/>
  <c r="L540" i="23"/>
  <c r="U669" i="23"/>
  <c r="G510" i="23"/>
  <c r="P818" i="23"/>
  <c r="N513" i="23"/>
  <c r="K972" i="23"/>
  <c r="I661" i="23"/>
  <c r="M738" i="23"/>
  <c r="I929" i="23"/>
  <c r="O181" i="23"/>
  <c r="U683" i="23"/>
  <c r="J83" i="23"/>
  <c r="B830" i="23"/>
  <c r="W794" i="23"/>
  <c r="E360" i="23"/>
  <c r="L115" i="23"/>
  <c r="E189" i="23"/>
  <c r="S921" i="23"/>
  <c r="K773" i="23"/>
  <c r="H630" i="23"/>
  <c r="J426" i="23"/>
  <c r="J994" i="23"/>
  <c r="E967" i="23"/>
  <c r="H411" i="23"/>
  <c r="A447" i="23"/>
  <c r="L134" i="23"/>
  <c r="Q303" i="23"/>
  <c r="F1" i="23"/>
  <c r="W129" i="23"/>
  <c r="O769" i="23"/>
  <c r="N616" i="23"/>
  <c r="N618" i="23"/>
  <c r="M249" i="23"/>
  <c r="B401" i="23"/>
  <c r="G39" i="23"/>
  <c r="F872" i="23"/>
  <c r="N55" i="23"/>
  <c r="D132" i="23"/>
  <c r="I24" i="23"/>
  <c r="S606" i="23"/>
  <c r="N729" i="23"/>
  <c r="P592" i="23"/>
  <c r="N699" i="23"/>
  <c r="K347" i="23"/>
  <c r="O42" i="23"/>
  <c r="Q522" i="23"/>
  <c r="E659" i="23"/>
  <c r="W382" i="23"/>
  <c r="I719" i="23"/>
  <c r="H396" i="23"/>
  <c r="E35" i="23"/>
  <c r="N677" i="23"/>
  <c r="W944" i="23"/>
  <c r="P351" i="23"/>
  <c r="M630" i="23"/>
  <c r="U431" i="23"/>
  <c r="R120" i="23"/>
  <c r="O292" i="23"/>
  <c r="T307" i="23"/>
  <c r="R231" i="23"/>
  <c r="A307" i="23"/>
  <c r="S499" i="23"/>
  <c r="M733" i="23"/>
  <c r="G35" i="23"/>
  <c r="G522" i="23"/>
  <c r="F530" i="23"/>
  <c r="K981" i="23"/>
  <c r="E793" i="23"/>
  <c r="R530" i="23"/>
  <c r="J87" i="23"/>
  <c r="B683" i="23"/>
  <c r="R488" i="23"/>
  <c r="E550" i="23"/>
  <c r="I61" i="23"/>
  <c r="M389" i="23"/>
  <c r="R196" i="23"/>
  <c r="G79" i="23"/>
  <c r="A644" i="23"/>
  <c r="O159" i="23"/>
  <c r="H986" i="23"/>
  <c r="N93" i="23"/>
  <c r="Q70" i="23"/>
  <c r="I20" i="23"/>
  <c r="C966" i="23"/>
  <c r="A89" i="23"/>
  <c r="Q716" i="23"/>
  <c r="M900" i="23"/>
  <c r="H480" i="23"/>
  <c r="U10" i="23"/>
  <c r="E703" i="23"/>
  <c r="R253" i="23"/>
  <c r="F630" i="23"/>
  <c r="J844" i="23"/>
  <c r="O660" i="23"/>
  <c r="E223" i="23"/>
  <c r="G562" i="23"/>
  <c r="M684" i="23"/>
  <c r="P336" i="23"/>
  <c r="P463" i="23"/>
  <c r="I418" i="23"/>
  <c r="I748" i="23"/>
  <c r="J658" i="23"/>
  <c r="U998" i="23"/>
  <c r="U400" i="23"/>
  <c r="B621" i="23"/>
  <c r="E95" i="23"/>
  <c r="V638" i="23"/>
  <c r="W108" i="23"/>
  <c r="I571" i="23"/>
  <c r="T719" i="23"/>
  <c r="A556" i="23"/>
  <c r="E975" i="23"/>
  <c r="W563" i="23"/>
  <c r="K87" i="23"/>
  <c r="K94" i="23"/>
  <c r="J308" i="23"/>
  <c r="U3" i="23"/>
  <c r="G123" i="23"/>
  <c r="U196" i="23"/>
  <c r="L403" i="23"/>
  <c r="K804" i="23"/>
  <c r="S904" i="23"/>
  <c r="Q106" i="23"/>
  <c r="U809" i="23"/>
  <c r="O724" i="23"/>
  <c r="P272" i="23"/>
  <c r="T442" i="23"/>
  <c r="I990" i="23"/>
  <c r="A131" i="23"/>
  <c r="F568" i="23"/>
  <c r="F937" i="23"/>
  <c r="E789" i="23"/>
  <c r="Q299" i="23"/>
  <c r="W742" i="23"/>
  <c r="N366" i="23"/>
  <c r="H78" i="23"/>
  <c r="Q326" i="23"/>
  <c r="A864" i="23"/>
  <c r="U904" i="23"/>
  <c r="D906" i="23"/>
  <c r="T942" i="23"/>
  <c r="J663" i="23"/>
  <c r="W860" i="23"/>
  <c r="L547" i="23"/>
  <c r="U186" i="23"/>
  <c r="L660" i="23"/>
  <c r="E764" i="23"/>
  <c r="U762" i="23"/>
  <c r="B524" i="23"/>
  <c r="B212" i="23"/>
  <c r="T569" i="23"/>
  <c r="B199" i="23"/>
  <c r="W469" i="23"/>
  <c r="J818" i="23"/>
  <c r="F445" i="23"/>
  <c r="K44" i="23"/>
  <c r="T940" i="23"/>
  <c r="A892" i="23"/>
  <c r="H18" i="23"/>
  <c r="P693" i="23"/>
  <c r="H118" i="23"/>
  <c r="N712" i="23"/>
  <c r="I589" i="23"/>
  <c r="S996" i="23"/>
  <c r="K66" i="23"/>
  <c r="U855" i="23"/>
  <c r="F513" i="23"/>
  <c r="V571" i="23"/>
  <c r="M401" i="23"/>
  <c r="H964" i="23"/>
  <c r="U325" i="23"/>
  <c r="D355" i="23"/>
  <c r="E369" i="23"/>
  <c r="U773" i="23"/>
  <c r="P238" i="23"/>
  <c r="P394" i="23"/>
  <c r="U317" i="23"/>
  <c r="J78" i="23"/>
  <c r="J722" i="23"/>
  <c r="C885" i="23"/>
  <c r="S506" i="23"/>
  <c r="F554" i="23"/>
  <c r="Q113" i="23"/>
  <c r="C383" i="23"/>
  <c r="O404" i="23"/>
  <c r="I925" i="23"/>
  <c r="W883" i="23"/>
  <c r="I902" i="23"/>
  <c r="H502" i="23"/>
  <c r="C977" i="23"/>
  <c r="H226" i="23"/>
  <c r="W263" i="23"/>
  <c r="H880" i="23"/>
  <c r="F754" i="23"/>
  <c r="R752" i="23"/>
  <c r="Q749" i="23"/>
  <c r="Q554" i="23"/>
  <c r="N787" i="23"/>
  <c r="L117" i="23"/>
  <c r="Q504" i="23"/>
  <c r="V217" i="23"/>
  <c r="G911" i="23"/>
  <c r="I421" i="23"/>
  <c r="P538" i="23"/>
  <c r="K92" i="23"/>
  <c r="I193" i="23"/>
  <c r="G475" i="23"/>
  <c r="T583" i="23"/>
  <c r="C632" i="23"/>
  <c r="M306" i="23"/>
  <c r="E120" i="23"/>
  <c r="S795" i="23"/>
  <c r="U441" i="23"/>
  <c r="N10" i="23"/>
  <c r="I437" i="23"/>
  <c r="L348" i="23"/>
  <c r="K543" i="23"/>
  <c r="O108" i="23"/>
  <c r="L933" i="23"/>
  <c r="B691" i="23"/>
  <c r="E754" i="23"/>
  <c r="H62" i="23"/>
  <c r="E417" i="23"/>
  <c r="Q740" i="23"/>
  <c r="Q590" i="23"/>
  <c r="P340" i="23"/>
  <c r="R544" i="23"/>
  <c r="L892" i="23"/>
  <c r="F475" i="23"/>
  <c r="B314" i="23"/>
  <c r="R467" i="23"/>
  <c r="D617" i="23"/>
  <c r="B859" i="23"/>
  <c r="W906" i="23"/>
  <c r="N29" i="23"/>
  <c r="N536" i="23"/>
  <c r="G115" i="23"/>
  <c r="G443" i="23"/>
  <c r="L506" i="23"/>
  <c r="R429" i="23"/>
  <c r="P68" i="23"/>
  <c r="C423" i="23"/>
  <c r="S822" i="23"/>
  <c r="L803" i="23"/>
  <c r="Q6" i="23"/>
  <c r="C883" i="23"/>
  <c r="R154" i="23"/>
  <c r="M803" i="23"/>
  <c r="K816" i="23"/>
  <c r="S17" i="23"/>
  <c r="E706" i="23"/>
  <c r="F831" i="23"/>
  <c r="M816" i="23"/>
  <c r="L184" i="23"/>
  <c r="H872" i="23"/>
  <c r="A544" i="23"/>
  <c r="I44" i="23"/>
  <c r="E333" i="23"/>
  <c r="H366" i="23"/>
  <c r="P875" i="23"/>
  <c r="T559" i="23"/>
  <c r="V519" i="23"/>
  <c r="S864" i="23"/>
  <c r="D702" i="23"/>
  <c r="E322" i="23"/>
  <c r="O726" i="23"/>
  <c r="Q641" i="23"/>
  <c r="S492" i="23"/>
  <c r="U632" i="23"/>
  <c r="P937" i="23"/>
  <c r="O803" i="23"/>
  <c r="I334" i="23"/>
  <c r="F753" i="23"/>
  <c r="L782" i="23"/>
  <c r="S766" i="23"/>
  <c r="K849" i="23"/>
  <c r="Q182" i="23"/>
  <c r="D295" i="23"/>
  <c r="I466" i="23"/>
  <c r="K574" i="23"/>
  <c r="O656" i="23"/>
  <c r="G1005" i="23"/>
  <c r="M774" i="23"/>
  <c r="A112" i="23"/>
  <c r="G557" i="23"/>
  <c r="O1005" i="23"/>
  <c r="N537" i="23"/>
  <c r="S743" i="23"/>
  <c r="J778" i="23"/>
  <c r="Q725" i="23"/>
  <c r="C877" i="23"/>
  <c r="M799" i="23"/>
  <c r="N329" i="23"/>
  <c r="J486" i="23"/>
  <c r="F64" i="23"/>
  <c r="J363" i="23"/>
  <c r="J482" i="23"/>
  <c r="D786" i="23"/>
  <c r="J360" i="23"/>
  <c r="H142" i="23"/>
  <c r="R442" i="23"/>
  <c r="G983" i="23"/>
  <c r="G945" i="23"/>
  <c r="D425" i="23"/>
  <c r="P509" i="23"/>
  <c r="I73" i="23"/>
  <c r="H84" i="23"/>
  <c r="U635" i="23"/>
  <c r="K292" i="23"/>
  <c r="I704" i="23"/>
  <c r="U565" i="23"/>
  <c r="C933" i="23"/>
  <c r="V547" i="23"/>
  <c r="D707" i="23"/>
  <c r="W589" i="23"/>
  <c r="K745" i="23"/>
  <c r="D1" i="23"/>
  <c r="R419" i="23"/>
  <c r="V281" i="23"/>
  <c r="K732" i="23"/>
  <c r="E113" i="23"/>
  <c r="G731" i="23"/>
  <c r="B586" i="23"/>
  <c r="K746" i="23"/>
  <c r="W653" i="23"/>
  <c r="M628" i="23"/>
  <c r="F738" i="23"/>
  <c r="V914" i="23"/>
  <c r="U976" i="23"/>
  <c r="V500" i="23"/>
  <c r="S60" i="23"/>
  <c r="R706" i="23"/>
  <c r="V801" i="23"/>
  <c r="R428" i="23"/>
  <c r="J600" i="23"/>
  <c r="C314" i="23"/>
  <c r="P212" i="23"/>
  <c r="J391" i="23"/>
  <c r="A502" i="23"/>
  <c r="O779" i="23"/>
  <c r="B635" i="23"/>
  <c r="L911" i="23"/>
  <c r="I959" i="23"/>
  <c r="V602" i="23"/>
  <c r="S108" i="23"/>
  <c r="F318" i="23"/>
  <c r="O643" i="23"/>
  <c r="C596" i="23"/>
  <c r="I563" i="23"/>
  <c r="J750" i="23"/>
  <c r="K146" i="23"/>
  <c r="W611" i="23"/>
  <c r="R450" i="23"/>
  <c r="R770" i="23"/>
  <c r="B588" i="23"/>
  <c r="P507" i="23"/>
  <c r="P682" i="23"/>
  <c r="G921" i="23"/>
  <c r="T315" i="23"/>
  <c r="G769" i="23"/>
  <c r="D699" i="23"/>
  <c r="R719" i="23"/>
  <c r="U995" i="23"/>
  <c r="K931" i="23"/>
  <c r="P843" i="23"/>
  <c r="G295" i="23"/>
  <c r="R830" i="23"/>
  <c r="L433" i="23"/>
  <c r="C926" i="23"/>
  <c r="P720" i="23"/>
  <c r="V70" i="23"/>
  <c r="N20" i="23"/>
  <c r="G375" i="23"/>
  <c r="V686" i="23"/>
  <c r="C168" i="23"/>
  <c r="R936" i="23"/>
  <c r="A256" i="23"/>
  <c r="Q105" i="23"/>
  <c r="F934" i="23"/>
  <c r="T323" i="23"/>
  <c r="F756" i="23"/>
  <c r="V58" i="23"/>
  <c r="Q371" i="23"/>
  <c r="F905" i="23"/>
  <c r="P927" i="23"/>
  <c r="P737" i="23"/>
  <c r="R737" i="23"/>
  <c r="I958" i="23"/>
  <c r="O912" i="23"/>
  <c r="D46" i="23"/>
  <c r="U561" i="23"/>
  <c r="E721" i="23"/>
  <c r="L684" i="23"/>
  <c r="K708" i="23"/>
  <c r="V970" i="23"/>
  <c r="N910" i="23"/>
  <c r="S477" i="23"/>
  <c r="B360" i="23"/>
  <c r="G384" i="23"/>
  <c r="T57" i="23"/>
  <c r="F69" i="23"/>
  <c r="S742" i="23"/>
  <c r="P727" i="23"/>
  <c r="O537" i="23"/>
  <c r="U737" i="23"/>
  <c r="W114" i="23"/>
  <c r="H619" i="23"/>
  <c r="I116" i="23"/>
  <c r="K579" i="23"/>
  <c r="B842" i="23"/>
  <c r="K750" i="23"/>
  <c r="H109" i="23"/>
  <c r="H412" i="23"/>
  <c r="L708" i="23"/>
  <c r="W13" i="23"/>
  <c r="R869" i="23"/>
  <c r="S579" i="23"/>
  <c r="M995" i="23"/>
  <c r="N32" i="23"/>
  <c r="T386" i="23"/>
  <c r="D291" i="23"/>
  <c r="P44" i="23"/>
  <c r="B939" i="23"/>
  <c r="Q564" i="23"/>
  <c r="T699" i="23"/>
  <c r="E76" i="23"/>
  <c r="C823" i="23"/>
  <c r="Q387" i="23"/>
  <c r="P882" i="23"/>
  <c r="W895" i="23"/>
  <c r="F932" i="23"/>
  <c r="R441" i="23"/>
  <c r="M537" i="23"/>
  <c r="F729" i="23"/>
  <c r="F294" i="23"/>
  <c r="D315" i="23"/>
  <c r="S733" i="23"/>
  <c r="T380" i="23"/>
  <c r="A400" i="23"/>
  <c r="O503" i="23"/>
  <c r="P518" i="23"/>
  <c r="K158" i="23"/>
  <c r="O866" i="23"/>
  <c r="L505" i="23"/>
  <c r="E732" i="23"/>
  <c r="F639" i="23"/>
  <c r="N468" i="23"/>
  <c r="B496" i="23"/>
  <c r="T425" i="23"/>
  <c r="K1" i="23"/>
  <c r="D403" i="23"/>
  <c r="N722" i="23"/>
  <c r="D522" i="23"/>
  <c r="Q57" i="23"/>
  <c r="O753" i="23"/>
  <c r="O7" i="23"/>
  <c r="K149" i="23"/>
  <c r="B307" i="23"/>
  <c r="B187" i="23"/>
  <c r="I141" i="23"/>
  <c r="W761" i="23"/>
  <c r="I98" i="23"/>
  <c r="B308" i="23"/>
  <c r="B756" i="23"/>
  <c r="H115" i="23"/>
  <c r="E94" i="23"/>
  <c r="S444" i="23"/>
  <c r="R975" i="23"/>
  <c r="N766" i="23"/>
  <c r="V793" i="23"/>
  <c r="R824" i="23"/>
  <c r="N393" i="23"/>
  <c r="E303" i="23"/>
  <c r="G916" i="23"/>
  <c r="R747" i="23"/>
  <c r="L774" i="23"/>
  <c r="R124" i="23"/>
  <c r="D482" i="23"/>
  <c r="S711" i="23"/>
  <c r="S820" i="23"/>
  <c r="J801" i="23"/>
  <c r="B378" i="23"/>
  <c r="M981" i="23"/>
  <c r="M832" i="23"/>
  <c r="V130" i="23"/>
  <c r="S161" i="23"/>
  <c r="P307" i="23"/>
  <c r="Q920" i="23"/>
  <c r="J800" i="23"/>
  <c r="I428" i="23"/>
  <c r="V235" i="23"/>
  <c r="U982" i="23"/>
  <c r="K861" i="23"/>
  <c r="S699" i="23"/>
  <c r="F460" i="23"/>
  <c r="R970" i="23"/>
  <c r="F141" i="23"/>
  <c r="V250" i="23"/>
  <c r="K371" i="23"/>
  <c r="U714" i="23"/>
  <c r="G362" i="23"/>
  <c r="Q422" i="23"/>
  <c r="T492" i="23"/>
  <c r="Q968" i="23"/>
  <c r="G380" i="23"/>
  <c r="U914" i="23"/>
  <c r="H238" i="23"/>
  <c r="N464" i="23"/>
  <c r="G941" i="23"/>
  <c r="G336" i="23"/>
  <c r="W987" i="23"/>
  <c r="L535" i="23"/>
  <c r="S953" i="23"/>
  <c r="I359" i="23"/>
  <c r="Q885" i="23"/>
  <c r="B156" i="23"/>
  <c r="A661" i="23"/>
  <c r="Q680" i="23"/>
  <c r="H819" i="23"/>
  <c r="F152" i="23"/>
  <c r="F525" i="23"/>
  <c r="K671" i="23"/>
  <c r="N506" i="23"/>
  <c r="P807" i="23"/>
  <c r="L606" i="23"/>
  <c r="F283" i="23"/>
  <c r="F432" i="23"/>
  <c r="U218" i="23"/>
  <c r="U704" i="23"/>
  <c r="V604" i="23"/>
  <c r="I984" i="23"/>
  <c r="W718" i="23"/>
  <c r="I291" i="23"/>
  <c r="H416" i="23"/>
  <c r="T415" i="23"/>
  <c r="F723" i="23"/>
  <c r="D738" i="23"/>
  <c r="R947" i="23"/>
  <c r="L940" i="23"/>
  <c r="L429" i="23"/>
  <c r="O67" i="23"/>
  <c r="M829" i="23"/>
  <c r="K991" i="23"/>
  <c r="I279" i="23"/>
  <c r="U794" i="23"/>
  <c r="P666" i="23"/>
  <c r="C495" i="23"/>
  <c r="S640" i="23"/>
  <c r="R320" i="23"/>
  <c r="S399" i="23"/>
  <c r="K172" i="23"/>
  <c r="V972" i="23"/>
  <c r="I34" i="23"/>
  <c r="S681" i="23"/>
  <c r="E806" i="23"/>
  <c r="P289" i="23"/>
  <c r="R495" i="23"/>
  <c r="B672" i="23"/>
  <c r="M626" i="23"/>
  <c r="R180" i="23"/>
  <c r="C832" i="23"/>
  <c r="E959" i="23"/>
  <c r="C490" i="23"/>
  <c r="K760" i="23"/>
  <c r="R425" i="23"/>
  <c r="Q373" i="23"/>
  <c r="F447" i="23"/>
  <c r="R318" i="23"/>
  <c r="H126" i="23"/>
  <c r="F724" i="23"/>
  <c r="W638" i="23"/>
  <c r="U527" i="23"/>
  <c r="U409" i="23"/>
  <c r="K928" i="23"/>
  <c r="K946" i="23"/>
  <c r="P713" i="23"/>
  <c r="N268" i="23"/>
  <c r="O533" i="23"/>
  <c r="F350" i="23"/>
  <c r="Q954" i="23"/>
  <c r="H611" i="23"/>
  <c r="L941" i="23"/>
  <c r="Q928" i="23"/>
  <c r="W961" i="23"/>
  <c r="U818" i="23"/>
  <c r="I561" i="23"/>
  <c r="Q879" i="23"/>
  <c r="I830" i="23"/>
  <c r="F856" i="23"/>
  <c r="O742" i="23"/>
  <c r="E828" i="23"/>
  <c r="W558" i="23"/>
  <c r="D138" i="23"/>
  <c r="O384" i="23"/>
  <c r="E645" i="23"/>
  <c r="S748" i="23"/>
  <c r="W268" i="23"/>
  <c r="J718" i="23"/>
  <c r="C126" i="23"/>
  <c r="J787" i="23"/>
  <c r="G525" i="23"/>
  <c r="S973" i="23"/>
  <c r="R878" i="23"/>
  <c r="W116" i="23"/>
  <c r="W643" i="23"/>
  <c r="P430" i="23"/>
  <c r="C152" i="23"/>
  <c r="N613" i="23"/>
  <c r="U827" i="23"/>
  <c r="V836" i="23"/>
  <c r="L716" i="23"/>
  <c r="I938" i="23"/>
  <c r="O385" i="23"/>
  <c r="K32" i="23"/>
  <c r="D972" i="23"/>
  <c r="B392" i="23"/>
  <c r="W432" i="23"/>
  <c r="V341" i="23"/>
  <c r="V558" i="23"/>
  <c r="F785" i="23"/>
  <c r="C228" i="23"/>
  <c r="O965" i="23"/>
  <c r="P629" i="23"/>
  <c r="M794" i="23"/>
  <c r="H19" i="23"/>
  <c r="Q962" i="23"/>
  <c r="R828" i="23"/>
  <c r="I707" i="23"/>
  <c r="S189" i="23"/>
  <c r="R661" i="23"/>
  <c r="U609" i="23"/>
  <c r="B376" i="23"/>
  <c r="B890" i="23"/>
  <c r="D435" i="23"/>
  <c r="U992" i="23"/>
  <c r="B868" i="23"/>
  <c r="V265" i="23"/>
  <c r="B892" i="23"/>
  <c r="I271" i="23"/>
  <c r="O28" i="23"/>
  <c r="N420" i="23"/>
  <c r="W951" i="23"/>
  <c r="J889" i="23"/>
  <c r="W320" i="23"/>
  <c r="I259" i="23"/>
  <c r="N788" i="23"/>
  <c r="G344" i="23"/>
  <c r="L25" i="23"/>
  <c r="C466" i="23"/>
  <c r="F464" i="23"/>
  <c r="R863" i="23"/>
  <c r="S182" i="23"/>
  <c r="A102" i="23"/>
  <c r="F834" i="23"/>
  <c r="H775" i="23"/>
  <c r="O19" i="23"/>
  <c r="U542" i="23"/>
  <c r="C652" i="23"/>
  <c r="S122" i="23"/>
  <c r="M903" i="23"/>
  <c r="U251" i="23"/>
  <c r="A292" i="23"/>
  <c r="M405" i="23"/>
  <c r="O704" i="23"/>
  <c r="J441" i="23"/>
  <c r="F3" i="23"/>
  <c r="N853" i="23"/>
  <c r="T20" i="23"/>
  <c r="D133" i="23"/>
  <c r="G43" i="23"/>
  <c r="N140" i="23"/>
  <c r="K975" i="23"/>
  <c r="G254" i="23"/>
  <c r="W884" i="23"/>
  <c r="L995" i="23"/>
  <c r="A47" i="23"/>
  <c r="V768" i="23"/>
  <c r="A380" i="23"/>
  <c r="B703" i="23"/>
  <c r="D665" i="23"/>
  <c r="U902" i="23"/>
  <c r="G91" i="23"/>
  <c r="H488" i="23"/>
  <c r="R862" i="23"/>
  <c r="T527" i="23"/>
  <c r="T965" i="23"/>
  <c r="N220" i="23"/>
  <c r="K239" i="23"/>
  <c r="A117" i="23"/>
  <c r="O472" i="23"/>
  <c r="T36" i="23"/>
  <c r="J961" i="23"/>
  <c r="W590" i="23"/>
  <c r="A568" i="23"/>
  <c r="L397" i="23"/>
  <c r="J762" i="23"/>
  <c r="O549" i="23"/>
  <c r="M102" i="23"/>
  <c r="K774" i="23"/>
  <c r="N701" i="23"/>
  <c r="N820" i="23"/>
  <c r="L131" i="23"/>
  <c r="C806" i="23"/>
  <c r="V984" i="23"/>
  <c r="I407" i="23"/>
  <c r="J643" i="23"/>
  <c r="N789" i="23"/>
  <c r="I413" i="23"/>
  <c r="G373" i="23"/>
  <c r="S762" i="23"/>
  <c r="C21" i="23"/>
  <c r="F458" i="23"/>
  <c r="E614" i="23"/>
  <c r="E355" i="23"/>
  <c r="N784" i="23"/>
  <c r="I522" i="23"/>
  <c r="C807" i="23"/>
  <c r="H397" i="23"/>
  <c r="K609" i="23"/>
  <c r="C742" i="23"/>
  <c r="Q475" i="23"/>
  <c r="Q272" i="23"/>
  <c r="A972" i="23"/>
  <c r="C722" i="23"/>
  <c r="W975" i="23"/>
  <c r="G982" i="23"/>
  <c r="D584" i="23"/>
  <c r="H330" i="23"/>
  <c r="H917" i="23"/>
  <c r="R760" i="23"/>
  <c r="N406" i="23"/>
  <c r="S439" i="23"/>
  <c r="M488" i="23"/>
  <c r="P839" i="23"/>
  <c r="J207" i="23"/>
  <c r="W744" i="23"/>
  <c r="P151" i="23"/>
  <c r="W869" i="23"/>
  <c r="I332" i="23"/>
  <c r="P672" i="23"/>
  <c r="S346" i="23"/>
  <c r="Q126" i="23"/>
  <c r="I230" i="23"/>
  <c r="J941" i="23"/>
  <c r="S946" i="23"/>
  <c r="N969" i="23"/>
  <c r="S764" i="23"/>
  <c r="J629" i="23"/>
  <c r="T172" i="23"/>
  <c r="D872" i="23"/>
  <c r="R443" i="23"/>
  <c r="N36" i="23"/>
  <c r="T28" i="23"/>
  <c r="M674" i="23"/>
  <c r="E313" i="23"/>
  <c r="U353" i="23"/>
  <c r="S238" i="23"/>
  <c r="U480" i="23"/>
  <c r="D542" i="23"/>
  <c r="J836" i="23"/>
  <c r="C788" i="23"/>
  <c r="T844" i="23"/>
  <c r="G996" i="23"/>
  <c r="G318" i="23"/>
  <c r="U68" i="23"/>
  <c r="R568" i="23"/>
  <c r="C237" i="23"/>
  <c r="L382" i="23"/>
  <c r="V555" i="23"/>
  <c r="H173" i="23"/>
  <c r="S692" i="23"/>
  <c r="G67" i="23"/>
  <c r="T1000" i="23"/>
  <c r="P285" i="23"/>
  <c r="P524" i="23"/>
  <c r="T600" i="23"/>
  <c r="C505" i="23"/>
  <c r="M758" i="23"/>
  <c r="C312" i="23"/>
  <c r="T512" i="23"/>
  <c r="N417" i="23"/>
  <c r="G617" i="23"/>
  <c r="E245" i="23"/>
  <c r="L77" i="23"/>
  <c r="S815" i="23"/>
  <c r="E22" i="2"/>
  <c r="J568" i="23"/>
  <c r="E564" i="23"/>
  <c r="C860" i="23"/>
  <c r="A705" i="23"/>
  <c r="M604" i="23"/>
  <c r="V458" i="23"/>
  <c r="A761" i="23"/>
  <c r="V397" i="23"/>
  <c r="D38" i="23"/>
  <c r="L749" i="23"/>
  <c r="M775" i="23"/>
  <c r="D358" i="23"/>
  <c r="L771" i="23"/>
  <c r="F396" i="23"/>
  <c r="F982" i="23"/>
  <c r="S729" i="23"/>
  <c r="V803" i="23"/>
  <c r="H992" i="23"/>
  <c r="G885" i="23"/>
  <c r="Q946" i="23"/>
  <c r="M759" i="23"/>
  <c r="U397" i="23"/>
  <c r="H957" i="23"/>
  <c r="Q745" i="23"/>
  <c r="O991" i="23"/>
  <c r="R861" i="23"/>
  <c r="F676" i="23"/>
  <c r="O648" i="23"/>
  <c r="A6" i="23"/>
  <c r="L327" i="23"/>
  <c r="P784" i="23"/>
  <c r="J1001" i="23"/>
  <c r="G602" i="23"/>
  <c r="O253" i="23"/>
  <c r="L428" i="23"/>
  <c r="S366" i="23"/>
  <c r="U839" i="23"/>
  <c r="L760" i="23"/>
  <c r="L670" i="23"/>
  <c r="D802" i="23"/>
  <c r="L682" i="23"/>
  <c r="B64" i="23"/>
  <c r="B429" i="23"/>
  <c r="U63" i="23"/>
  <c r="V374" i="23"/>
  <c r="D17" i="23"/>
  <c r="O155" i="23"/>
  <c r="S783" i="23"/>
  <c r="Q141" i="23"/>
  <c r="M342" i="23"/>
  <c r="C424" i="23"/>
  <c r="G953" i="23"/>
  <c r="M784" i="23"/>
  <c r="V46" i="23"/>
  <c r="G313" i="23"/>
  <c r="G211" i="23"/>
  <c r="H415" i="23"/>
  <c r="I752" i="23"/>
  <c r="G698" i="23"/>
  <c r="B223" i="23"/>
  <c r="T304" i="23"/>
  <c r="E724" i="23"/>
  <c r="D691" i="23"/>
  <c r="B565" i="23"/>
  <c r="C611" i="23"/>
  <c r="Q788" i="23"/>
  <c r="K219" i="23"/>
  <c r="S516" i="23"/>
  <c r="H312" i="23"/>
  <c r="Q292" i="23"/>
  <c r="D558" i="23"/>
  <c r="I640" i="23"/>
  <c r="B847" i="23"/>
  <c r="G648" i="23"/>
  <c r="Q853" i="23"/>
  <c r="D971" i="23"/>
  <c r="U160" i="23"/>
  <c r="D476" i="23"/>
  <c r="Q574" i="23"/>
  <c r="W418" i="23"/>
  <c r="O849" i="23"/>
  <c r="U978" i="23"/>
  <c r="I811" i="23"/>
  <c r="O606" i="23"/>
  <c r="J565" i="23"/>
  <c r="R410" i="23"/>
  <c r="Q397" i="23"/>
  <c r="I386" i="23"/>
  <c r="M996" i="23"/>
  <c r="W264" i="23"/>
  <c r="B406" i="23"/>
  <c r="I538" i="23"/>
  <c r="K916" i="23"/>
  <c r="W541" i="23"/>
  <c r="M715" i="23"/>
  <c r="P769" i="23"/>
  <c r="W681" i="23"/>
  <c r="I822" i="23"/>
  <c r="K869" i="23"/>
  <c r="V590" i="23"/>
  <c r="U109" i="23"/>
  <c r="O75" i="23"/>
  <c r="Q284" i="23"/>
  <c r="R666" i="23"/>
  <c r="Q986" i="23"/>
  <c r="M984" i="23"/>
  <c r="P177" i="23"/>
  <c r="C211" i="23"/>
  <c r="A435" i="23"/>
  <c r="I532" i="23"/>
  <c r="J398" i="23"/>
  <c r="K136" i="23"/>
  <c r="R766" i="23"/>
  <c r="P806" i="23"/>
  <c r="N111" i="23"/>
  <c r="M129" i="23"/>
  <c r="L449" i="23"/>
  <c r="V515" i="23"/>
  <c r="I777" i="23"/>
  <c r="L644" i="23"/>
  <c r="P251" i="23"/>
  <c r="I666" i="23"/>
  <c r="P543" i="23"/>
  <c r="U323" i="23"/>
  <c r="V845" i="23"/>
  <c r="L584" i="23"/>
  <c r="I75" i="23"/>
  <c r="O187" i="23"/>
  <c r="F509" i="23"/>
  <c r="Q50" i="23"/>
  <c r="J233" i="23"/>
  <c r="Q701" i="23"/>
  <c r="N792" i="23"/>
  <c r="A270" i="23"/>
  <c r="R296" i="23"/>
  <c r="I788" i="23"/>
  <c r="I706" i="23"/>
  <c r="P29" i="23"/>
  <c r="L238" i="23"/>
  <c r="K51" i="23"/>
  <c r="D149" i="23"/>
  <c r="W209" i="23"/>
  <c r="K925" i="23"/>
  <c r="G729" i="23"/>
  <c r="F446" i="23"/>
  <c r="I577" i="23"/>
  <c r="E23" i="2"/>
  <c r="C431" i="23"/>
  <c r="M763" i="23"/>
  <c r="I171" i="23"/>
  <c r="U595" i="23"/>
  <c r="B932" i="23"/>
  <c r="E327" i="23"/>
  <c r="N833" i="23"/>
  <c r="J711" i="23"/>
  <c r="F666" i="23"/>
  <c r="D277" i="23"/>
  <c r="H338" i="23"/>
  <c r="G429" i="23"/>
  <c r="F956" i="23"/>
  <c r="C760" i="23"/>
  <c r="G143" i="23"/>
  <c r="A345" i="23"/>
  <c r="I528" i="23"/>
  <c r="I497" i="23"/>
  <c r="B747" i="23"/>
  <c r="R10" i="23"/>
  <c r="S147" i="23"/>
  <c r="L950" i="23"/>
  <c r="N809" i="23"/>
  <c r="Q991" i="23"/>
  <c r="R635" i="23"/>
  <c r="V975" i="23"/>
  <c r="S655" i="23"/>
  <c r="M224" i="23"/>
  <c r="B804" i="23"/>
  <c r="P354" i="23"/>
  <c r="N606" i="23"/>
  <c r="E1002" i="23"/>
  <c r="H662" i="23"/>
  <c r="E48" i="23"/>
  <c r="B732" i="23"/>
  <c r="J673" i="23"/>
  <c r="O5" i="23"/>
  <c r="R438" i="23"/>
  <c r="D92" i="23"/>
  <c r="R748" i="23"/>
  <c r="N62" i="23"/>
  <c r="E393" i="23"/>
  <c r="V300" i="23"/>
  <c r="U167" i="23"/>
  <c r="K653" i="23"/>
  <c r="P422" i="23"/>
  <c r="V219" i="23"/>
  <c r="G140" i="23"/>
  <c r="H671" i="23"/>
  <c r="F964" i="23"/>
  <c r="P946" i="23"/>
  <c r="N747" i="23"/>
  <c r="O906" i="23"/>
  <c r="A650" i="23"/>
  <c r="D547" i="23"/>
  <c r="S988" i="23"/>
  <c r="Q666" i="23"/>
  <c r="B1001" i="23"/>
  <c r="I627" i="23"/>
  <c r="O540" i="23"/>
  <c r="D711" i="23"/>
  <c r="V773" i="23"/>
  <c r="E473" i="23"/>
  <c r="B522" i="23"/>
  <c r="F801" i="23"/>
  <c r="N61" i="23"/>
  <c r="T322" i="23"/>
  <c r="E854" i="23"/>
  <c r="F534" i="23"/>
  <c r="A947" i="23"/>
  <c r="G787" i="23"/>
  <c r="N275" i="23"/>
  <c r="K35" i="23"/>
  <c r="M580" i="23"/>
  <c r="W584" i="23"/>
  <c r="D1001" i="23"/>
  <c r="U826" i="23"/>
  <c r="N452" i="23"/>
  <c r="T707" i="23"/>
  <c r="U926" i="23"/>
  <c r="L383" i="23"/>
  <c r="N911" i="23"/>
  <c r="W623" i="23"/>
  <c r="M605" i="23"/>
  <c r="P366" i="23"/>
  <c r="H283" i="23"/>
  <c r="M480" i="23"/>
  <c r="C442" i="23"/>
  <c r="U350" i="23"/>
  <c r="F830" i="23"/>
  <c r="B470" i="23"/>
  <c r="F115" i="23"/>
  <c r="L598" i="23"/>
  <c r="U668" i="23"/>
  <c r="T934" i="23"/>
  <c r="E665" i="23"/>
  <c r="O672" i="23"/>
  <c r="T64" i="23"/>
  <c r="R53" i="23"/>
  <c r="O676" i="23"/>
  <c r="H333" i="23"/>
  <c r="C721" i="23"/>
  <c r="T250" i="23"/>
  <c r="P437" i="23"/>
  <c r="I189" i="23"/>
  <c r="M253" i="23"/>
  <c r="C291" i="23"/>
  <c r="G294" i="23"/>
  <c r="A715" i="23"/>
  <c r="Q479" i="23"/>
  <c r="L398" i="23"/>
  <c r="U469" i="23"/>
  <c r="O488" i="23"/>
  <c r="U466" i="23"/>
  <c r="K685" i="23"/>
  <c r="S978" i="23"/>
  <c r="E13" i="2"/>
  <c r="N473" i="23"/>
  <c r="I744" i="23"/>
  <c r="M647" i="23"/>
  <c r="E487" i="23"/>
  <c r="U67" i="23"/>
  <c r="B654" i="23"/>
  <c r="I664" i="23"/>
  <c r="P935" i="23"/>
  <c r="M523" i="23"/>
  <c r="U45" i="23"/>
  <c r="I923" i="23"/>
  <c r="F398" i="23"/>
  <c r="U813" i="23"/>
  <c r="D871" i="23"/>
  <c r="I736" i="23"/>
  <c r="E872" i="23"/>
  <c r="G920" i="23"/>
  <c r="G240" i="23"/>
  <c r="M950" i="23"/>
  <c r="H658" i="23"/>
  <c r="J1006" i="23"/>
  <c r="D77" i="23"/>
  <c r="F833" i="23"/>
  <c r="G584" i="23"/>
  <c r="M706" i="23"/>
  <c r="I837" i="23"/>
  <c r="C880" i="23"/>
  <c r="C813" i="23"/>
  <c r="L714" i="23"/>
  <c r="B676" i="23"/>
  <c r="P789" i="23"/>
  <c r="P36" i="23"/>
  <c r="N457" i="23"/>
  <c r="L170" i="23"/>
  <c r="N619" i="23"/>
  <c r="W417" i="23"/>
  <c r="I168" i="23"/>
  <c r="A425" i="23"/>
  <c r="T691" i="23"/>
  <c r="D837" i="23"/>
  <c r="N182" i="23"/>
  <c r="U252" i="23"/>
  <c r="K597" i="23"/>
  <c r="K176" i="23"/>
  <c r="I876" i="23"/>
  <c r="M363" i="23"/>
  <c r="N249" i="23"/>
  <c r="U410" i="23"/>
  <c r="U766" i="23"/>
  <c r="U699" i="23"/>
  <c r="M584" i="23"/>
  <c r="R470" i="23"/>
  <c r="Q167" i="23"/>
  <c r="B71" i="23"/>
  <c r="Q507" i="23"/>
  <c r="N328" i="23"/>
  <c r="W601" i="23"/>
  <c r="E91" i="23"/>
  <c r="F993" i="23"/>
  <c r="C756" i="23"/>
  <c r="C481" i="23"/>
  <c r="V915" i="23"/>
  <c r="B709" i="23"/>
  <c r="A412" i="23"/>
  <c r="C372" i="23"/>
  <c r="A465" i="23"/>
  <c r="F913" i="23"/>
  <c r="N523" i="23"/>
  <c r="Q888" i="23"/>
  <c r="G952" i="23"/>
  <c r="P968" i="23"/>
  <c r="V482" i="23"/>
  <c r="F437" i="23"/>
  <c r="S925" i="23"/>
  <c r="I535" i="23"/>
  <c r="D390" i="23"/>
  <c r="Q352" i="23"/>
  <c r="F645" i="23"/>
  <c r="O593" i="23"/>
  <c r="R746" i="23"/>
  <c r="R496" i="23"/>
  <c r="M174" i="23"/>
  <c r="M529" i="23"/>
  <c r="F333" i="23"/>
  <c r="S565" i="23"/>
  <c r="B885" i="23"/>
  <c r="Q217" i="23"/>
  <c r="O443" i="23"/>
  <c r="K193" i="23"/>
  <c r="T294" i="23"/>
  <c r="E588" i="23"/>
  <c r="K527" i="23"/>
  <c r="E733" i="23"/>
  <c r="R471" i="23"/>
  <c r="B424" i="23"/>
  <c r="Q353" i="23"/>
  <c r="K33" i="23"/>
  <c r="Q918" i="23"/>
  <c r="V391" i="23"/>
  <c r="L417" i="23"/>
  <c r="D70" i="23"/>
  <c r="C971" i="23"/>
  <c r="E371" i="23"/>
  <c r="V567" i="23"/>
  <c r="F712" i="23"/>
  <c r="Q453" i="23"/>
  <c r="P971" i="23"/>
  <c r="T270" i="23"/>
  <c r="Q601" i="23"/>
  <c r="V355" i="23"/>
  <c r="I919" i="23"/>
  <c r="H557" i="23"/>
  <c r="O893" i="23"/>
  <c r="N400" i="23"/>
  <c r="V621" i="23"/>
  <c r="B269" i="23"/>
  <c r="T389" i="23"/>
  <c r="I671" i="23"/>
  <c r="K338" i="23"/>
  <c r="P951" i="23"/>
  <c r="F292" i="23"/>
  <c r="Q379" i="23"/>
  <c r="R264" i="23"/>
  <c r="N811" i="23"/>
  <c r="J644" i="23"/>
  <c r="B113" i="23"/>
  <c r="T960" i="23"/>
  <c r="Q229" i="23"/>
  <c r="M961" i="23"/>
  <c r="Q748" i="23"/>
  <c r="M88" i="23"/>
  <c r="D985" i="23"/>
  <c r="T458" i="23"/>
  <c r="S520" i="23"/>
  <c r="K183" i="23"/>
  <c r="K390" i="23"/>
  <c r="R579" i="23"/>
  <c r="I597" i="23"/>
  <c r="R860" i="23"/>
  <c r="T636" i="23"/>
  <c r="A954" i="23"/>
  <c r="N349" i="23"/>
  <c r="N746" i="23"/>
  <c r="P436" i="23"/>
  <c r="E241" i="23"/>
  <c r="W398" i="23"/>
  <c r="J943" i="23"/>
  <c r="F997" i="23"/>
  <c r="W887" i="23"/>
  <c r="B664" i="23"/>
  <c r="I207" i="23"/>
  <c r="F247" i="23"/>
  <c r="S584" i="23"/>
  <c r="D342" i="23"/>
  <c r="I465" i="23"/>
  <c r="I365" i="23"/>
  <c r="D524" i="23"/>
  <c r="W127" i="23"/>
  <c r="N739" i="23"/>
  <c r="S61" i="23"/>
  <c r="S613" i="23"/>
  <c r="L896" i="23"/>
  <c r="P686" i="23"/>
  <c r="N738" i="23"/>
  <c r="P488" i="23"/>
  <c r="W986" i="23"/>
  <c r="V857" i="23"/>
  <c r="C512" i="23"/>
  <c r="R684" i="23"/>
  <c r="B139" i="23"/>
  <c r="F615" i="23"/>
  <c r="Q977" i="23"/>
  <c r="Q3" i="23"/>
  <c r="O937" i="23"/>
  <c r="O728" i="23"/>
  <c r="S368" i="23"/>
  <c r="O93" i="23"/>
  <c r="P88" i="23"/>
  <c r="T427" i="23"/>
  <c r="I517" i="23"/>
  <c r="F425" i="23"/>
  <c r="H786" i="23"/>
  <c r="V363" i="23"/>
  <c r="C660" i="23"/>
  <c r="H661" i="23"/>
  <c r="F681" i="23"/>
  <c r="J58" i="23"/>
  <c r="P671" i="23"/>
  <c r="G870" i="23"/>
  <c r="C690" i="23"/>
  <c r="R390" i="23"/>
  <c r="H239" i="23"/>
  <c r="F538" i="23"/>
  <c r="G991" i="23"/>
  <c r="A602" i="23"/>
  <c r="O325" i="23"/>
  <c r="F880" i="23"/>
  <c r="S46" i="23"/>
  <c r="S392" i="23"/>
  <c r="G852" i="23"/>
  <c r="B633" i="23"/>
  <c r="L852" i="23"/>
  <c r="Q466" i="23"/>
  <c r="T708" i="23"/>
  <c r="W322" i="23"/>
  <c r="F703" i="23"/>
  <c r="T817" i="23"/>
  <c r="C840" i="23"/>
  <c r="I472" i="23"/>
  <c r="U487" i="23"/>
  <c r="I997" i="23"/>
  <c r="J85" i="23"/>
  <c r="R571" i="23"/>
  <c r="R529" i="23"/>
  <c r="M676" i="23"/>
  <c r="D411" i="23"/>
  <c r="R909" i="23"/>
  <c r="J602" i="23"/>
  <c r="I738" i="23"/>
  <c r="R79" i="23"/>
  <c r="D897" i="23"/>
  <c r="J815" i="23"/>
  <c r="D331" i="23"/>
  <c r="E192" i="23"/>
  <c r="P166" i="23"/>
  <c r="V6" i="23"/>
  <c r="J132" i="23"/>
  <c r="P736" i="23"/>
  <c r="O843" i="23"/>
  <c r="R729" i="23"/>
  <c r="V872" i="23"/>
  <c r="K830" i="23"/>
  <c r="L761" i="23"/>
  <c r="W488" i="23"/>
  <c r="K670" i="23"/>
  <c r="A926" i="23"/>
  <c r="P353" i="23"/>
  <c r="G988" i="23"/>
  <c r="L918" i="23"/>
  <c r="N502" i="23"/>
  <c r="P383" i="23"/>
  <c r="M808" i="23"/>
  <c r="E325" i="23"/>
  <c r="N364" i="23"/>
  <c r="S752" i="23"/>
  <c r="J965" i="23"/>
  <c r="F110" i="23"/>
  <c r="E12" i="2"/>
  <c r="B736" i="23"/>
  <c r="I607" i="23"/>
  <c r="K883" i="23"/>
  <c r="I741" i="23"/>
  <c r="E99" i="23"/>
  <c r="K954" i="23"/>
  <c r="C530" i="23"/>
  <c r="T671" i="23"/>
  <c r="M338" i="23"/>
  <c r="B661" i="23"/>
  <c r="F332" i="23"/>
  <c r="R186" i="23"/>
  <c r="P1005" i="23"/>
  <c r="U837" i="23"/>
  <c r="L667" i="23"/>
  <c r="M281" i="23"/>
  <c r="N909" i="23"/>
  <c r="V623" i="23"/>
  <c r="Q501" i="23"/>
  <c r="N690" i="23"/>
  <c r="H716" i="23"/>
  <c r="L63" i="23"/>
  <c r="B457" i="23"/>
  <c r="O821" i="23"/>
  <c r="Q762" i="23"/>
  <c r="D601" i="23"/>
  <c r="C598" i="23"/>
  <c r="U343" i="23"/>
  <c r="N852" i="23"/>
  <c r="V720" i="23"/>
  <c r="F661" i="23"/>
  <c r="Q881" i="23"/>
  <c r="L926" i="23"/>
  <c r="S418" i="23"/>
  <c r="I50" i="23"/>
  <c r="M526" i="23"/>
  <c r="T549" i="23"/>
  <c r="A192" i="23"/>
  <c r="P878" i="23"/>
  <c r="C876" i="23"/>
  <c r="I349" i="23"/>
  <c r="V697" i="23"/>
  <c r="I481" i="23"/>
  <c r="G950" i="23"/>
  <c r="C79" i="23"/>
  <c r="R347" i="23"/>
  <c r="C311" i="23"/>
  <c r="S840" i="23"/>
  <c r="L369" i="23"/>
  <c r="S254" i="23"/>
  <c r="O963" i="23"/>
  <c r="M509" i="23"/>
  <c r="Q436" i="23"/>
  <c r="J700" i="23"/>
  <c r="E462" i="23"/>
  <c r="A390" i="23"/>
  <c r="H446" i="23"/>
  <c r="K460" i="23"/>
  <c r="L996" i="23"/>
  <c r="B560" i="23"/>
  <c r="U581" i="23"/>
  <c r="M975" i="23"/>
  <c r="V284" i="23"/>
  <c r="I905" i="23"/>
  <c r="D650" i="23"/>
  <c r="M147" i="23"/>
  <c r="T286" i="23"/>
  <c r="D873" i="23"/>
  <c r="W67" i="23"/>
  <c r="O492" i="23"/>
  <c r="F480" i="23"/>
  <c r="I978" i="23"/>
  <c r="U27" i="23"/>
  <c r="R637" i="23"/>
  <c r="H449" i="23"/>
  <c r="G478" i="23"/>
  <c r="P395" i="23"/>
  <c r="B873" i="23"/>
  <c r="H660" i="23"/>
  <c r="V392" i="23"/>
  <c r="U789" i="23"/>
  <c r="W23" i="23"/>
  <c r="K815" i="23"/>
  <c r="N672" i="23"/>
  <c r="A678" i="23"/>
  <c r="I578" i="23"/>
  <c r="N887" i="23"/>
  <c r="K885" i="23"/>
  <c r="H656" i="23"/>
  <c r="A296" i="23"/>
  <c r="K736" i="23"/>
  <c r="L457" i="23"/>
  <c r="I718" i="23"/>
  <c r="L12" i="23"/>
  <c r="L692" i="23"/>
  <c r="D31" i="23"/>
  <c r="C390" i="23"/>
  <c r="G599" i="23"/>
  <c r="F961" i="23"/>
  <c r="K941" i="23"/>
  <c r="W465" i="23"/>
  <c r="P288" i="23"/>
  <c r="L373" i="23"/>
  <c r="W8" i="23"/>
  <c r="Q850" i="23"/>
  <c r="E821" i="23"/>
  <c r="R447" i="23"/>
  <c r="I395" i="23"/>
  <c r="V922" i="23"/>
  <c r="C647" i="23"/>
  <c r="C995" i="23"/>
  <c r="T604" i="23"/>
  <c r="J251" i="23"/>
  <c r="I591" i="23"/>
  <c r="C928" i="23"/>
  <c r="F780" i="23"/>
  <c r="P828" i="23"/>
  <c r="B505" i="23"/>
  <c r="L635" i="23"/>
  <c r="D692" i="23"/>
  <c r="H445" i="23"/>
  <c r="W104" i="23"/>
  <c r="S501" i="23"/>
  <c r="I740" i="23"/>
  <c r="E811" i="23"/>
  <c r="E483" i="23"/>
  <c r="J256" i="23"/>
  <c r="S531" i="23"/>
  <c r="P953" i="23"/>
  <c r="N410" i="23"/>
  <c r="F949" i="23"/>
  <c r="E594" i="23"/>
  <c r="D349" i="23"/>
  <c r="E9" i="2"/>
  <c r="B193" i="23"/>
  <c r="L80" i="23"/>
  <c r="K417" i="23"/>
  <c r="F487" i="23"/>
  <c r="N959" i="23"/>
  <c r="E570" i="23"/>
  <c r="C794" i="23"/>
  <c r="T770" i="23"/>
  <c r="G974" i="23"/>
  <c r="V450" i="23"/>
  <c r="A684" i="23"/>
  <c r="F309" i="23"/>
  <c r="I632" i="23"/>
  <c r="S590" i="23"/>
  <c r="O333" i="23"/>
  <c r="I789" i="23"/>
  <c r="T753" i="23"/>
  <c r="A107" i="23"/>
  <c r="B699" i="23"/>
  <c r="J598" i="23"/>
  <c r="P802" i="23"/>
  <c r="H158" i="23"/>
  <c r="T737" i="23"/>
  <c r="O49" i="23"/>
  <c r="N1" i="23"/>
  <c r="U245" i="23"/>
  <c r="O234" i="23"/>
  <c r="A378" i="23"/>
  <c r="W795" i="23"/>
  <c r="B114" i="23"/>
  <c r="O727" i="23"/>
  <c r="V218" i="23"/>
  <c r="G936" i="23"/>
  <c r="Q323" i="23"/>
  <c r="O242" i="23"/>
  <c r="G918" i="23"/>
  <c r="W310" i="23"/>
  <c r="C833" i="23"/>
  <c r="K901" i="23"/>
  <c r="O878" i="23"/>
  <c r="U483" i="23"/>
  <c r="H592" i="23"/>
  <c r="W331" i="23"/>
  <c r="A522" i="23"/>
  <c r="S842" i="23"/>
  <c r="C766" i="23"/>
  <c r="E743" i="23"/>
  <c r="J973" i="23"/>
  <c r="B967" i="23"/>
  <c r="Q237" i="23"/>
  <c r="R675" i="23"/>
  <c r="Q613" i="23"/>
  <c r="M600" i="23"/>
  <c r="L610" i="23"/>
  <c r="N153" i="23"/>
  <c r="L600" i="23"/>
  <c r="V622" i="23"/>
  <c r="U29" i="23"/>
  <c r="E343" i="23"/>
  <c r="H915" i="23"/>
  <c r="B236" i="23"/>
  <c r="H326" i="23"/>
  <c r="T738" i="23"/>
  <c r="G176" i="23"/>
  <c r="F948" i="23"/>
  <c r="O433" i="23"/>
  <c r="S240" i="23"/>
  <c r="N727" i="23"/>
  <c r="C827" i="23"/>
  <c r="D455" i="23"/>
  <c r="E913" i="23"/>
  <c r="A169" i="23"/>
  <c r="I424" i="23"/>
  <c r="B915" i="23"/>
  <c r="W3" i="23"/>
  <c r="M312" i="23"/>
  <c r="I717" i="23"/>
  <c r="V751" i="23"/>
  <c r="D377" i="23"/>
  <c r="E47" i="23"/>
  <c r="P594" i="23"/>
  <c r="F670" i="23"/>
  <c r="D609" i="23"/>
  <c r="B285" i="23"/>
  <c r="G840" i="23"/>
  <c r="N264" i="23"/>
  <c r="G531" i="23"/>
  <c r="B616" i="23"/>
  <c r="I939" i="23"/>
  <c r="M811" i="23"/>
  <c r="P455" i="23"/>
  <c r="N895" i="23"/>
  <c r="A806" i="23"/>
  <c r="H584" i="23"/>
  <c r="N292" i="23"/>
  <c r="O789" i="23"/>
  <c r="A726" i="23"/>
  <c r="P764" i="23"/>
  <c r="K1004" i="23"/>
  <c r="B328" i="23"/>
  <c r="E680" i="23"/>
  <c r="K706" i="23"/>
  <c r="M953" i="23"/>
  <c r="T685" i="23"/>
  <c r="E962" i="23"/>
  <c r="T858" i="23"/>
  <c r="D823" i="23"/>
  <c r="F776" i="23"/>
  <c r="S362" i="23"/>
  <c r="A22" i="23"/>
  <c r="P434" i="23"/>
  <c r="T972" i="23"/>
  <c r="H956" i="23"/>
  <c r="N564" i="23"/>
  <c r="D535" i="23"/>
  <c r="O445" i="23"/>
  <c r="E826" i="23"/>
  <c r="E246" i="23"/>
  <c r="H638" i="23"/>
  <c r="D205" i="23"/>
  <c r="S293" i="23"/>
  <c r="W955" i="23"/>
  <c r="D577" i="23"/>
  <c r="M943" i="23"/>
  <c r="J374" i="23"/>
  <c r="E357" i="23"/>
  <c r="K267" i="23"/>
  <c r="P690" i="23"/>
  <c r="L590" i="23"/>
  <c r="N161" i="23"/>
  <c r="N885" i="23"/>
  <c r="A481" i="23"/>
  <c r="J638" i="23"/>
  <c r="N638" i="23"/>
  <c r="G695" i="23"/>
  <c r="E886" i="23"/>
  <c r="B737" i="23"/>
  <c r="P900" i="23"/>
  <c r="D795" i="23"/>
  <c r="W56" i="23"/>
  <c r="I892" i="23"/>
  <c r="N707" i="23"/>
  <c r="F721" i="23"/>
  <c r="I484" i="23"/>
  <c r="W782" i="23"/>
  <c r="I669" i="23"/>
  <c r="M18" i="23"/>
  <c r="F784" i="23"/>
  <c r="R955" i="23"/>
  <c r="O746" i="23"/>
  <c r="T729" i="23"/>
  <c r="O993" i="23"/>
  <c r="M123" i="23"/>
  <c r="H961" i="23"/>
  <c r="I408" i="23"/>
  <c r="B916" i="23"/>
  <c r="B772" i="23"/>
  <c r="L248" i="23"/>
  <c r="V707" i="23"/>
  <c r="E3" i="2"/>
  <c r="R789" i="23"/>
  <c r="S266" i="23"/>
  <c r="K578" i="23"/>
  <c r="C1006" i="23"/>
  <c r="T184" i="23"/>
  <c r="O239" i="23"/>
  <c r="E777" i="23"/>
  <c r="A893" i="23"/>
  <c r="A444" i="23"/>
  <c r="I779" i="23"/>
  <c r="M1002" i="23"/>
  <c r="M863" i="23"/>
  <c r="G881" i="23"/>
  <c r="O381" i="23"/>
  <c r="F580" i="23"/>
  <c r="V956" i="23"/>
  <c r="V169" i="23"/>
  <c r="O637" i="23"/>
  <c r="K90" i="23"/>
  <c r="C870" i="23"/>
  <c r="D475" i="23"/>
  <c r="A825" i="23"/>
  <c r="E169" i="23"/>
  <c r="Q833" i="23"/>
  <c r="K209" i="23"/>
  <c r="I360" i="23"/>
  <c r="H702" i="23"/>
  <c r="F242" i="23"/>
  <c r="F40" i="23"/>
  <c r="I55" i="23"/>
  <c r="E682" i="23"/>
  <c r="W802" i="23"/>
  <c r="S479" i="23"/>
  <c r="T989" i="23"/>
  <c r="I976" i="23"/>
  <c r="R250" i="23"/>
  <c r="K848" i="23"/>
  <c r="L319" i="23"/>
  <c r="J215" i="23"/>
  <c r="V1005" i="23"/>
  <c r="M707" i="23"/>
  <c r="J541" i="23"/>
  <c r="A617" i="23"/>
  <c r="S663" i="23"/>
  <c r="M731" i="23"/>
  <c r="P651" i="23"/>
  <c r="B688" i="23"/>
  <c r="R559" i="23"/>
  <c r="O478" i="23"/>
  <c r="J873" i="23"/>
  <c r="M448" i="23"/>
  <c r="K75" i="23"/>
  <c r="E783" i="23"/>
  <c r="I267" i="23"/>
  <c r="I276" i="23"/>
  <c r="G447" i="23"/>
  <c r="I519" i="23"/>
  <c r="B778" i="23"/>
  <c r="G808" i="23"/>
  <c r="H954" i="23"/>
  <c r="F572" i="23"/>
  <c r="T385" i="23"/>
  <c r="N822" i="23"/>
  <c r="O715" i="23"/>
  <c r="T496" i="23"/>
  <c r="W825" i="23"/>
  <c r="W220" i="23"/>
  <c r="P895" i="23"/>
  <c r="E755" i="23"/>
  <c r="U2" i="23"/>
  <c r="E130" i="23"/>
  <c r="A750" i="23"/>
  <c r="V364" i="23"/>
  <c r="F220" i="23"/>
  <c r="A971" i="23"/>
  <c r="K934" i="23"/>
  <c r="T995" i="23"/>
  <c r="O801" i="23"/>
  <c r="D30" i="23"/>
  <c r="I298" i="23"/>
  <c r="M888" i="23"/>
  <c r="R670" i="23"/>
  <c r="Q211" i="23"/>
  <c r="W1005" i="23"/>
  <c r="T740" i="23"/>
  <c r="A543" i="23"/>
  <c r="R771" i="23"/>
  <c r="K132" i="23"/>
  <c r="A185" i="23"/>
  <c r="Q900" i="23"/>
  <c r="P684" i="23"/>
  <c r="B279" i="23"/>
  <c r="D260" i="23"/>
  <c r="C410" i="23"/>
  <c r="G203" i="23"/>
  <c r="R385" i="23"/>
  <c r="I16" i="23"/>
  <c r="M862" i="23"/>
  <c r="I269" i="23"/>
  <c r="A168" i="23"/>
  <c r="M324" i="23"/>
  <c r="N226" i="23"/>
  <c r="V608" i="23"/>
  <c r="O624" i="23"/>
  <c r="I974" i="23"/>
  <c r="C341" i="23"/>
  <c r="H37" i="23"/>
  <c r="C934" i="23"/>
  <c r="T668" i="23"/>
  <c r="D332" i="23"/>
  <c r="C528" i="23"/>
  <c r="I155" i="23"/>
  <c r="H974" i="23"/>
  <c r="E412" i="23"/>
  <c r="A92" i="23"/>
  <c r="I129" i="23"/>
  <c r="F230" i="23"/>
  <c r="M735" i="23"/>
  <c r="E546" i="23"/>
  <c r="P848" i="23"/>
  <c r="S79" i="23"/>
  <c r="H850" i="23"/>
  <c r="E607" i="23"/>
  <c r="I33" i="23"/>
  <c r="J981" i="23"/>
  <c r="L848" i="23"/>
  <c r="D554" i="23"/>
  <c r="L552" i="23"/>
  <c r="F71" i="23"/>
  <c r="Q279" i="23"/>
  <c r="O73" i="23"/>
  <c r="W479" i="23"/>
  <c r="T714" i="23"/>
  <c r="L856" i="23"/>
  <c r="Q866" i="23"/>
  <c r="T327" i="23"/>
  <c r="R547" i="23"/>
  <c r="B903" i="23"/>
  <c r="S560" i="23"/>
  <c r="J537" i="23"/>
  <c r="I698" i="23"/>
  <c r="A786" i="23"/>
  <c r="B229" i="23"/>
  <c r="U939" i="23"/>
  <c r="T882" i="23"/>
  <c r="D698" i="23"/>
  <c r="I546" i="23"/>
  <c r="N4" i="23"/>
  <c r="W20" i="23"/>
  <c r="P388" i="23"/>
  <c r="H741" i="23"/>
  <c r="P202" i="23"/>
  <c r="W839" i="23"/>
  <c r="C167" i="23"/>
  <c r="P717" i="23"/>
  <c r="S589" i="23"/>
  <c r="V189" i="23"/>
  <c r="R556" i="23"/>
  <c r="G403" i="23"/>
  <c r="N368" i="23"/>
  <c r="R321" i="23"/>
  <c r="J330" i="23"/>
  <c r="D743" i="23"/>
  <c r="B746" i="23"/>
  <c r="G411" i="23"/>
  <c r="R485" i="23"/>
  <c r="N360" i="23"/>
  <c r="V714" i="23"/>
  <c r="I894" i="23"/>
  <c r="K37" i="23"/>
  <c r="I229" i="23"/>
  <c r="U706" i="23"/>
  <c r="Q100" i="23"/>
  <c r="L155" i="23"/>
  <c r="F821" i="23"/>
  <c r="T355" i="23"/>
  <c r="I32" i="23"/>
  <c r="W605" i="23"/>
  <c r="U188" i="23"/>
  <c r="S304" i="23"/>
  <c r="Q214" i="23"/>
  <c r="J702" i="23"/>
  <c r="D864" i="23"/>
  <c r="I85" i="23"/>
  <c r="K898" i="23"/>
  <c r="F918" i="23"/>
  <c r="D502" i="23"/>
  <c r="R166" i="23"/>
  <c r="N175" i="23"/>
  <c r="F315" i="23"/>
  <c r="U698" i="23"/>
  <c r="J653" i="23"/>
  <c r="K633" i="23"/>
  <c r="E69" i="23"/>
  <c r="L537" i="23"/>
  <c r="G260" i="23"/>
  <c r="D774" i="23"/>
  <c r="R872" i="23"/>
  <c r="W439" i="23"/>
  <c r="D50" i="23"/>
  <c r="H122" i="23"/>
  <c r="H803" i="23"/>
  <c r="A208" i="23"/>
  <c r="W64" i="23"/>
  <c r="T361" i="23"/>
  <c r="W199" i="23"/>
  <c r="W821" i="23"/>
  <c r="I127" i="23"/>
  <c r="I468" i="23"/>
  <c r="J610" i="23"/>
  <c r="B456" i="23"/>
  <c r="V263" i="23"/>
  <c r="L148" i="23"/>
  <c r="H296" i="23"/>
  <c r="K55" i="23"/>
  <c r="L529" i="23"/>
  <c r="J588" i="23"/>
  <c r="S118" i="23"/>
  <c r="A209" i="23"/>
  <c r="B163" i="23"/>
  <c r="T672" i="23"/>
  <c r="G659" i="23"/>
  <c r="T246" i="23"/>
  <c r="N549" i="23"/>
  <c r="M933" i="23"/>
  <c r="D646" i="23"/>
  <c r="B670" i="23"/>
  <c r="P649" i="23"/>
  <c r="L422" i="23"/>
  <c r="K582" i="23"/>
  <c r="F996" i="23"/>
  <c r="N1003" i="23"/>
  <c r="I63" i="23"/>
  <c r="K416" i="23"/>
  <c r="T398" i="23"/>
  <c r="S527" i="23"/>
  <c r="P631" i="23"/>
  <c r="U829" i="23"/>
  <c r="P738" i="23"/>
  <c r="I931" i="23"/>
  <c r="D407" i="23"/>
  <c r="P998" i="23"/>
  <c r="E25" i="2"/>
  <c r="B751" i="23"/>
  <c r="G387" i="23"/>
  <c r="U369" i="23"/>
  <c r="V489" i="23"/>
  <c r="O786" i="23"/>
  <c r="J294" i="23"/>
  <c r="Q406" i="23"/>
  <c r="Q442" i="23"/>
  <c r="H510" i="23"/>
  <c r="V785" i="23"/>
  <c r="B557" i="23"/>
  <c r="M409" i="23"/>
  <c r="M907" i="23"/>
  <c r="N33" i="23"/>
  <c r="W899" i="23"/>
  <c r="B442" i="23"/>
  <c r="K984" i="23"/>
  <c r="G948" i="23"/>
  <c r="G152" i="23"/>
  <c r="P980" i="23"/>
  <c r="V792" i="23"/>
  <c r="E731" i="23"/>
  <c r="N997" i="23"/>
  <c r="G507" i="23"/>
  <c r="N781" i="23"/>
  <c r="M956" i="23"/>
  <c r="N274" i="23"/>
  <c r="D428" i="23"/>
  <c r="P459" i="23"/>
  <c r="I846" i="23"/>
  <c r="O975" i="23"/>
  <c r="U356" i="23"/>
  <c r="T332" i="23"/>
  <c r="W637" i="23"/>
  <c r="I325" i="23"/>
  <c r="Q524" i="23"/>
  <c r="M305" i="23"/>
  <c r="P865" i="23"/>
  <c r="F254" i="23"/>
  <c r="V276" i="23"/>
  <c r="R484" i="23"/>
  <c r="N873" i="23"/>
  <c r="R743" i="23"/>
  <c r="N950" i="23"/>
  <c r="C765" i="23"/>
  <c r="G692" i="23"/>
  <c r="H879" i="23"/>
  <c r="Q239" i="23"/>
  <c r="G231" i="23"/>
  <c r="E8" i="2"/>
  <c r="K252" i="23"/>
  <c r="W586" i="23"/>
  <c r="G490" i="23"/>
  <c r="C924" i="23"/>
  <c r="S952" i="23"/>
  <c r="Q759" i="23"/>
  <c r="U934" i="23"/>
  <c r="G712" i="23"/>
  <c r="O303" i="23"/>
  <c r="I792" i="23"/>
  <c r="F808" i="23"/>
  <c r="T75" i="23"/>
  <c r="L525" i="23"/>
  <c r="I29" i="23"/>
  <c r="S972" i="23"/>
  <c r="L447" i="23"/>
  <c r="S894" i="23"/>
  <c r="B801" i="23"/>
  <c r="V488" i="23"/>
  <c r="B820" i="23"/>
  <c r="U968" i="23"/>
  <c r="A60" i="23"/>
  <c r="M638" i="23"/>
  <c r="A354" i="23"/>
  <c r="K15" i="23"/>
  <c r="R359" i="23"/>
  <c r="C861" i="23"/>
  <c r="F240" i="23"/>
  <c r="N670" i="23"/>
  <c r="W891" i="23"/>
  <c r="K276" i="23"/>
  <c r="S449" i="23"/>
  <c r="G817" i="23"/>
  <c r="I767" i="23"/>
  <c r="H913" i="23"/>
  <c r="L437" i="23"/>
  <c r="A421" i="23"/>
  <c r="L727" i="23"/>
  <c r="O163" i="23"/>
  <c r="L395" i="23"/>
  <c r="I529" i="23"/>
  <c r="S203" i="23"/>
  <c r="J977" i="23"/>
  <c r="C917" i="23"/>
  <c r="K40" i="23"/>
  <c r="S819" i="23"/>
  <c r="A886" i="23"/>
  <c r="L459" i="23"/>
  <c r="R714" i="23"/>
  <c r="I299" i="23"/>
  <c r="S445" i="23"/>
  <c r="I927" i="23"/>
  <c r="F512" i="23"/>
  <c r="R873" i="23"/>
  <c r="E672" i="23"/>
  <c r="G124" i="23"/>
  <c r="V897" i="23"/>
  <c r="P621" i="23"/>
  <c r="I183" i="23"/>
  <c r="F4" i="23"/>
  <c r="G777" i="23"/>
  <c r="P417" i="23"/>
  <c r="O626" i="23"/>
  <c r="C16" i="23"/>
  <c r="A598" i="23"/>
  <c r="V693" i="23"/>
  <c r="T305" i="23"/>
  <c r="L619" i="23"/>
  <c r="M858" i="23"/>
  <c r="B618" i="23"/>
  <c r="G567" i="23"/>
  <c r="M841" i="23"/>
  <c r="C246" i="23"/>
  <c r="I568" i="23"/>
  <c r="G128" i="23"/>
  <c r="I831" i="23"/>
  <c r="E49" i="2"/>
  <c r="E222" i="23"/>
  <c r="Q212" i="23"/>
  <c r="P268" i="23"/>
  <c r="J726" i="23"/>
  <c r="L247" i="23"/>
  <c r="T928" i="23"/>
  <c r="J764" i="23"/>
  <c r="B975" i="23"/>
  <c r="L661" i="23"/>
  <c r="V170" i="23"/>
  <c r="I338" i="23"/>
  <c r="A497" i="23"/>
  <c r="W93" i="23"/>
  <c r="J61" i="23"/>
  <c r="N500" i="23"/>
  <c r="L374" i="23"/>
  <c r="K99" i="23"/>
  <c r="N596" i="23"/>
  <c r="A737" i="23"/>
  <c r="F357" i="23"/>
  <c r="D597" i="23"/>
  <c r="R68" i="23"/>
  <c r="T923" i="23"/>
  <c r="D632" i="23"/>
  <c r="H68" i="23"/>
  <c r="P420" i="23"/>
  <c r="J527" i="23"/>
  <c r="K475" i="23"/>
  <c r="F290" i="23"/>
  <c r="V283" i="23"/>
  <c r="S548" i="23"/>
  <c r="E509" i="23"/>
  <c r="D952" i="23"/>
  <c r="W989" i="23"/>
  <c r="R811" i="23"/>
  <c r="T834" i="23"/>
  <c r="H286" i="23"/>
  <c r="M352" i="23"/>
  <c r="V698" i="23"/>
  <c r="J785" i="23"/>
  <c r="S967" i="23"/>
  <c r="S769" i="23"/>
  <c r="L695" i="23"/>
  <c r="W970" i="23"/>
  <c r="K847" i="23"/>
  <c r="G49" i="23"/>
  <c r="W711" i="23"/>
  <c r="Q244" i="23"/>
  <c r="L402" i="23"/>
  <c r="N957" i="23"/>
  <c r="N25" i="23"/>
  <c r="C852" i="23"/>
  <c r="S726" i="23"/>
  <c r="A438" i="23"/>
  <c r="S601" i="23"/>
  <c r="T905" i="23"/>
  <c r="S722" i="23"/>
  <c r="R681" i="23"/>
  <c r="T124" i="23"/>
  <c r="G967" i="23"/>
  <c r="R42" i="23"/>
  <c r="M462" i="23"/>
  <c r="M594" i="23"/>
  <c r="W833" i="23"/>
  <c r="Q727" i="23"/>
  <c r="L467" i="23"/>
  <c r="V847" i="23"/>
  <c r="T21" i="23"/>
  <c r="G896" i="23"/>
  <c r="V921" i="23"/>
  <c r="B940" i="23"/>
  <c r="D209" i="23"/>
  <c r="A928" i="23"/>
  <c r="P347" i="23"/>
  <c r="L232" i="23"/>
  <c r="H462" i="23"/>
  <c r="Q194" i="23"/>
  <c r="J709" i="23"/>
  <c r="I855" i="23"/>
  <c r="T102" i="23"/>
  <c r="B608" i="23"/>
  <c r="O781" i="23"/>
  <c r="L765" i="23"/>
  <c r="F27" i="23"/>
  <c r="K151" i="23"/>
  <c r="K824" i="23"/>
  <c r="N928" i="23"/>
  <c r="F184" i="23"/>
  <c r="E337" i="23"/>
  <c r="Q912" i="23"/>
  <c r="E853" i="23"/>
  <c r="J830" i="23"/>
  <c r="K834" i="23"/>
  <c r="L655" i="23"/>
  <c r="D473" i="23"/>
  <c r="C537" i="23"/>
  <c r="M576" i="23"/>
  <c r="K809" i="23"/>
  <c r="R29" i="23"/>
  <c r="T758" i="23"/>
  <c r="C347" i="23"/>
  <c r="M693" i="23"/>
  <c r="S256" i="23"/>
  <c r="B788" i="23"/>
  <c r="M836" i="23"/>
  <c r="U795" i="23"/>
  <c r="W929" i="23"/>
  <c r="J952" i="23"/>
  <c r="N324" i="23"/>
  <c r="J257" i="23"/>
  <c r="O9" i="23"/>
  <c r="G78" i="23"/>
  <c r="L251" i="23"/>
  <c r="E341" i="23"/>
  <c r="H677" i="23"/>
  <c r="V524" i="23"/>
  <c r="T551" i="23"/>
  <c r="J701" i="23"/>
  <c r="J318" i="23"/>
  <c r="U461" i="23"/>
  <c r="I483" i="23"/>
  <c r="E698" i="23"/>
  <c r="S989" i="23"/>
  <c r="C350" i="23"/>
  <c r="J115" i="23"/>
  <c r="W459" i="23"/>
  <c r="B218" i="23"/>
  <c r="P650" i="23"/>
  <c r="E444" i="23"/>
  <c r="G626" i="23"/>
  <c r="C618" i="23"/>
  <c r="E712" i="23"/>
  <c r="A104" i="23"/>
  <c r="R783" i="23"/>
  <c r="E84" i="23"/>
  <c r="R610" i="23"/>
  <c r="I750" i="23"/>
  <c r="K551" i="23"/>
  <c r="D519" i="23"/>
  <c r="M634" i="23"/>
  <c r="V101" i="23"/>
  <c r="D674" i="23"/>
  <c r="H534" i="23"/>
  <c r="E165" i="23"/>
  <c r="W454" i="23"/>
  <c r="D153" i="23"/>
  <c r="C521" i="23"/>
  <c r="I144" i="23"/>
  <c r="T144" i="23"/>
  <c r="K644" i="23"/>
  <c r="E513" i="23"/>
  <c r="N955" i="23"/>
  <c r="I142" i="23"/>
  <c r="H388" i="23"/>
  <c r="A278" i="23"/>
  <c r="K888" i="23"/>
  <c r="V240" i="23"/>
  <c r="E34" i="2"/>
  <c r="S997" i="23"/>
  <c r="O744" i="23"/>
  <c r="G57" i="23"/>
  <c r="J985" i="23"/>
  <c r="R981" i="23"/>
  <c r="O392" i="23"/>
  <c r="M541" i="23"/>
  <c r="S656" i="23"/>
  <c r="L616" i="23"/>
  <c r="N271" i="23"/>
  <c r="H429" i="23"/>
  <c r="E718" i="23"/>
  <c r="J953" i="23"/>
  <c r="L879" i="23"/>
  <c r="A32" i="23"/>
  <c r="R246" i="23"/>
  <c r="W992" i="23"/>
  <c r="N316" i="23"/>
  <c r="Q539" i="23"/>
  <c r="H962" i="23"/>
  <c r="D273" i="23"/>
  <c r="Q534" i="23"/>
  <c r="G116" i="23"/>
  <c r="H823" i="23"/>
  <c r="W431" i="23"/>
  <c r="A1006" i="23"/>
  <c r="A263" i="23"/>
  <c r="L174" i="23"/>
  <c r="U558" i="23"/>
  <c r="J906" i="23"/>
  <c r="H200" i="23"/>
  <c r="F871" i="23"/>
  <c r="W421" i="23"/>
  <c r="A286" i="23"/>
  <c r="E957" i="23"/>
  <c r="V91" i="23"/>
  <c r="Q595" i="23"/>
  <c r="A921" i="23"/>
  <c r="N828" i="23"/>
  <c r="A451" i="23"/>
  <c r="A10" i="23"/>
  <c r="I913" i="23"/>
  <c r="S963" i="23"/>
  <c r="P344" i="23"/>
  <c r="C646" i="23"/>
  <c r="O524" i="23"/>
  <c r="H451" i="23"/>
  <c r="W893" i="23"/>
  <c r="T788" i="23"/>
  <c r="G505" i="23"/>
  <c r="G60" i="23"/>
  <c r="U202" i="23"/>
  <c r="L974" i="23"/>
  <c r="A508" i="23"/>
  <c r="U311" i="23"/>
  <c r="R656" i="23"/>
  <c r="U243" i="23"/>
  <c r="C757" i="23"/>
  <c r="P410" i="23"/>
  <c r="A31" i="23"/>
  <c r="H121" i="23"/>
  <c r="T887" i="23"/>
  <c r="Q898" i="23"/>
  <c r="T991" i="23"/>
  <c r="S275" i="23"/>
  <c r="R990" i="23"/>
  <c r="H979" i="23"/>
  <c r="B479" i="23"/>
  <c r="I357" i="23"/>
  <c r="J592" i="23"/>
  <c r="K36" i="23"/>
  <c r="V113" i="23"/>
  <c r="I318" i="23"/>
  <c r="P574" i="23"/>
  <c r="K700" i="23"/>
  <c r="F726" i="23"/>
  <c r="J631" i="23"/>
  <c r="H368" i="23"/>
  <c r="S826" i="23"/>
  <c r="B665" i="23"/>
  <c r="S761" i="23"/>
  <c r="K942" i="23"/>
  <c r="U670" i="23"/>
  <c r="G560" i="23"/>
  <c r="V81" i="23"/>
  <c r="K474" i="23"/>
  <c r="B946" i="23"/>
  <c r="L859" i="23"/>
  <c r="L789" i="23"/>
  <c r="B51" i="23"/>
  <c r="G585" i="23"/>
  <c r="S328" i="23"/>
  <c r="Q659" i="23"/>
  <c r="P199" i="23"/>
  <c r="K894" i="23"/>
  <c r="U658" i="23"/>
  <c r="K966" i="23"/>
  <c r="M797" i="23"/>
  <c r="C553" i="23"/>
  <c r="N927" i="23"/>
  <c r="U472" i="23"/>
  <c r="G305" i="23"/>
  <c r="M356" i="23"/>
  <c r="O566" i="23"/>
  <c r="K749" i="23"/>
  <c r="B611" i="23"/>
  <c r="P392" i="23"/>
  <c r="W933" i="23"/>
  <c r="D709" i="23"/>
  <c r="J639" i="23"/>
  <c r="T883" i="23"/>
  <c r="E919" i="23"/>
  <c r="H365" i="23"/>
  <c r="F748" i="23"/>
  <c r="L759" i="23"/>
  <c r="C834" i="23"/>
  <c r="L678" i="23"/>
  <c r="Q937" i="23"/>
  <c r="I642" i="23"/>
  <c r="O557" i="23"/>
  <c r="I314" i="23"/>
  <c r="F66" i="23"/>
  <c r="E250" i="23"/>
  <c r="M412" i="23"/>
  <c r="I430" i="23"/>
  <c r="N754" i="23"/>
  <c r="V322" i="23"/>
  <c r="F102" i="23"/>
  <c r="T98" i="23"/>
  <c r="Q207" i="23"/>
  <c r="E78" i="23"/>
  <c r="J879" i="23"/>
  <c r="W625" i="23"/>
  <c r="F775" i="23"/>
  <c r="H780" i="23"/>
  <c r="K376" i="23"/>
  <c r="I737" i="23"/>
  <c r="E994" i="23"/>
  <c r="H542" i="23"/>
  <c r="W737" i="23"/>
  <c r="M533" i="23"/>
  <c r="H878" i="23"/>
  <c r="R686" i="23"/>
  <c r="V199" i="23"/>
  <c r="E257" i="23"/>
  <c r="I860" i="23"/>
  <c r="R825" i="23"/>
  <c r="C1001" i="23"/>
  <c r="R18" i="23"/>
  <c r="I473" i="23"/>
  <c r="W661" i="23"/>
  <c r="U796" i="23"/>
  <c r="O464" i="23"/>
  <c r="L748" i="23"/>
  <c r="G564" i="23"/>
  <c r="B857" i="23"/>
  <c r="L176" i="23"/>
  <c r="W985" i="23"/>
  <c r="V498" i="23"/>
  <c r="N621" i="23"/>
  <c r="W126" i="23"/>
  <c r="H14" i="23"/>
  <c r="E864" i="23"/>
  <c r="G419" i="23"/>
  <c r="T494" i="23"/>
  <c r="J108" i="23"/>
  <c r="L288" i="23"/>
  <c r="S482" i="23"/>
  <c r="R984" i="23"/>
  <c r="Q695" i="23"/>
  <c r="Q490" i="23"/>
  <c r="W578" i="23"/>
  <c r="C1" i="23"/>
  <c r="I145" i="23"/>
  <c r="S854" i="23"/>
  <c r="N571" i="23"/>
  <c r="T985" i="23"/>
  <c r="C922" i="23"/>
  <c r="D834" i="23"/>
  <c r="K682" i="23"/>
  <c r="N869" i="23"/>
  <c r="D446" i="23"/>
  <c r="J865" i="23"/>
  <c r="S813" i="23"/>
  <c r="J1" i="23"/>
  <c r="T988" i="23"/>
  <c r="D181" i="23"/>
  <c r="G28" i="23"/>
  <c r="C905" i="23"/>
  <c r="W1003" i="23"/>
  <c r="L743" i="23"/>
  <c r="P360" i="23"/>
  <c r="B444" i="23"/>
  <c r="N793" i="23"/>
  <c r="J587" i="23"/>
  <c r="M884" i="23"/>
  <c r="I668" i="23"/>
  <c r="J967" i="23"/>
  <c r="A205" i="23"/>
  <c r="H47" i="23"/>
  <c r="F151" i="23"/>
  <c r="C701" i="23"/>
  <c r="P994" i="23"/>
  <c r="P103" i="23"/>
  <c r="G223" i="23"/>
  <c r="M837" i="23"/>
  <c r="B982" i="23"/>
  <c r="A512" i="23"/>
  <c r="H624" i="23"/>
  <c r="P785" i="23"/>
  <c r="E742" i="23"/>
  <c r="F311" i="23"/>
  <c r="D789" i="23"/>
  <c r="L472" i="23"/>
  <c r="E833" i="23"/>
  <c r="S653" i="23"/>
  <c r="F543" i="23"/>
  <c r="F926" i="23"/>
  <c r="K528" i="23"/>
  <c r="N871" i="23"/>
  <c r="R907" i="23"/>
  <c r="G80" i="23"/>
  <c r="V677" i="23"/>
  <c r="Q505" i="23"/>
  <c r="U844" i="23"/>
  <c r="B476" i="23"/>
  <c r="C789" i="23"/>
  <c r="L179" i="23"/>
  <c r="C440" i="23"/>
  <c r="O987" i="23"/>
  <c r="F556" i="23"/>
  <c r="N582" i="23"/>
  <c r="K426" i="23"/>
  <c r="D713" i="23"/>
  <c r="J613" i="23"/>
  <c r="J898" i="23"/>
  <c r="T778" i="23"/>
  <c r="E394" i="23"/>
  <c r="T777" i="23"/>
  <c r="T712" i="23"/>
  <c r="P988" i="23"/>
  <c r="M124" i="23"/>
  <c r="N37" i="23"/>
  <c r="A623" i="23"/>
  <c r="D938" i="23"/>
  <c r="V525" i="23"/>
  <c r="S931" i="23"/>
  <c r="Q560" i="23"/>
  <c r="I406" i="23"/>
  <c r="E287" i="23"/>
  <c r="S895" i="23"/>
  <c r="R972" i="23"/>
  <c r="A197" i="23"/>
  <c r="B951" i="23"/>
  <c r="I725" i="23"/>
  <c r="E284" i="23"/>
  <c r="Q717" i="23"/>
  <c r="C896" i="23"/>
  <c r="B715" i="23"/>
  <c r="P266" i="23"/>
  <c r="G998" i="23"/>
  <c r="R971" i="23"/>
  <c r="D117" i="23"/>
  <c r="L481" i="23"/>
  <c r="E638" i="23"/>
  <c r="B566" i="23"/>
  <c r="D6" i="23"/>
  <c r="S59" i="23"/>
  <c r="P930" i="23"/>
  <c r="K23" i="23"/>
  <c r="M270" i="23"/>
  <c r="G185" i="23"/>
  <c r="D595" i="23"/>
  <c r="V612" i="23"/>
  <c r="U170" i="23"/>
  <c r="O590" i="23"/>
  <c r="F682" i="23"/>
  <c r="I696" i="23"/>
  <c r="N85" i="23"/>
  <c r="T447" i="23"/>
  <c r="G878" i="23"/>
  <c r="C545" i="23"/>
  <c r="W68" i="23"/>
  <c r="V502" i="23"/>
  <c r="H885" i="23"/>
  <c r="V530" i="23"/>
  <c r="A871" i="23"/>
  <c r="Q825" i="23"/>
  <c r="V299" i="23"/>
  <c r="P517" i="23"/>
  <c r="Q810" i="23"/>
  <c r="M209" i="23"/>
  <c r="N454" i="23"/>
  <c r="M456" i="23"/>
  <c r="U819" i="23"/>
  <c r="N435" i="23"/>
  <c r="O322" i="23"/>
  <c r="K674" i="23"/>
  <c r="B59" i="23"/>
  <c r="A308" i="23"/>
  <c r="U155" i="23"/>
  <c r="C295" i="23"/>
  <c r="L602" i="23"/>
  <c r="S64" i="23"/>
  <c r="M562" i="23"/>
  <c r="H495" i="23"/>
  <c r="L958" i="23"/>
  <c r="P159" i="23"/>
  <c r="K822" i="23"/>
  <c r="T373" i="23"/>
  <c r="O386" i="23"/>
  <c r="I573" i="23"/>
  <c r="J858" i="23"/>
  <c r="P109" i="23"/>
  <c r="J175" i="23"/>
  <c r="K29" i="23"/>
  <c r="V413" i="23"/>
  <c r="I94" i="23"/>
  <c r="O304" i="23"/>
  <c r="A398" i="23"/>
  <c r="D1006" i="23"/>
  <c r="D13" i="23"/>
  <c r="F467" i="23"/>
  <c r="I475" i="23"/>
  <c r="I587" i="23"/>
  <c r="V955" i="23"/>
  <c r="W745" i="23"/>
  <c r="O484" i="23"/>
  <c r="J691" i="23"/>
  <c r="C567" i="23"/>
  <c r="M337" i="23"/>
  <c r="I963" i="23"/>
  <c r="O696" i="23"/>
  <c r="B537" i="23"/>
  <c r="F367" i="23"/>
  <c r="O290" i="23"/>
  <c r="N483" i="23"/>
  <c r="M177" i="23"/>
  <c r="D630" i="23"/>
  <c r="I543" i="23"/>
  <c r="E153" i="23"/>
  <c r="V379" i="23"/>
  <c r="T651" i="23"/>
  <c r="R331" i="23"/>
  <c r="H659" i="23"/>
  <c r="V410" i="23"/>
  <c r="V903" i="23"/>
  <c r="S578" i="23"/>
  <c r="W552" i="23"/>
  <c r="R12" i="23"/>
  <c r="O145" i="23"/>
  <c r="F702" i="23"/>
  <c r="E586" i="23"/>
  <c r="W187" i="23"/>
  <c r="E5" i="2"/>
  <c r="F890" i="23"/>
  <c r="V930" i="23"/>
  <c r="I697" i="23"/>
  <c r="S580" i="23"/>
  <c r="J995" i="23"/>
  <c r="K843" i="23"/>
  <c r="J901" i="23"/>
  <c r="B936" i="23"/>
  <c r="P47" i="23"/>
  <c r="K153" i="23"/>
  <c r="L921" i="23"/>
  <c r="A634" i="23"/>
  <c r="K310" i="23"/>
  <c r="S848" i="23"/>
  <c r="L976" i="23"/>
  <c r="P209" i="23"/>
  <c r="O543" i="23"/>
  <c r="D565" i="23"/>
  <c r="M946" i="23"/>
  <c r="W576" i="23"/>
  <c r="P188" i="23"/>
  <c r="T563" i="23"/>
  <c r="E11" i="23"/>
  <c r="V777" i="23"/>
  <c r="C776" i="23"/>
  <c r="A410" i="23"/>
  <c r="C932" i="23"/>
  <c r="K5" i="23"/>
  <c r="Q9" i="23"/>
  <c r="H290" i="23"/>
  <c r="K768" i="23"/>
  <c r="M602" i="23"/>
  <c r="G892" i="23"/>
  <c r="N546" i="23"/>
  <c r="S374" i="23"/>
  <c r="H431" i="23"/>
  <c r="H603" i="23"/>
  <c r="I432" i="23"/>
  <c r="F518" i="23"/>
  <c r="J384" i="23"/>
  <c r="N798" i="23"/>
  <c r="I13" i="23"/>
  <c r="F244" i="23"/>
  <c r="A683" i="23"/>
  <c r="N695" i="23"/>
  <c r="B21" i="23"/>
  <c r="P396" i="23"/>
  <c r="V941" i="23"/>
  <c r="O327" i="23"/>
  <c r="M16" i="23"/>
  <c r="J236" i="23"/>
  <c r="H294" i="23"/>
  <c r="R983" i="23"/>
  <c r="C746" i="23"/>
  <c r="V462" i="23"/>
  <c r="P447" i="23"/>
  <c r="M553" i="23"/>
  <c r="J554" i="23"/>
  <c r="B843" i="23"/>
  <c r="T245" i="23"/>
  <c r="S718" i="23"/>
  <c r="A911" i="23"/>
  <c r="J434" i="23"/>
  <c r="K602" i="23"/>
  <c r="T664" i="23"/>
  <c r="J76" i="23"/>
  <c r="F362" i="23"/>
  <c r="C829" i="23"/>
  <c r="V14" i="23"/>
  <c r="C6" i="23"/>
  <c r="C547" i="23"/>
  <c r="R649" i="23"/>
  <c r="Q953" i="23"/>
  <c r="B753" i="23"/>
  <c r="G961" i="23"/>
  <c r="T613" i="23"/>
  <c r="M749" i="23"/>
  <c r="G440" i="23"/>
  <c r="J498" i="23"/>
  <c r="T495" i="23"/>
  <c r="B151" i="23"/>
  <c r="P316" i="23"/>
  <c r="G18" i="23"/>
  <c r="H504" i="23"/>
  <c r="I521" i="23"/>
  <c r="W510" i="23"/>
  <c r="U505" i="23"/>
  <c r="K985" i="23"/>
  <c r="G689" i="23"/>
  <c r="T392" i="23"/>
  <c r="B730" i="23"/>
  <c r="I304" i="23"/>
  <c r="J343" i="23"/>
  <c r="R659" i="23"/>
  <c r="P352" i="23"/>
  <c r="P15" i="23"/>
  <c r="N246" i="23"/>
  <c r="P964" i="23"/>
  <c r="I104" i="23"/>
  <c r="N737" i="23"/>
  <c r="V511" i="23"/>
  <c r="M44" i="23"/>
  <c r="O294" i="23"/>
  <c r="U84" i="23"/>
  <c r="L415" i="23"/>
  <c r="V508" i="23"/>
  <c r="M935" i="23"/>
  <c r="E202" i="23"/>
  <c r="B541" i="23"/>
  <c r="R411" i="23"/>
  <c r="B652" i="23"/>
  <c r="J254" i="23"/>
  <c r="R731" i="23"/>
  <c r="J42" i="23"/>
  <c r="S673" i="23"/>
  <c r="V715" i="23"/>
  <c r="P761" i="23"/>
  <c r="W504" i="23"/>
  <c r="V757" i="23"/>
  <c r="F887" i="23"/>
  <c r="I879" i="23"/>
  <c r="Q975" i="23"/>
  <c r="D359" i="23"/>
  <c r="O905" i="23"/>
  <c r="E675" i="23"/>
  <c r="K208" i="23"/>
  <c r="B322" i="23"/>
  <c r="O797" i="23"/>
  <c r="O151" i="23"/>
  <c r="U689" i="23"/>
  <c r="B428" i="23"/>
  <c r="M532" i="23"/>
  <c r="A226" i="23"/>
  <c r="O424" i="23"/>
  <c r="B450" i="23"/>
  <c r="J832" i="23"/>
  <c r="P810" i="23"/>
  <c r="G341" i="23"/>
  <c r="A49" i="23"/>
  <c r="H101" i="23"/>
  <c r="U116" i="23"/>
  <c r="K467" i="23"/>
  <c r="F598" i="23"/>
  <c r="C30" i="23"/>
  <c r="C819" i="23"/>
  <c r="J283" i="23"/>
  <c r="O349" i="23"/>
  <c r="K366" i="23"/>
  <c r="P461" i="23"/>
  <c r="S954" i="23"/>
  <c r="G426" i="23"/>
  <c r="T577" i="23"/>
  <c r="H817" i="23"/>
  <c r="W878" i="23"/>
  <c r="H752" i="23"/>
  <c r="N320" i="23"/>
  <c r="J577" i="23"/>
  <c r="F352" i="23"/>
  <c r="M382" i="23"/>
  <c r="O98" i="23"/>
  <c r="T37" i="23"/>
  <c r="J733" i="23"/>
  <c r="E625" i="23"/>
  <c r="R510" i="23"/>
  <c r="T964" i="23"/>
  <c r="S178" i="23"/>
  <c r="K247" i="23"/>
  <c r="F298" i="23"/>
  <c r="E472" i="23"/>
  <c r="Q454" i="23"/>
  <c r="D831" i="23"/>
  <c r="F13" i="23"/>
  <c r="F515" i="23"/>
  <c r="I39" i="23"/>
  <c r="F500" i="23"/>
  <c r="B690" i="23"/>
  <c r="F952" i="23"/>
  <c r="G21" i="23"/>
  <c r="T354" i="23"/>
  <c r="D770" i="23"/>
  <c r="J916" i="23"/>
  <c r="E227" i="23"/>
  <c r="E42" i="2"/>
  <c r="H826" i="23"/>
  <c r="H805" i="23"/>
  <c r="Q790" i="23"/>
  <c r="N515" i="23"/>
  <c r="K196" i="23"/>
  <c r="R133" i="23"/>
  <c r="D57" i="23"/>
  <c r="S772" i="23"/>
  <c r="M285" i="23"/>
  <c r="H896" i="23"/>
  <c r="K707" i="23"/>
  <c r="F275" i="23"/>
  <c r="G287" i="23"/>
  <c r="V19" i="23"/>
  <c r="V487" i="23"/>
  <c r="E825" i="23"/>
  <c r="L608" i="23"/>
  <c r="Q808" i="23"/>
  <c r="S447" i="23"/>
  <c r="O752" i="23"/>
  <c r="G145" i="23"/>
  <c r="K593" i="23"/>
  <c r="P451" i="23"/>
  <c r="Q784" i="23"/>
  <c r="R413" i="23"/>
  <c r="W656" i="23"/>
  <c r="O928" i="23"/>
  <c r="V390" i="23"/>
  <c r="R882" i="23"/>
  <c r="M413" i="23"/>
  <c r="V798" i="23"/>
  <c r="U954" i="23"/>
  <c r="T297" i="23"/>
  <c r="B342" i="23"/>
  <c r="F531" i="23"/>
  <c r="J580" i="23"/>
  <c r="P742" i="23"/>
  <c r="R688" i="23"/>
  <c r="M394" i="23"/>
  <c r="T650" i="23"/>
  <c r="L813" i="23"/>
  <c r="V674" i="23"/>
  <c r="D441" i="23"/>
  <c r="D611" i="23"/>
  <c r="H940" i="23"/>
  <c r="J939" i="23"/>
  <c r="G590" i="23"/>
  <c r="S160" i="23"/>
  <c r="D219" i="23"/>
  <c r="K747" i="23"/>
  <c r="L210" i="23"/>
  <c r="M861" i="23"/>
  <c r="S162" i="23"/>
  <c r="I565" i="23"/>
  <c r="Q814" i="23"/>
  <c r="K838" i="23"/>
  <c r="Q723" i="23"/>
  <c r="V939" i="23"/>
  <c r="V811" i="23"/>
  <c r="V248" i="23"/>
  <c r="L887" i="23"/>
  <c r="A606" i="23"/>
  <c r="S814" i="23"/>
  <c r="M986" i="23"/>
  <c r="L471" i="23"/>
  <c r="A111" i="23"/>
  <c r="O499" i="23"/>
  <c r="M435" i="23"/>
  <c r="B201" i="23"/>
  <c r="L427" i="23"/>
  <c r="H475" i="23"/>
  <c r="O980" i="23"/>
  <c r="I526" i="23"/>
  <c r="M919" i="23"/>
  <c r="L75" i="23"/>
  <c r="F541" i="23"/>
  <c r="B99" i="23"/>
  <c r="N535" i="23"/>
  <c r="E309" i="23"/>
  <c r="T445" i="23"/>
  <c r="Q319" i="23"/>
  <c r="F626" i="23"/>
  <c r="O146" i="23"/>
  <c r="O1" i="23"/>
  <c r="P641" i="23"/>
  <c r="L286" i="23"/>
  <c r="K740" i="23"/>
  <c r="H644" i="23"/>
  <c r="U328" i="23"/>
  <c r="B515" i="23"/>
  <c r="W134" i="23"/>
  <c r="S42" i="23"/>
  <c r="L673" i="23"/>
  <c r="M686" i="23"/>
  <c r="A470" i="23"/>
  <c r="W815" i="23"/>
  <c r="R206" i="23"/>
  <c r="J278" i="23"/>
  <c r="U190" i="23"/>
  <c r="K767" i="23"/>
  <c r="P74" i="23"/>
  <c r="J576" i="23"/>
  <c r="U470" i="23"/>
  <c r="E632" i="23"/>
  <c r="U118" i="23"/>
  <c r="H249" i="23"/>
  <c r="B294" i="23"/>
  <c r="R954" i="23"/>
  <c r="Q664" i="23"/>
  <c r="O900" i="23"/>
  <c r="V735" i="23"/>
  <c r="H966" i="23"/>
  <c r="G933" i="23"/>
  <c r="U967" i="23"/>
  <c r="H959" i="23"/>
  <c r="I723" i="23"/>
  <c r="F614" i="23"/>
  <c r="R60" i="23"/>
  <c r="Q327" i="23"/>
  <c r="I159" i="23"/>
  <c r="Q389" i="23"/>
  <c r="O60" i="23"/>
  <c r="P851" i="23"/>
  <c r="N682" i="23"/>
  <c r="I65" i="23"/>
  <c r="K511" i="23"/>
  <c r="O12" i="23"/>
  <c r="M776" i="23"/>
  <c r="G366" i="23"/>
  <c r="B93" i="23"/>
  <c r="R407" i="23"/>
  <c r="I204" i="23"/>
  <c r="T31" i="23"/>
  <c r="P669" i="23"/>
  <c r="J975" i="23"/>
  <c r="Q380" i="23"/>
  <c r="C634" i="23"/>
  <c r="O37" i="23"/>
  <c r="K779" i="23"/>
  <c r="B855" i="23"/>
  <c r="I677" i="23"/>
  <c r="U999" i="23"/>
  <c r="C464" i="23"/>
  <c r="C796" i="23"/>
  <c r="F941" i="23"/>
  <c r="F688" i="23"/>
  <c r="I956" i="23"/>
  <c r="Q843" i="23"/>
  <c r="R812" i="23"/>
  <c r="O938" i="23"/>
  <c r="V161" i="23"/>
  <c r="B731" i="23"/>
  <c r="W234" i="23"/>
  <c r="L531" i="23"/>
  <c r="V188" i="23"/>
  <c r="P920" i="23"/>
  <c r="I832" i="23"/>
  <c r="E744" i="23"/>
  <c r="N860" i="23"/>
  <c r="W659" i="23"/>
  <c r="G334" i="23"/>
  <c r="U739" i="23"/>
  <c r="N771" i="23"/>
  <c r="L299" i="23"/>
  <c r="V833" i="23"/>
  <c r="F916" i="23"/>
  <c r="K7" i="23"/>
  <c r="F455" i="23"/>
  <c r="W864" i="23"/>
  <c r="C791" i="23"/>
  <c r="I730" i="23"/>
  <c r="J808" i="23"/>
  <c r="Q45" i="23"/>
  <c r="P603" i="23"/>
  <c r="Q776" i="23"/>
  <c r="I426" i="23"/>
  <c r="S703" i="23"/>
  <c r="S234" i="23"/>
  <c r="S862" i="23"/>
  <c r="J55" i="23"/>
  <c r="E779" i="23"/>
  <c r="W748" i="23"/>
  <c r="I67" i="23"/>
  <c r="B797" i="23"/>
  <c r="S948" i="23"/>
  <c r="B40" i="23"/>
  <c r="B702" i="23"/>
  <c r="H908" i="23"/>
  <c r="N610" i="23"/>
  <c r="M856" i="23"/>
  <c r="S361" i="23"/>
  <c r="G495" i="23"/>
  <c r="E481" i="23"/>
  <c r="J380" i="23"/>
  <c r="W100" i="23"/>
  <c r="H205" i="23"/>
  <c r="H891" i="23"/>
  <c r="B573" i="23"/>
  <c r="I701" i="23"/>
  <c r="T511" i="23"/>
  <c r="W573" i="23"/>
  <c r="J732" i="23"/>
  <c r="F48" i="23"/>
  <c r="A956" i="23"/>
  <c r="F689" i="23"/>
  <c r="I621" i="23"/>
  <c r="J326" i="23"/>
  <c r="N759" i="23"/>
  <c r="D321" i="23"/>
  <c r="W785" i="23"/>
  <c r="G213" i="23"/>
  <c r="E10" i="2"/>
  <c r="G332" i="23"/>
  <c r="T694" i="23"/>
  <c r="G973" i="23"/>
  <c r="V320" i="23"/>
  <c r="V688" i="23"/>
  <c r="S597" i="23"/>
  <c r="K462" i="23"/>
  <c r="F401" i="23"/>
  <c r="E54" i="23"/>
  <c r="W812" i="23"/>
  <c r="I813" i="23"/>
  <c r="I981" i="23"/>
  <c r="O887" i="23"/>
  <c r="B461" i="23"/>
  <c r="L622" i="23"/>
  <c r="S645" i="23"/>
  <c r="L931" i="23"/>
  <c r="I470" i="23"/>
  <c r="M929" i="23"/>
  <c r="N8" i="23"/>
  <c r="B226" i="23"/>
  <c r="Q829" i="23"/>
  <c r="U748" i="23"/>
  <c r="W960" i="23"/>
  <c r="W977" i="23"/>
  <c r="K634" i="23"/>
  <c r="I235" i="23"/>
  <c r="I441" i="23"/>
  <c r="U784" i="23"/>
  <c r="I826" i="23"/>
  <c r="W843" i="23"/>
  <c r="I244" i="23"/>
  <c r="W52" i="23"/>
  <c r="H622" i="23"/>
  <c r="D844" i="23"/>
  <c r="L474" i="23"/>
  <c r="M24" i="23"/>
  <c r="O486" i="23"/>
  <c r="I805" i="23"/>
  <c r="W184" i="23"/>
  <c r="T939" i="23"/>
  <c r="H384" i="23"/>
  <c r="E877" i="23"/>
  <c r="B845" i="23"/>
  <c r="W996" i="23"/>
  <c r="U401" i="23"/>
  <c r="B248" i="23"/>
  <c r="O719" i="23"/>
  <c r="J866" i="23"/>
  <c r="C641" i="23"/>
  <c r="M977" i="23"/>
  <c r="T147" i="23"/>
  <c r="K979" i="23"/>
  <c r="N617" i="23"/>
  <c r="D490" i="23"/>
  <c r="K493" i="23"/>
  <c r="R142" i="23"/>
  <c r="B821" i="23"/>
  <c r="H537" i="23"/>
  <c r="F716" i="23"/>
  <c r="J505" i="23"/>
  <c r="L805" i="23"/>
  <c r="B299" i="23"/>
  <c r="V353" i="23"/>
  <c r="T959" i="23"/>
  <c r="S697" i="23"/>
  <c r="G289" i="23"/>
  <c r="V699" i="23"/>
  <c r="H359" i="23"/>
  <c r="F395" i="23"/>
  <c r="D572" i="23"/>
  <c r="F608" i="23"/>
  <c r="I376" i="23"/>
  <c r="D452" i="23"/>
  <c r="B863" i="23"/>
  <c r="M358" i="23"/>
  <c r="O745" i="23"/>
  <c r="S666" i="23"/>
  <c r="F634" i="23"/>
  <c r="S709" i="23"/>
  <c r="P443" i="23"/>
  <c r="I280" i="23"/>
  <c r="K413" i="23"/>
  <c r="D644" i="23"/>
  <c r="M839" i="23"/>
  <c r="I423" i="23"/>
  <c r="I273" i="23"/>
  <c r="U559" i="23"/>
  <c r="J6" i="23"/>
  <c r="N553" i="23"/>
  <c r="V145" i="23"/>
  <c r="A702" i="23"/>
  <c r="E422" i="23"/>
  <c r="E657" i="23"/>
  <c r="F307" i="23"/>
  <c r="S508" i="23"/>
  <c r="U222" i="23"/>
  <c r="V280" i="23"/>
  <c r="D318" i="23"/>
  <c r="J124" i="23"/>
  <c r="N229" i="23"/>
  <c r="K370" i="23"/>
  <c r="C552" i="23"/>
  <c r="K859" i="23"/>
  <c r="F820" i="23"/>
  <c r="U31" i="23"/>
  <c r="Q117" i="23"/>
  <c r="W305" i="23"/>
  <c r="H117" i="23"/>
  <c r="T462" i="23"/>
  <c r="D740" i="23"/>
  <c r="W844" i="23"/>
  <c r="W557" i="23"/>
  <c r="Q697" i="23"/>
  <c r="R151" i="23"/>
  <c r="Q245" i="23"/>
  <c r="U303" i="23"/>
  <c r="F349" i="23"/>
  <c r="A357" i="23"/>
  <c r="M110" i="23"/>
  <c r="E708" i="23"/>
  <c r="M461" i="23"/>
  <c r="F552" i="23"/>
  <c r="Q215" i="23"/>
  <c r="I844" i="23"/>
  <c r="K858" i="23"/>
  <c r="T288" i="23"/>
  <c r="A1001" i="23"/>
  <c r="F885" i="23"/>
  <c r="R876" i="23"/>
  <c r="U20" i="23"/>
  <c r="M309" i="23"/>
  <c r="F506" i="23"/>
  <c r="J22" i="23"/>
  <c r="D419" i="23"/>
  <c r="D100" i="23"/>
  <c r="N136" i="23"/>
  <c r="K677" i="23"/>
  <c r="E863" i="23"/>
  <c r="W99" i="23"/>
  <c r="J741" i="23"/>
  <c r="D79" i="23"/>
  <c r="A103" i="23"/>
  <c r="A999" i="23"/>
  <c r="A381" i="23"/>
  <c r="V750" i="23"/>
  <c r="E353" i="23"/>
  <c r="D847" i="23"/>
  <c r="W410" i="23"/>
  <c r="C909" i="23"/>
  <c r="K949" i="23"/>
  <c r="K989" i="23"/>
  <c r="E958" i="23"/>
  <c r="F792" i="23"/>
  <c r="L583" i="23"/>
  <c r="S630" i="23"/>
  <c r="P755" i="23"/>
  <c r="D58" i="23"/>
  <c r="H756" i="23"/>
  <c r="J456" i="23"/>
  <c r="R986" i="23"/>
  <c r="E386" i="23"/>
  <c r="I652" i="23"/>
  <c r="O440" i="23"/>
  <c r="I59" i="23"/>
  <c r="F649" i="23"/>
  <c r="P302" i="23"/>
  <c r="L999" i="23"/>
  <c r="C821" i="23"/>
  <c r="F469" i="23"/>
  <c r="S646" i="23"/>
  <c r="Q779" i="23"/>
  <c r="G225" i="23"/>
  <c r="P258" i="23"/>
  <c r="W614" i="23"/>
  <c r="J284" i="23"/>
  <c r="N740" i="23"/>
  <c r="P505" i="23"/>
  <c r="E688" i="23"/>
  <c r="L724" i="23"/>
  <c r="J557" i="23"/>
  <c r="R1003" i="23"/>
  <c r="G895" i="23"/>
  <c r="L969" i="23"/>
  <c r="Q815" i="23"/>
  <c r="A860" i="23"/>
  <c r="G190" i="23"/>
  <c r="C838" i="23"/>
  <c r="I8" i="23"/>
  <c r="C983" i="23"/>
  <c r="P985" i="23"/>
  <c r="C100" i="23"/>
  <c r="J899" i="23"/>
  <c r="O86" i="23"/>
  <c r="E128" i="23"/>
  <c r="I333" i="23"/>
  <c r="D828" i="23"/>
  <c r="P445" i="23"/>
  <c r="K668" i="23"/>
  <c r="G559" i="23"/>
  <c r="F713" i="23"/>
  <c r="H870" i="23"/>
  <c r="B331" i="23"/>
  <c r="E228" i="23"/>
  <c r="Q48" i="23"/>
  <c r="B349" i="23"/>
  <c r="J1004" i="23"/>
  <c r="G83" i="23"/>
  <c r="R370" i="23"/>
  <c r="K258" i="23"/>
  <c r="P373" i="23"/>
  <c r="A723" i="23"/>
  <c r="C249" i="23"/>
  <c r="T952" i="23"/>
  <c r="O741" i="23"/>
  <c r="P602" i="23"/>
  <c r="P774" i="23"/>
  <c r="E926" i="23"/>
  <c r="D799" i="23"/>
  <c r="I167" i="23"/>
  <c r="F72" i="23"/>
  <c r="Q721" i="23"/>
  <c r="F701" i="23"/>
  <c r="W698" i="23"/>
  <c r="E805" i="23"/>
  <c r="N60" i="23"/>
  <c r="K27" i="23"/>
  <c r="V706" i="23"/>
  <c r="P888" i="23"/>
  <c r="D806" i="23"/>
  <c r="I228" i="23"/>
  <c r="T316" i="23"/>
  <c r="J59" i="23"/>
  <c r="W641" i="23"/>
  <c r="O809" i="23"/>
  <c r="E561" i="23"/>
  <c r="I366" i="23"/>
  <c r="I436" i="23"/>
  <c r="K814" i="23"/>
  <c r="N458" i="23"/>
  <c r="F424" i="23"/>
  <c r="R589" i="23"/>
  <c r="B899" i="23"/>
  <c r="L816" i="23"/>
  <c r="S436" i="23"/>
  <c r="I1006" i="23"/>
  <c r="M197" i="23"/>
  <c r="R940" i="23"/>
  <c r="V710" i="23"/>
  <c r="G612" i="23"/>
  <c r="C556" i="23"/>
  <c r="L140" i="23"/>
  <c r="I851" i="23"/>
  <c r="Q563" i="23"/>
  <c r="F47" i="23"/>
  <c r="J777" i="23"/>
  <c r="K516" i="23"/>
  <c r="E549" i="23"/>
  <c r="C824" i="23"/>
  <c r="J869" i="23"/>
  <c r="T441" i="23"/>
  <c r="G86" i="23"/>
  <c r="I513" i="23"/>
  <c r="B898" i="23"/>
  <c r="U799" i="23"/>
  <c r="T657" i="23"/>
  <c r="E12" i="23"/>
  <c r="D420" i="23"/>
  <c r="V684" i="23"/>
  <c r="E428" i="23"/>
  <c r="I569" i="23"/>
  <c r="T997" i="23"/>
  <c r="U660" i="23"/>
  <c r="T257" i="23"/>
  <c r="C865" i="23"/>
  <c r="M25" i="23"/>
  <c r="C256" i="23"/>
  <c r="N620" i="23"/>
  <c r="A870" i="23"/>
  <c r="D1000" i="23"/>
  <c r="E671" i="23"/>
  <c r="W379" i="23"/>
  <c r="D909" i="23"/>
  <c r="T550" i="23"/>
  <c r="W519" i="23"/>
  <c r="V822" i="23"/>
  <c r="B794" i="23"/>
  <c r="E497" i="23"/>
  <c r="G159" i="23"/>
  <c r="B935" i="23"/>
  <c r="C815" i="23"/>
  <c r="T136" i="23"/>
  <c r="J403" i="23"/>
  <c r="F273" i="23"/>
  <c r="O747" i="23"/>
  <c r="E624" i="23"/>
  <c r="I692" i="23"/>
  <c r="B823" i="23"/>
  <c r="T852" i="23"/>
  <c r="W767" i="23"/>
  <c r="J469" i="23"/>
  <c r="D866" i="23"/>
  <c r="L1000" i="23"/>
  <c r="S112" i="23"/>
  <c r="I53" i="23"/>
  <c r="S344" i="23"/>
  <c r="G836" i="23"/>
  <c r="Q423" i="23"/>
  <c r="I776" i="23"/>
  <c r="O580" i="23"/>
  <c r="V109" i="23"/>
  <c r="U372" i="23"/>
  <c r="D374" i="23"/>
  <c r="E370" i="23"/>
  <c r="R600" i="23"/>
  <c r="V208" i="23"/>
  <c r="I824" i="23"/>
  <c r="I993" i="23"/>
  <c r="U920" i="23"/>
  <c r="L721" i="23"/>
  <c r="R799" i="23"/>
  <c r="M954" i="23"/>
  <c r="F745" i="23"/>
  <c r="B651" i="23"/>
  <c r="G642" i="23"/>
  <c r="R969" i="23"/>
  <c r="I772" i="23"/>
  <c r="U528" i="23"/>
  <c r="A414" i="23"/>
  <c r="F788" i="23"/>
  <c r="J730" i="23"/>
  <c r="H829" i="23"/>
  <c r="T394" i="23"/>
  <c r="T103" i="23"/>
  <c r="F908" i="23"/>
  <c r="V545" i="23"/>
  <c r="W796" i="23"/>
  <c r="M397" i="23"/>
  <c r="C696" i="23"/>
  <c r="H970" i="23"/>
  <c r="O259" i="23"/>
  <c r="P467" i="23"/>
  <c r="G593" i="23"/>
  <c r="K309" i="23"/>
  <c r="B252" i="23"/>
  <c r="B579" i="23"/>
  <c r="J894" i="23"/>
  <c r="O285" i="23"/>
  <c r="M290" i="23"/>
  <c r="K157" i="23"/>
  <c r="I613" i="23"/>
  <c r="C69" i="23"/>
  <c r="U112" i="23"/>
  <c r="O427" i="23"/>
  <c r="K817" i="23"/>
  <c r="P469" i="23"/>
  <c r="J290" i="23"/>
  <c r="P276" i="23"/>
  <c r="U960" i="23"/>
  <c r="M501" i="23"/>
  <c r="A53" i="23"/>
  <c r="B419" i="23"/>
  <c r="B549" i="23"/>
  <c r="M872" i="23"/>
  <c r="O836" i="23"/>
  <c r="E20" i="23"/>
  <c r="I548" i="23"/>
  <c r="B962" i="23"/>
  <c r="V578" i="23"/>
  <c r="T429" i="23"/>
  <c r="G444" i="23"/>
  <c r="Q340" i="23"/>
  <c r="U485" i="23"/>
  <c r="P16" i="23"/>
  <c r="H856" i="23"/>
  <c r="S284" i="23"/>
  <c r="L989" i="23"/>
  <c r="Q631" i="23"/>
  <c r="W954" i="23"/>
  <c r="M700" i="23"/>
  <c r="I287" i="23"/>
  <c r="L770" i="23"/>
  <c r="I453" i="23"/>
  <c r="S587" i="23"/>
  <c r="L368" i="23"/>
  <c r="G222" i="23"/>
  <c r="F573" i="23"/>
  <c r="F896" i="23"/>
  <c r="T833" i="23"/>
  <c r="D506" i="23"/>
  <c r="V817" i="23"/>
  <c r="Q857" i="23"/>
  <c r="T181" i="23"/>
  <c r="H730" i="23"/>
  <c r="O194" i="23"/>
  <c r="S680" i="23"/>
  <c r="Q782" i="23"/>
  <c r="P862" i="23"/>
  <c r="B602" i="23"/>
  <c r="M417" i="23"/>
  <c r="H620" i="23"/>
  <c r="W570" i="23"/>
  <c r="O679" i="23"/>
  <c r="V982" i="23"/>
  <c r="W674" i="23"/>
  <c r="U531" i="23"/>
  <c r="J686" i="23"/>
  <c r="G479" i="23"/>
  <c r="D678" i="23"/>
  <c r="U936" i="23"/>
  <c r="M429" i="23"/>
  <c r="C283" i="23"/>
  <c r="G390" i="23"/>
  <c r="U830" i="23"/>
  <c r="C398" i="23"/>
  <c r="R30" i="23"/>
  <c r="F595" i="23"/>
  <c r="Q566" i="23"/>
  <c r="K2" i="23"/>
  <c r="A987" i="23"/>
  <c r="U271" i="23"/>
  <c r="I745" i="23"/>
  <c r="N857" i="23"/>
  <c r="O54" i="23"/>
  <c r="L797" i="23"/>
  <c r="T875" i="23"/>
  <c r="B291" i="23"/>
  <c r="P796" i="23"/>
  <c r="H784" i="23"/>
  <c r="T277" i="23"/>
  <c r="W245" i="23"/>
  <c r="H508" i="23"/>
  <c r="G923" i="23"/>
  <c r="C110" i="23"/>
  <c r="U326" i="23"/>
  <c r="M879" i="23"/>
  <c r="C604" i="23"/>
  <c r="H44" i="23"/>
  <c r="G72" i="23"/>
  <c r="O448" i="23"/>
  <c r="J976" i="23"/>
  <c r="I637" i="23"/>
  <c r="T537" i="23"/>
  <c r="H242" i="23"/>
  <c r="L741" i="23"/>
  <c r="R189" i="23"/>
  <c r="R632" i="23"/>
  <c r="V209" i="23"/>
  <c r="N397" i="23"/>
  <c r="W200" i="23"/>
  <c r="O846" i="23"/>
  <c r="D762" i="23"/>
  <c r="E639" i="23"/>
  <c r="H546" i="23"/>
  <c r="O366" i="23"/>
  <c r="R945" i="23"/>
  <c r="V439" i="23"/>
  <c r="Q629" i="23"/>
  <c r="K555" i="23"/>
  <c r="L329" i="23"/>
  <c r="U77" i="23"/>
  <c r="K301" i="23"/>
  <c r="F835" i="23"/>
  <c r="E235" i="23"/>
  <c r="A858" i="23"/>
  <c r="L351" i="23"/>
  <c r="M755" i="23"/>
  <c r="S628" i="23"/>
  <c r="J871" i="23"/>
  <c r="C227" i="23"/>
  <c r="A227" i="23"/>
  <c r="L891" i="23"/>
  <c r="G929" i="23"/>
  <c r="K167" i="23"/>
  <c r="G799" i="23"/>
  <c r="N58" i="23"/>
  <c r="H1" i="23"/>
  <c r="D288" i="23"/>
  <c r="I988" i="23"/>
  <c r="L289" i="23"/>
  <c r="V869" i="23"/>
  <c r="R52" i="23"/>
  <c r="J106" i="23"/>
  <c r="H631" i="23"/>
  <c r="L337" i="23"/>
  <c r="K330" i="23"/>
  <c r="L636" i="23"/>
  <c r="H315" i="23"/>
  <c r="J930" i="23"/>
  <c r="K46" i="23"/>
  <c r="W953" i="23"/>
  <c r="I474" i="23"/>
  <c r="F535" i="23"/>
  <c r="N570" i="23"/>
  <c r="H636" i="23"/>
  <c r="A888" i="23"/>
  <c r="Q799" i="23"/>
  <c r="O895" i="23"/>
  <c r="U498" i="23"/>
  <c r="K590" i="23"/>
  <c r="V702" i="23"/>
  <c r="M796" i="23"/>
  <c r="H378" i="23"/>
  <c r="M519" i="23"/>
  <c r="B271" i="23"/>
  <c r="B806" i="23"/>
  <c r="R214" i="23"/>
  <c r="A82" i="23"/>
  <c r="A419" i="23"/>
  <c r="V528" i="23"/>
  <c r="A468" i="23"/>
  <c r="T767" i="23"/>
  <c r="V501" i="23"/>
  <c r="S156" i="23"/>
  <c r="M712" i="23"/>
  <c r="K518" i="23"/>
  <c r="C772" i="23"/>
  <c r="A552" i="23"/>
  <c r="R420" i="23"/>
  <c r="U389" i="23"/>
  <c r="W396" i="23"/>
  <c r="B889" i="23"/>
  <c r="R913" i="23"/>
  <c r="I592" i="23"/>
  <c r="V51" i="23"/>
  <c r="I595" i="23"/>
  <c r="H854" i="23"/>
  <c r="N308" i="23"/>
  <c r="H463" i="23"/>
  <c r="G407" i="23"/>
  <c r="I551" i="23"/>
  <c r="P757" i="23"/>
  <c r="A81" i="23"/>
  <c r="D640" i="23"/>
  <c r="K496" i="23"/>
  <c r="H73" i="23"/>
  <c r="T935" i="23"/>
  <c r="H346" i="23"/>
  <c r="P578" i="23"/>
  <c r="R501" i="23"/>
  <c r="D753" i="23"/>
  <c r="A934" i="23"/>
  <c r="N872" i="23"/>
  <c r="J499" i="23"/>
  <c r="B685" i="23"/>
  <c r="C708" i="23"/>
  <c r="L928" i="23"/>
  <c r="Q738" i="23"/>
  <c r="M902" i="23"/>
  <c r="U980" i="23"/>
  <c r="I935" i="23"/>
  <c r="N167" i="23"/>
  <c r="G268" i="23"/>
  <c r="H30" i="23"/>
  <c r="P21" i="23"/>
  <c r="K343" i="23"/>
  <c r="D785" i="23"/>
  <c r="A557" i="23"/>
  <c r="L392" i="23"/>
  <c r="P908" i="23"/>
  <c r="I760" i="23"/>
  <c r="L652" i="23"/>
  <c r="I801" i="23"/>
  <c r="P599" i="23"/>
  <c r="J834" i="23"/>
  <c r="L799" i="23"/>
  <c r="D921" i="23"/>
  <c r="S1006" i="23"/>
  <c r="B682" i="23"/>
  <c r="U560" i="23"/>
  <c r="E414" i="23"/>
  <c r="E608" i="23"/>
  <c r="T880" i="23"/>
  <c r="I194" i="23"/>
  <c r="I906" i="23"/>
  <c r="P90" i="23"/>
  <c r="I241" i="23"/>
  <c r="C858" i="23"/>
  <c r="K967" i="23"/>
  <c r="B921" i="23"/>
  <c r="Q948" i="23"/>
  <c r="P609" i="23"/>
  <c r="D724" i="23"/>
  <c r="S179" i="23"/>
  <c r="M876" i="23"/>
  <c r="M992" i="23"/>
  <c r="R884" i="23"/>
  <c r="R931" i="23"/>
  <c r="T222" i="23"/>
  <c r="W644" i="23"/>
  <c r="J304" i="23"/>
  <c r="V437" i="23"/>
  <c r="N764" i="23"/>
  <c r="W683" i="23"/>
  <c r="K696" i="23"/>
  <c r="I449" i="23"/>
  <c r="R880" i="23"/>
  <c r="Q883" i="23"/>
  <c r="E19" i="2"/>
  <c r="W399" i="23"/>
  <c r="P81" i="23"/>
  <c r="R316" i="23"/>
  <c r="C124" i="23"/>
  <c r="N669" i="23"/>
  <c r="K107" i="23"/>
  <c r="U1004" i="23"/>
  <c r="T526" i="23"/>
  <c r="N514" i="23"/>
  <c r="H828" i="23"/>
  <c r="S127" i="23"/>
  <c r="R90" i="23"/>
  <c r="J795" i="23"/>
  <c r="L795" i="23"/>
  <c r="U347" i="23"/>
  <c r="C868" i="23"/>
  <c r="U515" i="23"/>
  <c r="M299" i="23"/>
  <c r="S731" i="23"/>
  <c r="O952" i="23"/>
  <c r="P368" i="23"/>
  <c r="U541" i="23"/>
  <c r="S647" i="23"/>
  <c r="N790" i="23"/>
  <c r="G971" i="23"/>
  <c r="E840" i="23"/>
  <c r="F894" i="23"/>
  <c r="E942" i="23"/>
  <c r="D169" i="23"/>
  <c r="A304" i="23"/>
  <c r="D248" i="23"/>
  <c r="H405" i="23"/>
  <c r="H72" i="23"/>
  <c r="H418" i="23"/>
  <c r="C439" i="23"/>
  <c r="Q364" i="23"/>
  <c r="C11" i="23"/>
  <c r="I240" i="23"/>
  <c r="I508" i="23"/>
  <c r="F759" i="23"/>
  <c r="O959" i="23"/>
  <c r="T419" i="23"/>
  <c r="T927" i="23"/>
  <c r="D234" i="23"/>
  <c r="U853" i="23"/>
  <c r="S799" i="23"/>
  <c r="B995" i="23"/>
  <c r="I158" i="23"/>
  <c r="O867" i="23"/>
  <c r="B232" i="23"/>
  <c r="B526" i="23"/>
  <c r="T856" i="23"/>
  <c r="B856" i="23"/>
  <c r="S844" i="23"/>
  <c r="K890" i="23"/>
  <c r="Q62" i="23"/>
  <c r="I858" i="23"/>
  <c r="W874" i="23"/>
  <c r="W159" i="23"/>
  <c r="O480" i="23"/>
  <c r="G44" i="23"/>
  <c r="V79" i="23"/>
  <c r="S812" i="23"/>
  <c r="Q510" i="23"/>
  <c r="M487" i="23"/>
  <c r="V771" i="23"/>
  <c r="M2" i="23"/>
  <c r="H890" i="23"/>
  <c r="K598" i="23"/>
  <c r="Q690" i="23"/>
  <c r="J56" i="23"/>
  <c r="C982" i="23"/>
  <c r="J955" i="23"/>
  <c r="B487" i="23"/>
  <c r="H965" i="23"/>
  <c r="R758" i="23"/>
  <c r="B190" i="23"/>
  <c r="N979" i="23"/>
  <c r="V843" i="23"/>
  <c r="F111" i="23"/>
  <c r="V402" i="23"/>
  <c r="J551" i="23"/>
  <c r="L785" i="23"/>
  <c r="L754" i="23"/>
  <c r="V141" i="23"/>
  <c r="C747" i="23"/>
  <c r="O899" i="23"/>
  <c r="S881" i="23"/>
  <c r="W963" i="23"/>
  <c r="I186" i="23"/>
  <c r="U17" i="23"/>
  <c r="F951" i="23"/>
  <c r="D467" i="23"/>
  <c r="G70" i="23"/>
  <c r="F361" i="23"/>
  <c r="J958" i="23"/>
  <c r="C536" i="23"/>
  <c r="V118" i="23"/>
  <c r="J694" i="23"/>
  <c r="N899" i="23"/>
  <c r="J904" i="23"/>
  <c r="H633" i="23"/>
  <c r="S51" i="23"/>
  <c r="O921" i="23"/>
  <c r="L249" i="23"/>
  <c r="Q196" i="23"/>
  <c r="E48" i="2"/>
  <c r="V127" i="23"/>
  <c r="P678" i="23"/>
  <c r="B759" i="23"/>
  <c r="K517" i="23"/>
  <c r="A494" i="23"/>
  <c r="N152" i="23"/>
  <c r="C683" i="23"/>
  <c r="D74" i="23"/>
  <c r="D297" i="23"/>
  <c r="E824" i="23"/>
  <c r="K254" i="23"/>
  <c r="T701" i="23"/>
  <c r="J870" i="23"/>
  <c r="I163" i="23"/>
  <c r="G685" i="23"/>
  <c r="G915" i="23"/>
  <c r="H971" i="23"/>
  <c r="K982" i="23"/>
  <c r="C526" i="23"/>
  <c r="K952" i="23"/>
  <c r="T85" i="23"/>
  <c r="P598" i="23"/>
  <c r="E256" i="23"/>
  <c r="E600" i="23"/>
  <c r="G779" i="23"/>
  <c r="S566" i="23"/>
  <c r="W830" i="23"/>
  <c r="K993" i="23"/>
  <c r="V371" i="23"/>
  <c r="N755" i="23"/>
  <c r="G491" i="23"/>
  <c r="K799" i="23"/>
  <c r="A129" i="23"/>
  <c r="N169" i="23"/>
  <c r="F301" i="23"/>
  <c r="B340" i="23"/>
  <c r="N710" i="23"/>
  <c r="F889" i="23"/>
  <c r="O273" i="23"/>
  <c r="L387" i="23"/>
  <c r="R202" i="23"/>
  <c r="M727" i="23"/>
  <c r="B720" i="23"/>
  <c r="U274" i="23"/>
  <c r="F180" i="23"/>
  <c r="G255" i="23"/>
  <c r="M722" i="23"/>
  <c r="R550" i="23"/>
  <c r="W304" i="23"/>
  <c r="V139" i="23"/>
  <c r="D148" i="23"/>
  <c r="D885" i="23"/>
  <c r="L136" i="23"/>
  <c r="I757" i="23"/>
  <c r="R392" i="23"/>
  <c r="P282" i="23"/>
  <c r="O919" i="23"/>
  <c r="I477" i="23"/>
  <c r="B727" i="23"/>
  <c r="K80" i="23"/>
  <c r="G768" i="23"/>
  <c r="S926" i="23"/>
  <c r="G707" i="23"/>
  <c r="I1005" i="23"/>
  <c r="U25" i="23"/>
  <c r="U490" i="23"/>
  <c r="S674" i="23"/>
  <c r="W175" i="23"/>
  <c r="J627" i="23"/>
  <c r="L654" i="23"/>
  <c r="G886" i="23"/>
  <c r="L904" i="23"/>
  <c r="O962" i="23"/>
  <c r="A38" i="23"/>
  <c r="O509" i="23"/>
  <c r="H911" i="23"/>
  <c r="D508" i="23"/>
  <c r="M377" i="23"/>
  <c r="W757" i="23"/>
  <c r="J472" i="23"/>
  <c r="H11" i="23"/>
  <c r="H374" i="23"/>
  <c r="U802" i="23"/>
  <c r="I657" i="23"/>
  <c r="I302" i="23"/>
  <c r="R921" i="23"/>
  <c r="B262" i="23"/>
  <c r="V629" i="23"/>
  <c r="S979" i="23"/>
  <c r="K185" i="23"/>
  <c r="R83" i="23"/>
  <c r="H884" i="23"/>
  <c r="M757" i="23"/>
  <c r="L91" i="23"/>
  <c r="O548" i="23"/>
  <c r="W243" i="23"/>
  <c r="E225" i="23"/>
  <c r="P1003" i="23"/>
  <c r="M766" i="23"/>
  <c r="M855" i="23"/>
  <c r="F603" i="23"/>
  <c r="P345" i="23"/>
  <c r="U125" i="23"/>
  <c r="U256" i="23"/>
  <c r="Q336" i="23"/>
  <c r="K412" i="23"/>
  <c r="U66" i="23"/>
  <c r="A148" i="23"/>
  <c r="U869" i="23"/>
  <c r="T715" i="23"/>
  <c r="E461" i="23"/>
  <c r="T253" i="23"/>
  <c r="N7" i="23"/>
  <c r="O826" i="23"/>
  <c r="P606" i="23"/>
  <c r="W716" i="23"/>
  <c r="L883" i="23"/>
  <c r="J237" i="23"/>
  <c r="K429" i="23"/>
  <c r="F818" i="23"/>
  <c r="A57" i="23"/>
  <c r="K16" i="23"/>
  <c r="V854" i="23"/>
  <c r="L588" i="23"/>
  <c r="H8" i="23"/>
  <c r="U975" i="23"/>
  <c r="C999" i="23"/>
  <c r="R389" i="23"/>
  <c r="V213" i="23"/>
  <c r="M464" i="23"/>
  <c r="R435" i="23"/>
  <c r="S740" i="23"/>
  <c r="W539" i="23"/>
  <c r="E465" i="23"/>
  <c r="P889" i="23"/>
  <c r="P744" i="23"/>
  <c r="U173" i="23"/>
  <c r="O597" i="23"/>
  <c r="R427" i="23"/>
  <c r="F516" i="23"/>
  <c r="H809" i="23"/>
  <c r="S836" i="23"/>
  <c r="R290" i="23"/>
  <c r="F692" i="23"/>
  <c r="P178" i="23"/>
  <c r="P448" i="23"/>
  <c r="G832" i="23"/>
  <c r="Q72" i="23"/>
  <c r="H902" i="23"/>
  <c r="K302" i="23"/>
  <c r="G635" i="23"/>
  <c r="R692" i="23"/>
  <c r="I399" i="23"/>
  <c r="G949" i="23"/>
  <c r="I735" i="23"/>
  <c r="V171" i="23"/>
  <c r="E104" i="23"/>
  <c r="U578" i="23"/>
  <c r="G383" i="23"/>
  <c r="S982" i="23"/>
  <c r="U88" i="23"/>
  <c r="U156" i="23"/>
  <c r="F989" i="23"/>
  <c r="P767" i="23"/>
  <c r="Q767" i="23"/>
  <c r="H35" i="23"/>
  <c r="H393" i="23"/>
  <c r="V642" i="23"/>
  <c r="G943" i="23"/>
  <c r="E81" i="23"/>
  <c r="K957" i="23"/>
  <c r="J494" i="23"/>
  <c r="H669" i="23"/>
  <c r="L493" i="23"/>
  <c r="L658" i="23"/>
  <c r="H297" i="23"/>
  <c r="E531" i="23"/>
  <c r="N346" i="23"/>
  <c r="H553" i="23"/>
  <c r="J910" i="23"/>
  <c r="S966" i="23"/>
  <c r="I353" i="23"/>
  <c r="M137" i="23"/>
  <c r="R814" i="23"/>
  <c r="F574" i="23"/>
  <c r="M404" i="23"/>
  <c r="I448" i="23"/>
  <c r="O666" i="23"/>
  <c r="A77" i="23"/>
  <c r="C279" i="23"/>
  <c r="T426" i="23"/>
  <c r="C409" i="23"/>
  <c r="V876" i="23"/>
  <c r="H830" i="23"/>
  <c r="N840" i="23"/>
  <c r="H759" i="23"/>
  <c r="C84" i="23"/>
  <c r="K379" i="23"/>
  <c r="C597" i="23"/>
  <c r="G924" i="23"/>
  <c r="D608" i="23"/>
  <c r="W311" i="23"/>
  <c r="J848" i="23"/>
  <c r="O305" i="23"/>
  <c r="F975" i="23"/>
  <c r="W362" i="23"/>
  <c r="C479" i="23"/>
  <c r="O858" i="23"/>
  <c r="J203" i="23"/>
  <c r="V62" i="23"/>
  <c r="C513" i="23"/>
  <c r="D968" i="23"/>
  <c r="S945" i="23"/>
  <c r="Q837" i="23"/>
  <c r="H201" i="23"/>
  <c r="P974" i="23"/>
  <c r="I654" i="23"/>
  <c r="A924" i="23"/>
  <c r="O586" i="23"/>
  <c r="U96" i="23"/>
  <c r="C648" i="23"/>
  <c r="I390" i="23"/>
  <c r="Q586" i="23"/>
  <c r="L668" i="23"/>
  <c r="G226" i="23"/>
  <c r="U574" i="23"/>
  <c r="A268" i="23"/>
  <c r="D391" i="23"/>
  <c r="G858" i="23"/>
  <c r="Q206" i="23"/>
  <c r="U75" i="23"/>
  <c r="P824" i="23"/>
  <c r="S81" i="23"/>
  <c r="F983" i="23"/>
  <c r="J864" i="23"/>
  <c r="J770" i="23"/>
  <c r="T388" i="23"/>
  <c r="L948" i="23"/>
  <c r="L975" i="23"/>
  <c r="J992" i="23"/>
  <c r="Q964" i="23"/>
  <c r="O731" i="23"/>
  <c r="L407" i="23"/>
  <c r="J423" i="23"/>
  <c r="H139" i="23"/>
  <c r="E583" i="23"/>
  <c r="L577" i="23"/>
  <c r="R494" i="23"/>
  <c r="N998" i="23"/>
  <c r="W146" i="23"/>
  <c r="Q1005" i="23"/>
  <c r="J907" i="23"/>
  <c r="L796" i="23"/>
  <c r="D766" i="23"/>
  <c r="I574" i="23"/>
  <c r="D370" i="23"/>
  <c r="A374" i="23"/>
  <c r="E458" i="23"/>
  <c r="W621" i="23"/>
  <c r="V774" i="23"/>
  <c r="S871" i="23"/>
  <c r="S457" i="23"/>
  <c r="S896" i="23"/>
  <c r="B372" i="23"/>
  <c r="J322" i="23"/>
  <c r="Q604" i="23"/>
  <c r="R803" i="23"/>
  <c r="I530" i="23"/>
  <c r="J448" i="23"/>
  <c r="N145" i="23"/>
  <c r="F825" i="23"/>
  <c r="C268" i="23"/>
  <c r="G14" i="23"/>
  <c r="C629" i="23"/>
  <c r="U942" i="23"/>
  <c r="T725" i="23"/>
  <c r="G657" i="23"/>
  <c r="J996" i="23"/>
  <c r="J835" i="23"/>
  <c r="N74" i="23"/>
  <c r="W437" i="23"/>
  <c r="R361" i="23"/>
  <c r="Q633" i="23"/>
  <c r="G81" i="23"/>
  <c r="J88" i="23"/>
  <c r="I756" i="23"/>
  <c r="S874" i="23"/>
  <c r="H54" i="23"/>
  <c r="P269" i="23"/>
  <c r="G853" i="23"/>
  <c r="T45" i="23"/>
  <c r="D44" i="23"/>
  <c r="E429" i="23"/>
  <c r="V893" i="23"/>
  <c r="S318" i="23"/>
  <c r="S859" i="23"/>
  <c r="D656" i="23"/>
  <c r="L718" i="23"/>
  <c r="T310" i="23"/>
  <c r="A503" i="23"/>
  <c r="I487" i="23"/>
  <c r="L406" i="23"/>
  <c r="Q876" i="23"/>
  <c r="W807" i="23"/>
  <c r="V713" i="23"/>
  <c r="U607" i="23"/>
  <c r="F849" i="23"/>
  <c r="R988" i="23"/>
  <c r="J550" i="23"/>
  <c r="U912" i="23"/>
  <c r="O627" i="23"/>
  <c r="N623" i="23"/>
  <c r="O158" i="23"/>
  <c r="U949" i="23"/>
  <c r="T759" i="23"/>
  <c r="C418" i="23"/>
  <c r="M426" i="23"/>
  <c r="G364" i="23"/>
  <c r="A501" i="23"/>
  <c r="T979" i="23"/>
  <c r="G826" i="23"/>
  <c r="O483" i="23"/>
  <c r="J596" i="23"/>
  <c r="Q834" i="23"/>
  <c r="P393" i="23"/>
  <c r="T148" i="23"/>
  <c r="T869" i="23"/>
  <c r="N526" i="23"/>
  <c r="F433" i="23"/>
  <c r="H193" i="23"/>
  <c r="D459" i="23"/>
  <c r="H955" i="23"/>
  <c r="M623" i="23"/>
  <c r="V762" i="23"/>
  <c r="V804" i="23"/>
  <c r="N554" i="23"/>
  <c r="W741" i="23"/>
  <c r="G235" i="23"/>
  <c r="S149" i="23"/>
  <c r="I896" i="23"/>
  <c r="F533" i="23"/>
  <c r="W914" i="23"/>
  <c r="N34" i="23"/>
  <c r="D418" i="23"/>
  <c r="H425" i="23"/>
  <c r="I994" i="23"/>
  <c r="L483" i="23"/>
  <c r="M859" i="23"/>
  <c r="A310" i="23"/>
  <c r="M641" i="23"/>
  <c r="J862" i="23"/>
  <c r="Q399" i="23"/>
  <c r="O535" i="23"/>
  <c r="F901" i="23"/>
  <c r="O56" i="23"/>
  <c r="C171" i="23"/>
  <c r="A526" i="23"/>
  <c r="T683" i="23"/>
  <c r="J603" i="23"/>
  <c r="R611" i="23"/>
  <c r="H151" i="23"/>
  <c r="K171" i="23"/>
  <c r="G607" i="23"/>
  <c r="P979" i="23"/>
  <c r="A45" i="23"/>
  <c r="I9" i="23"/>
  <c r="G673" i="23"/>
  <c r="S62" i="23"/>
  <c r="H520" i="23"/>
  <c r="I838" i="23"/>
  <c r="H497" i="23"/>
  <c r="V669" i="23"/>
  <c r="Q437" i="23"/>
  <c r="U306" i="23"/>
  <c r="J558" i="23"/>
  <c r="L776" i="23"/>
  <c r="U686" i="23"/>
  <c r="D868" i="23"/>
  <c r="I123" i="23"/>
  <c r="W622" i="23"/>
  <c r="U34" i="23"/>
  <c r="S833" i="23"/>
  <c r="A565" i="23"/>
  <c r="U446" i="23"/>
  <c r="D172" i="23"/>
  <c r="D29" i="23"/>
  <c r="P808" i="23"/>
  <c r="F320" i="23"/>
  <c r="A758" i="23"/>
  <c r="T470" i="23"/>
  <c r="T904" i="23"/>
  <c r="L309" i="23"/>
  <c r="T943" i="23"/>
  <c r="W857" i="23"/>
  <c r="O717" i="23"/>
  <c r="O764" i="23"/>
  <c r="L544" i="23"/>
  <c r="M697" i="23"/>
  <c r="H32" i="23"/>
  <c r="V837" i="23"/>
  <c r="K812" i="23"/>
  <c r="N114" i="23"/>
  <c r="D729" i="23"/>
  <c r="E774" i="23"/>
  <c r="N440" i="23"/>
  <c r="F768" i="23"/>
  <c r="S644" i="23"/>
  <c r="M111" i="23"/>
  <c r="R24" i="23"/>
  <c r="R928" i="23"/>
  <c r="W380" i="23"/>
  <c r="O835" i="23"/>
  <c r="U594" i="23"/>
  <c r="V520" i="23"/>
  <c r="M889" i="23"/>
  <c r="O690" i="23"/>
  <c r="C105" i="23"/>
  <c r="R639" i="23"/>
  <c r="L841" i="23"/>
  <c r="A56" i="23"/>
  <c r="L979" i="23"/>
  <c r="S994" i="23"/>
  <c r="B4" i="23"/>
  <c r="E818" i="23"/>
  <c r="U234" i="23"/>
  <c r="O578" i="23"/>
  <c r="D854" i="23"/>
  <c r="B120" i="23"/>
  <c r="G901" i="23"/>
  <c r="B783" i="23"/>
  <c r="K766" i="23"/>
  <c r="I51" i="23"/>
  <c r="C586" i="23"/>
  <c r="F584" i="23"/>
  <c r="G803" i="23"/>
  <c r="T63" i="23"/>
  <c r="K71" i="23"/>
  <c r="C300" i="23"/>
  <c r="I398" i="23"/>
  <c r="W990" i="23"/>
  <c r="R795" i="23"/>
  <c r="W447" i="23"/>
  <c r="P638" i="23"/>
  <c r="P718" i="23"/>
  <c r="B9" i="23"/>
  <c r="G804" i="23"/>
  <c r="B517" i="23"/>
  <c r="U815" i="23"/>
  <c r="N97" i="23"/>
  <c r="V603" i="23"/>
  <c r="P544" i="23"/>
  <c r="R1001" i="23"/>
  <c r="I43" i="23"/>
  <c r="T62" i="23"/>
  <c r="O942" i="23"/>
  <c r="V607" i="23"/>
  <c r="B800" i="23"/>
  <c r="G884" i="23"/>
  <c r="Q382" i="23"/>
  <c r="Q828" i="23"/>
  <c r="E890" i="23"/>
  <c r="C954" i="23"/>
  <c r="W606" i="23"/>
  <c r="G749" i="23"/>
  <c r="T974" i="23"/>
  <c r="C710" i="23"/>
  <c r="V279" i="23"/>
  <c r="H969" i="23"/>
  <c r="O321" i="23"/>
  <c r="W781" i="23"/>
  <c r="F186" i="23"/>
  <c r="T406" i="23"/>
  <c r="F673" i="23"/>
  <c r="W922" i="23"/>
  <c r="P918" i="23"/>
  <c r="G576" i="23"/>
  <c r="U584" i="23"/>
  <c r="U677" i="23"/>
  <c r="E668" i="23"/>
  <c r="L870" i="23"/>
  <c r="D977" i="23"/>
  <c r="Q778" i="23"/>
  <c r="C869" i="23"/>
  <c r="Q781" i="23"/>
  <c r="F355" i="23"/>
  <c r="K105" i="23"/>
  <c r="L181" i="23"/>
  <c r="N395" i="23"/>
  <c r="Q794" i="23"/>
  <c r="F29" i="23"/>
  <c r="M778" i="23"/>
  <c r="E24" i="2"/>
  <c r="E601" i="23"/>
  <c r="I379" i="23"/>
  <c r="L297" i="23"/>
  <c r="A202" i="23"/>
  <c r="C541" i="23"/>
  <c r="N430" i="23"/>
  <c r="I226" i="23"/>
  <c r="G621" i="23"/>
  <c r="I709" i="23"/>
  <c r="P813" i="23"/>
  <c r="L707" i="23"/>
  <c r="C504" i="23"/>
  <c r="D127" i="23"/>
  <c r="O706" i="23"/>
  <c r="H43" i="23"/>
  <c r="O999" i="23"/>
  <c r="V814" i="23"/>
  <c r="M924" i="23"/>
  <c r="L599" i="23"/>
  <c r="J744" i="23"/>
  <c r="L72" i="23"/>
  <c r="A632" i="23"/>
  <c r="C448" i="23"/>
  <c r="H278" i="23"/>
  <c r="T623" i="23"/>
  <c r="C617" i="23"/>
  <c r="P95" i="23"/>
  <c r="N906" i="23"/>
  <c r="C938" i="23"/>
  <c r="G669" i="23"/>
  <c r="D619" i="23"/>
  <c r="B998" i="23"/>
  <c r="S768" i="23"/>
  <c r="W980" i="23"/>
  <c r="A748" i="23"/>
  <c r="S169" i="23"/>
  <c r="H737" i="23"/>
  <c r="P866" i="23"/>
  <c r="A905" i="23"/>
  <c r="V114" i="23"/>
  <c r="H977" i="23"/>
  <c r="D983" i="23"/>
  <c r="F648" i="23"/>
  <c r="S512" i="23"/>
  <c r="K924" i="23"/>
  <c r="B373" i="23"/>
  <c r="W592" i="23"/>
  <c r="J584" i="23"/>
  <c r="Q265" i="23"/>
  <c r="F742" i="23"/>
  <c r="T809" i="23"/>
  <c r="L615" i="23"/>
  <c r="T138" i="23"/>
  <c r="P679" i="23"/>
  <c r="Q746" i="23"/>
  <c r="H317" i="23"/>
  <c r="W312" i="23"/>
  <c r="U673" i="23"/>
  <c r="G537" i="23"/>
  <c r="B1002" i="23"/>
  <c r="F253" i="23"/>
  <c r="V960" i="23"/>
  <c r="B792" i="23"/>
  <c r="H1000" i="23"/>
  <c r="L175" i="23"/>
  <c r="Q623" i="23"/>
  <c r="K978" i="23"/>
  <c r="J936" i="23"/>
  <c r="L561" i="23"/>
  <c r="E5" i="23"/>
  <c r="P747" i="23"/>
  <c r="F476" i="23"/>
  <c r="E738" i="23"/>
  <c r="I655" i="23"/>
  <c r="U1006" i="23"/>
  <c r="P861" i="23"/>
  <c r="S534" i="23"/>
  <c r="E936" i="23"/>
  <c r="P950" i="23"/>
  <c r="A521" i="23"/>
  <c r="F408" i="23"/>
  <c r="F867" i="23"/>
  <c r="G534" i="23"/>
  <c r="M846" i="23"/>
  <c r="G292" i="23"/>
  <c r="U451" i="23"/>
  <c r="V484" i="23"/>
  <c r="B362" i="23"/>
  <c r="B866" i="23"/>
  <c r="R952" i="23"/>
  <c r="R769" i="23"/>
  <c r="H632" i="23"/>
  <c r="J962" i="23"/>
  <c r="P519" i="23"/>
  <c r="G930" i="23"/>
  <c r="R182" i="23"/>
  <c r="T12" i="23"/>
  <c r="R458" i="23"/>
  <c r="L864" i="23"/>
  <c r="V652" i="23"/>
  <c r="Q994" i="23"/>
  <c r="C716" i="23"/>
  <c r="P150" i="23"/>
  <c r="W657" i="23"/>
  <c r="N304" i="23"/>
  <c r="R276" i="23"/>
  <c r="S639" i="23"/>
  <c r="U523" i="23"/>
  <c r="T94" i="23"/>
  <c r="H811" i="23"/>
  <c r="J40" i="23"/>
  <c r="M743" i="23"/>
  <c r="I644" i="23"/>
  <c r="C734" i="23"/>
  <c r="J963" i="23"/>
  <c r="I46" i="23"/>
  <c r="T531" i="23"/>
  <c r="W750" i="23"/>
  <c r="T842" i="23"/>
  <c r="E836" i="23"/>
  <c r="F986" i="23"/>
  <c r="N635" i="23"/>
  <c r="U730" i="23"/>
  <c r="A852" i="23"/>
  <c r="N937" i="23"/>
  <c r="U701" i="23"/>
  <c r="J581" i="23"/>
  <c r="I392" i="23"/>
  <c r="H123" i="23"/>
  <c r="H1001" i="23"/>
  <c r="Q412" i="23"/>
  <c r="M179" i="23"/>
  <c r="N597" i="23"/>
  <c r="W329" i="23"/>
  <c r="B405" i="23"/>
  <c r="D991" i="23"/>
  <c r="O212" i="23"/>
  <c r="C856" i="23"/>
  <c r="J641" i="23"/>
  <c r="K529" i="23"/>
  <c r="Q73" i="23"/>
  <c r="P990" i="23"/>
  <c r="J703" i="23"/>
  <c r="W976" i="23"/>
  <c r="A498" i="23"/>
  <c r="M922" i="23"/>
  <c r="C842" i="23"/>
  <c r="R734" i="23"/>
  <c r="O246" i="23"/>
  <c r="J310" i="23"/>
  <c r="W42" i="23"/>
  <c r="V271" i="23"/>
  <c r="M202" i="23"/>
  <c r="A731" i="23"/>
  <c r="A599" i="23"/>
  <c r="G702" i="23"/>
  <c r="U122" i="23"/>
  <c r="A264" i="23"/>
  <c r="I459" i="23"/>
  <c r="M128" i="23"/>
  <c r="P729" i="23"/>
  <c r="J466" i="23"/>
  <c r="H952" i="23"/>
  <c r="C963" i="23"/>
  <c r="M596" i="23"/>
  <c r="H148" i="23"/>
  <c r="S529" i="23"/>
  <c r="U742" i="23"/>
  <c r="P811" i="23"/>
  <c r="B319" i="23"/>
  <c r="V184" i="23"/>
  <c r="T275" i="23"/>
  <c r="T302" i="23"/>
  <c r="G797" i="23"/>
  <c r="H709" i="23"/>
  <c r="V190" i="23"/>
  <c r="L683" i="23"/>
  <c r="T221" i="23"/>
  <c r="G276" i="23"/>
  <c r="Q930" i="23"/>
  <c r="A251" i="23"/>
  <c r="K711" i="23"/>
  <c r="S407" i="23"/>
  <c r="J395" i="23"/>
  <c r="C92" i="23"/>
  <c r="R343" i="23"/>
  <c r="J285" i="23"/>
  <c r="L154" i="23"/>
  <c r="C562" i="23"/>
  <c r="W790" i="23"/>
  <c r="A614" i="23"/>
  <c r="M304" i="23"/>
  <c r="B133" i="23"/>
  <c r="N555" i="23"/>
  <c r="D974" i="23"/>
  <c r="S204" i="23"/>
  <c r="C754" i="23"/>
  <c r="B239" i="23"/>
  <c r="U533" i="23"/>
  <c r="K999" i="23"/>
  <c r="U656" i="23"/>
  <c r="C625" i="23"/>
  <c r="P53" i="23"/>
  <c r="O257" i="23"/>
  <c r="T336" i="23"/>
  <c r="O286" i="23"/>
  <c r="W959" i="23"/>
  <c r="T295" i="23"/>
  <c r="I778" i="23"/>
  <c r="P795" i="23"/>
  <c r="D569" i="23"/>
  <c r="L793" i="23"/>
  <c r="U601" i="23"/>
  <c r="I294" i="23"/>
  <c r="D675" i="23"/>
  <c r="I585" i="23"/>
  <c r="G666" i="23"/>
  <c r="H939" i="23"/>
  <c r="F30" i="23"/>
  <c r="U831" i="23"/>
  <c r="S232" i="23"/>
  <c r="I478" i="23"/>
  <c r="M689" i="23"/>
  <c r="I495" i="23"/>
  <c r="T584" i="23"/>
  <c r="P731" i="23"/>
  <c r="E430" i="23"/>
  <c r="O723" i="23"/>
  <c r="T261" i="23"/>
  <c r="N451" i="23"/>
  <c r="L486" i="23"/>
  <c r="O177" i="23"/>
  <c r="E726" i="23"/>
  <c r="C705" i="23"/>
  <c r="H479" i="23"/>
  <c r="I534" i="23"/>
  <c r="E972" i="23"/>
  <c r="R843" i="23"/>
  <c r="P706" i="23"/>
  <c r="I581" i="23"/>
  <c r="G690" i="23"/>
  <c r="V660" i="23"/>
  <c r="L442" i="23"/>
  <c r="D618" i="23"/>
  <c r="W890" i="23"/>
  <c r="G854" i="23"/>
  <c r="J176" i="23"/>
  <c r="M635" i="23"/>
  <c r="P472" i="23"/>
  <c r="W866" i="23"/>
  <c r="J402" i="23"/>
  <c r="G815" i="23"/>
  <c r="W491" i="23"/>
  <c r="I54" i="23"/>
  <c r="L280" i="23"/>
  <c r="I131" i="23"/>
  <c r="H136" i="23"/>
  <c r="S620" i="23"/>
  <c r="G521" i="23"/>
  <c r="W5" i="23"/>
  <c r="E107" i="23"/>
  <c r="J979" i="23"/>
  <c r="U921" i="23"/>
  <c r="A155" i="23"/>
  <c r="K392" i="23"/>
  <c r="J244" i="23"/>
  <c r="V521" i="23"/>
  <c r="R199" i="23"/>
  <c r="E382" i="23"/>
  <c r="A913" i="23"/>
  <c r="T647" i="23"/>
  <c r="I464" i="23"/>
  <c r="M762" i="23"/>
  <c r="V469" i="23"/>
  <c r="V342" i="23"/>
  <c r="Q872" i="23"/>
  <c r="M971" i="23"/>
  <c r="F165" i="23"/>
  <c r="N214" i="23"/>
  <c r="A118" i="23"/>
  <c r="V832" i="23"/>
  <c r="K502" i="23"/>
  <c r="Q955" i="23"/>
  <c r="F89" i="23"/>
  <c r="P131" i="23"/>
  <c r="R255" i="23"/>
  <c r="T843" i="23"/>
  <c r="Q969" i="23"/>
  <c r="N192" i="23"/>
  <c r="I106" i="23"/>
  <c r="P96" i="23"/>
  <c r="V887" i="23"/>
  <c r="S453" i="23"/>
  <c r="D688" i="23"/>
  <c r="K764" i="23"/>
  <c r="I81" i="23"/>
  <c r="T479" i="23"/>
  <c r="W37" i="23"/>
  <c r="I498" i="23"/>
  <c r="Q752" i="23"/>
  <c r="U996" i="23"/>
  <c r="I238" i="23"/>
  <c r="Q606" i="23"/>
  <c r="R292" i="23"/>
  <c r="O795" i="23"/>
  <c r="G856" i="23"/>
  <c r="V689" i="23"/>
  <c r="E236" i="23"/>
  <c r="W633" i="23"/>
  <c r="P680" i="23"/>
  <c r="V1002" i="23"/>
  <c r="E964" i="23"/>
  <c r="R20" i="23"/>
  <c r="U948" i="23"/>
  <c r="B45" i="23"/>
  <c r="O431" i="23"/>
  <c r="V510" i="23"/>
  <c r="J863" i="23"/>
  <c r="S956" i="23"/>
  <c r="B950" i="23"/>
  <c r="G691" i="23"/>
  <c r="I619" i="23"/>
  <c r="R564" i="23"/>
  <c r="R432" i="23"/>
  <c r="H304" i="23"/>
  <c r="A5" i="23"/>
  <c r="T271" i="23"/>
  <c r="L225" i="23"/>
  <c r="A555" i="23"/>
  <c r="S422" i="23"/>
  <c r="F919" i="23"/>
  <c r="L339" i="23"/>
  <c r="Q198" i="23"/>
  <c r="I101" i="23"/>
  <c r="M5" i="23"/>
  <c r="B858" i="23"/>
  <c r="J887" i="23"/>
  <c r="G794" i="23"/>
  <c r="Q592" i="23"/>
  <c r="B574" i="23"/>
  <c r="Q805" i="23"/>
  <c r="T879" i="23"/>
  <c r="L961" i="23"/>
  <c r="E875" i="23"/>
  <c r="W836" i="23"/>
  <c r="G932" i="23"/>
  <c r="P695" i="23"/>
  <c r="W935" i="23"/>
  <c r="P836" i="23"/>
  <c r="J560" i="23"/>
  <c r="P153" i="23"/>
  <c r="P799" i="23"/>
  <c r="F750" i="23"/>
  <c r="L842" i="23"/>
  <c r="D918" i="23"/>
  <c r="N830" i="23"/>
  <c r="P924" i="23"/>
  <c r="R868" i="23"/>
  <c r="R606" i="23"/>
  <c r="M815" i="23"/>
  <c r="M650" i="23"/>
  <c r="I202" i="23"/>
  <c r="Q431" i="23"/>
  <c r="O284" i="23"/>
  <c r="T159" i="23"/>
  <c r="G244" i="23"/>
  <c r="H764" i="23"/>
  <c r="N485" i="23"/>
  <c r="P485" i="23"/>
  <c r="P934" i="23"/>
  <c r="M296" i="23"/>
  <c r="R110" i="23"/>
  <c r="P941" i="23"/>
  <c r="B658" i="23"/>
  <c r="I321" i="23"/>
  <c r="J585" i="23"/>
  <c r="P773" i="23"/>
  <c r="U760" i="23"/>
  <c r="E843" i="23"/>
  <c r="D255" i="23"/>
  <c r="W85" i="23"/>
  <c r="O591" i="23"/>
  <c r="H567" i="23"/>
  <c r="R854" i="23"/>
  <c r="J145" i="23"/>
  <c r="S974" i="23"/>
  <c r="T755" i="23"/>
  <c r="B171" i="23"/>
  <c r="H782" i="23"/>
  <c r="B164" i="23"/>
  <c r="R261" i="23"/>
  <c r="S882" i="23"/>
  <c r="Q35" i="23"/>
  <c r="E634" i="23"/>
  <c r="J450" i="23"/>
  <c r="L913" i="23"/>
  <c r="C904" i="23"/>
  <c r="D574" i="23"/>
  <c r="L466" i="23"/>
  <c r="L875" i="23"/>
  <c r="F493" i="23"/>
  <c r="R742" i="23"/>
  <c r="D932" i="23"/>
  <c r="U102" i="23"/>
  <c r="E295" i="23"/>
  <c r="G565" i="23"/>
  <c r="T666" i="23"/>
  <c r="W912" i="23"/>
  <c r="T966" i="23"/>
  <c r="U413" i="23"/>
  <c r="O546" i="23"/>
  <c r="I727" i="23"/>
  <c r="H999" i="23"/>
  <c r="E395" i="23"/>
  <c r="E716" i="23"/>
  <c r="U407" i="23"/>
  <c r="T273" i="23"/>
  <c r="T677" i="23"/>
  <c r="M233" i="23"/>
  <c r="E891" i="23"/>
  <c r="Q839" i="23"/>
  <c r="U883" i="23"/>
  <c r="S831" i="23"/>
  <c r="Q28" i="23"/>
  <c r="J833" i="23"/>
  <c r="L778" i="23"/>
  <c r="F492" i="23"/>
  <c r="I699" i="23"/>
  <c r="H774" i="23"/>
  <c r="K204" i="23"/>
  <c r="I377" i="23"/>
  <c r="F478" i="23"/>
  <c r="L871" i="23"/>
  <c r="Q750" i="23"/>
  <c r="H583" i="23"/>
  <c r="D950" i="23"/>
  <c r="R857" i="23"/>
  <c r="J539" i="23"/>
  <c r="K495" i="23"/>
  <c r="R444" i="23"/>
  <c r="Q356" i="23"/>
  <c r="V307" i="23"/>
  <c r="V376" i="23"/>
  <c r="O680" i="23"/>
  <c r="G800" i="23"/>
  <c r="U494" i="23"/>
  <c r="D668" i="23"/>
  <c r="R629" i="23"/>
  <c r="N808" i="23"/>
  <c r="A83" i="23"/>
  <c r="E479" i="23"/>
  <c r="O71" i="23"/>
  <c r="E885" i="23"/>
  <c r="W4" i="23"/>
  <c r="D739" i="23"/>
  <c r="N158" i="23"/>
  <c r="C761" i="23"/>
  <c r="B978" i="23"/>
  <c r="B385" i="23"/>
  <c r="I290" i="23"/>
  <c r="U269" i="23"/>
  <c r="K1002" i="23"/>
  <c r="G603" i="23"/>
  <c r="C808" i="23"/>
  <c r="I766" i="23"/>
  <c r="T749" i="23"/>
  <c r="N170" i="23"/>
  <c r="L521" i="23"/>
  <c r="S281" i="23"/>
  <c r="B583" i="23"/>
  <c r="V444" i="23"/>
  <c r="R917" i="23"/>
  <c r="G428" i="23"/>
  <c r="D338" i="23"/>
  <c r="K115" i="23"/>
  <c r="G85" i="23"/>
  <c r="O607" i="23"/>
  <c r="K274" i="23"/>
  <c r="Q903" i="23"/>
  <c r="L436" i="23"/>
  <c r="V562" i="23"/>
  <c r="D658" i="23"/>
  <c r="O396" i="23"/>
  <c r="O342" i="23"/>
  <c r="H808" i="23"/>
  <c r="N782" i="23"/>
  <c r="I2" i="23"/>
  <c r="O527" i="23"/>
  <c r="W29" i="23"/>
  <c r="F984" i="23"/>
  <c r="L355" i="23"/>
  <c r="W658" i="23"/>
  <c r="D416" i="23"/>
  <c r="F906" i="23"/>
  <c r="O350" i="23"/>
  <c r="W527" i="23"/>
  <c r="B411" i="23"/>
  <c r="V431" i="23"/>
  <c r="H723" i="23"/>
  <c r="H849" i="23"/>
  <c r="L838" i="23"/>
  <c r="N385" i="23"/>
  <c r="O815" i="23"/>
  <c r="E992" i="23"/>
  <c r="T855" i="23"/>
  <c r="E231" i="23"/>
  <c r="R433" i="23"/>
  <c r="F548" i="23"/>
  <c r="L236" i="23"/>
  <c r="B355" i="23"/>
  <c r="I205" i="23"/>
  <c r="D704" i="23"/>
  <c r="P303" i="23"/>
  <c r="C1004" i="23"/>
  <c r="D326" i="23"/>
  <c r="B966" i="23"/>
  <c r="N668" i="23"/>
  <c r="D362" i="23"/>
  <c r="V867" i="23"/>
  <c r="N262" i="23"/>
  <c r="M615" i="23"/>
  <c r="A948" i="23"/>
  <c r="M614" i="23"/>
  <c r="L977" i="23"/>
  <c r="F271" i="23"/>
  <c r="F2" i="5"/>
  <c r="L37" i="23"/>
  <c r="K380" i="23"/>
  <c r="H332" i="23"/>
  <c r="N804" i="23"/>
  <c r="C741" i="23"/>
  <c r="V441" i="23"/>
  <c r="J620" i="23"/>
  <c r="H517" i="23"/>
  <c r="C271" i="23"/>
  <c r="S778" i="23"/>
  <c r="D366" i="23"/>
  <c r="J521" i="23"/>
  <c r="Q417" i="23"/>
  <c r="U785" i="23"/>
  <c r="G778" i="23"/>
  <c r="V383" i="23"/>
  <c r="I962" i="23"/>
  <c r="F133" i="23"/>
  <c r="W549" i="23"/>
  <c r="E36" i="2"/>
  <c r="R678" i="23"/>
  <c r="H309" i="23"/>
  <c r="F619" i="23"/>
  <c r="D814" i="23"/>
  <c r="U379" i="23"/>
  <c r="O972" i="23"/>
  <c r="V418" i="23"/>
  <c r="W369" i="23"/>
  <c r="P601" i="23"/>
  <c r="V805" i="23"/>
  <c r="T791" i="23"/>
  <c r="G610" i="23"/>
  <c r="L642" i="23"/>
  <c r="E74" i="23"/>
  <c r="O722" i="23"/>
  <c r="F861" i="23"/>
  <c r="L320" i="23"/>
  <c r="H39" i="23"/>
  <c r="C160" i="23"/>
  <c r="F491" i="23"/>
  <c r="L613" i="23"/>
  <c r="M393" i="23"/>
  <c r="D838" i="23"/>
  <c r="S74" i="23"/>
  <c r="N478" i="23"/>
  <c r="F405" i="23"/>
  <c r="C122" i="23"/>
  <c r="E470" i="23"/>
  <c r="O657" i="23"/>
  <c r="D672" i="23"/>
  <c r="O604" i="23"/>
  <c r="N247" i="23"/>
  <c r="E238" i="23"/>
  <c r="B934" i="23"/>
  <c r="I803" i="23"/>
  <c r="W655" i="23"/>
  <c r="A97" i="23"/>
  <c r="I575" i="23"/>
  <c r="T820" i="23"/>
  <c r="D843" i="23"/>
  <c r="W222" i="23"/>
  <c r="R832" i="23"/>
  <c r="M236" i="23"/>
  <c r="U169" i="23"/>
  <c r="K909" i="23"/>
  <c r="E641" i="23"/>
  <c r="J933" i="23"/>
  <c r="W634" i="23"/>
  <c r="W723" i="23"/>
  <c r="B884" i="23"/>
  <c r="L420" i="23"/>
  <c r="R584" i="23"/>
  <c r="I556" i="23"/>
  <c r="C443" i="23"/>
  <c r="V98" i="23"/>
  <c r="J574" i="23"/>
  <c r="D889" i="23"/>
  <c r="I995" i="23"/>
  <c r="V905" i="23"/>
  <c r="K922" i="23"/>
  <c r="M636" i="23"/>
  <c r="M375" i="23"/>
  <c r="O189" i="23"/>
  <c r="P748" i="23"/>
  <c r="Q702" i="23"/>
  <c r="G882" i="23"/>
  <c r="W238" i="23"/>
  <c r="O710" i="23"/>
  <c r="G52" i="23"/>
  <c r="I853" i="23"/>
  <c r="L949" i="23"/>
  <c r="K796" i="23"/>
  <c r="L763" i="23"/>
  <c r="I835" i="23"/>
  <c r="O36" i="23"/>
  <c r="H264" i="23"/>
  <c r="I932" i="23"/>
  <c r="J509" i="23"/>
  <c r="V657" i="23"/>
  <c r="K567" i="23"/>
  <c r="E385" i="23"/>
  <c r="R538" i="23"/>
  <c r="V935" i="23"/>
  <c r="Q363" i="23"/>
  <c r="N336" i="23"/>
  <c r="A218" i="23"/>
  <c r="B809" i="23"/>
  <c r="B98" i="23"/>
  <c r="I599" i="23"/>
  <c r="G771" i="23"/>
  <c r="T520" i="23"/>
  <c r="B569" i="23"/>
  <c r="O51" i="23"/>
  <c r="B101" i="23"/>
  <c r="A413" i="23"/>
  <c r="U647" i="23"/>
  <c r="H392" i="23"/>
  <c r="W676" i="23"/>
  <c r="Q102" i="23"/>
  <c r="M970" i="23"/>
  <c r="J972" i="23"/>
  <c r="C569" i="23"/>
  <c r="U6" i="23"/>
  <c r="C85" i="23"/>
  <c r="M361" i="23"/>
  <c r="F191" i="23"/>
  <c r="J714" i="23"/>
  <c r="T44" i="23"/>
  <c r="L513" i="23"/>
  <c r="U754" i="23"/>
  <c r="W894" i="23"/>
  <c r="Q768" i="23"/>
  <c r="F766" i="23"/>
  <c r="Q1002" i="23"/>
  <c r="I763" i="23"/>
  <c r="G887" i="23"/>
  <c r="Q447" i="23"/>
  <c r="S1000" i="23"/>
  <c r="E58" i="23"/>
  <c r="K912" i="23"/>
  <c r="W530" i="23"/>
  <c r="T105" i="23"/>
  <c r="F864" i="23"/>
  <c r="I656" i="23"/>
  <c r="R890" i="23"/>
  <c r="R130" i="23"/>
  <c r="C591" i="23"/>
  <c r="B878" i="23"/>
  <c r="G274" i="23"/>
  <c r="L502" i="23"/>
  <c r="L595" i="23"/>
  <c r="C1005" i="23"/>
  <c r="K798" i="23"/>
  <c r="W626" i="23"/>
  <c r="W982" i="23"/>
  <c r="P409" i="23"/>
  <c r="B623" i="23"/>
  <c r="R951" i="23"/>
  <c r="H951" i="23"/>
  <c r="T430" i="23"/>
  <c r="S884" i="23"/>
  <c r="L384" i="23"/>
  <c r="J477" i="23"/>
  <c r="J169" i="23"/>
  <c r="D628" i="23"/>
  <c r="K522" i="23"/>
  <c r="H235" i="23"/>
  <c r="D851" i="23"/>
  <c r="U614" i="23"/>
  <c r="L634" i="23"/>
  <c r="C929" i="23"/>
  <c r="I222" i="23"/>
  <c r="S892" i="23"/>
  <c r="I274" i="23"/>
  <c r="I645" i="23"/>
  <c r="C200" i="23"/>
  <c r="F995" i="23"/>
  <c r="E97" i="23"/>
  <c r="L47" i="23"/>
  <c r="L685" i="23"/>
  <c r="O414" i="23"/>
  <c r="O1004" i="23"/>
  <c r="O923" i="23"/>
  <c r="I960" i="23"/>
  <c r="D917" i="23"/>
  <c r="P725" i="23"/>
  <c r="I825" i="23"/>
  <c r="N773" i="23"/>
  <c r="D105" i="23"/>
  <c r="J481" i="23"/>
  <c r="A845" i="23"/>
  <c r="T733" i="23"/>
  <c r="U415" i="23"/>
  <c r="N999" i="23"/>
  <c r="G917" i="23"/>
  <c r="R942" i="23"/>
  <c r="P514" i="23"/>
  <c r="N568" i="23"/>
  <c r="A639" i="23"/>
  <c r="J735" i="23"/>
  <c r="H697" i="23"/>
  <c r="U845" i="23"/>
  <c r="E922" i="23"/>
  <c r="K631" i="23"/>
  <c r="N968" i="23"/>
  <c r="I38" i="23"/>
  <c r="E501" i="23"/>
  <c r="K479" i="23"/>
  <c r="A163" i="23"/>
  <c r="U961" i="23"/>
  <c r="G796" i="23"/>
  <c r="E704" i="23"/>
  <c r="E842" i="23"/>
  <c r="J932" i="23"/>
  <c r="I429" i="23"/>
  <c r="J530" i="23"/>
  <c r="U471" i="23"/>
  <c r="B832" i="23"/>
  <c r="G358" i="23"/>
  <c r="I201" i="23"/>
  <c r="L812" i="23"/>
  <c r="R67" i="23"/>
  <c r="I454" i="23"/>
  <c r="C903" i="23"/>
  <c r="O774" i="23"/>
  <c r="K557" i="23"/>
  <c r="I397" i="23"/>
  <c r="K482" i="23"/>
  <c r="K955" i="23"/>
  <c r="W714" i="23"/>
  <c r="H838" i="23"/>
  <c r="U616" i="23"/>
  <c r="D378" i="23"/>
  <c r="T241" i="23"/>
  <c r="F699" i="23"/>
  <c r="S442" i="23"/>
  <c r="P787" i="23"/>
  <c r="D43" i="23"/>
  <c r="W764" i="23"/>
  <c r="S375" i="23"/>
  <c r="J839" i="23"/>
  <c r="B997" i="23"/>
  <c r="N952" i="23"/>
  <c r="H507" i="23"/>
  <c r="B276" i="23"/>
  <c r="E819" i="23"/>
  <c r="K477" i="23"/>
  <c r="E817" i="23"/>
  <c r="T402" i="23"/>
  <c r="G105" i="23"/>
  <c r="S832" i="23"/>
  <c r="U905" i="23"/>
  <c r="A952" i="23"/>
  <c r="F368" i="23"/>
  <c r="O956" i="23"/>
  <c r="T337" i="23"/>
  <c r="D712" i="23"/>
  <c r="P939" i="23"/>
  <c r="R40" i="23"/>
  <c r="R254" i="23"/>
  <c r="P82" i="23"/>
  <c r="U663" i="23"/>
  <c r="N13" i="23"/>
  <c r="Q104" i="23"/>
  <c r="I52" i="23"/>
  <c r="R508" i="23"/>
  <c r="J792" i="23"/>
  <c r="I998" i="23"/>
  <c r="P892" i="23"/>
  <c r="J573" i="23"/>
  <c r="F557" i="23"/>
  <c r="F685" i="23"/>
  <c r="P458" i="23"/>
  <c r="T635" i="23"/>
  <c r="N213" i="23"/>
  <c r="B318" i="23"/>
  <c r="R459" i="23"/>
  <c r="T163" i="23"/>
  <c r="S406" i="23"/>
  <c r="Q786" i="23"/>
  <c r="I961" i="23"/>
  <c r="O860" i="23"/>
  <c r="G671" i="23"/>
  <c r="I922" i="23"/>
  <c r="C477" i="23"/>
  <c r="P604" i="23"/>
  <c r="D865" i="23"/>
  <c r="B26" i="23"/>
  <c r="W97" i="23"/>
  <c r="G900" i="23"/>
  <c r="V911" i="23"/>
  <c r="V883" i="23"/>
  <c r="K855" i="23"/>
  <c r="H410" i="23"/>
  <c r="O707" i="23"/>
  <c r="N436" i="23"/>
  <c r="O840" i="23"/>
  <c r="L158" i="23"/>
  <c r="T998" i="23"/>
  <c r="Q665" i="23"/>
  <c r="H419" i="23"/>
  <c r="C795" i="23"/>
  <c r="F327" i="23"/>
  <c r="K625" i="23"/>
  <c r="E489" i="23"/>
  <c r="L956" i="23"/>
  <c r="T467" i="23"/>
  <c r="I911" i="23"/>
  <c r="G843" i="23"/>
  <c r="P465" i="23"/>
  <c r="E562" i="23"/>
  <c r="N77" i="23"/>
  <c r="R822" i="23"/>
  <c r="D591" i="23"/>
  <c r="R516" i="23"/>
  <c r="H984" i="23"/>
  <c r="O823" i="23"/>
  <c r="P623" i="23"/>
  <c r="R959" i="23"/>
  <c r="Q951" i="23"/>
  <c r="I3" i="23"/>
  <c r="L573" i="23"/>
  <c r="S789" i="23"/>
  <c r="A314" i="23"/>
  <c r="N355" i="23"/>
  <c r="R703" i="23"/>
  <c r="B599" i="23"/>
  <c r="W213" i="23"/>
  <c r="Q952" i="23"/>
  <c r="U235" i="23"/>
  <c r="A834" i="23"/>
  <c r="P464" i="23"/>
  <c r="Q131" i="23"/>
  <c r="E326" i="23"/>
  <c r="U910" i="23"/>
  <c r="R552" i="23"/>
  <c r="T552" i="23"/>
  <c r="J443" i="23"/>
  <c r="B281" i="23"/>
  <c r="L463" i="23"/>
  <c r="I17" i="23"/>
  <c r="H180" i="23"/>
  <c r="G928" i="23"/>
  <c r="D433" i="23"/>
  <c r="N834" i="23"/>
  <c r="T248" i="23"/>
  <c r="M474" i="23"/>
  <c r="W206" i="23"/>
  <c r="L811" i="23"/>
  <c r="K393" i="23"/>
  <c r="Q760" i="23"/>
  <c r="J32" i="23"/>
  <c r="L736" i="23"/>
  <c r="C773" i="23"/>
  <c r="K79" i="23"/>
  <c r="F826" i="23"/>
  <c r="C616" i="23"/>
  <c r="Q904" i="23"/>
  <c r="A903" i="23"/>
  <c r="T720" i="23"/>
  <c r="U882" i="23"/>
  <c r="S651" i="23"/>
  <c r="H455" i="23"/>
  <c r="W582" i="23"/>
  <c r="L720" i="23"/>
  <c r="P721" i="23"/>
  <c r="F981" i="23"/>
  <c r="R625" i="23"/>
  <c r="T819" i="23"/>
  <c r="H1003" i="23"/>
  <c r="U277" i="23"/>
  <c r="O324" i="23"/>
  <c r="K245" i="23"/>
  <c r="H845" i="23"/>
  <c r="I147" i="23"/>
  <c r="C680" i="23"/>
  <c r="E815" i="23"/>
  <c r="K488" i="23"/>
  <c r="G993" i="23"/>
  <c r="G499" i="23"/>
  <c r="V844" i="23"/>
  <c r="E532" i="23"/>
  <c r="V661" i="23"/>
  <c r="E1004" i="23"/>
  <c r="Q699" i="23"/>
  <c r="P545" i="23"/>
  <c r="N488" i="23"/>
  <c r="K727" i="23"/>
  <c r="W628" i="23"/>
  <c r="D661" i="23"/>
  <c r="I1000" i="23"/>
  <c r="C14" i="23"/>
  <c r="F344" i="23"/>
  <c r="D599" i="23"/>
  <c r="R465" i="23"/>
  <c r="O985" i="23"/>
  <c r="W981" i="23"/>
  <c r="H810" i="23"/>
  <c r="V491" i="23"/>
  <c r="M216" i="23"/>
  <c r="H994" i="23"/>
  <c r="D314" i="23"/>
  <c r="M564" i="23"/>
  <c r="P408" i="23"/>
  <c r="W490" i="23"/>
  <c r="G627" i="23"/>
  <c r="Q502" i="23"/>
  <c r="N494" i="23"/>
  <c r="T889" i="23"/>
  <c r="W858" i="23"/>
  <c r="W326" i="23"/>
  <c r="V403" i="23"/>
  <c r="R613" i="23"/>
  <c r="K833" i="23"/>
  <c r="D862" i="23"/>
  <c r="J662" i="23"/>
  <c r="C888" i="23"/>
  <c r="I681" i="23"/>
  <c r="I900" i="23"/>
  <c r="N21" i="23"/>
  <c r="C401" i="23"/>
  <c r="N976" i="23"/>
  <c r="Q917" i="23"/>
  <c r="E728" i="23"/>
  <c r="P233" i="23"/>
  <c r="I219" i="23"/>
  <c r="C355" i="23"/>
  <c r="A662" i="23"/>
  <c r="I394" i="23"/>
  <c r="A1003" i="23"/>
  <c r="W436" i="23"/>
  <c r="R643" i="23"/>
  <c r="J705" i="23"/>
  <c r="W682" i="23"/>
  <c r="B32" i="23"/>
  <c r="B28" i="23"/>
  <c r="E72" i="23"/>
  <c r="O128" i="23"/>
  <c r="S1002" i="23"/>
  <c r="W896" i="23"/>
  <c r="T448" i="23"/>
  <c r="E543" i="23"/>
  <c r="K187" i="23"/>
  <c r="F585" i="23"/>
  <c r="D812" i="23"/>
  <c r="D852" i="23"/>
  <c r="V334" i="23"/>
  <c r="E944" i="23"/>
  <c r="I373" i="23"/>
  <c r="V672" i="23"/>
  <c r="J166" i="23"/>
  <c r="B917" i="23"/>
  <c r="V362" i="23"/>
  <c r="S902" i="23"/>
  <c r="N389" i="23"/>
  <c r="P397" i="23"/>
  <c r="A294" i="23"/>
  <c r="B412" i="23"/>
  <c r="S80" i="23"/>
  <c r="S301" i="23"/>
  <c r="E759" i="23"/>
  <c r="M420" i="23"/>
  <c r="N211" i="23"/>
  <c r="F216" i="23"/>
  <c r="S700" i="23"/>
  <c r="K661" i="23"/>
  <c r="K531" i="23"/>
  <c r="L818" i="23"/>
  <c r="U414" i="23"/>
  <c r="V871" i="23"/>
  <c r="J531" i="23"/>
  <c r="A708" i="23"/>
  <c r="G715" i="23"/>
  <c r="U70" i="23"/>
  <c r="B817" i="23"/>
  <c r="J820" i="23"/>
  <c r="H679" i="23"/>
  <c r="J433" i="23"/>
  <c r="S755" i="23"/>
  <c r="D555" i="23"/>
  <c r="F664" i="23"/>
  <c r="U764" i="23"/>
  <c r="W712" i="23"/>
  <c r="Q257" i="23"/>
  <c r="B418" i="23"/>
  <c r="D875" i="23"/>
  <c r="R405" i="23"/>
  <c r="B452" i="23"/>
  <c r="I770" i="23"/>
  <c r="J26" i="23"/>
  <c r="N351" i="23"/>
  <c r="C270" i="23"/>
  <c r="K605" i="23"/>
  <c r="I712" i="23"/>
  <c r="D749" i="23"/>
  <c r="U254" i="23"/>
  <c r="G591" i="23"/>
  <c r="V446" i="23"/>
  <c r="G391" i="23"/>
  <c r="P612" i="23"/>
  <c r="U374" i="23"/>
  <c r="D123" i="23"/>
  <c r="S242" i="23"/>
  <c r="M227" i="23"/>
  <c r="B41" i="23"/>
  <c r="E565" i="23"/>
  <c r="P232" i="23"/>
  <c r="O766" i="23"/>
  <c r="C273" i="23"/>
  <c r="F502" i="23"/>
  <c r="F654" i="23"/>
  <c r="I237" i="23"/>
  <c r="U836" i="23"/>
  <c r="W384" i="23"/>
  <c r="K513" i="23"/>
  <c r="U928" i="23"/>
  <c r="T164" i="23"/>
  <c r="V426" i="23"/>
  <c r="U390" i="23"/>
  <c r="J931" i="23"/>
  <c r="Q605" i="23"/>
  <c r="K997" i="23"/>
  <c r="T169" i="23"/>
  <c r="V539" i="23"/>
  <c r="O833" i="23"/>
  <c r="S708" i="23"/>
  <c r="D819" i="23"/>
  <c r="S668" i="23"/>
  <c r="K889" i="23"/>
  <c r="N305" i="23"/>
  <c r="L263" i="23"/>
  <c r="P832" i="23"/>
  <c r="J267" i="23"/>
  <c r="G11" i="23"/>
  <c r="I344" i="23"/>
  <c r="D438" i="23"/>
  <c r="K217" i="23"/>
  <c r="V210" i="23"/>
  <c r="W913" i="23"/>
  <c r="S629" i="23"/>
  <c r="K880" i="23"/>
  <c r="G710" i="23"/>
  <c r="U740" i="23"/>
  <c r="V9" i="23"/>
  <c r="K715" i="23"/>
  <c r="W946" i="23"/>
  <c r="M1006" i="23"/>
  <c r="V417" i="23"/>
  <c r="F765" i="23"/>
  <c r="S357" i="23"/>
  <c r="G968" i="23"/>
  <c r="K89" i="23"/>
  <c r="R750" i="23"/>
  <c r="W419" i="23"/>
  <c r="N482" i="23"/>
  <c r="A319" i="23"/>
  <c r="N629" i="23"/>
  <c r="N654" i="23"/>
  <c r="Q338" i="23"/>
  <c r="K408" i="23"/>
  <c r="T831" i="23"/>
  <c r="M567" i="23"/>
  <c r="S970" i="23"/>
  <c r="R322" i="23"/>
  <c r="U620" i="23"/>
  <c r="F848" i="23"/>
  <c r="H731" i="23"/>
  <c r="M750" i="23"/>
  <c r="U873" i="23"/>
  <c r="K604" i="23"/>
  <c r="I232" i="23"/>
  <c r="F917" i="23"/>
  <c r="H995" i="23"/>
  <c r="O651" i="23"/>
  <c r="N791" i="23"/>
  <c r="Q161" i="23"/>
  <c r="B648" i="23"/>
  <c r="T792" i="23"/>
  <c r="A818" i="23"/>
  <c r="O796" i="23"/>
  <c r="S154" i="23"/>
  <c r="W571" i="23"/>
  <c r="U481" i="23"/>
  <c r="Q89" i="23"/>
  <c r="P491" i="23"/>
  <c r="L790" i="23"/>
  <c r="H443" i="23"/>
  <c r="A318" i="23"/>
  <c r="F783" i="23"/>
  <c r="I583" i="23"/>
  <c r="I889" i="23"/>
  <c r="P271" i="23"/>
  <c r="G135" i="23"/>
  <c r="I329" i="23"/>
  <c r="O832" i="23"/>
  <c r="K673" i="23"/>
  <c r="S71" i="23"/>
  <c r="F1001" i="23"/>
  <c r="G472" i="23"/>
  <c r="G987" i="23"/>
  <c r="I312" i="23"/>
  <c r="T299" i="23"/>
  <c r="I339" i="23"/>
  <c r="B19" i="23"/>
  <c r="T96" i="23"/>
  <c r="Q939" i="23"/>
  <c r="C643" i="23"/>
  <c r="O141" i="23"/>
  <c r="E28" i="2"/>
  <c r="J635" i="23"/>
  <c r="G761" i="23"/>
  <c r="J759" i="23"/>
  <c r="C419" i="23"/>
  <c r="I533" i="23"/>
  <c r="K818" i="23"/>
  <c r="K305" i="23"/>
  <c r="B840" i="23"/>
  <c r="R761" i="23"/>
  <c r="E866" i="23"/>
  <c r="N383" i="23"/>
  <c r="Q658" i="23"/>
  <c r="T768" i="23"/>
  <c r="H561" i="23"/>
  <c r="W897" i="23"/>
  <c r="R831" i="23"/>
  <c r="Q376" i="23"/>
  <c r="G413" i="23"/>
  <c r="B819" i="23"/>
  <c r="S905" i="23"/>
  <c r="O251" i="23"/>
  <c r="Q856" i="23"/>
  <c r="R925" i="23"/>
  <c r="D604" i="23"/>
  <c r="K206" i="23"/>
  <c r="M769" i="23"/>
  <c r="O266" i="23"/>
  <c r="S809" i="23"/>
  <c r="P493" i="23"/>
  <c r="F26" i="23"/>
  <c r="K986" i="23"/>
  <c r="M828" i="23"/>
  <c r="O343" i="23"/>
  <c r="B625" i="23"/>
  <c r="I973" i="23"/>
  <c r="R487" i="23"/>
  <c r="W889" i="23"/>
  <c r="P535" i="23"/>
  <c r="O877" i="23"/>
  <c r="D224" i="23"/>
  <c r="C804" i="23"/>
  <c r="I120" i="23"/>
  <c r="M525" i="23"/>
  <c r="G951" i="23"/>
  <c r="Q744" i="23"/>
  <c r="E14" i="23"/>
  <c r="D922" i="23"/>
  <c r="T735" i="23"/>
  <c r="Q136" i="23"/>
  <c r="H733" i="23"/>
  <c r="O638" i="23"/>
  <c r="D243" i="23"/>
  <c r="I926" i="23"/>
  <c r="E392" i="23"/>
  <c r="E615" i="23"/>
  <c r="G284" i="23"/>
  <c r="T477" i="23"/>
  <c r="S198" i="23"/>
  <c r="V828" i="23"/>
  <c r="P838" i="23"/>
  <c r="M972" i="23"/>
  <c r="P876" i="23"/>
  <c r="L180" i="23"/>
  <c r="K358" i="23"/>
  <c r="Q901" i="23"/>
  <c r="L8" i="23"/>
  <c r="Q870" i="23"/>
  <c r="N178" i="23"/>
  <c r="F923" i="23"/>
  <c r="L638" i="23"/>
  <c r="I598" i="23"/>
  <c r="L18" i="23"/>
  <c r="C948" i="23"/>
  <c r="I47" i="23"/>
  <c r="P689" i="23"/>
  <c r="R440" i="23"/>
  <c r="M993" i="23"/>
  <c r="G92" i="23"/>
  <c r="C308" i="23"/>
  <c r="L858" i="23"/>
  <c r="E929" i="23"/>
  <c r="T409" i="23"/>
  <c r="F262" i="23"/>
  <c r="B480" i="23"/>
  <c r="N702" i="23"/>
  <c r="M26" i="23"/>
  <c r="P797" i="23"/>
  <c r="B393" i="23"/>
  <c r="T907" i="23"/>
  <c r="E367" i="23"/>
  <c r="B169" i="23"/>
  <c r="O466" i="23"/>
  <c r="U943" i="23"/>
  <c r="I363" i="23"/>
  <c r="T156" i="23"/>
  <c r="M206" i="23"/>
  <c r="Q846" i="23"/>
  <c r="E315" i="23"/>
  <c r="E87" i="23"/>
  <c r="B948" i="23"/>
  <c r="G22" i="23"/>
  <c r="D824" i="23"/>
  <c r="B835" i="23"/>
  <c r="H31" i="23"/>
  <c r="B277" i="23"/>
  <c r="O689" i="23"/>
  <c r="L604" i="23"/>
  <c r="M329" i="23"/>
  <c r="F544" i="23"/>
  <c r="H604" i="23"/>
  <c r="G232" i="23"/>
  <c r="J949" i="23"/>
  <c r="F971" i="23"/>
  <c r="W561" i="23"/>
  <c r="P110" i="23"/>
  <c r="E148" i="23"/>
  <c r="O670" i="23"/>
  <c r="R801" i="23"/>
  <c r="A261" i="23"/>
  <c r="S879" i="23"/>
  <c r="K683" i="23"/>
  <c r="O958" i="23"/>
  <c r="F520" i="23"/>
  <c r="G261" i="23"/>
  <c r="I690" i="23"/>
  <c r="A663" i="23"/>
  <c r="O914" i="23"/>
  <c r="J213" i="23"/>
  <c r="I689" i="23"/>
  <c r="O558" i="23"/>
  <c r="I674" i="23"/>
  <c r="L697" i="23"/>
  <c r="D198" i="23"/>
  <c r="P579" i="23"/>
  <c r="G839" i="23"/>
  <c r="W150" i="23"/>
  <c r="F599" i="23"/>
  <c r="B893" i="23"/>
  <c r="D945" i="23"/>
  <c r="V909" i="23"/>
  <c r="C727" i="23"/>
  <c r="A342" i="23"/>
  <c r="H599" i="23"/>
  <c r="T780" i="23"/>
  <c r="D213" i="23"/>
  <c r="U716" i="23"/>
  <c r="U898" i="23"/>
  <c r="N30" i="23"/>
  <c r="K618" i="23"/>
  <c r="T344" i="23"/>
  <c r="T115" i="23"/>
  <c r="C497" i="23"/>
  <c r="R751" i="23"/>
  <c r="F800" i="23"/>
  <c r="M734" i="23"/>
  <c r="H214" i="23"/>
  <c r="Q909" i="23"/>
  <c r="J982" i="23"/>
  <c r="S827" i="23"/>
  <c r="D151" i="23"/>
  <c r="O455" i="23"/>
  <c r="C302" i="23"/>
  <c r="M911" i="23"/>
  <c r="H922" i="23"/>
  <c r="K116" i="23"/>
  <c r="S923" i="23"/>
  <c r="I713" i="23"/>
  <c r="P617" i="23"/>
  <c r="R705" i="23"/>
  <c r="J729" i="23"/>
  <c r="O184" i="23"/>
  <c r="I947" i="23"/>
  <c r="G611" i="23"/>
  <c r="F392" i="23"/>
  <c r="K415" i="23"/>
  <c r="R638" i="23"/>
  <c r="U314" i="23"/>
  <c r="F105" i="23"/>
  <c r="F810" i="23"/>
  <c r="S608" i="23"/>
  <c r="F960" i="23"/>
  <c r="C589" i="23"/>
  <c r="J628" i="23"/>
  <c r="V617" i="23"/>
  <c r="U563" i="23"/>
  <c r="G281" i="23"/>
  <c r="A653" i="23"/>
  <c r="U634" i="23"/>
  <c r="E377" i="23"/>
  <c r="P766" i="23"/>
  <c r="O112" i="23"/>
  <c r="J478" i="23"/>
  <c r="C259" i="23"/>
  <c r="A196" i="23"/>
  <c r="Q913" i="23"/>
  <c r="Q792" i="23"/>
  <c r="J634" i="23"/>
  <c r="K189" i="23"/>
  <c r="M892" i="23"/>
  <c r="M499" i="23"/>
  <c r="A139" i="23"/>
  <c r="W652" i="23"/>
  <c r="K907" i="23"/>
  <c r="F969" i="23"/>
  <c r="M294" i="23"/>
  <c r="N237" i="23"/>
  <c r="B712" i="23"/>
  <c r="G401" i="23"/>
  <c r="F839" i="23"/>
  <c r="W452" i="23"/>
  <c r="M52" i="23"/>
  <c r="K699" i="23"/>
  <c r="Q221" i="23"/>
  <c r="I83" i="23"/>
  <c r="V809" i="23"/>
  <c r="V953" i="23"/>
  <c r="H243" i="23"/>
  <c r="A533" i="23"/>
  <c r="J181" i="23"/>
  <c r="G540" i="23"/>
  <c r="V572" i="23"/>
  <c r="R653" i="23"/>
  <c r="S648" i="23"/>
  <c r="K328" i="23"/>
  <c r="O635" i="23"/>
  <c r="W254" i="23"/>
  <c r="B554" i="23"/>
  <c r="W19" i="23"/>
  <c r="N925" i="23"/>
  <c r="Q155" i="23"/>
  <c r="M264" i="23"/>
  <c r="S667" i="23"/>
  <c r="T481" i="23"/>
  <c r="Q30" i="23"/>
  <c r="C49" i="23"/>
  <c r="V1003" i="23"/>
  <c r="I985" i="23"/>
  <c r="J507" i="23"/>
  <c r="W132" i="23"/>
  <c r="H41" i="23"/>
  <c r="D552" i="23"/>
  <c r="D451" i="23"/>
  <c r="Q559" i="23"/>
  <c r="M390" i="23"/>
  <c r="V344" i="23"/>
  <c r="R506" i="23"/>
  <c r="J881" i="23"/>
  <c r="D387" i="23"/>
  <c r="R938" i="23"/>
  <c r="N108" i="23"/>
  <c r="W195" i="23"/>
  <c r="T962" i="23"/>
  <c r="A574" i="23"/>
  <c r="N882" i="23"/>
  <c r="E723" i="23"/>
  <c r="V664" i="23"/>
  <c r="N640" i="23"/>
  <c r="D592" i="23"/>
  <c r="B477" i="23"/>
  <c r="P391" i="23"/>
  <c r="J895" i="23"/>
  <c r="G337" i="23"/>
  <c r="A996" i="23"/>
  <c r="L182" i="23"/>
  <c r="W964" i="23"/>
  <c r="B846" i="23"/>
  <c r="W685" i="23"/>
  <c r="B876" i="23"/>
  <c r="U474" i="23"/>
  <c r="I79" i="23"/>
  <c r="Q807" i="23"/>
  <c r="S959" i="23"/>
  <c r="O345" i="23"/>
  <c r="N463" i="23"/>
  <c r="H187" i="23"/>
  <c r="K481" i="23"/>
  <c r="I773" i="23"/>
  <c r="S539" i="23"/>
  <c r="J496" i="23"/>
  <c r="Q163" i="23"/>
  <c r="K881" i="23"/>
  <c r="P783" i="23"/>
  <c r="S958" i="23"/>
  <c r="Q200" i="23"/>
  <c r="I191" i="23"/>
  <c r="T609" i="23"/>
  <c r="R518" i="23"/>
  <c r="V481" i="23"/>
  <c r="D93" i="23"/>
  <c r="F698" i="23"/>
  <c r="E409" i="23"/>
  <c r="V514" i="23"/>
  <c r="V10" i="23"/>
  <c r="N644" i="23"/>
  <c r="F300" i="23"/>
  <c r="I615" i="23"/>
  <c r="H797" i="23"/>
  <c r="I888" i="23"/>
  <c r="N447" i="23"/>
  <c r="R605" i="23"/>
  <c r="F592" i="23"/>
  <c r="E261" i="23"/>
  <c r="W336" i="23"/>
  <c r="H757" i="23"/>
  <c r="E182" i="23"/>
  <c r="J366" i="23"/>
  <c r="F710" i="23"/>
  <c r="U862" i="23"/>
  <c r="E518" i="23"/>
  <c r="R949" i="23"/>
  <c r="F652" i="23"/>
  <c r="H818" i="23"/>
  <c r="D925" i="23"/>
  <c r="O238" i="23"/>
  <c r="A674" i="23"/>
  <c r="P942" i="23"/>
  <c r="F201" i="23"/>
  <c r="Q770" i="23"/>
  <c r="C688" i="23"/>
  <c r="C404" i="23"/>
  <c r="K923" i="23"/>
  <c r="S1001" i="23"/>
  <c r="Q20" i="23"/>
  <c r="J120" i="23"/>
  <c r="K588" i="23"/>
  <c r="R998" i="23"/>
  <c r="H871" i="23"/>
  <c r="D296" i="23"/>
  <c r="I564" i="23"/>
  <c r="H212" i="23"/>
  <c r="S495" i="23"/>
  <c r="B60" i="23"/>
  <c r="U546" i="23"/>
  <c r="N716" i="23"/>
  <c r="Q346" i="23"/>
  <c r="O810" i="23"/>
  <c r="G398" i="23"/>
  <c r="J990" i="23"/>
  <c r="U92" i="23"/>
  <c r="J274" i="23"/>
  <c r="B381" i="23"/>
  <c r="I414" i="23"/>
  <c r="F482" i="23"/>
  <c r="G678" i="23"/>
  <c r="U529" i="23"/>
  <c r="M609" i="23"/>
  <c r="B700" i="23"/>
  <c r="O10" i="23"/>
  <c r="N287" i="23"/>
  <c r="D803" i="23"/>
  <c r="A7" i="23"/>
  <c r="Q138" i="23"/>
  <c r="H471" i="23"/>
  <c r="F99" i="23"/>
  <c r="A585" i="23"/>
  <c r="R123" i="23"/>
  <c r="K70" i="23"/>
  <c r="W58" i="23"/>
  <c r="C793" i="23"/>
  <c r="I37" i="23"/>
  <c r="W735" i="23"/>
  <c r="F159" i="23"/>
  <c r="E297" i="23"/>
  <c r="H144" i="23"/>
  <c r="N65" i="23"/>
  <c r="U189" i="23"/>
  <c r="M127" i="23"/>
  <c r="F773" i="23"/>
  <c r="S770" i="23"/>
  <c r="E59" i="23"/>
  <c r="H714" i="23"/>
  <c r="P297" i="23"/>
  <c r="I396" i="23"/>
  <c r="W610" i="23"/>
  <c r="A862" i="23"/>
  <c r="H625" i="23"/>
  <c r="I320" i="23"/>
  <c r="K666" i="23"/>
  <c r="K693" i="23"/>
  <c r="H881" i="23"/>
  <c r="E140" i="23"/>
  <c r="J855" i="23"/>
  <c r="O255" i="23"/>
  <c r="M551" i="23"/>
  <c r="T854" i="23"/>
  <c r="A383" i="23"/>
  <c r="W788" i="23"/>
  <c r="F313" i="23"/>
  <c r="G54" i="23"/>
  <c r="M345" i="23"/>
  <c r="F73" i="23"/>
  <c r="E720" i="23"/>
  <c r="N45" i="23"/>
  <c r="C529" i="23"/>
  <c r="N530" i="23"/>
  <c r="F147" i="23"/>
  <c r="N28" i="23"/>
  <c r="D346" i="23"/>
  <c r="D316" i="23"/>
  <c r="O425" i="23"/>
  <c r="S650" i="23"/>
  <c r="I177" i="23"/>
  <c r="A477" i="23"/>
  <c r="V453" i="23"/>
  <c r="U322" i="23"/>
  <c r="N579" i="23"/>
  <c r="E486" i="23"/>
  <c r="I680" i="23"/>
  <c r="S431" i="23"/>
  <c r="K850" i="23"/>
  <c r="K500" i="23"/>
  <c r="P192" i="23"/>
  <c r="F858" i="23"/>
  <c r="P226" i="23"/>
  <c r="R210" i="23"/>
  <c r="U971" i="23"/>
  <c r="K536" i="23"/>
  <c r="P928" i="23"/>
  <c r="E574" i="23"/>
  <c r="R790" i="23"/>
  <c r="S351" i="23"/>
  <c r="T836" i="23"/>
  <c r="G907" i="23"/>
  <c r="W472" i="23"/>
  <c r="S971" i="23"/>
  <c r="I890" i="23"/>
  <c r="W467" i="23"/>
  <c r="O470" i="23"/>
  <c r="B937" i="23"/>
  <c r="D135" i="23"/>
  <c r="J803" i="23"/>
  <c r="S264" i="23"/>
  <c r="A656" i="23"/>
  <c r="T646" i="23"/>
  <c r="V532" i="23"/>
  <c r="A950" i="23"/>
  <c r="E871" i="23"/>
  <c r="H511" i="23"/>
  <c r="A638" i="23"/>
  <c r="D954" i="23"/>
  <c r="H875" i="23"/>
  <c r="M978" i="23"/>
  <c r="T641" i="23"/>
  <c r="L246" i="23"/>
  <c r="E949" i="23"/>
  <c r="G891" i="23"/>
  <c r="M310" i="23"/>
  <c r="R617" i="23"/>
  <c r="I557" i="23"/>
  <c r="W191" i="23"/>
  <c r="B414" i="23"/>
  <c r="B851" i="23"/>
  <c r="E147" i="23"/>
  <c r="B246" i="23"/>
  <c r="V913" i="23"/>
  <c r="A754" i="23"/>
  <c r="H289" i="23"/>
  <c r="F633" i="23"/>
  <c r="H904" i="23"/>
  <c r="S16" i="23"/>
  <c r="H993" i="23"/>
  <c r="N907" i="23"/>
  <c r="I319" i="23"/>
  <c r="B724" i="23"/>
  <c r="M108" i="23"/>
  <c r="Q111" i="23"/>
  <c r="A704" i="23"/>
  <c r="T487" i="23"/>
  <c r="V108" i="23"/>
  <c r="B77" i="23"/>
  <c r="M873" i="23"/>
  <c r="U805" i="23"/>
  <c r="K184" i="23"/>
  <c r="O529" i="23"/>
  <c r="W689" i="23"/>
  <c r="Q711" i="23"/>
  <c r="Q152" i="23"/>
  <c r="S192" i="23"/>
  <c r="U828" i="23"/>
  <c r="C386" i="23"/>
  <c r="V126" i="23"/>
  <c r="G296" i="23"/>
  <c r="R991" i="23"/>
  <c r="I153" i="23"/>
  <c r="D961" i="23"/>
  <c r="L404" i="23"/>
  <c r="Q979" i="23"/>
  <c r="W834" i="23"/>
  <c r="L508" i="23"/>
  <c r="H654" i="23"/>
  <c r="U659" i="23"/>
  <c r="U355" i="23"/>
  <c r="O507" i="23"/>
  <c r="I945" i="23"/>
  <c r="L461" i="23"/>
  <c r="I716" i="23"/>
  <c r="W468" i="23"/>
  <c r="G783" i="23"/>
  <c r="O485" i="23"/>
  <c r="N487" i="23"/>
  <c r="F988" i="23"/>
  <c r="Q729" i="23"/>
  <c r="J621" i="23"/>
  <c r="Q109" i="23"/>
  <c r="V211" i="23"/>
  <c r="I614" i="23"/>
  <c r="K594" i="23"/>
  <c r="D122" i="23"/>
  <c r="J270" i="23"/>
  <c r="M989" i="23"/>
  <c r="S632" i="23"/>
  <c r="N845" i="23"/>
  <c r="S249" i="23"/>
  <c r="E378" i="23"/>
  <c r="L869" i="23"/>
  <c r="F583" i="23"/>
  <c r="E604" i="23"/>
  <c r="Q892" i="23"/>
  <c r="J146" i="23"/>
  <c r="D690" i="23"/>
  <c r="R93" i="23"/>
  <c r="D867" i="23"/>
  <c r="L276" i="23"/>
  <c r="G909" i="23"/>
  <c r="Q689" i="23"/>
  <c r="S935" i="23"/>
  <c r="D815" i="23"/>
  <c r="C58" i="23"/>
  <c r="F497" i="23"/>
  <c r="P486" i="23"/>
  <c r="Q753" i="23"/>
  <c r="H602" i="23"/>
  <c r="H435" i="23"/>
  <c r="M288" i="23"/>
  <c r="K182" i="23"/>
  <c r="B396" i="23"/>
  <c r="C882" i="23"/>
  <c r="S237" i="23"/>
  <c r="U807" i="23"/>
  <c r="R785" i="23"/>
  <c r="Q118" i="23"/>
  <c r="U690" i="23"/>
  <c r="D671" i="23"/>
  <c r="S561" i="23"/>
  <c r="J652" i="23"/>
  <c r="S619" i="23"/>
  <c r="C636" i="23"/>
  <c r="S109" i="23"/>
  <c r="V574" i="23"/>
  <c r="S986" i="23"/>
  <c r="I348" i="23"/>
  <c r="B61" i="23"/>
  <c r="I749" i="23"/>
  <c r="U489" i="23"/>
  <c r="N563" i="23"/>
  <c r="F60" i="23"/>
  <c r="A850" i="23"/>
  <c r="R774" i="23"/>
  <c r="S855" i="23"/>
  <c r="N240" i="23"/>
  <c r="Q544" i="23"/>
  <c r="O83" i="23"/>
  <c r="T994" i="23"/>
  <c r="O700" i="23"/>
  <c r="P190" i="23"/>
  <c r="O977" i="23"/>
  <c r="S671" i="23"/>
  <c r="C573" i="23"/>
  <c r="J104" i="23"/>
  <c r="H231" i="23"/>
  <c r="B754" i="23"/>
  <c r="A876" i="23"/>
  <c r="T847" i="23"/>
  <c r="S261" i="23"/>
  <c r="D769" i="23"/>
  <c r="U300" i="23"/>
  <c r="E927" i="23"/>
  <c r="M886" i="23"/>
  <c r="D718" i="23"/>
  <c r="G224" i="23"/>
  <c r="E804" i="23"/>
  <c r="O839" i="23"/>
  <c r="I688" i="23"/>
  <c r="K470" i="23"/>
  <c r="A580" i="23"/>
  <c r="G452" i="23"/>
  <c r="F28" i="23"/>
  <c r="O122" i="23"/>
  <c r="T763" i="23"/>
  <c r="C262" i="23"/>
  <c r="O751" i="23"/>
  <c r="O552" i="23"/>
  <c r="B400" i="23"/>
  <c r="G489" i="23"/>
  <c r="D203" i="23"/>
  <c r="P105" i="23"/>
  <c r="U941" i="23"/>
  <c r="B498" i="23"/>
  <c r="P743" i="23"/>
  <c r="R369" i="23"/>
  <c r="A150" i="23"/>
  <c r="I103" i="23"/>
  <c r="H597" i="23"/>
  <c r="V470" i="23"/>
  <c r="I659" i="23"/>
  <c r="O755" i="23"/>
  <c r="C964" i="23"/>
  <c r="I721" i="23"/>
  <c r="N491" i="23"/>
  <c r="N147" i="23"/>
  <c r="G833" i="23"/>
  <c r="I341" i="23"/>
  <c r="J94" i="23"/>
  <c r="Q32" i="23"/>
  <c r="I809" i="23"/>
  <c r="N929" i="23"/>
  <c r="M909" i="23"/>
  <c r="T383" i="23"/>
  <c r="P562" i="23"/>
  <c r="W566" i="23"/>
  <c r="R702" i="23"/>
  <c r="F68" i="23"/>
  <c r="N815" i="23"/>
  <c r="W997" i="23"/>
  <c r="H473" i="23"/>
  <c r="A742" i="23"/>
  <c r="I833" i="23"/>
  <c r="I415" i="23"/>
  <c r="N154" i="23"/>
  <c r="E830" i="23"/>
  <c r="R282" i="23"/>
  <c r="L924" i="23"/>
  <c r="W242" i="23"/>
  <c r="P227" i="23"/>
  <c r="I531" i="23"/>
  <c r="R886" i="23"/>
  <c r="I270" i="23"/>
  <c r="E1003" i="23"/>
  <c r="C941" i="23"/>
  <c r="W94" i="23"/>
  <c r="R129" i="23"/>
  <c r="I243" i="23"/>
  <c r="N708" i="23"/>
  <c r="R926" i="23"/>
  <c r="I489" i="23"/>
  <c r="N711" i="23"/>
  <c r="H698" i="23"/>
  <c r="D870" i="23"/>
  <c r="P86" i="23"/>
  <c r="T957" i="23"/>
  <c r="W478" i="23"/>
  <c r="A351" i="23"/>
  <c r="S29" i="23"/>
  <c r="I112" i="23"/>
  <c r="Q766" i="23"/>
  <c r="C778" i="23"/>
  <c r="O681" i="23"/>
  <c r="E359" i="23"/>
  <c r="Q957" i="23"/>
  <c r="I967" i="23"/>
  <c r="S367" i="23"/>
  <c r="K691" i="23"/>
  <c r="M662" i="23"/>
  <c r="A363" i="23"/>
  <c r="E136" i="23"/>
  <c r="O618" i="23"/>
  <c r="A87" i="23"/>
  <c r="A887" i="23"/>
  <c r="V324" i="23"/>
  <c r="H651" i="23"/>
  <c r="E39" i="23"/>
  <c r="I969" i="23"/>
  <c r="G897" i="23"/>
  <c r="I134" i="23"/>
  <c r="C265" i="23"/>
  <c r="Q724" i="23"/>
  <c r="R147" i="23"/>
  <c r="W800" i="23"/>
  <c r="R809" i="23"/>
  <c r="R619" i="23"/>
  <c r="I786" i="23"/>
  <c r="O894" i="23"/>
  <c r="V931" i="23"/>
  <c r="L633" i="23"/>
  <c r="O851" i="23"/>
  <c r="E557" i="23"/>
  <c r="A370" i="23"/>
  <c r="S828" i="23"/>
  <c r="O778" i="23"/>
  <c r="V743" i="23"/>
  <c r="C493" i="23"/>
  <c r="W414" i="23"/>
  <c r="W346" i="23"/>
  <c r="W411" i="23"/>
  <c r="P246" i="23"/>
  <c r="W647" i="23"/>
  <c r="F841" i="23"/>
  <c r="T213" i="23"/>
  <c r="A593" i="23"/>
  <c r="Q707" i="23"/>
  <c r="L331" i="23"/>
  <c r="W708" i="23"/>
  <c r="L51" i="23"/>
  <c r="L592" i="23"/>
  <c r="U675" i="23"/>
  <c r="B595" i="23"/>
  <c r="I625" i="23"/>
  <c r="I264" i="23"/>
  <c r="J572" i="23"/>
  <c r="V630" i="23"/>
  <c r="U733" i="23"/>
  <c r="M550" i="23"/>
  <c r="N594" i="23"/>
  <c r="K929" i="23"/>
  <c r="C825" i="23"/>
  <c r="F31" i="23"/>
  <c r="U538" i="23"/>
  <c r="E139" i="23"/>
  <c r="F680" i="23"/>
  <c r="G29" i="23"/>
  <c r="B734" i="23"/>
  <c r="B870" i="23"/>
  <c r="N684" i="23"/>
  <c r="T885" i="23"/>
  <c r="R452" i="23"/>
  <c r="W691" i="23"/>
  <c r="L453" i="23"/>
  <c r="D680" i="23"/>
  <c r="E180" i="23"/>
  <c r="L572" i="23"/>
  <c r="H15" i="23"/>
  <c r="L649" i="23"/>
  <c r="F751" i="23"/>
  <c r="D744" i="23"/>
  <c r="V583" i="23"/>
  <c r="C918" i="23"/>
  <c r="J921" i="23"/>
  <c r="I434" i="23"/>
  <c r="W635" i="23"/>
  <c r="S420" i="23"/>
  <c r="T850" i="23"/>
  <c r="I612" i="23"/>
  <c r="R263" i="23"/>
  <c r="S485" i="23"/>
  <c r="H722" i="23"/>
  <c r="D984" i="23"/>
  <c r="O917" i="23"/>
  <c r="V967" i="23"/>
  <c r="G451" i="23"/>
  <c r="U890" i="23"/>
  <c r="J695" i="23"/>
  <c r="R815" i="23"/>
  <c r="K541" i="23"/>
  <c r="K411" i="23"/>
  <c r="I102" i="23"/>
  <c r="P170" i="23"/>
  <c r="B34" i="23"/>
  <c r="R387" i="23"/>
  <c r="C915" i="23"/>
  <c r="B689" i="23"/>
  <c r="U295" i="23"/>
  <c r="Q594" i="23"/>
  <c r="M785" i="23"/>
  <c r="L801" i="23"/>
  <c r="S410" i="23"/>
  <c r="P674" i="23"/>
  <c r="N1000" i="23"/>
  <c r="V377" i="23"/>
  <c r="O736" i="23"/>
  <c r="S378" i="23"/>
  <c r="J651" i="23"/>
  <c r="J827" i="23"/>
  <c r="E780" i="23"/>
  <c r="B919" i="23"/>
  <c r="J807" i="23"/>
  <c r="L820" i="23"/>
  <c r="C768" i="23"/>
  <c r="S695" i="23"/>
  <c r="I440" i="23"/>
  <c r="P726" i="23"/>
  <c r="Q331" i="23"/>
  <c r="R885" i="23"/>
  <c r="O565" i="23"/>
  <c r="T266" i="23"/>
  <c r="A492" i="23"/>
  <c r="B534" i="23"/>
  <c r="Q545" i="23"/>
  <c r="H470" i="23"/>
  <c r="V889" i="23"/>
  <c r="S106" i="23"/>
  <c r="B707" i="23"/>
  <c r="K629" i="23"/>
  <c r="O469" i="23"/>
  <c r="M319" i="23"/>
  <c r="V850" i="23"/>
  <c r="I242" i="23"/>
  <c r="I600" i="23"/>
  <c r="J185" i="23"/>
  <c r="I461" i="23"/>
  <c r="P732" i="23"/>
  <c r="B489" i="23"/>
  <c r="E485" i="23"/>
  <c r="K221" i="23"/>
  <c r="H217" i="23"/>
  <c r="H926" i="23"/>
  <c r="T532" i="23"/>
  <c r="M546" i="23"/>
  <c r="N958" i="23"/>
  <c r="L67" i="23"/>
  <c r="O368" i="23"/>
  <c r="H347" i="23"/>
  <c r="B384" i="23"/>
  <c r="T263" i="23"/>
  <c r="V4" i="23"/>
  <c r="N941" i="23"/>
  <c r="U259" i="23"/>
  <c r="F2" i="23"/>
  <c r="S364" i="23"/>
  <c r="G956" i="23"/>
  <c r="K485" i="23"/>
  <c r="B141" i="23"/>
  <c r="K802" i="23"/>
  <c r="S148" i="23"/>
  <c r="O120" i="23"/>
  <c r="F922" i="23"/>
  <c r="R782" i="23"/>
  <c r="F992" i="23"/>
  <c r="J62" i="23"/>
  <c r="A395" i="23"/>
  <c r="M936" i="23"/>
  <c r="R247" i="23"/>
  <c r="K893" i="23"/>
  <c r="J650" i="23"/>
  <c r="L699" i="23"/>
  <c r="J683" i="23"/>
  <c r="V705" i="23"/>
  <c r="R391" i="23"/>
  <c r="V976" i="23"/>
  <c r="M46" i="23"/>
  <c r="A179" i="23"/>
  <c r="W27" i="23"/>
  <c r="A760" i="23"/>
  <c r="O369" i="23"/>
  <c r="F228" i="23"/>
  <c r="M807" i="23"/>
  <c r="L923" i="23"/>
  <c r="P809" i="23"/>
  <c r="W733" i="23"/>
  <c r="I378" i="23"/>
  <c r="P645" i="23"/>
  <c r="T3" i="23"/>
  <c r="N315" i="23"/>
  <c r="N148" i="23"/>
  <c r="V434" i="23"/>
  <c r="I485" i="23"/>
  <c r="P973" i="23"/>
  <c r="U682" i="23"/>
  <c r="N122" i="23"/>
  <c r="M860" i="23"/>
  <c r="N799" i="23"/>
  <c r="T787" i="23"/>
  <c r="N424" i="23"/>
  <c r="N922" i="23"/>
  <c r="A58" i="23"/>
  <c r="R96" i="23"/>
  <c r="O910" i="23"/>
  <c r="I369" i="23"/>
  <c r="H562" i="23"/>
  <c r="M593" i="23"/>
  <c r="O39" i="23"/>
  <c r="C388" i="23"/>
  <c r="N636" i="23"/>
  <c r="W517" i="23"/>
  <c r="F974" i="23"/>
  <c r="E758" i="23"/>
  <c r="N796" i="23"/>
  <c r="C898" i="23"/>
  <c r="J810" i="23"/>
  <c r="O110" i="23"/>
  <c r="Q59" i="23"/>
  <c r="U238" i="23"/>
  <c r="J723" i="23"/>
  <c r="T849" i="23"/>
  <c r="H518" i="23"/>
  <c r="I871" i="23"/>
  <c r="C78" i="23"/>
  <c r="A966" i="23"/>
  <c r="T722" i="23"/>
  <c r="T112" i="23"/>
  <c r="A536" i="23"/>
  <c r="B518" i="23"/>
  <c r="M31" i="23"/>
  <c r="O511" i="23"/>
  <c r="D5" i="23"/>
  <c r="I198" i="23"/>
  <c r="U888" i="23"/>
  <c r="K471" i="23"/>
  <c r="U443" i="23"/>
  <c r="F299" i="23"/>
  <c r="I176" i="23"/>
  <c r="I818" i="23"/>
  <c r="L412" i="23"/>
  <c r="D606" i="23"/>
  <c r="L767" i="23"/>
  <c r="L784" i="23"/>
  <c r="R383" i="23"/>
  <c r="U476" i="23"/>
  <c r="A968" i="23"/>
  <c r="S510" i="23"/>
  <c r="N300" i="23"/>
  <c r="I544" i="23"/>
  <c r="B837" i="23"/>
  <c r="S27" i="23"/>
  <c r="S941" i="23"/>
  <c r="L645" i="23"/>
  <c r="B205" i="23"/>
  <c r="D679" i="23"/>
  <c r="Q720" i="23"/>
  <c r="S725" i="23"/>
  <c r="P956" i="23"/>
  <c r="W743" i="23"/>
  <c r="R513" i="23"/>
  <c r="R32" i="23"/>
  <c r="T897" i="23"/>
  <c r="B810" i="23"/>
  <c r="L769" i="23"/>
  <c r="J867" i="23"/>
  <c r="L861" i="23"/>
  <c r="Q802" i="23"/>
  <c r="N954" i="23"/>
  <c r="E32" i="23"/>
  <c r="B510" i="23"/>
  <c r="H1002" i="23"/>
  <c r="T801" i="23"/>
  <c r="F977" i="23"/>
  <c r="T961" i="23"/>
  <c r="N295" i="23"/>
  <c r="N859" i="23"/>
  <c r="V946" i="23"/>
  <c r="Q700" i="23"/>
  <c r="E17" i="23"/>
  <c r="Q958" i="23"/>
  <c r="D614" i="23"/>
  <c r="O370" i="23"/>
  <c r="A162" i="23"/>
  <c r="U759" i="23"/>
  <c r="I496" i="23"/>
  <c r="L340" i="23"/>
  <c r="I606" i="23"/>
  <c r="K383" i="23"/>
  <c r="J297" i="23"/>
  <c r="E973" i="23"/>
  <c r="E22" i="23"/>
  <c r="M554" i="23"/>
  <c r="K786" i="23"/>
  <c r="A855" i="23"/>
  <c r="V459" i="23"/>
  <c r="B789" i="23"/>
  <c r="M574" i="23"/>
  <c r="E179" i="23"/>
  <c r="L764" i="23"/>
  <c r="W615" i="23"/>
  <c r="D414" i="23"/>
  <c r="D929" i="23"/>
  <c r="Q933" i="23"/>
  <c r="S532" i="23"/>
  <c r="O215" i="23"/>
  <c r="H402" i="23"/>
  <c r="Q971" i="23"/>
  <c r="D472" i="23"/>
  <c r="T348" i="23"/>
  <c r="V949" i="23"/>
  <c r="G129" i="23"/>
  <c r="G700" i="23"/>
  <c r="K716" i="23"/>
  <c r="B33" i="23"/>
  <c r="K915" i="23"/>
  <c r="B183" i="23"/>
  <c r="Q635" i="23"/>
  <c r="N633" i="23"/>
  <c r="M583" i="23"/>
  <c r="K892" i="23"/>
  <c r="D54" i="23"/>
  <c r="K505" i="23"/>
  <c r="G340" i="23"/>
  <c r="D627" i="23"/>
  <c r="T22" i="23"/>
  <c r="O808" i="23"/>
  <c r="E905" i="23"/>
  <c r="D232" i="23"/>
  <c r="A936" i="23"/>
  <c r="D3" i="23"/>
  <c r="B656" i="23"/>
  <c r="Q683" i="23"/>
  <c r="I775" i="23"/>
  <c r="T573" i="23"/>
  <c r="U897" i="23"/>
  <c r="G721" i="23"/>
  <c r="F204" i="23"/>
  <c r="A791" i="23"/>
  <c r="W485" i="23"/>
  <c r="U638" i="23"/>
  <c r="P25" i="23"/>
  <c r="H248" i="23"/>
  <c r="N912" i="23"/>
  <c r="S54" i="23"/>
  <c r="B945" i="23"/>
  <c r="M958" i="23"/>
  <c r="U459" i="23"/>
  <c r="L100" i="23"/>
  <c r="V781" i="23"/>
  <c r="U811" i="23"/>
  <c r="V255" i="23"/>
  <c r="I930" i="23"/>
  <c r="Q642" i="23"/>
  <c r="O411" i="23"/>
  <c r="O63" i="23"/>
  <c r="L992" i="23"/>
  <c r="M198" i="23"/>
  <c r="H369" i="23"/>
  <c r="L192" i="23"/>
  <c r="M825" i="23"/>
  <c r="E56" i="23"/>
  <c r="W965" i="23"/>
  <c r="D686" i="23"/>
  <c r="I986" i="23"/>
  <c r="S288" i="23"/>
  <c r="F56" i="23"/>
  <c r="R720" i="23"/>
  <c r="F329" i="23"/>
  <c r="W446" i="23"/>
  <c r="W704" i="23"/>
  <c r="W627" i="23"/>
  <c r="H707" i="23"/>
  <c r="R784" i="23"/>
  <c r="C642" i="23"/>
  <c r="D825" i="23"/>
  <c r="C47" i="23"/>
  <c r="S990" i="23"/>
  <c r="K58" i="23"/>
  <c r="D252" i="23"/>
  <c r="J725" i="23"/>
  <c r="H556" i="23"/>
  <c r="A19" i="23"/>
  <c r="A391" i="23"/>
  <c r="R987" i="23"/>
  <c r="Q500" i="23"/>
  <c r="J86" i="23"/>
  <c r="R277" i="23"/>
  <c r="B799" i="23"/>
  <c r="P712" i="23"/>
  <c r="W952" i="23"/>
  <c r="K617" i="23"/>
  <c r="J713" i="23"/>
  <c r="B341" i="23"/>
  <c r="U239" i="23"/>
  <c r="D745" i="23"/>
  <c r="C229" i="23"/>
  <c r="I7" i="23"/>
  <c r="J39" i="23"/>
  <c r="O114" i="23"/>
  <c r="T501" i="23"/>
  <c r="N776" i="23"/>
  <c r="R548" i="23"/>
  <c r="D923" i="23"/>
  <c r="F914" i="23"/>
  <c r="D217" i="23"/>
  <c r="W443" i="23"/>
  <c r="J911" i="23"/>
  <c r="H506" i="23"/>
  <c r="H314" i="23"/>
  <c r="V94" i="23"/>
  <c r="I306" i="23"/>
  <c r="S914" i="23"/>
  <c r="T395" i="23"/>
  <c r="D478" i="23"/>
  <c r="L29" i="23"/>
  <c r="F43" i="23"/>
  <c r="A527" i="23"/>
  <c r="O784" i="23"/>
  <c r="D551" i="23"/>
  <c r="S9" i="23"/>
  <c r="E39" i="2"/>
  <c r="H991" i="23"/>
  <c r="W936" i="23"/>
  <c r="P169" i="23"/>
  <c r="H436" i="23"/>
  <c r="G964" i="23"/>
  <c r="A802" i="23"/>
  <c r="K359" i="23"/>
  <c r="N874" i="23"/>
  <c r="U120" i="23"/>
  <c r="I917" i="23"/>
  <c r="P982" i="23"/>
  <c r="A176" i="23"/>
  <c r="O871" i="23"/>
  <c r="C340" i="23"/>
  <c r="A611" i="23"/>
  <c r="I488" i="23"/>
  <c r="P572" i="23"/>
  <c r="F456" i="23"/>
  <c r="Q15" i="23"/>
  <c r="F967" i="23"/>
  <c r="S625" i="23"/>
  <c r="A186" i="23"/>
  <c r="F660" i="23"/>
  <c r="K825" i="23"/>
  <c r="V616" i="23"/>
  <c r="J227" i="23"/>
  <c r="M834" i="23"/>
  <c r="A607" i="23"/>
  <c r="H147" i="23"/>
  <c r="S443" i="23"/>
  <c r="O612" i="23"/>
  <c r="I946" i="23"/>
  <c r="F930" i="23"/>
  <c r="K175" i="23"/>
  <c r="E996" i="23"/>
  <c r="O997" i="23"/>
  <c r="N718" i="23"/>
  <c r="E713" i="23"/>
  <c r="I550" i="23"/>
  <c r="U972" i="23"/>
  <c r="U48" i="23"/>
  <c r="R44" i="23"/>
  <c r="H643" i="23"/>
  <c r="Q597" i="23"/>
  <c r="P108" i="23"/>
  <c r="E57" i="23"/>
  <c r="C248" i="23"/>
  <c r="W859" i="23"/>
  <c r="O221" i="23"/>
  <c r="H305" i="23"/>
  <c r="Q670" i="23"/>
  <c r="B123" i="23"/>
  <c r="H664" i="23"/>
  <c r="V132" i="23"/>
  <c r="T204" i="23"/>
  <c r="V237" i="23"/>
  <c r="G588" i="23"/>
  <c r="T7" i="23"/>
  <c r="O966" i="23"/>
  <c r="D126" i="23"/>
  <c r="W532" i="23"/>
  <c r="D432" i="23"/>
  <c r="J137" i="23"/>
  <c r="M97" i="23"/>
  <c r="U382" i="23"/>
  <c r="L357" i="23"/>
  <c r="Q433" i="23"/>
  <c r="S8" i="23"/>
  <c r="K542" i="23"/>
  <c r="W348" i="23"/>
  <c r="M887" i="23"/>
  <c r="I603" i="23"/>
  <c r="I351" i="23"/>
  <c r="P709" i="23"/>
  <c r="I790" i="23"/>
  <c r="H265" i="23"/>
  <c r="P390" i="23"/>
  <c r="G694" i="23"/>
  <c r="J427" i="23"/>
  <c r="C172" i="23"/>
  <c r="L998" i="23"/>
  <c r="C37" i="23"/>
  <c r="W262" i="23"/>
  <c r="T954" i="23"/>
  <c r="V295" i="23"/>
  <c r="N814" i="23"/>
  <c r="M820" i="23"/>
  <c r="H512" i="23"/>
  <c r="I412" i="23"/>
  <c r="R810" i="23"/>
  <c r="G649" i="23"/>
  <c r="S58" i="23"/>
  <c r="A66" i="23"/>
  <c r="M437" i="23"/>
  <c r="L607" i="23"/>
  <c r="E903" i="23"/>
  <c r="S615" i="23"/>
  <c r="F755" i="23"/>
  <c r="M162" i="23"/>
  <c r="U502" i="23"/>
  <c r="N322" i="23"/>
  <c r="U501" i="23"/>
  <c r="W241" i="23"/>
  <c r="J411" i="23"/>
  <c r="O43" i="23"/>
  <c r="E281" i="23"/>
  <c r="V932" i="23"/>
  <c r="J273" i="23"/>
  <c r="O772" i="23"/>
  <c r="W798" i="23"/>
  <c r="P328" i="23"/>
  <c r="D939" i="23"/>
  <c r="N486" i="23"/>
  <c r="M478" i="23"/>
  <c r="R597" i="23"/>
  <c r="D903" i="23"/>
  <c r="G855" i="23"/>
  <c r="U437" i="23"/>
  <c r="W302" i="23"/>
  <c r="J103" i="23"/>
  <c r="I829" i="23"/>
  <c r="L469" i="23"/>
  <c r="D684" i="23"/>
  <c r="G219" i="23"/>
  <c r="J417" i="23"/>
  <c r="B956" i="23"/>
  <c r="G894" i="23"/>
  <c r="T306" i="23"/>
  <c r="N137" i="23"/>
  <c r="O198" i="23"/>
  <c r="F578" i="23"/>
  <c r="K389" i="23"/>
  <c r="E490" i="23"/>
  <c r="D820" i="23"/>
  <c r="C375" i="23"/>
  <c r="S84" i="23"/>
  <c r="D850" i="23"/>
  <c r="U482" i="23"/>
  <c r="W901" i="23"/>
  <c r="U434" i="23"/>
  <c r="O326" i="23"/>
  <c r="N509" i="23"/>
  <c r="L34" i="23"/>
  <c r="E683" i="23"/>
  <c r="G792" i="23"/>
  <c r="H140" i="23"/>
  <c r="I663" i="23"/>
  <c r="E33" i="2"/>
  <c r="P614" i="23"/>
  <c r="Q440" i="23"/>
  <c r="T114" i="23"/>
  <c r="I161" i="23"/>
  <c r="H124" i="23"/>
  <c r="C216" i="23"/>
  <c r="B275" i="23"/>
  <c r="I471" i="23"/>
  <c r="M798" i="23"/>
  <c r="A69" i="23"/>
  <c r="T748" i="23"/>
  <c r="F258" i="23"/>
  <c r="A601" i="23"/>
  <c r="N661" i="23"/>
  <c r="P120" i="23"/>
  <c r="O568" i="23"/>
  <c r="I387" i="23"/>
  <c r="N662" i="23"/>
  <c r="N41" i="23"/>
  <c r="H738" i="23"/>
  <c r="D8" i="23"/>
  <c r="W292" i="23"/>
  <c r="E620" i="23"/>
  <c r="H137" i="23"/>
  <c r="K294" i="23"/>
  <c r="R504" i="23"/>
  <c r="L837" i="23"/>
  <c r="W260" i="23"/>
  <c r="U315" i="23"/>
  <c r="O376" i="23"/>
  <c r="V181" i="23"/>
  <c r="S759" i="23"/>
  <c r="P49" i="23"/>
  <c r="C403" i="23"/>
  <c r="O456" i="23"/>
  <c r="U46" i="23"/>
  <c r="F979" i="23"/>
  <c r="K872" i="23"/>
  <c r="K3" i="23"/>
  <c r="K194" i="23"/>
  <c r="N99" i="23"/>
  <c r="J464" i="23"/>
  <c r="D855" i="23"/>
  <c r="B55" i="23"/>
  <c r="P128" i="23"/>
  <c r="A600" i="23"/>
  <c r="W620" i="23"/>
  <c r="T909" i="23"/>
  <c r="W481" i="23"/>
  <c r="Q538" i="23"/>
  <c r="I796" i="23"/>
  <c r="U571" i="23"/>
  <c r="C792" i="23"/>
  <c r="C26" i="23"/>
  <c r="W575" i="23"/>
  <c r="N763" i="23"/>
  <c r="S869" i="23"/>
  <c r="E174" i="23"/>
  <c r="A572" i="23"/>
  <c r="O827" i="23"/>
  <c r="F944" i="23"/>
  <c r="E766" i="23"/>
  <c r="T158" i="23"/>
  <c r="N396" i="23"/>
  <c r="B351" i="23"/>
  <c r="R308" i="23"/>
  <c r="M266" i="23"/>
  <c r="G580" i="23"/>
  <c r="L688" i="23"/>
  <c r="I427" i="23"/>
  <c r="L807" i="23"/>
  <c r="J925" i="23"/>
  <c r="L70" i="23"/>
  <c r="S922" i="23"/>
  <c r="U798" i="23"/>
  <c r="E930" i="23"/>
  <c r="S693" i="23"/>
  <c r="A80" i="23"/>
  <c r="B793" i="23"/>
  <c r="E722" i="23"/>
  <c r="C879" i="23"/>
  <c r="I758" i="23"/>
  <c r="H539" i="23"/>
  <c r="F383" i="23"/>
  <c r="B371" i="23"/>
  <c r="J877" i="23"/>
  <c r="F646" i="23"/>
  <c r="Q199" i="23"/>
  <c r="F1002" i="23"/>
  <c r="N655" i="23"/>
  <c r="A595" i="23"/>
  <c r="B354" i="23"/>
  <c r="C925" i="23"/>
  <c r="K983" i="23"/>
  <c r="F517" i="23"/>
  <c r="M868" i="23"/>
  <c r="E715" i="23"/>
  <c r="A590" i="23"/>
  <c r="F266" i="23"/>
  <c r="S943" i="23"/>
  <c r="Q610" i="23"/>
  <c r="N753" i="23"/>
  <c r="T133" i="23"/>
  <c r="F413" i="23"/>
  <c r="K776" i="23"/>
  <c r="C943" i="23"/>
  <c r="W163" i="23"/>
  <c r="I999" i="23"/>
  <c r="G196" i="23"/>
  <c r="G541" i="23"/>
  <c r="T863" i="23"/>
  <c r="J315" i="23"/>
  <c r="O734" i="23"/>
  <c r="Q225" i="23"/>
  <c r="B958" i="23"/>
  <c r="C836" i="23"/>
  <c r="U863" i="23"/>
  <c r="C1000" i="23"/>
  <c r="Q731" i="23"/>
  <c r="I514" i="23"/>
  <c r="L830" i="23"/>
  <c r="H251" i="23"/>
  <c r="U856" i="23"/>
  <c r="A478" i="23"/>
  <c r="I40" i="23"/>
  <c r="F241" i="23"/>
  <c r="N758" i="23"/>
  <c r="L52" i="23"/>
  <c r="J491" i="23"/>
  <c r="L335" i="23"/>
  <c r="S278" i="23"/>
  <c r="I36" i="23"/>
  <c r="R531" i="23"/>
  <c r="G846" i="23"/>
  <c r="H245" i="23"/>
  <c r="M660" i="23"/>
  <c r="G618" i="23"/>
  <c r="L49" i="23"/>
  <c r="U721" i="23"/>
  <c r="L585" i="23"/>
  <c r="C102" i="23"/>
  <c r="F668" i="23"/>
  <c r="D775" i="23"/>
  <c r="Q372" i="23"/>
  <c r="U534" i="23"/>
  <c r="M871" i="23"/>
  <c r="I384" i="23"/>
  <c r="P542" i="23"/>
  <c r="W759" i="23"/>
  <c r="N507" i="23"/>
  <c r="C267" i="23"/>
  <c r="N203" i="23"/>
  <c r="G252" i="23"/>
  <c r="U724" i="23"/>
  <c r="I649" i="23"/>
  <c r="A939" i="23"/>
  <c r="V992" i="23"/>
  <c r="A975" i="23"/>
  <c r="R184" i="23"/>
  <c r="N646" i="23"/>
  <c r="J223" i="23"/>
  <c r="G435" i="23"/>
  <c r="S471" i="23"/>
  <c r="U825" i="23"/>
  <c r="J831" i="23"/>
  <c r="R580" i="23"/>
  <c r="S753" i="23"/>
  <c r="Q179" i="23"/>
  <c r="U854" i="23"/>
  <c r="I206" i="23"/>
  <c r="D426" i="23"/>
  <c r="K498" i="23"/>
  <c r="K141" i="23"/>
  <c r="H637" i="23"/>
  <c r="G810" i="23"/>
  <c r="P997" i="23"/>
  <c r="C782" i="23"/>
  <c r="P978" i="23"/>
  <c r="W909" i="23"/>
  <c r="G267" i="23"/>
  <c r="J10" i="23"/>
  <c r="Q10" i="23"/>
  <c r="G556" i="23"/>
  <c r="S405" i="23"/>
  <c r="M938" i="23"/>
  <c r="P995" i="23"/>
  <c r="R848" i="23"/>
  <c r="R676" i="23"/>
  <c r="H403" i="23"/>
  <c r="U729" i="23"/>
  <c r="U51" i="23"/>
  <c r="J178" i="23"/>
  <c r="E40" i="23"/>
  <c r="N777" i="23"/>
  <c r="U983" i="23"/>
  <c r="F929" i="23"/>
  <c r="V808" i="23"/>
  <c r="I199" i="23"/>
  <c r="O601" i="23"/>
  <c r="B713" i="23"/>
  <c r="K271" i="23"/>
  <c r="U453" i="23"/>
  <c r="C527" i="23"/>
  <c r="B142" i="23"/>
  <c r="I834" i="23"/>
  <c r="T592" i="23"/>
  <c r="P60" i="23"/>
  <c r="N807" i="23"/>
  <c r="E29" i="2"/>
  <c r="Q255" i="23"/>
  <c r="G308" i="23"/>
  <c r="F855" i="23"/>
  <c r="D928" i="23"/>
  <c r="I952" i="23"/>
  <c r="M913" i="23"/>
  <c r="C373" i="23"/>
  <c r="Q143" i="23"/>
  <c r="K678" i="23"/>
  <c r="R286" i="23"/>
  <c r="U366" i="23"/>
  <c r="M952" i="23"/>
  <c r="T667" i="23"/>
  <c r="E491" i="23"/>
  <c r="E162" i="23"/>
  <c r="L498" i="23"/>
  <c r="S136" i="23"/>
  <c r="U600" i="23"/>
  <c r="O220" i="23"/>
  <c r="G342" i="23"/>
  <c r="G828" i="23"/>
  <c r="J302" i="23"/>
  <c r="B861" i="23"/>
  <c r="H914" i="23"/>
  <c r="C194" i="23"/>
  <c r="B368" i="23"/>
  <c r="N1006" i="23"/>
  <c r="T867" i="23"/>
  <c r="E582" i="23"/>
  <c r="B928" i="23"/>
  <c r="C318" i="23"/>
  <c r="C405" i="23"/>
  <c r="E358" i="23"/>
  <c r="U876" i="23"/>
  <c r="C428" i="23"/>
  <c r="F286" i="23"/>
  <c r="B468" i="23"/>
  <c r="E150" i="23"/>
  <c r="W553" i="23"/>
  <c r="S340" i="23"/>
  <c r="F911" i="23"/>
  <c r="E247" i="23"/>
  <c r="I64" i="23"/>
  <c r="O881" i="23"/>
  <c r="L408" i="23"/>
  <c r="Q608" i="23"/>
  <c r="P967" i="23"/>
  <c r="I802" i="23"/>
  <c r="M653" i="23"/>
  <c r="C8" i="23"/>
  <c r="D962" i="23"/>
  <c r="D767" i="23"/>
  <c r="A475" i="23"/>
  <c r="R930" i="23"/>
  <c r="O491" i="23"/>
  <c r="F563" i="23"/>
  <c r="H280" i="23"/>
  <c r="I447" i="23"/>
  <c r="W948" i="23"/>
  <c r="R159" i="23"/>
  <c r="A376" i="23"/>
  <c r="D341" i="23"/>
  <c r="M99" i="23"/>
  <c r="H104" i="23"/>
  <c r="I847" i="23"/>
  <c r="T682" i="23"/>
  <c r="S347" i="23"/>
  <c r="T578" i="23"/>
  <c r="K506" i="23"/>
  <c r="L487" i="23"/>
  <c r="F709" i="23"/>
  <c r="J989" i="23"/>
  <c r="G655" i="23"/>
  <c r="P793" i="23"/>
  <c r="W208" i="23"/>
  <c r="B125" i="23"/>
  <c r="A627" i="23"/>
  <c r="H834" i="23"/>
  <c r="S676" i="23"/>
  <c r="N437" i="23"/>
  <c r="T751" i="23"/>
  <c r="H761" i="23"/>
  <c r="J364" i="23"/>
  <c r="Q493" i="23"/>
  <c r="Q258" i="23"/>
  <c r="G125" i="23"/>
  <c r="U458" i="23"/>
  <c r="O444" i="23"/>
  <c r="O1002" i="23"/>
  <c r="O817" i="23"/>
  <c r="W528" i="23"/>
  <c r="W531" i="23"/>
  <c r="E248" i="23"/>
  <c r="H689" i="23"/>
  <c r="W484" i="23"/>
  <c r="B947" i="23"/>
  <c r="F763" i="23"/>
  <c r="F807" i="23"/>
  <c r="B427" i="23"/>
  <c r="O123" i="23"/>
  <c r="L675" i="23"/>
  <c r="H997" i="23"/>
  <c r="J736" i="23"/>
  <c r="G942" i="23"/>
  <c r="B358" i="23"/>
  <c r="M27" i="23"/>
  <c r="M680" i="23"/>
  <c r="B382" i="23"/>
  <c r="A677" i="23"/>
  <c r="D514" i="23"/>
  <c r="Q591" i="23"/>
  <c r="A360" i="23"/>
  <c r="N284" i="23"/>
  <c r="K974" i="23"/>
  <c r="T785" i="23"/>
  <c r="K396" i="23"/>
  <c r="M458" i="23"/>
  <c r="U454" i="23"/>
  <c r="T969" i="23"/>
  <c r="E291" i="23"/>
  <c r="C305" i="23"/>
  <c r="Q914" i="23"/>
  <c r="U782" i="23"/>
  <c r="H816" i="23"/>
  <c r="N686" i="23"/>
  <c r="P730" i="23"/>
  <c r="K649" i="23"/>
  <c r="T589" i="23"/>
  <c r="N846" i="23"/>
  <c r="A283" i="23"/>
  <c r="G906" i="23"/>
  <c r="H719" i="23"/>
  <c r="A859" i="23"/>
  <c r="R594" i="23"/>
  <c r="I821" i="23"/>
  <c r="J524" i="23"/>
  <c r="J852" i="23"/>
  <c r="H573" i="23"/>
  <c r="T503" i="23"/>
  <c r="K98" i="23"/>
  <c r="P613" i="23"/>
  <c r="R149" i="23"/>
  <c r="G133" i="23"/>
  <c r="G300" i="23"/>
  <c r="H985" i="23"/>
  <c r="B666" i="23"/>
  <c r="I686" i="23"/>
  <c r="I924" i="23"/>
  <c r="W569" i="23"/>
  <c r="G594" i="23"/>
  <c r="C907" i="23"/>
  <c r="Q491" i="23"/>
  <c r="N371" i="23"/>
  <c r="F427" i="23"/>
  <c r="U124" i="23"/>
  <c r="K868" i="23"/>
  <c r="O210" i="23"/>
  <c r="I734" i="23"/>
  <c r="T515" i="23"/>
  <c r="F137" i="23"/>
  <c r="J306" i="23"/>
  <c r="L40" i="23"/>
  <c r="A766" i="23"/>
  <c r="R708" i="23"/>
  <c r="U735" i="23"/>
  <c r="B348" i="23"/>
  <c r="O841" i="23"/>
  <c r="F11" i="23"/>
  <c r="E282" i="23"/>
  <c r="S621" i="23"/>
  <c r="Q21" i="23"/>
  <c r="H767" i="23"/>
  <c r="S775" i="23"/>
  <c r="W543" i="23"/>
  <c r="M698" i="23"/>
  <c r="N462" i="23"/>
  <c r="Q74" i="23"/>
  <c r="K781" i="23"/>
  <c r="E593" i="23"/>
  <c r="U870" i="23"/>
  <c r="K878" i="23"/>
  <c r="E399" i="23"/>
  <c r="K684" i="23"/>
  <c r="F886" i="23"/>
  <c r="R216" i="23"/>
  <c r="M608" i="23"/>
  <c r="I857" i="23"/>
  <c r="R178" i="23"/>
  <c r="J335" i="23"/>
  <c r="J468" i="23"/>
  <c r="S555" i="23"/>
  <c r="O630" i="23"/>
  <c r="K499" i="23"/>
  <c r="R526" i="23"/>
  <c r="V479" i="23"/>
  <c r="E389" i="23"/>
  <c r="H665" i="23"/>
  <c r="U417" i="23"/>
  <c r="M930" i="23"/>
  <c r="F933" i="23"/>
  <c r="V536" i="23"/>
  <c r="N522" i="23"/>
  <c r="O554" i="23"/>
  <c r="S678" i="23"/>
  <c r="E998" i="23"/>
  <c r="P817" i="23"/>
  <c r="I326" i="23"/>
  <c r="N269" i="23"/>
  <c r="Q618" i="23"/>
  <c r="I511" i="23"/>
  <c r="Q603" i="23"/>
  <c r="D278" i="23"/>
  <c r="H262" i="23"/>
  <c r="I91" i="23"/>
  <c r="M327" i="23"/>
  <c r="B81" i="23"/>
  <c r="N407" i="23"/>
  <c r="O88" i="23"/>
  <c r="V996" i="23"/>
  <c r="G356" i="23"/>
  <c r="C445" i="23"/>
  <c r="H129" i="23"/>
  <c r="N956" i="23"/>
  <c r="L336" i="23"/>
  <c r="I693" i="23"/>
  <c r="C338" i="23"/>
  <c r="V862" i="23"/>
  <c r="E206" i="23"/>
  <c r="M843" i="23"/>
  <c r="V770" i="23"/>
  <c r="Q16" i="23"/>
  <c r="U631" i="23"/>
  <c r="J31" i="23"/>
  <c r="I203" i="23"/>
  <c r="C176" i="23"/>
  <c r="L576" i="23"/>
  <c r="H921" i="23"/>
  <c r="J543" i="23"/>
  <c r="N1002" i="23"/>
  <c r="U97" i="23"/>
  <c r="I285" i="23"/>
  <c r="D859" i="23"/>
  <c r="S181" i="23"/>
  <c r="M535" i="23"/>
  <c r="C994" i="23"/>
  <c r="C579" i="23"/>
  <c r="A366" i="23"/>
  <c r="I810" i="23"/>
  <c r="N503" i="23"/>
  <c r="G806" i="23"/>
  <c r="K737" i="23"/>
  <c r="B642" i="23"/>
  <c r="G652" i="23"/>
  <c r="M545" i="23"/>
  <c r="H846" i="23"/>
  <c r="B550" i="23"/>
  <c r="M344" i="23"/>
  <c r="P597" i="23"/>
  <c r="S918" i="23"/>
  <c r="L857" i="23"/>
  <c r="L1001" i="23"/>
  <c r="P91" i="23"/>
  <c r="K701" i="23"/>
  <c r="R689" i="23"/>
  <c r="N258" i="23"/>
  <c r="B42" i="23"/>
  <c r="O420" i="23"/>
  <c r="S687" i="23"/>
  <c r="O490" i="23"/>
  <c r="D437" i="23"/>
  <c r="E168" i="23"/>
  <c r="E881" i="23"/>
  <c r="L36" i="23"/>
  <c r="U700" i="23"/>
  <c r="P719" i="23"/>
  <c r="V5" i="23"/>
  <c r="T212" i="23"/>
  <c r="L850" i="23"/>
  <c r="T955" i="23"/>
  <c r="U687" i="23"/>
  <c r="C563" i="23"/>
  <c r="L772" i="23"/>
  <c r="W727" i="23"/>
  <c r="S677" i="23"/>
  <c r="J413" i="23"/>
  <c r="E917" i="23"/>
  <c r="L960" i="23"/>
  <c r="T684" i="23"/>
  <c r="C202" i="23"/>
  <c r="I977" i="23"/>
  <c r="V631" i="23"/>
  <c r="H170" i="23"/>
  <c r="J657" i="23"/>
  <c r="I122" i="23"/>
  <c r="W22" i="23"/>
  <c r="K164" i="23"/>
  <c r="G730" i="23"/>
  <c r="H577" i="23"/>
  <c r="H755" i="23"/>
  <c r="D1002" i="23"/>
  <c r="Q503" i="23"/>
  <c r="D794" i="23"/>
  <c r="F274" i="23"/>
  <c r="Q981" i="23"/>
  <c r="D210" i="23"/>
  <c r="J399" i="23"/>
  <c r="O868" i="23"/>
  <c r="Q921" i="23"/>
  <c r="V671" i="23"/>
  <c r="A284" i="23"/>
  <c r="G818" i="23"/>
  <c r="I732" i="23"/>
  <c r="E255" i="23"/>
  <c r="E968" i="23"/>
  <c r="D957" i="23"/>
  <c r="L526" i="23"/>
  <c r="T728" i="23"/>
  <c r="Q736" i="23"/>
  <c r="P555" i="23"/>
  <c r="K811" i="23"/>
  <c r="I350" i="23"/>
  <c r="P804" i="23"/>
  <c r="U959" i="23"/>
  <c r="O573" i="23"/>
  <c r="Q797" i="23"/>
  <c r="S483" i="23"/>
  <c r="S22" i="23"/>
  <c r="A344" i="23"/>
  <c r="W729" i="23"/>
  <c r="B770" i="23"/>
  <c r="S569" i="23"/>
  <c r="I714" i="23"/>
  <c r="G410" i="23"/>
  <c r="M589" i="23"/>
  <c r="O26" i="23"/>
  <c r="V772" i="23"/>
  <c r="E285" i="23"/>
  <c r="Q677" i="23"/>
  <c r="O476" i="23"/>
  <c r="A222" i="23"/>
  <c r="F484" i="23"/>
  <c r="P114" i="23"/>
  <c r="M654" i="23"/>
  <c r="K362" i="23"/>
  <c r="L854" i="23"/>
  <c r="I260" i="23"/>
  <c r="C619" i="23"/>
  <c r="S314" i="23"/>
  <c r="J506" i="23"/>
  <c r="J21" i="23"/>
  <c r="V964" i="23"/>
  <c r="Q682" i="23"/>
  <c r="P87" i="23"/>
  <c r="A3" i="23"/>
  <c r="S913" i="23"/>
  <c r="K658" i="23"/>
  <c r="V839" i="23"/>
  <c r="V430" i="23"/>
  <c r="N977" i="23"/>
  <c r="I233" i="23"/>
  <c r="H215" i="23"/>
  <c r="N557" i="23"/>
  <c r="K535" i="23"/>
  <c r="C718" i="23"/>
  <c r="Q263" i="23"/>
  <c r="I99" i="23"/>
  <c r="J779" i="23"/>
  <c r="N963" i="23"/>
  <c r="L195" i="23"/>
  <c r="H666" i="23"/>
  <c r="H642" i="23"/>
  <c r="S218" i="23"/>
  <c r="E908" i="23"/>
  <c r="D53" i="23"/>
  <c r="V835" i="23"/>
  <c r="H1006" i="23"/>
  <c r="N196" i="23"/>
  <c r="H947" i="23"/>
  <c r="W616" i="23"/>
  <c r="T155" i="23"/>
  <c r="U1000" i="23"/>
  <c r="J987" i="23"/>
  <c r="G378" i="23"/>
  <c r="N851" i="23"/>
  <c r="E46" i="23"/>
  <c r="R735" i="23"/>
  <c r="L162" i="23"/>
  <c r="B506" i="23"/>
  <c r="K199" i="23"/>
  <c r="B803" i="23"/>
  <c r="P460" i="23"/>
  <c r="M748" i="23"/>
  <c r="V776" i="23"/>
  <c r="F303" i="23"/>
  <c r="D465" i="23"/>
  <c r="P54" i="23"/>
  <c r="R980" i="23"/>
  <c r="W722" i="23"/>
  <c r="V497" i="23"/>
  <c r="N584" i="23"/>
  <c r="T996" i="23"/>
  <c r="H972" i="23"/>
  <c r="F607" i="23"/>
  <c r="C324" i="23"/>
  <c r="G807" i="23"/>
  <c r="K621" i="23"/>
  <c r="G975" i="23"/>
  <c r="E1001" i="23"/>
  <c r="M708" i="23"/>
  <c r="T131" i="23"/>
  <c r="S434" i="23"/>
  <c r="F854" i="23"/>
  <c r="Q891" i="23"/>
  <c r="U822" i="23"/>
  <c r="Q426" i="23"/>
  <c r="W281" i="23"/>
  <c r="K724" i="23"/>
  <c r="C857" i="23"/>
  <c r="V386" i="23"/>
  <c r="M277" i="23"/>
  <c r="U276" i="23"/>
  <c r="D886" i="23"/>
  <c r="F978" i="23"/>
  <c r="I769" i="23"/>
  <c r="H768" i="23"/>
  <c r="D596" i="23"/>
  <c r="H40" i="23"/>
  <c r="F865" i="23"/>
  <c r="H712" i="23"/>
  <c r="G430" i="23"/>
  <c r="I157" i="23"/>
  <c r="T970" i="23"/>
  <c r="G109" i="23"/>
  <c r="G4" i="23"/>
  <c r="E334" i="23"/>
  <c r="J1005" i="23"/>
  <c r="E416" i="23"/>
  <c r="J334" i="23"/>
  <c r="I782" i="23"/>
  <c r="W991" i="23"/>
  <c r="O489" i="23"/>
  <c r="B959" i="23"/>
  <c r="T211" i="23"/>
  <c r="P26" i="23"/>
  <c r="J847" i="23"/>
  <c r="M788" i="23"/>
  <c r="Q942" i="23"/>
  <c r="R798" i="23"/>
  <c r="I56" i="23"/>
  <c r="H853" i="23"/>
  <c r="R836" i="23"/>
  <c r="C799" i="23"/>
  <c r="R865" i="23"/>
  <c r="F640" i="23"/>
  <c r="O515" i="23"/>
  <c r="S472" i="23"/>
  <c r="I863" i="23"/>
  <c r="I856" i="23"/>
  <c r="J502" i="23"/>
  <c r="C587" i="23"/>
  <c r="H279" i="23"/>
  <c r="I604" i="23"/>
  <c r="W90" i="23"/>
  <c r="W594" i="23"/>
  <c r="B568" i="23"/>
  <c r="A962" i="23"/>
  <c r="H135" i="23"/>
  <c r="U610" i="23"/>
  <c r="G36" i="23"/>
  <c r="Q495" i="23"/>
  <c r="M318" i="23"/>
  <c r="D638" i="23"/>
  <c r="O119" i="23"/>
  <c r="D747" i="23"/>
  <c r="U843" i="23"/>
  <c r="K791" i="23"/>
  <c r="G514" i="23"/>
  <c r="W390" i="23"/>
  <c r="L650" i="23"/>
  <c r="V624" i="23"/>
  <c r="W768" i="23"/>
  <c r="T292" i="23"/>
  <c r="E217" i="23"/>
  <c r="E15" i="2"/>
  <c r="H893" i="23"/>
  <c r="N89" i="23"/>
  <c r="U758" i="23"/>
  <c r="N103" i="23"/>
  <c r="B906" i="23"/>
  <c r="L495" i="23"/>
  <c r="R956" i="23"/>
  <c r="P665" i="23"/>
  <c r="S760" i="23"/>
  <c r="S767" i="23"/>
  <c r="S583" i="23"/>
  <c r="Q718" i="23"/>
  <c r="Q408" i="23"/>
  <c r="A769" i="23"/>
  <c r="K530" i="23"/>
  <c r="C282" i="23"/>
  <c r="C28" i="23"/>
  <c r="A724" i="23"/>
  <c r="C955" i="23"/>
  <c r="L173" i="23"/>
  <c r="M690" i="23"/>
  <c r="M955" i="23"/>
  <c r="T766" i="23"/>
  <c r="L831" i="23"/>
  <c r="B481" i="23"/>
  <c r="Q934" i="23"/>
  <c r="C156" i="23"/>
  <c r="B923" i="23"/>
  <c r="C790" i="23"/>
  <c r="K422" i="23"/>
  <c r="P605" i="23"/>
  <c r="A854" i="23"/>
  <c r="A896" i="23"/>
  <c r="M987" i="23"/>
  <c r="V659" i="23"/>
  <c r="F902" i="23"/>
  <c r="M182" i="23"/>
  <c r="F899" i="23"/>
  <c r="A943" i="23"/>
  <c r="R648" i="23"/>
  <c r="U484" i="23"/>
  <c r="T743" i="23"/>
  <c r="J347" i="23"/>
  <c r="B417" i="23"/>
  <c r="D726" i="23"/>
  <c r="V721" i="23"/>
  <c r="U165" i="23"/>
  <c r="F128" i="23"/>
  <c r="B760" i="23"/>
  <c r="P639" i="23"/>
  <c r="T281" i="23"/>
  <c r="P571" i="23"/>
  <c r="U359" i="23"/>
  <c r="V926" i="23"/>
  <c r="E631" i="23"/>
  <c r="T705" i="23"/>
  <c r="M619" i="23"/>
  <c r="N696" i="23"/>
  <c r="D992" i="23"/>
  <c r="R897" i="23"/>
  <c r="T731" i="23"/>
  <c r="Q674" i="23"/>
  <c r="D562" i="23"/>
  <c r="G703" i="23"/>
  <c r="E870" i="23"/>
  <c r="C694" i="23"/>
  <c r="R289" i="23"/>
  <c r="L596" i="23"/>
  <c r="C826" i="23"/>
  <c r="H772" i="23"/>
  <c r="W314" i="23"/>
  <c r="N858" i="23"/>
  <c r="D861" i="23"/>
  <c r="J372" i="23"/>
  <c r="K895" i="23"/>
  <c r="U626" i="23"/>
  <c r="G220" i="23"/>
  <c r="K480" i="23"/>
  <c r="E251" i="23"/>
  <c r="A191" i="23"/>
  <c r="J187" i="23"/>
  <c r="F519" i="23"/>
  <c r="O300" i="23"/>
  <c r="M563" i="23"/>
  <c r="Q756" i="23"/>
  <c r="P400" i="23"/>
  <c r="Q827" i="23"/>
  <c r="C781" i="23"/>
  <c r="G898" i="23"/>
  <c r="O856" i="23"/>
  <c r="P32" i="23"/>
  <c r="U184" i="23"/>
  <c r="I624" i="23"/>
  <c r="F779" i="23"/>
  <c r="V646" i="23"/>
  <c r="D657" i="23"/>
  <c r="A706" i="23"/>
  <c r="T437" i="23"/>
  <c r="T798" i="23"/>
  <c r="E27" i="2"/>
  <c r="I559" i="23"/>
  <c r="W783" i="23"/>
  <c r="B938" i="23"/>
  <c r="T676" i="23"/>
  <c r="J65" i="23"/>
  <c r="H523" i="23"/>
  <c r="H423" i="23"/>
  <c r="Q228" i="23"/>
  <c r="P984" i="23"/>
  <c r="I262" i="23"/>
  <c r="I800" i="23"/>
  <c r="C354" i="23"/>
  <c r="W907" i="23"/>
  <c r="I500" i="23"/>
  <c r="W60" i="23"/>
  <c r="N75" i="23"/>
  <c r="N415" i="23"/>
  <c r="N432" i="23"/>
  <c r="B888" i="23"/>
  <c r="P476" i="23"/>
  <c r="N715" i="23"/>
  <c r="P182" i="23"/>
  <c r="V373" i="23"/>
  <c r="J504" i="23"/>
  <c r="C633" i="23"/>
  <c r="P970" i="23"/>
  <c r="B317" i="23"/>
  <c r="I154" i="23"/>
  <c r="N939" i="23"/>
  <c r="K410" i="23"/>
  <c r="F708" i="23"/>
  <c r="C580" i="23"/>
  <c r="S806" i="23"/>
  <c r="A861" i="23"/>
  <c r="H525" i="23"/>
  <c r="W564" i="23"/>
  <c r="S944" i="23"/>
  <c r="H474" i="23"/>
  <c r="Q816" i="23"/>
  <c r="P775" i="23"/>
  <c r="E907" i="23"/>
  <c r="W824" i="23"/>
  <c r="W148" i="23"/>
  <c r="I823" i="23"/>
  <c r="R238" i="23"/>
  <c r="W820" i="23"/>
  <c r="T890" i="23"/>
  <c r="P627" i="23"/>
  <c r="U365" i="23"/>
  <c r="S811" i="23"/>
  <c r="P326" i="23"/>
  <c r="J73" i="23"/>
  <c r="U37" i="23"/>
  <c r="K161" i="23"/>
  <c r="G912" i="23"/>
  <c r="F181" i="23"/>
  <c r="K424" i="23"/>
  <c r="W962" i="23"/>
  <c r="J510" i="23"/>
  <c r="S372" i="23"/>
  <c r="U550" i="23"/>
  <c r="L802" i="23"/>
  <c r="K291" i="23"/>
  <c r="D783" i="23"/>
  <c r="Q377" i="23"/>
  <c r="B238" i="23"/>
  <c r="M109" i="23"/>
  <c r="N611" i="23"/>
  <c r="Q709" i="23"/>
  <c r="E305" i="23"/>
  <c r="J788" i="23"/>
  <c r="O750" i="23"/>
  <c r="N545" i="23"/>
  <c r="I628" i="23"/>
  <c r="R245" i="23"/>
  <c r="A426" i="23"/>
  <c r="W412" i="23"/>
  <c r="H670" i="23"/>
  <c r="A720" i="23"/>
  <c r="C582" i="23"/>
  <c r="S98" i="23"/>
  <c r="B220" i="23"/>
  <c r="C659" i="23"/>
  <c r="A356" i="23"/>
  <c r="V888" i="23"/>
  <c r="K200" i="23"/>
  <c r="U923" i="23"/>
  <c r="G397" i="23"/>
  <c r="R640" i="23"/>
  <c r="G100" i="23"/>
  <c r="A332" i="23"/>
  <c r="N332" i="23"/>
  <c r="H564" i="23"/>
  <c r="N578" i="23"/>
  <c r="K256" i="23"/>
  <c r="M606" i="23"/>
  <c r="B729" i="23"/>
  <c r="E32" i="2"/>
  <c r="C336" i="23"/>
  <c r="G834" i="23"/>
  <c r="P274" i="23"/>
  <c r="F732" i="23"/>
  <c r="M445" i="23"/>
  <c r="S455" i="23"/>
  <c r="V543" i="23"/>
  <c r="G816" i="23"/>
  <c r="U929" i="23"/>
  <c r="Q751" i="23"/>
  <c r="R251" i="23"/>
  <c r="L717" i="23"/>
  <c r="W147" i="23"/>
  <c r="R14" i="23"/>
  <c r="P330" i="23"/>
  <c r="S571" i="23"/>
  <c r="S754" i="23"/>
  <c r="V526" i="23"/>
  <c r="O542" i="23"/>
  <c r="E617" i="23"/>
  <c r="A116" i="23"/>
  <c r="T557" i="23"/>
  <c r="V330" i="23"/>
  <c r="L732" i="23"/>
  <c r="W662" i="23"/>
  <c r="B439" i="23"/>
  <c r="C848" i="23"/>
  <c r="Q394" i="23"/>
  <c r="I638" i="23"/>
  <c r="V311" i="23"/>
  <c r="J765" i="23"/>
  <c r="R967" i="23"/>
  <c r="M502" i="23"/>
  <c r="D963" i="23"/>
  <c r="N413" i="23"/>
  <c r="D448" i="23"/>
  <c r="C294" i="23"/>
  <c r="B544" i="23"/>
  <c r="F909" i="23"/>
  <c r="F490" i="23"/>
  <c r="L228" i="23"/>
  <c r="K298" i="23"/>
  <c r="U871" i="23"/>
  <c r="G63" i="23"/>
  <c r="J221" i="23"/>
  <c r="L932" i="23"/>
  <c r="S867" i="23"/>
  <c r="C568" i="23"/>
  <c r="H748" i="23"/>
  <c r="C755" i="23"/>
  <c r="Q925" i="23"/>
  <c r="M218" i="23"/>
  <c r="M199" i="23"/>
  <c r="R833" i="23"/>
  <c r="C666" i="23"/>
  <c r="D996" i="23"/>
  <c r="G575" i="23"/>
  <c r="E710" i="23"/>
  <c r="F409" i="23"/>
  <c r="S955" i="23"/>
  <c r="E535" i="23"/>
  <c r="V372" i="23"/>
  <c r="R521" i="23"/>
  <c r="H944" i="23"/>
  <c r="V264" i="23"/>
  <c r="O59" i="23"/>
  <c r="B802" i="23"/>
  <c r="K730" i="23"/>
  <c r="F123" i="23"/>
  <c r="D904" i="23"/>
  <c r="R585" i="23"/>
  <c r="R394" i="23"/>
  <c r="A833" i="23"/>
  <c r="H551" i="23"/>
  <c r="K145" i="23"/>
  <c r="P557" i="23"/>
  <c r="V368" i="23"/>
  <c r="A805" i="23"/>
  <c r="T822" i="23"/>
  <c r="B134" i="23"/>
  <c r="F829" i="23"/>
  <c r="E336" i="23"/>
  <c r="J986" i="23"/>
  <c r="H438" i="23"/>
  <c r="O788" i="23"/>
  <c r="B826" i="23"/>
  <c r="L456" i="23"/>
  <c r="M867" i="23"/>
  <c r="M380" i="23"/>
  <c r="B122" i="23"/>
  <c r="P830" i="23"/>
  <c r="N901" i="23"/>
  <c r="E934" i="23"/>
  <c r="G625" i="23"/>
  <c r="C1003" i="23"/>
  <c r="C289" i="23"/>
  <c r="O669" i="23"/>
  <c r="S696" i="23"/>
  <c r="W327" i="23"/>
  <c r="I368" i="23"/>
  <c r="E596" i="23"/>
  <c r="I256" i="23"/>
  <c r="T775" i="23"/>
  <c r="R317" i="23"/>
  <c r="T149" i="23"/>
  <c r="Q1001" i="23"/>
  <c r="G824" i="23"/>
  <c r="T944" i="23"/>
  <c r="H268" i="23"/>
  <c r="U447" i="23"/>
  <c r="R492" i="23"/>
  <c r="U304" i="23"/>
  <c r="B905" i="23"/>
  <c r="C456" i="23"/>
  <c r="L119" i="23"/>
  <c r="W36" i="23"/>
  <c r="D811" i="23"/>
  <c r="C828" i="23"/>
  <c r="Q719" i="23"/>
  <c r="O230" i="23"/>
  <c r="W405" i="23"/>
  <c r="R749" i="23"/>
  <c r="Q905" i="23"/>
  <c r="A660" i="23"/>
  <c r="I920" i="23"/>
  <c r="B620" i="23"/>
  <c r="H71" i="23"/>
  <c r="M275" i="23"/>
  <c r="S107" i="23"/>
  <c r="K50" i="23"/>
  <c r="W89" i="23"/>
  <c r="H348" i="23"/>
  <c r="M225" i="23"/>
  <c r="E534" i="23"/>
  <c r="I572" i="23"/>
  <c r="P959" i="23"/>
  <c r="E616" i="23"/>
  <c r="H724" i="23"/>
  <c r="M947" i="23"/>
  <c r="J605" i="23"/>
  <c r="G619" i="23"/>
  <c r="B745" i="23"/>
  <c r="V476" i="23"/>
  <c r="R615" i="23"/>
  <c r="H505" i="23"/>
  <c r="D501" i="23"/>
  <c r="B901" i="23"/>
  <c r="Q982" i="23"/>
  <c r="L185" i="23"/>
  <c r="T674" i="23"/>
  <c r="I109" i="23"/>
  <c r="T168" i="23"/>
  <c r="J617" i="23"/>
  <c r="V875" i="23"/>
  <c r="Q462" i="23"/>
  <c r="N902" i="23"/>
  <c r="W898" i="23"/>
  <c r="B592" i="23"/>
  <c r="W808" i="23"/>
  <c r="R905" i="23"/>
  <c r="Q625" i="23"/>
  <c r="T653" i="23"/>
  <c r="P240" i="23"/>
  <c r="S23" i="23"/>
  <c r="L943" i="23"/>
  <c r="Q972" i="23"/>
  <c r="K168" i="23"/>
  <c r="V321" i="23"/>
  <c r="N893" i="23"/>
  <c r="J269" i="23"/>
  <c r="W680" i="23"/>
  <c r="H383" i="23"/>
  <c r="A144" i="23"/>
  <c r="T454" i="23"/>
  <c r="S643" i="23"/>
  <c r="R604" i="23"/>
  <c r="H685" i="23"/>
  <c r="V452" i="23"/>
  <c r="N966" i="23"/>
  <c r="C697" i="23"/>
  <c r="O192" i="23"/>
  <c r="I327" i="23"/>
  <c r="E269" i="23"/>
  <c r="J687" i="23"/>
  <c r="G622" i="23"/>
  <c r="T381" i="23"/>
  <c r="I755" i="23"/>
  <c r="P301" i="23"/>
  <c r="T878" i="23"/>
  <c r="F174" i="23"/>
  <c r="Q525" i="23"/>
  <c r="Q355" i="23"/>
  <c r="L794" i="23"/>
  <c r="A778" i="23"/>
  <c r="M725" i="23"/>
  <c r="E51" i="23"/>
  <c r="R491" i="23"/>
  <c r="S350" i="23"/>
  <c r="T925" i="23"/>
  <c r="V554" i="23"/>
  <c r="O622" i="23"/>
  <c r="O359" i="23"/>
  <c r="P329" i="23"/>
  <c r="W931" i="23"/>
  <c r="I842" i="23"/>
  <c r="E719" i="23"/>
  <c r="B895" i="23"/>
  <c r="N648" i="23"/>
  <c r="N510" i="23"/>
  <c r="B941" i="23"/>
  <c r="I915" i="23"/>
  <c r="Q468" i="23"/>
  <c r="T390" i="23"/>
  <c r="C637" i="23"/>
  <c r="W671" i="23"/>
  <c r="J291" i="23"/>
  <c r="G119" i="23"/>
  <c r="R903" i="23"/>
  <c r="H788" i="23"/>
  <c r="T291" i="23"/>
  <c r="S785" i="23"/>
  <c r="F168" i="23"/>
  <c r="C184" i="23"/>
  <c r="F877" i="23"/>
  <c r="O759" i="23"/>
  <c r="Q959" i="23"/>
  <c r="H399" i="23"/>
  <c r="D878" i="23"/>
  <c r="S440" i="23"/>
  <c r="G456" i="23"/>
  <c r="W924" i="23"/>
  <c r="D902" i="23"/>
  <c r="U193" i="23"/>
  <c r="T851" i="23"/>
  <c r="T488" i="23"/>
  <c r="T870" i="23"/>
  <c r="H108" i="23"/>
  <c r="O31" i="23"/>
  <c r="S306" i="23"/>
  <c r="K662" i="23"/>
  <c r="P746" i="23"/>
  <c r="R192" i="23"/>
  <c r="J20" i="23"/>
  <c r="J822" i="23"/>
  <c r="C543" i="23"/>
  <c r="P652" i="23"/>
  <c r="Q282" i="23"/>
  <c r="I914" i="23"/>
  <c r="U385" i="23"/>
  <c r="O641" i="23"/>
  <c r="W736" i="23"/>
  <c r="K803" i="23"/>
  <c r="E364" i="23"/>
  <c r="V65" i="23"/>
  <c r="L124" i="23"/>
  <c r="I492" i="23"/>
  <c r="O551" i="23"/>
  <c r="E932" i="23"/>
  <c r="I282" i="23"/>
  <c r="V849" i="23"/>
  <c r="W74" i="23"/>
  <c r="N663" i="23"/>
  <c r="W679" i="23"/>
  <c r="C148" i="23"/>
  <c r="L773" i="23"/>
  <c r="I175" i="23"/>
  <c r="D312" i="23"/>
  <c r="P724" i="23"/>
  <c r="B146" i="23"/>
  <c r="G595" i="23"/>
  <c r="H795" i="23"/>
  <c r="U566" i="23"/>
  <c r="Q992" i="23"/>
  <c r="P428" i="23"/>
  <c r="G596" i="23"/>
  <c r="I467" i="23"/>
  <c r="G863" i="23"/>
  <c r="G545" i="23"/>
  <c r="Q548" i="23"/>
  <c r="E42" i="23"/>
  <c r="C370" i="23"/>
  <c r="H349" i="23"/>
  <c r="I234" i="23"/>
  <c r="U47" i="23"/>
  <c r="T709" i="23"/>
  <c r="W917" i="23"/>
  <c r="G862" i="23"/>
  <c r="P841" i="23"/>
  <c r="I174" i="23"/>
  <c r="B426" i="23"/>
  <c r="K386" i="23"/>
  <c r="E771" i="23"/>
  <c r="U178" i="23"/>
  <c r="H578" i="23"/>
  <c r="V796" i="23"/>
  <c r="L788" i="23"/>
  <c r="A430" i="23"/>
  <c r="P487" i="23"/>
  <c r="G208" i="23"/>
  <c r="H963" i="23"/>
  <c r="I354" i="23"/>
  <c r="E363" i="23"/>
  <c r="C316" i="23"/>
  <c r="P777" i="23"/>
  <c r="O932" i="23"/>
  <c r="I992" i="23"/>
  <c r="V560" i="23"/>
  <c r="M4" i="23"/>
  <c r="G298" i="23"/>
  <c r="K108" i="23"/>
  <c r="P380" i="23"/>
  <c r="D327" i="23"/>
  <c r="N245" i="23"/>
  <c r="R41" i="23"/>
  <c r="V1001" i="23"/>
  <c r="E121" i="23"/>
  <c r="R473" i="23"/>
  <c r="W697" i="23"/>
  <c r="R738" i="23"/>
  <c r="K454" i="23"/>
  <c r="V620" i="23"/>
  <c r="F145" i="23"/>
  <c r="B791" i="23"/>
  <c r="P457" i="23"/>
  <c r="V745" i="23"/>
  <c r="P512" i="23"/>
  <c r="M36" i="23"/>
  <c r="V78" i="23"/>
  <c r="N241" i="23"/>
  <c r="M801" i="23"/>
  <c r="L729" i="23"/>
  <c r="U750" i="23"/>
  <c r="G248" i="23"/>
  <c r="C415" i="23"/>
  <c r="W324" i="23"/>
  <c r="M240" i="23"/>
  <c r="N565" i="23"/>
  <c r="S326" i="23"/>
  <c r="D737" i="23"/>
  <c r="G10" i="23"/>
  <c r="P771" i="23"/>
  <c r="C470" i="23"/>
  <c r="W938" i="23"/>
  <c r="S544" i="23"/>
  <c r="R944" i="23"/>
  <c r="M864" i="23"/>
  <c r="M231" i="23"/>
  <c r="H903" i="23"/>
  <c r="J578" i="23"/>
  <c r="R916" i="23"/>
  <c r="W513" i="23"/>
  <c r="U944" i="23"/>
  <c r="M492" i="23"/>
  <c r="E692" i="23"/>
  <c r="M979" i="23"/>
  <c r="T596" i="23"/>
  <c r="N378" i="23"/>
  <c r="F453" i="23"/>
  <c r="V900" i="23"/>
  <c r="U258" i="23"/>
  <c r="E874" i="23"/>
  <c r="G754" i="23"/>
  <c r="I311" i="23"/>
  <c r="H804" i="23"/>
  <c r="W928" i="23"/>
  <c r="S470" i="23"/>
  <c r="U587" i="23"/>
  <c r="M8" i="23"/>
  <c r="N772" i="23"/>
  <c r="R922" i="23"/>
  <c r="I108" i="23"/>
  <c r="V778" i="23"/>
  <c r="W451" i="23"/>
  <c r="U33" i="23"/>
  <c r="J2" i="23"/>
  <c r="M322" i="23"/>
  <c r="C682" i="23"/>
  <c r="D976" i="23"/>
  <c r="A245" i="23"/>
  <c r="L597" i="23"/>
  <c r="P588" i="23"/>
  <c r="Q94" i="23"/>
  <c r="R164" i="23"/>
  <c r="M1" i="23"/>
  <c r="E597" i="23"/>
  <c r="D431" i="23"/>
  <c r="B606" i="23"/>
  <c r="H796" i="23"/>
  <c r="W908" i="23"/>
  <c r="B872" i="23"/>
  <c r="O97" i="23"/>
  <c r="P39" i="23"/>
  <c r="K714" i="23"/>
  <c r="U680" i="23"/>
  <c r="G186" i="23"/>
  <c r="U211" i="23"/>
  <c r="U179" i="23"/>
  <c r="S296" i="23"/>
  <c r="I76" i="23"/>
  <c r="H646" i="23"/>
  <c r="S999" i="23"/>
  <c r="M850" i="23"/>
  <c r="P704" i="23"/>
  <c r="D69" i="23"/>
  <c r="V763" i="23"/>
  <c r="T910" i="23"/>
  <c r="E605" i="23"/>
  <c r="J668" i="23"/>
  <c r="E507" i="23"/>
  <c r="N173" i="23"/>
  <c r="P496" i="23"/>
  <c r="H491" i="23"/>
  <c r="I416" i="23"/>
  <c r="G905" i="23"/>
  <c r="U644" i="23"/>
  <c r="I901" i="23"/>
  <c r="I936" i="23"/>
  <c r="L868" i="23"/>
  <c r="S960" i="23"/>
  <c r="G970" i="23"/>
  <c r="F972" i="23"/>
  <c r="M585" i="23"/>
  <c r="D948" i="23"/>
  <c r="P580" i="23"/>
  <c r="S834" i="23"/>
  <c r="L214" i="23"/>
  <c r="Q832" i="23"/>
  <c r="U232" i="23"/>
  <c r="J914" i="23"/>
  <c r="G5" i="23"/>
  <c r="C662" i="23"/>
  <c r="U791" i="23"/>
  <c r="W450" i="23"/>
  <c r="S309" i="23"/>
  <c r="D99" i="23"/>
  <c r="P260" i="23"/>
  <c r="M965" i="23"/>
  <c r="U986" i="23"/>
  <c r="M915" i="23"/>
  <c r="I133" i="23"/>
  <c r="A688" i="23"/>
  <c r="V851" i="23"/>
  <c r="I887" i="23"/>
  <c r="V929" i="23"/>
  <c r="S599" i="23"/>
  <c r="K538" i="23"/>
  <c r="C631" i="23"/>
  <c r="I1004" i="23"/>
  <c r="B15" i="23"/>
  <c r="U384" i="23"/>
  <c r="S897" i="23"/>
  <c r="U817" i="23"/>
  <c r="E610" i="23"/>
  <c r="O521" i="23"/>
  <c r="R713" i="23"/>
  <c r="T663" i="23"/>
  <c r="J397" i="23"/>
  <c r="E691" i="23"/>
  <c r="Q944" i="23"/>
  <c r="M472" i="23"/>
  <c r="U816" i="23"/>
  <c r="B198" i="23"/>
  <c r="K876" i="23"/>
  <c r="N190" i="23"/>
  <c r="H499" i="23"/>
  <c r="K902" i="23"/>
  <c r="L663" i="23"/>
  <c r="W14" i="23"/>
  <c r="P765" i="23"/>
  <c r="L628" i="23"/>
  <c r="Q342" i="23"/>
  <c r="R569" i="23"/>
  <c r="H527" i="23"/>
  <c r="B514" i="23"/>
  <c r="H683" i="23"/>
  <c r="W265" i="23"/>
  <c r="Q963" i="23"/>
  <c r="T13" i="23"/>
  <c r="Q159" i="23"/>
  <c r="D613" i="23"/>
  <c r="W109" i="23"/>
  <c r="C945" i="23"/>
  <c r="S616" i="23"/>
  <c r="B345" i="23"/>
  <c r="O864" i="23"/>
  <c r="F564" i="23"/>
  <c r="G330" i="23"/>
  <c r="E175" i="23"/>
  <c r="F384" i="23"/>
  <c r="M969" i="23"/>
  <c r="N296" i="23"/>
  <c r="D109" i="23"/>
  <c r="I970" i="23"/>
  <c r="H292" i="23"/>
  <c r="G509" i="23"/>
  <c r="M618" i="23"/>
  <c r="H486" i="23"/>
  <c r="N470" i="23"/>
  <c r="V523" i="23"/>
  <c r="A277" i="23"/>
  <c r="K121" i="23"/>
  <c r="R36" i="23"/>
  <c r="Q170" i="23"/>
  <c r="V194" i="23"/>
  <c r="R808" i="23"/>
  <c r="T866" i="23"/>
  <c r="D246" i="23"/>
  <c r="D180" i="23"/>
  <c r="O891" i="23"/>
  <c r="C602" i="23"/>
  <c r="J825" i="23"/>
  <c r="T443" i="23"/>
  <c r="N818" i="23"/>
  <c r="K823" i="23"/>
  <c r="F650" i="23"/>
  <c r="R135" i="23"/>
  <c r="H907" i="23"/>
  <c r="M809" i="23"/>
  <c r="W877" i="23"/>
  <c r="U695" i="23"/>
  <c r="F462" i="23"/>
  <c r="D780" i="23"/>
  <c r="J129" i="23"/>
  <c r="O725" i="23"/>
  <c r="W828" i="23"/>
  <c r="O510" i="23"/>
  <c r="O614" i="23"/>
  <c r="K218" i="23"/>
  <c r="K734" i="23"/>
  <c r="M729" i="23"/>
  <c r="Q984" i="23"/>
  <c r="O897" i="23"/>
  <c r="A136" i="23"/>
  <c r="H160" i="23"/>
  <c r="I764" i="23"/>
  <c r="B744" i="23"/>
  <c r="K884" i="23"/>
  <c r="O439" i="23"/>
  <c r="G285" i="23"/>
  <c r="S843" i="23"/>
  <c r="P195" i="23"/>
  <c r="V902" i="23"/>
  <c r="T669" i="23"/>
  <c r="F762" i="23"/>
  <c r="S660" i="23"/>
  <c r="I943" i="23"/>
  <c r="V820" i="23"/>
  <c r="B404" i="23"/>
  <c r="S883" i="23"/>
  <c r="G752" i="23"/>
  <c r="V595" i="23"/>
  <c r="K469" i="23"/>
  <c r="W300" i="23"/>
  <c r="M45" i="23"/>
  <c r="U85" i="23"/>
  <c r="A808" i="23"/>
  <c r="A178" i="23"/>
  <c r="T648" i="23"/>
  <c r="E792" i="23"/>
  <c r="G353" i="23"/>
  <c r="R716" i="23"/>
  <c r="U386" i="23"/>
  <c r="I162" i="23"/>
  <c r="T614" i="23"/>
  <c r="S591" i="23"/>
  <c r="G984" i="23"/>
  <c r="F925" i="23"/>
  <c r="U713" i="23"/>
  <c r="M770" i="23"/>
  <c r="U183" i="23"/>
  <c r="W715" i="23"/>
  <c r="B984" i="23"/>
  <c r="I509" i="23"/>
  <c r="D764" i="23"/>
  <c r="M818" i="23"/>
  <c r="P890" i="23"/>
  <c r="Q467" i="23"/>
  <c r="R279" i="23"/>
  <c r="J226" i="23"/>
  <c r="P367" i="23"/>
  <c r="U570" i="23"/>
  <c r="H859" i="23"/>
  <c r="R468" i="23"/>
  <c r="A441" i="23"/>
  <c r="H381" i="23"/>
  <c r="U907" i="23"/>
  <c r="K275" i="23"/>
  <c r="N905" i="23"/>
  <c r="E16" i="2"/>
  <c r="H335" i="23"/>
  <c r="D817" i="23"/>
  <c r="U227" i="23"/>
  <c r="S624" i="23"/>
  <c r="P123" i="23"/>
  <c r="U265" i="23"/>
  <c r="T459" i="23"/>
  <c r="J563" i="23"/>
  <c r="B458" i="23"/>
  <c r="T703" i="23"/>
  <c r="M928" i="23"/>
  <c r="C714" i="23"/>
  <c r="A863" i="23"/>
  <c r="I190" i="23"/>
  <c r="H735" i="23"/>
  <c r="O517" i="23"/>
  <c r="A429" i="23"/>
  <c r="J717" i="23"/>
  <c r="C787" i="23"/>
  <c r="Q854" i="23"/>
  <c r="S607" i="23"/>
  <c r="N733" i="23"/>
  <c r="C906" i="23"/>
  <c r="E67" i="23"/>
  <c r="M658" i="23"/>
  <c r="S460" i="23"/>
  <c r="O711" i="23"/>
  <c r="Q280" i="23"/>
  <c r="F120" i="23"/>
  <c r="I765" i="23"/>
  <c r="Q859" i="23"/>
  <c r="V813" i="23"/>
  <c r="D247" i="23"/>
  <c r="J316" i="23"/>
  <c r="E201" i="23"/>
  <c r="M336" i="23"/>
  <c r="I160" i="23"/>
  <c r="D594" i="23"/>
  <c r="P723" i="23"/>
  <c r="D464" i="23"/>
  <c r="H694" i="23"/>
  <c r="P221" i="23"/>
  <c r="J116" i="23"/>
  <c r="L507" i="23"/>
  <c r="P513" i="23"/>
  <c r="O615" i="23"/>
  <c r="J970" i="23"/>
  <c r="U772" i="23"/>
  <c r="J816" i="23"/>
  <c r="W49" i="23"/>
  <c r="R259" i="23"/>
  <c r="V273" i="23"/>
  <c r="V775" i="23"/>
  <c r="D649" i="23"/>
  <c r="Q514" i="23"/>
  <c r="A335" i="23"/>
  <c r="J924" i="23"/>
  <c r="C382" i="23"/>
  <c r="L271" i="23"/>
  <c r="F601" i="23"/>
  <c r="F733" i="23"/>
  <c r="C845" i="23"/>
  <c r="S636" i="23"/>
  <c r="L674" i="23"/>
  <c r="N750" i="23"/>
  <c r="H532" i="23"/>
  <c r="D373" i="23"/>
  <c r="B493" i="23"/>
  <c r="K162" i="23"/>
  <c r="R966" i="23"/>
  <c r="T410" i="23"/>
  <c r="I452" i="23"/>
  <c r="B742" i="23"/>
  <c r="M742" i="23"/>
  <c r="M639" i="23"/>
  <c r="G533" i="23"/>
  <c r="O644" i="23"/>
  <c r="G474" i="23"/>
  <c r="H190" i="23"/>
  <c r="L872" i="23"/>
  <c r="K805" i="23"/>
  <c r="I220" i="23"/>
  <c r="I170" i="23"/>
  <c r="W934" i="23"/>
  <c r="H839" i="23"/>
  <c r="V316" i="23"/>
  <c r="R532" i="23"/>
  <c r="V568" i="23"/>
  <c r="G741" i="23"/>
  <c r="P350" i="23"/>
  <c r="D463" i="23"/>
  <c r="M400" i="23"/>
  <c r="K507" i="23"/>
  <c r="V354" i="23"/>
  <c r="E354" i="23"/>
  <c r="J974" i="23"/>
  <c r="J978" i="23"/>
  <c r="A64" i="23"/>
  <c r="C143" i="23"/>
  <c r="J960" i="23"/>
  <c r="V1006" i="23"/>
  <c r="E878" i="23"/>
  <c r="P341" i="23"/>
  <c r="A407" i="23"/>
  <c r="H529" i="23"/>
  <c r="J706" i="23"/>
  <c r="V655" i="23"/>
  <c r="D515" i="23"/>
  <c r="H929" i="23"/>
  <c r="D47" i="23"/>
  <c r="T754" i="23"/>
  <c r="K129" i="23"/>
  <c r="D59" i="23"/>
  <c r="W345" i="23"/>
  <c r="M617" i="23"/>
  <c r="L640" i="23"/>
  <c r="I31" i="23"/>
  <c r="M656" i="23"/>
  <c r="C738" i="23"/>
  <c r="U398" i="23"/>
  <c r="P369" i="23"/>
  <c r="P668" i="23"/>
  <c r="D708" i="23"/>
  <c r="L693" i="23"/>
  <c r="M548" i="23"/>
  <c r="D582" i="23"/>
  <c r="B752" i="23"/>
  <c r="Q978" i="23"/>
  <c r="R962" i="23"/>
  <c r="B374" i="23"/>
  <c r="N101" i="23"/>
  <c r="C728" i="23"/>
  <c r="P999" i="23"/>
  <c r="Q877" i="23"/>
  <c r="T629" i="23"/>
  <c r="A63" i="23"/>
  <c r="S379" i="23"/>
  <c r="I249" i="23"/>
  <c r="K866" i="23"/>
  <c r="O261" i="23"/>
  <c r="L281" i="23"/>
  <c r="V529" i="23"/>
  <c r="L190" i="23"/>
  <c r="L873" i="23"/>
  <c r="I340" i="23"/>
  <c r="K342" i="23"/>
  <c r="V948" i="23"/>
  <c r="V858" i="23"/>
  <c r="O770" i="23"/>
  <c r="M483" i="23"/>
  <c r="K357" i="23"/>
  <c r="G709" i="23"/>
  <c r="W141" i="23"/>
  <c r="S865" i="23"/>
  <c r="I139" i="23"/>
  <c r="I246" i="23"/>
  <c r="Q460" i="23"/>
  <c r="P698" i="23"/>
  <c r="L520" i="23"/>
  <c r="P644" i="23"/>
  <c r="A990" i="23"/>
  <c r="M518" i="23"/>
  <c r="K91" i="23"/>
  <c r="V570" i="23"/>
  <c r="V594" i="23"/>
  <c r="J418" i="23"/>
  <c r="M369" i="23"/>
  <c r="I19" i="23"/>
  <c r="M540" i="23"/>
  <c r="D266" i="23"/>
  <c r="H750" i="23"/>
  <c r="L1" i="23"/>
  <c r="B910" i="23"/>
  <c r="H874" i="23"/>
  <c r="E589" i="23"/>
  <c r="B585" i="23"/>
  <c r="I208" i="23"/>
  <c r="F117" i="23"/>
  <c r="O21" i="23"/>
  <c r="E782" i="23"/>
  <c r="F910" i="23"/>
  <c r="K84" i="23"/>
  <c r="I819" i="23"/>
  <c r="P914" i="23"/>
  <c r="C630" i="23"/>
  <c r="K246" i="23"/>
  <c r="H607" i="23"/>
  <c r="K553" i="23"/>
  <c r="S609" i="23"/>
  <c r="O567" i="23"/>
  <c r="C329" i="23"/>
  <c r="U486" i="23"/>
  <c r="T761" i="23"/>
  <c r="R793" i="23"/>
  <c r="I303" i="23"/>
  <c r="S928" i="23"/>
  <c r="E838" i="23"/>
  <c r="L662" i="23"/>
  <c r="S39" i="23"/>
  <c r="S657" i="23"/>
  <c r="W383" i="23"/>
  <c r="Q626" i="23"/>
  <c r="H840" i="23"/>
  <c r="J843" i="23"/>
  <c r="B525" i="23"/>
  <c r="B927" i="23"/>
  <c r="P611" i="23"/>
  <c r="C849" i="23"/>
  <c r="J878" i="23"/>
  <c r="D222" i="23"/>
  <c r="B907" i="23"/>
  <c r="T630" i="23"/>
  <c r="N215" i="23"/>
  <c r="W927" i="23"/>
  <c r="M368" i="23"/>
  <c r="E980" i="23"/>
  <c r="F276" i="23"/>
  <c r="G463" i="23"/>
  <c r="I210" i="23"/>
  <c r="M752" i="23"/>
  <c r="T499" i="23"/>
  <c r="S473" i="23"/>
  <c r="O136" i="23"/>
  <c r="L410" i="23"/>
  <c r="D16" i="2" l="1"/>
  <c r="D32" i="2"/>
  <c r="D27" i="2"/>
  <c r="D15" i="2"/>
  <c r="D29" i="2"/>
  <c r="D33" i="2"/>
  <c r="D39" i="2"/>
  <c r="D28" i="2"/>
  <c r="D36" i="2"/>
  <c r="F5" i="5"/>
  <c r="D24" i="2"/>
  <c r="D48" i="2"/>
  <c r="D19" i="2"/>
  <c r="D10" i="2"/>
  <c r="D42" i="2"/>
  <c r="D5" i="2"/>
  <c r="D34" i="2"/>
  <c r="D49" i="2"/>
  <c r="D8" i="2"/>
  <c r="D25" i="2"/>
  <c r="D3" i="2"/>
  <c r="D9" i="2"/>
  <c r="D12" i="2"/>
  <c r="D13" i="2"/>
  <c r="D23" i="2"/>
  <c r="D22" i="2"/>
  <c r="B16" i="5"/>
  <c r="B15" i="5"/>
  <c r="D5" i="5"/>
  <c r="D17" i="2"/>
  <c r="A3" i="5"/>
  <c r="D30" i="2"/>
  <c r="B13" i="5"/>
  <c r="B14" i="5"/>
  <c r="C5" i="5"/>
  <c r="B12" i="5"/>
  <c r="C3" i="5"/>
  <c r="D47" i="2"/>
  <c r="D43" i="2"/>
  <c r="D35" i="2"/>
  <c r="D38" i="2"/>
  <c r="D3" i="5" s="1"/>
  <c r="D2" i="2"/>
  <c r="D11" i="2"/>
  <c r="D7" i="2"/>
  <c r="D51" i="2"/>
  <c r="D4" i="2"/>
  <c r="D14" i="2"/>
  <c r="D44" i="2"/>
  <c r="D50" i="2"/>
  <c r="H5" i="5"/>
  <c r="H3" i="5"/>
  <c r="J2" i="5"/>
  <c r="M2" i="5"/>
  <c r="M5" i="5" s="1"/>
  <c r="G5" i="5"/>
  <c r="G3" i="5"/>
  <c r="L4" i="21"/>
  <c r="L2" i="21"/>
  <c r="L12" i="21"/>
  <c r="L5" i="21"/>
  <c r="L11" i="21"/>
  <c r="L17" i="21"/>
  <c r="L9" i="21"/>
  <c r="L6" i="21"/>
  <c r="L3" i="21"/>
  <c r="L14" i="21"/>
  <c r="L20" i="21"/>
  <c r="L10" i="21"/>
  <c r="L21" i="21"/>
  <c r="L8" i="21"/>
  <c r="L19" i="21"/>
  <c r="L13" i="21"/>
  <c r="L7" i="21"/>
  <c r="L15" i="21"/>
  <c r="L16" i="21"/>
  <c r="L18" i="21"/>
  <c r="D45" i="2"/>
  <c r="D21" i="2"/>
  <c r="D46" i="2"/>
  <c r="D40" i="2"/>
  <c r="D37" i="2"/>
  <c r="D31" i="2"/>
  <c r="D18" i="2"/>
  <c r="D41" i="2"/>
  <c r="B17" i="5"/>
  <c r="E5" i="5"/>
  <c r="E3" i="5"/>
  <c r="D20" i="2"/>
  <c r="I2" i="5"/>
  <c r="I5" i="5" s="1"/>
  <c r="B9" i="5"/>
  <c r="B8" i="5"/>
  <c r="B5" i="5"/>
  <c r="B11" i="5"/>
  <c r="B10" i="5"/>
  <c r="B3" i="5"/>
  <c r="D6" i="2"/>
  <c r="D26" i="2"/>
  <c r="B23" i="5"/>
  <c r="X11" i="21"/>
  <c r="X35" i="21"/>
  <c r="X10" i="21"/>
  <c r="X41" i="21"/>
  <c r="X33" i="21"/>
  <c r="X32" i="21"/>
  <c r="X26" i="21"/>
  <c r="X22" i="21"/>
  <c r="X20" i="21"/>
  <c r="X30" i="21"/>
  <c r="X42" i="21"/>
  <c r="X12" i="21"/>
  <c r="X23" i="21"/>
  <c r="X50" i="21"/>
  <c r="X24" i="21"/>
  <c r="X51" i="21"/>
  <c r="X17" i="21"/>
  <c r="X47" i="21"/>
  <c r="X40" i="21"/>
  <c r="X18" i="21"/>
  <c r="X14" i="21"/>
  <c r="X34" i="21"/>
  <c r="X36" i="21"/>
  <c r="X49" i="21"/>
  <c r="X21" i="21"/>
  <c r="X16" i="21"/>
  <c r="X9" i="21"/>
  <c r="X48" i="21"/>
  <c r="X31" i="21"/>
  <c r="X7" i="21"/>
  <c r="X29" i="21"/>
  <c r="X6" i="21"/>
  <c r="X44" i="21"/>
  <c r="X25" i="21"/>
  <c r="X28" i="21"/>
  <c r="X15" i="21"/>
  <c r="X13" i="21"/>
  <c r="X8" i="21"/>
  <c r="X27" i="21"/>
  <c r="X38" i="21"/>
  <c r="X39" i="21"/>
  <c r="X46" i="21"/>
  <c r="X3" i="21"/>
  <c r="X43" i="21"/>
  <c r="X45" i="21"/>
  <c r="X37" i="21"/>
  <c r="X4" i="21"/>
  <c r="X19" i="21"/>
  <c r="X2" i="21"/>
  <c r="X5" i="21"/>
  <c r="B20" i="5"/>
  <c r="Q3" i="5" l="1"/>
  <c r="B2" i="9"/>
  <c r="B4" i="5"/>
  <c r="D2" i="9"/>
  <c r="S3" i="5"/>
  <c r="D4" i="5"/>
  <c r="B18" i="5"/>
  <c r="T3" i="5"/>
  <c r="E2" i="9"/>
  <c r="E4" i="5"/>
  <c r="G4" i="5"/>
  <c r="V3" i="5"/>
  <c r="G2" i="9"/>
  <c r="M3" i="5"/>
  <c r="K1" i="9" s="1"/>
  <c r="H765" i="22"/>
  <c r="H180" i="22"/>
  <c r="H108" i="22"/>
  <c r="H693" i="22"/>
  <c r="H525" i="22"/>
  <c r="H743" i="22"/>
  <c r="H416" i="22"/>
  <c r="H677" i="22"/>
  <c r="H285" i="22"/>
  <c r="H280" i="22"/>
  <c r="H294" i="22"/>
  <c r="H680" i="22"/>
  <c r="H954" i="22"/>
  <c r="H705" i="22"/>
  <c r="H941" i="22"/>
  <c r="H986" i="22"/>
  <c r="H510" i="22"/>
  <c r="H488" i="22"/>
  <c r="H759" i="22"/>
  <c r="H547" i="22"/>
  <c r="H384" i="22"/>
  <c r="H117" i="22"/>
  <c r="H176" i="22"/>
  <c r="H622" i="22"/>
  <c r="H596" i="22"/>
  <c r="H523" i="22"/>
  <c r="H162" i="22"/>
  <c r="H356" i="22"/>
  <c r="H459" i="22"/>
  <c r="H427" i="22"/>
  <c r="H879" i="22"/>
  <c r="H571" i="22"/>
  <c r="H179" i="22"/>
  <c r="H361" i="22"/>
  <c r="H579" i="22"/>
  <c r="H847" i="22"/>
  <c r="H415" i="22"/>
  <c r="H496" i="22"/>
  <c r="H112" i="22"/>
  <c r="H1" i="22"/>
  <c r="H934" i="22"/>
  <c r="H619" i="22"/>
  <c r="H966" i="22"/>
  <c r="H606" i="22"/>
  <c r="H876" i="22"/>
  <c r="H801" i="22"/>
  <c r="H105" i="22"/>
  <c r="H445" i="22"/>
  <c r="H511" i="22"/>
  <c r="H16" i="22"/>
  <c r="H895" i="22"/>
  <c r="H637" i="22"/>
  <c r="H78" i="22"/>
  <c r="H104" i="22"/>
  <c r="H878" i="22"/>
  <c r="H118" i="22"/>
  <c r="H869" i="22"/>
  <c r="H561" i="22"/>
  <c r="H274" i="22"/>
  <c r="H301" i="22"/>
  <c r="H485" i="22"/>
  <c r="H139" i="22"/>
  <c r="H134" i="22"/>
  <c r="H958" i="22"/>
  <c r="H478" i="22"/>
  <c r="H237" i="22"/>
  <c r="H914" i="22"/>
  <c r="H494" i="22"/>
  <c r="H938" i="22"/>
  <c r="H762" i="22"/>
  <c r="H100" i="22"/>
  <c r="H145" i="22"/>
  <c r="H628" i="22"/>
  <c r="H957" i="22"/>
  <c r="H781" i="22"/>
  <c r="H61" i="22"/>
  <c r="H961" i="22"/>
  <c r="H303" i="22"/>
  <c r="H648" i="22"/>
  <c r="H956" i="22"/>
  <c r="H620" i="22"/>
  <c r="H217" i="22"/>
  <c r="H489" i="22"/>
  <c r="H311" i="22"/>
  <c r="H38" i="22"/>
  <c r="H395" i="22"/>
  <c r="H874" i="22"/>
  <c r="H218" i="22"/>
  <c r="H201" i="22"/>
  <c r="H155" i="22"/>
  <c r="H777" i="22"/>
  <c r="H518" i="22"/>
  <c r="H717" i="22"/>
  <c r="H48" i="22"/>
  <c r="H160" i="22"/>
  <c r="H643" i="22"/>
  <c r="H529" i="22"/>
  <c r="H672" i="22"/>
  <c r="H137" i="22"/>
  <c r="H399" i="22"/>
  <c r="H584" i="22"/>
  <c r="H302" i="22"/>
  <c r="H84" i="22"/>
  <c r="H817" i="22"/>
  <c r="H732" i="22"/>
  <c r="H923" i="22"/>
  <c r="H586" i="22"/>
  <c r="H462" i="22"/>
  <c r="H336" i="22"/>
  <c r="H193" i="22"/>
  <c r="H174" i="22"/>
  <c r="H926" i="22"/>
  <c r="H655" i="22"/>
  <c r="H210" i="22"/>
  <c r="H54" i="22"/>
  <c r="H423" i="22"/>
  <c r="H407" i="22"/>
  <c r="H319" i="22"/>
  <c r="H843" i="22"/>
  <c r="H975" i="22"/>
  <c r="H169" i="22"/>
  <c r="H213" i="22"/>
  <c r="H215" i="22"/>
  <c r="H789" i="22"/>
  <c r="H652" i="22"/>
  <c r="H323" i="22"/>
  <c r="H968" i="22"/>
  <c r="H813" i="22"/>
  <c r="H434" i="22"/>
  <c r="H146" i="22"/>
  <c r="H823" i="22"/>
  <c r="H969" i="22"/>
  <c r="H298" i="22"/>
  <c r="H925" i="22"/>
  <c r="H726" i="22"/>
  <c r="H581" i="22"/>
  <c r="H97" i="22"/>
  <c r="H797" i="22"/>
  <c r="H642" i="22"/>
  <c r="H55" i="22"/>
  <c r="H786" i="22"/>
  <c r="H259" i="22"/>
  <c r="H124" i="22"/>
  <c r="H768" i="22"/>
  <c r="H385" i="22"/>
  <c r="H937" i="22"/>
  <c r="H20" i="22"/>
  <c r="H437" i="22"/>
  <c r="H796" i="22"/>
  <c r="H45" i="22"/>
  <c r="H605" i="22"/>
  <c r="H719" i="22"/>
  <c r="H554" i="22"/>
  <c r="H429" i="22"/>
  <c r="H800" i="22"/>
  <c r="H152" i="22"/>
  <c r="H657" i="22"/>
  <c r="H132" i="22"/>
  <c r="H543" i="22"/>
  <c r="H256" i="22"/>
  <c r="H378" i="22"/>
  <c r="H610" i="22"/>
  <c r="H780" i="22"/>
  <c r="H143" i="22"/>
  <c r="H916" i="22"/>
  <c r="H577" i="22"/>
  <c r="H32" i="22"/>
  <c r="H697" i="22"/>
  <c r="H486" i="22"/>
  <c r="H616" i="22"/>
  <c r="H219" i="22"/>
  <c r="H769" i="22"/>
  <c r="H71" i="22"/>
  <c r="H767" i="22"/>
  <c r="H261" i="22"/>
  <c r="H321" i="22"/>
  <c r="H553" i="22"/>
  <c r="H181" i="22"/>
  <c r="H679" i="22"/>
  <c r="H902" i="22"/>
  <c r="H21" i="22"/>
  <c r="H344" i="22"/>
  <c r="H962" i="22"/>
  <c r="H524" i="22"/>
  <c r="H816" i="22"/>
  <c r="H128" i="22"/>
  <c r="H287" i="22"/>
  <c r="H930" i="22"/>
  <c r="H163" i="22"/>
  <c r="H950" i="22"/>
  <c r="H548" i="22"/>
  <c r="H154" i="22"/>
  <c r="H837" i="22"/>
  <c r="H208" i="22"/>
  <c r="H729" i="22"/>
  <c r="H253" i="22"/>
  <c r="H125" i="22"/>
  <c r="H86" i="22"/>
  <c r="H747" i="22"/>
  <c r="H121" i="22"/>
  <c r="H468" i="22"/>
  <c r="H692" i="22"/>
  <c r="H354" i="22"/>
  <c r="H247" i="22"/>
  <c r="H512" i="22"/>
  <c r="H391" i="22"/>
  <c r="H546" i="22"/>
  <c r="H23" i="22"/>
  <c r="H183" i="22"/>
  <c r="H792" i="22"/>
  <c r="H563" i="22"/>
  <c r="H982" i="22"/>
  <c r="H69" i="22"/>
  <c r="H946" i="22"/>
  <c r="H984" i="22"/>
  <c r="H425" i="22"/>
  <c r="H508" i="22"/>
  <c r="H173" i="22"/>
  <c r="H408" i="22"/>
  <c r="H175" i="22"/>
  <c r="H456" i="22"/>
  <c r="H495" i="22"/>
  <c r="H516" i="22"/>
  <c r="H36" i="22"/>
  <c r="H590" i="22"/>
  <c r="H289" i="22"/>
  <c r="H745" i="22"/>
  <c r="H122" i="22"/>
  <c r="H881" i="22"/>
  <c r="H263" i="22"/>
  <c r="H92" i="22"/>
  <c r="H787" i="22"/>
  <c r="H702" i="22"/>
  <c r="H908" i="22"/>
  <c r="H466" i="22"/>
  <c r="H444" i="22"/>
  <c r="H676" i="22"/>
  <c r="H673" i="22"/>
  <c r="H366" i="22"/>
  <c r="H44" i="22"/>
  <c r="H10" i="22"/>
  <c r="H607" i="22"/>
  <c r="H59" i="22"/>
  <c r="H347" i="22"/>
  <c r="H24" i="22"/>
  <c r="H771" i="22"/>
  <c r="H355" i="22"/>
  <c r="H988" i="22"/>
  <c r="H96" i="22"/>
  <c r="H312" i="22"/>
  <c r="H931" i="22"/>
  <c r="H859" i="22"/>
  <c r="H509" i="22"/>
  <c r="H194" i="22"/>
  <c r="H756" i="22"/>
  <c r="H609" i="22"/>
  <c r="H811" i="22"/>
  <c r="H740" i="22"/>
  <c r="H835" i="22"/>
  <c r="H370" i="22"/>
  <c r="H315" i="22"/>
  <c r="H613" i="22"/>
  <c r="H87" i="22"/>
  <c r="H305" i="22"/>
  <c r="H25" i="22"/>
  <c r="H678" i="22"/>
  <c r="H314" i="22"/>
  <c r="H871" i="22"/>
  <c r="H955" i="22"/>
  <c r="H50" i="22"/>
  <c r="H133" i="22"/>
  <c r="H295" i="22"/>
  <c r="H601" i="22"/>
  <c r="H501" i="22"/>
  <c r="H718" i="22"/>
  <c r="H500" i="22"/>
  <c r="H337" i="22"/>
  <c r="H626" i="22"/>
  <c r="H989" i="22"/>
  <c r="H353" i="22"/>
  <c r="H504" i="22"/>
  <c r="H932" i="22"/>
  <c r="H164" i="22"/>
  <c r="H222" i="22"/>
  <c r="H877" i="22"/>
  <c r="H2" i="22"/>
  <c r="H665" i="22"/>
  <c r="H153" i="22"/>
  <c r="H587" i="22"/>
  <c r="H255" i="22"/>
  <c r="H4" i="22"/>
  <c r="H573" i="22"/>
  <c r="H387" i="22"/>
  <c r="H142" i="22"/>
  <c r="H56" i="22"/>
  <c r="H699" i="22"/>
  <c r="H758" i="22"/>
  <c r="H159" i="22"/>
  <c r="H689" i="22"/>
  <c r="H578" i="22"/>
  <c r="H260" i="22"/>
  <c r="H141" i="22"/>
  <c r="H362" i="22"/>
  <c r="H264" i="22"/>
  <c r="H845" i="22"/>
  <c r="H708" i="22"/>
  <c r="H646" i="22"/>
  <c r="H234" i="22"/>
  <c r="H131" i="22"/>
  <c r="H103" i="22"/>
  <c r="H224" i="22"/>
  <c r="H980" i="22"/>
  <c r="H18" i="22"/>
  <c r="H818" i="22"/>
  <c r="H202" i="22"/>
  <c r="H987" i="22"/>
  <c r="H242" i="22"/>
  <c r="H949" i="22"/>
  <c r="H682" i="22"/>
  <c r="H615" i="22"/>
  <c r="H258" i="22"/>
  <c r="H172" i="22"/>
  <c r="H469" i="22"/>
  <c r="H12" i="22"/>
  <c r="H746" i="22"/>
  <c r="H367" i="22"/>
  <c r="H135" i="22"/>
  <c r="H455" i="22"/>
  <c r="H413" i="22"/>
  <c r="H574" i="22"/>
  <c r="H770" i="22"/>
  <c r="H694" i="22"/>
  <c r="H472" i="22"/>
  <c r="H970" i="22"/>
  <c r="H567" i="22"/>
  <c r="H140" i="22"/>
  <c r="H17" i="22"/>
  <c r="H330" i="22"/>
  <c r="H453" i="22"/>
  <c r="H497" i="22"/>
  <c r="H912" i="22"/>
  <c r="H802" i="22"/>
  <c r="H66" i="22"/>
  <c r="H761" i="22"/>
  <c r="H945" i="22"/>
  <c r="H698" i="22"/>
  <c r="H374" i="22"/>
  <c r="H70" i="22"/>
  <c r="H249" i="22"/>
  <c r="H52" i="22"/>
  <c r="H241" i="22"/>
  <c r="H888" i="22"/>
  <c r="H212" i="22"/>
  <c r="H40" i="22"/>
  <c r="H585" i="22"/>
  <c r="H913" i="22"/>
  <c r="H583" i="22"/>
  <c r="H617" i="22"/>
  <c r="H410" i="22"/>
  <c r="H339" i="22"/>
  <c r="H148" i="22"/>
  <c r="H304" i="22"/>
  <c r="H412" i="22"/>
  <c r="H266" i="22"/>
  <c r="H757" i="22"/>
  <c r="H804" i="22"/>
  <c r="H935" i="22"/>
  <c r="H450" i="22"/>
  <c r="H372" i="22"/>
  <c r="H967" i="22"/>
  <c r="H279" i="22"/>
  <c r="H442" i="22"/>
  <c r="H278" i="22"/>
  <c r="H868" i="22"/>
  <c r="H844" i="22"/>
  <c r="H704" i="22"/>
  <c r="H535" i="22"/>
  <c r="H343" i="22"/>
  <c r="H364" i="22"/>
  <c r="H706" i="22"/>
  <c r="H833" i="22"/>
  <c r="H250" i="22"/>
  <c r="H556" i="22"/>
  <c r="H858" i="22"/>
  <c r="H1000" i="22"/>
  <c r="H805" i="22"/>
  <c r="H299" i="22"/>
  <c r="H528" i="22"/>
  <c r="H72" i="22"/>
  <c r="H829" i="22"/>
  <c r="H308" i="22"/>
  <c r="H277" i="22"/>
  <c r="H238" i="22"/>
  <c r="H948" i="22"/>
  <c r="H43" i="22"/>
  <c r="H317" i="22"/>
  <c r="H411" i="22"/>
  <c r="H661" i="22"/>
  <c r="H909" i="22"/>
  <c r="H570" i="22"/>
  <c r="H498" i="22"/>
  <c r="H882" i="22"/>
  <c r="H623" i="22"/>
  <c r="H807" i="22"/>
  <c r="H822" i="22"/>
  <c r="H589" i="22"/>
  <c r="H812" i="22"/>
  <c r="H3" i="22"/>
  <c r="H190" i="22"/>
  <c r="H728" i="22"/>
  <c r="H798" i="22"/>
  <c r="H565" i="22"/>
  <c r="H721" i="22"/>
  <c r="H144" i="22"/>
  <c r="H9" i="22"/>
  <c r="H944" i="22"/>
  <c r="H809" i="22"/>
  <c r="H776" i="22"/>
  <c r="H744" i="22"/>
  <c r="H992" i="22"/>
  <c r="H840" i="22"/>
  <c r="H933" i="22"/>
  <c r="H37" i="22"/>
  <c r="H398" i="22"/>
  <c r="H107" i="22"/>
  <c r="H157" i="22"/>
  <c r="H735" i="22"/>
  <c r="H480" i="22"/>
  <c r="H836" i="22"/>
  <c r="H520" i="22"/>
  <c r="H484" i="22"/>
  <c r="H51" i="22"/>
  <c r="H457" i="22"/>
  <c r="H580" i="22"/>
  <c r="H688" i="22"/>
  <c r="H345" i="22"/>
  <c r="H368" i="22"/>
  <c r="H46" i="22"/>
  <c r="H731" i="22"/>
  <c r="H827" i="22"/>
  <c r="H638" i="22"/>
  <c r="H79" i="22"/>
  <c r="H526" i="22"/>
  <c r="H712" i="22"/>
  <c r="H493" i="22"/>
  <c r="H382" i="22"/>
  <c r="H11" i="22"/>
  <c r="H907" i="22"/>
  <c r="H8" i="22"/>
  <c r="H978" i="22"/>
  <c r="H662" i="22"/>
  <c r="H99" i="22"/>
  <c r="H656" i="22"/>
  <c r="H533" i="22"/>
  <c r="H310" i="22"/>
  <c r="H29" i="22"/>
  <c r="H426" i="22"/>
  <c r="H380" i="22"/>
  <c r="H897" i="22"/>
  <c r="H901" i="22"/>
  <c r="H860" i="22"/>
  <c r="H360" i="22"/>
  <c r="H716" i="22"/>
  <c r="H974" i="22"/>
  <c r="H349" i="22"/>
  <c r="H136" i="22"/>
  <c r="H940" i="22"/>
  <c r="H630" i="22"/>
  <c r="H195" i="22"/>
  <c r="H884" i="22"/>
  <c r="H89" i="22"/>
  <c r="H433" i="22"/>
  <c r="H799" i="22"/>
  <c r="H663" i="22"/>
  <c r="H63" i="22"/>
  <c r="H102" i="22"/>
  <c r="H422" i="22"/>
  <c r="H608" i="22"/>
  <c r="H200" i="22"/>
  <c r="H83" i="22"/>
  <c r="H30" i="22"/>
  <c r="H77" i="22"/>
  <c r="H262" i="22"/>
  <c r="H506" i="22"/>
  <c r="H639" i="22"/>
  <c r="H660" i="22"/>
  <c r="H482" i="22"/>
  <c r="H149" i="22"/>
  <c r="H225" i="22"/>
  <c r="H15" i="22"/>
  <c r="H470" i="22"/>
  <c r="H248" i="22"/>
  <c r="H226" i="22"/>
  <c r="H604" i="22"/>
  <c r="H346" i="22"/>
  <c r="H830" i="22"/>
  <c r="H282" i="22"/>
  <c r="H542" i="22"/>
  <c r="H653" i="22"/>
  <c r="H431" i="22"/>
  <c r="H527" i="22"/>
  <c r="H483" i="22"/>
  <c r="H254" i="22"/>
  <c r="H870" i="22"/>
  <c r="H730" i="22"/>
  <c r="H641" i="22"/>
  <c r="H203" i="22"/>
  <c r="H229" i="22"/>
  <c r="H915" i="22"/>
  <c r="H34" i="22"/>
  <c r="H196" i="22"/>
  <c r="H614" i="22"/>
  <c r="H42" i="22"/>
  <c r="H892" i="22"/>
  <c r="H240" i="22"/>
  <c r="H184" i="22"/>
  <c r="H178" i="22"/>
  <c r="H98" i="22"/>
  <c r="H737" i="22"/>
  <c r="H513" i="22"/>
  <c r="H318" i="22"/>
  <c r="H492" i="22"/>
  <c r="H621" i="22"/>
  <c r="H994" i="22"/>
  <c r="H710" i="22"/>
  <c r="H624" i="22"/>
  <c r="H417" i="22"/>
  <c r="H894" i="22"/>
  <c r="H977" i="22"/>
  <c r="H80" i="22"/>
  <c r="H993" i="22"/>
  <c r="H198" i="22"/>
  <c r="H695" i="22"/>
  <c r="H537" i="22"/>
  <c r="H300" i="22"/>
  <c r="H825" i="22"/>
  <c r="H562" i="22"/>
  <c r="H471" i="22"/>
  <c r="H168" i="22"/>
  <c r="H808" i="22"/>
  <c r="H14" i="22"/>
  <c r="H127" i="22"/>
  <c r="H517" i="22"/>
  <c r="H383" i="22"/>
  <c r="H790" i="22"/>
  <c r="H640" i="22"/>
  <c r="H685" i="22"/>
  <c r="H111" i="22"/>
  <c r="H774" i="22"/>
  <c r="H271" i="22"/>
  <c r="H228" i="22"/>
  <c r="H738" i="22"/>
  <c r="H403" i="22"/>
  <c r="H327" i="22"/>
  <c r="H683" i="22"/>
  <c r="H703" i="22"/>
  <c r="H130" i="22"/>
  <c r="H461" i="22"/>
  <c r="H341" i="22"/>
  <c r="H138" i="22"/>
  <c r="H358" i="22"/>
  <c r="H177" i="22"/>
  <c r="H597" i="22"/>
  <c r="H424" i="22"/>
  <c r="H409" i="22"/>
  <c r="H651" i="22"/>
  <c r="H273" i="22"/>
  <c r="H109" i="22"/>
  <c r="H291" i="22"/>
  <c r="H713" i="22"/>
  <c r="H465" i="22"/>
  <c r="H272" i="22"/>
  <c r="H734" i="22"/>
  <c r="H313" i="22"/>
  <c r="H283" i="22"/>
  <c r="H873" i="22"/>
  <c r="H245" i="22"/>
  <c r="H853" i="22"/>
  <c r="H924" i="22"/>
  <c r="H270" i="22"/>
  <c r="H67" i="22"/>
  <c r="H286" i="22"/>
  <c r="H727" i="22"/>
  <c r="H753" i="22"/>
  <c r="H265" i="22"/>
  <c r="H896" i="22"/>
  <c r="H293" i="22"/>
  <c r="H775" i="22"/>
  <c r="H404" i="22"/>
  <c r="H671" i="22"/>
  <c r="H394" i="22"/>
  <c r="H73" i="22"/>
  <c r="H815" i="22"/>
  <c r="H898" i="22"/>
  <c r="H187" i="22"/>
  <c r="H82" i="22"/>
  <c r="H76" i="22"/>
  <c r="H381" i="22"/>
  <c r="H101" i="22"/>
  <c r="H473" i="22"/>
  <c r="H386" i="22"/>
  <c r="H875" i="22"/>
  <c r="H119" i="22"/>
  <c r="H430" i="22"/>
  <c r="H230" i="22"/>
  <c r="H741" i="22"/>
  <c r="H371" i="22"/>
  <c r="H231" i="22"/>
  <c r="H715" i="22"/>
  <c r="H487" i="22"/>
  <c r="H832" i="22"/>
  <c r="H19" i="22"/>
  <c r="H784" i="22"/>
  <c r="H418" i="22"/>
  <c r="H920" i="22"/>
  <c r="H783" i="22"/>
  <c r="H402" i="22"/>
  <c r="H598" i="22"/>
  <c r="H778" i="22"/>
  <c r="H458" i="22"/>
  <c r="H928" i="22"/>
  <c r="H209" i="22"/>
  <c r="H216" i="22"/>
  <c r="H772" i="22"/>
  <c r="H842" i="22"/>
  <c r="H325" i="22"/>
  <c r="H441" i="22"/>
  <c r="H921" i="22"/>
  <c r="H377" i="22"/>
  <c r="H627" i="22"/>
  <c r="H306" i="22"/>
  <c r="H467" i="22"/>
  <c r="H419" i="22"/>
  <c r="H711" i="22"/>
  <c r="H236" i="22"/>
  <c r="H297" i="22"/>
  <c r="H288" i="22"/>
  <c r="H507" i="22"/>
  <c r="H612" i="22"/>
  <c r="H576" i="22"/>
  <c r="H39" i="22"/>
  <c r="H599" i="22"/>
  <c r="H53" i="22"/>
  <c r="H454" i="22"/>
  <c r="H530" i="22"/>
  <c r="H110" i="22"/>
  <c r="H998" i="22"/>
  <c r="H205" i="22"/>
  <c r="H340" i="22"/>
  <c r="H995" i="22"/>
  <c r="H568" i="22"/>
  <c r="H156" i="22"/>
  <c r="H393" i="22"/>
  <c r="H290" i="22"/>
  <c r="H766" i="22"/>
  <c r="H900" i="22"/>
  <c r="H891" i="22"/>
  <c r="H439" i="22"/>
  <c r="H742" i="22"/>
  <c r="H559" i="22"/>
  <c r="H276" i="22"/>
  <c r="H922" i="22"/>
  <c r="H221" i="22"/>
  <c r="H831" i="22"/>
  <c r="H58" i="22"/>
  <c r="H477" i="22"/>
  <c r="H505" i="22"/>
  <c r="H64" i="22"/>
  <c r="H435" i="22"/>
  <c r="H335" i="22"/>
  <c r="B3" i="9"/>
  <c r="H658" i="22"/>
  <c r="H94" i="22"/>
  <c r="H887" i="22"/>
  <c r="H911" i="22"/>
  <c r="H664" i="22"/>
  <c r="H603" i="22"/>
  <c r="H722" i="22"/>
  <c r="H2" i="9"/>
  <c r="H4" i="5"/>
  <c r="W3" i="5"/>
  <c r="H752" i="22"/>
  <c r="H650" i="22"/>
  <c r="H251" i="22"/>
  <c r="H538" i="22"/>
  <c r="H379" i="22"/>
  <c r="H724" i="22"/>
  <c r="H502" i="22"/>
  <c r="H821" i="22"/>
  <c r="H681" i="22"/>
  <c r="H257" i="22"/>
  <c r="H654" i="22"/>
  <c r="H460" i="22"/>
  <c r="H981" i="22"/>
  <c r="H885" i="22"/>
  <c r="H785" i="22"/>
  <c r="H375" i="22"/>
  <c r="H959" i="22"/>
  <c r="H268" i="22"/>
  <c r="H197" i="22"/>
  <c r="H841" i="22"/>
  <c r="H720" i="22"/>
  <c r="H851" i="22"/>
  <c r="H316" i="22"/>
  <c r="H983" i="22"/>
  <c r="H522" i="22"/>
  <c r="H960" i="22"/>
  <c r="H93" i="22"/>
  <c r="H539" i="22"/>
  <c r="H62" i="22"/>
  <c r="H269" i="22"/>
  <c r="H855" i="22"/>
  <c r="H243" i="22"/>
  <c r="H591" i="22"/>
  <c r="H165" i="22"/>
  <c r="H170" i="22"/>
  <c r="H856" i="22"/>
  <c r="H865" i="22"/>
  <c r="H359" i="22"/>
  <c r="H701" i="22"/>
  <c r="H763" i="22"/>
  <c r="H491" i="22"/>
  <c r="H68" i="22"/>
  <c r="H582" i="22"/>
  <c r="H549" i="22"/>
  <c r="H904" i="22"/>
  <c r="H75" i="22"/>
  <c r="H880" i="22"/>
  <c r="H794" i="22"/>
  <c r="H7" i="22"/>
  <c r="H647" i="22"/>
  <c r="H976" i="22"/>
  <c r="H674" i="22"/>
  <c r="H521" i="22"/>
  <c r="H560" i="22"/>
  <c r="H910" i="22"/>
  <c r="H814" i="22"/>
  <c r="H644" i="22"/>
  <c r="H189" i="22"/>
  <c r="H6" i="22"/>
  <c r="H401" i="22"/>
  <c r="H636" i="22"/>
  <c r="H348" i="22"/>
  <c r="H81" i="22"/>
  <c r="H432" i="22"/>
  <c r="H971" i="22"/>
  <c r="H49" i="22"/>
  <c r="H572" i="22"/>
  <c r="H514" i="22"/>
  <c r="H675" i="22"/>
  <c r="H324" i="22"/>
  <c r="H338" i="22"/>
  <c r="H95" i="22"/>
  <c r="H126" i="22"/>
  <c r="H479" i="22"/>
  <c r="H850" i="22"/>
  <c r="H788" i="22"/>
  <c r="H806" i="22"/>
  <c r="H965" i="22"/>
  <c r="H481" i="22"/>
  <c r="H22" i="22"/>
  <c r="H942" i="22"/>
  <c r="H531" i="22"/>
  <c r="H158" i="22"/>
  <c r="H352" i="22"/>
  <c r="H147" i="22"/>
  <c r="H33" i="22"/>
  <c r="H863" i="22"/>
  <c r="H41" i="22"/>
  <c r="H952" i="22"/>
  <c r="H997" i="22"/>
  <c r="H566" i="22"/>
  <c r="H182" i="22"/>
  <c r="H828" i="22"/>
  <c r="H890" i="22"/>
  <c r="H405" i="22"/>
  <c r="H204" i="22"/>
  <c r="H691" i="22"/>
  <c r="H602" i="22"/>
  <c r="H463" i="22"/>
  <c r="H400" i="22"/>
  <c r="H309" i="22"/>
  <c r="H373" i="22"/>
  <c r="H116" i="22"/>
  <c r="H550" i="22"/>
  <c r="H927" i="22"/>
  <c r="H443" i="22"/>
  <c r="H363" i="22"/>
  <c r="H593" i="22"/>
  <c r="H192" i="22"/>
  <c r="H420" i="22"/>
  <c r="H47" i="22"/>
  <c r="H451" i="22"/>
  <c r="H999" i="22"/>
  <c r="H625" i="22"/>
  <c r="H350" i="22"/>
  <c r="H536" i="22"/>
  <c r="H707" i="22"/>
  <c r="H65" i="22"/>
  <c r="H990" i="22"/>
  <c r="H905" i="22"/>
  <c r="H555" i="22"/>
  <c r="H725" i="22"/>
  <c r="H252" i="22"/>
  <c r="H26" i="22"/>
  <c r="H284" i="22"/>
  <c r="H684" i="22"/>
  <c r="H438" i="22"/>
  <c r="H322" i="22"/>
  <c r="H996" i="22"/>
  <c r="H551" i="22"/>
  <c r="H281" i="22"/>
  <c r="H848" i="22"/>
  <c r="H28" i="22"/>
  <c r="H239" i="22"/>
  <c r="H519" i="22"/>
  <c r="H13" i="22"/>
  <c r="H791" i="22"/>
  <c r="H376" i="22"/>
  <c r="H564" i="22"/>
  <c r="H810" i="22"/>
  <c r="H351" i="22"/>
  <c r="H332" i="22"/>
  <c r="H223" i="22"/>
  <c r="H696" i="22"/>
  <c r="H232" i="22"/>
  <c r="H826" i="22"/>
  <c r="H85" i="22"/>
  <c r="H635" i="22"/>
  <c r="H532" i="22"/>
  <c r="H235" i="22"/>
  <c r="H499" i="22"/>
  <c r="H793" i="22"/>
  <c r="H88" i="22"/>
  <c r="H129" i="22"/>
  <c r="H687" i="22"/>
  <c r="H733" i="22"/>
  <c r="H541" i="22"/>
  <c r="H991" i="22"/>
  <c r="H755" i="22"/>
  <c r="H779" i="22"/>
  <c r="H659" i="22"/>
  <c r="H267" i="22"/>
  <c r="H233" i="22"/>
  <c r="H795" i="22"/>
  <c r="H227" i="22"/>
  <c r="H447" i="22"/>
  <c r="H545" i="22"/>
  <c r="H979" i="22"/>
  <c r="H214" i="22"/>
  <c r="H113" i="22"/>
  <c r="H714" i="22"/>
  <c r="H171" i="22"/>
  <c r="H760" i="22"/>
  <c r="H918" i="22"/>
  <c r="H207" i="22"/>
  <c r="H490" i="22"/>
  <c r="H91" i="22"/>
  <c r="H886" i="22"/>
  <c r="H167" i="22"/>
  <c r="H951" i="22"/>
  <c r="H5" i="22"/>
  <c r="H428" i="22"/>
  <c r="H649" i="22"/>
  <c r="H739" i="22"/>
  <c r="H634" i="22"/>
  <c r="H220" i="22"/>
  <c r="H600" i="22"/>
  <c r="H115" i="22"/>
  <c r="H31" i="22"/>
  <c r="H307" i="22"/>
  <c r="H397" i="22"/>
  <c r="H972" i="22"/>
  <c r="H334" i="22"/>
  <c r="H185" i="22"/>
  <c r="H365" i="22"/>
  <c r="H917" i="22"/>
  <c r="H369" i="22"/>
  <c r="H357" i="22"/>
  <c r="H74" i="22"/>
  <c r="H90" i="22"/>
  <c r="H668" i="22"/>
  <c r="H342" i="22"/>
  <c r="H329" i="22"/>
  <c r="H552" i="22"/>
  <c r="H748" i="22"/>
  <c r="H27" i="22"/>
  <c r="H709" i="22"/>
  <c r="H320" i="22"/>
  <c r="H474" i="22"/>
  <c r="H161" i="22"/>
  <c r="H864" i="22"/>
  <c r="H60" i="22"/>
  <c r="H540" i="22"/>
  <c r="H666" i="22"/>
  <c r="H645" i="22"/>
  <c r="H824" i="22"/>
  <c r="H595" i="22"/>
  <c r="H558" i="22"/>
  <c r="H686" i="22"/>
  <c r="H544" i="22"/>
  <c r="H936" i="22"/>
  <c r="H736" i="22"/>
  <c r="H292" i="22"/>
  <c r="H326" i="22"/>
  <c r="E3" i="9"/>
  <c r="F3" i="9"/>
  <c r="H700" i="22"/>
  <c r="H667" i="22"/>
  <c r="H723" i="22"/>
  <c r="H690" i="22"/>
  <c r="H246" i="22"/>
  <c r="H834" i="22"/>
  <c r="H629" i="22"/>
  <c r="H782" i="22"/>
  <c r="H973" i="22"/>
  <c r="H985" i="22"/>
  <c r="H857" i="22"/>
  <c r="H448" i="22"/>
  <c r="H632" i="22"/>
  <c r="H421" i="22"/>
  <c r="H963" i="22"/>
  <c r="H592" i="22"/>
  <c r="H446" i="22"/>
  <c r="H754" i="22"/>
  <c r="H186" i="22"/>
  <c r="H839" i="22"/>
  <c r="H633" i="22"/>
  <c r="H333" i="22"/>
  <c r="H191" i="22"/>
  <c r="H575" i="22"/>
  <c r="H515" i="22"/>
  <c r="H883" i="22"/>
  <c r="H557" i="22"/>
  <c r="H819" i="22"/>
  <c r="H188" i="22"/>
  <c r="H206" i="22"/>
  <c r="H964" i="22"/>
  <c r="H866" i="22"/>
  <c r="H57" i="22"/>
  <c r="H854" i="22"/>
  <c r="K3" i="5"/>
  <c r="H764" i="22"/>
  <c r="H199" i="22"/>
  <c r="J3" i="5"/>
  <c r="H390" i="22"/>
  <c r="H594" i="22"/>
  <c r="H846" i="22"/>
  <c r="H464" i="22"/>
  <c r="H906" i="22"/>
  <c r="H669" i="22"/>
  <c r="H275" i="22"/>
  <c r="H392" i="22"/>
  <c r="H872" i="22"/>
  <c r="H820" i="22"/>
  <c r="L3" i="5"/>
  <c r="H953" i="22"/>
  <c r="H943" i="22"/>
  <c r="D3" i="9"/>
  <c r="F3" i="5"/>
  <c r="C4" i="5"/>
  <c r="C2" i="9"/>
  <c r="R3" i="5"/>
  <c r="H852" i="22"/>
  <c r="C3" i="9"/>
  <c r="H106" i="22"/>
  <c r="H120" i="22"/>
  <c r="H211" i="22"/>
  <c r="H396" i="22"/>
  <c r="H449" i="22"/>
  <c r="H389" i="22"/>
  <c r="H867" i="22"/>
  <c r="H618" i="22"/>
  <c r="H803" i="22"/>
  <c r="H503" i="22"/>
  <c r="H751" i="22"/>
  <c r="H388" i="22"/>
  <c r="H947" i="22"/>
  <c r="H862" i="22"/>
  <c r="H244" i="22"/>
  <c r="H440" i="22"/>
  <c r="H670" i="22"/>
  <c r="H150" i="22"/>
  <c r="H331" i="22"/>
  <c r="H939" i="22"/>
  <c r="H414" i="22"/>
  <c r="H889" i="22"/>
  <c r="H475" i="22"/>
  <c r="H773" i="22"/>
  <c r="H166" i="22"/>
  <c r="H328" i="22"/>
  <c r="H296" i="22"/>
  <c r="H452" i="22"/>
  <c r="H588" i="22"/>
  <c r="H406" i="22"/>
  <c r="H436" i="22"/>
  <c r="H123" i="22"/>
  <c r="H899" i="22"/>
  <c r="H151" i="22"/>
  <c r="H838" i="22"/>
  <c r="H631" i="22"/>
  <c r="H919" i="22"/>
  <c r="H861" i="22"/>
  <c r="H749" i="22"/>
  <c r="H611" i="22"/>
  <c r="H476" i="22"/>
  <c r="H849" i="22"/>
  <c r="H929" i="22"/>
  <c r="H750" i="22"/>
  <c r="H903" i="22"/>
  <c r="H534" i="22"/>
  <c r="H35" i="22"/>
  <c r="H114" i="22"/>
  <c r="H569" i="22"/>
  <c r="H893" i="22"/>
  <c r="F4" i="5" l="1"/>
  <c r="I4" i="5" s="1"/>
  <c r="E8" i="5" s="1"/>
  <c r="F2" i="9"/>
  <c r="U3" i="5"/>
  <c r="I3" i="9"/>
  <c r="M4" i="5"/>
  <c r="I3" i="5"/>
  <c r="J1" i="9" s="1"/>
</calcChain>
</file>

<file path=xl/sharedStrings.xml><?xml version="1.0" encoding="utf-8"?>
<sst xmlns="http://schemas.openxmlformats.org/spreadsheetml/2006/main" count="151" uniqueCount="78">
  <si>
    <t>Date</t>
  </si>
  <si>
    <t>Weekday</t>
  </si>
  <si>
    <t>M1</t>
  </si>
  <si>
    <t>M2</t>
  </si>
  <si>
    <t>M3</t>
  </si>
  <si>
    <t>M4</t>
  </si>
  <si>
    <t>M5</t>
  </si>
  <si>
    <t>S1</t>
  </si>
  <si>
    <t>S2</t>
  </si>
  <si>
    <t>Number</t>
  </si>
  <si>
    <t>Freq</t>
  </si>
  <si>
    <t>Prob</t>
  </si>
  <si>
    <t>Latest</t>
  </si>
  <si>
    <t>Trend</t>
  </si>
  <si>
    <t>Chance</t>
  </si>
  <si>
    <t>Mode</t>
  </si>
  <si>
    <t>Avg</t>
  </si>
  <si>
    <t>Sum</t>
  </si>
  <si>
    <t>Even</t>
  </si>
  <si>
    <t>Odd</t>
  </si>
  <si>
    <t>Prop</t>
  </si>
  <si>
    <t>How Close</t>
  </si>
  <si>
    <t>STDEV</t>
  </si>
  <si>
    <t>Pos N</t>
  </si>
  <si>
    <t>AvgDev</t>
  </si>
  <si>
    <t>StDev</t>
  </si>
  <si>
    <t>RMIN</t>
  </si>
  <si>
    <t>RMAX</t>
  </si>
  <si>
    <t>MOD</t>
  </si>
  <si>
    <t>SUM</t>
  </si>
  <si>
    <t>SUM*</t>
  </si>
  <si>
    <t>MAX</t>
  </si>
  <si>
    <t>MIN</t>
  </si>
  <si>
    <t>AVG</t>
  </si>
  <si>
    <t>MAX*</t>
  </si>
  <si>
    <t>MIN*</t>
  </si>
  <si>
    <t>AVG*</t>
  </si>
  <si>
    <t>R1</t>
  </si>
  <si>
    <t>R2</t>
  </si>
  <si>
    <t>R3</t>
  </si>
  <si>
    <t>R4</t>
  </si>
  <si>
    <t>R5</t>
  </si>
  <si>
    <t>RS1</t>
  </si>
  <si>
    <t>RS2</t>
  </si>
  <si>
    <t>Rank</t>
  </si>
  <si>
    <t>Distance</t>
  </si>
  <si>
    <t>Last</t>
  </si>
  <si>
    <t>M1M2</t>
  </si>
  <si>
    <t>M2M3</t>
  </si>
  <si>
    <t>M1M3</t>
  </si>
  <si>
    <t>M1M4</t>
  </si>
  <si>
    <t>M1M5</t>
  </si>
  <si>
    <t>M2M4</t>
  </si>
  <si>
    <t>M2M5</t>
  </si>
  <si>
    <t>M3M4</t>
  </si>
  <si>
    <t>M3M5</t>
  </si>
  <si>
    <t>M4M5</t>
  </si>
  <si>
    <t>Sum2</t>
  </si>
  <si>
    <t>TOTAL:</t>
  </si>
  <si>
    <t>TREND</t>
  </si>
  <si>
    <t>Weight</t>
  </si>
  <si>
    <t>MaxD</t>
  </si>
  <si>
    <t>MinD</t>
  </si>
  <si>
    <t>All</t>
  </si>
  <si>
    <t>No Score3</t>
  </si>
  <si>
    <t>No Score3 and No ScoreSum</t>
  </si>
  <si>
    <t>LastAge</t>
  </si>
  <si>
    <t>Count</t>
  </si>
  <si>
    <t>p1</t>
  </si>
  <si>
    <t>p2</t>
  </si>
  <si>
    <t>p3</t>
  </si>
  <si>
    <t>p4</t>
  </si>
  <si>
    <t>p5</t>
  </si>
  <si>
    <t>p6</t>
  </si>
  <si>
    <t>p7</t>
  </si>
  <si>
    <t>estimate</t>
  </si>
  <si>
    <t>Turn</t>
  </si>
  <si>
    <t>AvgD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</si>
</sst>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10" fontId="0" fillId="0" borderId="0" xfId="2" applyNumberFormat="1" applyFont="1"/>
    <xf numFmtId="9" fontId="0" fillId="0" borderId="0" xfId="2" applyFont="1"/>
    <xf numFmtId="15" fontId="0" fillId="0" borderId="0" xfId="0" applyNumberFormat="1"/>
    <xf numFmtId="43" fontId="0" fillId="0" borderId="0" xfId="1" applyFont="1" applyAlignment="1">
      <alignment horizontal="center"/>
    </xf>
    <xf numFmtId="43" fontId="0" fillId="0" borderId="0" xfId="1" applyFont="1"/>
    <xf numFmtId="164" fontId="0" fillId="0" borderId="0" xfId="2" applyNumberFormat="1" applyFont="1"/>
    <xf numFmtId="0" fontId="0" fillId="0" borderId="0" xfId="0" applyAlignment="1">
      <alignment horizontal="left"/>
    </xf>
    <xf numFmtId="14" fontId="0" fillId="0" borderId="0" xfId="0" applyNumberFormat="1"/>
    <xf numFmtId="10" fontId="0" fillId="0" borderId="0" xfId="0" applyNumberFormat="1"/>
    <xf numFmtId="0" fontId="0" fillId="2" borderId="0" xfId="0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0" fontId="0" fillId="3" borderId="0" xfId="0" applyFill="1" applyAlignment="1">
      <alignment horizontal="center"/>
    </xf>
    <xf numFmtId="164" fontId="0" fillId="3" borderId="0" xfId="2" applyNumberFormat="1" applyFont="1" applyFill="1"/>
    <xf numFmtId="0" fontId="0" fillId="3" borderId="0" xfId="0" applyFill="1"/>
    <xf numFmtId="0" fontId="0" fillId="4" borderId="0" xfId="0" applyFill="1" applyAlignment="1">
      <alignment horizontal="center"/>
    </xf>
    <xf numFmtId="164" fontId="0" fillId="4" borderId="0" xfId="2" applyNumberFormat="1" applyFont="1" applyFill="1"/>
    <xf numFmtId="0" fontId="0" fillId="4" borderId="0" xfId="0" applyFill="1"/>
    <xf numFmtId="0" fontId="0" fillId="5" borderId="0" xfId="0" applyFill="1" applyAlignment="1">
      <alignment horizontal="center"/>
    </xf>
    <xf numFmtId="164" fontId="0" fillId="5" borderId="0" xfId="2" applyNumberFormat="1" applyFont="1" applyFill="1"/>
    <xf numFmtId="0" fontId="0" fillId="5" borderId="0" xfId="0" applyFill="1"/>
    <xf numFmtId="0" fontId="0" fillId="6" borderId="0" xfId="0" applyFill="1" applyAlignment="1">
      <alignment horizontal="center"/>
    </xf>
    <xf numFmtId="164" fontId="0" fillId="6" borderId="0" xfId="2" applyNumberFormat="1" applyFont="1" applyFill="1"/>
    <xf numFmtId="0" fontId="0" fillId="6" borderId="0" xfId="0" applyFill="1"/>
    <xf numFmtId="0" fontId="0" fillId="0" borderId="0" xfId="1" applyNumberFormat="1" applyFont="1" applyAlignment="1">
      <alignment horizontal="center"/>
    </xf>
    <xf numFmtId="164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165" fontId="0" fillId="0" borderId="0" xfId="2" applyNumberFormat="1" applyFont="1"/>
    <xf numFmtId="10" fontId="0" fillId="5" borderId="0" xfId="2" applyNumberFormat="1" applyFont="1" applyFill="1"/>
    <xf numFmtId="164" fontId="0" fillId="0" borderId="0" xfId="0" applyNumberFormat="1"/>
    <xf numFmtId="0" fontId="0" fillId="0" borderId="0" xfId="1" applyNumberFormat="1" applyFont="1"/>
    <xf numFmtId="14" fontId="0" fillId="0" borderId="0" xfId="1" applyNumberFormat="1" applyFont="1" applyAlignment="1">
      <alignment horizontal="center"/>
    </xf>
    <xf numFmtId="1" fontId="0" fillId="0" borderId="0" xfId="1" applyNumberFormat="1" applyFont="1"/>
    <xf numFmtId="0" fontId="0" fillId="7" borderId="0" xfId="0" applyFill="1"/>
  </cellXfs>
  <cellStyles count="3">
    <cellStyle name="Comma" xfId="1" builtinId="3"/>
    <cellStyle name="Normal" xfId="0" builtinId="0"/>
    <cellStyle name="Percent" xfId="2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Mains!$D$2:$D$51</c:f>
              <c:numCache>
                <c:formatCode>0.00%</c:formatCode>
                <c:ptCount val="50"/>
                <c:pt idx="0">
                  <c:v>1.9278094113384506E-2</c:v>
                </c:pt>
                <c:pt idx="1">
                  <c:v>3.5516531422278758E-2</c:v>
                </c:pt>
                <c:pt idx="2">
                  <c:v>1.6180557994709882E-2</c:v>
                </c:pt>
                <c:pt idx="3">
                  <c:v>2.6968523846298918E-2</c:v>
                </c:pt>
                <c:pt idx="4">
                  <c:v>2.1784557300481136E-2</c:v>
                </c:pt>
                <c:pt idx="5">
                  <c:v>1.1514564946459105E-2</c:v>
                </c:pt>
                <c:pt idx="6">
                  <c:v>1.3788368971076126E-3</c:v>
                </c:pt>
                <c:pt idx="7">
                  <c:v>8.0932846727222087E-3</c:v>
                </c:pt>
                <c:pt idx="8">
                  <c:v>1.7990209929419933E-2</c:v>
                </c:pt>
                <c:pt idx="9">
                  <c:v>5.0750480526846964E-3</c:v>
                </c:pt>
                <c:pt idx="10">
                  <c:v>9.5226590161440108E-3</c:v>
                </c:pt>
                <c:pt idx="11">
                  <c:v>1.0746121030964059E-2</c:v>
                </c:pt>
                <c:pt idx="12">
                  <c:v>2.3129736075166225E-2</c:v>
                </c:pt>
                <c:pt idx="13">
                  <c:v>8.9837488768106342E-3</c:v>
                </c:pt>
                <c:pt idx="14">
                  <c:v>8.2202551234658184E-3</c:v>
                </c:pt>
                <c:pt idx="15">
                  <c:v>1.4231118079911476E-3</c:v>
                </c:pt>
                <c:pt idx="16">
                  <c:v>7.3491744661381654E-3</c:v>
                </c:pt>
                <c:pt idx="17">
                  <c:v>2.4855508224564302E-3</c:v>
                </c:pt>
                <c:pt idx="18">
                  <c:v>2.3826625420261042E-2</c:v>
                </c:pt>
                <c:pt idx="19">
                  <c:v>2.4204234736586747E-4</c:v>
                </c:pt>
                <c:pt idx="20">
                  <c:v>4.1024786715021272E-5</c:v>
                </c:pt>
                <c:pt idx="21">
                  <c:v>3.1610012379852837E-2</c:v>
                </c:pt>
                <c:pt idx="22">
                  <c:v>1.7606857360563225E-2</c:v>
                </c:pt>
                <c:pt idx="23">
                  <c:v>1.8430839385816231E-2</c:v>
                </c:pt>
                <c:pt idx="24">
                  <c:v>1.6430655184710994E-3</c:v>
                </c:pt>
                <c:pt idx="25">
                  <c:v>2.1531801870247575E-2</c:v>
                </c:pt>
                <c:pt idx="26">
                  <c:v>8.22317477938151E-4</c:v>
                </c:pt>
                <c:pt idx="27">
                  <c:v>2.1380617602186083E-2</c:v>
                </c:pt>
                <c:pt idx="28">
                  <c:v>8.6474078535578531E-4</c:v>
                </c:pt>
                <c:pt idx="29">
                  <c:v>8.4766734930785369E-3</c:v>
                </c:pt>
                <c:pt idx="30">
                  <c:v>5.6646890475506029E-3</c:v>
                </c:pt>
                <c:pt idx="31">
                  <c:v>6.8787164567250311E-3</c:v>
                </c:pt>
                <c:pt idx="32">
                  <c:v>1.0746364854981484E-2</c:v>
                </c:pt>
                <c:pt idx="33">
                  <c:v>2.393107473527693E-3</c:v>
                </c:pt>
                <c:pt idx="34">
                  <c:v>2.4280849427545208E-2</c:v>
                </c:pt>
                <c:pt idx="35">
                  <c:v>4.1886428466924412E-3</c:v>
                </c:pt>
                <c:pt idx="36">
                  <c:v>3.3982366161470633E-3</c:v>
                </c:pt>
                <c:pt idx="37">
                  <c:v>1.9048641335652E-3</c:v>
                </c:pt>
                <c:pt idx="38">
                  <c:v>2.2571834576477899E-2</c:v>
                </c:pt>
                <c:pt idx="39">
                  <c:v>2.5332557665154052E-2</c:v>
                </c:pt>
                <c:pt idx="40">
                  <c:v>6.2139109228207361E-3</c:v>
                </c:pt>
                <c:pt idx="41">
                  <c:v>5.514997539947001E-3</c:v>
                </c:pt>
                <c:pt idx="42">
                  <c:v>2.7425335042692307E-2</c:v>
                </c:pt>
                <c:pt idx="43">
                  <c:v>4.3514430451628032E-3</c:v>
                </c:pt>
                <c:pt idx="44">
                  <c:v>1.4348048847148178E-2</c:v>
                </c:pt>
                <c:pt idx="45">
                  <c:v>1.2510889228137041E-2</c:v>
                </c:pt>
                <c:pt idx="46">
                  <c:v>1.3318497730389475E-2</c:v>
                </c:pt>
                <c:pt idx="47">
                  <c:v>6.7895856658103972E-3</c:v>
                </c:pt>
                <c:pt idx="48">
                  <c:v>3.4295581644219102E-3</c:v>
                </c:pt>
                <c:pt idx="49">
                  <c:v>1.6223405507794091E-2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75-9F9E-BA4E3F1E0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63176"/>
        <c:axId val="508562520"/>
      </c:lineChart>
      <c:catAx>
        <c:axId val="50856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minorGridlines>
          <c:spPr>
            <a:ln w="1587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2520"/>
        <c:crosses val="autoZero"/>
        <c:auto val="1"/>
        <c:lblAlgn val="ctr"/>
        <c:lblOffset val="100"/>
        <c:noMultiLvlLbl val="0"/>
      </c:catAx>
      <c:valAx>
        <c:axId val="50856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Stars!$A$2:$A$13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Stars!$D$2:$D$13</c:f>
              <c:numCache>
                <c:formatCode>0.0%</c:formatCode>
                <c:ptCount val="12"/>
                <c:pt idx="0">
                  <c:v>2.4815298217351126E-2</c:v>
                </c:pt>
                <c:pt idx="1">
                  <c:v>3.7482210336274968E-2</c:v>
                </c:pt>
                <c:pt idx="2">
                  <c:v>8.1033072084287193E-3</c:v>
                </c:pt>
                <c:pt idx="3">
                  <c:v>3.5155851972256694E-2</c:v>
                </c:pt>
                <c:pt idx="4">
                  <c:v>1.9141556640298145E-3</c:v>
                </c:pt>
                <c:pt idx="5">
                  <c:v>5.6610618509276518E-2</c:v>
                </c:pt>
                <c:pt idx="6">
                  <c:v>1.6897575868225073E-2</c:v>
                </c:pt>
                <c:pt idx="7">
                  <c:v>6.1163976187657461E-2</c:v>
                </c:pt>
                <c:pt idx="8">
                  <c:v>3.794954036248549E-2</c:v>
                </c:pt>
                <c:pt idx="9">
                  <c:v>2.9961240753493882E-2</c:v>
                </c:pt>
                <c:pt idx="10">
                  <c:v>7.4671598006255127E-2</c:v>
                </c:pt>
                <c:pt idx="11">
                  <c:v>2.1686281635495091E-3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13-4457-A8F9-0BD7B6482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795848"/>
        <c:axId val="709792896"/>
      </c:scatterChart>
      <c:valAx>
        <c:axId val="70979584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2896"/>
        <c:crosses val="autoZero"/>
        <c:crossBetween val="midCat"/>
        <c:majorUnit val="1"/>
      </c:valAx>
      <c:valAx>
        <c:axId val="70979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79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'Next Best'!$V$14:$V$63</c:f>
              <c:numCache>
                <c:formatCode>General</c:formatCode>
                <c:ptCount val="50"/>
                <c:pt idx="0">
                  <c:v>38</c:v>
                </c:pt>
                <c:pt idx="1">
                  <c:v>660</c:v>
                </c:pt>
                <c:pt idx="2">
                  <c:v>18</c:v>
                </c:pt>
                <c:pt idx="3">
                  <c:v>210</c:v>
                </c:pt>
                <c:pt idx="4">
                  <c:v>74</c:v>
                </c:pt>
                <c:pt idx="5">
                  <c:v>10</c:v>
                </c:pt>
                <c:pt idx="6">
                  <c:v>1</c:v>
                </c:pt>
                <c:pt idx="7">
                  <c:v>11</c:v>
                </c:pt>
                <c:pt idx="8">
                  <c:v>29</c:v>
                </c:pt>
                <c:pt idx="9">
                  <c:v>14</c:v>
                </c:pt>
                <c:pt idx="10">
                  <c:v>21</c:v>
                </c:pt>
                <c:pt idx="11">
                  <c:v>42</c:v>
                </c:pt>
                <c:pt idx="12">
                  <c:v>118</c:v>
                </c:pt>
                <c:pt idx="13">
                  <c:v>49</c:v>
                </c:pt>
                <c:pt idx="14">
                  <c:v>57</c:v>
                </c:pt>
                <c:pt idx="15">
                  <c:v>40</c:v>
                </c:pt>
                <c:pt idx="16">
                  <c:v>109</c:v>
                </c:pt>
                <c:pt idx="17">
                  <c:v>43</c:v>
                </c:pt>
                <c:pt idx="18">
                  <c:v>227</c:v>
                </c:pt>
                <c:pt idx="19">
                  <c:v>106</c:v>
                </c:pt>
                <c:pt idx="20">
                  <c:v>73</c:v>
                </c:pt>
                <c:pt idx="21">
                  <c:v>188</c:v>
                </c:pt>
                <c:pt idx="22">
                  <c:v>129</c:v>
                </c:pt>
                <c:pt idx="23">
                  <c:v>109</c:v>
                </c:pt>
                <c:pt idx="24">
                  <c:v>12</c:v>
                </c:pt>
                <c:pt idx="25">
                  <c:v>102</c:v>
                </c:pt>
                <c:pt idx="26">
                  <c:v>35</c:v>
                </c:pt>
                <c:pt idx="27">
                  <c:v>131</c:v>
                </c:pt>
                <c:pt idx="28">
                  <c:v>39</c:v>
                </c:pt>
                <c:pt idx="29">
                  <c:v>51</c:v>
                </c:pt>
                <c:pt idx="30">
                  <c:v>72</c:v>
                </c:pt>
                <c:pt idx="31">
                  <c:v>84</c:v>
                </c:pt>
                <c:pt idx="32">
                  <c:v>63</c:v>
                </c:pt>
                <c:pt idx="33">
                  <c:v>85</c:v>
                </c:pt>
                <c:pt idx="34">
                  <c:v>233</c:v>
                </c:pt>
                <c:pt idx="35">
                  <c:v>49</c:v>
                </c:pt>
                <c:pt idx="36">
                  <c:v>21</c:v>
                </c:pt>
                <c:pt idx="37">
                  <c:v>31</c:v>
                </c:pt>
                <c:pt idx="38">
                  <c:v>224</c:v>
                </c:pt>
                <c:pt idx="39">
                  <c:v>330</c:v>
                </c:pt>
                <c:pt idx="40">
                  <c:v>106</c:v>
                </c:pt>
                <c:pt idx="41">
                  <c:v>122</c:v>
                </c:pt>
                <c:pt idx="42">
                  <c:v>259</c:v>
                </c:pt>
                <c:pt idx="43">
                  <c:v>84</c:v>
                </c:pt>
                <c:pt idx="44">
                  <c:v>113</c:v>
                </c:pt>
                <c:pt idx="45">
                  <c:v>78</c:v>
                </c:pt>
                <c:pt idx="46">
                  <c:v>54</c:v>
                </c:pt>
                <c:pt idx="47">
                  <c:v>17</c:v>
                </c:pt>
                <c:pt idx="48">
                  <c:v>14</c:v>
                </c:pt>
                <c:pt idx="49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A-4424-9642-F7D4FCF95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563176"/>
        <c:axId val="508562520"/>
      </c:lineChart>
      <c:catAx>
        <c:axId val="50856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minorGridlines>
          <c:spPr>
            <a:ln w="1587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2520"/>
        <c:crosses val="autoZero"/>
        <c:auto val="1"/>
        <c:lblAlgn val="ctr"/>
        <c:lblOffset val="100"/>
        <c:noMultiLvlLbl val="0"/>
      </c:catAx>
      <c:valAx>
        <c:axId val="50856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6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0</xdr:rowOff>
    </xdr:from>
    <xdr:to>
      <xdr:col>14</xdr:col>
      <xdr:colOff>428068</xdr:colOff>
      <xdr:row>73</xdr:row>
      <xdr:rowOff>147640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310FB6-B07F-432E-8B6C-6DAC65C2DD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15</xdr:row>
      <xdr:rowOff>90487</xdr:rowOff>
    </xdr:from>
    <xdr:to>
      <xdr:col>7</xdr:col>
      <xdr:colOff>1343024</xdr:colOff>
      <xdr:row>29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3DFACD-A7F2-4C67-9979-E1F54FB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609597</xdr:colOff>
      <xdr:row>13</xdr:row>
      <xdr:rowOff>14285</xdr:rowOff>
    </xdr:from>
    <xdr:to>
      <xdr:col>41</xdr:col>
      <xdr:colOff>190500</xdr:colOff>
      <xdr:row>34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6B10ED-6E33-421A-B75E-A382C0DE3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B5D6D94-7446-44B3-BC0D-17419815050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cd508402-8bb3-4cc1-befd-7644cf141d2a&quot;"/>
  </we:properties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944"/>
  <sheetViews>
    <sheetView tabSelected="1" zoomScale="144" workbookViewId="0"/>
  </sheetViews>
  <sheetFormatPr defaultColWidth="8.85546875" defaultRowHeight="15" x14ac:dyDescent="0.25"/>
  <cols>
    <col min="1" max="1" width="10.140625" bestFit="1" customWidth="1"/>
    <col min="2" max="2" width="9.42578125" bestFit="1" customWidth="1"/>
    <col min="11" max="11" width="9.140625"/>
    <col min="15" max="15" width="11.42578125" customWidth="1"/>
    <col min="16" max="16" width="11" customWidth="1"/>
    <col min="18" max="18" width="10.42578125" bestFit="1" customWidth="1"/>
  </cols>
  <sheetData>
    <row r="1" spans="1:17" ht="15.75" customHeight="1" x14ac:dyDescent="0.25">
      <c r="A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t="s">
        <v>1</v>
      </c>
      <c r="J1" s="1" t="s">
        <v>17</v>
      </c>
      <c r="K1" s="1" t="s">
        <v>57</v>
      </c>
      <c r="L1" s="1" t="s">
        <v>18</v>
      </c>
      <c r="M1" s="1" t="s">
        <v>19</v>
      </c>
      <c r="N1" s="1" t="s">
        <v>20</v>
      </c>
      <c r="O1" s="1" t="s">
        <v>61</v>
      </c>
      <c r="P1" s="1" t="s">
        <v>62</v>
      </c>
      <c r="Q1" s="1" t="s">
        <v>77</v>
      </c>
    </row>
    <row r="2" spans="1:17" x14ac:dyDescent="0.25">
      <c r="A2" s="4">
        <v>46147</v>
      </c>
      <c r="B2">
        <v>3</v>
      </c>
      <c r="C2">
        <v>4</v>
      </c>
      <c r="D2">
        <v>8</v>
      </c>
      <c r="E2">
        <v>20</v>
      </c>
      <c r="F2">
        <v>31</v>
      </c>
      <c r="G2">
        <v>6</v>
      </c>
      <c r="H2">
        <v>8</v>
      </c>
      <c r="I2">
        <f t="shared" ref="I2:I65" si="0">WEEKDAY(A2)</f>
        <v>3</v>
      </c>
      <c r="J2">
        <f t="shared" ref="J2:J65" si="1">SUM(B2:F2)</f>
        <v>66</v>
      </c>
      <c r="K2">
        <f t="shared" ref="K2:K65" si="2">G2+H2</f>
        <v>14</v>
      </c>
      <c r="L2">
        <f t="shared" ref="L2:L65" si="3">SUMPRODUCT(--(MOD(B2:F2,2)=0))</f>
        <v>3</v>
      </c>
      <c r="M2">
        <f t="shared" ref="M2:M65" si="4">SUMPRODUCT(--(MOD(B2:F2,2)=1))</f>
        <v>2</v>
      </c>
      <c r="N2" s="3">
        <f t="shared" ref="N2:N65" si="5">IF(L2&gt;M2,M2/L2,L2/M2)</f>
        <v>0.66666666666666663</v>
      </c>
      <c r="O2">
        <f t="shared" ref="O2:O65" si="6">MAX(C2-B2,D2-C2,E2-D2,F2-E2)</f>
        <v>12</v>
      </c>
      <c r="P2">
        <f t="shared" ref="P2:P65" si="7">MIN(C2-B2,D2-C2,E2-D2,F2-E2)</f>
        <v>1</v>
      </c>
      <c r="Q2">
        <f t="shared" ref="Q2:Q65" si="8">ROUND(AVERAGE(C2-B2,D2-C2,E2-D2,F2-E2),0)</f>
        <v>7</v>
      </c>
    </row>
    <row r="3" spans="1:17" x14ac:dyDescent="0.25">
      <c r="A3" s="4">
        <v>46143</v>
      </c>
      <c r="B3">
        <v>3</v>
      </c>
      <c r="C3">
        <v>9</v>
      </c>
      <c r="D3">
        <v>42</v>
      </c>
      <c r="E3">
        <v>46</v>
      </c>
      <c r="F3">
        <v>47</v>
      </c>
      <c r="G3">
        <v>1</v>
      </c>
      <c r="H3">
        <v>11</v>
      </c>
      <c r="I3">
        <f t="shared" si="0"/>
        <v>6</v>
      </c>
      <c r="J3">
        <f t="shared" si="1"/>
        <v>147</v>
      </c>
      <c r="K3">
        <f t="shared" si="2"/>
        <v>12</v>
      </c>
      <c r="L3">
        <f t="shared" si="3"/>
        <v>2</v>
      </c>
      <c r="M3">
        <f t="shared" si="4"/>
        <v>3</v>
      </c>
      <c r="N3" s="3">
        <f t="shared" si="5"/>
        <v>0.66666666666666663</v>
      </c>
      <c r="O3">
        <f t="shared" si="6"/>
        <v>33</v>
      </c>
      <c r="P3">
        <f t="shared" si="7"/>
        <v>1</v>
      </c>
      <c r="Q3">
        <f t="shared" si="8"/>
        <v>11</v>
      </c>
    </row>
    <row r="4" spans="1:17" x14ac:dyDescent="0.25">
      <c r="A4" s="4">
        <v>46140</v>
      </c>
      <c r="B4">
        <v>26</v>
      </c>
      <c r="C4">
        <v>29</v>
      </c>
      <c r="D4">
        <v>41</v>
      </c>
      <c r="E4">
        <v>46</v>
      </c>
      <c r="F4">
        <v>47</v>
      </c>
      <c r="G4">
        <v>8</v>
      </c>
      <c r="H4">
        <v>9</v>
      </c>
      <c r="I4">
        <f t="shared" si="0"/>
        <v>3</v>
      </c>
      <c r="J4">
        <f t="shared" si="1"/>
        <v>189</v>
      </c>
      <c r="K4">
        <f t="shared" si="2"/>
        <v>17</v>
      </c>
      <c r="L4">
        <f t="shared" si="3"/>
        <v>2</v>
      </c>
      <c r="M4">
        <f t="shared" si="4"/>
        <v>3</v>
      </c>
      <c r="N4" s="3">
        <f t="shared" si="5"/>
        <v>0.66666666666666663</v>
      </c>
      <c r="O4">
        <f t="shared" si="6"/>
        <v>12</v>
      </c>
      <c r="P4">
        <f t="shared" si="7"/>
        <v>1</v>
      </c>
      <c r="Q4">
        <f t="shared" si="8"/>
        <v>5</v>
      </c>
    </row>
    <row r="5" spans="1:17" x14ac:dyDescent="0.25">
      <c r="A5" s="4">
        <v>46136</v>
      </c>
      <c r="B5">
        <v>25</v>
      </c>
      <c r="C5">
        <v>26</v>
      </c>
      <c r="D5">
        <v>30</v>
      </c>
      <c r="E5">
        <v>40</v>
      </c>
      <c r="F5">
        <v>45</v>
      </c>
      <c r="G5">
        <v>1</v>
      </c>
      <c r="H5">
        <v>5</v>
      </c>
      <c r="I5">
        <f t="shared" si="0"/>
        <v>6</v>
      </c>
      <c r="J5">
        <f t="shared" si="1"/>
        <v>166</v>
      </c>
      <c r="K5">
        <f t="shared" si="2"/>
        <v>6</v>
      </c>
      <c r="L5">
        <f t="shared" si="3"/>
        <v>3</v>
      </c>
      <c r="M5">
        <f t="shared" si="4"/>
        <v>2</v>
      </c>
      <c r="N5" s="3">
        <f t="shared" si="5"/>
        <v>0.66666666666666663</v>
      </c>
      <c r="O5">
        <f t="shared" si="6"/>
        <v>10</v>
      </c>
      <c r="P5">
        <f t="shared" si="7"/>
        <v>1</v>
      </c>
      <c r="Q5">
        <f t="shared" si="8"/>
        <v>5</v>
      </c>
    </row>
    <row r="6" spans="1:17" x14ac:dyDescent="0.25">
      <c r="A6" s="4">
        <v>46133</v>
      </c>
      <c r="B6">
        <v>13</v>
      </c>
      <c r="C6">
        <v>16</v>
      </c>
      <c r="D6">
        <v>29</v>
      </c>
      <c r="E6">
        <v>40</v>
      </c>
      <c r="F6">
        <v>47</v>
      </c>
      <c r="G6">
        <v>3</v>
      </c>
      <c r="H6">
        <v>4</v>
      </c>
      <c r="I6">
        <f t="shared" si="0"/>
        <v>3</v>
      </c>
      <c r="J6">
        <f t="shared" si="1"/>
        <v>145</v>
      </c>
      <c r="K6">
        <f t="shared" si="2"/>
        <v>7</v>
      </c>
      <c r="L6">
        <f t="shared" si="3"/>
        <v>2</v>
      </c>
      <c r="M6">
        <f t="shared" si="4"/>
        <v>3</v>
      </c>
      <c r="N6" s="3">
        <f t="shared" si="5"/>
        <v>0.66666666666666663</v>
      </c>
      <c r="O6">
        <f t="shared" si="6"/>
        <v>13</v>
      </c>
      <c r="P6">
        <f t="shared" si="7"/>
        <v>3</v>
      </c>
      <c r="Q6">
        <f t="shared" si="8"/>
        <v>9</v>
      </c>
    </row>
    <row r="7" spans="1:17" x14ac:dyDescent="0.25">
      <c r="A7" s="4">
        <v>46129</v>
      </c>
      <c r="B7">
        <v>22</v>
      </c>
      <c r="C7">
        <v>23</v>
      </c>
      <c r="D7">
        <v>28</v>
      </c>
      <c r="E7">
        <v>41</v>
      </c>
      <c r="F7">
        <v>47</v>
      </c>
      <c r="G7">
        <v>6</v>
      </c>
      <c r="H7">
        <v>8</v>
      </c>
      <c r="I7">
        <f t="shared" si="0"/>
        <v>6</v>
      </c>
      <c r="J7">
        <f t="shared" si="1"/>
        <v>161</v>
      </c>
      <c r="K7">
        <f t="shared" si="2"/>
        <v>14</v>
      </c>
      <c r="L7">
        <f t="shared" si="3"/>
        <v>2</v>
      </c>
      <c r="M7">
        <f t="shared" si="4"/>
        <v>3</v>
      </c>
      <c r="N7" s="3">
        <f t="shared" si="5"/>
        <v>0.66666666666666663</v>
      </c>
      <c r="O7">
        <f t="shared" si="6"/>
        <v>13</v>
      </c>
      <c r="P7">
        <f t="shared" si="7"/>
        <v>1</v>
      </c>
      <c r="Q7">
        <f t="shared" si="8"/>
        <v>6</v>
      </c>
    </row>
    <row r="8" spans="1:17" x14ac:dyDescent="0.25">
      <c r="A8" s="4">
        <v>46126</v>
      </c>
      <c r="B8">
        <v>1</v>
      </c>
      <c r="C8">
        <v>2</v>
      </c>
      <c r="D8">
        <v>4</v>
      </c>
      <c r="E8">
        <v>28</v>
      </c>
      <c r="F8">
        <v>44</v>
      </c>
      <c r="G8">
        <v>5</v>
      </c>
      <c r="H8">
        <v>12</v>
      </c>
      <c r="I8">
        <f t="shared" si="0"/>
        <v>3</v>
      </c>
      <c r="J8">
        <f t="shared" si="1"/>
        <v>79</v>
      </c>
      <c r="K8">
        <f t="shared" si="2"/>
        <v>17</v>
      </c>
      <c r="L8">
        <f t="shared" si="3"/>
        <v>4</v>
      </c>
      <c r="M8">
        <f t="shared" si="4"/>
        <v>1</v>
      </c>
      <c r="N8" s="3">
        <f t="shared" si="5"/>
        <v>0.25</v>
      </c>
      <c r="O8">
        <f t="shared" si="6"/>
        <v>24</v>
      </c>
      <c r="P8">
        <f t="shared" si="7"/>
        <v>1</v>
      </c>
      <c r="Q8">
        <f t="shared" si="8"/>
        <v>11</v>
      </c>
    </row>
    <row r="9" spans="1:17" x14ac:dyDescent="0.25">
      <c r="A9" s="4">
        <v>46122</v>
      </c>
      <c r="B9">
        <v>10</v>
      </c>
      <c r="C9">
        <v>13</v>
      </c>
      <c r="D9">
        <v>14</v>
      </c>
      <c r="E9">
        <v>38</v>
      </c>
      <c r="F9">
        <v>41</v>
      </c>
      <c r="G9">
        <v>6</v>
      </c>
      <c r="H9">
        <v>9</v>
      </c>
      <c r="I9">
        <f t="shared" si="0"/>
        <v>6</v>
      </c>
      <c r="J9">
        <f t="shared" si="1"/>
        <v>116</v>
      </c>
      <c r="K9">
        <f t="shared" si="2"/>
        <v>15</v>
      </c>
      <c r="L9">
        <f t="shared" si="3"/>
        <v>3</v>
      </c>
      <c r="M9">
        <f t="shared" si="4"/>
        <v>2</v>
      </c>
      <c r="N9" s="3">
        <f t="shared" si="5"/>
        <v>0.66666666666666663</v>
      </c>
      <c r="O9">
        <f t="shared" si="6"/>
        <v>24</v>
      </c>
      <c r="P9">
        <f t="shared" si="7"/>
        <v>1</v>
      </c>
      <c r="Q9">
        <f t="shared" si="8"/>
        <v>8</v>
      </c>
    </row>
    <row r="10" spans="1:17" x14ac:dyDescent="0.25">
      <c r="A10" s="4">
        <v>46119</v>
      </c>
      <c r="B10">
        <v>11</v>
      </c>
      <c r="C10">
        <v>14</v>
      </c>
      <c r="D10">
        <v>19</v>
      </c>
      <c r="E10">
        <v>36</v>
      </c>
      <c r="F10">
        <v>49</v>
      </c>
      <c r="G10">
        <v>6</v>
      </c>
      <c r="H10">
        <v>7</v>
      </c>
      <c r="I10">
        <f t="shared" si="0"/>
        <v>3</v>
      </c>
      <c r="J10">
        <f t="shared" si="1"/>
        <v>129</v>
      </c>
      <c r="K10">
        <f t="shared" si="2"/>
        <v>13</v>
      </c>
      <c r="L10">
        <f t="shared" si="3"/>
        <v>2</v>
      </c>
      <c r="M10">
        <f t="shared" si="4"/>
        <v>3</v>
      </c>
      <c r="N10" s="3">
        <f t="shared" si="5"/>
        <v>0.66666666666666663</v>
      </c>
      <c r="O10">
        <f t="shared" si="6"/>
        <v>17</v>
      </c>
      <c r="P10">
        <f t="shared" si="7"/>
        <v>3</v>
      </c>
      <c r="Q10">
        <f t="shared" si="8"/>
        <v>10</v>
      </c>
    </row>
    <row r="11" spans="1:17" x14ac:dyDescent="0.25">
      <c r="A11" s="4">
        <v>46115</v>
      </c>
      <c r="B11">
        <v>8</v>
      </c>
      <c r="C11">
        <v>27</v>
      </c>
      <c r="D11">
        <v>29</v>
      </c>
      <c r="E11">
        <v>46</v>
      </c>
      <c r="F11">
        <v>49</v>
      </c>
      <c r="G11">
        <v>2</v>
      </c>
      <c r="H11">
        <v>10</v>
      </c>
      <c r="I11">
        <f t="shared" si="0"/>
        <v>6</v>
      </c>
      <c r="J11">
        <f t="shared" si="1"/>
        <v>159</v>
      </c>
      <c r="K11">
        <f t="shared" si="2"/>
        <v>12</v>
      </c>
      <c r="L11">
        <f t="shared" si="3"/>
        <v>2</v>
      </c>
      <c r="M11">
        <f t="shared" si="4"/>
        <v>3</v>
      </c>
      <c r="N11" s="3">
        <f t="shared" si="5"/>
        <v>0.66666666666666663</v>
      </c>
      <c r="O11">
        <f t="shared" si="6"/>
        <v>19</v>
      </c>
      <c r="P11">
        <f t="shared" si="7"/>
        <v>2</v>
      </c>
      <c r="Q11">
        <f t="shared" si="8"/>
        <v>10</v>
      </c>
    </row>
    <row r="12" spans="1:17" x14ac:dyDescent="0.25">
      <c r="A12" s="4">
        <v>46112</v>
      </c>
      <c r="B12">
        <v>5</v>
      </c>
      <c r="C12">
        <v>8</v>
      </c>
      <c r="D12">
        <v>10</v>
      </c>
      <c r="E12">
        <v>33</v>
      </c>
      <c r="F12">
        <v>38</v>
      </c>
      <c r="G12">
        <v>2</v>
      </c>
      <c r="H12">
        <v>7</v>
      </c>
      <c r="I12">
        <f t="shared" si="0"/>
        <v>3</v>
      </c>
      <c r="J12">
        <f t="shared" si="1"/>
        <v>94</v>
      </c>
      <c r="K12">
        <f t="shared" si="2"/>
        <v>9</v>
      </c>
      <c r="L12">
        <f t="shared" si="3"/>
        <v>3</v>
      </c>
      <c r="M12">
        <f t="shared" si="4"/>
        <v>2</v>
      </c>
      <c r="N12" s="3">
        <f t="shared" si="5"/>
        <v>0.66666666666666663</v>
      </c>
      <c r="O12">
        <f t="shared" si="6"/>
        <v>23</v>
      </c>
      <c r="P12">
        <f t="shared" si="7"/>
        <v>2</v>
      </c>
      <c r="Q12">
        <f t="shared" si="8"/>
        <v>8</v>
      </c>
    </row>
    <row r="13" spans="1:17" x14ac:dyDescent="0.25">
      <c r="A13" s="4">
        <v>46108</v>
      </c>
      <c r="B13">
        <v>4</v>
      </c>
      <c r="C13">
        <v>10</v>
      </c>
      <c r="D13">
        <v>43</v>
      </c>
      <c r="E13">
        <v>44</v>
      </c>
      <c r="F13">
        <v>48</v>
      </c>
      <c r="G13">
        <v>2</v>
      </c>
      <c r="H13">
        <v>4</v>
      </c>
      <c r="I13">
        <f t="shared" si="0"/>
        <v>6</v>
      </c>
      <c r="J13">
        <f t="shared" si="1"/>
        <v>149</v>
      </c>
      <c r="K13">
        <f t="shared" si="2"/>
        <v>6</v>
      </c>
      <c r="L13">
        <f t="shared" si="3"/>
        <v>4</v>
      </c>
      <c r="M13">
        <f t="shared" si="4"/>
        <v>1</v>
      </c>
      <c r="N13" s="3">
        <f t="shared" si="5"/>
        <v>0.25</v>
      </c>
      <c r="O13">
        <f t="shared" si="6"/>
        <v>33</v>
      </c>
      <c r="P13">
        <f t="shared" si="7"/>
        <v>1</v>
      </c>
      <c r="Q13">
        <f t="shared" si="8"/>
        <v>11</v>
      </c>
    </row>
    <row r="14" spans="1:17" x14ac:dyDescent="0.25">
      <c r="A14" s="4">
        <v>46105</v>
      </c>
      <c r="B14">
        <v>12</v>
      </c>
      <c r="C14">
        <v>16</v>
      </c>
      <c r="D14">
        <v>17</v>
      </c>
      <c r="E14">
        <v>18</v>
      </c>
      <c r="F14">
        <v>27</v>
      </c>
      <c r="G14">
        <v>1</v>
      </c>
      <c r="H14">
        <v>3</v>
      </c>
      <c r="I14">
        <f t="shared" si="0"/>
        <v>3</v>
      </c>
      <c r="J14">
        <f t="shared" si="1"/>
        <v>90</v>
      </c>
      <c r="K14">
        <f t="shared" si="2"/>
        <v>4</v>
      </c>
      <c r="L14">
        <f t="shared" si="3"/>
        <v>3</v>
      </c>
      <c r="M14">
        <f t="shared" si="4"/>
        <v>2</v>
      </c>
      <c r="N14" s="3">
        <f t="shared" si="5"/>
        <v>0.66666666666666663</v>
      </c>
      <c r="O14">
        <f t="shared" si="6"/>
        <v>9</v>
      </c>
      <c r="P14">
        <f t="shared" si="7"/>
        <v>1</v>
      </c>
      <c r="Q14">
        <f t="shared" si="8"/>
        <v>4</v>
      </c>
    </row>
    <row r="15" spans="1:17" x14ac:dyDescent="0.25">
      <c r="A15" s="4">
        <v>46101</v>
      </c>
      <c r="B15">
        <v>5</v>
      </c>
      <c r="C15">
        <v>12</v>
      </c>
      <c r="D15">
        <v>16</v>
      </c>
      <c r="E15">
        <v>37</v>
      </c>
      <c r="F15">
        <v>46</v>
      </c>
      <c r="G15">
        <v>8</v>
      </c>
      <c r="H15">
        <v>10</v>
      </c>
      <c r="I15">
        <f t="shared" si="0"/>
        <v>6</v>
      </c>
      <c r="J15">
        <f t="shared" si="1"/>
        <v>116</v>
      </c>
      <c r="K15">
        <f t="shared" si="2"/>
        <v>18</v>
      </c>
      <c r="L15">
        <f t="shared" si="3"/>
        <v>3</v>
      </c>
      <c r="M15">
        <f t="shared" si="4"/>
        <v>2</v>
      </c>
      <c r="N15" s="3">
        <f t="shared" si="5"/>
        <v>0.66666666666666663</v>
      </c>
      <c r="O15">
        <f t="shared" si="6"/>
        <v>21</v>
      </c>
      <c r="P15">
        <f t="shared" si="7"/>
        <v>4</v>
      </c>
      <c r="Q15">
        <f t="shared" si="8"/>
        <v>10</v>
      </c>
    </row>
    <row r="16" spans="1:17" x14ac:dyDescent="0.25">
      <c r="A16" s="4">
        <v>46098</v>
      </c>
      <c r="B16">
        <v>5</v>
      </c>
      <c r="C16">
        <v>17</v>
      </c>
      <c r="D16">
        <v>28</v>
      </c>
      <c r="E16">
        <v>33</v>
      </c>
      <c r="F16">
        <v>41</v>
      </c>
      <c r="G16">
        <v>3</v>
      </c>
      <c r="H16">
        <v>9</v>
      </c>
      <c r="I16">
        <f t="shared" si="0"/>
        <v>3</v>
      </c>
      <c r="J16">
        <f t="shared" si="1"/>
        <v>124</v>
      </c>
      <c r="K16">
        <f t="shared" si="2"/>
        <v>12</v>
      </c>
      <c r="L16">
        <f t="shared" si="3"/>
        <v>1</v>
      </c>
      <c r="M16">
        <f t="shared" si="4"/>
        <v>4</v>
      </c>
      <c r="N16" s="3">
        <f t="shared" si="5"/>
        <v>0.25</v>
      </c>
      <c r="O16">
        <f t="shared" si="6"/>
        <v>12</v>
      </c>
      <c r="P16">
        <f t="shared" si="7"/>
        <v>5</v>
      </c>
      <c r="Q16">
        <f t="shared" si="8"/>
        <v>9</v>
      </c>
    </row>
    <row r="17" spans="1:17" x14ac:dyDescent="0.25">
      <c r="A17" s="4">
        <v>46094</v>
      </c>
      <c r="B17">
        <v>13</v>
      </c>
      <c r="C17">
        <v>17</v>
      </c>
      <c r="D17">
        <v>26</v>
      </c>
      <c r="E17">
        <v>41</v>
      </c>
      <c r="F17">
        <v>48</v>
      </c>
      <c r="G17">
        <v>4</v>
      </c>
      <c r="H17">
        <v>10</v>
      </c>
      <c r="I17">
        <f t="shared" si="0"/>
        <v>6</v>
      </c>
      <c r="J17">
        <f t="shared" si="1"/>
        <v>145</v>
      </c>
      <c r="K17">
        <f t="shared" si="2"/>
        <v>14</v>
      </c>
      <c r="L17">
        <f t="shared" si="3"/>
        <v>2</v>
      </c>
      <c r="M17">
        <f t="shared" si="4"/>
        <v>3</v>
      </c>
      <c r="N17" s="3">
        <f t="shared" si="5"/>
        <v>0.66666666666666663</v>
      </c>
      <c r="O17">
        <f t="shared" si="6"/>
        <v>15</v>
      </c>
      <c r="P17">
        <f t="shared" si="7"/>
        <v>4</v>
      </c>
      <c r="Q17">
        <f t="shared" si="8"/>
        <v>9</v>
      </c>
    </row>
    <row r="18" spans="1:17" x14ac:dyDescent="0.25">
      <c r="A18" s="4">
        <v>46091</v>
      </c>
      <c r="B18">
        <v>12</v>
      </c>
      <c r="C18">
        <v>14</v>
      </c>
      <c r="D18">
        <v>27</v>
      </c>
      <c r="E18">
        <v>44</v>
      </c>
      <c r="F18">
        <v>50</v>
      </c>
      <c r="G18">
        <v>4</v>
      </c>
      <c r="H18">
        <v>12</v>
      </c>
      <c r="I18">
        <f t="shared" si="0"/>
        <v>3</v>
      </c>
      <c r="J18">
        <f t="shared" si="1"/>
        <v>147</v>
      </c>
      <c r="K18">
        <f t="shared" si="2"/>
        <v>16</v>
      </c>
      <c r="L18">
        <f t="shared" si="3"/>
        <v>4</v>
      </c>
      <c r="M18">
        <f t="shared" si="4"/>
        <v>1</v>
      </c>
      <c r="N18" s="3">
        <f t="shared" si="5"/>
        <v>0.25</v>
      </c>
      <c r="O18">
        <f t="shared" si="6"/>
        <v>17</v>
      </c>
      <c r="P18">
        <f t="shared" si="7"/>
        <v>2</v>
      </c>
      <c r="Q18">
        <f t="shared" si="8"/>
        <v>10</v>
      </c>
    </row>
    <row r="19" spans="1:17" x14ac:dyDescent="0.25">
      <c r="A19" s="4">
        <v>46087</v>
      </c>
      <c r="B19">
        <v>15</v>
      </c>
      <c r="C19">
        <v>16</v>
      </c>
      <c r="D19">
        <v>19</v>
      </c>
      <c r="E19">
        <v>28</v>
      </c>
      <c r="F19">
        <v>37</v>
      </c>
      <c r="G19">
        <v>6</v>
      </c>
      <c r="H19">
        <v>9</v>
      </c>
      <c r="I19">
        <f t="shared" si="0"/>
        <v>6</v>
      </c>
      <c r="J19">
        <f t="shared" si="1"/>
        <v>115</v>
      </c>
      <c r="K19">
        <f t="shared" si="2"/>
        <v>15</v>
      </c>
      <c r="L19">
        <f t="shared" si="3"/>
        <v>2</v>
      </c>
      <c r="M19">
        <f t="shared" si="4"/>
        <v>3</v>
      </c>
      <c r="N19" s="3">
        <f t="shared" si="5"/>
        <v>0.66666666666666663</v>
      </c>
      <c r="O19">
        <f t="shared" si="6"/>
        <v>9</v>
      </c>
      <c r="P19">
        <f t="shared" si="7"/>
        <v>1</v>
      </c>
      <c r="Q19">
        <f t="shared" si="8"/>
        <v>6</v>
      </c>
    </row>
    <row r="20" spans="1:17" x14ac:dyDescent="0.25">
      <c r="A20" s="4">
        <v>46084</v>
      </c>
      <c r="B20">
        <v>6</v>
      </c>
      <c r="C20">
        <v>7</v>
      </c>
      <c r="D20">
        <v>24</v>
      </c>
      <c r="E20">
        <v>34</v>
      </c>
      <c r="F20">
        <v>50</v>
      </c>
      <c r="G20">
        <v>5</v>
      </c>
      <c r="H20">
        <v>7</v>
      </c>
      <c r="I20">
        <f t="shared" si="0"/>
        <v>3</v>
      </c>
      <c r="J20">
        <f t="shared" si="1"/>
        <v>121</v>
      </c>
      <c r="K20">
        <f t="shared" si="2"/>
        <v>12</v>
      </c>
      <c r="L20">
        <f t="shared" si="3"/>
        <v>4</v>
      </c>
      <c r="M20">
        <f t="shared" si="4"/>
        <v>1</v>
      </c>
      <c r="N20" s="3">
        <f t="shared" si="5"/>
        <v>0.25</v>
      </c>
      <c r="O20">
        <f t="shared" si="6"/>
        <v>17</v>
      </c>
      <c r="P20">
        <f t="shared" si="7"/>
        <v>1</v>
      </c>
      <c r="Q20">
        <f t="shared" si="8"/>
        <v>11</v>
      </c>
    </row>
    <row r="21" spans="1:17" x14ac:dyDescent="0.25">
      <c r="A21" s="4">
        <v>46080</v>
      </c>
      <c r="B21">
        <v>14</v>
      </c>
      <c r="C21">
        <v>24</v>
      </c>
      <c r="D21">
        <v>27</v>
      </c>
      <c r="E21">
        <v>39</v>
      </c>
      <c r="F21">
        <v>42</v>
      </c>
      <c r="G21">
        <v>6</v>
      </c>
      <c r="H21">
        <v>10</v>
      </c>
      <c r="I21">
        <f t="shared" si="0"/>
        <v>6</v>
      </c>
      <c r="J21">
        <f t="shared" si="1"/>
        <v>146</v>
      </c>
      <c r="K21">
        <f t="shared" si="2"/>
        <v>16</v>
      </c>
      <c r="L21">
        <f t="shared" si="3"/>
        <v>3</v>
      </c>
      <c r="M21">
        <f t="shared" si="4"/>
        <v>2</v>
      </c>
      <c r="N21" s="3">
        <f t="shared" si="5"/>
        <v>0.66666666666666663</v>
      </c>
      <c r="O21">
        <f t="shared" si="6"/>
        <v>12</v>
      </c>
      <c r="P21">
        <f t="shared" si="7"/>
        <v>3</v>
      </c>
      <c r="Q21">
        <f t="shared" si="8"/>
        <v>7</v>
      </c>
    </row>
    <row r="22" spans="1:17" x14ac:dyDescent="0.25">
      <c r="A22" s="4">
        <v>46077</v>
      </c>
      <c r="B22">
        <v>10</v>
      </c>
      <c r="C22">
        <v>27</v>
      </c>
      <c r="D22">
        <v>40</v>
      </c>
      <c r="E22">
        <v>43</v>
      </c>
      <c r="F22">
        <v>47</v>
      </c>
      <c r="G22">
        <v>6</v>
      </c>
      <c r="H22">
        <v>10</v>
      </c>
      <c r="I22">
        <f t="shared" si="0"/>
        <v>3</v>
      </c>
      <c r="J22">
        <f t="shared" si="1"/>
        <v>167</v>
      </c>
      <c r="K22">
        <f t="shared" si="2"/>
        <v>16</v>
      </c>
      <c r="L22">
        <f t="shared" si="3"/>
        <v>2</v>
      </c>
      <c r="M22">
        <f t="shared" si="4"/>
        <v>3</v>
      </c>
      <c r="N22" s="3">
        <f t="shared" si="5"/>
        <v>0.66666666666666663</v>
      </c>
      <c r="O22">
        <f t="shared" si="6"/>
        <v>17</v>
      </c>
      <c r="P22">
        <f t="shared" si="7"/>
        <v>3</v>
      </c>
      <c r="Q22">
        <f t="shared" si="8"/>
        <v>9</v>
      </c>
    </row>
    <row r="23" spans="1:17" x14ac:dyDescent="0.25">
      <c r="A23" s="4">
        <v>46073</v>
      </c>
      <c r="B23">
        <v>13</v>
      </c>
      <c r="C23">
        <v>24</v>
      </c>
      <c r="D23">
        <v>28</v>
      </c>
      <c r="E23">
        <v>33</v>
      </c>
      <c r="F23">
        <v>35</v>
      </c>
      <c r="G23">
        <v>5</v>
      </c>
      <c r="H23">
        <v>9</v>
      </c>
      <c r="I23">
        <f t="shared" si="0"/>
        <v>6</v>
      </c>
      <c r="J23">
        <f t="shared" si="1"/>
        <v>133</v>
      </c>
      <c r="K23">
        <f t="shared" si="2"/>
        <v>14</v>
      </c>
      <c r="L23">
        <f t="shared" si="3"/>
        <v>2</v>
      </c>
      <c r="M23">
        <f t="shared" si="4"/>
        <v>3</v>
      </c>
      <c r="N23" s="3">
        <f t="shared" si="5"/>
        <v>0.66666666666666663</v>
      </c>
      <c r="O23">
        <f t="shared" si="6"/>
        <v>11</v>
      </c>
      <c r="P23">
        <f t="shared" si="7"/>
        <v>2</v>
      </c>
      <c r="Q23">
        <f t="shared" si="8"/>
        <v>6</v>
      </c>
    </row>
    <row r="24" spans="1:17" x14ac:dyDescent="0.25">
      <c r="A24" s="4">
        <v>46070</v>
      </c>
      <c r="B24">
        <v>1</v>
      </c>
      <c r="C24">
        <v>4</v>
      </c>
      <c r="D24">
        <v>6</v>
      </c>
      <c r="E24">
        <v>10</v>
      </c>
      <c r="F24">
        <v>41</v>
      </c>
      <c r="G24">
        <v>5</v>
      </c>
      <c r="H24">
        <v>12</v>
      </c>
      <c r="I24">
        <f t="shared" si="0"/>
        <v>3</v>
      </c>
      <c r="J24">
        <f t="shared" si="1"/>
        <v>62</v>
      </c>
      <c r="K24">
        <f t="shared" si="2"/>
        <v>17</v>
      </c>
      <c r="L24">
        <f t="shared" si="3"/>
        <v>3</v>
      </c>
      <c r="M24">
        <f t="shared" si="4"/>
        <v>2</v>
      </c>
      <c r="N24" s="3">
        <f t="shared" si="5"/>
        <v>0.66666666666666663</v>
      </c>
      <c r="O24">
        <f t="shared" si="6"/>
        <v>31</v>
      </c>
      <c r="P24">
        <f t="shared" si="7"/>
        <v>2</v>
      </c>
      <c r="Q24">
        <f t="shared" si="8"/>
        <v>10</v>
      </c>
    </row>
    <row r="25" spans="1:17" x14ac:dyDescent="0.25">
      <c r="A25" s="4">
        <v>46066</v>
      </c>
      <c r="B25">
        <v>9</v>
      </c>
      <c r="C25">
        <v>13</v>
      </c>
      <c r="D25">
        <v>31</v>
      </c>
      <c r="E25">
        <v>37</v>
      </c>
      <c r="F25">
        <v>40</v>
      </c>
      <c r="G25">
        <v>6</v>
      </c>
      <c r="H25">
        <v>9</v>
      </c>
      <c r="I25">
        <f t="shared" si="0"/>
        <v>6</v>
      </c>
      <c r="J25">
        <f t="shared" si="1"/>
        <v>130</v>
      </c>
      <c r="K25">
        <f t="shared" si="2"/>
        <v>15</v>
      </c>
      <c r="L25">
        <f t="shared" si="3"/>
        <v>1</v>
      </c>
      <c r="M25">
        <f t="shared" si="4"/>
        <v>4</v>
      </c>
      <c r="N25" s="3">
        <f t="shared" si="5"/>
        <v>0.25</v>
      </c>
      <c r="O25">
        <f t="shared" si="6"/>
        <v>18</v>
      </c>
      <c r="P25">
        <f t="shared" si="7"/>
        <v>3</v>
      </c>
      <c r="Q25">
        <f t="shared" si="8"/>
        <v>8</v>
      </c>
    </row>
    <row r="26" spans="1:17" x14ac:dyDescent="0.25">
      <c r="A26" s="4">
        <v>46063</v>
      </c>
      <c r="B26">
        <v>1</v>
      </c>
      <c r="C26">
        <v>17</v>
      </c>
      <c r="D26">
        <v>19</v>
      </c>
      <c r="E26">
        <v>34</v>
      </c>
      <c r="F26">
        <v>42</v>
      </c>
      <c r="G26">
        <v>5</v>
      </c>
      <c r="H26">
        <v>8</v>
      </c>
      <c r="I26">
        <f t="shared" si="0"/>
        <v>3</v>
      </c>
      <c r="J26">
        <f t="shared" si="1"/>
        <v>113</v>
      </c>
      <c r="K26">
        <f t="shared" si="2"/>
        <v>13</v>
      </c>
      <c r="L26">
        <f t="shared" si="3"/>
        <v>2</v>
      </c>
      <c r="M26">
        <f t="shared" si="4"/>
        <v>3</v>
      </c>
      <c r="N26" s="3">
        <f t="shared" si="5"/>
        <v>0.66666666666666663</v>
      </c>
      <c r="O26">
        <f t="shared" si="6"/>
        <v>16</v>
      </c>
      <c r="P26">
        <f t="shared" si="7"/>
        <v>2</v>
      </c>
      <c r="Q26">
        <f t="shared" si="8"/>
        <v>10</v>
      </c>
    </row>
    <row r="27" spans="1:17" x14ac:dyDescent="0.25">
      <c r="A27" s="4">
        <v>46059</v>
      </c>
      <c r="B27">
        <v>10</v>
      </c>
      <c r="C27">
        <v>13</v>
      </c>
      <c r="D27">
        <v>20</v>
      </c>
      <c r="E27">
        <v>23</v>
      </c>
      <c r="F27">
        <v>24</v>
      </c>
      <c r="G27">
        <v>6</v>
      </c>
      <c r="H27">
        <v>11</v>
      </c>
      <c r="I27">
        <f t="shared" si="0"/>
        <v>6</v>
      </c>
      <c r="J27">
        <f t="shared" si="1"/>
        <v>90</v>
      </c>
      <c r="K27">
        <f t="shared" si="2"/>
        <v>17</v>
      </c>
      <c r="L27">
        <f t="shared" si="3"/>
        <v>3</v>
      </c>
      <c r="M27">
        <f t="shared" si="4"/>
        <v>2</v>
      </c>
      <c r="N27" s="3">
        <f t="shared" si="5"/>
        <v>0.66666666666666663</v>
      </c>
      <c r="O27">
        <f t="shared" si="6"/>
        <v>7</v>
      </c>
      <c r="P27">
        <f t="shared" si="7"/>
        <v>1</v>
      </c>
      <c r="Q27">
        <f t="shared" si="8"/>
        <v>4</v>
      </c>
    </row>
    <row r="28" spans="1:17" x14ac:dyDescent="0.25">
      <c r="A28" s="4">
        <v>46056</v>
      </c>
      <c r="B28">
        <v>26</v>
      </c>
      <c r="C28">
        <v>27</v>
      </c>
      <c r="D28">
        <v>28</v>
      </c>
      <c r="E28">
        <v>34</v>
      </c>
      <c r="F28">
        <v>37</v>
      </c>
      <c r="G28">
        <v>4</v>
      </c>
      <c r="H28">
        <v>9</v>
      </c>
      <c r="I28">
        <f t="shared" si="0"/>
        <v>3</v>
      </c>
      <c r="J28">
        <f t="shared" si="1"/>
        <v>152</v>
      </c>
      <c r="K28">
        <f t="shared" si="2"/>
        <v>13</v>
      </c>
      <c r="L28">
        <f t="shared" si="3"/>
        <v>3</v>
      </c>
      <c r="M28">
        <f t="shared" si="4"/>
        <v>2</v>
      </c>
      <c r="N28" s="3">
        <f t="shared" si="5"/>
        <v>0.66666666666666663</v>
      </c>
      <c r="O28">
        <f t="shared" si="6"/>
        <v>6</v>
      </c>
      <c r="P28">
        <f t="shared" si="7"/>
        <v>1</v>
      </c>
      <c r="Q28">
        <f t="shared" si="8"/>
        <v>3</v>
      </c>
    </row>
    <row r="29" spans="1:17" x14ac:dyDescent="0.25">
      <c r="A29" s="4">
        <v>46052</v>
      </c>
      <c r="B29">
        <v>14</v>
      </c>
      <c r="C29">
        <v>18</v>
      </c>
      <c r="D29">
        <v>31</v>
      </c>
      <c r="E29">
        <v>35</v>
      </c>
      <c r="F29">
        <v>46</v>
      </c>
      <c r="G29">
        <v>7</v>
      </c>
      <c r="H29">
        <v>11</v>
      </c>
      <c r="I29">
        <f t="shared" si="0"/>
        <v>6</v>
      </c>
      <c r="J29">
        <f t="shared" si="1"/>
        <v>144</v>
      </c>
      <c r="K29">
        <f t="shared" si="2"/>
        <v>18</v>
      </c>
      <c r="L29">
        <f t="shared" si="3"/>
        <v>3</v>
      </c>
      <c r="M29">
        <f t="shared" si="4"/>
        <v>2</v>
      </c>
      <c r="N29" s="3">
        <f t="shared" si="5"/>
        <v>0.66666666666666663</v>
      </c>
      <c r="O29">
        <f t="shared" si="6"/>
        <v>13</v>
      </c>
      <c r="P29">
        <f t="shared" si="7"/>
        <v>4</v>
      </c>
      <c r="Q29">
        <f t="shared" si="8"/>
        <v>8</v>
      </c>
    </row>
    <row r="30" spans="1:17" x14ac:dyDescent="0.25">
      <c r="A30" s="4">
        <v>46049</v>
      </c>
      <c r="B30">
        <v>4</v>
      </c>
      <c r="C30">
        <v>23</v>
      </c>
      <c r="D30">
        <v>42</v>
      </c>
      <c r="E30">
        <v>43</v>
      </c>
      <c r="F30">
        <v>47</v>
      </c>
      <c r="G30">
        <v>3</v>
      </c>
      <c r="H30">
        <v>9</v>
      </c>
      <c r="I30">
        <f t="shared" si="0"/>
        <v>3</v>
      </c>
      <c r="J30">
        <f t="shared" si="1"/>
        <v>159</v>
      </c>
      <c r="K30">
        <f t="shared" si="2"/>
        <v>12</v>
      </c>
      <c r="L30">
        <f t="shared" si="3"/>
        <v>2</v>
      </c>
      <c r="M30">
        <f t="shared" si="4"/>
        <v>3</v>
      </c>
      <c r="N30" s="3">
        <f t="shared" si="5"/>
        <v>0.66666666666666663</v>
      </c>
      <c r="O30">
        <f t="shared" si="6"/>
        <v>19</v>
      </c>
      <c r="P30">
        <f t="shared" si="7"/>
        <v>1</v>
      </c>
      <c r="Q30">
        <f t="shared" si="8"/>
        <v>11</v>
      </c>
    </row>
    <row r="31" spans="1:17" x14ac:dyDescent="0.25">
      <c r="A31" s="4">
        <v>46045</v>
      </c>
      <c r="B31">
        <v>4</v>
      </c>
      <c r="C31">
        <v>5</v>
      </c>
      <c r="D31">
        <v>13</v>
      </c>
      <c r="E31">
        <v>21</v>
      </c>
      <c r="F31">
        <v>42</v>
      </c>
      <c r="G31">
        <v>3</v>
      </c>
      <c r="H31">
        <v>10</v>
      </c>
      <c r="I31">
        <f t="shared" si="0"/>
        <v>6</v>
      </c>
      <c r="J31">
        <f t="shared" si="1"/>
        <v>85</v>
      </c>
      <c r="K31">
        <f t="shared" si="2"/>
        <v>13</v>
      </c>
      <c r="L31">
        <f t="shared" si="3"/>
        <v>2</v>
      </c>
      <c r="M31">
        <f t="shared" si="4"/>
        <v>3</v>
      </c>
      <c r="N31" s="3">
        <f t="shared" si="5"/>
        <v>0.66666666666666663</v>
      </c>
      <c r="O31">
        <f t="shared" si="6"/>
        <v>21</v>
      </c>
      <c r="P31">
        <f t="shared" si="7"/>
        <v>1</v>
      </c>
      <c r="Q31">
        <f t="shared" si="8"/>
        <v>10</v>
      </c>
    </row>
    <row r="32" spans="1:17" x14ac:dyDescent="0.25">
      <c r="A32" s="4">
        <v>46042</v>
      </c>
      <c r="B32">
        <v>11</v>
      </c>
      <c r="C32">
        <v>18</v>
      </c>
      <c r="D32">
        <v>19</v>
      </c>
      <c r="E32">
        <v>22</v>
      </c>
      <c r="F32">
        <v>50</v>
      </c>
      <c r="G32">
        <v>1</v>
      </c>
      <c r="H32">
        <v>11</v>
      </c>
      <c r="I32">
        <f t="shared" si="0"/>
        <v>3</v>
      </c>
      <c r="J32">
        <f t="shared" si="1"/>
        <v>120</v>
      </c>
      <c r="K32">
        <f t="shared" si="2"/>
        <v>12</v>
      </c>
      <c r="L32">
        <f t="shared" si="3"/>
        <v>3</v>
      </c>
      <c r="M32">
        <f t="shared" si="4"/>
        <v>2</v>
      </c>
      <c r="N32" s="3">
        <f t="shared" si="5"/>
        <v>0.66666666666666663</v>
      </c>
      <c r="O32">
        <f t="shared" si="6"/>
        <v>28</v>
      </c>
      <c r="P32">
        <f t="shared" si="7"/>
        <v>1</v>
      </c>
      <c r="Q32">
        <f t="shared" si="8"/>
        <v>10</v>
      </c>
    </row>
    <row r="33" spans="1:17" x14ac:dyDescent="0.25">
      <c r="A33" s="4">
        <v>46038</v>
      </c>
      <c r="B33">
        <v>5</v>
      </c>
      <c r="C33">
        <v>17</v>
      </c>
      <c r="D33">
        <v>24</v>
      </c>
      <c r="E33">
        <v>29</v>
      </c>
      <c r="F33">
        <v>50</v>
      </c>
      <c r="G33">
        <v>5</v>
      </c>
      <c r="H33">
        <v>10</v>
      </c>
      <c r="I33">
        <f t="shared" si="0"/>
        <v>6</v>
      </c>
      <c r="J33">
        <f t="shared" si="1"/>
        <v>125</v>
      </c>
      <c r="K33">
        <f t="shared" si="2"/>
        <v>15</v>
      </c>
      <c r="L33">
        <f t="shared" si="3"/>
        <v>2</v>
      </c>
      <c r="M33">
        <f t="shared" si="4"/>
        <v>3</v>
      </c>
      <c r="N33" s="3">
        <f t="shared" si="5"/>
        <v>0.66666666666666663</v>
      </c>
      <c r="O33">
        <f t="shared" si="6"/>
        <v>21</v>
      </c>
      <c r="P33">
        <f t="shared" si="7"/>
        <v>5</v>
      </c>
      <c r="Q33">
        <f t="shared" si="8"/>
        <v>11</v>
      </c>
    </row>
    <row r="34" spans="1:17" x14ac:dyDescent="0.25">
      <c r="A34" s="4">
        <v>46035</v>
      </c>
      <c r="B34">
        <v>6</v>
      </c>
      <c r="C34">
        <v>10</v>
      </c>
      <c r="D34">
        <v>18</v>
      </c>
      <c r="E34">
        <v>44</v>
      </c>
      <c r="F34">
        <v>47</v>
      </c>
      <c r="G34">
        <v>2</v>
      </c>
      <c r="H34">
        <v>10</v>
      </c>
      <c r="I34">
        <f t="shared" si="0"/>
        <v>3</v>
      </c>
      <c r="J34">
        <f t="shared" si="1"/>
        <v>125</v>
      </c>
      <c r="K34">
        <f t="shared" si="2"/>
        <v>12</v>
      </c>
      <c r="L34">
        <f t="shared" si="3"/>
        <v>4</v>
      </c>
      <c r="M34">
        <f t="shared" si="4"/>
        <v>1</v>
      </c>
      <c r="N34" s="3">
        <f t="shared" si="5"/>
        <v>0.25</v>
      </c>
      <c r="O34">
        <f t="shared" si="6"/>
        <v>26</v>
      </c>
      <c r="P34">
        <f t="shared" si="7"/>
        <v>3</v>
      </c>
      <c r="Q34">
        <f t="shared" si="8"/>
        <v>10</v>
      </c>
    </row>
    <row r="35" spans="1:17" x14ac:dyDescent="0.25">
      <c r="A35" s="4">
        <v>46031</v>
      </c>
      <c r="B35">
        <v>1</v>
      </c>
      <c r="C35">
        <v>7</v>
      </c>
      <c r="D35">
        <v>10</v>
      </c>
      <c r="E35">
        <v>26</v>
      </c>
      <c r="F35">
        <v>34</v>
      </c>
      <c r="G35">
        <v>2</v>
      </c>
      <c r="H35">
        <v>4</v>
      </c>
      <c r="I35">
        <f t="shared" si="0"/>
        <v>6</v>
      </c>
      <c r="J35">
        <f t="shared" si="1"/>
        <v>78</v>
      </c>
      <c r="K35">
        <f t="shared" si="2"/>
        <v>6</v>
      </c>
      <c r="L35">
        <f t="shared" si="3"/>
        <v>3</v>
      </c>
      <c r="M35">
        <f t="shared" si="4"/>
        <v>2</v>
      </c>
      <c r="N35" s="3">
        <f t="shared" si="5"/>
        <v>0.66666666666666663</v>
      </c>
      <c r="O35">
        <f t="shared" si="6"/>
        <v>16</v>
      </c>
      <c r="P35">
        <f t="shared" si="7"/>
        <v>3</v>
      </c>
      <c r="Q35">
        <f t="shared" si="8"/>
        <v>8</v>
      </c>
    </row>
    <row r="36" spans="1:17" x14ac:dyDescent="0.25">
      <c r="A36" s="4">
        <v>46028</v>
      </c>
      <c r="B36">
        <v>5</v>
      </c>
      <c r="C36">
        <v>14</v>
      </c>
      <c r="D36">
        <v>17</v>
      </c>
      <c r="E36">
        <v>18</v>
      </c>
      <c r="F36">
        <v>31</v>
      </c>
      <c r="G36">
        <v>10</v>
      </c>
      <c r="H36">
        <v>12</v>
      </c>
      <c r="I36">
        <f t="shared" si="0"/>
        <v>3</v>
      </c>
      <c r="J36">
        <f t="shared" si="1"/>
        <v>85</v>
      </c>
      <c r="K36">
        <f t="shared" si="2"/>
        <v>22</v>
      </c>
      <c r="L36">
        <f t="shared" si="3"/>
        <v>2</v>
      </c>
      <c r="M36">
        <f t="shared" si="4"/>
        <v>3</v>
      </c>
      <c r="N36" s="3">
        <f t="shared" si="5"/>
        <v>0.66666666666666663</v>
      </c>
      <c r="O36">
        <f t="shared" si="6"/>
        <v>13</v>
      </c>
      <c r="P36">
        <f t="shared" si="7"/>
        <v>1</v>
      </c>
      <c r="Q36">
        <f t="shared" si="8"/>
        <v>7</v>
      </c>
    </row>
    <row r="37" spans="1:17" x14ac:dyDescent="0.25">
      <c r="A37" s="4">
        <v>46024</v>
      </c>
      <c r="B37">
        <v>8</v>
      </c>
      <c r="C37">
        <v>27</v>
      </c>
      <c r="D37">
        <v>42</v>
      </c>
      <c r="E37">
        <v>44</v>
      </c>
      <c r="F37">
        <v>46</v>
      </c>
      <c r="G37">
        <v>1</v>
      </c>
      <c r="H37">
        <v>10</v>
      </c>
      <c r="I37">
        <f t="shared" si="0"/>
        <v>6</v>
      </c>
      <c r="J37">
        <f t="shared" si="1"/>
        <v>167</v>
      </c>
      <c r="K37">
        <f t="shared" si="2"/>
        <v>11</v>
      </c>
      <c r="L37">
        <f t="shared" si="3"/>
        <v>4</v>
      </c>
      <c r="M37">
        <f t="shared" si="4"/>
        <v>1</v>
      </c>
      <c r="N37" s="3">
        <f t="shared" si="5"/>
        <v>0.25</v>
      </c>
      <c r="O37">
        <f t="shared" si="6"/>
        <v>19</v>
      </c>
      <c r="P37">
        <f t="shared" si="7"/>
        <v>2</v>
      </c>
      <c r="Q37">
        <f t="shared" si="8"/>
        <v>10</v>
      </c>
    </row>
    <row r="38" spans="1:17" x14ac:dyDescent="0.25">
      <c r="A38" s="4">
        <v>46021</v>
      </c>
      <c r="B38">
        <v>11</v>
      </c>
      <c r="C38">
        <v>26</v>
      </c>
      <c r="D38">
        <v>29</v>
      </c>
      <c r="E38">
        <v>34</v>
      </c>
      <c r="F38">
        <v>44</v>
      </c>
      <c r="G38">
        <v>1</v>
      </c>
      <c r="H38">
        <v>10</v>
      </c>
      <c r="I38">
        <f t="shared" si="0"/>
        <v>3</v>
      </c>
      <c r="J38">
        <f t="shared" si="1"/>
        <v>144</v>
      </c>
      <c r="K38">
        <f t="shared" si="2"/>
        <v>11</v>
      </c>
      <c r="L38">
        <f t="shared" si="3"/>
        <v>3</v>
      </c>
      <c r="M38">
        <f t="shared" si="4"/>
        <v>2</v>
      </c>
      <c r="N38" s="3">
        <f t="shared" si="5"/>
        <v>0.66666666666666663</v>
      </c>
      <c r="O38">
        <f t="shared" si="6"/>
        <v>15</v>
      </c>
      <c r="P38">
        <f t="shared" si="7"/>
        <v>3</v>
      </c>
      <c r="Q38">
        <f t="shared" si="8"/>
        <v>8</v>
      </c>
    </row>
    <row r="39" spans="1:17" x14ac:dyDescent="0.25">
      <c r="A39" s="4">
        <v>46017</v>
      </c>
      <c r="B39">
        <v>12</v>
      </c>
      <c r="C39">
        <v>22</v>
      </c>
      <c r="D39">
        <v>32</v>
      </c>
      <c r="E39">
        <v>36</v>
      </c>
      <c r="F39">
        <v>48</v>
      </c>
      <c r="G39">
        <v>3</v>
      </c>
      <c r="H39">
        <v>4</v>
      </c>
      <c r="I39">
        <f t="shared" si="0"/>
        <v>6</v>
      </c>
      <c r="J39">
        <f t="shared" si="1"/>
        <v>150</v>
      </c>
      <c r="K39">
        <f t="shared" si="2"/>
        <v>7</v>
      </c>
      <c r="L39">
        <f t="shared" si="3"/>
        <v>5</v>
      </c>
      <c r="M39">
        <f t="shared" si="4"/>
        <v>0</v>
      </c>
      <c r="N39" s="3">
        <f t="shared" si="5"/>
        <v>0</v>
      </c>
      <c r="O39">
        <f t="shared" si="6"/>
        <v>12</v>
      </c>
      <c r="P39">
        <f t="shared" si="7"/>
        <v>4</v>
      </c>
      <c r="Q39">
        <f t="shared" si="8"/>
        <v>9</v>
      </c>
    </row>
    <row r="40" spans="1:17" x14ac:dyDescent="0.25">
      <c r="A40" s="4">
        <v>46014</v>
      </c>
      <c r="B40">
        <v>8</v>
      </c>
      <c r="C40">
        <v>26</v>
      </c>
      <c r="D40">
        <v>27</v>
      </c>
      <c r="E40">
        <v>29</v>
      </c>
      <c r="F40">
        <v>44</v>
      </c>
      <c r="G40">
        <v>11</v>
      </c>
      <c r="H40">
        <v>12</v>
      </c>
      <c r="I40">
        <f t="shared" si="0"/>
        <v>3</v>
      </c>
      <c r="J40">
        <f t="shared" si="1"/>
        <v>134</v>
      </c>
      <c r="K40">
        <f t="shared" si="2"/>
        <v>23</v>
      </c>
      <c r="L40">
        <f t="shared" si="3"/>
        <v>3</v>
      </c>
      <c r="M40">
        <f t="shared" si="4"/>
        <v>2</v>
      </c>
      <c r="N40" s="3">
        <f t="shared" si="5"/>
        <v>0.66666666666666663</v>
      </c>
      <c r="O40">
        <f t="shared" si="6"/>
        <v>18</v>
      </c>
      <c r="P40">
        <f t="shared" si="7"/>
        <v>1</v>
      </c>
      <c r="Q40">
        <f t="shared" si="8"/>
        <v>9</v>
      </c>
    </row>
    <row r="41" spans="1:17" x14ac:dyDescent="0.25">
      <c r="A41" s="4">
        <v>46010</v>
      </c>
      <c r="B41">
        <v>17</v>
      </c>
      <c r="C41">
        <v>21</v>
      </c>
      <c r="D41">
        <v>39</v>
      </c>
      <c r="E41">
        <v>43</v>
      </c>
      <c r="F41">
        <v>44</v>
      </c>
      <c r="G41">
        <v>1</v>
      </c>
      <c r="H41">
        <v>11</v>
      </c>
      <c r="I41">
        <f t="shared" si="0"/>
        <v>6</v>
      </c>
      <c r="J41">
        <f t="shared" si="1"/>
        <v>164</v>
      </c>
      <c r="K41">
        <f t="shared" si="2"/>
        <v>12</v>
      </c>
      <c r="L41">
        <f t="shared" si="3"/>
        <v>1</v>
      </c>
      <c r="M41">
        <f t="shared" si="4"/>
        <v>4</v>
      </c>
      <c r="N41" s="3">
        <f t="shared" si="5"/>
        <v>0.25</v>
      </c>
      <c r="O41">
        <f t="shared" si="6"/>
        <v>18</v>
      </c>
      <c r="P41">
        <f t="shared" si="7"/>
        <v>1</v>
      </c>
      <c r="Q41">
        <f t="shared" si="8"/>
        <v>7</v>
      </c>
    </row>
    <row r="42" spans="1:17" x14ac:dyDescent="0.25">
      <c r="A42" s="4">
        <v>46007</v>
      </c>
      <c r="B42">
        <v>14</v>
      </c>
      <c r="C42">
        <v>16</v>
      </c>
      <c r="D42">
        <v>40</v>
      </c>
      <c r="E42">
        <v>41</v>
      </c>
      <c r="F42">
        <v>44</v>
      </c>
      <c r="G42">
        <v>2</v>
      </c>
      <c r="H42">
        <v>10</v>
      </c>
      <c r="I42">
        <f t="shared" si="0"/>
        <v>3</v>
      </c>
      <c r="J42">
        <f t="shared" si="1"/>
        <v>155</v>
      </c>
      <c r="K42">
        <f t="shared" si="2"/>
        <v>12</v>
      </c>
      <c r="L42">
        <f t="shared" si="3"/>
        <v>4</v>
      </c>
      <c r="M42">
        <f t="shared" si="4"/>
        <v>1</v>
      </c>
      <c r="N42" s="3">
        <f t="shared" si="5"/>
        <v>0.25</v>
      </c>
      <c r="O42">
        <f t="shared" si="6"/>
        <v>24</v>
      </c>
      <c r="P42">
        <f t="shared" si="7"/>
        <v>1</v>
      </c>
      <c r="Q42">
        <f t="shared" si="8"/>
        <v>8</v>
      </c>
    </row>
    <row r="43" spans="1:17" x14ac:dyDescent="0.25">
      <c r="A43" s="4">
        <v>46003</v>
      </c>
      <c r="B43">
        <v>7</v>
      </c>
      <c r="C43">
        <v>25</v>
      </c>
      <c r="D43">
        <v>30</v>
      </c>
      <c r="E43">
        <v>37</v>
      </c>
      <c r="F43">
        <v>41</v>
      </c>
      <c r="G43">
        <v>5</v>
      </c>
      <c r="H43">
        <v>11</v>
      </c>
      <c r="I43">
        <f t="shared" si="0"/>
        <v>6</v>
      </c>
      <c r="J43">
        <f t="shared" si="1"/>
        <v>140</v>
      </c>
      <c r="K43">
        <f t="shared" si="2"/>
        <v>16</v>
      </c>
      <c r="L43">
        <f t="shared" si="3"/>
        <v>1</v>
      </c>
      <c r="M43">
        <f t="shared" si="4"/>
        <v>4</v>
      </c>
      <c r="N43" s="3">
        <f t="shared" si="5"/>
        <v>0.25</v>
      </c>
      <c r="O43">
        <f t="shared" si="6"/>
        <v>18</v>
      </c>
      <c r="P43">
        <f t="shared" si="7"/>
        <v>4</v>
      </c>
      <c r="Q43">
        <f t="shared" si="8"/>
        <v>9</v>
      </c>
    </row>
    <row r="44" spans="1:17" x14ac:dyDescent="0.25">
      <c r="A44" s="4">
        <v>46000</v>
      </c>
      <c r="B44">
        <v>2</v>
      </c>
      <c r="C44">
        <v>8</v>
      </c>
      <c r="D44">
        <v>13</v>
      </c>
      <c r="E44">
        <v>29</v>
      </c>
      <c r="F44">
        <v>49</v>
      </c>
      <c r="G44">
        <v>2</v>
      </c>
      <c r="H44">
        <v>11</v>
      </c>
      <c r="I44">
        <f t="shared" si="0"/>
        <v>3</v>
      </c>
      <c r="J44">
        <f t="shared" si="1"/>
        <v>101</v>
      </c>
      <c r="K44">
        <f t="shared" si="2"/>
        <v>13</v>
      </c>
      <c r="L44">
        <f t="shared" si="3"/>
        <v>2</v>
      </c>
      <c r="M44">
        <f t="shared" si="4"/>
        <v>3</v>
      </c>
      <c r="N44" s="3">
        <f t="shared" si="5"/>
        <v>0.66666666666666663</v>
      </c>
      <c r="O44">
        <f t="shared" si="6"/>
        <v>20</v>
      </c>
      <c r="P44">
        <f t="shared" si="7"/>
        <v>5</v>
      </c>
      <c r="Q44">
        <f t="shared" si="8"/>
        <v>12</v>
      </c>
    </row>
    <row r="45" spans="1:17" x14ac:dyDescent="0.25">
      <c r="A45" s="4">
        <v>45996</v>
      </c>
      <c r="B45">
        <v>9</v>
      </c>
      <c r="C45">
        <v>15</v>
      </c>
      <c r="D45">
        <v>25</v>
      </c>
      <c r="E45">
        <v>34</v>
      </c>
      <c r="F45">
        <v>46</v>
      </c>
      <c r="G45">
        <v>8</v>
      </c>
      <c r="H45">
        <v>12</v>
      </c>
      <c r="I45">
        <f t="shared" si="0"/>
        <v>6</v>
      </c>
      <c r="J45">
        <f t="shared" si="1"/>
        <v>129</v>
      </c>
      <c r="K45">
        <f t="shared" si="2"/>
        <v>20</v>
      </c>
      <c r="L45">
        <f t="shared" si="3"/>
        <v>2</v>
      </c>
      <c r="M45">
        <f t="shared" si="4"/>
        <v>3</v>
      </c>
      <c r="N45" s="3">
        <f t="shared" si="5"/>
        <v>0.66666666666666663</v>
      </c>
      <c r="O45">
        <f t="shared" si="6"/>
        <v>12</v>
      </c>
      <c r="P45">
        <f t="shared" si="7"/>
        <v>6</v>
      </c>
      <c r="Q45">
        <f t="shared" si="8"/>
        <v>9</v>
      </c>
    </row>
    <row r="46" spans="1:17" x14ac:dyDescent="0.25">
      <c r="A46" s="4">
        <v>45993</v>
      </c>
      <c r="B46">
        <v>4</v>
      </c>
      <c r="C46">
        <v>13</v>
      </c>
      <c r="D46">
        <v>14</v>
      </c>
      <c r="E46">
        <v>20</v>
      </c>
      <c r="F46">
        <v>41</v>
      </c>
      <c r="G46">
        <v>6</v>
      </c>
      <c r="H46">
        <v>12</v>
      </c>
      <c r="I46">
        <f t="shared" si="0"/>
        <v>3</v>
      </c>
      <c r="J46">
        <f t="shared" si="1"/>
        <v>92</v>
      </c>
      <c r="K46">
        <f t="shared" si="2"/>
        <v>18</v>
      </c>
      <c r="L46">
        <f t="shared" si="3"/>
        <v>3</v>
      </c>
      <c r="M46">
        <f t="shared" si="4"/>
        <v>2</v>
      </c>
      <c r="N46" s="3">
        <f t="shared" si="5"/>
        <v>0.66666666666666663</v>
      </c>
      <c r="O46">
        <f t="shared" si="6"/>
        <v>21</v>
      </c>
      <c r="P46">
        <f t="shared" si="7"/>
        <v>1</v>
      </c>
      <c r="Q46">
        <f t="shared" si="8"/>
        <v>9</v>
      </c>
    </row>
    <row r="47" spans="1:17" x14ac:dyDescent="0.25">
      <c r="A47" s="4">
        <v>45989</v>
      </c>
      <c r="B47">
        <v>5</v>
      </c>
      <c r="C47">
        <v>29</v>
      </c>
      <c r="D47">
        <v>33</v>
      </c>
      <c r="E47">
        <v>39</v>
      </c>
      <c r="F47">
        <v>42</v>
      </c>
      <c r="G47">
        <v>3</v>
      </c>
      <c r="H47">
        <v>9</v>
      </c>
      <c r="I47">
        <f t="shared" si="0"/>
        <v>6</v>
      </c>
      <c r="J47">
        <f t="shared" si="1"/>
        <v>148</v>
      </c>
      <c r="K47">
        <f t="shared" si="2"/>
        <v>12</v>
      </c>
      <c r="L47">
        <f t="shared" si="3"/>
        <v>1</v>
      </c>
      <c r="M47">
        <f t="shared" si="4"/>
        <v>4</v>
      </c>
      <c r="N47" s="3">
        <f t="shared" si="5"/>
        <v>0.25</v>
      </c>
      <c r="O47">
        <f t="shared" si="6"/>
        <v>24</v>
      </c>
      <c r="P47">
        <f t="shared" si="7"/>
        <v>3</v>
      </c>
      <c r="Q47">
        <f t="shared" si="8"/>
        <v>9</v>
      </c>
    </row>
    <row r="48" spans="1:17" x14ac:dyDescent="0.25">
      <c r="A48" s="4">
        <v>45986</v>
      </c>
      <c r="B48">
        <v>6</v>
      </c>
      <c r="C48">
        <v>11</v>
      </c>
      <c r="D48">
        <v>17</v>
      </c>
      <c r="E48">
        <v>35</v>
      </c>
      <c r="F48">
        <v>44</v>
      </c>
      <c r="G48">
        <v>3</v>
      </c>
      <c r="H48">
        <v>7</v>
      </c>
      <c r="I48">
        <f t="shared" si="0"/>
        <v>3</v>
      </c>
      <c r="J48">
        <f t="shared" si="1"/>
        <v>113</v>
      </c>
      <c r="K48">
        <f t="shared" si="2"/>
        <v>10</v>
      </c>
      <c r="L48">
        <f t="shared" si="3"/>
        <v>2</v>
      </c>
      <c r="M48">
        <f t="shared" si="4"/>
        <v>3</v>
      </c>
      <c r="N48" s="3">
        <f t="shared" si="5"/>
        <v>0.66666666666666663</v>
      </c>
      <c r="O48">
        <f t="shared" si="6"/>
        <v>18</v>
      </c>
      <c r="P48">
        <f t="shared" si="7"/>
        <v>5</v>
      </c>
      <c r="Q48">
        <f t="shared" si="8"/>
        <v>10</v>
      </c>
    </row>
    <row r="49" spans="1:17" x14ac:dyDescent="0.25">
      <c r="A49" s="4">
        <v>45982</v>
      </c>
      <c r="B49">
        <v>17</v>
      </c>
      <c r="C49">
        <v>19</v>
      </c>
      <c r="D49">
        <v>29</v>
      </c>
      <c r="E49">
        <v>35</v>
      </c>
      <c r="F49">
        <v>48</v>
      </c>
      <c r="G49">
        <v>5</v>
      </c>
      <c r="H49">
        <v>9</v>
      </c>
      <c r="I49">
        <f t="shared" si="0"/>
        <v>6</v>
      </c>
      <c r="J49">
        <f t="shared" si="1"/>
        <v>148</v>
      </c>
      <c r="K49">
        <f t="shared" si="2"/>
        <v>14</v>
      </c>
      <c r="L49">
        <f t="shared" si="3"/>
        <v>1</v>
      </c>
      <c r="M49">
        <f t="shared" si="4"/>
        <v>4</v>
      </c>
      <c r="N49" s="3">
        <f t="shared" si="5"/>
        <v>0.25</v>
      </c>
      <c r="O49">
        <f t="shared" si="6"/>
        <v>13</v>
      </c>
      <c r="P49">
        <f t="shared" si="7"/>
        <v>2</v>
      </c>
      <c r="Q49">
        <f t="shared" si="8"/>
        <v>8</v>
      </c>
    </row>
    <row r="50" spans="1:17" x14ac:dyDescent="0.25">
      <c r="A50" s="4">
        <v>45979</v>
      </c>
      <c r="B50">
        <v>2</v>
      </c>
      <c r="C50">
        <v>4</v>
      </c>
      <c r="D50">
        <v>15</v>
      </c>
      <c r="E50">
        <v>21</v>
      </c>
      <c r="F50">
        <v>48</v>
      </c>
      <c r="G50">
        <v>6</v>
      </c>
      <c r="H50">
        <v>12</v>
      </c>
      <c r="I50">
        <f t="shared" si="0"/>
        <v>3</v>
      </c>
      <c r="J50">
        <f t="shared" si="1"/>
        <v>90</v>
      </c>
      <c r="K50">
        <f t="shared" si="2"/>
        <v>18</v>
      </c>
      <c r="L50">
        <f t="shared" si="3"/>
        <v>3</v>
      </c>
      <c r="M50">
        <f t="shared" si="4"/>
        <v>2</v>
      </c>
      <c r="N50" s="3">
        <f t="shared" si="5"/>
        <v>0.66666666666666663</v>
      </c>
      <c r="O50">
        <f t="shared" si="6"/>
        <v>27</v>
      </c>
      <c r="P50">
        <f t="shared" si="7"/>
        <v>2</v>
      </c>
      <c r="Q50">
        <f t="shared" si="8"/>
        <v>12</v>
      </c>
    </row>
    <row r="51" spans="1:17" x14ac:dyDescent="0.25">
      <c r="A51" s="4">
        <v>45975</v>
      </c>
      <c r="B51">
        <v>9</v>
      </c>
      <c r="C51">
        <v>26</v>
      </c>
      <c r="D51">
        <v>27</v>
      </c>
      <c r="E51">
        <v>45</v>
      </c>
      <c r="F51">
        <v>48</v>
      </c>
      <c r="G51">
        <v>8</v>
      </c>
      <c r="H51">
        <v>9</v>
      </c>
      <c r="I51">
        <f t="shared" si="0"/>
        <v>6</v>
      </c>
      <c r="J51">
        <f t="shared" si="1"/>
        <v>155</v>
      </c>
      <c r="K51">
        <f t="shared" si="2"/>
        <v>17</v>
      </c>
      <c r="L51">
        <f t="shared" si="3"/>
        <v>2</v>
      </c>
      <c r="M51">
        <f t="shared" si="4"/>
        <v>3</v>
      </c>
      <c r="N51" s="3">
        <f t="shared" si="5"/>
        <v>0.66666666666666663</v>
      </c>
      <c r="O51">
        <f t="shared" si="6"/>
        <v>18</v>
      </c>
      <c r="P51">
        <f t="shared" si="7"/>
        <v>1</v>
      </c>
      <c r="Q51">
        <f t="shared" si="8"/>
        <v>10</v>
      </c>
    </row>
    <row r="52" spans="1:17" x14ac:dyDescent="0.25">
      <c r="A52" s="4">
        <v>45972</v>
      </c>
      <c r="B52">
        <v>4</v>
      </c>
      <c r="C52">
        <v>22</v>
      </c>
      <c r="D52">
        <v>32</v>
      </c>
      <c r="E52">
        <v>36</v>
      </c>
      <c r="F52">
        <v>47</v>
      </c>
      <c r="G52">
        <v>2</v>
      </c>
      <c r="H52">
        <v>10</v>
      </c>
      <c r="I52">
        <f t="shared" si="0"/>
        <v>3</v>
      </c>
      <c r="J52">
        <f t="shared" si="1"/>
        <v>141</v>
      </c>
      <c r="K52">
        <f t="shared" si="2"/>
        <v>12</v>
      </c>
      <c r="L52">
        <f t="shared" si="3"/>
        <v>4</v>
      </c>
      <c r="M52">
        <f t="shared" si="4"/>
        <v>1</v>
      </c>
      <c r="N52" s="3">
        <f t="shared" si="5"/>
        <v>0.25</v>
      </c>
      <c r="O52">
        <f t="shared" si="6"/>
        <v>18</v>
      </c>
      <c r="P52">
        <f t="shared" si="7"/>
        <v>4</v>
      </c>
      <c r="Q52">
        <f t="shared" si="8"/>
        <v>11</v>
      </c>
    </row>
    <row r="53" spans="1:17" x14ac:dyDescent="0.25">
      <c r="A53" s="4">
        <v>45968</v>
      </c>
      <c r="B53">
        <v>11</v>
      </c>
      <c r="C53">
        <v>21</v>
      </c>
      <c r="D53">
        <v>39</v>
      </c>
      <c r="E53">
        <v>40</v>
      </c>
      <c r="F53">
        <v>43</v>
      </c>
      <c r="G53">
        <v>2</v>
      </c>
      <c r="H53">
        <v>8</v>
      </c>
      <c r="I53">
        <f t="shared" si="0"/>
        <v>6</v>
      </c>
      <c r="J53">
        <f t="shared" si="1"/>
        <v>154</v>
      </c>
      <c r="K53">
        <f t="shared" si="2"/>
        <v>10</v>
      </c>
      <c r="L53">
        <f t="shared" si="3"/>
        <v>1</v>
      </c>
      <c r="M53">
        <f t="shared" si="4"/>
        <v>4</v>
      </c>
      <c r="N53" s="3">
        <f t="shared" si="5"/>
        <v>0.25</v>
      </c>
      <c r="O53">
        <f t="shared" si="6"/>
        <v>18</v>
      </c>
      <c r="P53">
        <f t="shared" si="7"/>
        <v>1</v>
      </c>
      <c r="Q53">
        <f t="shared" si="8"/>
        <v>8</v>
      </c>
    </row>
    <row r="54" spans="1:17" x14ac:dyDescent="0.25">
      <c r="A54" s="4">
        <v>45965</v>
      </c>
      <c r="B54">
        <v>6</v>
      </c>
      <c r="C54">
        <v>9</v>
      </c>
      <c r="D54">
        <v>25</v>
      </c>
      <c r="E54">
        <v>28</v>
      </c>
      <c r="F54">
        <v>45</v>
      </c>
      <c r="G54">
        <v>1</v>
      </c>
      <c r="H54">
        <v>4</v>
      </c>
      <c r="I54">
        <f t="shared" si="0"/>
        <v>3</v>
      </c>
      <c r="J54">
        <f t="shared" si="1"/>
        <v>113</v>
      </c>
      <c r="K54">
        <f t="shared" si="2"/>
        <v>5</v>
      </c>
      <c r="L54">
        <f t="shared" si="3"/>
        <v>2</v>
      </c>
      <c r="M54">
        <f t="shared" si="4"/>
        <v>3</v>
      </c>
      <c r="N54" s="3">
        <f t="shared" si="5"/>
        <v>0.66666666666666663</v>
      </c>
      <c r="O54">
        <f t="shared" si="6"/>
        <v>17</v>
      </c>
      <c r="P54">
        <f t="shared" si="7"/>
        <v>3</v>
      </c>
      <c r="Q54">
        <f t="shared" si="8"/>
        <v>10</v>
      </c>
    </row>
    <row r="55" spans="1:17" x14ac:dyDescent="0.25">
      <c r="A55" s="4">
        <v>45961</v>
      </c>
      <c r="B55">
        <v>5</v>
      </c>
      <c r="C55">
        <v>14</v>
      </c>
      <c r="D55">
        <v>38</v>
      </c>
      <c r="E55">
        <v>43</v>
      </c>
      <c r="F55">
        <v>45</v>
      </c>
      <c r="G55">
        <v>7</v>
      </c>
      <c r="H55">
        <v>11</v>
      </c>
      <c r="I55">
        <f t="shared" si="0"/>
        <v>6</v>
      </c>
      <c r="J55">
        <f t="shared" si="1"/>
        <v>145</v>
      </c>
      <c r="K55">
        <f t="shared" si="2"/>
        <v>18</v>
      </c>
      <c r="L55">
        <f t="shared" si="3"/>
        <v>2</v>
      </c>
      <c r="M55">
        <f t="shared" si="4"/>
        <v>3</v>
      </c>
      <c r="N55" s="3">
        <f t="shared" si="5"/>
        <v>0.66666666666666663</v>
      </c>
      <c r="O55">
        <f t="shared" si="6"/>
        <v>24</v>
      </c>
      <c r="P55">
        <f t="shared" si="7"/>
        <v>2</v>
      </c>
      <c r="Q55">
        <f t="shared" si="8"/>
        <v>10</v>
      </c>
    </row>
    <row r="56" spans="1:17" x14ac:dyDescent="0.25">
      <c r="A56" s="4">
        <v>45958</v>
      </c>
      <c r="B56">
        <v>7</v>
      </c>
      <c r="C56">
        <v>8</v>
      </c>
      <c r="D56">
        <v>24</v>
      </c>
      <c r="E56">
        <v>35</v>
      </c>
      <c r="F56">
        <v>49</v>
      </c>
      <c r="G56">
        <v>2</v>
      </c>
      <c r="H56">
        <v>12</v>
      </c>
      <c r="I56">
        <f t="shared" si="0"/>
        <v>3</v>
      </c>
      <c r="J56">
        <f t="shared" si="1"/>
        <v>123</v>
      </c>
      <c r="K56">
        <f t="shared" si="2"/>
        <v>14</v>
      </c>
      <c r="L56">
        <f t="shared" si="3"/>
        <v>2</v>
      </c>
      <c r="M56">
        <f t="shared" si="4"/>
        <v>3</v>
      </c>
      <c r="N56" s="3">
        <f t="shared" si="5"/>
        <v>0.66666666666666663</v>
      </c>
      <c r="O56">
        <f t="shared" si="6"/>
        <v>16</v>
      </c>
      <c r="P56">
        <f t="shared" si="7"/>
        <v>1</v>
      </c>
      <c r="Q56">
        <f t="shared" si="8"/>
        <v>11</v>
      </c>
    </row>
    <row r="57" spans="1:17" x14ac:dyDescent="0.25">
      <c r="A57" s="4">
        <v>45954</v>
      </c>
      <c r="B57">
        <v>7</v>
      </c>
      <c r="C57">
        <v>8</v>
      </c>
      <c r="D57">
        <v>25</v>
      </c>
      <c r="E57">
        <v>31</v>
      </c>
      <c r="F57">
        <v>45</v>
      </c>
      <c r="G57">
        <v>7</v>
      </c>
      <c r="H57">
        <v>12</v>
      </c>
      <c r="I57">
        <f t="shared" si="0"/>
        <v>6</v>
      </c>
      <c r="J57">
        <f t="shared" si="1"/>
        <v>116</v>
      </c>
      <c r="K57">
        <f t="shared" si="2"/>
        <v>19</v>
      </c>
      <c r="L57">
        <f t="shared" si="3"/>
        <v>1</v>
      </c>
      <c r="M57">
        <f t="shared" si="4"/>
        <v>4</v>
      </c>
      <c r="N57" s="3">
        <f t="shared" si="5"/>
        <v>0.25</v>
      </c>
      <c r="O57">
        <f t="shared" si="6"/>
        <v>17</v>
      </c>
      <c r="P57">
        <f t="shared" si="7"/>
        <v>1</v>
      </c>
      <c r="Q57">
        <f t="shared" si="8"/>
        <v>10</v>
      </c>
    </row>
    <row r="58" spans="1:17" x14ac:dyDescent="0.25">
      <c r="A58" s="4">
        <v>45951</v>
      </c>
      <c r="B58">
        <v>5</v>
      </c>
      <c r="C58">
        <v>24</v>
      </c>
      <c r="D58">
        <v>29</v>
      </c>
      <c r="E58">
        <v>40</v>
      </c>
      <c r="F58">
        <v>42</v>
      </c>
      <c r="G58">
        <v>6</v>
      </c>
      <c r="H58">
        <v>12</v>
      </c>
      <c r="I58">
        <f t="shared" si="0"/>
        <v>3</v>
      </c>
      <c r="J58">
        <f t="shared" si="1"/>
        <v>140</v>
      </c>
      <c r="K58">
        <f t="shared" si="2"/>
        <v>18</v>
      </c>
      <c r="L58">
        <f t="shared" si="3"/>
        <v>3</v>
      </c>
      <c r="M58">
        <f t="shared" si="4"/>
        <v>2</v>
      </c>
      <c r="N58" s="3">
        <f t="shared" si="5"/>
        <v>0.66666666666666663</v>
      </c>
      <c r="O58">
        <f t="shared" si="6"/>
        <v>19</v>
      </c>
      <c r="P58">
        <f t="shared" si="7"/>
        <v>2</v>
      </c>
      <c r="Q58">
        <f t="shared" si="8"/>
        <v>9</v>
      </c>
    </row>
    <row r="59" spans="1:17" x14ac:dyDescent="0.25">
      <c r="A59" s="4">
        <v>45947</v>
      </c>
      <c r="B59">
        <v>13</v>
      </c>
      <c r="C59">
        <v>35</v>
      </c>
      <c r="D59">
        <v>39</v>
      </c>
      <c r="E59">
        <v>44</v>
      </c>
      <c r="F59">
        <v>47</v>
      </c>
      <c r="G59">
        <v>3</v>
      </c>
      <c r="H59">
        <v>5</v>
      </c>
      <c r="I59">
        <f t="shared" si="0"/>
        <v>6</v>
      </c>
      <c r="J59">
        <f t="shared" si="1"/>
        <v>178</v>
      </c>
      <c r="K59">
        <f t="shared" si="2"/>
        <v>8</v>
      </c>
      <c r="L59">
        <f t="shared" si="3"/>
        <v>1</v>
      </c>
      <c r="M59">
        <f t="shared" si="4"/>
        <v>4</v>
      </c>
      <c r="N59" s="3">
        <f t="shared" si="5"/>
        <v>0.25</v>
      </c>
      <c r="O59">
        <f t="shared" si="6"/>
        <v>22</v>
      </c>
      <c r="P59">
        <f t="shared" si="7"/>
        <v>3</v>
      </c>
      <c r="Q59">
        <f t="shared" si="8"/>
        <v>9</v>
      </c>
    </row>
    <row r="60" spans="1:17" x14ac:dyDescent="0.25">
      <c r="A60" s="4">
        <v>45944</v>
      </c>
      <c r="B60">
        <v>5</v>
      </c>
      <c r="C60">
        <v>8</v>
      </c>
      <c r="D60">
        <v>14</v>
      </c>
      <c r="E60">
        <v>16</v>
      </c>
      <c r="F60">
        <v>18</v>
      </c>
      <c r="G60">
        <v>3</v>
      </c>
      <c r="H60">
        <v>10</v>
      </c>
      <c r="I60">
        <f t="shared" si="0"/>
        <v>3</v>
      </c>
      <c r="J60">
        <f t="shared" si="1"/>
        <v>61</v>
      </c>
      <c r="K60">
        <f t="shared" si="2"/>
        <v>13</v>
      </c>
      <c r="L60">
        <f t="shared" si="3"/>
        <v>4</v>
      </c>
      <c r="M60">
        <f t="shared" si="4"/>
        <v>1</v>
      </c>
      <c r="N60" s="3">
        <f t="shared" si="5"/>
        <v>0.25</v>
      </c>
      <c r="O60">
        <f t="shared" si="6"/>
        <v>6</v>
      </c>
      <c r="P60">
        <f t="shared" si="7"/>
        <v>2</v>
      </c>
      <c r="Q60">
        <f t="shared" si="8"/>
        <v>3</v>
      </c>
    </row>
    <row r="61" spans="1:17" x14ac:dyDescent="0.25">
      <c r="A61" s="4">
        <v>45940</v>
      </c>
      <c r="B61">
        <v>6</v>
      </c>
      <c r="C61">
        <v>7</v>
      </c>
      <c r="D61">
        <v>17</v>
      </c>
      <c r="E61">
        <v>20</v>
      </c>
      <c r="F61">
        <v>21</v>
      </c>
      <c r="G61">
        <v>1</v>
      </c>
      <c r="H61">
        <v>10</v>
      </c>
      <c r="I61">
        <f t="shared" si="0"/>
        <v>6</v>
      </c>
      <c r="J61">
        <f t="shared" si="1"/>
        <v>71</v>
      </c>
      <c r="K61">
        <f t="shared" si="2"/>
        <v>11</v>
      </c>
      <c r="L61">
        <f t="shared" si="3"/>
        <v>2</v>
      </c>
      <c r="M61">
        <f t="shared" si="4"/>
        <v>3</v>
      </c>
      <c r="N61" s="3">
        <f t="shared" si="5"/>
        <v>0.66666666666666663</v>
      </c>
      <c r="O61">
        <f t="shared" si="6"/>
        <v>10</v>
      </c>
      <c r="P61">
        <f t="shared" si="7"/>
        <v>1</v>
      </c>
      <c r="Q61">
        <f t="shared" si="8"/>
        <v>4</v>
      </c>
    </row>
    <row r="62" spans="1:17" x14ac:dyDescent="0.25">
      <c r="A62" s="4">
        <v>45937</v>
      </c>
      <c r="B62">
        <v>24</v>
      </c>
      <c r="C62">
        <v>39</v>
      </c>
      <c r="D62">
        <v>42</v>
      </c>
      <c r="E62">
        <v>43</v>
      </c>
      <c r="F62">
        <v>48</v>
      </c>
      <c r="G62">
        <v>5</v>
      </c>
      <c r="H62">
        <v>8</v>
      </c>
      <c r="I62">
        <f t="shared" si="0"/>
        <v>3</v>
      </c>
      <c r="J62">
        <f t="shared" si="1"/>
        <v>196</v>
      </c>
      <c r="K62">
        <f t="shared" si="2"/>
        <v>13</v>
      </c>
      <c r="L62">
        <f t="shared" si="3"/>
        <v>3</v>
      </c>
      <c r="M62">
        <f t="shared" si="4"/>
        <v>2</v>
      </c>
      <c r="N62" s="3">
        <f t="shared" si="5"/>
        <v>0.66666666666666663</v>
      </c>
      <c r="O62">
        <f t="shared" si="6"/>
        <v>15</v>
      </c>
      <c r="P62">
        <f t="shared" si="7"/>
        <v>1</v>
      </c>
      <c r="Q62">
        <f t="shared" si="8"/>
        <v>6</v>
      </c>
    </row>
    <row r="63" spans="1:17" x14ac:dyDescent="0.25">
      <c r="A63" s="4">
        <v>45933</v>
      </c>
      <c r="B63">
        <v>6</v>
      </c>
      <c r="C63">
        <v>12</v>
      </c>
      <c r="D63">
        <v>18</v>
      </c>
      <c r="E63">
        <v>25</v>
      </c>
      <c r="F63">
        <v>41</v>
      </c>
      <c r="G63">
        <v>2</v>
      </c>
      <c r="H63">
        <v>6</v>
      </c>
      <c r="I63">
        <f t="shared" si="0"/>
        <v>6</v>
      </c>
      <c r="J63">
        <f t="shared" si="1"/>
        <v>102</v>
      </c>
      <c r="K63">
        <f t="shared" si="2"/>
        <v>8</v>
      </c>
      <c r="L63">
        <f t="shared" si="3"/>
        <v>3</v>
      </c>
      <c r="M63">
        <f t="shared" si="4"/>
        <v>2</v>
      </c>
      <c r="N63" s="3">
        <f t="shared" si="5"/>
        <v>0.66666666666666663</v>
      </c>
      <c r="O63">
        <f t="shared" si="6"/>
        <v>16</v>
      </c>
      <c r="P63">
        <f t="shared" si="7"/>
        <v>6</v>
      </c>
      <c r="Q63">
        <f t="shared" si="8"/>
        <v>9</v>
      </c>
    </row>
    <row r="64" spans="1:17" x14ac:dyDescent="0.25">
      <c r="A64" s="4">
        <v>45930</v>
      </c>
      <c r="B64">
        <v>3</v>
      </c>
      <c r="C64">
        <v>8</v>
      </c>
      <c r="D64">
        <v>15</v>
      </c>
      <c r="E64">
        <v>17</v>
      </c>
      <c r="F64">
        <v>48</v>
      </c>
      <c r="G64">
        <v>2</v>
      </c>
      <c r="H64">
        <v>8</v>
      </c>
      <c r="I64">
        <f t="shared" si="0"/>
        <v>3</v>
      </c>
      <c r="J64">
        <f t="shared" si="1"/>
        <v>91</v>
      </c>
      <c r="K64">
        <f t="shared" si="2"/>
        <v>10</v>
      </c>
      <c r="L64">
        <f t="shared" si="3"/>
        <v>2</v>
      </c>
      <c r="M64">
        <f t="shared" si="4"/>
        <v>3</v>
      </c>
      <c r="N64" s="3">
        <f t="shared" si="5"/>
        <v>0.66666666666666663</v>
      </c>
      <c r="O64">
        <f t="shared" si="6"/>
        <v>31</v>
      </c>
      <c r="P64">
        <f t="shared" si="7"/>
        <v>2</v>
      </c>
      <c r="Q64">
        <f t="shared" si="8"/>
        <v>11</v>
      </c>
    </row>
    <row r="65" spans="1:17" x14ac:dyDescent="0.25">
      <c r="A65" s="4">
        <v>45926</v>
      </c>
      <c r="B65">
        <v>4</v>
      </c>
      <c r="C65">
        <v>17</v>
      </c>
      <c r="D65">
        <v>25</v>
      </c>
      <c r="E65">
        <v>28</v>
      </c>
      <c r="F65">
        <v>44</v>
      </c>
      <c r="G65">
        <v>5</v>
      </c>
      <c r="H65">
        <v>11</v>
      </c>
      <c r="I65">
        <f t="shared" si="0"/>
        <v>6</v>
      </c>
      <c r="J65">
        <f t="shared" si="1"/>
        <v>118</v>
      </c>
      <c r="K65">
        <f t="shared" si="2"/>
        <v>16</v>
      </c>
      <c r="L65">
        <f t="shared" si="3"/>
        <v>3</v>
      </c>
      <c r="M65">
        <f t="shared" si="4"/>
        <v>2</v>
      </c>
      <c r="N65" s="3">
        <f t="shared" si="5"/>
        <v>0.66666666666666663</v>
      </c>
      <c r="O65">
        <f t="shared" si="6"/>
        <v>16</v>
      </c>
      <c r="P65">
        <f t="shared" si="7"/>
        <v>3</v>
      </c>
      <c r="Q65">
        <f t="shared" si="8"/>
        <v>10</v>
      </c>
    </row>
    <row r="66" spans="1:17" x14ac:dyDescent="0.25">
      <c r="A66" s="4">
        <v>45923</v>
      </c>
      <c r="B66">
        <v>11</v>
      </c>
      <c r="C66">
        <v>13</v>
      </c>
      <c r="D66">
        <v>24</v>
      </c>
      <c r="E66">
        <v>29</v>
      </c>
      <c r="F66">
        <v>33</v>
      </c>
      <c r="G66">
        <v>2</v>
      </c>
      <c r="H66">
        <v>5</v>
      </c>
      <c r="I66">
        <f t="shared" ref="I66:I123" si="9">WEEKDAY(A66)</f>
        <v>3</v>
      </c>
      <c r="J66">
        <f t="shared" ref="J66:J123" si="10">SUM(B66:F66)</f>
        <v>110</v>
      </c>
      <c r="K66">
        <f t="shared" ref="K66:K123" si="11">G66+H66</f>
        <v>7</v>
      </c>
      <c r="L66">
        <f t="shared" ref="L66:L123" si="12">SUMPRODUCT(--(MOD(B66:F66,2)=0))</f>
        <v>1</v>
      </c>
      <c r="M66">
        <f t="shared" ref="M66:M123" si="13">SUMPRODUCT(--(MOD(B66:F66,2)=1))</f>
        <v>4</v>
      </c>
      <c r="N66" s="3">
        <f t="shared" ref="N66:N123" si="14">IF(L66&gt;M66,M66/L66,L66/M66)</f>
        <v>0.25</v>
      </c>
      <c r="O66">
        <f t="shared" ref="O66:O123" si="15">MAX(C66-B66,D66-C66,E66-D66,F66-E66)</f>
        <v>11</v>
      </c>
      <c r="P66">
        <f t="shared" ref="P66:P123" si="16">MIN(C66-B66,D66-C66,E66-D66,F66-E66)</f>
        <v>2</v>
      </c>
      <c r="Q66">
        <f t="shared" ref="Q66:Q123" si="17">ROUND(AVERAGE(C66-B66,D66-C66,E66-D66,F66-E66),0)</f>
        <v>6</v>
      </c>
    </row>
    <row r="67" spans="1:17" x14ac:dyDescent="0.25">
      <c r="A67" s="4">
        <v>45919</v>
      </c>
      <c r="B67">
        <v>8</v>
      </c>
      <c r="C67">
        <v>10</v>
      </c>
      <c r="D67">
        <v>26</v>
      </c>
      <c r="E67">
        <v>32</v>
      </c>
      <c r="F67">
        <v>42</v>
      </c>
      <c r="G67">
        <v>9</v>
      </c>
      <c r="H67">
        <v>12</v>
      </c>
      <c r="I67">
        <f t="shared" si="9"/>
        <v>6</v>
      </c>
      <c r="J67">
        <f t="shared" si="10"/>
        <v>118</v>
      </c>
      <c r="K67">
        <f t="shared" si="11"/>
        <v>21</v>
      </c>
      <c r="L67">
        <f t="shared" si="12"/>
        <v>5</v>
      </c>
      <c r="M67">
        <f t="shared" si="13"/>
        <v>0</v>
      </c>
      <c r="N67" s="3">
        <f t="shared" si="14"/>
        <v>0</v>
      </c>
      <c r="O67">
        <f t="shared" si="15"/>
        <v>16</v>
      </c>
      <c r="P67">
        <f t="shared" si="16"/>
        <v>2</v>
      </c>
      <c r="Q67">
        <f t="shared" si="17"/>
        <v>9</v>
      </c>
    </row>
    <row r="68" spans="1:17" x14ac:dyDescent="0.25">
      <c r="A68" s="4">
        <v>45916</v>
      </c>
      <c r="B68">
        <v>1</v>
      </c>
      <c r="C68">
        <v>9</v>
      </c>
      <c r="D68">
        <v>13</v>
      </c>
      <c r="E68">
        <v>35</v>
      </c>
      <c r="F68">
        <v>40</v>
      </c>
      <c r="G68">
        <v>5</v>
      </c>
      <c r="H68">
        <v>6</v>
      </c>
      <c r="I68">
        <f t="shared" si="9"/>
        <v>3</v>
      </c>
      <c r="J68">
        <f t="shared" si="10"/>
        <v>98</v>
      </c>
      <c r="K68">
        <f t="shared" si="11"/>
        <v>11</v>
      </c>
      <c r="L68">
        <f t="shared" si="12"/>
        <v>1</v>
      </c>
      <c r="M68">
        <f t="shared" si="13"/>
        <v>4</v>
      </c>
      <c r="N68" s="3">
        <f t="shared" si="14"/>
        <v>0.25</v>
      </c>
      <c r="O68">
        <f t="shared" si="15"/>
        <v>22</v>
      </c>
      <c r="P68">
        <f t="shared" si="16"/>
        <v>4</v>
      </c>
      <c r="Q68">
        <f t="shared" si="17"/>
        <v>10</v>
      </c>
    </row>
    <row r="69" spans="1:17" x14ac:dyDescent="0.25">
      <c r="A69" s="4">
        <v>45912</v>
      </c>
      <c r="B69">
        <v>5</v>
      </c>
      <c r="C69">
        <v>10</v>
      </c>
      <c r="D69">
        <v>23</v>
      </c>
      <c r="E69">
        <v>31</v>
      </c>
      <c r="F69">
        <v>37</v>
      </c>
      <c r="G69">
        <v>3</v>
      </c>
      <c r="H69">
        <v>11</v>
      </c>
      <c r="I69">
        <f t="shared" si="9"/>
        <v>6</v>
      </c>
      <c r="J69">
        <f t="shared" si="10"/>
        <v>106</v>
      </c>
      <c r="K69">
        <f t="shared" si="11"/>
        <v>14</v>
      </c>
      <c r="L69">
        <f t="shared" si="12"/>
        <v>1</v>
      </c>
      <c r="M69">
        <f t="shared" si="13"/>
        <v>4</v>
      </c>
      <c r="N69" s="3">
        <f t="shared" si="14"/>
        <v>0.25</v>
      </c>
      <c r="O69">
        <f t="shared" si="15"/>
        <v>13</v>
      </c>
      <c r="P69">
        <f t="shared" si="16"/>
        <v>5</v>
      </c>
      <c r="Q69">
        <f t="shared" si="17"/>
        <v>8</v>
      </c>
    </row>
    <row r="70" spans="1:17" x14ac:dyDescent="0.25">
      <c r="A70" s="4">
        <v>45909</v>
      </c>
      <c r="B70">
        <v>3</v>
      </c>
      <c r="C70">
        <v>13</v>
      </c>
      <c r="D70">
        <v>24</v>
      </c>
      <c r="E70">
        <v>39</v>
      </c>
      <c r="F70">
        <v>40</v>
      </c>
      <c r="G70">
        <v>2</v>
      </c>
      <c r="H70">
        <v>8</v>
      </c>
      <c r="I70">
        <f t="shared" si="9"/>
        <v>3</v>
      </c>
      <c r="J70">
        <f t="shared" si="10"/>
        <v>119</v>
      </c>
      <c r="K70">
        <f t="shared" si="11"/>
        <v>10</v>
      </c>
      <c r="L70">
        <f t="shared" si="12"/>
        <v>2</v>
      </c>
      <c r="M70">
        <f t="shared" si="13"/>
        <v>3</v>
      </c>
      <c r="N70" s="3">
        <f t="shared" si="14"/>
        <v>0.66666666666666663</v>
      </c>
      <c r="O70">
        <f t="shared" si="15"/>
        <v>15</v>
      </c>
      <c r="P70">
        <f t="shared" si="16"/>
        <v>1</v>
      </c>
      <c r="Q70">
        <f t="shared" si="17"/>
        <v>9</v>
      </c>
    </row>
    <row r="71" spans="1:17" x14ac:dyDescent="0.25">
      <c r="A71" s="4">
        <v>45905</v>
      </c>
      <c r="B71">
        <v>27</v>
      </c>
      <c r="C71">
        <v>30</v>
      </c>
      <c r="D71">
        <v>31</v>
      </c>
      <c r="E71">
        <v>41</v>
      </c>
      <c r="F71">
        <v>43</v>
      </c>
      <c r="G71">
        <v>5</v>
      </c>
      <c r="H71">
        <v>8</v>
      </c>
      <c r="I71">
        <f t="shared" si="9"/>
        <v>6</v>
      </c>
      <c r="J71">
        <f t="shared" si="10"/>
        <v>172</v>
      </c>
      <c r="K71">
        <f t="shared" si="11"/>
        <v>13</v>
      </c>
      <c r="L71">
        <f t="shared" si="12"/>
        <v>1</v>
      </c>
      <c r="M71">
        <f t="shared" si="13"/>
        <v>4</v>
      </c>
      <c r="N71" s="3">
        <f t="shared" si="14"/>
        <v>0.25</v>
      </c>
      <c r="O71">
        <f t="shared" si="15"/>
        <v>10</v>
      </c>
      <c r="P71">
        <f t="shared" si="16"/>
        <v>1</v>
      </c>
      <c r="Q71">
        <f t="shared" si="17"/>
        <v>4</v>
      </c>
    </row>
    <row r="72" spans="1:17" x14ac:dyDescent="0.25">
      <c r="A72" s="4">
        <v>45902</v>
      </c>
      <c r="B72">
        <v>13</v>
      </c>
      <c r="C72">
        <v>30</v>
      </c>
      <c r="D72">
        <v>31</v>
      </c>
      <c r="E72">
        <v>32</v>
      </c>
      <c r="F72">
        <v>36</v>
      </c>
      <c r="G72">
        <v>1</v>
      </c>
      <c r="H72">
        <v>12</v>
      </c>
      <c r="I72">
        <f t="shared" si="9"/>
        <v>3</v>
      </c>
      <c r="J72">
        <f t="shared" si="10"/>
        <v>142</v>
      </c>
      <c r="K72">
        <f t="shared" si="11"/>
        <v>13</v>
      </c>
      <c r="L72">
        <f t="shared" si="12"/>
        <v>3</v>
      </c>
      <c r="M72">
        <f t="shared" si="13"/>
        <v>2</v>
      </c>
      <c r="N72" s="3">
        <f t="shared" si="14"/>
        <v>0.66666666666666663</v>
      </c>
      <c r="O72">
        <f t="shared" si="15"/>
        <v>17</v>
      </c>
      <c r="P72">
        <f t="shared" si="16"/>
        <v>1</v>
      </c>
      <c r="Q72">
        <f t="shared" si="17"/>
        <v>6</v>
      </c>
    </row>
    <row r="73" spans="1:17" x14ac:dyDescent="0.25">
      <c r="A73" s="4">
        <v>45898</v>
      </c>
      <c r="B73">
        <v>6</v>
      </c>
      <c r="C73">
        <v>9</v>
      </c>
      <c r="D73">
        <v>10</v>
      </c>
      <c r="E73">
        <v>13</v>
      </c>
      <c r="F73">
        <v>37</v>
      </c>
      <c r="G73">
        <v>1</v>
      </c>
      <c r="H73">
        <v>7</v>
      </c>
      <c r="I73">
        <f t="shared" si="9"/>
        <v>6</v>
      </c>
      <c r="J73">
        <f t="shared" si="10"/>
        <v>75</v>
      </c>
      <c r="K73">
        <f t="shared" si="11"/>
        <v>8</v>
      </c>
      <c r="L73">
        <f t="shared" si="12"/>
        <v>2</v>
      </c>
      <c r="M73">
        <f t="shared" si="13"/>
        <v>3</v>
      </c>
      <c r="N73" s="3">
        <f t="shared" si="14"/>
        <v>0.66666666666666663</v>
      </c>
      <c r="O73">
        <f t="shared" si="15"/>
        <v>24</v>
      </c>
      <c r="P73">
        <f t="shared" si="16"/>
        <v>1</v>
      </c>
      <c r="Q73">
        <f t="shared" si="17"/>
        <v>8</v>
      </c>
    </row>
    <row r="74" spans="1:17" x14ac:dyDescent="0.25">
      <c r="A74" s="4">
        <v>45895</v>
      </c>
      <c r="B74">
        <v>2</v>
      </c>
      <c r="C74">
        <v>14</v>
      </c>
      <c r="D74">
        <v>38</v>
      </c>
      <c r="E74">
        <v>42</v>
      </c>
      <c r="F74">
        <v>45</v>
      </c>
      <c r="G74">
        <v>10</v>
      </c>
      <c r="H74">
        <v>11</v>
      </c>
      <c r="I74">
        <f t="shared" si="9"/>
        <v>3</v>
      </c>
      <c r="J74">
        <f t="shared" si="10"/>
        <v>141</v>
      </c>
      <c r="K74">
        <f t="shared" si="11"/>
        <v>21</v>
      </c>
      <c r="L74">
        <f t="shared" si="12"/>
        <v>4</v>
      </c>
      <c r="M74">
        <f t="shared" si="13"/>
        <v>1</v>
      </c>
      <c r="N74" s="3">
        <f t="shared" si="14"/>
        <v>0.25</v>
      </c>
      <c r="O74">
        <f t="shared" si="15"/>
        <v>24</v>
      </c>
      <c r="P74">
        <f t="shared" si="16"/>
        <v>3</v>
      </c>
      <c r="Q74">
        <f t="shared" si="17"/>
        <v>11</v>
      </c>
    </row>
    <row r="75" spans="1:17" x14ac:dyDescent="0.25">
      <c r="A75" s="4">
        <v>45891</v>
      </c>
      <c r="B75">
        <v>6</v>
      </c>
      <c r="C75">
        <v>9</v>
      </c>
      <c r="D75">
        <v>12</v>
      </c>
      <c r="E75">
        <v>30</v>
      </c>
      <c r="F75">
        <v>39</v>
      </c>
      <c r="G75">
        <v>4</v>
      </c>
      <c r="H75">
        <v>10</v>
      </c>
      <c r="I75">
        <f t="shared" si="9"/>
        <v>6</v>
      </c>
      <c r="J75">
        <f t="shared" si="10"/>
        <v>96</v>
      </c>
      <c r="K75">
        <f t="shared" si="11"/>
        <v>14</v>
      </c>
      <c r="L75">
        <f t="shared" si="12"/>
        <v>3</v>
      </c>
      <c r="M75">
        <f t="shared" si="13"/>
        <v>2</v>
      </c>
      <c r="N75" s="3">
        <f t="shared" si="14"/>
        <v>0.66666666666666663</v>
      </c>
      <c r="O75">
        <f t="shared" si="15"/>
        <v>18</v>
      </c>
      <c r="P75">
        <f t="shared" si="16"/>
        <v>3</v>
      </c>
      <c r="Q75">
        <f t="shared" si="17"/>
        <v>8</v>
      </c>
    </row>
    <row r="76" spans="1:17" x14ac:dyDescent="0.25">
      <c r="A76" s="4">
        <v>45888</v>
      </c>
      <c r="B76">
        <v>24</v>
      </c>
      <c r="C76">
        <v>31</v>
      </c>
      <c r="D76">
        <v>34</v>
      </c>
      <c r="E76">
        <v>41</v>
      </c>
      <c r="F76">
        <v>43</v>
      </c>
      <c r="G76">
        <v>6</v>
      </c>
      <c r="H76">
        <v>8</v>
      </c>
      <c r="I76">
        <f t="shared" si="9"/>
        <v>3</v>
      </c>
      <c r="J76">
        <f t="shared" si="10"/>
        <v>173</v>
      </c>
      <c r="K76">
        <f t="shared" si="11"/>
        <v>14</v>
      </c>
      <c r="L76">
        <f t="shared" si="12"/>
        <v>2</v>
      </c>
      <c r="M76">
        <f t="shared" si="13"/>
        <v>3</v>
      </c>
      <c r="N76" s="3">
        <f t="shared" si="14"/>
        <v>0.66666666666666663</v>
      </c>
      <c r="O76">
        <f t="shared" si="15"/>
        <v>7</v>
      </c>
      <c r="P76">
        <f t="shared" si="16"/>
        <v>2</v>
      </c>
      <c r="Q76">
        <f t="shared" si="17"/>
        <v>5</v>
      </c>
    </row>
    <row r="77" spans="1:17" x14ac:dyDescent="0.25">
      <c r="A77" s="4">
        <v>45884</v>
      </c>
      <c r="B77">
        <v>13</v>
      </c>
      <c r="C77">
        <v>30</v>
      </c>
      <c r="D77">
        <v>35</v>
      </c>
      <c r="E77">
        <v>36</v>
      </c>
      <c r="F77">
        <v>40</v>
      </c>
      <c r="G77">
        <v>2</v>
      </c>
      <c r="H77">
        <v>6</v>
      </c>
      <c r="I77">
        <f t="shared" si="9"/>
        <v>6</v>
      </c>
      <c r="J77">
        <f t="shared" si="10"/>
        <v>154</v>
      </c>
      <c r="K77">
        <f t="shared" si="11"/>
        <v>8</v>
      </c>
      <c r="L77">
        <f t="shared" si="12"/>
        <v>3</v>
      </c>
      <c r="M77">
        <f t="shared" si="13"/>
        <v>2</v>
      </c>
      <c r="N77" s="3">
        <f t="shared" si="14"/>
        <v>0.66666666666666663</v>
      </c>
      <c r="O77">
        <f t="shared" si="15"/>
        <v>17</v>
      </c>
      <c r="P77">
        <f t="shared" si="16"/>
        <v>1</v>
      </c>
      <c r="Q77">
        <f t="shared" si="17"/>
        <v>7</v>
      </c>
    </row>
    <row r="78" spans="1:17" x14ac:dyDescent="0.25">
      <c r="A78" s="4">
        <v>45881</v>
      </c>
      <c r="B78">
        <v>18</v>
      </c>
      <c r="C78">
        <v>28</v>
      </c>
      <c r="D78">
        <v>42</v>
      </c>
      <c r="E78">
        <v>46</v>
      </c>
      <c r="F78">
        <v>48</v>
      </c>
      <c r="G78">
        <v>3</v>
      </c>
      <c r="H78">
        <v>9</v>
      </c>
      <c r="I78">
        <f t="shared" si="9"/>
        <v>3</v>
      </c>
      <c r="J78">
        <f t="shared" si="10"/>
        <v>182</v>
      </c>
      <c r="K78">
        <f t="shared" si="11"/>
        <v>12</v>
      </c>
      <c r="L78">
        <f t="shared" si="12"/>
        <v>5</v>
      </c>
      <c r="M78">
        <f t="shared" si="13"/>
        <v>0</v>
      </c>
      <c r="N78" s="3">
        <f t="shared" si="14"/>
        <v>0</v>
      </c>
      <c r="O78">
        <f t="shared" si="15"/>
        <v>14</v>
      </c>
      <c r="P78">
        <f t="shared" si="16"/>
        <v>2</v>
      </c>
      <c r="Q78">
        <f t="shared" si="17"/>
        <v>8</v>
      </c>
    </row>
    <row r="79" spans="1:17" x14ac:dyDescent="0.25">
      <c r="A79" s="4">
        <v>45877</v>
      </c>
      <c r="B79">
        <v>2</v>
      </c>
      <c r="C79">
        <v>12</v>
      </c>
      <c r="D79">
        <v>19</v>
      </c>
      <c r="E79">
        <v>34</v>
      </c>
      <c r="F79">
        <v>44</v>
      </c>
      <c r="G79">
        <v>6</v>
      </c>
      <c r="H79">
        <v>10</v>
      </c>
      <c r="I79">
        <f t="shared" si="9"/>
        <v>6</v>
      </c>
      <c r="J79">
        <f t="shared" si="10"/>
        <v>111</v>
      </c>
      <c r="K79">
        <f t="shared" si="11"/>
        <v>16</v>
      </c>
      <c r="L79">
        <f t="shared" si="12"/>
        <v>4</v>
      </c>
      <c r="M79">
        <f t="shared" si="13"/>
        <v>1</v>
      </c>
      <c r="N79" s="3">
        <f t="shared" si="14"/>
        <v>0.25</v>
      </c>
      <c r="O79">
        <f t="shared" si="15"/>
        <v>15</v>
      </c>
      <c r="P79">
        <f t="shared" si="16"/>
        <v>7</v>
      </c>
      <c r="Q79">
        <f t="shared" si="17"/>
        <v>11</v>
      </c>
    </row>
    <row r="80" spans="1:17" x14ac:dyDescent="0.25">
      <c r="A80" s="4">
        <v>45874</v>
      </c>
      <c r="B80">
        <v>1</v>
      </c>
      <c r="C80">
        <v>3</v>
      </c>
      <c r="D80">
        <v>5</v>
      </c>
      <c r="E80">
        <v>42</v>
      </c>
      <c r="F80">
        <v>47</v>
      </c>
      <c r="G80">
        <v>5</v>
      </c>
      <c r="H80">
        <v>10</v>
      </c>
      <c r="I80">
        <f t="shared" si="9"/>
        <v>3</v>
      </c>
      <c r="J80">
        <f t="shared" si="10"/>
        <v>98</v>
      </c>
      <c r="K80">
        <f t="shared" si="11"/>
        <v>15</v>
      </c>
      <c r="L80">
        <f t="shared" si="12"/>
        <v>1</v>
      </c>
      <c r="M80">
        <f t="shared" si="13"/>
        <v>4</v>
      </c>
      <c r="N80" s="3">
        <f t="shared" si="14"/>
        <v>0.25</v>
      </c>
      <c r="O80">
        <f t="shared" si="15"/>
        <v>37</v>
      </c>
      <c r="P80">
        <f t="shared" si="16"/>
        <v>2</v>
      </c>
      <c r="Q80">
        <f t="shared" si="17"/>
        <v>12</v>
      </c>
    </row>
    <row r="81" spans="1:17" x14ac:dyDescent="0.25">
      <c r="A81" s="4">
        <v>45870</v>
      </c>
      <c r="B81">
        <v>4</v>
      </c>
      <c r="C81">
        <v>16</v>
      </c>
      <c r="D81">
        <v>25</v>
      </c>
      <c r="E81">
        <v>29</v>
      </c>
      <c r="F81">
        <v>30</v>
      </c>
      <c r="G81">
        <v>2</v>
      </c>
      <c r="H81">
        <v>10</v>
      </c>
      <c r="I81">
        <f t="shared" si="9"/>
        <v>6</v>
      </c>
      <c r="J81">
        <f t="shared" si="10"/>
        <v>104</v>
      </c>
      <c r="K81">
        <f t="shared" si="11"/>
        <v>12</v>
      </c>
      <c r="L81">
        <f t="shared" si="12"/>
        <v>3</v>
      </c>
      <c r="M81">
        <f t="shared" si="13"/>
        <v>2</v>
      </c>
      <c r="N81" s="3">
        <f t="shared" si="14"/>
        <v>0.66666666666666663</v>
      </c>
      <c r="O81">
        <f t="shared" si="15"/>
        <v>12</v>
      </c>
      <c r="P81">
        <f t="shared" si="16"/>
        <v>1</v>
      </c>
      <c r="Q81">
        <f t="shared" si="17"/>
        <v>7</v>
      </c>
    </row>
    <row r="82" spans="1:17" x14ac:dyDescent="0.25">
      <c r="A82" s="4">
        <v>45867</v>
      </c>
      <c r="B82">
        <v>5</v>
      </c>
      <c r="C82">
        <v>6</v>
      </c>
      <c r="D82">
        <v>42</v>
      </c>
      <c r="E82">
        <v>44</v>
      </c>
      <c r="F82">
        <v>46</v>
      </c>
      <c r="G82">
        <v>4</v>
      </c>
      <c r="H82">
        <v>8</v>
      </c>
      <c r="I82">
        <f t="shared" si="9"/>
        <v>3</v>
      </c>
      <c r="J82">
        <f t="shared" si="10"/>
        <v>143</v>
      </c>
      <c r="K82">
        <f t="shared" si="11"/>
        <v>12</v>
      </c>
      <c r="L82">
        <f t="shared" si="12"/>
        <v>4</v>
      </c>
      <c r="M82">
        <f t="shared" si="13"/>
        <v>1</v>
      </c>
      <c r="N82" s="3">
        <f t="shared" si="14"/>
        <v>0.25</v>
      </c>
      <c r="O82">
        <f t="shared" si="15"/>
        <v>36</v>
      </c>
      <c r="P82">
        <f t="shared" si="16"/>
        <v>1</v>
      </c>
      <c r="Q82">
        <f t="shared" si="17"/>
        <v>10</v>
      </c>
    </row>
    <row r="83" spans="1:17" x14ac:dyDescent="0.25">
      <c r="A83" s="4">
        <v>45863</v>
      </c>
      <c r="B83">
        <v>6</v>
      </c>
      <c r="C83">
        <v>7</v>
      </c>
      <c r="D83">
        <v>23</v>
      </c>
      <c r="E83">
        <v>32</v>
      </c>
      <c r="F83">
        <v>36</v>
      </c>
      <c r="G83">
        <v>11</v>
      </c>
      <c r="H83">
        <v>12</v>
      </c>
      <c r="I83">
        <f t="shared" si="9"/>
        <v>6</v>
      </c>
      <c r="J83">
        <f t="shared" si="10"/>
        <v>104</v>
      </c>
      <c r="K83">
        <f t="shared" si="11"/>
        <v>23</v>
      </c>
      <c r="L83">
        <f t="shared" si="12"/>
        <v>3</v>
      </c>
      <c r="M83">
        <f t="shared" si="13"/>
        <v>2</v>
      </c>
      <c r="N83" s="3">
        <f t="shared" si="14"/>
        <v>0.66666666666666663</v>
      </c>
      <c r="O83">
        <f t="shared" si="15"/>
        <v>16</v>
      </c>
      <c r="P83">
        <f t="shared" si="16"/>
        <v>1</v>
      </c>
      <c r="Q83">
        <f t="shared" si="17"/>
        <v>8</v>
      </c>
    </row>
    <row r="84" spans="1:17" x14ac:dyDescent="0.25">
      <c r="A84" s="4">
        <v>45860</v>
      </c>
      <c r="B84">
        <v>8</v>
      </c>
      <c r="C84">
        <v>15</v>
      </c>
      <c r="D84">
        <v>26</v>
      </c>
      <c r="E84">
        <v>33</v>
      </c>
      <c r="F84">
        <v>41</v>
      </c>
      <c r="G84">
        <v>9</v>
      </c>
      <c r="H84">
        <v>10</v>
      </c>
      <c r="I84">
        <f t="shared" si="9"/>
        <v>3</v>
      </c>
      <c r="J84">
        <f t="shared" si="10"/>
        <v>123</v>
      </c>
      <c r="K84">
        <f t="shared" si="11"/>
        <v>19</v>
      </c>
      <c r="L84">
        <f t="shared" si="12"/>
        <v>2</v>
      </c>
      <c r="M84">
        <f t="shared" si="13"/>
        <v>3</v>
      </c>
      <c r="N84" s="3">
        <f t="shared" si="14"/>
        <v>0.66666666666666663</v>
      </c>
      <c r="O84">
        <f t="shared" si="15"/>
        <v>11</v>
      </c>
      <c r="P84">
        <f t="shared" si="16"/>
        <v>7</v>
      </c>
      <c r="Q84">
        <f t="shared" si="17"/>
        <v>8</v>
      </c>
    </row>
    <row r="85" spans="1:17" x14ac:dyDescent="0.25">
      <c r="A85" s="4">
        <v>45856</v>
      </c>
      <c r="B85">
        <v>13</v>
      </c>
      <c r="C85">
        <v>19</v>
      </c>
      <c r="D85">
        <v>25</v>
      </c>
      <c r="E85">
        <v>42</v>
      </c>
      <c r="F85">
        <v>45</v>
      </c>
      <c r="G85">
        <v>2</v>
      </c>
      <c r="H85">
        <v>9</v>
      </c>
      <c r="I85">
        <f t="shared" si="9"/>
        <v>6</v>
      </c>
      <c r="J85">
        <f t="shared" si="10"/>
        <v>144</v>
      </c>
      <c r="K85">
        <f t="shared" si="11"/>
        <v>11</v>
      </c>
      <c r="L85">
        <f t="shared" si="12"/>
        <v>1</v>
      </c>
      <c r="M85">
        <f t="shared" si="13"/>
        <v>4</v>
      </c>
      <c r="N85" s="3">
        <f t="shared" si="14"/>
        <v>0.25</v>
      </c>
      <c r="O85">
        <f t="shared" si="15"/>
        <v>17</v>
      </c>
      <c r="P85">
        <f t="shared" si="16"/>
        <v>3</v>
      </c>
      <c r="Q85">
        <f t="shared" si="17"/>
        <v>8</v>
      </c>
    </row>
    <row r="86" spans="1:17" x14ac:dyDescent="0.25">
      <c r="A86" s="4">
        <v>45853</v>
      </c>
      <c r="B86">
        <v>24</v>
      </c>
      <c r="C86">
        <v>38</v>
      </c>
      <c r="D86">
        <v>41</v>
      </c>
      <c r="E86">
        <v>45</v>
      </c>
      <c r="F86">
        <v>49</v>
      </c>
      <c r="G86">
        <v>1</v>
      </c>
      <c r="H86">
        <v>6</v>
      </c>
      <c r="I86">
        <f t="shared" si="9"/>
        <v>3</v>
      </c>
      <c r="J86">
        <f t="shared" si="10"/>
        <v>197</v>
      </c>
      <c r="K86">
        <f t="shared" si="11"/>
        <v>7</v>
      </c>
      <c r="L86">
        <f t="shared" si="12"/>
        <v>2</v>
      </c>
      <c r="M86">
        <f t="shared" si="13"/>
        <v>3</v>
      </c>
      <c r="N86" s="3">
        <f t="shared" si="14"/>
        <v>0.66666666666666663</v>
      </c>
      <c r="O86">
        <f t="shared" si="15"/>
        <v>14</v>
      </c>
      <c r="P86">
        <f t="shared" si="16"/>
        <v>3</v>
      </c>
      <c r="Q86">
        <f t="shared" si="17"/>
        <v>6</v>
      </c>
    </row>
    <row r="87" spans="1:17" x14ac:dyDescent="0.25">
      <c r="A87" s="4">
        <v>45849</v>
      </c>
      <c r="B87">
        <v>8</v>
      </c>
      <c r="C87">
        <v>23</v>
      </c>
      <c r="D87">
        <v>24</v>
      </c>
      <c r="E87">
        <v>45</v>
      </c>
      <c r="F87">
        <v>49</v>
      </c>
      <c r="G87">
        <v>2</v>
      </c>
      <c r="H87">
        <v>10</v>
      </c>
      <c r="I87">
        <f t="shared" si="9"/>
        <v>6</v>
      </c>
      <c r="J87">
        <f t="shared" si="10"/>
        <v>149</v>
      </c>
      <c r="K87">
        <f t="shared" si="11"/>
        <v>12</v>
      </c>
      <c r="L87">
        <f t="shared" si="12"/>
        <v>2</v>
      </c>
      <c r="M87">
        <f t="shared" si="13"/>
        <v>3</v>
      </c>
      <c r="N87" s="3">
        <f t="shared" si="14"/>
        <v>0.66666666666666663</v>
      </c>
      <c r="O87">
        <f t="shared" si="15"/>
        <v>21</v>
      </c>
      <c r="P87">
        <f t="shared" si="16"/>
        <v>1</v>
      </c>
      <c r="Q87">
        <f t="shared" si="17"/>
        <v>10</v>
      </c>
    </row>
    <row r="88" spans="1:17" x14ac:dyDescent="0.25">
      <c r="A88" s="4">
        <v>45846</v>
      </c>
      <c r="B88">
        <v>1</v>
      </c>
      <c r="C88">
        <v>8</v>
      </c>
      <c r="D88">
        <v>9</v>
      </c>
      <c r="E88">
        <v>18</v>
      </c>
      <c r="F88">
        <v>50</v>
      </c>
      <c r="G88">
        <v>1</v>
      </c>
      <c r="H88">
        <v>5</v>
      </c>
      <c r="I88">
        <f t="shared" si="9"/>
        <v>3</v>
      </c>
      <c r="J88">
        <f t="shared" si="10"/>
        <v>86</v>
      </c>
      <c r="K88">
        <f t="shared" si="11"/>
        <v>6</v>
      </c>
      <c r="L88">
        <f t="shared" si="12"/>
        <v>3</v>
      </c>
      <c r="M88">
        <f t="shared" si="13"/>
        <v>2</v>
      </c>
      <c r="N88" s="3">
        <f t="shared" si="14"/>
        <v>0.66666666666666663</v>
      </c>
      <c r="O88">
        <f t="shared" si="15"/>
        <v>32</v>
      </c>
      <c r="P88">
        <f t="shared" si="16"/>
        <v>1</v>
      </c>
      <c r="Q88">
        <f t="shared" si="17"/>
        <v>12</v>
      </c>
    </row>
    <row r="89" spans="1:17" x14ac:dyDescent="0.25">
      <c r="A89" s="4">
        <v>45842</v>
      </c>
      <c r="B89">
        <v>19</v>
      </c>
      <c r="C89">
        <v>29</v>
      </c>
      <c r="D89">
        <v>42</v>
      </c>
      <c r="E89">
        <v>45</v>
      </c>
      <c r="F89">
        <v>48</v>
      </c>
      <c r="G89">
        <v>5</v>
      </c>
      <c r="H89">
        <v>7</v>
      </c>
      <c r="I89">
        <f t="shared" si="9"/>
        <v>6</v>
      </c>
      <c r="J89">
        <f t="shared" si="10"/>
        <v>183</v>
      </c>
      <c r="K89">
        <f t="shared" si="11"/>
        <v>12</v>
      </c>
      <c r="L89">
        <f t="shared" si="12"/>
        <v>2</v>
      </c>
      <c r="M89">
        <f t="shared" si="13"/>
        <v>3</v>
      </c>
      <c r="N89" s="3">
        <f t="shared" si="14"/>
        <v>0.66666666666666663</v>
      </c>
      <c r="O89">
        <f t="shared" si="15"/>
        <v>13</v>
      </c>
      <c r="P89">
        <f t="shared" si="16"/>
        <v>3</v>
      </c>
      <c r="Q89">
        <f t="shared" si="17"/>
        <v>7</v>
      </c>
    </row>
    <row r="90" spans="1:17" x14ac:dyDescent="0.25">
      <c r="A90" s="4">
        <v>45839</v>
      </c>
      <c r="B90">
        <v>1</v>
      </c>
      <c r="C90">
        <v>17</v>
      </c>
      <c r="D90">
        <v>28</v>
      </c>
      <c r="E90">
        <v>32</v>
      </c>
      <c r="F90">
        <v>34</v>
      </c>
      <c r="G90">
        <v>7</v>
      </c>
      <c r="H90">
        <v>8</v>
      </c>
      <c r="I90">
        <f t="shared" si="9"/>
        <v>3</v>
      </c>
      <c r="J90">
        <f t="shared" si="10"/>
        <v>112</v>
      </c>
      <c r="K90">
        <f t="shared" si="11"/>
        <v>15</v>
      </c>
      <c r="L90">
        <f t="shared" si="12"/>
        <v>3</v>
      </c>
      <c r="M90">
        <f t="shared" si="13"/>
        <v>2</v>
      </c>
      <c r="N90" s="3">
        <f t="shared" si="14"/>
        <v>0.66666666666666663</v>
      </c>
      <c r="O90">
        <f t="shared" si="15"/>
        <v>16</v>
      </c>
      <c r="P90">
        <f t="shared" si="16"/>
        <v>2</v>
      </c>
      <c r="Q90">
        <f t="shared" si="17"/>
        <v>8</v>
      </c>
    </row>
    <row r="91" spans="1:17" x14ac:dyDescent="0.25">
      <c r="A91" s="4">
        <v>45835</v>
      </c>
      <c r="B91">
        <v>19</v>
      </c>
      <c r="C91">
        <v>27</v>
      </c>
      <c r="D91">
        <v>36</v>
      </c>
      <c r="E91">
        <v>45</v>
      </c>
      <c r="F91">
        <v>49</v>
      </c>
      <c r="G91">
        <v>7</v>
      </c>
      <c r="H91">
        <v>10</v>
      </c>
      <c r="I91">
        <f t="shared" si="9"/>
        <v>6</v>
      </c>
      <c r="J91">
        <f t="shared" si="10"/>
        <v>176</v>
      </c>
      <c r="K91">
        <f t="shared" si="11"/>
        <v>17</v>
      </c>
      <c r="L91">
        <f t="shared" si="12"/>
        <v>1</v>
      </c>
      <c r="M91">
        <f t="shared" si="13"/>
        <v>4</v>
      </c>
      <c r="N91" s="3">
        <f t="shared" si="14"/>
        <v>0.25</v>
      </c>
      <c r="O91">
        <f t="shared" si="15"/>
        <v>9</v>
      </c>
      <c r="P91">
        <f t="shared" si="16"/>
        <v>4</v>
      </c>
      <c r="Q91">
        <f t="shared" si="17"/>
        <v>8</v>
      </c>
    </row>
    <row r="92" spans="1:17" x14ac:dyDescent="0.25">
      <c r="A92" s="4">
        <v>45832</v>
      </c>
      <c r="B92">
        <v>7</v>
      </c>
      <c r="C92">
        <v>16</v>
      </c>
      <c r="D92">
        <v>21</v>
      </c>
      <c r="E92">
        <v>23</v>
      </c>
      <c r="F92">
        <v>39</v>
      </c>
      <c r="G92">
        <v>7</v>
      </c>
      <c r="H92">
        <v>11</v>
      </c>
      <c r="I92">
        <f t="shared" si="9"/>
        <v>3</v>
      </c>
      <c r="J92">
        <f t="shared" si="10"/>
        <v>106</v>
      </c>
      <c r="K92">
        <f t="shared" si="11"/>
        <v>18</v>
      </c>
      <c r="L92">
        <f t="shared" si="12"/>
        <v>1</v>
      </c>
      <c r="M92">
        <f t="shared" si="13"/>
        <v>4</v>
      </c>
      <c r="N92" s="3">
        <f t="shared" si="14"/>
        <v>0.25</v>
      </c>
      <c r="O92">
        <f t="shared" si="15"/>
        <v>16</v>
      </c>
      <c r="P92">
        <f t="shared" si="16"/>
        <v>2</v>
      </c>
      <c r="Q92">
        <f t="shared" si="17"/>
        <v>8</v>
      </c>
    </row>
    <row r="93" spans="1:17" x14ac:dyDescent="0.25">
      <c r="A93" s="4">
        <v>45828</v>
      </c>
      <c r="B93">
        <v>5</v>
      </c>
      <c r="C93">
        <v>8</v>
      </c>
      <c r="D93">
        <v>24</v>
      </c>
      <c r="E93">
        <v>37</v>
      </c>
      <c r="F93">
        <v>47</v>
      </c>
      <c r="G93">
        <v>3</v>
      </c>
      <c r="H93">
        <v>9</v>
      </c>
      <c r="I93">
        <f t="shared" si="9"/>
        <v>6</v>
      </c>
      <c r="J93">
        <f t="shared" si="10"/>
        <v>121</v>
      </c>
      <c r="K93">
        <f t="shared" si="11"/>
        <v>12</v>
      </c>
      <c r="L93">
        <f t="shared" si="12"/>
        <v>2</v>
      </c>
      <c r="M93">
        <f t="shared" si="13"/>
        <v>3</v>
      </c>
      <c r="N93" s="3">
        <f t="shared" si="14"/>
        <v>0.66666666666666663</v>
      </c>
      <c r="O93">
        <f t="shared" si="15"/>
        <v>16</v>
      </c>
      <c r="P93">
        <f t="shared" si="16"/>
        <v>3</v>
      </c>
      <c r="Q93">
        <f t="shared" si="17"/>
        <v>11</v>
      </c>
    </row>
    <row r="94" spans="1:17" x14ac:dyDescent="0.25">
      <c r="A94" s="4">
        <v>45825</v>
      </c>
      <c r="B94">
        <v>13</v>
      </c>
      <c r="C94">
        <v>22</v>
      </c>
      <c r="D94">
        <v>23</v>
      </c>
      <c r="E94">
        <v>44</v>
      </c>
      <c r="F94">
        <v>49</v>
      </c>
      <c r="G94">
        <v>3</v>
      </c>
      <c r="H94">
        <v>5</v>
      </c>
      <c r="I94">
        <f t="shared" si="9"/>
        <v>3</v>
      </c>
      <c r="J94">
        <f t="shared" si="10"/>
        <v>151</v>
      </c>
      <c r="K94">
        <f t="shared" si="11"/>
        <v>8</v>
      </c>
      <c r="L94">
        <f t="shared" si="12"/>
        <v>2</v>
      </c>
      <c r="M94">
        <f t="shared" si="13"/>
        <v>3</v>
      </c>
      <c r="N94" s="3">
        <f t="shared" si="14"/>
        <v>0.66666666666666663</v>
      </c>
      <c r="O94">
        <f t="shared" si="15"/>
        <v>21</v>
      </c>
      <c r="P94">
        <f t="shared" si="16"/>
        <v>1</v>
      </c>
      <c r="Q94">
        <f t="shared" si="17"/>
        <v>9</v>
      </c>
    </row>
    <row r="95" spans="1:17" x14ac:dyDescent="0.25">
      <c r="A95" s="4">
        <v>45821</v>
      </c>
      <c r="B95">
        <v>2</v>
      </c>
      <c r="C95">
        <v>28</v>
      </c>
      <c r="D95">
        <v>40</v>
      </c>
      <c r="E95">
        <v>43</v>
      </c>
      <c r="F95">
        <v>45</v>
      </c>
      <c r="G95">
        <v>3</v>
      </c>
      <c r="H95">
        <v>7</v>
      </c>
      <c r="I95">
        <f t="shared" si="9"/>
        <v>6</v>
      </c>
      <c r="J95">
        <f t="shared" si="10"/>
        <v>158</v>
      </c>
      <c r="K95">
        <f t="shared" si="11"/>
        <v>10</v>
      </c>
      <c r="L95">
        <f t="shared" si="12"/>
        <v>3</v>
      </c>
      <c r="M95">
        <f t="shared" si="13"/>
        <v>2</v>
      </c>
      <c r="N95" s="3">
        <f t="shared" si="14"/>
        <v>0.66666666666666663</v>
      </c>
      <c r="O95">
        <f t="shared" si="15"/>
        <v>26</v>
      </c>
      <c r="P95">
        <f t="shared" si="16"/>
        <v>2</v>
      </c>
      <c r="Q95">
        <f t="shared" si="17"/>
        <v>11</v>
      </c>
    </row>
    <row r="96" spans="1:17" x14ac:dyDescent="0.25">
      <c r="A96" s="4">
        <v>45818</v>
      </c>
      <c r="B96">
        <v>19</v>
      </c>
      <c r="C96">
        <v>36</v>
      </c>
      <c r="D96">
        <v>39</v>
      </c>
      <c r="E96">
        <v>40</v>
      </c>
      <c r="F96">
        <v>45</v>
      </c>
      <c r="G96">
        <v>5</v>
      </c>
      <c r="H96">
        <v>6</v>
      </c>
      <c r="I96">
        <f t="shared" si="9"/>
        <v>3</v>
      </c>
      <c r="J96">
        <f t="shared" si="10"/>
        <v>179</v>
      </c>
      <c r="K96">
        <f t="shared" si="11"/>
        <v>11</v>
      </c>
      <c r="L96">
        <f t="shared" si="12"/>
        <v>2</v>
      </c>
      <c r="M96">
        <f t="shared" si="13"/>
        <v>3</v>
      </c>
      <c r="N96" s="3">
        <f t="shared" si="14"/>
        <v>0.66666666666666663</v>
      </c>
      <c r="O96">
        <f t="shared" si="15"/>
        <v>17</v>
      </c>
      <c r="P96">
        <f t="shared" si="16"/>
        <v>1</v>
      </c>
      <c r="Q96">
        <f t="shared" si="17"/>
        <v>7</v>
      </c>
    </row>
    <row r="97" spans="1:17" x14ac:dyDescent="0.25">
      <c r="A97" s="4">
        <v>45814</v>
      </c>
      <c r="B97">
        <v>20</v>
      </c>
      <c r="C97">
        <v>21</v>
      </c>
      <c r="D97">
        <v>29</v>
      </c>
      <c r="E97">
        <v>30</v>
      </c>
      <c r="F97">
        <v>35</v>
      </c>
      <c r="G97">
        <v>2</v>
      </c>
      <c r="H97">
        <v>12</v>
      </c>
      <c r="I97">
        <f t="shared" si="9"/>
        <v>6</v>
      </c>
      <c r="J97">
        <f t="shared" si="10"/>
        <v>135</v>
      </c>
      <c r="K97">
        <f t="shared" si="11"/>
        <v>14</v>
      </c>
      <c r="L97">
        <f t="shared" si="12"/>
        <v>2</v>
      </c>
      <c r="M97">
        <f t="shared" si="13"/>
        <v>3</v>
      </c>
      <c r="N97" s="3">
        <f t="shared" si="14"/>
        <v>0.66666666666666663</v>
      </c>
      <c r="O97">
        <f t="shared" si="15"/>
        <v>8</v>
      </c>
      <c r="P97">
        <f t="shared" si="16"/>
        <v>1</v>
      </c>
      <c r="Q97">
        <f t="shared" si="17"/>
        <v>4</v>
      </c>
    </row>
    <row r="98" spans="1:17" x14ac:dyDescent="0.25">
      <c r="A98" s="4">
        <v>45811</v>
      </c>
      <c r="B98">
        <v>12</v>
      </c>
      <c r="C98">
        <v>15</v>
      </c>
      <c r="D98">
        <v>38</v>
      </c>
      <c r="E98">
        <v>47</v>
      </c>
      <c r="F98">
        <v>48</v>
      </c>
      <c r="G98">
        <v>5</v>
      </c>
      <c r="H98">
        <v>7</v>
      </c>
      <c r="I98">
        <f t="shared" si="9"/>
        <v>3</v>
      </c>
      <c r="J98">
        <f t="shared" si="10"/>
        <v>160</v>
      </c>
      <c r="K98">
        <f t="shared" si="11"/>
        <v>12</v>
      </c>
      <c r="L98">
        <f t="shared" si="12"/>
        <v>3</v>
      </c>
      <c r="M98">
        <f t="shared" si="13"/>
        <v>2</v>
      </c>
      <c r="N98" s="3">
        <f t="shared" si="14"/>
        <v>0.66666666666666663</v>
      </c>
      <c r="O98">
        <f t="shared" si="15"/>
        <v>23</v>
      </c>
      <c r="P98">
        <f t="shared" si="16"/>
        <v>1</v>
      </c>
      <c r="Q98">
        <f t="shared" si="17"/>
        <v>9</v>
      </c>
    </row>
    <row r="99" spans="1:17" x14ac:dyDescent="0.25">
      <c r="A99" s="4">
        <v>45807</v>
      </c>
      <c r="B99">
        <v>4</v>
      </c>
      <c r="C99">
        <v>7</v>
      </c>
      <c r="D99">
        <v>14</v>
      </c>
      <c r="E99">
        <v>33</v>
      </c>
      <c r="F99">
        <v>36</v>
      </c>
      <c r="G99">
        <v>1</v>
      </c>
      <c r="H99">
        <v>5</v>
      </c>
      <c r="I99">
        <f t="shared" si="9"/>
        <v>6</v>
      </c>
      <c r="J99">
        <f t="shared" si="10"/>
        <v>94</v>
      </c>
      <c r="K99">
        <f t="shared" si="11"/>
        <v>6</v>
      </c>
      <c r="L99">
        <f t="shared" si="12"/>
        <v>3</v>
      </c>
      <c r="M99">
        <f t="shared" si="13"/>
        <v>2</v>
      </c>
      <c r="N99" s="3">
        <f t="shared" si="14"/>
        <v>0.66666666666666663</v>
      </c>
      <c r="O99">
        <f t="shared" si="15"/>
        <v>19</v>
      </c>
      <c r="P99">
        <f t="shared" si="16"/>
        <v>3</v>
      </c>
      <c r="Q99">
        <f t="shared" si="17"/>
        <v>8</v>
      </c>
    </row>
    <row r="100" spans="1:17" x14ac:dyDescent="0.25">
      <c r="A100" s="4">
        <v>45804</v>
      </c>
      <c r="B100">
        <v>12</v>
      </c>
      <c r="C100">
        <v>30</v>
      </c>
      <c r="D100">
        <v>38</v>
      </c>
      <c r="E100">
        <v>40</v>
      </c>
      <c r="F100">
        <v>41</v>
      </c>
      <c r="G100">
        <v>4</v>
      </c>
      <c r="H100">
        <v>12</v>
      </c>
      <c r="I100">
        <f t="shared" si="9"/>
        <v>3</v>
      </c>
      <c r="J100">
        <f t="shared" si="10"/>
        <v>161</v>
      </c>
      <c r="K100">
        <f t="shared" si="11"/>
        <v>16</v>
      </c>
      <c r="L100">
        <f t="shared" si="12"/>
        <v>4</v>
      </c>
      <c r="M100">
        <f t="shared" si="13"/>
        <v>1</v>
      </c>
      <c r="N100" s="3">
        <f t="shared" si="14"/>
        <v>0.25</v>
      </c>
      <c r="O100">
        <f t="shared" si="15"/>
        <v>18</v>
      </c>
      <c r="P100">
        <f t="shared" si="16"/>
        <v>1</v>
      </c>
      <c r="Q100">
        <f t="shared" si="17"/>
        <v>7</v>
      </c>
    </row>
    <row r="101" spans="1:17" x14ac:dyDescent="0.25">
      <c r="A101" s="4">
        <v>45800</v>
      </c>
      <c r="B101">
        <v>10</v>
      </c>
      <c r="C101">
        <v>29</v>
      </c>
      <c r="D101">
        <v>43</v>
      </c>
      <c r="E101">
        <v>46</v>
      </c>
      <c r="F101">
        <v>49</v>
      </c>
      <c r="G101">
        <v>7</v>
      </c>
      <c r="H101">
        <v>12</v>
      </c>
      <c r="I101">
        <f t="shared" si="9"/>
        <v>6</v>
      </c>
      <c r="J101">
        <f t="shared" si="10"/>
        <v>177</v>
      </c>
      <c r="K101">
        <f t="shared" si="11"/>
        <v>19</v>
      </c>
      <c r="L101">
        <f t="shared" si="12"/>
        <v>2</v>
      </c>
      <c r="M101">
        <f t="shared" si="13"/>
        <v>3</v>
      </c>
      <c r="N101" s="3">
        <f t="shared" si="14"/>
        <v>0.66666666666666663</v>
      </c>
      <c r="O101">
        <f t="shared" si="15"/>
        <v>19</v>
      </c>
      <c r="P101">
        <f t="shared" si="16"/>
        <v>3</v>
      </c>
      <c r="Q101">
        <f t="shared" si="17"/>
        <v>10</v>
      </c>
    </row>
    <row r="102" spans="1:17" x14ac:dyDescent="0.25">
      <c r="A102" s="4">
        <v>45797</v>
      </c>
      <c r="B102">
        <v>1</v>
      </c>
      <c r="C102">
        <v>8</v>
      </c>
      <c r="D102">
        <v>13</v>
      </c>
      <c r="E102">
        <v>29</v>
      </c>
      <c r="F102">
        <v>47</v>
      </c>
      <c r="G102">
        <v>5</v>
      </c>
      <c r="H102">
        <v>6</v>
      </c>
      <c r="I102">
        <f t="shared" si="9"/>
        <v>3</v>
      </c>
      <c r="J102">
        <f t="shared" si="10"/>
        <v>98</v>
      </c>
      <c r="K102">
        <f t="shared" si="11"/>
        <v>11</v>
      </c>
      <c r="L102">
        <f t="shared" si="12"/>
        <v>1</v>
      </c>
      <c r="M102">
        <f t="shared" si="13"/>
        <v>4</v>
      </c>
      <c r="N102" s="3">
        <f t="shared" si="14"/>
        <v>0.25</v>
      </c>
      <c r="O102">
        <f t="shared" si="15"/>
        <v>18</v>
      </c>
      <c r="P102">
        <f t="shared" si="16"/>
        <v>5</v>
      </c>
      <c r="Q102">
        <f t="shared" si="17"/>
        <v>12</v>
      </c>
    </row>
    <row r="103" spans="1:17" x14ac:dyDescent="0.25">
      <c r="A103" s="4">
        <v>45793</v>
      </c>
      <c r="B103">
        <v>6</v>
      </c>
      <c r="C103">
        <v>9</v>
      </c>
      <c r="D103">
        <v>25</v>
      </c>
      <c r="E103">
        <v>37</v>
      </c>
      <c r="F103">
        <v>46</v>
      </c>
      <c r="G103">
        <v>6</v>
      </c>
      <c r="H103">
        <v>12</v>
      </c>
      <c r="I103">
        <f t="shared" si="9"/>
        <v>6</v>
      </c>
      <c r="J103">
        <f t="shared" si="10"/>
        <v>123</v>
      </c>
      <c r="K103">
        <f t="shared" si="11"/>
        <v>18</v>
      </c>
      <c r="L103">
        <f t="shared" si="12"/>
        <v>2</v>
      </c>
      <c r="M103">
        <f t="shared" si="13"/>
        <v>3</v>
      </c>
      <c r="N103" s="3">
        <f t="shared" si="14"/>
        <v>0.66666666666666663</v>
      </c>
      <c r="O103">
        <f t="shared" si="15"/>
        <v>16</v>
      </c>
      <c r="P103">
        <f t="shared" si="16"/>
        <v>3</v>
      </c>
      <c r="Q103">
        <f t="shared" si="17"/>
        <v>10</v>
      </c>
    </row>
    <row r="104" spans="1:17" x14ac:dyDescent="0.25">
      <c r="A104" s="4">
        <v>45790</v>
      </c>
      <c r="B104">
        <v>9</v>
      </c>
      <c r="C104">
        <v>19</v>
      </c>
      <c r="D104">
        <v>44</v>
      </c>
      <c r="E104">
        <v>47</v>
      </c>
      <c r="F104">
        <v>50</v>
      </c>
      <c r="G104">
        <v>2</v>
      </c>
      <c r="H104">
        <v>9</v>
      </c>
      <c r="I104">
        <f t="shared" si="9"/>
        <v>3</v>
      </c>
      <c r="J104">
        <f t="shared" si="10"/>
        <v>169</v>
      </c>
      <c r="K104">
        <f t="shared" si="11"/>
        <v>11</v>
      </c>
      <c r="L104">
        <f t="shared" si="12"/>
        <v>2</v>
      </c>
      <c r="M104">
        <f t="shared" si="13"/>
        <v>3</v>
      </c>
      <c r="N104" s="3">
        <f t="shared" si="14"/>
        <v>0.66666666666666663</v>
      </c>
      <c r="O104">
        <f t="shared" si="15"/>
        <v>25</v>
      </c>
      <c r="P104">
        <f t="shared" si="16"/>
        <v>3</v>
      </c>
      <c r="Q104">
        <f t="shared" si="17"/>
        <v>10</v>
      </c>
    </row>
    <row r="105" spans="1:17" x14ac:dyDescent="0.25">
      <c r="A105" s="4">
        <v>45786</v>
      </c>
      <c r="B105">
        <v>15</v>
      </c>
      <c r="C105">
        <v>18</v>
      </c>
      <c r="D105">
        <v>25</v>
      </c>
      <c r="E105">
        <v>29</v>
      </c>
      <c r="F105">
        <v>47</v>
      </c>
      <c r="G105">
        <v>5</v>
      </c>
      <c r="H105">
        <v>9</v>
      </c>
      <c r="I105">
        <f t="shared" si="9"/>
        <v>6</v>
      </c>
      <c r="J105">
        <f t="shared" si="10"/>
        <v>134</v>
      </c>
      <c r="K105">
        <f t="shared" si="11"/>
        <v>14</v>
      </c>
      <c r="L105">
        <f t="shared" si="12"/>
        <v>1</v>
      </c>
      <c r="M105">
        <f t="shared" si="13"/>
        <v>4</v>
      </c>
      <c r="N105" s="3">
        <f t="shared" si="14"/>
        <v>0.25</v>
      </c>
      <c r="O105">
        <f t="shared" si="15"/>
        <v>18</v>
      </c>
      <c r="P105">
        <f t="shared" si="16"/>
        <v>3</v>
      </c>
      <c r="Q105">
        <f t="shared" si="17"/>
        <v>8</v>
      </c>
    </row>
    <row r="106" spans="1:17" x14ac:dyDescent="0.25">
      <c r="A106" s="4">
        <v>45783</v>
      </c>
      <c r="B106">
        <v>8</v>
      </c>
      <c r="C106">
        <v>23</v>
      </c>
      <c r="D106">
        <v>24</v>
      </c>
      <c r="E106">
        <v>47</v>
      </c>
      <c r="F106">
        <v>48</v>
      </c>
      <c r="G106">
        <v>4</v>
      </c>
      <c r="H106">
        <v>9</v>
      </c>
      <c r="I106">
        <f t="shared" si="9"/>
        <v>3</v>
      </c>
      <c r="J106">
        <f t="shared" si="10"/>
        <v>150</v>
      </c>
      <c r="K106">
        <f t="shared" si="11"/>
        <v>13</v>
      </c>
      <c r="L106">
        <f t="shared" si="12"/>
        <v>3</v>
      </c>
      <c r="M106">
        <f t="shared" si="13"/>
        <v>2</v>
      </c>
      <c r="N106" s="3">
        <f t="shared" si="14"/>
        <v>0.66666666666666663</v>
      </c>
      <c r="O106">
        <f t="shared" si="15"/>
        <v>23</v>
      </c>
      <c r="P106">
        <f t="shared" si="16"/>
        <v>1</v>
      </c>
      <c r="Q106">
        <f t="shared" si="17"/>
        <v>10</v>
      </c>
    </row>
    <row r="107" spans="1:17" x14ac:dyDescent="0.25">
      <c r="A107" s="4">
        <v>45779</v>
      </c>
      <c r="B107">
        <v>3</v>
      </c>
      <c r="C107">
        <v>5</v>
      </c>
      <c r="D107">
        <v>19</v>
      </c>
      <c r="E107">
        <v>21</v>
      </c>
      <c r="F107">
        <v>49</v>
      </c>
      <c r="G107">
        <v>1</v>
      </c>
      <c r="H107">
        <v>10</v>
      </c>
      <c r="I107">
        <f t="shared" si="9"/>
        <v>6</v>
      </c>
      <c r="J107">
        <f t="shared" si="10"/>
        <v>97</v>
      </c>
      <c r="K107">
        <f t="shared" si="11"/>
        <v>11</v>
      </c>
      <c r="L107">
        <f t="shared" si="12"/>
        <v>0</v>
      </c>
      <c r="M107">
        <f t="shared" si="13"/>
        <v>5</v>
      </c>
      <c r="N107" s="3">
        <f t="shared" si="14"/>
        <v>0</v>
      </c>
      <c r="O107">
        <f t="shared" si="15"/>
        <v>28</v>
      </c>
      <c r="P107">
        <f t="shared" si="16"/>
        <v>2</v>
      </c>
      <c r="Q107">
        <f t="shared" si="17"/>
        <v>12</v>
      </c>
    </row>
    <row r="108" spans="1:17" x14ac:dyDescent="0.25">
      <c r="A108" s="4">
        <v>45776</v>
      </c>
      <c r="B108">
        <v>2</v>
      </c>
      <c r="C108">
        <v>9</v>
      </c>
      <c r="D108">
        <v>24</v>
      </c>
      <c r="E108">
        <v>30</v>
      </c>
      <c r="F108">
        <v>41</v>
      </c>
      <c r="G108">
        <v>1</v>
      </c>
      <c r="H108">
        <v>11</v>
      </c>
      <c r="I108">
        <f t="shared" si="9"/>
        <v>3</v>
      </c>
      <c r="J108">
        <f t="shared" si="10"/>
        <v>106</v>
      </c>
      <c r="K108">
        <f t="shared" si="11"/>
        <v>12</v>
      </c>
      <c r="L108">
        <f t="shared" si="12"/>
        <v>3</v>
      </c>
      <c r="M108">
        <f t="shared" si="13"/>
        <v>2</v>
      </c>
      <c r="N108" s="3">
        <f t="shared" si="14"/>
        <v>0.66666666666666663</v>
      </c>
      <c r="O108">
        <f t="shared" si="15"/>
        <v>15</v>
      </c>
      <c r="P108">
        <f t="shared" si="16"/>
        <v>6</v>
      </c>
      <c r="Q108">
        <f t="shared" si="17"/>
        <v>10</v>
      </c>
    </row>
    <row r="109" spans="1:17" x14ac:dyDescent="0.25">
      <c r="A109" s="4">
        <v>45772</v>
      </c>
      <c r="B109">
        <v>13</v>
      </c>
      <c r="C109">
        <v>22</v>
      </c>
      <c r="D109">
        <v>32</v>
      </c>
      <c r="E109">
        <v>39</v>
      </c>
      <c r="F109">
        <v>41</v>
      </c>
      <c r="G109">
        <v>1</v>
      </c>
      <c r="H109">
        <v>12</v>
      </c>
      <c r="I109">
        <f t="shared" si="9"/>
        <v>6</v>
      </c>
      <c r="J109">
        <f t="shared" si="10"/>
        <v>147</v>
      </c>
      <c r="K109">
        <f t="shared" si="11"/>
        <v>13</v>
      </c>
      <c r="L109">
        <f t="shared" si="12"/>
        <v>2</v>
      </c>
      <c r="M109">
        <f t="shared" si="13"/>
        <v>3</v>
      </c>
      <c r="N109" s="3">
        <f t="shared" si="14"/>
        <v>0.66666666666666663</v>
      </c>
      <c r="O109">
        <f t="shared" si="15"/>
        <v>10</v>
      </c>
      <c r="P109">
        <f t="shared" si="16"/>
        <v>2</v>
      </c>
      <c r="Q109">
        <f t="shared" si="17"/>
        <v>7</v>
      </c>
    </row>
    <row r="110" spans="1:17" x14ac:dyDescent="0.25">
      <c r="A110" s="4">
        <v>45769</v>
      </c>
      <c r="B110">
        <v>7</v>
      </c>
      <c r="C110">
        <v>28</v>
      </c>
      <c r="D110">
        <v>33</v>
      </c>
      <c r="E110">
        <v>37</v>
      </c>
      <c r="F110">
        <v>47</v>
      </c>
      <c r="G110">
        <v>9</v>
      </c>
      <c r="H110">
        <v>12</v>
      </c>
      <c r="I110">
        <f t="shared" si="9"/>
        <v>3</v>
      </c>
      <c r="J110">
        <f t="shared" si="10"/>
        <v>152</v>
      </c>
      <c r="K110">
        <f t="shared" si="11"/>
        <v>21</v>
      </c>
      <c r="L110">
        <f t="shared" si="12"/>
        <v>1</v>
      </c>
      <c r="M110">
        <f t="shared" si="13"/>
        <v>4</v>
      </c>
      <c r="N110" s="3">
        <f t="shared" si="14"/>
        <v>0.25</v>
      </c>
      <c r="O110">
        <f t="shared" si="15"/>
        <v>21</v>
      </c>
      <c r="P110">
        <f t="shared" si="16"/>
        <v>4</v>
      </c>
      <c r="Q110">
        <f t="shared" si="17"/>
        <v>10</v>
      </c>
    </row>
    <row r="111" spans="1:17" x14ac:dyDescent="0.25">
      <c r="A111" s="4">
        <v>45765</v>
      </c>
      <c r="B111">
        <v>20</v>
      </c>
      <c r="C111">
        <v>27</v>
      </c>
      <c r="D111">
        <v>35</v>
      </c>
      <c r="E111">
        <v>39</v>
      </c>
      <c r="F111">
        <v>48</v>
      </c>
      <c r="G111">
        <v>3</v>
      </c>
      <c r="H111">
        <v>8</v>
      </c>
      <c r="I111">
        <f t="shared" si="9"/>
        <v>6</v>
      </c>
      <c r="J111">
        <f t="shared" si="10"/>
        <v>169</v>
      </c>
      <c r="K111">
        <f t="shared" si="11"/>
        <v>11</v>
      </c>
      <c r="L111">
        <f t="shared" si="12"/>
        <v>2</v>
      </c>
      <c r="M111">
        <f t="shared" si="13"/>
        <v>3</v>
      </c>
      <c r="N111" s="3">
        <f t="shared" si="14"/>
        <v>0.66666666666666663</v>
      </c>
      <c r="O111">
        <f t="shared" si="15"/>
        <v>9</v>
      </c>
      <c r="P111">
        <f t="shared" si="16"/>
        <v>4</v>
      </c>
      <c r="Q111">
        <f t="shared" si="17"/>
        <v>7</v>
      </c>
    </row>
    <row r="112" spans="1:17" x14ac:dyDescent="0.25">
      <c r="A112" s="4">
        <v>45762</v>
      </c>
      <c r="B112">
        <v>3</v>
      </c>
      <c r="C112">
        <v>31</v>
      </c>
      <c r="D112">
        <v>33</v>
      </c>
      <c r="E112">
        <v>38</v>
      </c>
      <c r="F112">
        <v>44</v>
      </c>
      <c r="G112">
        <v>6</v>
      </c>
      <c r="H112">
        <v>12</v>
      </c>
      <c r="I112">
        <f t="shared" si="9"/>
        <v>3</v>
      </c>
      <c r="J112">
        <f t="shared" si="10"/>
        <v>149</v>
      </c>
      <c r="K112">
        <f t="shared" si="11"/>
        <v>18</v>
      </c>
      <c r="L112">
        <f t="shared" si="12"/>
        <v>2</v>
      </c>
      <c r="M112">
        <f t="shared" si="13"/>
        <v>3</v>
      </c>
      <c r="N112" s="3">
        <f t="shared" si="14"/>
        <v>0.66666666666666663</v>
      </c>
      <c r="O112">
        <f t="shared" si="15"/>
        <v>28</v>
      </c>
      <c r="P112">
        <f t="shared" si="16"/>
        <v>2</v>
      </c>
      <c r="Q112">
        <f t="shared" si="17"/>
        <v>10</v>
      </c>
    </row>
    <row r="113" spans="1:17" x14ac:dyDescent="0.25">
      <c r="A113" s="4">
        <v>45758</v>
      </c>
      <c r="B113">
        <v>14</v>
      </c>
      <c r="C113">
        <v>28</v>
      </c>
      <c r="D113">
        <v>34</v>
      </c>
      <c r="E113">
        <v>46</v>
      </c>
      <c r="F113">
        <v>49</v>
      </c>
      <c r="G113">
        <v>3</v>
      </c>
      <c r="H113">
        <v>8</v>
      </c>
      <c r="I113">
        <f t="shared" si="9"/>
        <v>6</v>
      </c>
      <c r="J113">
        <f t="shared" si="10"/>
        <v>171</v>
      </c>
      <c r="K113">
        <f t="shared" si="11"/>
        <v>11</v>
      </c>
      <c r="L113">
        <f t="shared" si="12"/>
        <v>4</v>
      </c>
      <c r="M113">
        <f t="shared" si="13"/>
        <v>1</v>
      </c>
      <c r="N113" s="3">
        <f t="shared" si="14"/>
        <v>0.25</v>
      </c>
      <c r="O113">
        <f t="shared" si="15"/>
        <v>14</v>
      </c>
      <c r="P113">
        <f t="shared" si="16"/>
        <v>3</v>
      </c>
      <c r="Q113">
        <f t="shared" si="17"/>
        <v>9</v>
      </c>
    </row>
    <row r="114" spans="1:17" x14ac:dyDescent="0.25">
      <c r="A114" s="4">
        <v>45755</v>
      </c>
      <c r="B114">
        <v>3</v>
      </c>
      <c r="C114">
        <v>14</v>
      </c>
      <c r="D114">
        <v>15</v>
      </c>
      <c r="E114">
        <v>48</v>
      </c>
      <c r="F114">
        <v>49</v>
      </c>
      <c r="G114">
        <v>1</v>
      </c>
      <c r="H114">
        <v>7</v>
      </c>
      <c r="I114">
        <f t="shared" si="9"/>
        <v>3</v>
      </c>
      <c r="J114">
        <f t="shared" si="10"/>
        <v>129</v>
      </c>
      <c r="K114">
        <f t="shared" si="11"/>
        <v>8</v>
      </c>
      <c r="L114">
        <f t="shared" si="12"/>
        <v>2</v>
      </c>
      <c r="M114">
        <f t="shared" si="13"/>
        <v>3</v>
      </c>
      <c r="N114" s="3">
        <f t="shared" si="14"/>
        <v>0.66666666666666663</v>
      </c>
      <c r="O114">
        <f t="shared" si="15"/>
        <v>33</v>
      </c>
      <c r="P114">
        <f t="shared" si="16"/>
        <v>1</v>
      </c>
      <c r="Q114">
        <f t="shared" si="17"/>
        <v>12</v>
      </c>
    </row>
    <row r="115" spans="1:17" x14ac:dyDescent="0.25">
      <c r="A115" s="4">
        <v>45751</v>
      </c>
      <c r="B115">
        <v>27</v>
      </c>
      <c r="C115">
        <v>39</v>
      </c>
      <c r="D115">
        <v>41</v>
      </c>
      <c r="E115">
        <v>45</v>
      </c>
      <c r="F115">
        <v>50</v>
      </c>
      <c r="G115">
        <v>5</v>
      </c>
      <c r="H115">
        <v>7</v>
      </c>
      <c r="I115">
        <f t="shared" si="9"/>
        <v>6</v>
      </c>
      <c r="J115">
        <f t="shared" si="10"/>
        <v>202</v>
      </c>
      <c r="K115">
        <f t="shared" si="11"/>
        <v>12</v>
      </c>
      <c r="L115">
        <f t="shared" si="12"/>
        <v>1</v>
      </c>
      <c r="M115">
        <f t="shared" si="13"/>
        <v>4</v>
      </c>
      <c r="N115" s="3">
        <f t="shared" si="14"/>
        <v>0.25</v>
      </c>
      <c r="O115">
        <f t="shared" si="15"/>
        <v>12</v>
      </c>
      <c r="P115">
        <f t="shared" si="16"/>
        <v>2</v>
      </c>
      <c r="Q115">
        <f t="shared" si="17"/>
        <v>6</v>
      </c>
    </row>
    <row r="116" spans="1:17" x14ac:dyDescent="0.25">
      <c r="A116" s="4">
        <v>45748</v>
      </c>
      <c r="B116">
        <v>9</v>
      </c>
      <c r="C116">
        <v>24</v>
      </c>
      <c r="D116">
        <v>30</v>
      </c>
      <c r="E116">
        <v>46</v>
      </c>
      <c r="F116">
        <v>49</v>
      </c>
      <c r="G116">
        <v>4</v>
      </c>
      <c r="H116">
        <v>12</v>
      </c>
      <c r="I116">
        <f t="shared" si="9"/>
        <v>3</v>
      </c>
      <c r="J116">
        <f t="shared" si="10"/>
        <v>158</v>
      </c>
      <c r="K116">
        <f t="shared" si="11"/>
        <v>16</v>
      </c>
      <c r="L116">
        <f t="shared" si="12"/>
        <v>3</v>
      </c>
      <c r="M116">
        <f t="shared" si="13"/>
        <v>2</v>
      </c>
      <c r="N116" s="3">
        <f t="shared" si="14"/>
        <v>0.66666666666666663</v>
      </c>
      <c r="O116">
        <f t="shared" si="15"/>
        <v>16</v>
      </c>
      <c r="P116">
        <f t="shared" si="16"/>
        <v>3</v>
      </c>
      <c r="Q116">
        <f t="shared" si="17"/>
        <v>10</v>
      </c>
    </row>
    <row r="117" spans="1:17" x14ac:dyDescent="0.25">
      <c r="A117" s="4">
        <v>45744</v>
      </c>
      <c r="B117">
        <v>10</v>
      </c>
      <c r="C117">
        <v>21</v>
      </c>
      <c r="D117">
        <v>30</v>
      </c>
      <c r="E117">
        <v>42</v>
      </c>
      <c r="F117">
        <v>45</v>
      </c>
      <c r="G117">
        <v>1</v>
      </c>
      <c r="H117">
        <v>9</v>
      </c>
      <c r="I117">
        <f t="shared" si="9"/>
        <v>6</v>
      </c>
      <c r="J117">
        <f t="shared" si="10"/>
        <v>148</v>
      </c>
      <c r="K117">
        <f t="shared" si="11"/>
        <v>10</v>
      </c>
      <c r="L117">
        <f t="shared" si="12"/>
        <v>3</v>
      </c>
      <c r="M117">
        <f t="shared" si="13"/>
        <v>2</v>
      </c>
      <c r="N117" s="3">
        <f t="shared" si="14"/>
        <v>0.66666666666666663</v>
      </c>
      <c r="O117">
        <f t="shared" si="15"/>
        <v>12</v>
      </c>
      <c r="P117">
        <f t="shared" si="16"/>
        <v>3</v>
      </c>
      <c r="Q117">
        <f t="shared" si="17"/>
        <v>9</v>
      </c>
    </row>
    <row r="118" spans="1:17" x14ac:dyDescent="0.25">
      <c r="A118" s="4">
        <v>45741</v>
      </c>
      <c r="B118">
        <v>1</v>
      </c>
      <c r="C118">
        <v>3</v>
      </c>
      <c r="D118">
        <v>18</v>
      </c>
      <c r="E118">
        <v>33</v>
      </c>
      <c r="F118">
        <v>36</v>
      </c>
      <c r="G118">
        <v>2</v>
      </c>
      <c r="H118">
        <v>6</v>
      </c>
      <c r="I118">
        <f t="shared" si="9"/>
        <v>3</v>
      </c>
      <c r="J118">
        <f t="shared" si="10"/>
        <v>91</v>
      </c>
      <c r="K118">
        <f t="shared" si="11"/>
        <v>8</v>
      </c>
      <c r="L118">
        <f t="shared" si="12"/>
        <v>2</v>
      </c>
      <c r="M118">
        <f t="shared" si="13"/>
        <v>3</v>
      </c>
      <c r="N118" s="3">
        <f t="shared" si="14"/>
        <v>0.66666666666666663</v>
      </c>
      <c r="O118">
        <f t="shared" si="15"/>
        <v>15</v>
      </c>
      <c r="P118">
        <f t="shared" si="16"/>
        <v>2</v>
      </c>
      <c r="Q118">
        <f t="shared" si="17"/>
        <v>9</v>
      </c>
    </row>
    <row r="119" spans="1:17" x14ac:dyDescent="0.25">
      <c r="A119" s="4">
        <v>45737</v>
      </c>
      <c r="B119">
        <v>9</v>
      </c>
      <c r="C119">
        <v>17</v>
      </c>
      <c r="D119">
        <v>18</v>
      </c>
      <c r="E119">
        <v>21</v>
      </c>
      <c r="F119">
        <v>50</v>
      </c>
      <c r="G119">
        <v>5</v>
      </c>
      <c r="H119">
        <v>12</v>
      </c>
      <c r="I119">
        <f t="shared" si="9"/>
        <v>6</v>
      </c>
      <c r="J119">
        <f t="shared" si="10"/>
        <v>115</v>
      </c>
      <c r="K119">
        <f t="shared" si="11"/>
        <v>17</v>
      </c>
      <c r="L119">
        <f t="shared" si="12"/>
        <v>2</v>
      </c>
      <c r="M119">
        <f t="shared" si="13"/>
        <v>3</v>
      </c>
      <c r="N119" s="3">
        <f t="shared" si="14"/>
        <v>0.66666666666666663</v>
      </c>
      <c r="O119">
        <f t="shared" si="15"/>
        <v>29</v>
      </c>
      <c r="P119">
        <f t="shared" si="16"/>
        <v>1</v>
      </c>
      <c r="Q119">
        <f t="shared" si="17"/>
        <v>10</v>
      </c>
    </row>
    <row r="120" spans="1:17" x14ac:dyDescent="0.25">
      <c r="A120" s="4">
        <v>45734</v>
      </c>
      <c r="B120">
        <v>4</v>
      </c>
      <c r="C120">
        <v>9</v>
      </c>
      <c r="D120">
        <v>35</v>
      </c>
      <c r="E120">
        <v>46</v>
      </c>
      <c r="F120">
        <v>50</v>
      </c>
      <c r="G120">
        <v>8</v>
      </c>
      <c r="H120">
        <v>11</v>
      </c>
      <c r="I120">
        <f t="shared" si="9"/>
        <v>3</v>
      </c>
      <c r="J120">
        <f t="shared" si="10"/>
        <v>144</v>
      </c>
      <c r="K120">
        <f t="shared" si="11"/>
        <v>19</v>
      </c>
      <c r="L120">
        <f t="shared" si="12"/>
        <v>3</v>
      </c>
      <c r="M120">
        <f t="shared" si="13"/>
        <v>2</v>
      </c>
      <c r="N120" s="3">
        <f t="shared" si="14"/>
        <v>0.66666666666666663</v>
      </c>
      <c r="O120">
        <f t="shared" si="15"/>
        <v>26</v>
      </c>
      <c r="P120">
        <f t="shared" si="16"/>
        <v>4</v>
      </c>
      <c r="Q120">
        <f t="shared" si="17"/>
        <v>12</v>
      </c>
    </row>
    <row r="121" spans="1:17" x14ac:dyDescent="0.25">
      <c r="A121" s="4">
        <v>45730</v>
      </c>
      <c r="B121">
        <v>8</v>
      </c>
      <c r="C121">
        <v>10</v>
      </c>
      <c r="D121">
        <v>33</v>
      </c>
      <c r="E121">
        <v>35</v>
      </c>
      <c r="F121">
        <v>49</v>
      </c>
      <c r="G121">
        <v>2</v>
      </c>
      <c r="H121">
        <v>9</v>
      </c>
      <c r="I121">
        <f t="shared" si="9"/>
        <v>6</v>
      </c>
      <c r="J121">
        <f t="shared" si="10"/>
        <v>135</v>
      </c>
      <c r="K121">
        <f t="shared" si="11"/>
        <v>11</v>
      </c>
      <c r="L121">
        <f t="shared" si="12"/>
        <v>2</v>
      </c>
      <c r="M121">
        <f t="shared" si="13"/>
        <v>3</v>
      </c>
      <c r="N121" s="3">
        <f t="shared" si="14"/>
        <v>0.66666666666666663</v>
      </c>
      <c r="O121">
        <f t="shared" si="15"/>
        <v>23</v>
      </c>
      <c r="P121">
        <f t="shared" si="16"/>
        <v>2</v>
      </c>
      <c r="Q121">
        <f t="shared" si="17"/>
        <v>10</v>
      </c>
    </row>
    <row r="122" spans="1:17" x14ac:dyDescent="0.25">
      <c r="A122" s="4">
        <v>45727</v>
      </c>
      <c r="B122">
        <v>13</v>
      </c>
      <c r="C122">
        <v>36</v>
      </c>
      <c r="D122">
        <v>37</v>
      </c>
      <c r="E122">
        <v>42</v>
      </c>
      <c r="F122">
        <v>47</v>
      </c>
      <c r="G122">
        <v>7</v>
      </c>
      <c r="H122">
        <v>11</v>
      </c>
      <c r="I122">
        <f t="shared" si="9"/>
        <v>3</v>
      </c>
      <c r="J122">
        <f t="shared" si="10"/>
        <v>175</v>
      </c>
      <c r="K122">
        <f t="shared" si="11"/>
        <v>18</v>
      </c>
      <c r="L122">
        <f t="shared" si="12"/>
        <v>2</v>
      </c>
      <c r="M122">
        <f t="shared" si="13"/>
        <v>3</v>
      </c>
      <c r="N122" s="3">
        <f t="shared" si="14"/>
        <v>0.66666666666666663</v>
      </c>
      <c r="O122">
        <f t="shared" si="15"/>
        <v>23</v>
      </c>
      <c r="P122">
        <f t="shared" si="16"/>
        <v>1</v>
      </c>
      <c r="Q122">
        <f t="shared" si="17"/>
        <v>9</v>
      </c>
    </row>
    <row r="123" spans="1:17" x14ac:dyDescent="0.25">
      <c r="A123" s="4">
        <v>45723</v>
      </c>
      <c r="B123">
        <v>6</v>
      </c>
      <c r="C123">
        <v>10</v>
      </c>
      <c r="D123">
        <v>27</v>
      </c>
      <c r="E123">
        <v>32</v>
      </c>
      <c r="F123">
        <v>48</v>
      </c>
      <c r="G123">
        <v>3</v>
      </c>
      <c r="H123">
        <v>8</v>
      </c>
      <c r="I123">
        <f t="shared" si="9"/>
        <v>6</v>
      </c>
      <c r="J123">
        <f t="shared" si="10"/>
        <v>123</v>
      </c>
      <c r="K123">
        <f t="shared" si="11"/>
        <v>11</v>
      </c>
      <c r="L123">
        <f t="shared" si="12"/>
        <v>4</v>
      </c>
      <c r="M123">
        <f t="shared" si="13"/>
        <v>1</v>
      </c>
      <c r="N123" s="3">
        <f t="shared" si="14"/>
        <v>0.25</v>
      </c>
      <c r="O123">
        <f t="shared" si="15"/>
        <v>17</v>
      </c>
      <c r="P123">
        <f t="shared" si="16"/>
        <v>4</v>
      </c>
      <c r="Q123">
        <f t="shared" si="17"/>
        <v>11</v>
      </c>
    </row>
    <row r="124" spans="1:17" x14ac:dyDescent="0.25">
      <c r="A124" s="4">
        <v>45720</v>
      </c>
      <c r="B124">
        <v>15</v>
      </c>
      <c r="C124">
        <v>20</v>
      </c>
      <c r="D124">
        <v>29</v>
      </c>
      <c r="E124">
        <v>35</v>
      </c>
      <c r="F124">
        <v>42</v>
      </c>
      <c r="G124">
        <v>2</v>
      </c>
      <c r="H124">
        <v>9</v>
      </c>
      <c r="I124">
        <f t="shared" ref="I124:I155" si="18">WEEKDAY(A124)</f>
        <v>3</v>
      </c>
      <c r="J124">
        <f t="shared" ref="J124:J155" si="19">SUM(B124:F124)</f>
        <v>141</v>
      </c>
      <c r="K124">
        <f t="shared" ref="K124:K155" si="20">G124+H124</f>
        <v>11</v>
      </c>
      <c r="L124">
        <f t="shared" ref="L124:L155" si="21">SUMPRODUCT(--(MOD(B124:F124,2)=0))</f>
        <v>2</v>
      </c>
      <c r="M124">
        <f t="shared" ref="M124:M155" si="22">SUMPRODUCT(--(MOD(B124:F124,2)=1))</f>
        <v>3</v>
      </c>
      <c r="N124" s="3">
        <f t="shared" ref="N124:N155" si="23">IF(L124&gt;M124,M124/L124,L124/M124)</f>
        <v>0.66666666666666663</v>
      </c>
      <c r="O124">
        <f t="shared" ref="O124:O155" si="24">MAX(C124-B124,D124-C124,E124-D124,F124-E124)</f>
        <v>9</v>
      </c>
      <c r="P124">
        <f t="shared" ref="P124:P155" si="25">MIN(C124-B124,D124-C124,E124-D124,F124-E124)</f>
        <v>5</v>
      </c>
      <c r="Q124">
        <f t="shared" ref="Q124:Q155" si="26">ROUND(AVERAGE(C124-B124,D124-C124,E124-D124,F124-E124),0)</f>
        <v>7</v>
      </c>
    </row>
    <row r="125" spans="1:17" x14ac:dyDescent="0.25">
      <c r="A125" s="4">
        <v>45716</v>
      </c>
      <c r="B125">
        <v>7</v>
      </c>
      <c r="C125">
        <v>16</v>
      </c>
      <c r="D125">
        <v>31</v>
      </c>
      <c r="E125">
        <v>43</v>
      </c>
      <c r="F125">
        <v>46</v>
      </c>
      <c r="G125">
        <v>5</v>
      </c>
      <c r="H125">
        <v>9</v>
      </c>
      <c r="I125">
        <f t="shared" si="18"/>
        <v>6</v>
      </c>
      <c r="J125">
        <f t="shared" si="19"/>
        <v>143</v>
      </c>
      <c r="K125">
        <f t="shared" si="20"/>
        <v>14</v>
      </c>
      <c r="L125">
        <f t="shared" si="21"/>
        <v>2</v>
      </c>
      <c r="M125">
        <f t="shared" si="22"/>
        <v>3</v>
      </c>
      <c r="N125" s="3">
        <f t="shared" si="23"/>
        <v>0.66666666666666663</v>
      </c>
      <c r="O125">
        <f t="shared" si="24"/>
        <v>15</v>
      </c>
      <c r="P125">
        <f t="shared" si="25"/>
        <v>3</v>
      </c>
      <c r="Q125">
        <f t="shared" si="26"/>
        <v>10</v>
      </c>
    </row>
    <row r="126" spans="1:17" x14ac:dyDescent="0.25">
      <c r="A126" s="4">
        <v>45713</v>
      </c>
      <c r="B126">
        <v>17</v>
      </c>
      <c r="C126">
        <v>22</v>
      </c>
      <c r="D126">
        <v>23</v>
      </c>
      <c r="E126">
        <v>24</v>
      </c>
      <c r="F126">
        <v>44</v>
      </c>
      <c r="G126">
        <v>6</v>
      </c>
      <c r="H126">
        <v>11</v>
      </c>
      <c r="I126">
        <f t="shared" si="18"/>
        <v>3</v>
      </c>
      <c r="J126">
        <f t="shared" si="19"/>
        <v>130</v>
      </c>
      <c r="K126">
        <f t="shared" si="20"/>
        <v>17</v>
      </c>
      <c r="L126">
        <f t="shared" si="21"/>
        <v>3</v>
      </c>
      <c r="M126">
        <f t="shared" si="22"/>
        <v>2</v>
      </c>
      <c r="N126" s="3">
        <f t="shared" si="23"/>
        <v>0.66666666666666663</v>
      </c>
      <c r="O126">
        <f t="shared" si="24"/>
        <v>20</v>
      </c>
      <c r="P126">
        <f t="shared" si="25"/>
        <v>1</v>
      </c>
      <c r="Q126">
        <f t="shared" si="26"/>
        <v>7</v>
      </c>
    </row>
    <row r="127" spans="1:17" x14ac:dyDescent="0.25">
      <c r="A127" s="4">
        <v>45709</v>
      </c>
      <c r="B127">
        <v>1</v>
      </c>
      <c r="C127">
        <v>3</v>
      </c>
      <c r="D127">
        <v>11</v>
      </c>
      <c r="E127">
        <v>20</v>
      </c>
      <c r="F127">
        <v>43</v>
      </c>
      <c r="G127">
        <v>2</v>
      </c>
      <c r="H127">
        <v>11</v>
      </c>
      <c r="I127">
        <f t="shared" si="18"/>
        <v>6</v>
      </c>
      <c r="J127">
        <f t="shared" si="19"/>
        <v>78</v>
      </c>
      <c r="K127">
        <f t="shared" si="20"/>
        <v>13</v>
      </c>
      <c r="L127">
        <f t="shared" si="21"/>
        <v>1</v>
      </c>
      <c r="M127">
        <f t="shared" si="22"/>
        <v>4</v>
      </c>
      <c r="N127" s="3">
        <f t="shared" si="23"/>
        <v>0.25</v>
      </c>
      <c r="O127">
        <f t="shared" si="24"/>
        <v>23</v>
      </c>
      <c r="P127">
        <f t="shared" si="25"/>
        <v>2</v>
      </c>
      <c r="Q127">
        <f t="shared" si="26"/>
        <v>11</v>
      </c>
    </row>
    <row r="128" spans="1:17" x14ac:dyDescent="0.25">
      <c r="A128" s="4">
        <v>45706</v>
      </c>
      <c r="B128">
        <v>5</v>
      </c>
      <c r="C128">
        <v>14</v>
      </c>
      <c r="D128">
        <v>25</v>
      </c>
      <c r="E128">
        <v>26</v>
      </c>
      <c r="F128">
        <v>40</v>
      </c>
      <c r="G128">
        <v>5</v>
      </c>
      <c r="H128">
        <v>7</v>
      </c>
      <c r="I128">
        <f t="shared" si="18"/>
        <v>3</v>
      </c>
      <c r="J128">
        <f t="shared" si="19"/>
        <v>110</v>
      </c>
      <c r="K128">
        <f t="shared" si="20"/>
        <v>12</v>
      </c>
      <c r="L128">
        <f t="shared" si="21"/>
        <v>3</v>
      </c>
      <c r="M128">
        <f t="shared" si="22"/>
        <v>2</v>
      </c>
      <c r="N128" s="3">
        <f t="shared" si="23"/>
        <v>0.66666666666666663</v>
      </c>
      <c r="O128">
        <f t="shared" si="24"/>
        <v>14</v>
      </c>
      <c r="P128">
        <f t="shared" si="25"/>
        <v>1</v>
      </c>
      <c r="Q128">
        <f t="shared" si="26"/>
        <v>9</v>
      </c>
    </row>
    <row r="129" spans="1:17" x14ac:dyDescent="0.25">
      <c r="A129" s="4">
        <v>45702</v>
      </c>
      <c r="B129">
        <v>4</v>
      </c>
      <c r="C129">
        <v>14</v>
      </c>
      <c r="D129">
        <v>31</v>
      </c>
      <c r="E129">
        <v>36</v>
      </c>
      <c r="F129">
        <v>38</v>
      </c>
      <c r="G129">
        <v>3</v>
      </c>
      <c r="H129">
        <v>10</v>
      </c>
      <c r="I129">
        <f t="shared" si="18"/>
        <v>6</v>
      </c>
      <c r="J129">
        <f t="shared" si="19"/>
        <v>123</v>
      </c>
      <c r="K129">
        <f t="shared" si="20"/>
        <v>13</v>
      </c>
      <c r="L129">
        <f t="shared" si="21"/>
        <v>4</v>
      </c>
      <c r="M129">
        <f t="shared" si="22"/>
        <v>1</v>
      </c>
      <c r="N129" s="3">
        <f t="shared" si="23"/>
        <v>0.25</v>
      </c>
      <c r="O129">
        <f t="shared" si="24"/>
        <v>17</v>
      </c>
      <c r="P129">
        <f t="shared" si="25"/>
        <v>2</v>
      </c>
      <c r="Q129">
        <f t="shared" si="26"/>
        <v>9</v>
      </c>
    </row>
    <row r="130" spans="1:17" x14ac:dyDescent="0.25">
      <c r="A130" s="4">
        <v>45699</v>
      </c>
      <c r="B130">
        <v>3</v>
      </c>
      <c r="C130">
        <v>21</v>
      </c>
      <c r="D130">
        <v>36</v>
      </c>
      <c r="E130">
        <v>41</v>
      </c>
      <c r="F130">
        <v>46</v>
      </c>
      <c r="G130">
        <v>1</v>
      </c>
      <c r="H130">
        <v>6</v>
      </c>
      <c r="I130">
        <f t="shared" si="18"/>
        <v>3</v>
      </c>
      <c r="J130">
        <f t="shared" si="19"/>
        <v>147</v>
      </c>
      <c r="K130">
        <f t="shared" si="20"/>
        <v>7</v>
      </c>
      <c r="L130">
        <f t="shared" si="21"/>
        <v>2</v>
      </c>
      <c r="M130">
        <f t="shared" si="22"/>
        <v>3</v>
      </c>
      <c r="N130" s="3">
        <f t="shared" si="23"/>
        <v>0.66666666666666663</v>
      </c>
      <c r="O130">
        <f t="shared" si="24"/>
        <v>18</v>
      </c>
      <c r="P130">
        <f t="shared" si="25"/>
        <v>5</v>
      </c>
      <c r="Q130">
        <f t="shared" si="26"/>
        <v>11</v>
      </c>
    </row>
    <row r="131" spans="1:17" x14ac:dyDescent="0.25">
      <c r="A131" s="4">
        <v>45695</v>
      </c>
      <c r="B131">
        <v>10</v>
      </c>
      <c r="C131">
        <v>23</v>
      </c>
      <c r="D131">
        <v>24</v>
      </c>
      <c r="E131">
        <v>29</v>
      </c>
      <c r="F131">
        <v>45</v>
      </c>
      <c r="G131">
        <v>8</v>
      </c>
      <c r="H131">
        <v>10</v>
      </c>
      <c r="I131">
        <f t="shared" si="18"/>
        <v>6</v>
      </c>
      <c r="J131">
        <f t="shared" si="19"/>
        <v>131</v>
      </c>
      <c r="K131">
        <f t="shared" si="20"/>
        <v>18</v>
      </c>
      <c r="L131">
        <f t="shared" si="21"/>
        <v>2</v>
      </c>
      <c r="M131">
        <f t="shared" si="22"/>
        <v>3</v>
      </c>
      <c r="N131" s="3">
        <f t="shared" si="23"/>
        <v>0.66666666666666663</v>
      </c>
      <c r="O131">
        <f t="shared" si="24"/>
        <v>16</v>
      </c>
      <c r="P131">
        <f t="shared" si="25"/>
        <v>1</v>
      </c>
      <c r="Q131">
        <f t="shared" si="26"/>
        <v>9</v>
      </c>
    </row>
    <row r="132" spans="1:17" x14ac:dyDescent="0.25">
      <c r="A132" s="4">
        <v>45692</v>
      </c>
      <c r="B132">
        <v>3</v>
      </c>
      <c r="C132">
        <v>4</v>
      </c>
      <c r="D132">
        <v>29</v>
      </c>
      <c r="E132">
        <v>39</v>
      </c>
      <c r="F132">
        <v>43</v>
      </c>
      <c r="G132">
        <v>5</v>
      </c>
      <c r="H132">
        <v>10</v>
      </c>
      <c r="I132">
        <f t="shared" si="18"/>
        <v>3</v>
      </c>
      <c r="J132">
        <f t="shared" si="19"/>
        <v>118</v>
      </c>
      <c r="K132">
        <f t="shared" si="20"/>
        <v>15</v>
      </c>
      <c r="L132">
        <f t="shared" si="21"/>
        <v>1</v>
      </c>
      <c r="M132">
        <f t="shared" si="22"/>
        <v>4</v>
      </c>
      <c r="N132" s="3">
        <f t="shared" si="23"/>
        <v>0.25</v>
      </c>
      <c r="O132">
        <f t="shared" si="24"/>
        <v>25</v>
      </c>
      <c r="P132">
        <f t="shared" si="25"/>
        <v>1</v>
      </c>
      <c r="Q132">
        <f t="shared" si="26"/>
        <v>10</v>
      </c>
    </row>
    <row r="133" spans="1:17" x14ac:dyDescent="0.25">
      <c r="A133" s="4">
        <v>45688</v>
      </c>
      <c r="B133">
        <v>22</v>
      </c>
      <c r="C133">
        <v>30</v>
      </c>
      <c r="D133">
        <v>41</v>
      </c>
      <c r="E133">
        <v>44</v>
      </c>
      <c r="F133">
        <v>49</v>
      </c>
      <c r="G133">
        <v>2</v>
      </c>
      <c r="H133">
        <v>7</v>
      </c>
      <c r="I133">
        <f t="shared" si="18"/>
        <v>6</v>
      </c>
      <c r="J133">
        <f t="shared" si="19"/>
        <v>186</v>
      </c>
      <c r="K133">
        <f t="shared" si="20"/>
        <v>9</v>
      </c>
      <c r="L133">
        <f t="shared" si="21"/>
        <v>3</v>
      </c>
      <c r="M133">
        <f t="shared" si="22"/>
        <v>2</v>
      </c>
      <c r="N133" s="3">
        <f t="shared" si="23"/>
        <v>0.66666666666666663</v>
      </c>
      <c r="O133">
        <f t="shared" si="24"/>
        <v>11</v>
      </c>
      <c r="P133">
        <f t="shared" si="25"/>
        <v>3</v>
      </c>
      <c r="Q133">
        <f t="shared" si="26"/>
        <v>7</v>
      </c>
    </row>
    <row r="134" spans="1:17" x14ac:dyDescent="0.25">
      <c r="A134" s="4">
        <v>45685</v>
      </c>
      <c r="B134">
        <v>9</v>
      </c>
      <c r="C134">
        <v>37</v>
      </c>
      <c r="D134">
        <v>41</v>
      </c>
      <c r="E134">
        <v>42</v>
      </c>
      <c r="F134">
        <v>49</v>
      </c>
      <c r="G134">
        <v>1</v>
      </c>
      <c r="H134">
        <v>9</v>
      </c>
      <c r="I134">
        <f t="shared" si="18"/>
        <v>3</v>
      </c>
      <c r="J134">
        <f t="shared" si="19"/>
        <v>178</v>
      </c>
      <c r="K134">
        <f t="shared" si="20"/>
        <v>10</v>
      </c>
      <c r="L134">
        <f t="shared" si="21"/>
        <v>1</v>
      </c>
      <c r="M134">
        <f t="shared" si="22"/>
        <v>4</v>
      </c>
      <c r="N134" s="3">
        <f t="shared" si="23"/>
        <v>0.25</v>
      </c>
      <c r="O134">
        <f t="shared" si="24"/>
        <v>28</v>
      </c>
      <c r="P134">
        <f t="shared" si="25"/>
        <v>1</v>
      </c>
      <c r="Q134">
        <f t="shared" si="26"/>
        <v>10</v>
      </c>
    </row>
    <row r="135" spans="1:17" x14ac:dyDescent="0.25">
      <c r="A135" s="4">
        <v>45681</v>
      </c>
      <c r="B135">
        <v>2</v>
      </c>
      <c r="C135">
        <v>11</v>
      </c>
      <c r="D135">
        <v>19</v>
      </c>
      <c r="E135">
        <v>30</v>
      </c>
      <c r="F135">
        <v>49</v>
      </c>
      <c r="G135">
        <v>3</v>
      </c>
      <c r="H135">
        <v>8</v>
      </c>
      <c r="I135">
        <f t="shared" si="18"/>
        <v>6</v>
      </c>
      <c r="J135">
        <f t="shared" si="19"/>
        <v>111</v>
      </c>
      <c r="K135">
        <f t="shared" si="20"/>
        <v>11</v>
      </c>
      <c r="L135">
        <f t="shared" si="21"/>
        <v>2</v>
      </c>
      <c r="M135">
        <f t="shared" si="22"/>
        <v>3</v>
      </c>
      <c r="N135" s="3">
        <f t="shared" si="23"/>
        <v>0.66666666666666663</v>
      </c>
      <c r="O135">
        <f t="shared" si="24"/>
        <v>19</v>
      </c>
      <c r="P135">
        <f t="shared" si="25"/>
        <v>8</v>
      </c>
      <c r="Q135">
        <f t="shared" si="26"/>
        <v>12</v>
      </c>
    </row>
    <row r="136" spans="1:17" x14ac:dyDescent="0.25">
      <c r="A136" s="4">
        <v>45678</v>
      </c>
      <c r="B136">
        <v>6</v>
      </c>
      <c r="C136">
        <v>8</v>
      </c>
      <c r="D136">
        <v>14</v>
      </c>
      <c r="E136">
        <v>27</v>
      </c>
      <c r="F136">
        <v>41</v>
      </c>
      <c r="G136">
        <v>4</v>
      </c>
      <c r="H136">
        <v>5</v>
      </c>
      <c r="I136">
        <f t="shared" si="18"/>
        <v>3</v>
      </c>
      <c r="J136">
        <f t="shared" si="19"/>
        <v>96</v>
      </c>
      <c r="K136">
        <f t="shared" si="20"/>
        <v>9</v>
      </c>
      <c r="L136">
        <f t="shared" si="21"/>
        <v>3</v>
      </c>
      <c r="M136">
        <f t="shared" si="22"/>
        <v>2</v>
      </c>
      <c r="N136" s="3">
        <f t="shared" si="23"/>
        <v>0.66666666666666663</v>
      </c>
      <c r="O136">
        <f t="shared" si="24"/>
        <v>14</v>
      </c>
      <c r="P136">
        <f t="shared" si="25"/>
        <v>2</v>
      </c>
      <c r="Q136">
        <f t="shared" si="26"/>
        <v>9</v>
      </c>
    </row>
    <row r="137" spans="1:17" x14ac:dyDescent="0.25">
      <c r="A137" s="4">
        <v>45674</v>
      </c>
      <c r="B137">
        <v>8</v>
      </c>
      <c r="C137">
        <v>15</v>
      </c>
      <c r="D137">
        <v>24</v>
      </c>
      <c r="E137">
        <v>35</v>
      </c>
      <c r="F137">
        <v>42</v>
      </c>
      <c r="G137">
        <v>6</v>
      </c>
      <c r="H137">
        <v>8</v>
      </c>
      <c r="I137">
        <f t="shared" si="18"/>
        <v>6</v>
      </c>
      <c r="J137">
        <f t="shared" si="19"/>
        <v>124</v>
      </c>
      <c r="K137">
        <f t="shared" si="20"/>
        <v>14</v>
      </c>
      <c r="L137">
        <f t="shared" si="21"/>
        <v>3</v>
      </c>
      <c r="M137">
        <f t="shared" si="22"/>
        <v>2</v>
      </c>
      <c r="N137" s="3">
        <f t="shared" si="23"/>
        <v>0.66666666666666663</v>
      </c>
      <c r="O137">
        <f t="shared" si="24"/>
        <v>11</v>
      </c>
      <c r="P137">
        <f t="shared" si="25"/>
        <v>7</v>
      </c>
      <c r="Q137">
        <f t="shared" si="26"/>
        <v>9</v>
      </c>
    </row>
    <row r="138" spans="1:17" x14ac:dyDescent="0.25">
      <c r="A138" s="4">
        <v>45671</v>
      </c>
      <c r="B138">
        <v>18</v>
      </c>
      <c r="C138">
        <v>20</v>
      </c>
      <c r="D138">
        <v>29</v>
      </c>
      <c r="E138">
        <v>41</v>
      </c>
      <c r="F138">
        <v>48</v>
      </c>
      <c r="G138">
        <v>5</v>
      </c>
      <c r="H138">
        <v>9</v>
      </c>
      <c r="I138">
        <f t="shared" si="18"/>
        <v>3</v>
      </c>
      <c r="J138">
        <f t="shared" si="19"/>
        <v>156</v>
      </c>
      <c r="K138">
        <f t="shared" si="20"/>
        <v>14</v>
      </c>
      <c r="L138">
        <f t="shared" si="21"/>
        <v>3</v>
      </c>
      <c r="M138">
        <f t="shared" si="22"/>
        <v>2</v>
      </c>
      <c r="N138" s="3">
        <f t="shared" si="23"/>
        <v>0.66666666666666663</v>
      </c>
      <c r="O138">
        <f t="shared" si="24"/>
        <v>12</v>
      </c>
      <c r="P138">
        <f t="shared" si="25"/>
        <v>2</v>
      </c>
      <c r="Q138">
        <f t="shared" si="26"/>
        <v>8</v>
      </c>
    </row>
    <row r="139" spans="1:17" x14ac:dyDescent="0.25">
      <c r="A139" s="4">
        <v>45667</v>
      </c>
      <c r="B139">
        <v>12</v>
      </c>
      <c r="C139">
        <v>27</v>
      </c>
      <c r="D139">
        <v>36</v>
      </c>
      <c r="E139">
        <v>37</v>
      </c>
      <c r="F139">
        <v>42</v>
      </c>
      <c r="G139">
        <v>6</v>
      </c>
      <c r="H139">
        <v>7</v>
      </c>
      <c r="I139">
        <f t="shared" si="18"/>
        <v>6</v>
      </c>
      <c r="J139">
        <f t="shared" si="19"/>
        <v>154</v>
      </c>
      <c r="K139">
        <f t="shared" si="20"/>
        <v>13</v>
      </c>
      <c r="L139">
        <f t="shared" si="21"/>
        <v>3</v>
      </c>
      <c r="M139">
        <f t="shared" si="22"/>
        <v>2</v>
      </c>
      <c r="N139" s="3">
        <f t="shared" si="23"/>
        <v>0.66666666666666663</v>
      </c>
      <c r="O139">
        <f t="shared" si="24"/>
        <v>15</v>
      </c>
      <c r="P139">
        <f t="shared" si="25"/>
        <v>1</v>
      </c>
      <c r="Q139">
        <f t="shared" si="26"/>
        <v>8</v>
      </c>
    </row>
    <row r="140" spans="1:17" x14ac:dyDescent="0.25">
      <c r="A140" s="4">
        <v>45664</v>
      </c>
      <c r="B140">
        <v>20</v>
      </c>
      <c r="C140">
        <v>33</v>
      </c>
      <c r="D140">
        <v>35</v>
      </c>
      <c r="E140">
        <v>41</v>
      </c>
      <c r="F140">
        <v>47</v>
      </c>
      <c r="G140">
        <v>4</v>
      </c>
      <c r="H140">
        <v>12</v>
      </c>
      <c r="I140">
        <f t="shared" si="18"/>
        <v>3</v>
      </c>
      <c r="J140">
        <f t="shared" si="19"/>
        <v>176</v>
      </c>
      <c r="K140">
        <f t="shared" si="20"/>
        <v>16</v>
      </c>
      <c r="L140">
        <f t="shared" si="21"/>
        <v>1</v>
      </c>
      <c r="M140">
        <f t="shared" si="22"/>
        <v>4</v>
      </c>
      <c r="N140" s="3">
        <f t="shared" si="23"/>
        <v>0.25</v>
      </c>
      <c r="O140">
        <f t="shared" si="24"/>
        <v>13</v>
      </c>
      <c r="P140">
        <f t="shared" si="25"/>
        <v>2</v>
      </c>
      <c r="Q140">
        <f t="shared" si="26"/>
        <v>7</v>
      </c>
    </row>
    <row r="141" spans="1:17" x14ac:dyDescent="0.25">
      <c r="A141" s="4">
        <v>45660</v>
      </c>
      <c r="B141">
        <v>3</v>
      </c>
      <c r="C141">
        <v>19</v>
      </c>
      <c r="D141">
        <v>29</v>
      </c>
      <c r="E141">
        <v>35</v>
      </c>
      <c r="F141">
        <v>37</v>
      </c>
      <c r="G141">
        <v>1</v>
      </c>
      <c r="H141">
        <v>9</v>
      </c>
      <c r="I141">
        <f t="shared" si="18"/>
        <v>6</v>
      </c>
      <c r="J141">
        <f t="shared" si="19"/>
        <v>123</v>
      </c>
      <c r="K141">
        <f t="shared" si="20"/>
        <v>10</v>
      </c>
      <c r="L141">
        <f t="shared" si="21"/>
        <v>0</v>
      </c>
      <c r="M141">
        <f t="shared" si="22"/>
        <v>5</v>
      </c>
      <c r="N141" s="3">
        <f t="shared" si="23"/>
        <v>0</v>
      </c>
      <c r="O141">
        <f t="shared" si="24"/>
        <v>16</v>
      </c>
      <c r="P141">
        <f t="shared" si="25"/>
        <v>2</v>
      </c>
      <c r="Q141">
        <f t="shared" si="26"/>
        <v>9</v>
      </c>
    </row>
    <row r="142" spans="1:17" x14ac:dyDescent="0.25">
      <c r="A142" s="4">
        <v>45657</v>
      </c>
      <c r="B142">
        <v>19</v>
      </c>
      <c r="C142">
        <v>24</v>
      </c>
      <c r="D142">
        <v>26</v>
      </c>
      <c r="E142">
        <v>28</v>
      </c>
      <c r="F142">
        <v>33</v>
      </c>
      <c r="G142">
        <v>8</v>
      </c>
      <c r="H142">
        <v>12</v>
      </c>
      <c r="I142">
        <f t="shared" si="18"/>
        <v>3</v>
      </c>
      <c r="J142">
        <f t="shared" si="19"/>
        <v>130</v>
      </c>
      <c r="K142">
        <f t="shared" si="20"/>
        <v>20</v>
      </c>
      <c r="L142">
        <f t="shared" si="21"/>
        <v>3</v>
      </c>
      <c r="M142">
        <f t="shared" si="22"/>
        <v>2</v>
      </c>
      <c r="N142" s="3">
        <f t="shared" si="23"/>
        <v>0.66666666666666663</v>
      </c>
      <c r="O142">
        <f t="shared" si="24"/>
        <v>5</v>
      </c>
      <c r="P142">
        <f t="shared" si="25"/>
        <v>2</v>
      </c>
      <c r="Q142">
        <f t="shared" si="26"/>
        <v>4</v>
      </c>
    </row>
    <row r="143" spans="1:17" x14ac:dyDescent="0.25">
      <c r="A143" s="4">
        <v>45653</v>
      </c>
      <c r="B143">
        <v>12</v>
      </c>
      <c r="C143">
        <v>22</v>
      </c>
      <c r="D143">
        <v>27</v>
      </c>
      <c r="E143">
        <v>33</v>
      </c>
      <c r="F143">
        <v>45</v>
      </c>
      <c r="G143">
        <v>4</v>
      </c>
      <c r="H143">
        <v>8</v>
      </c>
      <c r="I143">
        <f t="shared" si="18"/>
        <v>6</v>
      </c>
      <c r="J143">
        <f t="shared" si="19"/>
        <v>139</v>
      </c>
      <c r="K143">
        <f t="shared" si="20"/>
        <v>12</v>
      </c>
      <c r="L143">
        <f t="shared" si="21"/>
        <v>2</v>
      </c>
      <c r="M143">
        <f t="shared" si="22"/>
        <v>3</v>
      </c>
      <c r="N143" s="3">
        <f t="shared" si="23"/>
        <v>0.66666666666666663</v>
      </c>
      <c r="O143">
        <f t="shared" si="24"/>
        <v>12</v>
      </c>
      <c r="P143">
        <f t="shared" si="25"/>
        <v>5</v>
      </c>
      <c r="Q143">
        <f t="shared" si="26"/>
        <v>8</v>
      </c>
    </row>
    <row r="144" spans="1:17" x14ac:dyDescent="0.25">
      <c r="A144" s="4">
        <v>45650</v>
      </c>
      <c r="B144">
        <v>6</v>
      </c>
      <c r="C144">
        <v>10</v>
      </c>
      <c r="D144">
        <v>16</v>
      </c>
      <c r="E144">
        <v>23</v>
      </c>
      <c r="F144">
        <v>24</v>
      </c>
      <c r="G144">
        <v>11</v>
      </c>
      <c r="H144">
        <v>12</v>
      </c>
      <c r="I144">
        <f t="shared" si="18"/>
        <v>3</v>
      </c>
      <c r="J144">
        <f t="shared" si="19"/>
        <v>79</v>
      </c>
      <c r="K144">
        <f t="shared" si="20"/>
        <v>23</v>
      </c>
      <c r="L144">
        <f t="shared" si="21"/>
        <v>4</v>
      </c>
      <c r="M144">
        <f t="shared" si="22"/>
        <v>1</v>
      </c>
      <c r="N144" s="3">
        <f t="shared" si="23"/>
        <v>0.25</v>
      </c>
      <c r="O144">
        <f t="shared" si="24"/>
        <v>7</v>
      </c>
      <c r="P144">
        <f t="shared" si="25"/>
        <v>1</v>
      </c>
      <c r="Q144">
        <f t="shared" si="26"/>
        <v>5</v>
      </c>
    </row>
    <row r="145" spans="1:17" x14ac:dyDescent="0.25">
      <c r="A145" s="4">
        <v>45646</v>
      </c>
      <c r="B145">
        <v>10</v>
      </c>
      <c r="C145">
        <v>14</v>
      </c>
      <c r="D145">
        <v>21</v>
      </c>
      <c r="E145">
        <v>33</v>
      </c>
      <c r="F145">
        <v>50</v>
      </c>
      <c r="G145">
        <v>6</v>
      </c>
      <c r="H145">
        <v>9</v>
      </c>
      <c r="I145">
        <f t="shared" si="18"/>
        <v>6</v>
      </c>
      <c r="J145">
        <f t="shared" si="19"/>
        <v>128</v>
      </c>
      <c r="K145">
        <f t="shared" si="20"/>
        <v>15</v>
      </c>
      <c r="L145">
        <f t="shared" si="21"/>
        <v>3</v>
      </c>
      <c r="M145">
        <f t="shared" si="22"/>
        <v>2</v>
      </c>
      <c r="N145" s="3">
        <f t="shared" si="23"/>
        <v>0.66666666666666663</v>
      </c>
      <c r="O145">
        <f t="shared" si="24"/>
        <v>17</v>
      </c>
      <c r="P145">
        <f t="shared" si="25"/>
        <v>4</v>
      </c>
      <c r="Q145">
        <f t="shared" si="26"/>
        <v>10</v>
      </c>
    </row>
    <row r="146" spans="1:17" x14ac:dyDescent="0.25">
      <c r="A146" s="4">
        <v>45643</v>
      </c>
      <c r="B146">
        <v>1</v>
      </c>
      <c r="C146">
        <v>3</v>
      </c>
      <c r="D146">
        <v>4</v>
      </c>
      <c r="E146">
        <v>21</v>
      </c>
      <c r="F146">
        <v>29</v>
      </c>
      <c r="G146">
        <v>2</v>
      </c>
      <c r="H146">
        <v>7</v>
      </c>
      <c r="I146">
        <f t="shared" si="18"/>
        <v>3</v>
      </c>
      <c r="J146">
        <f t="shared" si="19"/>
        <v>58</v>
      </c>
      <c r="K146">
        <f t="shared" si="20"/>
        <v>9</v>
      </c>
      <c r="L146">
        <f t="shared" si="21"/>
        <v>1</v>
      </c>
      <c r="M146">
        <f t="shared" si="22"/>
        <v>4</v>
      </c>
      <c r="N146" s="3">
        <f t="shared" si="23"/>
        <v>0.25</v>
      </c>
      <c r="O146">
        <f t="shared" si="24"/>
        <v>17</v>
      </c>
      <c r="P146">
        <f t="shared" si="25"/>
        <v>1</v>
      </c>
      <c r="Q146">
        <f t="shared" si="26"/>
        <v>7</v>
      </c>
    </row>
    <row r="147" spans="1:17" x14ac:dyDescent="0.25">
      <c r="A147" s="4">
        <v>45639</v>
      </c>
      <c r="B147">
        <v>1</v>
      </c>
      <c r="C147">
        <v>15</v>
      </c>
      <c r="D147">
        <v>25</v>
      </c>
      <c r="E147">
        <v>42</v>
      </c>
      <c r="F147">
        <v>50</v>
      </c>
      <c r="G147">
        <v>4</v>
      </c>
      <c r="H147">
        <v>10</v>
      </c>
      <c r="I147">
        <f t="shared" si="18"/>
        <v>6</v>
      </c>
      <c r="J147">
        <f t="shared" si="19"/>
        <v>133</v>
      </c>
      <c r="K147">
        <f t="shared" si="20"/>
        <v>14</v>
      </c>
      <c r="L147">
        <f t="shared" si="21"/>
        <v>2</v>
      </c>
      <c r="M147">
        <f t="shared" si="22"/>
        <v>3</v>
      </c>
      <c r="N147" s="3">
        <f t="shared" si="23"/>
        <v>0.66666666666666663</v>
      </c>
      <c r="O147">
        <f t="shared" si="24"/>
        <v>17</v>
      </c>
      <c r="P147">
        <f t="shared" si="25"/>
        <v>8</v>
      </c>
      <c r="Q147">
        <f t="shared" si="26"/>
        <v>12</v>
      </c>
    </row>
    <row r="148" spans="1:17" x14ac:dyDescent="0.25">
      <c r="A148" s="4">
        <v>45636</v>
      </c>
      <c r="B148">
        <v>5</v>
      </c>
      <c r="C148">
        <v>24</v>
      </c>
      <c r="D148">
        <v>25</v>
      </c>
      <c r="E148">
        <v>29</v>
      </c>
      <c r="F148">
        <v>47</v>
      </c>
      <c r="G148">
        <v>5</v>
      </c>
      <c r="H148">
        <v>9</v>
      </c>
      <c r="I148">
        <f t="shared" si="18"/>
        <v>3</v>
      </c>
      <c r="J148">
        <f t="shared" si="19"/>
        <v>130</v>
      </c>
      <c r="K148">
        <f t="shared" si="20"/>
        <v>14</v>
      </c>
      <c r="L148">
        <f t="shared" si="21"/>
        <v>1</v>
      </c>
      <c r="M148">
        <f t="shared" si="22"/>
        <v>4</v>
      </c>
      <c r="N148" s="3">
        <f t="shared" si="23"/>
        <v>0.25</v>
      </c>
      <c r="O148">
        <f t="shared" si="24"/>
        <v>19</v>
      </c>
      <c r="P148">
        <f t="shared" si="25"/>
        <v>1</v>
      </c>
      <c r="Q148">
        <f t="shared" si="26"/>
        <v>11</v>
      </c>
    </row>
    <row r="149" spans="1:17" x14ac:dyDescent="0.25">
      <c r="A149" s="4">
        <v>45632</v>
      </c>
      <c r="B149">
        <v>14</v>
      </c>
      <c r="C149">
        <v>25</v>
      </c>
      <c r="D149">
        <v>39</v>
      </c>
      <c r="E149">
        <v>44</v>
      </c>
      <c r="F149">
        <v>47</v>
      </c>
      <c r="G149">
        <v>6</v>
      </c>
      <c r="H149">
        <v>10</v>
      </c>
      <c r="I149">
        <f t="shared" si="18"/>
        <v>6</v>
      </c>
      <c r="J149">
        <f t="shared" si="19"/>
        <v>169</v>
      </c>
      <c r="K149">
        <f t="shared" si="20"/>
        <v>16</v>
      </c>
      <c r="L149">
        <f t="shared" si="21"/>
        <v>2</v>
      </c>
      <c r="M149">
        <f t="shared" si="22"/>
        <v>3</v>
      </c>
      <c r="N149" s="3">
        <f t="shared" si="23"/>
        <v>0.66666666666666663</v>
      </c>
      <c r="O149">
        <f t="shared" si="24"/>
        <v>14</v>
      </c>
      <c r="P149">
        <f t="shared" si="25"/>
        <v>3</v>
      </c>
      <c r="Q149">
        <f t="shared" si="26"/>
        <v>8</v>
      </c>
    </row>
    <row r="150" spans="1:17" x14ac:dyDescent="0.25">
      <c r="A150" s="4">
        <v>45629</v>
      </c>
      <c r="B150">
        <v>23</v>
      </c>
      <c r="C150">
        <v>25</v>
      </c>
      <c r="D150">
        <v>34</v>
      </c>
      <c r="E150">
        <v>46</v>
      </c>
      <c r="F150">
        <v>47</v>
      </c>
      <c r="G150">
        <v>6</v>
      </c>
      <c r="H150">
        <v>8</v>
      </c>
      <c r="I150">
        <f t="shared" si="18"/>
        <v>3</v>
      </c>
      <c r="J150">
        <f t="shared" si="19"/>
        <v>175</v>
      </c>
      <c r="K150">
        <f t="shared" si="20"/>
        <v>14</v>
      </c>
      <c r="L150">
        <f t="shared" si="21"/>
        <v>2</v>
      </c>
      <c r="M150">
        <f t="shared" si="22"/>
        <v>3</v>
      </c>
      <c r="N150" s="3">
        <f t="shared" si="23"/>
        <v>0.66666666666666663</v>
      </c>
      <c r="O150">
        <f t="shared" si="24"/>
        <v>12</v>
      </c>
      <c r="P150">
        <f t="shared" si="25"/>
        <v>1</v>
      </c>
      <c r="Q150">
        <f t="shared" si="26"/>
        <v>6</v>
      </c>
    </row>
    <row r="151" spans="1:17" x14ac:dyDescent="0.25">
      <c r="A151" s="4">
        <v>45625</v>
      </c>
      <c r="B151">
        <v>8</v>
      </c>
      <c r="C151">
        <v>17</v>
      </c>
      <c r="D151">
        <v>18</v>
      </c>
      <c r="E151">
        <v>29</v>
      </c>
      <c r="F151">
        <v>43</v>
      </c>
      <c r="G151">
        <v>5</v>
      </c>
      <c r="H151">
        <v>9</v>
      </c>
      <c r="I151">
        <f t="shared" si="18"/>
        <v>6</v>
      </c>
      <c r="J151">
        <f t="shared" si="19"/>
        <v>115</v>
      </c>
      <c r="K151">
        <f t="shared" si="20"/>
        <v>14</v>
      </c>
      <c r="L151">
        <f t="shared" si="21"/>
        <v>2</v>
      </c>
      <c r="M151">
        <f t="shared" si="22"/>
        <v>3</v>
      </c>
      <c r="N151" s="3">
        <f t="shared" si="23"/>
        <v>0.66666666666666663</v>
      </c>
      <c r="O151">
        <f t="shared" si="24"/>
        <v>14</v>
      </c>
      <c r="P151">
        <f t="shared" si="25"/>
        <v>1</v>
      </c>
      <c r="Q151">
        <f t="shared" si="26"/>
        <v>9</v>
      </c>
    </row>
    <row r="152" spans="1:17" x14ac:dyDescent="0.25">
      <c r="A152" s="4">
        <v>45622</v>
      </c>
      <c r="B152">
        <v>7</v>
      </c>
      <c r="C152">
        <v>11</v>
      </c>
      <c r="D152">
        <v>25</v>
      </c>
      <c r="E152">
        <v>31</v>
      </c>
      <c r="F152">
        <v>40</v>
      </c>
      <c r="G152">
        <v>9</v>
      </c>
      <c r="H152">
        <v>12</v>
      </c>
      <c r="I152">
        <f t="shared" si="18"/>
        <v>3</v>
      </c>
      <c r="J152">
        <f t="shared" si="19"/>
        <v>114</v>
      </c>
      <c r="K152">
        <f t="shared" si="20"/>
        <v>21</v>
      </c>
      <c r="L152">
        <f t="shared" si="21"/>
        <v>1</v>
      </c>
      <c r="M152">
        <f t="shared" si="22"/>
        <v>4</v>
      </c>
      <c r="N152" s="3">
        <f t="shared" si="23"/>
        <v>0.25</v>
      </c>
      <c r="O152">
        <f t="shared" si="24"/>
        <v>14</v>
      </c>
      <c r="P152">
        <f t="shared" si="25"/>
        <v>4</v>
      </c>
      <c r="Q152">
        <f t="shared" si="26"/>
        <v>8</v>
      </c>
    </row>
    <row r="153" spans="1:17" x14ac:dyDescent="0.25">
      <c r="A153" s="4">
        <v>45618</v>
      </c>
      <c r="B153">
        <v>10</v>
      </c>
      <c r="C153">
        <v>11</v>
      </c>
      <c r="D153">
        <v>12</v>
      </c>
      <c r="E153">
        <v>29</v>
      </c>
      <c r="F153">
        <v>31</v>
      </c>
      <c r="G153">
        <v>8</v>
      </c>
      <c r="H153">
        <v>11</v>
      </c>
      <c r="I153">
        <f t="shared" si="18"/>
        <v>6</v>
      </c>
      <c r="J153">
        <f t="shared" si="19"/>
        <v>93</v>
      </c>
      <c r="K153">
        <f t="shared" si="20"/>
        <v>19</v>
      </c>
      <c r="L153">
        <f t="shared" si="21"/>
        <v>2</v>
      </c>
      <c r="M153">
        <f t="shared" si="22"/>
        <v>3</v>
      </c>
      <c r="N153" s="3">
        <f t="shared" si="23"/>
        <v>0.66666666666666663</v>
      </c>
      <c r="O153">
        <f t="shared" si="24"/>
        <v>17</v>
      </c>
      <c r="P153">
        <f t="shared" si="25"/>
        <v>1</v>
      </c>
      <c r="Q153">
        <f t="shared" si="26"/>
        <v>5</v>
      </c>
    </row>
    <row r="154" spans="1:17" x14ac:dyDescent="0.25">
      <c r="A154" s="4">
        <v>45615</v>
      </c>
      <c r="B154">
        <v>4</v>
      </c>
      <c r="C154">
        <v>13</v>
      </c>
      <c r="D154">
        <v>20</v>
      </c>
      <c r="E154">
        <v>28</v>
      </c>
      <c r="F154">
        <v>49</v>
      </c>
      <c r="G154">
        <v>7</v>
      </c>
      <c r="H154">
        <v>12</v>
      </c>
      <c r="I154">
        <f t="shared" si="18"/>
        <v>3</v>
      </c>
      <c r="J154">
        <f t="shared" si="19"/>
        <v>114</v>
      </c>
      <c r="K154">
        <f t="shared" si="20"/>
        <v>19</v>
      </c>
      <c r="L154">
        <f t="shared" si="21"/>
        <v>3</v>
      </c>
      <c r="M154">
        <f t="shared" si="22"/>
        <v>2</v>
      </c>
      <c r="N154" s="3">
        <f t="shared" si="23"/>
        <v>0.66666666666666663</v>
      </c>
      <c r="O154">
        <f t="shared" si="24"/>
        <v>21</v>
      </c>
      <c r="P154">
        <f t="shared" si="25"/>
        <v>7</v>
      </c>
      <c r="Q154">
        <f t="shared" si="26"/>
        <v>11</v>
      </c>
    </row>
    <row r="155" spans="1:17" x14ac:dyDescent="0.25">
      <c r="A155" s="4">
        <v>45611</v>
      </c>
      <c r="B155">
        <v>7</v>
      </c>
      <c r="C155">
        <v>8</v>
      </c>
      <c r="D155">
        <v>34</v>
      </c>
      <c r="E155">
        <v>39</v>
      </c>
      <c r="F155">
        <v>44</v>
      </c>
      <c r="G155">
        <v>2</v>
      </c>
      <c r="H155">
        <v>6</v>
      </c>
      <c r="I155">
        <f t="shared" si="18"/>
        <v>6</v>
      </c>
      <c r="J155">
        <f t="shared" si="19"/>
        <v>132</v>
      </c>
      <c r="K155">
        <f t="shared" si="20"/>
        <v>8</v>
      </c>
      <c r="L155">
        <f t="shared" si="21"/>
        <v>3</v>
      </c>
      <c r="M155">
        <f t="shared" si="22"/>
        <v>2</v>
      </c>
      <c r="N155" s="3">
        <f t="shared" si="23"/>
        <v>0.66666666666666663</v>
      </c>
      <c r="O155">
        <f t="shared" si="24"/>
        <v>26</v>
      </c>
      <c r="P155">
        <f t="shared" si="25"/>
        <v>1</v>
      </c>
      <c r="Q155">
        <f t="shared" si="26"/>
        <v>9</v>
      </c>
    </row>
    <row r="156" spans="1:17" x14ac:dyDescent="0.25">
      <c r="A156" s="4">
        <v>45608</v>
      </c>
      <c r="B156">
        <v>10</v>
      </c>
      <c r="C156">
        <v>11</v>
      </c>
      <c r="D156">
        <v>12</v>
      </c>
      <c r="E156">
        <v>22</v>
      </c>
      <c r="F156">
        <v>50</v>
      </c>
      <c r="G156">
        <v>1</v>
      </c>
      <c r="H156">
        <v>10</v>
      </c>
      <c r="I156">
        <f t="shared" ref="I156:I168" si="27">WEEKDAY(A156)</f>
        <v>3</v>
      </c>
      <c r="J156">
        <f t="shared" ref="J156:J168" si="28">SUM(B156:F156)</f>
        <v>105</v>
      </c>
      <c r="K156">
        <f t="shared" ref="K156:K168" si="29">G156+H156</f>
        <v>11</v>
      </c>
      <c r="L156">
        <f t="shared" ref="L156:L168" si="30">SUMPRODUCT(--(MOD(B156:F156,2)=0))</f>
        <v>4</v>
      </c>
      <c r="M156">
        <f t="shared" ref="M156:M168" si="31">SUMPRODUCT(--(MOD(B156:F156,2)=1))</f>
        <v>1</v>
      </c>
      <c r="N156" s="3">
        <f t="shared" ref="N156:N168" si="32">IF(L156&gt;M156,M156/L156,L156/M156)</f>
        <v>0.25</v>
      </c>
      <c r="O156">
        <f t="shared" ref="O156:O168" si="33">MAX(C156-B156,D156-C156,E156-D156,F156-E156)</f>
        <v>28</v>
      </c>
      <c r="P156">
        <f t="shared" ref="P156:P168" si="34">MIN(C156-B156,D156-C156,E156-D156,F156-E156)</f>
        <v>1</v>
      </c>
      <c r="Q156">
        <f t="shared" ref="Q156:Q168" si="35">ROUND(AVERAGE(C156-B156,D156-C156,E156-D156,F156-E156),0)</f>
        <v>10</v>
      </c>
    </row>
    <row r="157" spans="1:17" x14ac:dyDescent="0.25">
      <c r="A157" s="4">
        <v>45604</v>
      </c>
      <c r="B157">
        <v>2</v>
      </c>
      <c r="C157">
        <v>33</v>
      </c>
      <c r="D157">
        <v>35</v>
      </c>
      <c r="E157">
        <v>42</v>
      </c>
      <c r="F157">
        <v>48</v>
      </c>
      <c r="G157">
        <v>1</v>
      </c>
      <c r="H157">
        <v>3</v>
      </c>
      <c r="I157">
        <f t="shared" si="27"/>
        <v>6</v>
      </c>
      <c r="J157">
        <f t="shared" si="28"/>
        <v>160</v>
      </c>
      <c r="K157">
        <f t="shared" si="29"/>
        <v>4</v>
      </c>
      <c r="L157">
        <f t="shared" si="30"/>
        <v>3</v>
      </c>
      <c r="M157">
        <f t="shared" si="31"/>
        <v>2</v>
      </c>
      <c r="N157" s="3">
        <f t="shared" si="32"/>
        <v>0.66666666666666663</v>
      </c>
      <c r="O157">
        <f t="shared" si="33"/>
        <v>31</v>
      </c>
      <c r="P157">
        <f t="shared" si="34"/>
        <v>2</v>
      </c>
      <c r="Q157">
        <f t="shared" si="35"/>
        <v>12</v>
      </c>
    </row>
    <row r="158" spans="1:17" x14ac:dyDescent="0.25">
      <c r="A158" s="4">
        <v>45601</v>
      </c>
      <c r="B158">
        <v>1</v>
      </c>
      <c r="C158">
        <v>8</v>
      </c>
      <c r="D158">
        <v>19</v>
      </c>
      <c r="E158">
        <v>37</v>
      </c>
      <c r="F158">
        <v>50</v>
      </c>
      <c r="G158">
        <v>6</v>
      </c>
      <c r="H158">
        <v>9</v>
      </c>
      <c r="I158">
        <f t="shared" si="27"/>
        <v>3</v>
      </c>
      <c r="J158">
        <f t="shared" si="28"/>
        <v>115</v>
      </c>
      <c r="K158">
        <f t="shared" si="29"/>
        <v>15</v>
      </c>
      <c r="L158">
        <f t="shared" si="30"/>
        <v>2</v>
      </c>
      <c r="M158">
        <f t="shared" si="31"/>
        <v>3</v>
      </c>
      <c r="N158" s="3">
        <f t="shared" si="32"/>
        <v>0.66666666666666663</v>
      </c>
      <c r="O158">
        <f t="shared" si="33"/>
        <v>18</v>
      </c>
      <c r="P158">
        <f t="shared" si="34"/>
        <v>7</v>
      </c>
      <c r="Q158">
        <f t="shared" si="35"/>
        <v>12</v>
      </c>
    </row>
    <row r="159" spans="1:17" x14ac:dyDescent="0.25">
      <c r="A159" s="4">
        <v>45597</v>
      </c>
      <c r="B159">
        <v>7</v>
      </c>
      <c r="C159">
        <v>33</v>
      </c>
      <c r="D159">
        <v>38</v>
      </c>
      <c r="E159">
        <v>44</v>
      </c>
      <c r="F159">
        <v>50</v>
      </c>
      <c r="G159">
        <v>2</v>
      </c>
      <c r="H159">
        <v>7</v>
      </c>
      <c r="I159">
        <f t="shared" si="27"/>
        <v>6</v>
      </c>
      <c r="J159">
        <f t="shared" si="28"/>
        <v>172</v>
      </c>
      <c r="K159">
        <f t="shared" si="29"/>
        <v>9</v>
      </c>
      <c r="L159">
        <f t="shared" si="30"/>
        <v>3</v>
      </c>
      <c r="M159">
        <f t="shared" si="31"/>
        <v>2</v>
      </c>
      <c r="N159" s="3">
        <f t="shared" si="32"/>
        <v>0.66666666666666663</v>
      </c>
      <c r="O159">
        <f t="shared" si="33"/>
        <v>26</v>
      </c>
      <c r="P159">
        <f t="shared" si="34"/>
        <v>5</v>
      </c>
      <c r="Q159">
        <f t="shared" si="35"/>
        <v>11</v>
      </c>
    </row>
    <row r="160" spans="1:17" x14ac:dyDescent="0.25">
      <c r="A160" s="4">
        <v>45594</v>
      </c>
      <c r="B160">
        <v>1</v>
      </c>
      <c r="C160">
        <v>2</v>
      </c>
      <c r="D160">
        <v>19</v>
      </c>
      <c r="E160">
        <v>30</v>
      </c>
      <c r="F160">
        <v>45</v>
      </c>
      <c r="G160">
        <v>10</v>
      </c>
      <c r="H160">
        <v>12</v>
      </c>
      <c r="I160">
        <f t="shared" si="27"/>
        <v>3</v>
      </c>
      <c r="J160">
        <f t="shared" si="28"/>
        <v>97</v>
      </c>
      <c r="K160">
        <f t="shared" si="29"/>
        <v>22</v>
      </c>
      <c r="L160">
        <f t="shared" si="30"/>
        <v>2</v>
      </c>
      <c r="M160">
        <f t="shared" si="31"/>
        <v>3</v>
      </c>
      <c r="N160" s="3">
        <f t="shared" si="32"/>
        <v>0.66666666666666663</v>
      </c>
      <c r="O160">
        <f t="shared" si="33"/>
        <v>17</v>
      </c>
      <c r="P160">
        <f t="shared" si="34"/>
        <v>1</v>
      </c>
      <c r="Q160">
        <f t="shared" si="35"/>
        <v>11</v>
      </c>
    </row>
    <row r="161" spans="1:17" x14ac:dyDescent="0.25">
      <c r="A161" s="4">
        <v>45590</v>
      </c>
      <c r="B161">
        <v>4</v>
      </c>
      <c r="C161">
        <v>17</v>
      </c>
      <c r="D161">
        <v>20</v>
      </c>
      <c r="E161">
        <v>25</v>
      </c>
      <c r="F161">
        <v>45</v>
      </c>
      <c r="G161">
        <v>8</v>
      </c>
      <c r="H161">
        <v>9</v>
      </c>
      <c r="I161">
        <f t="shared" si="27"/>
        <v>6</v>
      </c>
      <c r="J161">
        <f t="shared" si="28"/>
        <v>111</v>
      </c>
      <c r="K161">
        <f t="shared" si="29"/>
        <v>17</v>
      </c>
      <c r="L161">
        <f t="shared" si="30"/>
        <v>2</v>
      </c>
      <c r="M161">
        <f t="shared" si="31"/>
        <v>3</v>
      </c>
      <c r="N161" s="3">
        <f t="shared" si="32"/>
        <v>0.66666666666666663</v>
      </c>
      <c r="O161">
        <f t="shared" si="33"/>
        <v>20</v>
      </c>
      <c r="P161">
        <f t="shared" si="34"/>
        <v>3</v>
      </c>
      <c r="Q161">
        <f t="shared" si="35"/>
        <v>10</v>
      </c>
    </row>
    <row r="162" spans="1:17" x14ac:dyDescent="0.25">
      <c r="A162" s="4">
        <v>45587</v>
      </c>
      <c r="B162">
        <v>3</v>
      </c>
      <c r="C162">
        <v>13</v>
      </c>
      <c r="D162">
        <v>27</v>
      </c>
      <c r="E162">
        <v>30</v>
      </c>
      <c r="F162">
        <v>46</v>
      </c>
      <c r="G162">
        <v>1</v>
      </c>
      <c r="H162">
        <v>2</v>
      </c>
      <c r="I162">
        <f t="shared" si="27"/>
        <v>3</v>
      </c>
      <c r="J162">
        <f t="shared" si="28"/>
        <v>119</v>
      </c>
      <c r="K162">
        <f t="shared" si="29"/>
        <v>3</v>
      </c>
      <c r="L162">
        <f t="shared" si="30"/>
        <v>2</v>
      </c>
      <c r="M162">
        <f t="shared" si="31"/>
        <v>3</v>
      </c>
      <c r="N162" s="3">
        <f t="shared" si="32"/>
        <v>0.66666666666666663</v>
      </c>
      <c r="O162">
        <f t="shared" si="33"/>
        <v>16</v>
      </c>
      <c r="P162">
        <f t="shared" si="34"/>
        <v>3</v>
      </c>
      <c r="Q162">
        <f t="shared" si="35"/>
        <v>11</v>
      </c>
    </row>
    <row r="163" spans="1:17" x14ac:dyDescent="0.25">
      <c r="A163" s="4">
        <v>45583</v>
      </c>
      <c r="B163">
        <v>4</v>
      </c>
      <c r="C163">
        <v>15</v>
      </c>
      <c r="D163">
        <v>23</v>
      </c>
      <c r="E163">
        <v>30</v>
      </c>
      <c r="F163">
        <v>39</v>
      </c>
      <c r="G163">
        <v>1</v>
      </c>
      <c r="H163">
        <v>12</v>
      </c>
      <c r="I163">
        <f t="shared" si="27"/>
        <v>6</v>
      </c>
      <c r="J163">
        <f t="shared" si="28"/>
        <v>111</v>
      </c>
      <c r="K163">
        <f t="shared" si="29"/>
        <v>13</v>
      </c>
      <c r="L163">
        <f t="shared" si="30"/>
        <v>2</v>
      </c>
      <c r="M163">
        <f t="shared" si="31"/>
        <v>3</v>
      </c>
      <c r="N163" s="3">
        <f t="shared" si="32"/>
        <v>0.66666666666666663</v>
      </c>
      <c r="O163">
        <f t="shared" si="33"/>
        <v>11</v>
      </c>
      <c r="P163">
        <f t="shared" si="34"/>
        <v>7</v>
      </c>
      <c r="Q163">
        <f t="shared" si="35"/>
        <v>9</v>
      </c>
    </row>
    <row r="164" spans="1:17" x14ac:dyDescent="0.25">
      <c r="A164" s="4">
        <v>45580</v>
      </c>
      <c r="B164">
        <v>2</v>
      </c>
      <c r="C164">
        <v>15</v>
      </c>
      <c r="D164">
        <v>32</v>
      </c>
      <c r="E164">
        <v>36</v>
      </c>
      <c r="F164">
        <v>48</v>
      </c>
      <c r="G164">
        <v>3</v>
      </c>
      <c r="H164">
        <v>9</v>
      </c>
      <c r="I164">
        <f t="shared" si="27"/>
        <v>3</v>
      </c>
      <c r="J164">
        <f t="shared" si="28"/>
        <v>133</v>
      </c>
      <c r="K164">
        <f t="shared" si="29"/>
        <v>12</v>
      </c>
      <c r="L164">
        <f t="shared" si="30"/>
        <v>4</v>
      </c>
      <c r="M164">
        <f t="shared" si="31"/>
        <v>1</v>
      </c>
      <c r="N164" s="3">
        <f t="shared" si="32"/>
        <v>0.25</v>
      </c>
      <c r="O164">
        <f t="shared" si="33"/>
        <v>17</v>
      </c>
      <c r="P164">
        <f t="shared" si="34"/>
        <v>4</v>
      </c>
      <c r="Q164">
        <f t="shared" si="35"/>
        <v>12</v>
      </c>
    </row>
    <row r="165" spans="1:17" x14ac:dyDescent="0.25">
      <c r="A165" s="4">
        <v>45576</v>
      </c>
      <c r="B165">
        <v>16</v>
      </c>
      <c r="C165">
        <v>23</v>
      </c>
      <c r="D165">
        <v>32</v>
      </c>
      <c r="E165">
        <v>46</v>
      </c>
      <c r="F165">
        <v>49</v>
      </c>
      <c r="G165">
        <v>4</v>
      </c>
      <c r="H165">
        <v>5</v>
      </c>
      <c r="I165">
        <f t="shared" si="27"/>
        <v>6</v>
      </c>
      <c r="J165">
        <f t="shared" si="28"/>
        <v>166</v>
      </c>
      <c r="K165">
        <f t="shared" si="29"/>
        <v>9</v>
      </c>
      <c r="L165">
        <f t="shared" si="30"/>
        <v>3</v>
      </c>
      <c r="M165">
        <f t="shared" si="31"/>
        <v>2</v>
      </c>
      <c r="N165" s="3">
        <f t="shared" si="32"/>
        <v>0.66666666666666663</v>
      </c>
      <c r="O165">
        <f t="shared" si="33"/>
        <v>14</v>
      </c>
      <c r="P165">
        <f t="shared" si="34"/>
        <v>3</v>
      </c>
      <c r="Q165">
        <f t="shared" si="35"/>
        <v>8</v>
      </c>
    </row>
    <row r="166" spans="1:17" x14ac:dyDescent="0.25">
      <c r="A166" s="4">
        <v>45573</v>
      </c>
      <c r="B166">
        <v>7</v>
      </c>
      <c r="C166">
        <v>14</v>
      </c>
      <c r="D166">
        <v>19</v>
      </c>
      <c r="E166">
        <v>34</v>
      </c>
      <c r="F166">
        <v>40</v>
      </c>
      <c r="G166">
        <v>6</v>
      </c>
      <c r="H166">
        <v>8</v>
      </c>
      <c r="I166">
        <f t="shared" si="27"/>
        <v>3</v>
      </c>
      <c r="J166">
        <f t="shared" si="28"/>
        <v>114</v>
      </c>
      <c r="K166">
        <f t="shared" si="29"/>
        <v>14</v>
      </c>
      <c r="L166">
        <f t="shared" si="30"/>
        <v>3</v>
      </c>
      <c r="M166">
        <f t="shared" si="31"/>
        <v>2</v>
      </c>
      <c r="N166" s="3">
        <f t="shared" si="32"/>
        <v>0.66666666666666663</v>
      </c>
      <c r="O166">
        <f t="shared" si="33"/>
        <v>15</v>
      </c>
      <c r="P166">
        <f t="shared" si="34"/>
        <v>5</v>
      </c>
      <c r="Q166">
        <f t="shared" si="35"/>
        <v>8</v>
      </c>
    </row>
    <row r="167" spans="1:17" x14ac:dyDescent="0.25">
      <c r="A167" s="4">
        <v>45569</v>
      </c>
      <c r="B167">
        <v>4</v>
      </c>
      <c r="C167">
        <v>8</v>
      </c>
      <c r="D167">
        <v>16</v>
      </c>
      <c r="E167">
        <v>17</v>
      </c>
      <c r="F167">
        <v>20</v>
      </c>
      <c r="G167">
        <v>1</v>
      </c>
      <c r="H167">
        <v>6</v>
      </c>
      <c r="I167">
        <f t="shared" si="27"/>
        <v>6</v>
      </c>
      <c r="J167">
        <f t="shared" si="28"/>
        <v>65</v>
      </c>
      <c r="K167">
        <f t="shared" si="29"/>
        <v>7</v>
      </c>
      <c r="L167">
        <f t="shared" si="30"/>
        <v>4</v>
      </c>
      <c r="M167">
        <f t="shared" si="31"/>
        <v>1</v>
      </c>
      <c r="N167" s="3">
        <f t="shared" si="32"/>
        <v>0.25</v>
      </c>
      <c r="O167">
        <f t="shared" si="33"/>
        <v>8</v>
      </c>
      <c r="P167">
        <f t="shared" si="34"/>
        <v>1</v>
      </c>
      <c r="Q167">
        <f t="shared" si="35"/>
        <v>4</v>
      </c>
    </row>
    <row r="168" spans="1:17" x14ac:dyDescent="0.25">
      <c r="A168" s="4">
        <v>45566</v>
      </c>
      <c r="B168">
        <v>8</v>
      </c>
      <c r="C168">
        <v>22</v>
      </c>
      <c r="D168">
        <v>29</v>
      </c>
      <c r="E168">
        <v>41</v>
      </c>
      <c r="F168">
        <v>42</v>
      </c>
      <c r="G168">
        <v>9</v>
      </c>
      <c r="H168">
        <v>11</v>
      </c>
      <c r="I168">
        <f t="shared" si="27"/>
        <v>3</v>
      </c>
      <c r="J168">
        <f t="shared" si="28"/>
        <v>142</v>
      </c>
      <c r="K168">
        <f t="shared" si="29"/>
        <v>20</v>
      </c>
      <c r="L168">
        <f t="shared" si="30"/>
        <v>3</v>
      </c>
      <c r="M168">
        <f t="shared" si="31"/>
        <v>2</v>
      </c>
      <c r="N168" s="3">
        <f t="shared" si="32"/>
        <v>0.66666666666666663</v>
      </c>
      <c r="O168">
        <f t="shared" si="33"/>
        <v>14</v>
      </c>
      <c r="P168">
        <f t="shared" si="34"/>
        <v>1</v>
      </c>
      <c r="Q168">
        <f t="shared" si="35"/>
        <v>9</v>
      </c>
    </row>
    <row r="169" spans="1:17" x14ac:dyDescent="0.25">
      <c r="A169" s="4">
        <v>45562</v>
      </c>
      <c r="B169">
        <v>7</v>
      </c>
      <c r="C169">
        <v>20</v>
      </c>
      <c r="D169">
        <v>21</v>
      </c>
      <c r="E169">
        <v>27</v>
      </c>
      <c r="F169">
        <v>38</v>
      </c>
      <c r="G169">
        <v>5</v>
      </c>
      <c r="H169">
        <v>12</v>
      </c>
      <c r="I169">
        <f t="shared" ref="I169" si="36">WEEKDAY(A169)</f>
        <v>6</v>
      </c>
      <c r="J169">
        <f t="shared" ref="J169" si="37">SUM(B169:F169)</f>
        <v>113</v>
      </c>
      <c r="K169">
        <f t="shared" ref="K169" si="38">G169+H169</f>
        <v>17</v>
      </c>
      <c r="L169">
        <f t="shared" ref="L169" si="39">SUMPRODUCT(--(MOD(B169:F169,2)=0))</f>
        <v>2</v>
      </c>
      <c r="M169">
        <f t="shared" ref="M169" si="40">SUMPRODUCT(--(MOD(B169:F169,2)=1))</f>
        <v>3</v>
      </c>
      <c r="N169" s="3">
        <f t="shared" ref="N169" si="41">IF(L169&gt;M169,M169/L169,L169/M169)</f>
        <v>0.66666666666666663</v>
      </c>
      <c r="O169">
        <f t="shared" ref="O169" si="42">MAX(C169-B169,D169-C169,E169-D169,F169-E169)</f>
        <v>13</v>
      </c>
      <c r="P169">
        <f t="shared" ref="P169" si="43">MIN(C169-B169,D169-C169,E169-D169,F169-E169)</f>
        <v>1</v>
      </c>
      <c r="Q169">
        <f t="shared" ref="Q169" si="44">ROUND(AVERAGE(C169-B169,D169-C169,E169-D169,F169-E169),0)</f>
        <v>8</v>
      </c>
    </row>
    <row r="170" spans="1:17" x14ac:dyDescent="0.25">
      <c r="A170" s="4">
        <v>45559</v>
      </c>
      <c r="B170">
        <v>18</v>
      </c>
      <c r="C170">
        <v>20</v>
      </c>
      <c r="D170">
        <v>21</v>
      </c>
      <c r="E170">
        <v>36</v>
      </c>
      <c r="F170">
        <v>49</v>
      </c>
      <c r="G170">
        <v>3</v>
      </c>
      <c r="H170">
        <v>5</v>
      </c>
      <c r="I170">
        <f t="shared" ref="I170:I182" si="45">WEEKDAY(A170)</f>
        <v>3</v>
      </c>
      <c r="J170">
        <f t="shared" ref="J170:J182" si="46">SUM(B170:F170)</f>
        <v>144</v>
      </c>
      <c r="K170">
        <f t="shared" ref="K170:K182" si="47">G170+H170</f>
        <v>8</v>
      </c>
      <c r="L170">
        <f t="shared" ref="L170:L182" si="48">SUMPRODUCT(--(MOD(B170:F170,2)=0))</f>
        <v>3</v>
      </c>
      <c r="M170">
        <f t="shared" ref="M170:M182" si="49">SUMPRODUCT(--(MOD(B170:F170,2)=1))</f>
        <v>2</v>
      </c>
      <c r="N170" s="3">
        <f t="shared" ref="N170:N182" si="50">IF(L170&gt;M170,M170/L170,L170/M170)</f>
        <v>0.66666666666666663</v>
      </c>
      <c r="O170">
        <f t="shared" ref="O170:O182" si="51">MAX(C170-B170,D170-C170,E170-D170,F170-E170)</f>
        <v>15</v>
      </c>
      <c r="P170">
        <f t="shared" ref="P170:P182" si="52">MIN(C170-B170,D170-C170,E170-D170,F170-E170)</f>
        <v>1</v>
      </c>
      <c r="Q170">
        <f t="shared" ref="Q170:Q182" si="53">ROUND(AVERAGE(C170-B170,D170-C170,E170-D170,F170-E170),0)</f>
        <v>8</v>
      </c>
    </row>
    <row r="171" spans="1:17" x14ac:dyDescent="0.25">
      <c r="A171" s="4">
        <v>45555</v>
      </c>
      <c r="B171">
        <v>16</v>
      </c>
      <c r="C171">
        <v>25</v>
      </c>
      <c r="D171">
        <v>29</v>
      </c>
      <c r="E171">
        <v>34</v>
      </c>
      <c r="F171">
        <v>37</v>
      </c>
      <c r="G171">
        <v>3</v>
      </c>
      <c r="H171">
        <v>7</v>
      </c>
      <c r="I171">
        <f t="shared" si="45"/>
        <v>6</v>
      </c>
      <c r="J171">
        <f t="shared" si="46"/>
        <v>141</v>
      </c>
      <c r="K171">
        <f t="shared" si="47"/>
        <v>10</v>
      </c>
      <c r="L171">
        <f t="shared" si="48"/>
        <v>2</v>
      </c>
      <c r="M171">
        <f t="shared" si="49"/>
        <v>3</v>
      </c>
      <c r="N171" s="3">
        <f t="shared" si="50"/>
        <v>0.66666666666666663</v>
      </c>
      <c r="O171">
        <f t="shared" si="51"/>
        <v>9</v>
      </c>
      <c r="P171">
        <f t="shared" si="52"/>
        <v>3</v>
      </c>
      <c r="Q171">
        <f t="shared" si="53"/>
        <v>5</v>
      </c>
    </row>
    <row r="172" spans="1:17" x14ac:dyDescent="0.25">
      <c r="A172" s="4">
        <v>45552</v>
      </c>
      <c r="B172">
        <v>20</v>
      </c>
      <c r="C172">
        <v>30</v>
      </c>
      <c r="D172">
        <v>32</v>
      </c>
      <c r="E172">
        <v>41</v>
      </c>
      <c r="F172">
        <v>44</v>
      </c>
      <c r="G172">
        <v>1</v>
      </c>
      <c r="H172">
        <v>10</v>
      </c>
      <c r="I172">
        <f t="shared" si="45"/>
        <v>3</v>
      </c>
      <c r="J172">
        <f t="shared" si="46"/>
        <v>167</v>
      </c>
      <c r="K172">
        <f t="shared" si="47"/>
        <v>11</v>
      </c>
      <c r="L172">
        <f t="shared" si="48"/>
        <v>4</v>
      </c>
      <c r="M172">
        <f t="shared" si="49"/>
        <v>1</v>
      </c>
      <c r="N172" s="3">
        <f t="shared" si="50"/>
        <v>0.25</v>
      </c>
      <c r="O172">
        <f t="shared" si="51"/>
        <v>10</v>
      </c>
      <c r="P172">
        <f t="shared" si="52"/>
        <v>2</v>
      </c>
      <c r="Q172">
        <f t="shared" si="53"/>
        <v>6</v>
      </c>
    </row>
    <row r="173" spans="1:17" x14ac:dyDescent="0.25">
      <c r="A173" s="4">
        <v>45548</v>
      </c>
      <c r="B173">
        <v>10</v>
      </c>
      <c r="C173">
        <v>15</v>
      </c>
      <c r="D173">
        <v>17</v>
      </c>
      <c r="E173">
        <v>31</v>
      </c>
      <c r="F173">
        <v>42</v>
      </c>
      <c r="G173">
        <v>4</v>
      </c>
      <c r="H173">
        <v>12</v>
      </c>
      <c r="I173">
        <f t="shared" si="45"/>
        <v>6</v>
      </c>
      <c r="J173">
        <f t="shared" si="46"/>
        <v>115</v>
      </c>
      <c r="K173">
        <f t="shared" si="47"/>
        <v>16</v>
      </c>
      <c r="L173">
        <f t="shared" si="48"/>
        <v>2</v>
      </c>
      <c r="M173">
        <f t="shared" si="49"/>
        <v>3</v>
      </c>
      <c r="N173" s="3">
        <f t="shared" si="50"/>
        <v>0.66666666666666663</v>
      </c>
      <c r="O173">
        <f t="shared" si="51"/>
        <v>14</v>
      </c>
      <c r="P173">
        <f t="shared" si="52"/>
        <v>2</v>
      </c>
      <c r="Q173">
        <f t="shared" si="53"/>
        <v>8</v>
      </c>
    </row>
    <row r="174" spans="1:17" x14ac:dyDescent="0.25">
      <c r="A174" s="4">
        <v>45545</v>
      </c>
      <c r="B174">
        <v>6</v>
      </c>
      <c r="C174">
        <v>29</v>
      </c>
      <c r="D174">
        <v>46</v>
      </c>
      <c r="E174">
        <v>47</v>
      </c>
      <c r="F174">
        <v>48</v>
      </c>
      <c r="G174">
        <v>2</v>
      </c>
      <c r="H174">
        <v>9</v>
      </c>
      <c r="I174">
        <f t="shared" si="45"/>
        <v>3</v>
      </c>
      <c r="J174">
        <f t="shared" si="46"/>
        <v>176</v>
      </c>
      <c r="K174">
        <f t="shared" si="47"/>
        <v>11</v>
      </c>
      <c r="L174">
        <f t="shared" si="48"/>
        <v>3</v>
      </c>
      <c r="M174">
        <f t="shared" si="49"/>
        <v>2</v>
      </c>
      <c r="N174" s="3">
        <f t="shared" si="50"/>
        <v>0.66666666666666663</v>
      </c>
      <c r="O174">
        <f t="shared" si="51"/>
        <v>23</v>
      </c>
      <c r="P174">
        <f t="shared" si="52"/>
        <v>1</v>
      </c>
      <c r="Q174">
        <f t="shared" si="53"/>
        <v>11</v>
      </c>
    </row>
    <row r="175" spans="1:17" x14ac:dyDescent="0.25">
      <c r="A175" s="4">
        <v>45541</v>
      </c>
      <c r="B175">
        <v>12</v>
      </c>
      <c r="C175">
        <v>14</v>
      </c>
      <c r="D175">
        <v>34</v>
      </c>
      <c r="E175">
        <v>41</v>
      </c>
      <c r="F175">
        <v>47</v>
      </c>
      <c r="G175">
        <v>3</v>
      </c>
      <c r="H175">
        <v>4</v>
      </c>
      <c r="I175">
        <f t="shared" si="45"/>
        <v>6</v>
      </c>
      <c r="J175">
        <f t="shared" si="46"/>
        <v>148</v>
      </c>
      <c r="K175">
        <f t="shared" si="47"/>
        <v>7</v>
      </c>
      <c r="L175">
        <f t="shared" si="48"/>
        <v>3</v>
      </c>
      <c r="M175">
        <f t="shared" si="49"/>
        <v>2</v>
      </c>
      <c r="N175" s="3">
        <f t="shared" si="50"/>
        <v>0.66666666666666663</v>
      </c>
      <c r="O175">
        <f t="shared" si="51"/>
        <v>20</v>
      </c>
      <c r="P175">
        <f t="shared" si="52"/>
        <v>2</v>
      </c>
      <c r="Q175">
        <f t="shared" si="53"/>
        <v>9</v>
      </c>
    </row>
    <row r="176" spans="1:17" x14ac:dyDescent="0.25">
      <c r="A176" s="4">
        <v>45538</v>
      </c>
      <c r="B176">
        <v>7</v>
      </c>
      <c r="C176">
        <v>9</v>
      </c>
      <c r="D176">
        <v>11</v>
      </c>
      <c r="E176">
        <v>16</v>
      </c>
      <c r="F176">
        <v>45</v>
      </c>
      <c r="G176">
        <v>2</v>
      </c>
      <c r="H176">
        <v>5</v>
      </c>
      <c r="I176">
        <f t="shared" si="45"/>
        <v>3</v>
      </c>
      <c r="J176">
        <f t="shared" si="46"/>
        <v>88</v>
      </c>
      <c r="K176">
        <f t="shared" si="47"/>
        <v>7</v>
      </c>
      <c r="L176">
        <f t="shared" si="48"/>
        <v>1</v>
      </c>
      <c r="M176">
        <f t="shared" si="49"/>
        <v>4</v>
      </c>
      <c r="N176" s="3">
        <f t="shared" si="50"/>
        <v>0.25</v>
      </c>
      <c r="O176">
        <f t="shared" si="51"/>
        <v>29</v>
      </c>
      <c r="P176">
        <f t="shared" si="52"/>
        <v>2</v>
      </c>
      <c r="Q176">
        <f t="shared" si="53"/>
        <v>10</v>
      </c>
    </row>
    <row r="177" spans="1:17" x14ac:dyDescent="0.25">
      <c r="A177" s="4">
        <v>45534</v>
      </c>
      <c r="B177">
        <v>3</v>
      </c>
      <c r="C177">
        <v>24</v>
      </c>
      <c r="D177">
        <v>27</v>
      </c>
      <c r="E177">
        <v>33</v>
      </c>
      <c r="F177">
        <v>42</v>
      </c>
      <c r="G177">
        <v>4</v>
      </c>
      <c r="H177">
        <v>6</v>
      </c>
      <c r="I177">
        <f t="shared" si="45"/>
        <v>6</v>
      </c>
      <c r="J177">
        <f t="shared" si="46"/>
        <v>129</v>
      </c>
      <c r="K177">
        <f t="shared" si="47"/>
        <v>10</v>
      </c>
      <c r="L177">
        <f t="shared" si="48"/>
        <v>2</v>
      </c>
      <c r="M177">
        <f t="shared" si="49"/>
        <v>3</v>
      </c>
      <c r="N177" s="3">
        <f t="shared" si="50"/>
        <v>0.66666666666666663</v>
      </c>
      <c r="O177">
        <f t="shared" si="51"/>
        <v>21</v>
      </c>
      <c r="P177">
        <f t="shared" si="52"/>
        <v>3</v>
      </c>
      <c r="Q177">
        <f t="shared" si="53"/>
        <v>10</v>
      </c>
    </row>
    <row r="178" spans="1:17" x14ac:dyDescent="0.25">
      <c r="A178" s="4">
        <v>45531</v>
      </c>
      <c r="B178">
        <v>1</v>
      </c>
      <c r="C178">
        <v>8</v>
      </c>
      <c r="D178">
        <v>11</v>
      </c>
      <c r="E178">
        <v>42</v>
      </c>
      <c r="F178">
        <v>47</v>
      </c>
      <c r="G178">
        <v>4</v>
      </c>
      <c r="H178">
        <v>11</v>
      </c>
      <c r="I178">
        <f t="shared" si="45"/>
        <v>3</v>
      </c>
      <c r="J178">
        <f t="shared" si="46"/>
        <v>109</v>
      </c>
      <c r="K178">
        <f t="shared" si="47"/>
        <v>15</v>
      </c>
      <c r="L178">
        <f t="shared" si="48"/>
        <v>2</v>
      </c>
      <c r="M178">
        <f t="shared" si="49"/>
        <v>3</v>
      </c>
      <c r="N178" s="3">
        <f t="shared" si="50"/>
        <v>0.66666666666666663</v>
      </c>
      <c r="O178">
        <f t="shared" si="51"/>
        <v>31</v>
      </c>
      <c r="P178">
        <f t="shared" si="52"/>
        <v>3</v>
      </c>
      <c r="Q178">
        <f t="shared" si="53"/>
        <v>12</v>
      </c>
    </row>
    <row r="179" spans="1:17" x14ac:dyDescent="0.25">
      <c r="A179" s="4">
        <v>45527</v>
      </c>
      <c r="B179">
        <v>9</v>
      </c>
      <c r="C179">
        <v>15</v>
      </c>
      <c r="D179">
        <v>24</v>
      </c>
      <c r="E179">
        <v>47</v>
      </c>
      <c r="F179">
        <v>50</v>
      </c>
      <c r="G179">
        <v>8</v>
      </c>
      <c r="H179">
        <v>9</v>
      </c>
      <c r="I179">
        <f t="shared" si="45"/>
        <v>6</v>
      </c>
      <c r="J179">
        <f t="shared" si="46"/>
        <v>145</v>
      </c>
      <c r="K179">
        <f t="shared" si="47"/>
        <v>17</v>
      </c>
      <c r="L179">
        <f t="shared" si="48"/>
        <v>2</v>
      </c>
      <c r="M179">
        <f t="shared" si="49"/>
        <v>3</v>
      </c>
      <c r="N179" s="3">
        <f t="shared" si="50"/>
        <v>0.66666666666666663</v>
      </c>
      <c r="O179">
        <f t="shared" si="51"/>
        <v>23</v>
      </c>
      <c r="P179">
        <f t="shared" si="52"/>
        <v>3</v>
      </c>
      <c r="Q179">
        <f t="shared" si="53"/>
        <v>10</v>
      </c>
    </row>
    <row r="180" spans="1:17" x14ac:dyDescent="0.25">
      <c r="A180" s="4">
        <v>45524</v>
      </c>
      <c r="B180">
        <v>7</v>
      </c>
      <c r="C180">
        <v>10</v>
      </c>
      <c r="D180">
        <v>13</v>
      </c>
      <c r="E180">
        <v>18</v>
      </c>
      <c r="F180">
        <v>26</v>
      </c>
      <c r="G180">
        <v>3</v>
      </c>
      <c r="H180">
        <v>12</v>
      </c>
      <c r="I180">
        <f t="shared" si="45"/>
        <v>3</v>
      </c>
      <c r="J180">
        <f t="shared" si="46"/>
        <v>74</v>
      </c>
      <c r="K180">
        <f t="shared" si="47"/>
        <v>15</v>
      </c>
      <c r="L180">
        <f t="shared" si="48"/>
        <v>3</v>
      </c>
      <c r="M180">
        <f t="shared" si="49"/>
        <v>2</v>
      </c>
      <c r="N180" s="3">
        <f t="shared" si="50"/>
        <v>0.66666666666666663</v>
      </c>
      <c r="O180">
        <f t="shared" si="51"/>
        <v>8</v>
      </c>
      <c r="P180">
        <f t="shared" si="52"/>
        <v>3</v>
      </c>
      <c r="Q180">
        <f t="shared" si="53"/>
        <v>5</v>
      </c>
    </row>
    <row r="181" spans="1:17" x14ac:dyDescent="0.25">
      <c r="A181" s="4">
        <v>45520</v>
      </c>
      <c r="B181">
        <v>15</v>
      </c>
      <c r="C181">
        <v>17</v>
      </c>
      <c r="D181">
        <v>29</v>
      </c>
      <c r="E181">
        <v>45</v>
      </c>
      <c r="F181">
        <v>49</v>
      </c>
      <c r="G181">
        <v>1</v>
      </c>
      <c r="H181">
        <v>10</v>
      </c>
      <c r="I181">
        <f t="shared" si="45"/>
        <v>6</v>
      </c>
      <c r="J181">
        <f t="shared" si="46"/>
        <v>155</v>
      </c>
      <c r="K181">
        <f t="shared" si="47"/>
        <v>11</v>
      </c>
      <c r="L181">
        <f t="shared" si="48"/>
        <v>0</v>
      </c>
      <c r="M181">
        <f t="shared" si="49"/>
        <v>5</v>
      </c>
      <c r="N181" s="3">
        <f t="shared" si="50"/>
        <v>0</v>
      </c>
      <c r="O181">
        <f t="shared" si="51"/>
        <v>16</v>
      </c>
      <c r="P181">
        <f t="shared" si="52"/>
        <v>2</v>
      </c>
      <c r="Q181">
        <f t="shared" si="53"/>
        <v>9</v>
      </c>
    </row>
    <row r="182" spans="1:17" x14ac:dyDescent="0.25">
      <c r="A182" s="4">
        <v>45517</v>
      </c>
      <c r="B182">
        <v>15</v>
      </c>
      <c r="C182">
        <v>16</v>
      </c>
      <c r="D182">
        <v>39</v>
      </c>
      <c r="E182">
        <v>40</v>
      </c>
      <c r="F182">
        <v>47</v>
      </c>
      <c r="G182">
        <v>1</v>
      </c>
      <c r="H182">
        <v>6</v>
      </c>
      <c r="I182">
        <f t="shared" si="45"/>
        <v>3</v>
      </c>
      <c r="J182">
        <f t="shared" si="46"/>
        <v>157</v>
      </c>
      <c r="K182">
        <f t="shared" si="47"/>
        <v>7</v>
      </c>
      <c r="L182">
        <f t="shared" si="48"/>
        <v>2</v>
      </c>
      <c r="M182">
        <f t="shared" si="49"/>
        <v>3</v>
      </c>
      <c r="N182" s="3">
        <f t="shared" si="50"/>
        <v>0.66666666666666663</v>
      </c>
      <c r="O182">
        <f t="shared" si="51"/>
        <v>23</v>
      </c>
      <c r="P182">
        <f t="shared" si="52"/>
        <v>1</v>
      </c>
      <c r="Q182">
        <f t="shared" si="53"/>
        <v>8</v>
      </c>
    </row>
    <row r="183" spans="1:17" x14ac:dyDescent="0.25">
      <c r="A183" s="4">
        <v>45513</v>
      </c>
      <c r="B183">
        <v>21</v>
      </c>
      <c r="C183">
        <v>23</v>
      </c>
      <c r="D183">
        <v>25</v>
      </c>
      <c r="E183">
        <v>33</v>
      </c>
      <c r="F183">
        <v>44</v>
      </c>
      <c r="G183">
        <v>4</v>
      </c>
      <c r="H183">
        <v>10</v>
      </c>
      <c r="I183">
        <f t="shared" ref="I183:I238" si="54">WEEKDAY(A183)</f>
        <v>6</v>
      </c>
      <c r="J183">
        <f t="shared" ref="J183:J238" si="55">SUM(B183:F183)</f>
        <v>146</v>
      </c>
      <c r="K183">
        <f t="shared" ref="K183:K238" si="56">G183+H183</f>
        <v>14</v>
      </c>
      <c r="L183">
        <f t="shared" ref="L183:L238" si="57">SUMPRODUCT(--(MOD(B183:F183,2)=0))</f>
        <v>1</v>
      </c>
      <c r="M183">
        <f t="shared" ref="M183:M238" si="58">SUMPRODUCT(--(MOD(B183:F183,2)=1))</f>
        <v>4</v>
      </c>
      <c r="N183" s="3">
        <f t="shared" ref="N183:N238" si="59">IF(L183&gt;M183,M183/L183,L183/M183)</f>
        <v>0.25</v>
      </c>
      <c r="O183">
        <f t="shared" ref="O183:O238" si="60">MAX(C183-B183,D183-C183,E183-D183,F183-E183)</f>
        <v>11</v>
      </c>
      <c r="P183">
        <f t="shared" ref="P183:P238" si="61">MIN(C183-B183,D183-C183,E183-D183,F183-E183)</f>
        <v>2</v>
      </c>
      <c r="Q183">
        <f t="shared" ref="Q183:Q238" si="62">ROUND(AVERAGE(C183-B183,D183-C183,E183-D183,F183-E183),0)</f>
        <v>6</v>
      </c>
    </row>
    <row r="184" spans="1:17" x14ac:dyDescent="0.25">
      <c r="A184" s="4">
        <v>45510</v>
      </c>
      <c r="B184">
        <v>1</v>
      </c>
      <c r="C184">
        <v>18</v>
      </c>
      <c r="D184">
        <v>27</v>
      </c>
      <c r="E184">
        <v>41</v>
      </c>
      <c r="F184">
        <v>50</v>
      </c>
      <c r="G184">
        <v>2</v>
      </c>
      <c r="H184">
        <v>12</v>
      </c>
      <c r="I184">
        <f t="shared" si="54"/>
        <v>3</v>
      </c>
      <c r="J184">
        <f t="shared" si="55"/>
        <v>137</v>
      </c>
      <c r="K184">
        <f t="shared" si="56"/>
        <v>14</v>
      </c>
      <c r="L184">
        <f t="shared" si="57"/>
        <v>2</v>
      </c>
      <c r="M184">
        <f t="shared" si="58"/>
        <v>3</v>
      </c>
      <c r="N184" s="3">
        <f t="shared" si="59"/>
        <v>0.66666666666666663</v>
      </c>
      <c r="O184">
        <f t="shared" si="60"/>
        <v>17</v>
      </c>
      <c r="P184">
        <f t="shared" si="61"/>
        <v>9</v>
      </c>
      <c r="Q184">
        <f t="shared" si="62"/>
        <v>12</v>
      </c>
    </row>
    <row r="185" spans="1:17" x14ac:dyDescent="0.25">
      <c r="A185" s="4">
        <v>45506</v>
      </c>
      <c r="B185">
        <v>5</v>
      </c>
      <c r="C185">
        <v>7</v>
      </c>
      <c r="D185">
        <v>12</v>
      </c>
      <c r="E185">
        <v>33</v>
      </c>
      <c r="F185">
        <v>46</v>
      </c>
      <c r="G185">
        <v>3</v>
      </c>
      <c r="H185">
        <v>12</v>
      </c>
      <c r="I185">
        <f t="shared" si="54"/>
        <v>6</v>
      </c>
      <c r="J185">
        <f t="shared" si="55"/>
        <v>103</v>
      </c>
      <c r="K185">
        <f t="shared" si="56"/>
        <v>15</v>
      </c>
      <c r="L185">
        <f t="shared" si="57"/>
        <v>2</v>
      </c>
      <c r="M185">
        <f t="shared" si="58"/>
        <v>3</v>
      </c>
      <c r="N185" s="3">
        <f t="shared" si="59"/>
        <v>0.66666666666666663</v>
      </c>
      <c r="O185">
        <f t="shared" si="60"/>
        <v>21</v>
      </c>
      <c r="P185">
        <f t="shared" si="61"/>
        <v>2</v>
      </c>
      <c r="Q185">
        <f t="shared" si="62"/>
        <v>10</v>
      </c>
    </row>
    <row r="186" spans="1:17" x14ac:dyDescent="0.25">
      <c r="A186" s="4">
        <v>45503</v>
      </c>
      <c r="B186">
        <v>9</v>
      </c>
      <c r="C186">
        <v>25</v>
      </c>
      <c r="D186">
        <v>28</v>
      </c>
      <c r="E186">
        <v>37</v>
      </c>
      <c r="F186">
        <v>38</v>
      </c>
      <c r="G186">
        <v>2</v>
      </c>
      <c r="H186">
        <v>8</v>
      </c>
      <c r="I186">
        <f t="shared" si="54"/>
        <v>3</v>
      </c>
      <c r="J186">
        <f t="shared" si="55"/>
        <v>137</v>
      </c>
      <c r="K186">
        <f t="shared" si="56"/>
        <v>10</v>
      </c>
      <c r="L186">
        <f t="shared" si="57"/>
        <v>2</v>
      </c>
      <c r="M186">
        <f t="shared" si="58"/>
        <v>3</v>
      </c>
      <c r="N186" s="3">
        <f t="shared" si="59"/>
        <v>0.66666666666666663</v>
      </c>
      <c r="O186">
        <f t="shared" si="60"/>
        <v>16</v>
      </c>
      <c r="P186">
        <f t="shared" si="61"/>
        <v>1</v>
      </c>
      <c r="Q186">
        <f t="shared" si="62"/>
        <v>7</v>
      </c>
    </row>
    <row r="187" spans="1:17" x14ac:dyDescent="0.25">
      <c r="A187" s="4">
        <v>45499</v>
      </c>
      <c r="B187">
        <v>4</v>
      </c>
      <c r="C187">
        <v>19</v>
      </c>
      <c r="D187">
        <v>23</v>
      </c>
      <c r="E187">
        <v>35</v>
      </c>
      <c r="F187">
        <v>37</v>
      </c>
      <c r="G187">
        <v>4</v>
      </c>
      <c r="H187">
        <v>8</v>
      </c>
      <c r="I187">
        <f t="shared" si="54"/>
        <v>6</v>
      </c>
      <c r="J187">
        <f t="shared" si="55"/>
        <v>118</v>
      </c>
      <c r="K187">
        <f t="shared" si="56"/>
        <v>12</v>
      </c>
      <c r="L187">
        <f t="shared" si="57"/>
        <v>1</v>
      </c>
      <c r="M187">
        <f t="shared" si="58"/>
        <v>4</v>
      </c>
      <c r="N187" s="3">
        <f t="shared" si="59"/>
        <v>0.25</v>
      </c>
      <c r="O187">
        <f t="shared" si="60"/>
        <v>15</v>
      </c>
      <c r="P187">
        <f t="shared" si="61"/>
        <v>2</v>
      </c>
      <c r="Q187">
        <f t="shared" si="62"/>
        <v>8</v>
      </c>
    </row>
    <row r="188" spans="1:17" x14ac:dyDescent="0.25">
      <c r="A188" s="4">
        <v>45496</v>
      </c>
      <c r="B188">
        <v>4</v>
      </c>
      <c r="C188">
        <v>8</v>
      </c>
      <c r="D188">
        <v>10</v>
      </c>
      <c r="E188">
        <v>16</v>
      </c>
      <c r="F188">
        <v>34</v>
      </c>
      <c r="G188">
        <v>4</v>
      </c>
      <c r="H188">
        <v>8</v>
      </c>
      <c r="I188">
        <f t="shared" si="54"/>
        <v>3</v>
      </c>
      <c r="J188">
        <f t="shared" si="55"/>
        <v>72</v>
      </c>
      <c r="K188">
        <f t="shared" si="56"/>
        <v>12</v>
      </c>
      <c r="L188">
        <f t="shared" si="57"/>
        <v>5</v>
      </c>
      <c r="M188">
        <f t="shared" si="58"/>
        <v>0</v>
      </c>
      <c r="N188" s="3">
        <f t="shared" si="59"/>
        <v>0</v>
      </c>
      <c r="O188">
        <f t="shared" si="60"/>
        <v>18</v>
      </c>
      <c r="P188">
        <f t="shared" si="61"/>
        <v>2</v>
      </c>
      <c r="Q188">
        <f t="shared" si="62"/>
        <v>8</v>
      </c>
    </row>
    <row r="189" spans="1:17" x14ac:dyDescent="0.25">
      <c r="A189" s="4">
        <v>45492</v>
      </c>
      <c r="B189">
        <v>15</v>
      </c>
      <c r="C189">
        <v>22</v>
      </c>
      <c r="D189">
        <v>35</v>
      </c>
      <c r="E189">
        <v>44</v>
      </c>
      <c r="F189">
        <v>48</v>
      </c>
      <c r="G189">
        <v>6</v>
      </c>
      <c r="H189">
        <v>7</v>
      </c>
      <c r="I189">
        <f t="shared" si="54"/>
        <v>6</v>
      </c>
      <c r="J189">
        <f t="shared" si="55"/>
        <v>164</v>
      </c>
      <c r="K189">
        <f t="shared" si="56"/>
        <v>13</v>
      </c>
      <c r="L189">
        <f t="shared" si="57"/>
        <v>3</v>
      </c>
      <c r="M189">
        <f t="shared" si="58"/>
        <v>2</v>
      </c>
      <c r="N189" s="3">
        <f t="shared" si="59"/>
        <v>0.66666666666666663</v>
      </c>
      <c r="O189">
        <f t="shared" si="60"/>
        <v>13</v>
      </c>
      <c r="P189">
        <f t="shared" si="61"/>
        <v>4</v>
      </c>
      <c r="Q189">
        <f t="shared" si="62"/>
        <v>8</v>
      </c>
    </row>
    <row r="190" spans="1:17" x14ac:dyDescent="0.25">
      <c r="A190" s="4">
        <v>45489</v>
      </c>
      <c r="B190">
        <v>2</v>
      </c>
      <c r="C190">
        <v>32</v>
      </c>
      <c r="D190">
        <v>35</v>
      </c>
      <c r="E190">
        <v>36</v>
      </c>
      <c r="F190">
        <v>39</v>
      </c>
      <c r="G190">
        <v>7</v>
      </c>
      <c r="H190">
        <v>8</v>
      </c>
      <c r="I190">
        <f t="shared" si="54"/>
        <v>3</v>
      </c>
      <c r="J190">
        <f t="shared" si="55"/>
        <v>144</v>
      </c>
      <c r="K190">
        <f t="shared" si="56"/>
        <v>15</v>
      </c>
      <c r="L190">
        <f t="shared" si="57"/>
        <v>3</v>
      </c>
      <c r="M190">
        <f t="shared" si="58"/>
        <v>2</v>
      </c>
      <c r="N190" s="3">
        <f t="shared" si="59"/>
        <v>0.66666666666666663</v>
      </c>
      <c r="O190">
        <f t="shared" si="60"/>
        <v>30</v>
      </c>
      <c r="P190">
        <f t="shared" si="61"/>
        <v>1</v>
      </c>
      <c r="Q190">
        <f t="shared" si="62"/>
        <v>9</v>
      </c>
    </row>
    <row r="191" spans="1:17" x14ac:dyDescent="0.25">
      <c r="A191" s="4">
        <v>45485</v>
      </c>
      <c r="B191">
        <v>12</v>
      </c>
      <c r="C191">
        <v>18</v>
      </c>
      <c r="D191">
        <v>24</v>
      </c>
      <c r="E191">
        <v>25</v>
      </c>
      <c r="F191">
        <v>39</v>
      </c>
      <c r="G191">
        <v>8</v>
      </c>
      <c r="H191">
        <v>10</v>
      </c>
      <c r="I191">
        <f t="shared" si="54"/>
        <v>6</v>
      </c>
      <c r="J191">
        <f t="shared" si="55"/>
        <v>118</v>
      </c>
      <c r="K191">
        <f t="shared" si="56"/>
        <v>18</v>
      </c>
      <c r="L191">
        <f t="shared" si="57"/>
        <v>3</v>
      </c>
      <c r="M191">
        <f t="shared" si="58"/>
        <v>2</v>
      </c>
      <c r="N191" s="3">
        <f t="shared" si="59"/>
        <v>0.66666666666666663</v>
      </c>
      <c r="O191">
        <f t="shared" si="60"/>
        <v>14</v>
      </c>
      <c r="P191">
        <f t="shared" si="61"/>
        <v>1</v>
      </c>
      <c r="Q191">
        <f t="shared" si="62"/>
        <v>7</v>
      </c>
    </row>
    <row r="192" spans="1:17" x14ac:dyDescent="0.25">
      <c r="A192" s="4">
        <v>45482</v>
      </c>
      <c r="B192">
        <v>6</v>
      </c>
      <c r="C192">
        <v>15</v>
      </c>
      <c r="D192">
        <v>19</v>
      </c>
      <c r="E192">
        <v>28</v>
      </c>
      <c r="F192">
        <v>39</v>
      </c>
      <c r="G192">
        <v>7</v>
      </c>
      <c r="H192">
        <v>11</v>
      </c>
      <c r="I192">
        <f t="shared" si="54"/>
        <v>3</v>
      </c>
      <c r="J192">
        <f t="shared" si="55"/>
        <v>107</v>
      </c>
      <c r="K192">
        <f t="shared" si="56"/>
        <v>18</v>
      </c>
      <c r="L192">
        <f t="shared" si="57"/>
        <v>2</v>
      </c>
      <c r="M192">
        <f t="shared" si="58"/>
        <v>3</v>
      </c>
      <c r="N192" s="3">
        <f t="shared" si="59"/>
        <v>0.66666666666666663</v>
      </c>
      <c r="O192">
        <f t="shared" si="60"/>
        <v>11</v>
      </c>
      <c r="P192">
        <f t="shared" si="61"/>
        <v>4</v>
      </c>
      <c r="Q192">
        <f t="shared" si="62"/>
        <v>8</v>
      </c>
    </row>
    <row r="193" spans="1:17" x14ac:dyDescent="0.25">
      <c r="A193" s="4">
        <v>45478</v>
      </c>
      <c r="B193">
        <v>11</v>
      </c>
      <c r="C193">
        <v>13</v>
      </c>
      <c r="D193">
        <v>29</v>
      </c>
      <c r="E193">
        <v>31</v>
      </c>
      <c r="F193">
        <v>47</v>
      </c>
      <c r="G193">
        <v>1</v>
      </c>
      <c r="H193">
        <v>11</v>
      </c>
      <c r="I193">
        <f t="shared" si="54"/>
        <v>6</v>
      </c>
      <c r="J193">
        <f t="shared" si="55"/>
        <v>131</v>
      </c>
      <c r="K193">
        <f t="shared" si="56"/>
        <v>12</v>
      </c>
      <c r="L193">
        <f t="shared" si="57"/>
        <v>0</v>
      </c>
      <c r="M193">
        <f t="shared" si="58"/>
        <v>5</v>
      </c>
      <c r="N193" s="3">
        <f t="shared" si="59"/>
        <v>0</v>
      </c>
      <c r="O193">
        <f t="shared" si="60"/>
        <v>16</v>
      </c>
      <c r="P193">
        <f t="shared" si="61"/>
        <v>2</v>
      </c>
      <c r="Q193">
        <f t="shared" si="62"/>
        <v>9</v>
      </c>
    </row>
    <row r="194" spans="1:17" x14ac:dyDescent="0.25">
      <c r="A194" s="4">
        <v>45475</v>
      </c>
      <c r="B194">
        <v>2</v>
      </c>
      <c r="C194">
        <v>7</v>
      </c>
      <c r="D194">
        <v>34</v>
      </c>
      <c r="E194">
        <v>35</v>
      </c>
      <c r="F194">
        <v>46</v>
      </c>
      <c r="G194">
        <v>6</v>
      </c>
      <c r="H194">
        <v>8</v>
      </c>
      <c r="I194">
        <f t="shared" si="54"/>
        <v>3</v>
      </c>
      <c r="J194">
        <f t="shared" si="55"/>
        <v>124</v>
      </c>
      <c r="K194">
        <f t="shared" si="56"/>
        <v>14</v>
      </c>
      <c r="L194">
        <f t="shared" si="57"/>
        <v>3</v>
      </c>
      <c r="M194">
        <f t="shared" si="58"/>
        <v>2</v>
      </c>
      <c r="N194" s="3">
        <f t="shared" si="59"/>
        <v>0.66666666666666663</v>
      </c>
      <c r="O194">
        <f t="shared" si="60"/>
        <v>27</v>
      </c>
      <c r="P194">
        <f t="shared" si="61"/>
        <v>1</v>
      </c>
      <c r="Q194">
        <f t="shared" si="62"/>
        <v>11</v>
      </c>
    </row>
    <row r="195" spans="1:17" x14ac:dyDescent="0.25">
      <c r="A195" s="4">
        <v>45471</v>
      </c>
      <c r="B195">
        <v>10</v>
      </c>
      <c r="C195">
        <v>16</v>
      </c>
      <c r="D195">
        <v>18</v>
      </c>
      <c r="E195">
        <v>22</v>
      </c>
      <c r="F195">
        <v>35</v>
      </c>
      <c r="G195">
        <v>1</v>
      </c>
      <c r="H195">
        <v>10</v>
      </c>
      <c r="I195">
        <f t="shared" si="54"/>
        <v>6</v>
      </c>
      <c r="J195">
        <f t="shared" si="55"/>
        <v>101</v>
      </c>
      <c r="K195">
        <f t="shared" si="56"/>
        <v>11</v>
      </c>
      <c r="L195">
        <f t="shared" si="57"/>
        <v>4</v>
      </c>
      <c r="M195">
        <f t="shared" si="58"/>
        <v>1</v>
      </c>
      <c r="N195" s="3">
        <f t="shared" si="59"/>
        <v>0.25</v>
      </c>
      <c r="O195">
        <f t="shared" si="60"/>
        <v>13</v>
      </c>
      <c r="P195">
        <f t="shared" si="61"/>
        <v>2</v>
      </c>
      <c r="Q195">
        <f t="shared" si="62"/>
        <v>6</v>
      </c>
    </row>
    <row r="196" spans="1:17" x14ac:dyDescent="0.25">
      <c r="A196" s="4">
        <v>45468</v>
      </c>
      <c r="B196">
        <v>14</v>
      </c>
      <c r="C196">
        <v>16</v>
      </c>
      <c r="D196">
        <v>37</v>
      </c>
      <c r="E196">
        <v>45</v>
      </c>
      <c r="F196">
        <v>49</v>
      </c>
      <c r="G196">
        <v>5</v>
      </c>
      <c r="H196">
        <v>7</v>
      </c>
      <c r="I196">
        <f t="shared" si="54"/>
        <v>3</v>
      </c>
      <c r="J196">
        <f t="shared" si="55"/>
        <v>161</v>
      </c>
      <c r="K196">
        <f t="shared" si="56"/>
        <v>12</v>
      </c>
      <c r="L196">
        <f t="shared" si="57"/>
        <v>2</v>
      </c>
      <c r="M196">
        <f t="shared" si="58"/>
        <v>3</v>
      </c>
      <c r="N196" s="3">
        <f t="shared" si="59"/>
        <v>0.66666666666666663</v>
      </c>
      <c r="O196">
        <f t="shared" si="60"/>
        <v>21</v>
      </c>
      <c r="P196">
        <f t="shared" si="61"/>
        <v>2</v>
      </c>
      <c r="Q196">
        <f t="shared" si="62"/>
        <v>9</v>
      </c>
    </row>
    <row r="197" spans="1:17" x14ac:dyDescent="0.25">
      <c r="A197" s="4">
        <v>45464</v>
      </c>
      <c r="B197">
        <v>3</v>
      </c>
      <c r="C197">
        <v>4</v>
      </c>
      <c r="D197">
        <v>7</v>
      </c>
      <c r="E197">
        <v>11</v>
      </c>
      <c r="F197">
        <v>17</v>
      </c>
      <c r="G197">
        <v>3</v>
      </c>
      <c r="H197">
        <v>12</v>
      </c>
      <c r="I197">
        <f t="shared" si="54"/>
        <v>6</v>
      </c>
      <c r="J197">
        <f t="shared" si="55"/>
        <v>42</v>
      </c>
      <c r="K197">
        <f t="shared" si="56"/>
        <v>15</v>
      </c>
      <c r="L197">
        <f t="shared" si="57"/>
        <v>1</v>
      </c>
      <c r="M197">
        <f t="shared" si="58"/>
        <v>4</v>
      </c>
      <c r="N197" s="3">
        <f t="shared" si="59"/>
        <v>0.25</v>
      </c>
      <c r="O197">
        <f t="shared" si="60"/>
        <v>6</v>
      </c>
      <c r="P197">
        <f t="shared" si="61"/>
        <v>1</v>
      </c>
      <c r="Q197">
        <f t="shared" si="62"/>
        <v>4</v>
      </c>
    </row>
    <row r="198" spans="1:17" x14ac:dyDescent="0.25">
      <c r="A198" s="4">
        <v>45461</v>
      </c>
      <c r="B198">
        <v>3</v>
      </c>
      <c r="C198">
        <v>11</v>
      </c>
      <c r="D198">
        <v>33</v>
      </c>
      <c r="E198">
        <v>34</v>
      </c>
      <c r="F198">
        <v>36</v>
      </c>
      <c r="G198">
        <v>1</v>
      </c>
      <c r="H198">
        <v>12</v>
      </c>
      <c r="I198">
        <f t="shared" si="54"/>
        <v>3</v>
      </c>
      <c r="J198">
        <f t="shared" si="55"/>
        <v>117</v>
      </c>
      <c r="K198">
        <f t="shared" si="56"/>
        <v>13</v>
      </c>
      <c r="L198">
        <f t="shared" si="57"/>
        <v>2</v>
      </c>
      <c r="M198">
        <f t="shared" si="58"/>
        <v>3</v>
      </c>
      <c r="N198" s="3">
        <f t="shared" si="59"/>
        <v>0.66666666666666663</v>
      </c>
      <c r="O198">
        <f t="shared" si="60"/>
        <v>22</v>
      </c>
      <c r="P198">
        <f t="shared" si="61"/>
        <v>1</v>
      </c>
      <c r="Q198">
        <f t="shared" si="62"/>
        <v>8</v>
      </c>
    </row>
    <row r="199" spans="1:17" x14ac:dyDescent="0.25">
      <c r="A199" s="4">
        <v>45457</v>
      </c>
      <c r="B199">
        <v>2</v>
      </c>
      <c r="C199">
        <v>13</v>
      </c>
      <c r="D199">
        <v>16</v>
      </c>
      <c r="E199">
        <v>24</v>
      </c>
      <c r="F199">
        <v>32</v>
      </c>
      <c r="G199">
        <v>1</v>
      </c>
      <c r="H199">
        <v>7</v>
      </c>
      <c r="I199">
        <f t="shared" si="54"/>
        <v>6</v>
      </c>
      <c r="J199">
        <f t="shared" si="55"/>
        <v>87</v>
      </c>
      <c r="K199">
        <f t="shared" si="56"/>
        <v>8</v>
      </c>
      <c r="L199">
        <f t="shared" si="57"/>
        <v>4</v>
      </c>
      <c r="M199">
        <f t="shared" si="58"/>
        <v>1</v>
      </c>
      <c r="N199" s="3">
        <f t="shared" si="59"/>
        <v>0.25</v>
      </c>
      <c r="O199">
        <f t="shared" si="60"/>
        <v>11</v>
      </c>
      <c r="P199">
        <f t="shared" si="61"/>
        <v>3</v>
      </c>
      <c r="Q199">
        <f t="shared" si="62"/>
        <v>8</v>
      </c>
    </row>
    <row r="200" spans="1:17" x14ac:dyDescent="0.25">
      <c r="A200" s="4">
        <v>45454</v>
      </c>
      <c r="B200">
        <v>7</v>
      </c>
      <c r="C200">
        <v>15</v>
      </c>
      <c r="D200">
        <v>34</v>
      </c>
      <c r="E200">
        <v>45</v>
      </c>
      <c r="F200">
        <v>48</v>
      </c>
      <c r="G200">
        <v>7</v>
      </c>
      <c r="H200">
        <v>9</v>
      </c>
      <c r="I200">
        <f t="shared" si="54"/>
        <v>3</v>
      </c>
      <c r="J200">
        <f t="shared" si="55"/>
        <v>149</v>
      </c>
      <c r="K200">
        <f t="shared" si="56"/>
        <v>16</v>
      </c>
      <c r="L200">
        <f t="shared" si="57"/>
        <v>2</v>
      </c>
      <c r="M200">
        <f t="shared" si="58"/>
        <v>3</v>
      </c>
      <c r="N200" s="3">
        <f t="shared" si="59"/>
        <v>0.66666666666666663</v>
      </c>
      <c r="O200">
        <f t="shared" si="60"/>
        <v>19</v>
      </c>
      <c r="P200">
        <f t="shared" si="61"/>
        <v>3</v>
      </c>
      <c r="Q200">
        <f t="shared" si="62"/>
        <v>10</v>
      </c>
    </row>
    <row r="201" spans="1:17" x14ac:dyDescent="0.25">
      <c r="A201" s="4">
        <v>45450</v>
      </c>
      <c r="B201">
        <v>15</v>
      </c>
      <c r="C201">
        <v>16</v>
      </c>
      <c r="D201">
        <v>26</v>
      </c>
      <c r="E201">
        <v>30</v>
      </c>
      <c r="F201">
        <v>37</v>
      </c>
      <c r="G201">
        <v>5</v>
      </c>
      <c r="H201">
        <v>8</v>
      </c>
      <c r="I201">
        <f t="shared" si="54"/>
        <v>6</v>
      </c>
      <c r="J201">
        <f t="shared" si="55"/>
        <v>124</v>
      </c>
      <c r="K201">
        <f t="shared" si="56"/>
        <v>13</v>
      </c>
      <c r="L201">
        <f t="shared" si="57"/>
        <v>3</v>
      </c>
      <c r="M201">
        <f t="shared" si="58"/>
        <v>2</v>
      </c>
      <c r="N201" s="3">
        <f t="shared" si="59"/>
        <v>0.66666666666666663</v>
      </c>
      <c r="O201">
        <f t="shared" si="60"/>
        <v>10</v>
      </c>
      <c r="P201">
        <f t="shared" si="61"/>
        <v>1</v>
      </c>
      <c r="Q201">
        <f t="shared" si="62"/>
        <v>6</v>
      </c>
    </row>
    <row r="202" spans="1:17" x14ac:dyDescent="0.25">
      <c r="A202" s="4">
        <v>45447</v>
      </c>
      <c r="B202">
        <v>6</v>
      </c>
      <c r="C202">
        <v>7</v>
      </c>
      <c r="D202">
        <v>9</v>
      </c>
      <c r="E202">
        <v>14</v>
      </c>
      <c r="F202">
        <v>43</v>
      </c>
      <c r="G202">
        <v>3</v>
      </c>
      <c r="H202">
        <v>4</v>
      </c>
      <c r="I202">
        <f t="shared" si="54"/>
        <v>3</v>
      </c>
      <c r="J202">
        <f t="shared" si="55"/>
        <v>79</v>
      </c>
      <c r="K202">
        <f t="shared" si="56"/>
        <v>7</v>
      </c>
      <c r="L202">
        <f t="shared" si="57"/>
        <v>2</v>
      </c>
      <c r="M202">
        <f t="shared" si="58"/>
        <v>3</v>
      </c>
      <c r="N202" s="3">
        <f t="shared" si="59"/>
        <v>0.66666666666666663</v>
      </c>
      <c r="O202">
        <f t="shared" si="60"/>
        <v>29</v>
      </c>
      <c r="P202">
        <f t="shared" si="61"/>
        <v>1</v>
      </c>
      <c r="Q202">
        <f t="shared" si="62"/>
        <v>9</v>
      </c>
    </row>
    <row r="203" spans="1:17" x14ac:dyDescent="0.25">
      <c r="A203" s="4">
        <v>45443</v>
      </c>
      <c r="B203">
        <v>4</v>
      </c>
      <c r="C203">
        <v>7</v>
      </c>
      <c r="D203">
        <v>16</v>
      </c>
      <c r="E203">
        <v>33</v>
      </c>
      <c r="F203">
        <v>34</v>
      </c>
      <c r="G203">
        <v>7</v>
      </c>
      <c r="H203">
        <v>8</v>
      </c>
      <c r="I203">
        <f t="shared" si="54"/>
        <v>6</v>
      </c>
      <c r="J203">
        <f t="shared" si="55"/>
        <v>94</v>
      </c>
      <c r="K203">
        <f t="shared" si="56"/>
        <v>15</v>
      </c>
      <c r="L203">
        <f t="shared" si="57"/>
        <v>3</v>
      </c>
      <c r="M203">
        <f t="shared" si="58"/>
        <v>2</v>
      </c>
      <c r="N203" s="3">
        <f t="shared" si="59"/>
        <v>0.66666666666666663</v>
      </c>
      <c r="O203">
        <f t="shared" si="60"/>
        <v>17</v>
      </c>
      <c r="P203">
        <f t="shared" si="61"/>
        <v>1</v>
      </c>
      <c r="Q203">
        <f t="shared" si="62"/>
        <v>8</v>
      </c>
    </row>
    <row r="204" spans="1:17" x14ac:dyDescent="0.25">
      <c r="A204" s="4">
        <v>45440</v>
      </c>
      <c r="B204">
        <v>16</v>
      </c>
      <c r="C204">
        <v>18</v>
      </c>
      <c r="D204">
        <v>35</v>
      </c>
      <c r="E204">
        <v>36</v>
      </c>
      <c r="F204">
        <v>41</v>
      </c>
      <c r="G204">
        <v>6</v>
      </c>
      <c r="H204">
        <v>7</v>
      </c>
      <c r="I204">
        <f t="shared" si="54"/>
        <v>3</v>
      </c>
      <c r="J204">
        <f t="shared" si="55"/>
        <v>146</v>
      </c>
      <c r="K204">
        <f t="shared" si="56"/>
        <v>13</v>
      </c>
      <c r="L204">
        <f t="shared" si="57"/>
        <v>3</v>
      </c>
      <c r="M204">
        <f t="shared" si="58"/>
        <v>2</v>
      </c>
      <c r="N204" s="3">
        <f t="shared" si="59"/>
        <v>0.66666666666666663</v>
      </c>
      <c r="O204">
        <f t="shared" si="60"/>
        <v>17</v>
      </c>
      <c r="P204">
        <f t="shared" si="61"/>
        <v>1</v>
      </c>
      <c r="Q204">
        <f t="shared" si="62"/>
        <v>6</v>
      </c>
    </row>
    <row r="205" spans="1:17" x14ac:dyDescent="0.25">
      <c r="A205" s="4">
        <v>45436</v>
      </c>
      <c r="B205">
        <v>9</v>
      </c>
      <c r="C205">
        <v>12</v>
      </c>
      <c r="D205">
        <v>18</v>
      </c>
      <c r="E205">
        <v>22</v>
      </c>
      <c r="F205">
        <v>50</v>
      </c>
      <c r="G205">
        <v>1</v>
      </c>
      <c r="H205">
        <v>3</v>
      </c>
      <c r="I205">
        <f t="shared" si="54"/>
        <v>6</v>
      </c>
      <c r="J205">
        <f t="shared" si="55"/>
        <v>111</v>
      </c>
      <c r="K205">
        <f t="shared" si="56"/>
        <v>4</v>
      </c>
      <c r="L205">
        <f t="shared" si="57"/>
        <v>4</v>
      </c>
      <c r="M205">
        <f t="shared" si="58"/>
        <v>1</v>
      </c>
      <c r="N205" s="3">
        <f t="shared" si="59"/>
        <v>0.25</v>
      </c>
      <c r="O205">
        <f t="shared" si="60"/>
        <v>28</v>
      </c>
      <c r="P205">
        <f t="shared" si="61"/>
        <v>3</v>
      </c>
      <c r="Q205">
        <f t="shared" si="62"/>
        <v>10</v>
      </c>
    </row>
    <row r="206" spans="1:17" x14ac:dyDescent="0.25">
      <c r="A206" s="4">
        <v>45433</v>
      </c>
      <c r="B206">
        <v>11</v>
      </c>
      <c r="C206">
        <v>13</v>
      </c>
      <c r="D206">
        <v>14</v>
      </c>
      <c r="E206">
        <v>34</v>
      </c>
      <c r="F206">
        <v>48</v>
      </c>
      <c r="G206">
        <v>7</v>
      </c>
      <c r="H206">
        <v>9</v>
      </c>
      <c r="I206">
        <f t="shared" si="54"/>
        <v>3</v>
      </c>
      <c r="J206">
        <f t="shared" si="55"/>
        <v>120</v>
      </c>
      <c r="K206">
        <f t="shared" si="56"/>
        <v>16</v>
      </c>
      <c r="L206">
        <f t="shared" si="57"/>
        <v>3</v>
      </c>
      <c r="M206">
        <f t="shared" si="58"/>
        <v>2</v>
      </c>
      <c r="N206" s="3">
        <f t="shared" si="59"/>
        <v>0.66666666666666663</v>
      </c>
      <c r="O206">
        <f t="shared" si="60"/>
        <v>20</v>
      </c>
      <c r="P206">
        <f t="shared" si="61"/>
        <v>1</v>
      </c>
      <c r="Q206">
        <f t="shared" si="62"/>
        <v>9</v>
      </c>
    </row>
    <row r="207" spans="1:17" x14ac:dyDescent="0.25">
      <c r="A207" s="4">
        <v>45429</v>
      </c>
      <c r="B207">
        <v>18</v>
      </c>
      <c r="C207">
        <v>31</v>
      </c>
      <c r="D207">
        <v>32</v>
      </c>
      <c r="E207">
        <v>41</v>
      </c>
      <c r="F207">
        <v>46</v>
      </c>
      <c r="G207">
        <v>1</v>
      </c>
      <c r="H207">
        <v>10</v>
      </c>
      <c r="I207">
        <f t="shared" si="54"/>
        <v>6</v>
      </c>
      <c r="J207">
        <f t="shared" si="55"/>
        <v>168</v>
      </c>
      <c r="K207">
        <f t="shared" si="56"/>
        <v>11</v>
      </c>
      <c r="L207">
        <f t="shared" si="57"/>
        <v>3</v>
      </c>
      <c r="M207">
        <f t="shared" si="58"/>
        <v>2</v>
      </c>
      <c r="N207" s="3">
        <f t="shared" si="59"/>
        <v>0.66666666666666663</v>
      </c>
      <c r="O207">
        <f t="shared" si="60"/>
        <v>13</v>
      </c>
      <c r="P207">
        <f t="shared" si="61"/>
        <v>1</v>
      </c>
      <c r="Q207">
        <f t="shared" si="62"/>
        <v>7</v>
      </c>
    </row>
    <row r="208" spans="1:17" x14ac:dyDescent="0.25">
      <c r="A208" s="4">
        <v>45426</v>
      </c>
      <c r="B208">
        <v>2</v>
      </c>
      <c r="C208">
        <v>8</v>
      </c>
      <c r="D208">
        <v>17</v>
      </c>
      <c r="E208">
        <v>28</v>
      </c>
      <c r="F208">
        <v>35</v>
      </c>
      <c r="G208">
        <v>7</v>
      </c>
      <c r="H208">
        <v>9</v>
      </c>
      <c r="I208">
        <f t="shared" si="54"/>
        <v>3</v>
      </c>
      <c r="J208">
        <f t="shared" si="55"/>
        <v>90</v>
      </c>
      <c r="K208">
        <f t="shared" si="56"/>
        <v>16</v>
      </c>
      <c r="L208">
        <f t="shared" si="57"/>
        <v>3</v>
      </c>
      <c r="M208">
        <f t="shared" si="58"/>
        <v>2</v>
      </c>
      <c r="N208" s="3">
        <f t="shared" si="59"/>
        <v>0.66666666666666663</v>
      </c>
      <c r="O208">
        <f t="shared" si="60"/>
        <v>11</v>
      </c>
      <c r="P208">
        <f t="shared" si="61"/>
        <v>6</v>
      </c>
      <c r="Q208">
        <f t="shared" si="62"/>
        <v>8</v>
      </c>
    </row>
    <row r="209" spans="1:17" x14ac:dyDescent="0.25">
      <c r="A209" s="4">
        <v>45422</v>
      </c>
      <c r="B209">
        <v>13</v>
      </c>
      <c r="C209">
        <v>28</v>
      </c>
      <c r="D209">
        <v>29</v>
      </c>
      <c r="E209">
        <v>44</v>
      </c>
      <c r="F209">
        <v>48</v>
      </c>
      <c r="G209">
        <v>4</v>
      </c>
      <c r="H209">
        <v>12</v>
      </c>
      <c r="I209">
        <f t="shared" si="54"/>
        <v>6</v>
      </c>
      <c r="J209">
        <f t="shared" si="55"/>
        <v>162</v>
      </c>
      <c r="K209">
        <f t="shared" si="56"/>
        <v>16</v>
      </c>
      <c r="L209">
        <f t="shared" si="57"/>
        <v>3</v>
      </c>
      <c r="M209">
        <f t="shared" si="58"/>
        <v>2</v>
      </c>
      <c r="N209" s="3">
        <f t="shared" si="59"/>
        <v>0.66666666666666663</v>
      </c>
      <c r="O209">
        <f t="shared" si="60"/>
        <v>15</v>
      </c>
      <c r="P209">
        <f t="shared" si="61"/>
        <v>1</v>
      </c>
      <c r="Q209">
        <f t="shared" si="62"/>
        <v>9</v>
      </c>
    </row>
    <row r="210" spans="1:17" x14ac:dyDescent="0.25">
      <c r="A210" s="4">
        <v>45419</v>
      </c>
      <c r="B210">
        <v>35</v>
      </c>
      <c r="C210">
        <v>36</v>
      </c>
      <c r="D210">
        <v>41</v>
      </c>
      <c r="E210">
        <v>42</v>
      </c>
      <c r="F210">
        <v>45</v>
      </c>
      <c r="G210">
        <v>6</v>
      </c>
      <c r="H210">
        <v>11</v>
      </c>
      <c r="I210">
        <f t="shared" si="54"/>
        <v>3</v>
      </c>
      <c r="J210">
        <f t="shared" si="55"/>
        <v>199</v>
      </c>
      <c r="K210">
        <f t="shared" si="56"/>
        <v>17</v>
      </c>
      <c r="L210">
        <f t="shared" si="57"/>
        <v>2</v>
      </c>
      <c r="M210">
        <f t="shared" si="58"/>
        <v>3</v>
      </c>
      <c r="N210" s="3">
        <f t="shared" si="59"/>
        <v>0.66666666666666663</v>
      </c>
      <c r="O210">
        <f t="shared" si="60"/>
        <v>5</v>
      </c>
      <c r="P210">
        <f t="shared" si="61"/>
        <v>1</v>
      </c>
      <c r="Q210">
        <f t="shared" si="62"/>
        <v>3</v>
      </c>
    </row>
    <row r="211" spans="1:17" x14ac:dyDescent="0.25">
      <c r="A211" s="4">
        <v>45415</v>
      </c>
      <c r="B211">
        <v>6</v>
      </c>
      <c r="C211">
        <v>9</v>
      </c>
      <c r="D211">
        <v>10</v>
      </c>
      <c r="E211">
        <v>30</v>
      </c>
      <c r="F211">
        <v>49</v>
      </c>
      <c r="G211">
        <v>3</v>
      </c>
      <c r="H211">
        <v>4</v>
      </c>
      <c r="I211">
        <f t="shared" si="54"/>
        <v>6</v>
      </c>
      <c r="J211">
        <f t="shared" si="55"/>
        <v>104</v>
      </c>
      <c r="K211">
        <f t="shared" si="56"/>
        <v>7</v>
      </c>
      <c r="L211">
        <f t="shared" si="57"/>
        <v>3</v>
      </c>
      <c r="M211">
        <f t="shared" si="58"/>
        <v>2</v>
      </c>
      <c r="N211" s="3">
        <f t="shared" si="59"/>
        <v>0.66666666666666663</v>
      </c>
      <c r="O211">
        <f t="shared" si="60"/>
        <v>20</v>
      </c>
      <c r="P211">
        <f t="shared" si="61"/>
        <v>1</v>
      </c>
      <c r="Q211">
        <f t="shared" si="62"/>
        <v>11</v>
      </c>
    </row>
    <row r="212" spans="1:17" x14ac:dyDescent="0.25">
      <c r="A212" s="4">
        <v>45412</v>
      </c>
      <c r="B212">
        <v>13</v>
      </c>
      <c r="C212">
        <v>22</v>
      </c>
      <c r="D212">
        <v>24</v>
      </c>
      <c r="E212">
        <v>33</v>
      </c>
      <c r="F212">
        <v>47</v>
      </c>
      <c r="G212">
        <v>1</v>
      </c>
      <c r="H212">
        <v>5</v>
      </c>
      <c r="I212">
        <f t="shared" si="54"/>
        <v>3</v>
      </c>
      <c r="J212">
        <f t="shared" si="55"/>
        <v>139</v>
      </c>
      <c r="K212">
        <f t="shared" si="56"/>
        <v>6</v>
      </c>
      <c r="L212">
        <f t="shared" si="57"/>
        <v>2</v>
      </c>
      <c r="M212">
        <f t="shared" si="58"/>
        <v>3</v>
      </c>
      <c r="N212" s="3">
        <f t="shared" si="59"/>
        <v>0.66666666666666663</v>
      </c>
      <c r="O212">
        <f t="shared" si="60"/>
        <v>14</v>
      </c>
      <c r="P212">
        <f t="shared" si="61"/>
        <v>2</v>
      </c>
      <c r="Q212">
        <f t="shared" si="62"/>
        <v>9</v>
      </c>
    </row>
    <row r="213" spans="1:17" x14ac:dyDescent="0.25">
      <c r="A213" s="4">
        <v>45408</v>
      </c>
      <c r="B213">
        <v>2</v>
      </c>
      <c r="C213">
        <v>20</v>
      </c>
      <c r="D213">
        <v>39</v>
      </c>
      <c r="E213">
        <v>40</v>
      </c>
      <c r="F213">
        <v>47</v>
      </c>
      <c r="G213">
        <v>4</v>
      </c>
      <c r="H213">
        <v>8</v>
      </c>
      <c r="I213">
        <f t="shared" si="54"/>
        <v>6</v>
      </c>
      <c r="J213">
        <f t="shared" si="55"/>
        <v>148</v>
      </c>
      <c r="K213">
        <f t="shared" si="56"/>
        <v>12</v>
      </c>
      <c r="L213">
        <f t="shared" si="57"/>
        <v>3</v>
      </c>
      <c r="M213">
        <f t="shared" si="58"/>
        <v>2</v>
      </c>
      <c r="N213" s="3">
        <f t="shared" si="59"/>
        <v>0.66666666666666663</v>
      </c>
      <c r="O213">
        <f t="shared" si="60"/>
        <v>19</v>
      </c>
      <c r="P213">
        <f t="shared" si="61"/>
        <v>1</v>
      </c>
      <c r="Q213">
        <f t="shared" si="62"/>
        <v>11</v>
      </c>
    </row>
    <row r="214" spans="1:17" x14ac:dyDescent="0.25">
      <c r="A214" s="4">
        <v>45405</v>
      </c>
      <c r="B214">
        <v>6</v>
      </c>
      <c r="C214">
        <v>9</v>
      </c>
      <c r="D214">
        <v>11</v>
      </c>
      <c r="E214">
        <v>32</v>
      </c>
      <c r="F214">
        <v>49</v>
      </c>
      <c r="G214">
        <v>2</v>
      </c>
      <c r="H214">
        <v>10</v>
      </c>
      <c r="I214">
        <f t="shared" ref="I214:I230" si="63">WEEKDAY(A214)</f>
        <v>3</v>
      </c>
      <c r="J214">
        <f t="shared" ref="J214:J230" si="64">SUM(B214:F214)</f>
        <v>107</v>
      </c>
      <c r="K214">
        <f t="shared" ref="K214:K230" si="65">G214+H214</f>
        <v>12</v>
      </c>
      <c r="L214">
        <f t="shared" ref="L214:L230" si="66">SUMPRODUCT(--(MOD(B214:F214,2)=0))</f>
        <v>2</v>
      </c>
      <c r="M214">
        <f t="shared" ref="M214:M230" si="67">SUMPRODUCT(--(MOD(B214:F214,2)=1))</f>
        <v>3</v>
      </c>
      <c r="N214" s="3">
        <f t="shared" ref="N214:N230" si="68">IF(L214&gt;M214,M214/L214,L214/M214)</f>
        <v>0.66666666666666663</v>
      </c>
      <c r="O214">
        <f t="shared" ref="O214:O230" si="69">MAX(C214-B214,D214-C214,E214-D214,F214-E214)</f>
        <v>21</v>
      </c>
      <c r="P214">
        <f t="shared" ref="P214:P230" si="70">MIN(C214-B214,D214-C214,E214-D214,F214-E214)</f>
        <v>2</v>
      </c>
      <c r="Q214">
        <f t="shared" ref="Q214:Q230" si="71">ROUND(AVERAGE(C214-B214,D214-C214,E214-D214,F214-E214),0)</f>
        <v>11</v>
      </c>
    </row>
    <row r="215" spans="1:17" x14ac:dyDescent="0.25">
      <c r="A215" s="4">
        <v>45401</v>
      </c>
      <c r="B215">
        <v>10</v>
      </c>
      <c r="C215">
        <v>20</v>
      </c>
      <c r="D215">
        <v>40</v>
      </c>
      <c r="E215">
        <v>44</v>
      </c>
      <c r="F215">
        <v>46</v>
      </c>
      <c r="G215">
        <v>1</v>
      </c>
      <c r="H215">
        <v>3</v>
      </c>
      <c r="I215">
        <f t="shared" si="63"/>
        <v>6</v>
      </c>
      <c r="J215">
        <f t="shared" si="64"/>
        <v>160</v>
      </c>
      <c r="K215">
        <f t="shared" si="65"/>
        <v>4</v>
      </c>
      <c r="L215">
        <f t="shared" si="66"/>
        <v>5</v>
      </c>
      <c r="M215">
        <f t="shared" si="67"/>
        <v>0</v>
      </c>
      <c r="N215" s="3">
        <f t="shared" si="68"/>
        <v>0</v>
      </c>
      <c r="O215">
        <f t="shared" si="69"/>
        <v>20</v>
      </c>
      <c r="P215">
        <f t="shared" si="70"/>
        <v>2</v>
      </c>
      <c r="Q215">
        <f t="shared" si="71"/>
        <v>9</v>
      </c>
    </row>
    <row r="216" spans="1:17" x14ac:dyDescent="0.25">
      <c r="A216" s="4">
        <v>45398</v>
      </c>
      <c r="B216">
        <v>22</v>
      </c>
      <c r="C216">
        <v>29</v>
      </c>
      <c r="D216">
        <v>31</v>
      </c>
      <c r="E216">
        <v>39</v>
      </c>
      <c r="F216">
        <v>46</v>
      </c>
      <c r="G216">
        <v>3</v>
      </c>
      <c r="H216">
        <v>7</v>
      </c>
      <c r="I216">
        <f t="shared" si="63"/>
        <v>3</v>
      </c>
      <c r="J216">
        <f t="shared" si="64"/>
        <v>167</v>
      </c>
      <c r="K216">
        <f t="shared" si="65"/>
        <v>10</v>
      </c>
      <c r="L216">
        <f t="shared" si="66"/>
        <v>2</v>
      </c>
      <c r="M216">
        <f t="shared" si="67"/>
        <v>3</v>
      </c>
      <c r="N216" s="3">
        <f t="shared" si="68"/>
        <v>0.66666666666666663</v>
      </c>
      <c r="O216">
        <f t="shared" si="69"/>
        <v>8</v>
      </c>
      <c r="P216">
        <f t="shared" si="70"/>
        <v>2</v>
      </c>
      <c r="Q216">
        <f t="shared" si="71"/>
        <v>6</v>
      </c>
    </row>
    <row r="217" spans="1:17" x14ac:dyDescent="0.25">
      <c r="A217" s="4">
        <v>45394</v>
      </c>
      <c r="B217">
        <v>2</v>
      </c>
      <c r="C217">
        <v>3</v>
      </c>
      <c r="D217">
        <v>12</v>
      </c>
      <c r="E217">
        <v>16</v>
      </c>
      <c r="F217">
        <v>45</v>
      </c>
      <c r="G217">
        <v>2</v>
      </c>
      <c r="H217">
        <v>11</v>
      </c>
      <c r="I217">
        <f t="shared" si="63"/>
        <v>6</v>
      </c>
      <c r="J217">
        <f t="shared" si="64"/>
        <v>78</v>
      </c>
      <c r="K217">
        <f t="shared" si="65"/>
        <v>13</v>
      </c>
      <c r="L217">
        <f t="shared" si="66"/>
        <v>3</v>
      </c>
      <c r="M217">
        <f t="shared" si="67"/>
        <v>2</v>
      </c>
      <c r="N217" s="3">
        <f t="shared" si="68"/>
        <v>0.66666666666666663</v>
      </c>
      <c r="O217">
        <f t="shared" si="69"/>
        <v>29</v>
      </c>
      <c r="P217">
        <f t="shared" si="70"/>
        <v>1</v>
      </c>
      <c r="Q217">
        <f t="shared" si="71"/>
        <v>11</v>
      </c>
    </row>
    <row r="218" spans="1:17" x14ac:dyDescent="0.25">
      <c r="A218" s="4">
        <v>45391</v>
      </c>
      <c r="B218">
        <v>19</v>
      </c>
      <c r="C218">
        <v>23</v>
      </c>
      <c r="D218">
        <v>26</v>
      </c>
      <c r="E218">
        <v>27</v>
      </c>
      <c r="F218">
        <v>46</v>
      </c>
      <c r="G218">
        <v>2</v>
      </c>
      <c r="H218">
        <v>10</v>
      </c>
      <c r="I218">
        <f t="shared" si="63"/>
        <v>3</v>
      </c>
      <c r="J218">
        <f t="shared" si="64"/>
        <v>141</v>
      </c>
      <c r="K218">
        <f t="shared" si="65"/>
        <v>12</v>
      </c>
      <c r="L218">
        <f t="shared" si="66"/>
        <v>2</v>
      </c>
      <c r="M218">
        <f t="shared" si="67"/>
        <v>3</v>
      </c>
      <c r="N218" s="3">
        <f t="shared" si="68"/>
        <v>0.66666666666666663</v>
      </c>
      <c r="O218">
        <f t="shared" si="69"/>
        <v>19</v>
      </c>
      <c r="P218">
        <f t="shared" si="70"/>
        <v>1</v>
      </c>
      <c r="Q218">
        <f t="shared" si="71"/>
        <v>7</v>
      </c>
    </row>
    <row r="219" spans="1:17" x14ac:dyDescent="0.25">
      <c r="A219" s="4">
        <v>45387</v>
      </c>
      <c r="B219">
        <v>13</v>
      </c>
      <c r="C219">
        <v>18</v>
      </c>
      <c r="D219">
        <v>26</v>
      </c>
      <c r="E219">
        <v>35</v>
      </c>
      <c r="F219">
        <v>37</v>
      </c>
      <c r="G219">
        <v>8</v>
      </c>
      <c r="H219">
        <v>11</v>
      </c>
      <c r="I219">
        <f t="shared" si="63"/>
        <v>6</v>
      </c>
      <c r="J219">
        <f t="shared" si="64"/>
        <v>129</v>
      </c>
      <c r="K219">
        <f t="shared" si="65"/>
        <v>19</v>
      </c>
      <c r="L219">
        <f t="shared" si="66"/>
        <v>2</v>
      </c>
      <c r="M219">
        <f t="shared" si="67"/>
        <v>3</v>
      </c>
      <c r="N219" s="3">
        <f t="shared" si="68"/>
        <v>0.66666666666666663</v>
      </c>
      <c r="O219">
        <f t="shared" si="69"/>
        <v>9</v>
      </c>
      <c r="P219">
        <f t="shared" si="70"/>
        <v>2</v>
      </c>
      <c r="Q219">
        <f t="shared" si="71"/>
        <v>6</v>
      </c>
    </row>
    <row r="220" spans="1:17" x14ac:dyDescent="0.25">
      <c r="A220" s="4">
        <v>45384</v>
      </c>
      <c r="B220">
        <v>1</v>
      </c>
      <c r="C220">
        <v>23</v>
      </c>
      <c r="D220">
        <v>31</v>
      </c>
      <c r="E220">
        <v>36</v>
      </c>
      <c r="F220">
        <v>48</v>
      </c>
      <c r="G220">
        <v>5</v>
      </c>
      <c r="H220">
        <v>8</v>
      </c>
      <c r="I220">
        <f t="shared" si="63"/>
        <v>3</v>
      </c>
      <c r="J220">
        <f t="shared" si="64"/>
        <v>139</v>
      </c>
      <c r="K220">
        <f t="shared" si="65"/>
        <v>13</v>
      </c>
      <c r="L220">
        <f t="shared" si="66"/>
        <v>2</v>
      </c>
      <c r="M220">
        <f t="shared" si="67"/>
        <v>3</v>
      </c>
      <c r="N220" s="3">
        <f t="shared" si="68"/>
        <v>0.66666666666666663</v>
      </c>
      <c r="O220">
        <f t="shared" si="69"/>
        <v>22</v>
      </c>
      <c r="P220">
        <f t="shared" si="70"/>
        <v>5</v>
      </c>
      <c r="Q220">
        <f t="shared" si="71"/>
        <v>12</v>
      </c>
    </row>
    <row r="221" spans="1:17" x14ac:dyDescent="0.25">
      <c r="A221" s="4">
        <v>45380</v>
      </c>
      <c r="B221">
        <v>16</v>
      </c>
      <c r="C221">
        <v>17</v>
      </c>
      <c r="D221">
        <v>35</v>
      </c>
      <c r="E221">
        <v>36</v>
      </c>
      <c r="F221">
        <v>49</v>
      </c>
      <c r="G221">
        <v>1</v>
      </c>
      <c r="H221">
        <v>10</v>
      </c>
      <c r="I221">
        <f t="shared" si="63"/>
        <v>6</v>
      </c>
      <c r="J221">
        <f t="shared" si="64"/>
        <v>153</v>
      </c>
      <c r="K221">
        <f t="shared" si="65"/>
        <v>11</v>
      </c>
      <c r="L221">
        <f t="shared" si="66"/>
        <v>2</v>
      </c>
      <c r="M221">
        <f t="shared" si="67"/>
        <v>3</v>
      </c>
      <c r="N221" s="3">
        <f t="shared" si="68"/>
        <v>0.66666666666666663</v>
      </c>
      <c r="O221">
        <f t="shared" si="69"/>
        <v>18</v>
      </c>
      <c r="P221">
        <f t="shared" si="70"/>
        <v>1</v>
      </c>
      <c r="Q221">
        <f t="shared" si="71"/>
        <v>8</v>
      </c>
    </row>
    <row r="222" spans="1:17" x14ac:dyDescent="0.25">
      <c r="A222" s="4">
        <v>45377</v>
      </c>
      <c r="B222">
        <v>2</v>
      </c>
      <c r="C222">
        <v>13</v>
      </c>
      <c r="D222">
        <v>14</v>
      </c>
      <c r="E222">
        <v>26</v>
      </c>
      <c r="F222">
        <v>29</v>
      </c>
      <c r="G222">
        <v>5</v>
      </c>
      <c r="H222">
        <v>6</v>
      </c>
      <c r="I222">
        <f t="shared" si="63"/>
        <v>3</v>
      </c>
      <c r="J222">
        <f t="shared" si="64"/>
        <v>84</v>
      </c>
      <c r="K222">
        <f t="shared" si="65"/>
        <v>11</v>
      </c>
      <c r="L222">
        <f t="shared" si="66"/>
        <v>3</v>
      </c>
      <c r="M222">
        <f t="shared" si="67"/>
        <v>2</v>
      </c>
      <c r="N222" s="3">
        <f t="shared" si="68"/>
        <v>0.66666666666666663</v>
      </c>
      <c r="O222">
        <f t="shared" si="69"/>
        <v>12</v>
      </c>
      <c r="P222">
        <f t="shared" si="70"/>
        <v>1</v>
      </c>
      <c r="Q222">
        <f t="shared" si="71"/>
        <v>7</v>
      </c>
    </row>
    <row r="223" spans="1:17" x14ac:dyDescent="0.25">
      <c r="A223" s="4">
        <v>45373</v>
      </c>
      <c r="B223">
        <v>8</v>
      </c>
      <c r="C223">
        <v>11</v>
      </c>
      <c r="D223">
        <v>23</v>
      </c>
      <c r="E223">
        <v>32</v>
      </c>
      <c r="F223">
        <v>44</v>
      </c>
      <c r="G223">
        <v>9</v>
      </c>
      <c r="H223">
        <v>10</v>
      </c>
      <c r="I223">
        <f t="shared" si="63"/>
        <v>6</v>
      </c>
      <c r="J223">
        <f t="shared" si="64"/>
        <v>118</v>
      </c>
      <c r="K223">
        <f t="shared" si="65"/>
        <v>19</v>
      </c>
      <c r="L223">
        <f t="shared" si="66"/>
        <v>3</v>
      </c>
      <c r="M223">
        <f t="shared" si="67"/>
        <v>2</v>
      </c>
      <c r="N223" s="3">
        <f t="shared" si="68"/>
        <v>0.66666666666666663</v>
      </c>
      <c r="O223">
        <f t="shared" si="69"/>
        <v>12</v>
      </c>
      <c r="P223">
        <f t="shared" si="70"/>
        <v>3</v>
      </c>
      <c r="Q223">
        <f t="shared" si="71"/>
        <v>9</v>
      </c>
    </row>
    <row r="224" spans="1:17" x14ac:dyDescent="0.25">
      <c r="A224" s="4">
        <v>45370</v>
      </c>
      <c r="B224">
        <v>7</v>
      </c>
      <c r="C224">
        <v>16</v>
      </c>
      <c r="D224">
        <v>18</v>
      </c>
      <c r="E224">
        <v>20</v>
      </c>
      <c r="F224">
        <v>32</v>
      </c>
      <c r="G224">
        <v>1</v>
      </c>
      <c r="H224">
        <v>3</v>
      </c>
      <c r="I224">
        <f t="shared" si="63"/>
        <v>3</v>
      </c>
      <c r="J224">
        <f t="shared" si="64"/>
        <v>93</v>
      </c>
      <c r="K224">
        <f t="shared" si="65"/>
        <v>4</v>
      </c>
      <c r="L224">
        <f t="shared" si="66"/>
        <v>4</v>
      </c>
      <c r="M224">
        <f t="shared" si="67"/>
        <v>1</v>
      </c>
      <c r="N224" s="3">
        <f t="shared" si="68"/>
        <v>0.25</v>
      </c>
      <c r="O224">
        <f t="shared" si="69"/>
        <v>12</v>
      </c>
      <c r="P224">
        <f t="shared" si="70"/>
        <v>2</v>
      </c>
      <c r="Q224">
        <f t="shared" si="71"/>
        <v>6</v>
      </c>
    </row>
    <row r="225" spans="1:17" x14ac:dyDescent="0.25">
      <c r="A225" s="4">
        <v>45366</v>
      </c>
      <c r="B225">
        <v>1</v>
      </c>
      <c r="C225">
        <v>4</v>
      </c>
      <c r="D225">
        <v>31</v>
      </c>
      <c r="E225">
        <v>34</v>
      </c>
      <c r="F225">
        <v>40</v>
      </c>
      <c r="G225">
        <v>4</v>
      </c>
      <c r="H225">
        <v>5</v>
      </c>
      <c r="I225">
        <f t="shared" si="63"/>
        <v>6</v>
      </c>
      <c r="J225">
        <f t="shared" si="64"/>
        <v>110</v>
      </c>
      <c r="K225">
        <f t="shared" si="65"/>
        <v>9</v>
      </c>
      <c r="L225">
        <f t="shared" si="66"/>
        <v>3</v>
      </c>
      <c r="M225">
        <f t="shared" si="67"/>
        <v>2</v>
      </c>
      <c r="N225" s="3">
        <f t="shared" si="68"/>
        <v>0.66666666666666663</v>
      </c>
      <c r="O225">
        <f t="shared" si="69"/>
        <v>27</v>
      </c>
      <c r="P225">
        <f t="shared" si="70"/>
        <v>3</v>
      </c>
      <c r="Q225">
        <f t="shared" si="71"/>
        <v>10</v>
      </c>
    </row>
    <row r="226" spans="1:17" x14ac:dyDescent="0.25">
      <c r="A226" s="4">
        <v>45363</v>
      </c>
      <c r="B226">
        <v>13</v>
      </c>
      <c r="C226">
        <v>19</v>
      </c>
      <c r="D226">
        <v>30</v>
      </c>
      <c r="E226">
        <v>38</v>
      </c>
      <c r="F226">
        <v>46</v>
      </c>
      <c r="G226">
        <v>4</v>
      </c>
      <c r="H226">
        <v>12</v>
      </c>
      <c r="I226">
        <f t="shared" si="63"/>
        <v>3</v>
      </c>
      <c r="J226">
        <f t="shared" si="64"/>
        <v>146</v>
      </c>
      <c r="K226">
        <f t="shared" si="65"/>
        <v>16</v>
      </c>
      <c r="L226">
        <f t="shared" si="66"/>
        <v>3</v>
      </c>
      <c r="M226">
        <f t="shared" si="67"/>
        <v>2</v>
      </c>
      <c r="N226" s="3">
        <f t="shared" si="68"/>
        <v>0.66666666666666663</v>
      </c>
      <c r="O226">
        <f t="shared" si="69"/>
        <v>11</v>
      </c>
      <c r="P226">
        <f t="shared" si="70"/>
        <v>6</v>
      </c>
      <c r="Q226">
        <f t="shared" si="71"/>
        <v>8</v>
      </c>
    </row>
    <row r="227" spans="1:17" x14ac:dyDescent="0.25">
      <c r="A227" s="4">
        <v>45359</v>
      </c>
      <c r="B227">
        <v>8</v>
      </c>
      <c r="C227">
        <v>11</v>
      </c>
      <c r="D227">
        <v>12</v>
      </c>
      <c r="E227">
        <v>16</v>
      </c>
      <c r="F227">
        <v>44</v>
      </c>
      <c r="G227">
        <v>4</v>
      </c>
      <c r="H227">
        <v>7</v>
      </c>
      <c r="I227">
        <f t="shared" si="63"/>
        <v>6</v>
      </c>
      <c r="J227">
        <f t="shared" si="64"/>
        <v>91</v>
      </c>
      <c r="K227">
        <f t="shared" si="65"/>
        <v>11</v>
      </c>
      <c r="L227">
        <f t="shared" si="66"/>
        <v>4</v>
      </c>
      <c r="M227">
        <f t="shared" si="67"/>
        <v>1</v>
      </c>
      <c r="N227" s="3">
        <f t="shared" si="68"/>
        <v>0.25</v>
      </c>
      <c r="O227">
        <f t="shared" si="69"/>
        <v>28</v>
      </c>
      <c r="P227">
        <f t="shared" si="70"/>
        <v>1</v>
      </c>
      <c r="Q227">
        <f t="shared" si="71"/>
        <v>9</v>
      </c>
    </row>
    <row r="228" spans="1:17" x14ac:dyDescent="0.25">
      <c r="A228" s="4">
        <v>45356</v>
      </c>
      <c r="B228">
        <v>2</v>
      </c>
      <c r="C228">
        <v>15</v>
      </c>
      <c r="D228">
        <v>17</v>
      </c>
      <c r="E228">
        <v>23</v>
      </c>
      <c r="F228">
        <v>36</v>
      </c>
      <c r="G228">
        <v>3</v>
      </c>
      <c r="H228">
        <v>8</v>
      </c>
      <c r="I228">
        <f t="shared" si="63"/>
        <v>3</v>
      </c>
      <c r="J228">
        <f t="shared" si="64"/>
        <v>93</v>
      </c>
      <c r="K228">
        <f t="shared" si="65"/>
        <v>11</v>
      </c>
      <c r="L228">
        <f t="shared" si="66"/>
        <v>2</v>
      </c>
      <c r="M228">
        <f t="shared" si="67"/>
        <v>3</v>
      </c>
      <c r="N228" s="3">
        <f t="shared" si="68"/>
        <v>0.66666666666666663</v>
      </c>
      <c r="O228">
        <f t="shared" si="69"/>
        <v>13</v>
      </c>
      <c r="P228">
        <f t="shared" si="70"/>
        <v>2</v>
      </c>
      <c r="Q228">
        <f t="shared" si="71"/>
        <v>9</v>
      </c>
    </row>
    <row r="229" spans="1:17" x14ac:dyDescent="0.25">
      <c r="A229" s="4">
        <v>45352</v>
      </c>
      <c r="B229">
        <v>4</v>
      </c>
      <c r="C229">
        <v>7</v>
      </c>
      <c r="D229">
        <v>19</v>
      </c>
      <c r="E229">
        <v>20</v>
      </c>
      <c r="F229">
        <v>34</v>
      </c>
      <c r="G229">
        <v>2</v>
      </c>
      <c r="H229">
        <v>4</v>
      </c>
      <c r="I229">
        <f t="shared" si="63"/>
        <v>6</v>
      </c>
      <c r="J229">
        <f t="shared" si="64"/>
        <v>84</v>
      </c>
      <c r="K229">
        <f t="shared" si="65"/>
        <v>6</v>
      </c>
      <c r="L229">
        <f t="shared" si="66"/>
        <v>3</v>
      </c>
      <c r="M229">
        <f t="shared" si="67"/>
        <v>2</v>
      </c>
      <c r="N229" s="3">
        <f t="shared" si="68"/>
        <v>0.66666666666666663</v>
      </c>
      <c r="O229">
        <f t="shared" si="69"/>
        <v>14</v>
      </c>
      <c r="P229">
        <f t="shared" si="70"/>
        <v>1</v>
      </c>
      <c r="Q229">
        <f t="shared" si="71"/>
        <v>8</v>
      </c>
    </row>
    <row r="230" spans="1:17" x14ac:dyDescent="0.25">
      <c r="A230" s="4">
        <v>45349</v>
      </c>
      <c r="B230">
        <v>3</v>
      </c>
      <c r="C230">
        <v>4</v>
      </c>
      <c r="D230">
        <v>9</v>
      </c>
      <c r="E230">
        <v>12</v>
      </c>
      <c r="F230">
        <v>20</v>
      </c>
      <c r="G230">
        <v>5</v>
      </c>
      <c r="H230">
        <v>6</v>
      </c>
      <c r="I230">
        <f t="shared" si="63"/>
        <v>3</v>
      </c>
      <c r="J230">
        <f t="shared" si="64"/>
        <v>48</v>
      </c>
      <c r="K230">
        <f t="shared" si="65"/>
        <v>11</v>
      </c>
      <c r="L230">
        <f t="shared" si="66"/>
        <v>3</v>
      </c>
      <c r="M230">
        <f t="shared" si="67"/>
        <v>2</v>
      </c>
      <c r="N230" s="3">
        <f t="shared" si="68"/>
        <v>0.66666666666666663</v>
      </c>
      <c r="O230">
        <f t="shared" si="69"/>
        <v>8</v>
      </c>
      <c r="P230">
        <f t="shared" si="70"/>
        <v>1</v>
      </c>
      <c r="Q230">
        <f t="shared" si="71"/>
        <v>4</v>
      </c>
    </row>
    <row r="231" spans="1:17" x14ac:dyDescent="0.25">
      <c r="A231" s="4">
        <v>45345</v>
      </c>
      <c r="B231">
        <v>24</v>
      </c>
      <c r="C231">
        <v>27</v>
      </c>
      <c r="D231">
        <v>28</v>
      </c>
      <c r="E231">
        <v>30</v>
      </c>
      <c r="F231">
        <v>49</v>
      </c>
      <c r="G231">
        <v>1</v>
      </c>
      <c r="H231">
        <v>12</v>
      </c>
      <c r="I231">
        <f t="shared" si="54"/>
        <v>6</v>
      </c>
      <c r="J231">
        <f t="shared" si="55"/>
        <v>158</v>
      </c>
      <c r="K231">
        <f t="shared" si="56"/>
        <v>13</v>
      </c>
      <c r="L231">
        <f t="shared" si="57"/>
        <v>3</v>
      </c>
      <c r="M231">
        <f t="shared" si="58"/>
        <v>2</v>
      </c>
      <c r="N231" s="3">
        <f t="shared" si="59"/>
        <v>0.66666666666666663</v>
      </c>
      <c r="O231">
        <f t="shared" si="60"/>
        <v>19</v>
      </c>
      <c r="P231">
        <f t="shared" si="61"/>
        <v>1</v>
      </c>
      <c r="Q231">
        <f t="shared" si="62"/>
        <v>6</v>
      </c>
    </row>
    <row r="232" spans="1:17" x14ac:dyDescent="0.25">
      <c r="A232" s="4">
        <v>45342</v>
      </c>
      <c r="B232">
        <v>23</v>
      </c>
      <c r="C232">
        <v>31</v>
      </c>
      <c r="D232">
        <v>37</v>
      </c>
      <c r="E232">
        <v>42</v>
      </c>
      <c r="F232">
        <v>48</v>
      </c>
      <c r="G232">
        <v>3</v>
      </c>
      <c r="H232">
        <v>7</v>
      </c>
      <c r="I232">
        <f t="shared" si="54"/>
        <v>3</v>
      </c>
      <c r="J232">
        <f t="shared" si="55"/>
        <v>181</v>
      </c>
      <c r="K232">
        <f t="shared" si="56"/>
        <v>10</v>
      </c>
      <c r="L232">
        <f t="shared" si="57"/>
        <v>2</v>
      </c>
      <c r="M232">
        <f t="shared" si="58"/>
        <v>3</v>
      </c>
      <c r="N232" s="3">
        <f t="shared" si="59"/>
        <v>0.66666666666666663</v>
      </c>
      <c r="O232">
        <f t="shared" si="60"/>
        <v>8</v>
      </c>
      <c r="P232">
        <f t="shared" si="61"/>
        <v>5</v>
      </c>
      <c r="Q232">
        <f t="shared" si="62"/>
        <v>6</v>
      </c>
    </row>
    <row r="233" spans="1:17" x14ac:dyDescent="0.25">
      <c r="A233" s="4">
        <v>45338</v>
      </c>
      <c r="B233">
        <v>8</v>
      </c>
      <c r="C233">
        <v>13</v>
      </c>
      <c r="D233">
        <v>14</v>
      </c>
      <c r="E233">
        <v>24</v>
      </c>
      <c r="F233">
        <v>26</v>
      </c>
      <c r="G233">
        <v>1</v>
      </c>
      <c r="H233">
        <v>2</v>
      </c>
      <c r="I233">
        <f t="shared" si="54"/>
        <v>6</v>
      </c>
      <c r="J233">
        <f t="shared" si="55"/>
        <v>85</v>
      </c>
      <c r="K233">
        <f t="shared" si="56"/>
        <v>3</v>
      </c>
      <c r="L233">
        <f t="shared" si="57"/>
        <v>4</v>
      </c>
      <c r="M233">
        <f t="shared" si="58"/>
        <v>1</v>
      </c>
      <c r="N233" s="3">
        <f t="shared" si="59"/>
        <v>0.25</v>
      </c>
      <c r="O233">
        <f t="shared" si="60"/>
        <v>10</v>
      </c>
      <c r="P233">
        <f t="shared" si="61"/>
        <v>1</v>
      </c>
      <c r="Q233">
        <f t="shared" si="62"/>
        <v>5</v>
      </c>
    </row>
    <row r="234" spans="1:17" x14ac:dyDescent="0.25">
      <c r="A234" s="4">
        <v>45335</v>
      </c>
      <c r="B234">
        <v>13</v>
      </c>
      <c r="C234">
        <v>17</v>
      </c>
      <c r="D234">
        <v>18</v>
      </c>
      <c r="E234">
        <v>20</v>
      </c>
      <c r="F234">
        <v>46</v>
      </c>
      <c r="G234">
        <v>4</v>
      </c>
      <c r="H234">
        <v>9</v>
      </c>
      <c r="I234">
        <f t="shared" si="54"/>
        <v>3</v>
      </c>
      <c r="J234">
        <f t="shared" si="55"/>
        <v>114</v>
      </c>
      <c r="K234">
        <f t="shared" si="56"/>
        <v>13</v>
      </c>
      <c r="L234">
        <f t="shared" si="57"/>
        <v>3</v>
      </c>
      <c r="M234">
        <f t="shared" si="58"/>
        <v>2</v>
      </c>
      <c r="N234" s="3">
        <f t="shared" si="59"/>
        <v>0.66666666666666663</v>
      </c>
      <c r="O234">
        <f t="shared" si="60"/>
        <v>26</v>
      </c>
      <c r="P234">
        <f t="shared" si="61"/>
        <v>1</v>
      </c>
      <c r="Q234">
        <f t="shared" si="62"/>
        <v>8</v>
      </c>
    </row>
    <row r="235" spans="1:17" x14ac:dyDescent="0.25">
      <c r="A235" s="4">
        <v>45331</v>
      </c>
      <c r="B235">
        <v>23</v>
      </c>
      <c r="C235">
        <v>24</v>
      </c>
      <c r="D235">
        <v>35</v>
      </c>
      <c r="E235">
        <v>37</v>
      </c>
      <c r="F235">
        <v>45</v>
      </c>
      <c r="G235">
        <v>9</v>
      </c>
      <c r="H235">
        <v>12</v>
      </c>
      <c r="I235">
        <f t="shared" si="54"/>
        <v>6</v>
      </c>
      <c r="J235">
        <f t="shared" si="55"/>
        <v>164</v>
      </c>
      <c r="K235">
        <f t="shared" si="56"/>
        <v>21</v>
      </c>
      <c r="L235">
        <f t="shared" si="57"/>
        <v>1</v>
      </c>
      <c r="M235">
        <f t="shared" si="58"/>
        <v>4</v>
      </c>
      <c r="N235" s="3">
        <f t="shared" si="59"/>
        <v>0.25</v>
      </c>
      <c r="O235">
        <f t="shared" si="60"/>
        <v>11</v>
      </c>
      <c r="P235">
        <f t="shared" si="61"/>
        <v>1</v>
      </c>
      <c r="Q235">
        <f t="shared" si="62"/>
        <v>6</v>
      </c>
    </row>
    <row r="236" spans="1:17" x14ac:dyDescent="0.25">
      <c r="A236" s="4">
        <v>45328</v>
      </c>
      <c r="B236">
        <v>2</v>
      </c>
      <c r="C236">
        <v>7</v>
      </c>
      <c r="D236">
        <v>21</v>
      </c>
      <c r="E236">
        <v>28</v>
      </c>
      <c r="F236">
        <v>45</v>
      </c>
      <c r="G236">
        <v>5</v>
      </c>
      <c r="H236">
        <v>11</v>
      </c>
      <c r="I236">
        <f t="shared" si="54"/>
        <v>3</v>
      </c>
      <c r="J236">
        <f t="shared" si="55"/>
        <v>103</v>
      </c>
      <c r="K236">
        <f t="shared" si="56"/>
        <v>16</v>
      </c>
      <c r="L236">
        <f t="shared" si="57"/>
        <v>2</v>
      </c>
      <c r="M236">
        <f t="shared" si="58"/>
        <v>3</v>
      </c>
      <c r="N236" s="3">
        <f t="shared" si="59"/>
        <v>0.66666666666666663</v>
      </c>
      <c r="O236">
        <f t="shared" si="60"/>
        <v>17</v>
      </c>
      <c r="P236">
        <f t="shared" si="61"/>
        <v>5</v>
      </c>
      <c r="Q236">
        <f t="shared" si="62"/>
        <v>11</v>
      </c>
    </row>
    <row r="237" spans="1:17" x14ac:dyDescent="0.25">
      <c r="A237" s="4">
        <v>45324</v>
      </c>
      <c r="B237">
        <v>13</v>
      </c>
      <c r="C237">
        <v>20</v>
      </c>
      <c r="D237">
        <v>23</v>
      </c>
      <c r="E237">
        <v>27</v>
      </c>
      <c r="F237">
        <v>42</v>
      </c>
      <c r="G237">
        <v>5</v>
      </c>
      <c r="H237">
        <v>9</v>
      </c>
      <c r="I237">
        <f t="shared" si="54"/>
        <v>6</v>
      </c>
      <c r="J237">
        <f t="shared" si="55"/>
        <v>125</v>
      </c>
      <c r="K237">
        <f t="shared" si="56"/>
        <v>14</v>
      </c>
      <c r="L237">
        <f t="shared" si="57"/>
        <v>2</v>
      </c>
      <c r="M237">
        <f t="shared" si="58"/>
        <v>3</v>
      </c>
      <c r="N237" s="3">
        <f t="shared" si="59"/>
        <v>0.66666666666666663</v>
      </c>
      <c r="O237">
        <f t="shared" si="60"/>
        <v>15</v>
      </c>
      <c r="P237">
        <f t="shared" si="61"/>
        <v>3</v>
      </c>
      <c r="Q237">
        <f t="shared" si="62"/>
        <v>7</v>
      </c>
    </row>
    <row r="238" spans="1:17" x14ac:dyDescent="0.25">
      <c r="A238" s="4">
        <v>45321</v>
      </c>
      <c r="B238">
        <v>5</v>
      </c>
      <c r="C238">
        <v>10</v>
      </c>
      <c r="D238">
        <v>19</v>
      </c>
      <c r="E238">
        <v>27</v>
      </c>
      <c r="F238">
        <v>30</v>
      </c>
      <c r="G238">
        <v>5</v>
      </c>
      <c r="H238">
        <v>6</v>
      </c>
      <c r="I238">
        <f t="shared" si="54"/>
        <v>3</v>
      </c>
      <c r="J238">
        <f t="shared" si="55"/>
        <v>91</v>
      </c>
      <c r="K238">
        <f t="shared" si="56"/>
        <v>11</v>
      </c>
      <c r="L238">
        <f t="shared" si="57"/>
        <v>2</v>
      </c>
      <c r="M238">
        <f t="shared" si="58"/>
        <v>3</v>
      </c>
      <c r="N238" s="3">
        <f t="shared" si="59"/>
        <v>0.66666666666666663</v>
      </c>
      <c r="O238">
        <f t="shared" si="60"/>
        <v>9</v>
      </c>
      <c r="P238">
        <f t="shared" si="61"/>
        <v>3</v>
      </c>
      <c r="Q238">
        <f t="shared" si="62"/>
        <v>6</v>
      </c>
    </row>
    <row r="239" spans="1:17" x14ac:dyDescent="0.25">
      <c r="A239" s="4">
        <v>45317</v>
      </c>
      <c r="B239">
        <v>8</v>
      </c>
      <c r="C239">
        <v>19</v>
      </c>
      <c r="D239">
        <v>32</v>
      </c>
      <c r="E239">
        <v>41</v>
      </c>
      <c r="F239">
        <v>42</v>
      </c>
      <c r="G239">
        <v>9</v>
      </c>
      <c r="H239">
        <v>12</v>
      </c>
      <c r="I239">
        <f t="shared" ref="I239:I253" si="72">WEEKDAY(A239)</f>
        <v>6</v>
      </c>
      <c r="J239">
        <f t="shared" ref="J239" si="73">SUM(B239:F239)</f>
        <v>142</v>
      </c>
      <c r="K239">
        <f t="shared" ref="K239:K253" si="74">G239+H239</f>
        <v>21</v>
      </c>
      <c r="L239">
        <f t="shared" ref="L239:L253" si="75">SUMPRODUCT(--(MOD(B239:F239,2)=0))</f>
        <v>3</v>
      </c>
      <c r="M239">
        <f t="shared" ref="M239:M253" si="76">SUMPRODUCT(--(MOD(B239:F239,2)=1))</f>
        <v>2</v>
      </c>
      <c r="N239" s="3">
        <f t="shared" ref="N239:N253" si="77">IF(L239&gt;M239,M239/L239,L239/M239)</f>
        <v>0.66666666666666663</v>
      </c>
      <c r="O239">
        <f t="shared" ref="O239:O253" si="78">MAX(C239-B239,D239-C239,E239-D239,F239-E239)</f>
        <v>13</v>
      </c>
      <c r="P239">
        <f t="shared" ref="P239:P253" si="79">MIN(C239-B239,D239-C239,E239-D239,F239-E239)</f>
        <v>1</v>
      </c>
      <c r="Q239">
        <f t="shared" ref="Q239:Q253" si="80">ROUND(AVERAGE(C239-B239,D239-C239,E239-D239,F239-E239),0)</f>
        <v>9</v>
      </c>
    </row>
    <row r="240" spans="1:17" x14ac:dyDescent="0.25">
      <c r="A240" s="4">
        <v>45314</v>
      </c>
      <c r="B240">
        <v>14</v>
      </c>
      <c r="C240">
        <v>23</v>
      </c>
      <c r="D240">
        <v>39</v>
      </c>
      <c r="E240">
        <v>48</v>
      </c>
      <c r="F240">
        <v>50</v>
      </c>
      <c r="G240">
        <v>3</v>
      </c>
      <c r="H240">
        <v>12</v>
      </c>
      <c r="I240">
        <f t="shared" si="72"/>
        <v>3</v>
      </c>
      <c r="J240">
        <f t="shared" ref="J240:J253" si="81">SUM(B240:F240)</f>
        <v>174</v>
      </c>
      <c r="K240">
        <f t="shared" si="74"/>
        <v>15</v>
      </c>
      <c r="L240">
        <f t="shared" si="75"/>
        <v>3</v>
      </c>
      <c r="M240">
        <f t="shared" si="76"/>
        <v>2</v>
      </c>
      <c r="N240" s="3">
        <f t="shared" si="77"/>
        <v>0.66666666666666663</v>
      </c>
      <c r="O240">
        <f t="shared" si="78"/>
        <v>16</v>
      </c>
      <c r="P240">
        <f t="shared" si="79"/>
        <v>2</v>
      </c>
      <c r="Q240">
        <f t="shared" si="80"/>
        <v>9</v>
      </c>
    </row>
    <row r="241" spans="1:17" x14ac:dyDescent="0.25">
      <c r="A241" s="4">
        <v>45310</v>
      </c>
      <c r="B241">
        <v>27</v>
      </c>
      <c r="C241">
        <v>28</v>
      </c>
      <c r="D241">
        <v>44</v>
      </c>
      <c r="E241">
        <v>48</v>
      </c>
      <c r="F241">
        <v>50</v>
      </c>
      <c r="G241">
        <v>7</v>
      </c>
      <c r="H241">
        <v>12</v>
      </c>
      <c r="I241">
        <f t="shared" si="72"/>
        <v>6</v>
      </c>
      <c r="J241">
        <f t="shared" si="81"/>
        <v>197</v>
      </c>
      <c r="K241">
        <f t="shared" si="74"/>
        <v>19</v>
      </c>
      <c r="L241">
        <f t="shared" si="75"/>
        <v>4</v>
      </c>
      <c r="M241">
        <f t="shared" si="76"/>
        <v>1</v>
      </c>
      <c r="N241" s="3">
        <f t="shared" si="77"/>
        <v>0.25</v>
      </c>
      <c r="O241">
        <f t="shared" si="78"/>
        <v>16</v>
      </c>
      <c r="P241">
        <f t="shared" si="79"/>
        <v>1</v>
      </c>
      <c r="Q241">
        <f t="shared" si="80"/>
        <v>6</v>
      </c>
    </row>
    <row r="242" spans="1:17" x14ac:dyDescent="0.25">
      <c r="A242" s="4">
        <v>45307</v>
      </c>
      <c r="B242">
        <v>10</v>
      </c>
      <c r="C242">
        <v>18</v>
      </c>
      <c r="D242">
        <v>21</v>
      </c>
      <c r="E242">
        <v>33</v>
      </c>
      <c r="F242">
        <v>45</v>
      </c>
      <c r="G242">
        <v>8</v>
      </c>
      <c r="H242">
        <v>12</v>
      </c>
      <c r="I242">
        <f t="shared" si="72"/>
        <v>3</v>
      </c>
      <c r="J242">
        <f t="shared" si="81"/>
        <v>127</v>
      </c>
      <c r="K242">
        <f t="shared" si="74"/>
        <v>20</v>
      </c>
      <c r="L242">
        <f t="shared" si="75"/>
        <v>2</v>
      </c>
      <c r="M242">
        <f t="shared" si="76"/>
        <v>3</v>
      </c>
      <c r="N242" s="3">
        <f t="shared" si="77"/>
        <v>0.66666666666666663</v>
      </c>
      <c r="O242">
        <f t="shared" si="78"/>
        <v>12</v>
      </c>
      <c r="P242">
        <f t="shared" si="79"/>
        <v>3</v>
      </c>
      <c r="Q242">
        <f t="shared" si="80"/>
        <v>9</v>
      </c>
    </row>
    <row r="243" spans="1:17" x14ac:dyDescent="0.25">
      <c r="A243" s="4">
        <v>45303</v>
      </c>
      <c r="B243">
        <v>16</v>
      </c>
      <c r="C243">
        <v>17</v>
      </c>
      <c r="D243">
        <v>18</v>
      </c>
      <c r="E243">
        <v>45</v>
      </c>
      <c r="F243">
        <v>49</v>
      </c>
      <c r="G243">
        <v>9</v>
      </c>
      <c r="H243">
        <v>12</v>
      </c>
      <c r="I243">
        <f t="shared" si="72"/>
        <v>6</v>
      </c>
      <c r="J243">
        <f t="shared" si="81"/>
        <v>145</v>
      </c>
      <c r="K243">
        <f t="shared" si="74"/>
        <v>21</v>
      </c>
      <c r="L243">
        <f t="shared" si="75"/>
        <v>2</v>
      </c>
      <c r="M243">
        <f t="shared" si="76"/>
        <v>3</v>
      </c>
      <c r="N243" s="3">
        <f t="shared" si="77"/>
        <v>0.66666666666666663</v>
      </c>
      <c r="O243">
        <f t="shared" si="78"/>
        <v>27</v>
      </c>
      <c r="P243">
        <f t="shared" si="79"/>
        <v>1</v>
      </c>
      <c r="Q243">
        <f t="shared" si="80"/>
        <v>8</v>
      </c>
    </row>
    <row r="244" spans="1:17" x14ac:dyDescent="0.25">
      <c r="A244" s="4">
        <v>45300</v>
      </c>
      <c r="B244">
        <v>2</v>
      </c>
      <c r="C244">
        <v>9</v>
      </c>
      <c r="D244">
        <v>12</v>
      </c>
      <c r="E244">
        <v>39</v>
      </c>
      <c r="F244">
        <v>40</v>
      </c>
      <c r="G244">
        <v>1</v>
      </c>
      <c r="H244">
        <v>3</v>
      </c>
      <c r="I244">
        <f t="shared" si="72"/>
        <v>3</v>
      </c>
      <c r="J244">
        <f t="shared" si="81"/>
        <v>102</v>
      </c>
      <c r="K244">
        <f t="shared" si="74"/>
        <v>4</v>
      </c>
      <c r="L244">
        <f t="shared" si="75"/>
        <v>3</v>
      </c>
      <c r="M244">
        <f t="shared" si="76"/>
        <v>2</v>
      </c>
      <c r="N244" s="3">
        <f t="shared" si="77"/>
        <v>0.66666666666666663</v>
      </c>
      <c r="O244">
        <f t="shared" si="78"/>
        <v>27</v>
      </c>
      <c r="P244">
        <f t="shared" si="79"/>
        <v>1</v>
      </c>
      <c r="Q244">
        <f t="shared" si="80"/>
        <v>10</v>
      </c>
    </row>
    <row r="245" spans="1:17" x14ac:dyDescent="0.25">
      <c r="A245" s="4">
        <v>45296</v>
      </c>
      <c r="B245">
        <v>4</v>
      </c>
      <c r="C245">
        <v>7</v>
      </c>
      <c r="D245">
        <v>18</v>
      </c>
      <c r="E245">
        <v>39</v>
      </c>
      <c r="F245">
        <v>50</v>
      </c>
      <c r="G245">
        <v>3</v>
      </c>
      <c r="H245">
        <v>8</v>
      </c>
      <c r="I245">
        <f t="shared" si="72"/>
        <v>6</v>
      </c>
      <c r="J245">
        <f t="shared" si="81"/>
        <v>118</v>
      </c>
      <c r="K245">
        <f t="shared" si="74"/>
        <v>11</v>
      </c>
      <c r="L245">
        <f t="shared" si="75"/>
        <v>3</v>
      </c>
      <c r="M245">
        <f t="shared" si="76"/>
        <v>2</v>
      </c>
      <c r="N245" s="3">
        <f t="shared" si="77"/>
        <v>0.66666666666666663</v>
      </c>
      <c r="O245">
        <f t="shared" si="78"/>
        <v>21</v>
      </c>
      <c r="P245">
        <f t="shared" si="79"/>
        <v>3</v>
      </c>
      <c r="Q245">
        <f t="shared" si="80"/>
        <v>12</v>
      </c>
    </row>
    <row r="246" spans="1:17" x14ac:dyDescent="0.25">
      <c r="A246" s="4">
        <v>45293</v>
      </c>
      <c r="B246">
        <v>7</v>
      </c>
      <c r="C246">
        <v>15</v>
      </c>
      <c r="D246">
        <v>18</v>
      </c>
      <c r="E246">
        <v>46</v>
      </c>
      <c r="F246">
        <v>49</v>
      </c>
      <c r="G246">
        <v>10</v>
      </c>
      <c r="H246">
        <v>12</v>
      </c>
      <c r="I246">
        <f t="shared" si="72"/>
        <v>3</v>
      </c>
      <c r="J246">
        <f t="shared" si="81"/>
        <v>135</v>
      </c>
      <c r="K246">
        <f t="shared" si="74"/>
        <v>22</v>
      </c>
      <c r="L246">
        <f t="shared" si="75"/>
        <v>2</v>
      </c>
      <c r="M246">
        <f t="shared" si="76"/>
        <v>3</v>
      </c>
      <c r="N246" s="3">
        <f t="shared" si="77"/>
        <v>0.66666666666666663</v>
      </c>
      <c r="O246">
        <f t="shared" si="78"/>
        <v>28</v>
      </c>
      <c r="P246">
        <f t="shared" si="79"/>
        <v>3</v>
      </c>
      <c r="Q246">
        <f t="shared" si="80"/>
        <v>11</v>
      </c>
    </row>
    <row r="247" spans="1:17" x14ac:dyDescent="0.25">
      <c r="A247" s="4">
        <v>45289</v>
      </c>
      <c r="B247">
        <v>2</v>
      </c>
      <c r="C247">
        <v>3</v>
      </c>
      <c r="D247">
        <v>19</v>
      </c>
      <c r="E247">
        <v>36</v>
      </c>
      <c r="F247">
        <v>37</v>
      </c>
      <c r="G247">
        <v>6</v>
      </c>
      <c r="H247">
        <v>9</v>
      </c>
      <c r="I247">
        <f t="shared" si="72"/>
        <v>6</v>
      </c>
      <c r="J247">
        <f t="shared" si="81"/>
        <v>97</v>
      </c>
      <c r="K247">
        <f t="shared" si="74"/>
        <v>15</v>
      </c>
      <c r="L247">
        <f t="shared" si="75"/>
        <v>2</v>
      </c>
      <c r="M247">
        <f t="shared" si="76"/>
        <v>3</v>
      </c>
      <c r="N247" s="3">
        <f t="shared" si="77"/>
        <v>0.66666666666666663</v>
      </c>
      <c r="O247">
        <f t="shared" si="78"/>
        <v>17</v>
      </c>
      <c r="P247">
        <f t="shared" si="79"/>
        <v>1</v>
      </c>
      <c r="Q247">
        <f t="shared" si="80"/>
        <v>9</v>
      </c>
    </row>
    <row r="248" spans="1:17" x14ac:dyDescent="0.25">
      <c r="A248" s="4">
        <v>45286</v>
      </c>
      <c r="B248">
        <v>8</v>
      </c>
      <c r="C248">
        <v>27</v>
      </c>
      <c r="D248">
        <v>30</v>
      </c>
      <c r="E248">
        <v>35</v>
      </c>
      <c r="F248">
        <v>47</v>
      </c>
      <c r="G248">
        <v>9</v>
      </c>
      <c r="H248">
        <v>10</v>
      </c>
      <c r="I248">
        <f t="shared" si="72"/>
        <v>3</v>
      </c>
      <c r="J248">
        <f t="shared" si="81"/>
        <v>147</v>
      </c>
      <c r="K248">
        <f t="shared" si="74"/>
        <v>19</v>
      </c>
      <c r="L248">
        <f t="shared" si="75"/>
        <v>2</v>
      </c>
      <c r="M248">
        <f t="shared" si="76"/>
        <v>3</v>
      </c>
      <c r="N248" s="3">
        <f t="shared" si="77"/>
        <v>0.66666666666666663</v>
      </c>
      <c r="O248">
        <f t="shared" si="78"/>
        <v>19</v>
      </c>
      <c r="P248">
        <f t="shared" si="79"/>
        <v>3</v>
      </c>
      <c r="Q248">
        <f t="shared" si="80"/>
        <v>10</v>
      </c>
    </row>
    <row r="249" spans="1:17" x14ac:dyDescent="0.25">
      <c r="A249" s="4">
        <v>45282</v>
      </c>
      <c r="B249">
        <v>6</v>
      </c>
      <c r="C249">
        <v>14</v>
      </c>
      <c r="D249">
        <v>34</v>
      </c>
      <c r="E249">
        <v>44</v>
      </c>
      <c r="F249">
        <v>49</v>
      </c>
      <c r="G249">
        <v>4</v>
      </c>
      <c r="H249">
        <v>12</v>
      </c>
      <c r="I249">
        <f t="shared" si="72"/>
        <v>6</v>
      </c>
      <c r="J249">
        <f t="shared" si="81"/>
        <v>147</v>
      </c>
      <c r="K249">
        <f t="shared" si="74"/>
        <v>16</v>
      </c>
      <c r="L249">
        <f t="shared" si="75"/>
        <v>4</v>
      </c>
      <c r="M249">
        <f t="shared" si="76"/>
        <v>1</v>
      </c>
      <c r="N249" s="3">
        <f t="shared" si="77"/>
        <v>0.25</v>
      </c>
      <c r="O249">
        <f t="shared" si="78"/>
        <v>20</v>
      </c>
      <c r="P249">
        <f t="shared" si="79"/>
        <v>5</v>
      </c>
      <c r="Q249">
        <f t="shared" si="80"/>
        <v>11</v>
      </c>
    </row>
    <row r="250" spans="1:17" x14ac:dyDescent="0.25">
      <c r="A250" s="4">
        <v>45279</v>
      </c>
      <c r="B250">
        <v>10</v>
      </c>
      <c r="C250">
        <v>20</v>
      </c>
      <c r="D250">
        <v>41</v>
      </c>
      <c r="E250">
        <v>43</v>
      </c>
      <c r="F250">
        <v>45</v>
      </c>
      <c r="G250">
        <v>2</v>
      </c>
      <c r="H250">
        <v>12</v>
      </c>
      <c r="I250">
        <f t="shared" si="72"/>
        <v>3</v>
      </c>
      <c r="J250">
        <f t="shared" si="81"/>
        <v>159</v>
      </c>
      <c r="K250">
        <f t="shared" si="74"/>
        <v>14</v>
      </c>
      <c r="L250">
        <f t="shared" si="75"/>
        <v>2</v>
      </c>
      <c r="M250">
        <f t="shared" si="76"/>
        <v>3</v>
      </c>
      <c r="N250" s="3">
        <f t="shared" si="77"/>
        <v>0.66666666666666663</v>
      </c>
      <c r="O250">
        <f t="shared" si="78"/>
        <v>21</v>
      </c>
      <c r="P250">
        <f t="shared" si="79"/>
        <v>2</v>
      </c>
      <c r="Q250">
        <f t="shared" si="80"/>
        <v>9</v>
      </c>
    </row>
    <row r="251" spans="1:17" x14ac:dyDescent="0.25">
      <c r="A251" s="4">
        <v>45275</v>
      </c>
      <c r="B251">
        <v>2</v>
      </c>
      <c r="C251">
        <v>13</v>
      </c>
      <c r="D251">
        <v>37</v>
      </c>
      <c r="E251">
        <v>38</v>
      </c>
      <c r="F251">
        <v>48</v>
      </c>
      <c r="G251">
        <v>5</v>
      </c>
      <c r="H251">
        <v>9</v>
      </c>
      <c r="I251">
        <f t="shared" si="72"/>
        <v>6</v>
      </c>
      <c r="J251">
        <f t="shared" si="81"/>
        <v>138</v>
      </c>
      <c r="K251">
        <f t="shared" si="74"/>
        <v>14</v>
      </c>
      <c r="L251">
        <f t="shared" si="75"/>
        <v>3</v>
      </c>
      <c r="M251">
        <f t="shared" si="76"/>
        <v>2</v>
      </c>
      <c r="N251" s="3">
        <f t="shared" si="77"/>
        <v>0.66666666666666663</v>
      </c>
      <c r="O251">
        <f t="shared" si="78"/>
        <v>24</v>
      </c>
      <c r="P251">
        <f t="shared" si="79"/>
        <v>1</v>
      </c>
      <c r="Q251">
        <f t="shared" si="80"/>
        <v>12</v>
      </c>
    </row>
    <row r="252" spans="1:17" x14ac:dyDescent="0.25">
      <c r="A252" s="4">
        <v>45272</v>
      </c>
      <c r="B252">
        <v>6</v>
      </c>
      <c r="C252">
        <v>28</v>
      </c>
      <c r="D252">
        <v>37</v>
      </c>
      <c r="E252">
        <v>39</v>
      </c>
      <c r="F252">
        <v>43</v>
      </c>
      <c r="G252">
        <v>9</v>
      </c>
      <c r="H252">
        <v>12</v>
      </c>
      <c r="I252">
        <f t="shared" si="72"/>
        <v>3</v>
      </c>
      <c r="J252">
        <f t="shared" si="81"/>
        <v>153</v>
      </c>
      <c r="K252">
        <f t="shared" si="74"/>
        <v>21</v>
      </c>
      <c r="L252">
        <f t="shared" si="75"/>
        <v>2</v>
      </c>
      <c r="M252">
        <f t="shared" si="76"/>
        <v>3</v>
      </c>
      <c r="N252" s="3">
        <f t="shared" si="77"/>
        <v>0.66666666666666663</v>
      </c>
      <c r="O252">
        <f t="shared" si="78"/>
        <v>22</v>
      </c>
      <c r="P252">
        <f t="shared" si="79"/>
        <v>2</v>
      </c>
      <c r="Q252">
        <f t="shared" si="80"/>
        <v>9</v>
      </c>
    </row>
    <row r="253" spans="1:17" x14ac:dyDescent="0.25">
      <c r="A253" s="4">
        <v>45268</v>
      </c>
      <c r="B253">
        <v>17</v>
      </c>
      <c r="C253">
        <v>30</v>
      </c>
      <c r="D253">
        <v>42</v>
      </c>
      <c r="E253">
        <v>48</v>
      </c>
      <c r="F253">
        <v>50</v>
      </c>
      <c r="G253">
        <v>4</v>
      </c>
      <c r="H253">
        <v>8</v>
      </c>
      <c r="I253">
        <f t="shared" si="72"/>
        <v>6</v>
      </c>
      <c r="J253">
        <f t="shared" si="81"/>
        <v>187</v>
      </c>
      <c r="K253">
        <f t="shared" si="74"/>
        <v>12</v>
      </c>
      <c r="L253">
        <f t="shared" si="75"/>
        <v>4</v>
      </c>
      <c r="M253">
        <f t="shared" si="76"/>
        <v>1</v>
      </c>
      <c r="N253" s="3">
        <f t="shared" si="77"/>
        <v>0.25</v>
      </c>
      <c r="O253">
        <f t="shared" si="78"/>
        <v>13</v>
      </c>
      <c r="P253">
        <f t="shared" si="79"/>
        <v>2</v>
      </c>
      <c r="Q253">
        <f t="shared" si="80"/>
        <v>8</v>
      </c>
    </row>
    <row r="254" spans="1:17" x14ac:dyDescent="0.25">
      <c r="A254" s="4">
        <v>45265</v>
      </c>
      <c r="B254">
        <v>4</v>
      </c>
      <c r="C254">
        <v>6</v>
      </c>
      <c r="D254">
        <v>20</v>
      </c>
      <c r="E254">
        <v>24</v>
      </c>
      <c r="F254">
        <v>25</v>
      </c>
      <c r="G254">
        <v>5</v>
      </c>
      <c r="H254">
        <v>9</v>
      </c>
      <c r="I254">
        <f t="shared" ref="I254" si="82">WEEKDAY(A254)</f>
        <v>3</v>
      </c>
      <c r="J254">
        <f t="shared" ref="J254" si="83">SUM(B254:F254)</f>
        <v>79</v>
      </c>
      <c r="K254">
        <f t="shared" ref="K254" si="84">G254+H254</f>
        <v>14</v>
      </c>
      <c r="L254">
        <f t="shared" ref="L254" si="85">SUMPRODUCT(--(MOD(B254:F254,2)=0))</f>
        <v>4</v>
      </c>
      <c r="M254">
        <f t="shared" ref="M254" si="86">SUMPRODUCT(--(MOD(B254:F254,2)=1))</f>
        <v>1</v>
      </c>
      <c r="N254" s="3">
        <f t="shared" ref="N254" si="87">IF(L254&gt;M254,M254/L254,L254/M254)</f>
        <v>0.25</v>
      </c>
      <c r="O254">
        <f t="shared" ref="O254" si="88">MAX(C254-B254,D254-C254,E254-D254,F254-E254)</f>
        <v>14</v>
      </c>
      <c r="P254">
        <f t="shared" ref="P254" si="89">MIN(C254-B254,D254-C254,E254-D254,F254-E254)</f>
        <v>1</v>
      </c>
      <c r="Q254">
        <f t="shared" ref="Q254" si="90">ROUND(AVERAGE(C254-B254,D254-C254,E254-D254,F254-E254),0)</f>
        <v>5</v>
      </c>
    </row>
    <row r="255" spans="1:17" x14ac:dyDescent="0.25">
      <c r="A255" s="4">
        <v>45261</v>
      </c>
      <c r="B255">
        <v>4</v>
      </c>
      <c r="C255">
        <v>10</v>
      </c>
      <c r="D255">
        <v>14</v>
      </c>
      <c r="E255">
        <v>38</v>
      </c>
      <c r="F255">
        <v>50</v>
      </c>
      <c r="G255">
        <v>9</v>
      </c>
      <c r="H255">
        <v>12</v>
      </c>
      <c r="I255">
        <f t="shared" ref="I255" si="91">WEEKDAY(A255)</f>
        <v>6</v>
      </c>
      <c r="J255">
        <f t="shared" ref="J255" si="92">SUM(B255:F255)</f>
        <v>116</v>
      </c>
      <c r="K255">
        <f t="shared" ref="K255" si="93">G255+H255</f>
        <v>21</v>
      </c>
      <c r="L255">
        <f t="shared" ref="L255" si="94">SUMPRODUCT(--(MOD(B255:F255,2)=0))</f>
        <v>5</v>
      </c>
      <c r="M255">
        <f t="shared" ref="M255" si="95">SUMPRODUCT(--(MOD(B255:F255,2)=1))</f>
        <v>0</v>
      </c>
      <c r="N255" s="3">
        <f t="shared" ref="N255" si="96">IF(L255&gt;M255,M255/L255,L255/M255)</f>
        <v>0</v>
      </c>
      <c r="O255">
        <f t="shared" ref="O255" si="97">MAX(C255-B255,D255-C255,E255-D255,F255-E255)</f>
        <v>24</v>
      </c>
      <c r="P255">
        <f t="shared" ref="P255" si="98">MIN(C255-B255,D255-C255,E255-D255,F255-E255)</f>
        <v>4</v>
      </c>
      <c r="Q255">
        <f t="shared" ref="Q255" si="99">ROUND(AVERAGE(C255-B255,D255-C255,E255-D255,F255-E255),0)</f>
        <v>12</v>
      </c>
    </row>
    <row r="256" spans="1:17" x14ac:dyDescent="0.25">
      <c r="A256" s="4">
        <v>45258</v>
      </c>
      <c r="B256">
        <v>12</v>
      </c>
      <c r="C256">
        <v>16</v>
      </c>
      <c r="D256">
        <v>27</v>
      </c>
      <c r="E256">
        <v>33</v>
      </c>
      <c r="F256">
        <v>44</v>
      </c>
      <c r="G256">
        <v>7</v>
      </c>
      <c r="H256">
        <v>8</v>
      </c>
      <c r="I256">
        <f t="shared" ref="I256:I319" si="100">WEEKDAY(A256)</f>
        <v>3</v>
      </c>
      <c r="J256">
        <f t="shared" ref="J256" si="101">SUM(B256:F256)</f>
        <v>132</v>
      </c>
      <c r="K256">
        <f t="shared" ref="K256:K319" si="102">G256+H256</f>
        <v>15</v>
      </c>
      <c r="L256">
        <f t="shared" ref="L256:L319" si="103">SUMPRODUCT(--(MOD(B256:F256,2)=0))</f>
        <v>3</v>
      </c>
      <c r="M256">
        <f t="shared" ref="M256:M319" si="104">SUMPRODUCT(--(MOD(B256:F256,2)=1))</f>
        <v>2</v>
      </c>
      <c r="N256" s="3">
        <f t="shared" ref="N256:N319" si="105">IF(L256&gt;M256,M256/L256,L256/M256)</f>
        <v>0.66666666666666663</v>
      </c>
      <c r="O256">
        <f t="shared" ref="O256:O319" si="106">MAX(C256-B256,D256-C256,E256-D256,F256-E256)</f>
        <v>11</v>
      </c>
      <c r="P256">
        <f t="shared" ref="P256:P319" si="107">MIN(C256-B256,D256-C256,E256-D256,F256-E256)</f>
        <v>4</v>
      </c>
      <c r="Q256">
        <f t="shared" ref="Q256:Q319" si="108">ROUND(AVERAGE(C256-B256,D256-C256,E256-D256,F256-E256),0)</f>
        <v>8</v>
      </c>
    </row>
    <row r="257" spans="1:17" x14ac:dyDescent="0.25">
      <c r="A257" s="4">
        <v>45254</v>
      </c>
      <c r="B257">
        <v>15</v>
      </c>
      <c r="C257">
        <v>20</v>
      </c>
      <c r="D257">
        <v>29</v>
      </c>
      <c r="E257">
        <v>39</v>
      </c>
      <c r="F257">
        <v>48</v>
      </c>
      <c r="G257">
        <v>1</v>
      </c>
      <c r="H257">
        <v>7</v>
      </c>
      <c r="I257">
        <f t="shared" si="100"/>
        <v>6</v>
      </c>
      <c r="J257">
        <f t="shared" ref="J257:J320" si="109">SUM(B257:F257)</f>
        <v>151</v>
      </c>
      <c r="K257">
        <f t="shared" si="102"/>
        <v>8</v>
      </c>
      <c r="L257">
        <f t="shared" si="103"/>
        <v>2</v>
      </c>
      <c r="M257">
        <f t="shared" si="104"/>
        <v>3</v>
      </c>
      <c r="N257" s="3">
        <f t="shared" si="105"/>
        <v>0.66666666666666663</v>
      </c>
      <c r="O257">
        <f t="shared" si="106"/>
        <v>10</v>
      </c>
      <c r="P257">
        <f t="shared" si="107"/>
        <v>5</v>
      </c>
      <c r="Q257">
        <f t="shared" si="108"/>
        <v>8</v>
      </c>
    </row>
    <row r="258" spans="1:17" x14ac:dyDescent="0.25">
      <c r="A258" s="4">
        <v>45251</v>
      </c>
      <c r="B258">
        <v>19</v>
      </c>
      <c r="C258">
        <v>29</v>
      </c>
      <c r="D258">
        <v>34</v>
      </c>
      <c r="E258">
        <v>46</v>
      </c>
      <c r="F258">
        <v>47</v>
      </c>
      <c r="G258">
        <v>2</v>
      </c>
      <c r="H258">
        <v>3</v>
      </c>
      <c r="I258">
        <f t="shared" si="100"/>
        <v>3</v>
      </c>
      <c r="J258">
        <f t="shared" si="109"/>
        <v>175</v>
      </c>
      <c r="K258">
        <f t="shared" si="102"/>
        <v>5</v>
      </c>
      <c r="L258">
        <f t="shared" si="103"/>
        <v>2</v>
      </c>
      <c r="M258">
        <f t="shared" si="104"/>
        <v>3</v>
      </c>
      <c r="N258" s="3">
        <f t="shared" si="105"/>
        <v>0.66666666666666663</v>
      </c>
      <c r="O258">
        <f t="shared" si="106"/>
        <v>12</v>
      </c>
      <c r="P258">
        <f t="shared" si="107"/>
        <v>1</v>
      </c>
      <c r="Q258">
        <f t="shared" si="108"/>
        <v>7</v>
      </c>
    </row>
    <row r="259" spans="1:17" x14ac:dyDescent="0.25">
      <c r="A259" s="4">
        <v>45247</v>
      </c>
      <c r="B259">
        <v>2</v>
      </c>
      <c r="C259">
        <v>24</v>
      </c>
      <c r="D259">
        <v>26</v>
      </c>
      <c r="E259">
        <v>46</v>
      </c>
      <c r="F259">
        <v>50</v>
      </c>
      <c r="G259">
        <v>2</v>
      </c>
      <c r="H259">
        <v>7</v>
      </c>
      <c r="I259">
        <f t="shared" si="100"/>
        <v>6</v>
      </c>
      <c r="J259">
        <f t="shared" si="109"/>
        <v>148</v>
      </c>
      <c r="K259">
        <f t="shared" si="102"/>
        <v>9</v>
      </c>
      <c r="L259">
        <f t="shared" si="103"/>
        <v>5</v>
      </c>
      <c r="M259">
        <f t="shared" si="104"/>
        <v>0</v>
      </c>
      <c r="N259" s="3">
        <f t="shared" si="105"/>
        <v>0</v>
      </c>
      <c r="O259">
        <f t="shared" si="106"/>
        <v>22</v>
      </c>
      <c r="P259">
        <f t="shared" si="107"/>
        <v>2</v>
      </c>
      <c r="Q259">
        <f t="shared" si="108"/>
        <v>12</v>
      </c>
    </row>
    <row r="260" spans="1:17" x14ac:dyDescent="0.25">
      <c r="A260" s="4">
        <v>45244</v>
      </c>
      <c r="B260">
        <v>13</v>
      </c>
      <c r="C260">
        <v>16</v>
      </c>
      <c r="D260">
        <v>36</v>
      </c>
      <c r="E260">
        <v>44</v>
      </c>
      <c r="F260">
        <v>50</v>
      </c>
      <c r="G260">
        <v>3</v>
      </c>
      <c r="H260">
        <v>5</v>
      </c>
      <c r="I260">
        <f t="shared" si="100"/>
        <v>3</v>
      </c>
      <c r="J260">
        <f t="shared" si="109"/>
        <v>159</v>
      </c>
      <c r="K260">
        <f t="shared" si="102"/>
        <v>8</v>
      </c>
      <c r="L260">
        <f t="shared" si="103"/>
        <v>4</v>
      </c>
      <c r="M260">
        <f t="shared" si="104"/>
        <v>1</v>
      </c>
      <c r="N260" s="3">
        <f t="shared" si="105"/>
        <v>0.25</v>
      </c>
      <c r="O260">
        <f t="shared" si="106"/>
        <v>20</v>
      </c>
      <c r="P260">
        <f t="shared" si="107"/>
        <v>3</v>
      </c>
      <c r="Q260">
        <f t="shared" si="108"/>
        <v>9</v>
      </c>
    </row>
    <row r="261" spans="1:17" x14ac:dyDescent="0.25">
      <c r="A261" s="4">
        <v>45240</v>
      </c>
      <c r="B261">
        <v>10</v>
      </c>
      <c r="C261">
        <v>21</v>
      </c>
      <c r="D261">
        <v>30</v>
      </c>
      <c r="E261">
        <v>38</v>
      </c>
      <c r="F261">
        <v>42</v>
      </c>
      <c r="G261">
        <v>2</v>
      </c>
      <c r="H261">
        <v>12</v>
      </c>
      <c r="I261">
        <f t="shared" si="100"/>
        <v>6</v>
      </c>
      <c r="J261">
        <f t="shared" si="109"/>
        <v>141</v>
      </c>
      <c r="K261">
        <f t="shared" si="102"/>
        <v>14</v>
      </c>
      <c r="L261">
        <f t="shared" si="103"/>
        <v>4</v>
      </c>
      <c r="M261">
        <f t="shared" si="104"/>
        <v>1</v>
      </c>
      <c r="N261" s="3">
        <f t="shared" si="105"/>
        <v>0.25</v>
      </c>
      <c r="O261">
        <f t="shared" si="106"/>
        <v>11</v>
      </c>
      <c r="P261">
        <f t="shared" si="107"/>
        <v>4</v>
      </c>
      <c r="Q261">
        <f t="shared" si="108"/>
        <v>8</v>
      </c>
    </row>
    <row r="262" spans="1:17" x14ac:dyDescent="0.25">
      <c r="A262" s="4">
        <v>45237</v>
      </c>
      <c r="B262">
        <v>8</v>
      </c>
      <c r="C262">
        <v>10</v>
      </c>
      <c r="D262">
        <v>11</v>
      </c>
      <c r="E262">
        <v>30</v>
      </c>
      <c r="F262">
        <v>39</v>
      </c>
      <c r="G262">
        <v>4</v>
      </c>
      <c r="H262">
        <v>10</v>
      </c>
      <c r="I262">
        <f t="shared" si="100"/>
        <v>3</v>
      </c>
      <c r="J262">
        <f t="shared" si="109"/>
        <v>98</v>
      </c>
      <c r="K262">
        <f t="shared" si="102"/>
        <v>14</v>
      </c>
      <c r="L262">
        <f t="shared" si="103"/>
        <v>3</v>
      </c>
      <c r="M262">
        <f t="shared" si="104"/>
        <v>2</v>
      </c>
      <c r="N262" s="3">
        <f t="shared" si="105"/>
        <v>0.66666666666666663</v>
      </c>
      <c r="O262">
        <f t="shared" si="106"/>
        <v>19</v>
      </c>
      <c r="P262">
        <f t="shared" si="107"/>
        <v>1</v>
      </c>
      <c r="Q262">
        <f t="shared" si="108"/>
        <v>8</v>
      </c>
    </row>
    <row r="263" spans="1:17" x14ac:dyDescent="0.25">
      <c r="A263" s="4">
        <v>45233</v>
      </c>
      <c r="B263">
        <v>8</v>
      </c>
      <c r="C263">
        <v>21</v>
      </c>
      <c r="D263">
        <v>31</v>
      </c>
      <c r="E263">
        <v>39</v>
      </c>
      <c r="F263">
        <v>47</v>
      </c>
      <c r="G263">
        <v>5</v>
      </c>
      <c r="H263">
        <v>9</v>
      </c>
      <c r="I263">
        <f t="shared" si="100"/>
        <v>6</v>
      </c>
      <c r="J263">
        <f t="shared" si="109"/>
        <v>146</v>
      </c>
      <c r="K263">
        <f t="shared" si="102"/>
        <v>14</v>
      </c>
      <c r="L263">
        <f t="shared" si="103"/>
        <v>1</v>
      </c>
      <c r="M263">
        <f t="shared" si="104"/>
        <v>4</v>
      </c>
      <c r="N263" s="3">
        <f t="shared" si="105"/>
        <v>0.25</v>
      </c>
      <c r="O263">
        <f t="shared" si="106"/>
        <v>13</v>
      </c>
      <c r="P263">
        <f t="shared" si="107"/>
        <v>8</v>
      </c>
      <c r="Q263">
        <f t="shared" si="108"/>
        <v>10</v>
      </c>
    </row>
    <row r="264" spans="1:17" x14ac:dyDescent="0.25">
      <c r="A264" s="4">
        <v>45230</v>
      </c>
      <c r="B264">
        <v>5</v>
      </c>
      <c r="C264">
        <v>7</v>
      </c>
      <c r="D264">
        <v>20</v>
      </c>
      <c r="E264">
        <v>40</v>
      </c>
      <c r="F264">
        <v>50</v>
      </c>
      <c r="G264">
        <v>2</v>
      </c>
      <c r="H264">
        <v>10</v>
      </c>
      <c r="I264">
        <f t="shared" si="100"/>
        <v>3</v>
      </c>
      <c r="J264">
        <f t="shared" si="109"/>
        <v>122</v>
      </c>
      <c r="K264">
        <f t="shared" si="102"/>
        <v>12</v>
      </c>
      <c r="L264">
        <f t="shared" si="103"/>
        <v>3</v>
      </c>
      <c r="M264">
        <f t="shared" si="104"/>
        <v>2</v>
      </c>
      <c r="N264" s="3">
        <f t="shared" si="105"/>
        <v>0.66666666666666663</v>
      </c>
      <c r="O264">
        <f t="shared" si="106"/>
        <v>20</v>
      </c>
      <c r="P264">
        <f t="shared" si="107"/>
        <v>2</v>
      </c>
      <c r="Q264">
        <f t="shared" si="108"/>
        <v>11</v>
      </c>
    </row>
    <row r="265" spans="1:17" x14ac:dyDescent="0.25">
      <c r="A265" s="4">
        <v>45226</v>
      </c>
      <c r="B265">
        <v>29</v>
      </c>
      <c r="C265">
        <v>33</v>
      </c>
      <c r="D265">
        <v>35</v>
      </c>
      <c r="E265">
        <v>48</v>
      </c>
      <c r="F265">
        <v>49</v>
      </c>
      <c r="G265">
        <v>3</v>
      </c>
      <c r="H265">
        <v>8</v>
      </c>
      <c r="I265">
        <f t="shared" si="100"/>
        <v>6</v>
      </c>
      <c r="J265">
        <f t="shared" si="109"/>
        <v>194</v>
      </c>
      <c r="K265">
        <f t="shared" si="102"/>
        <v>11</v>
      </c>
      <c r="L265">
        <f t="shared" si="103"/>
        <v>1</v>
      </c>
      <c r="M265">
        <f t="shared" si="104"/>
        <v>4</v>
      </c>
      <c r="N265" s="3">
        <f t="shared" si="105"/>
        <v>0.25</v>
      </c>
      <c r="O265">
        <f t="shared" si="106"/>
        <v>13</v>
      </c>
      <c r="P265">
        <f t="shared" si="107"/>
        <v>1</v>
      </c>
      <c r="Q265">
        <f t="shared" si="108"/>
        <v>5</v>
      </c>
    </row>
    <row r="266" spans="1:17" x14ac:dyDescent="0.25">
      <c r="A266" s="4">
        <v>45223</v>
      </c>
      <c r="B266">
        <v>8</v>
      </c>
      <c r="C266">
        <v>16</v>
      </c>
      <c r="D266">
        <v>18</v>
      </c>
      <c r="E266">
        <v>31</v>
      </c>
      <c r="F266">
        <v>34</v>
      </c>
      <c r="G266">
        <v>6</v>
      </c>
      <c r="H266">
        <v>9</v>
      </c>
      <c r="I266">
        <f t="shared" si="100"/>
        <v>3</v>
      </c>
      <c r="J266">
        <f t="shared" si="109"/>
        <v>107</v>
      </c>
      <c r="K266">
        <f t="shared" si="102"/>
        <v>15</v>
      </c>
      <c r="L266">
        <f t="shared" si="103"/>
        <v>4</v>
      </c>
      <c r="M266">
        <f t="shared" si="104"/>
        <v>1</v>
      </c>
      <c r="N266" s="3">
        <f t="shared" si="105"/>
        <v>0.25</v>
      </c>
      <c r="O266">
        <f t="shared" si="106"/>
        <v>13</v>
      </c>
      <c r="P266">
        <f t="shared" si="107"/>
        <v>2</v>
      </c>
      <c r="Q266">
        <f t="shared" si="108"/>
        <v>7</v>
      </c>
    </row>
    <row r="267" spans="1:17" x14ac:dyDescent="0.25">
      <c r="A267" s="4">
        <v>45219</v>
      </c>
      <c r="B267">
        <v>2</v>
      </c>
      <c r="C267">
        <v>20</v>
      </c>
      <c r="D267">
        <v>28</v>
      </c>
      <c r="E267">
        <v>40</v>
      </c>
      <c r="F267">
        <v>45</v>
      </c>
      <c r="G267">
        <v>1</v>
      </c>
      <c r="H267">
        <v>5</v>
      </c>
      <c r="I267">
        <f t="shared" si="100"/>
        <v>6</v>
      </c>
      <c r="J267">
        <f t="shared" si="109"/>
        <v>135</v>
      </c>
      <c r="K267">
        <f t="shared" si="102"/>
        <v>6</v>
      </c>
      <c r="L267">
        <f t="shared" si="103"/>
        <v>4</v>
      </c>
      <c r="M267">
        <f t="shared" si="104"/>
        <v>1</v>
      </c>
      <c r="N267" s="3">
        <f t="shared" si="105"/>
        <v>0.25</v>
      </c>
      <c r="O267">
        <f t="shared" si="106"/>
        <v>18</v>
      </c>
      <c r="P267">
        <f t="shared" si="107"/>
        <v>5</v>
      </c>
      <c r="Q267">
        <f t="shared" si="108"/>
        <v>11</v>
      </c>
    </row>
    <row r="268" spans="1:17" x14ac:dyDescent="0.25">
      <c r="A268" s="4">
        <v>45216</v>
      </c>
      <c r="B268">
        <v>10</v>
      </c>
      <c r="C268">
        <v>17</v>
      </c>
      <c r="D268">
        <v>20</v>
      </c>
      <c r="E268">
        <v>35</v>
      </c>
      <c r="F268">
        <v>40</v>
      </c>
      <c r="G268">
        <v>3</v>
      </c>
      <c r="H268">
        <v>4</v>
      </c>
      <c r="I268">
        <f t="shared" si="100"/>
        <v>3</v>
      </c>
      <c r="J268">
        <f t="shared" si="109"/>
        <v>122</v>
      </c>
      <c r="K268">
        <f t="shared" si="102"/>
        <v>7</v>
      </c>
      <c r="L268">
        <f t="shared" si="103"/>
        <v>3</v>
      </c>
      <c r="M268">
        <f t="shared" si="104"/>
        <v>2</v>
      </c>
      <c r="N268" s="3">
        <f t="shared" si="105"/>
        <v>0.66666666666666663</v>
      </c>
      <c r="O268">
        <f t="shared" si="106"/>
        <v>15</v>
      </c>
      <c r="P268">
        <f t="shared" si="107"/>
        <v>3</v>
      </c>
      <c r="Q268">
        <f t="shared" si="108"/>
        <v>8</v>
      </c>
    </row>
    <row r="269" spans="1:17" x14ac:dyDescent="0.25">
      <c r="A269" s="4">
        <v>45212</v>
      </c>
      <c r="B269">
        <v>21</v>
      </c>
      <c r="C269">
        <v>26</v>
      </c>
      <c r="D269">
        <v>28</v>
      </c>
      <c r="E269">
        <v>40</v>
      </c>
      <c r="F269">
        <v>41</v>
      </c>
      <c r="G269">
        <v>2</v>
      </c>
      <c r="H269">
        <v>4</v>
      </c>
      <c r="I269">
        <f t="shared" si="100"/>
        <v>6</v>
      </c>
      <c r="J269">
        <f t="shared" si="109"/>
        <v>156</v>
      </c>
      <c r="K269">
        <f t="shared" si="102"/>
        <v>6</v>
      </c>
      <c r="L269">
        <f t="shared" si="103"/>
        <v>3</v>
      </c>
      <c r="M269">
        <f t="shared" si="104"/>
        <v>2</v>
      </c>
      <c r="N269" s="3">
        <f t="shared" si="105"/>
        <v>0.66666666666666663</v>
      </c>
      <c r="O269">
        <f t="shared" si="106"/>
        <v>12</v>
      </c>
      <c r="P269">
        <f t="shared" si="107"/>
        <v>1</v>
      </c>
      <c r="Q269">
        <f t="shared" si="108"/>
        <v>5</v>
      </c>
    </row>
    <row r="270" spans="1:17" x14ac:dyDescent="0.25">
      <c r="A270" s="4">
        <v>45209</v>
      </c>
      <c r="B270">
        <v>18</v>
      </c>
      <c r="C270">
        <v>20</v>
      </c>
      <c r="D270">
        <v>22</v>
      </c>
      <c r="E270">
        <v>33</v>
      </c>
      <c r="F270">
        <v>43</v>
      </c>
      <c r="G270">
        <v>3</v>
      </c>
      <c r="H270">
        <v>9</v>
      </c>
      <c r="I270">
        <f t="shared" si="100"/>
        <v>3</v>
      </c>
      <c r="J270">
        <f t="shared" si="109"/>
        <v>136</v>
      </c>
      <c r="K270">
        <f t="shared" si="102"/>
        <v>12</v>
      </c>
      <c r="L270">
        <f t="shared" si="103"/>
        <v>3</v>
      </c>
      <c r="M270">
        <f t="shared" si="104"/>
        <v>2</v>
      </c>
      <c r="N270" s="3">
        <f t="shared" si="105"/>
        <v>0.66666666666666663</v>
      </c>
      <c r="O270">
        <f t="shared" si="106"/>
        <v>11</v>
      </c>
      <c r="P270">
        <f t="shared" si="107"/>
        <v>2</v>
      </c>
      <c r="Q270">
        <f t="shared" si="108"/>
        <v>6</v>
      </c>
    </row>
    <row r="271" spans="1:17" x14ac:dyDescent="0.25">
      <c r="A271" s="4">
        <v>45205</v>
      </c>
      <c r="B271">
        <v>21</v>
      </c>
      <c r="C271">
        <v>29</v>
      </c>
      <c r="D271">
        <v>31</v>
      </c>
      <c r="E271">
        <v>34</v>
      </c>
      <c r="F271">
        <v>43</v>
      </c>
      <c r="G271">
        <v>2</v>
      </c>
      <c r="H271">
        <v>9</v>
      </c>
      <c r="I271">
        <f t="shared" si="100"/>
        <v>6</v>
      </c>
      <c r="J271">
        <f t="shared" si="109"/>
        <v>158</v>
      </c>
      <c r="K271">
        <f t="shared" si="102"/>
        <v>11</v>
      </c>
      <c r="L271">
        <f t="shared" si="103"/>
        <v>1</v>
      </c>
      <c r="M271">
        <f t="shared" si="104"/>
        <v>4</v>
      </c>
      <c r="N271" s="3">
        <f t="shared" si="105"/>
        <v>0.25</v>
      </c>
      <c r="O271">
        <f t="shared" si="106"/>
        <v>9</v>
      </c>
      <c r="P271">
        <f t="shared" si="107"/>
        <v>2</v>
      </c>
      <c r="Q271">
        <f t="shared" si="108"/>
        <v>6</v>
      </c>
    </row>
    <row r="272" spans="1:17" x14ac:dyDescent="0.25">
      <c r="A272" s="4">
        <v>45202</v>
      </c>
      <c r="B272">
        <v>6</v>
      </c>
      <c r="C272">
        <v>20</v>
      </c>
      <c r="D272">
        <v>22</v>
      </c>
      <c r="E272">
        <v>24</v>
      </c>
      <c r="F272">
        <v>45</v>
      </c>
      <c r="G272">
        <v>4</v>
      </c>
      <c r="H272">
        <v>5</v>
      </c>
      <c r="I272">
        <f t="shared" si="100"/>
        <v>3</v>
      </c>
      <c r="J272">
        <f t="shared" si="109"/>
        <v>117</v>
      </c>
      <c r="K272">
        <f t="shared" si="102"/>
        <v>9</v>
      </c>
      <c r="L272">
        <f t="shared" si="103"/>
        <v>4</v>
      </c>
      <c r="M272">
        <f t="shared" si="104"/>
        <v>1</v>
      </c>
      <c r="N272" s="3">
        <f t="shared" si="105"/>
        <v>0.25</v>
      </c>
      <c r="O272">
        <f t="shared" si="106"/>
        <v>21</v>
      </c>
      <c r="P272">
        <f t="shared" si="107"/>
        <v>2</v>
      </c>
      <c r="Q272">
        <f t="shared" si="108"/>
        <v>10</v>
      </c>
    </row>
    <row r="273" spans="1:17" x14ac:dyDescent="0.25">
      <c r="A273" s="4">
        <v>45198</v>
      </c>
      <c r="B273">
        <v>9</v>
      </c>
      <c r="C273">
        <v>11</v>
      </c>
      <c r="D273">
        <v>13</v>
      </c>
      <c r="E273">
        <v>21</v>
      </c>
      <c r="F273">
        <v>32</v>
      </c>
      <c r="G273">
        <v>2</v>
      </c>
      <c r="H273">
        <v>7</v>
      </c>
      <c r="I273">
        <f t="shared" si="100"/>
        <v>6</v>
      </c>
      <c r="J273">
        <f t="shared" si="109"/>
        <v>86</v>
      </c>
      <c r="K273">
        <f t="shared" si="102"/>
        <v>9</v>
      </c>
      <c r="L273">
        <f t="shared" si="103"/>
        <v>1</v>
      </c>
      <c r="M273">
        <f t="shared" si="104"/>
        <v>4</v>
      </c>
      <c r="N273" s="3">
        <f t="shared" si="105"/>
        <v>0.25</v>
      </c>
      <c r="O273">
        <f t="shared" si="106"/>
        <v>11</v>
      </c>
      <c r="P273">
        <f t="shared" si="107"/>
        <v>2</v>
      </c>
      <c r="Q273">
        <f t="shared" si="108"/>
        <v>6</v>
      </c>
    </row>
    <row r="274" spans="1:17" x14ac:dyDescent="0.25">
      <c r="A274" s="4">
        <v>45195</v>
      </c>
      <c r="B274">
        <v>2</v>
      </c>
      <c r="C274">
        <v>6</v>
      </c>
      <c r="D274">
        <v>14</v>
      </c>
      <c r="E274">
        <v>19</v>
      </c>
      <c r="F274">
        <v>23</v>
      </c>
      <c r="G274">
        <v>5</v>
      </c>
      <c r="H274">
        <v>7</v>
      </c>
      <c r="I274">
        <f t="shared" si="100"/>
        <v>3</v>
      </c>
      <c r="J274">
        <f t="shared" si="109"/>
        <v>64</v>
      </c>
      <c r="K274">
        <f t="shared" si="102"/>
        <v>12</v>
      </c>
      <c r="L274">
        <f t="shared" si="103"/>
        <v>3</v>
      </c>
      <c r="M274">
        <f t="shared" si="104"/>
        <v>2</v>
      </c>
      <c r="N274" s="3">
        <f t="shared" si="105"/>
        <v>0.66666666666666663</v>
      </c>
      <c r="O274">
        <f t="shared" si="106"/>
        <v>8</v>
      </c>
      <c r="P274">
        <f t="shared" si="107"/>
        <v>4</v>
      </c>
      <c r="Q274">
        <f t="shared" si="108"/>
        <v>5</v>
      </c>
    </row>
    <row r="275" spans="1:17" x14ac:dyDescent="0.25">
      <c r="A275" s="4">
        <v>45191</v>
      </c>
      <c r="B275">
        <v>3</v>
      </c>
      <c r="C275">
        <v>23</v>
      </c>
      <c r="D275">
        <v>24</v>
      </c>
      <c r="E275">
        <v>34</v>
      </c>
      <c r="F275">
        <v>35</v>
      </c>
      <c r="G275">
        <v>5</v>
      </c>
      <c r="H275">
        <v>8</v>
      </c>
      <c r="I275">
        <f t="shared" si="100"/>
        <v>6</v>
      </c>
      <c r="J275">
        <f t="shared" si="109"/>
        <v>119</v>
      </c>
      <c r="K275">
        <f t="shared" si="102"/>
        <v>13</v>
      </c>
      <c r="L275">
        <f t="shared" si="103"/>
        <v>2</v>
      </c>
      <c r="M275">
        <f t="shared" si="104"/>
        <v>3</v>
      </c>
      <c r="N275" s="3">
        <f t="shared" si="105"/>
        <v>0.66666666666666663</v>
      </c>
      <c r="O275">
        <f t="shared" si="106"/>
        <v>20</v>
      </c>
      <c r="P275">
        <f t="shared" si="107"/>
        <v>1</v>
      </c>
      <c r="Q275">
        <f t="shared" si="108"/>
        <v>8</v>
      </c>
    </row>
    <row r="276" spans="1:17" x14ac:dyDescent="0.25">
      <c r="A276" s="4">
        <v>45188</v>
      </c>
      <c r="B276">
        <v>10</v>
      </c>
      <c r="C276">
        <v>15</v>
      </c>
      <c r="D276">
        <v>31</v>
      </c>
      <c r="E276">
        <v>41</v>
      </c>
      <c r="F276">
        <v>42</v>
      </c>
      <c r="G276">
        <v>2</v>
      </c>
      <c r="H276">
        <v>5</v>
      </c>
      <c r="I276">
        <f t="shared" si="100"/>
        <v>3</v>
      </c>
      <c r="J276">
        <f t="shared" si="109"/>
        <v>139</v>
      </c>
      <c r="K276">
        <f t="shared" si="102"/>
        <v>7</v>
      </c>
      <c r="L276">
        <f t="shared" si="103"/>
        <v>2</v>
      </c>
      <c r="M276">
        <f t="shared" si="104"/>
        <v>3</v>
      </c>
      <c r="N276" s="3">
        <f t="shared" si="105"/>
        <v>0.66666666666666663</v>
      </c>
      <c r="O276">
        <f t="shared" si="106"/>
        <v>16</v>
      </c>
      <c r="P276">
        <f t="shared" si="107"/>
        <v>1</v>
      </c>
      <c r="Q276">
        <f t="shared" si="108"/>
        <v>8</v>
      </c>
    </row>
    <row r="277" spans="1:17" x14ac:dyDescent="0.25">
      <c r="A277" s="4">
        <v>45184</v>
      </c>
      <c r="B277">
        <v>12</v>
      </c>
      <c r="C277">
        <v>14</v>
      </c>
      <c r="D277">
        <v>21</v>
      </c>
      <c r="E277">
        <v>45</v>
      </c>
      <c r="F277">
        <v>48</v>
      </c>
      <c r="G277">
        <v>8</v>
      </c>
      <c r="H277">
        <v>11</v>
      </c>
      <c r="I277">
        <f t="shared" si="100"/>
        <v>6</v>
      </c>
      <c r="J277">
        <f t="shared" si="109"/>
        <v>140</v>
      </c>
      <c r="K277">
        <f t="shared" si="102"/>
        <v>19</v>
      </c>
      <c r="L277">
        <f t="shared" si="103"/>
        <v>3</v>
      </c>
      <c r="M277">
        <f t="shared" si="104"/>
        <v>2</v>
      </c>
      <c r="N277" s="3">
        <f t="shared" si="105"/>
        <v>0.66666666666666663</v>
      </c>
      <c r="O277">
        <f t="shared" si="106"/>
        <v>24</v>
      </c>
      <c r="P277">
        <f t="shared" si="107"/>
        <v>2</v>
      </c>
      <c r="Q277">
        <f t="shared" si="108"/>
        <v>9</v>
      </c>
    </row>
    <row r="278" spans="1:17" x14ac:dyDescent="0.25">
      <c r="A278" s="4">
        <v>45181</v>
      </c>
      <c r="B278">
        <v>5</v>
      </c>
      <c r="C278">
        <v>14</v>
      </c>
      <c r="D278">
        <v>36</v>
      </c>
      <c r="E278">
        <v>40</v>
      </c>
      <c r="F278">
        <v>42</v>
      </c>
      <c r="G278">
        <v>2</v>
      </c>
      <c r="H278">
        <v>11</v>
      </c>
      <c r="I278">
        <f t="shared" si="100"/>
        <v>3</v>
      </c>
      <c r="J278">
        <f t="shared" si="109"/>
        <v>137</v>
      </c>
      <c r="K278">
        <f t="shared" si="102"/>
        <v>13</v>
      </c>
      <c r="L278">
        <f t="shared" si="103"/>
        <v>4</v>
      </c>
      <c r="M278">
        <f t="shared" si="104"/>
        <v>1</v>
      </c>
      <c r="N278" s="3">
        <f t="shared" si="105"/>
        <v>0.25</v>
      </c>
      <c r="O278">
        <f t="shared" si="106"/>
        <v>22</v>
      </c>
      <c r="P278">
        <f t="shared" si="107"/>
        <v>2</v>
      </c>
      <c r="Q278">
        <f t="shared" si="108"/>
        <v>9</v>
      </c>
    </row>
    <row r="279" spans="1:17" x14ac:dyDescent="0.25">
      <c r="A279" s="4">
        <v>45177</v>
      </c>
      <c r="B279">
        <v>10</v>
      </c>
      <c r="C279">
        <v>20</v>
      </c>
      <c r="D279">
        <v>21</v>
      </c>
      <c r="E279">
        <v>26</v>
      </c>
      <c r="F279">
        <v>33</v>
      </c>
      <c r="G279">
        <v>3</v>
      </c>
      <c r="H279">
        <v>4</v>
      </c>
      <c r="I279">
        <f t="shared" si="100"/>
        <v>6</v>
      </c>
      <c r="J279">
        <f t="shared" si="109"/>
        <v>110</v>
      </c>
      <c r="K279">
        <f t="shared" si="102"/>
        <v>7</v>
      </c>
      <c r="L279">
        <f t="shared" si="103"/>
        <v>3</v>
      </c>
      <c r="M279">
        <f t="shared" si="104"/>
        <v>2</v>
      </c>
      <c r="N279" s="3">
        <f t="shared" si="105"/>
        <v>0.66666666666666663</v>
      </c>
      <c r="O279">
        <f t="shared" si="106"/>
        <v>10</v>
      </c>
      <c r="P279">
        <f t="shared" si="107"/>
        <v>1</v>
      </c>
      <c r="Q279">
        <f t="shared" si="108"/>
        <v>6</v>
      </c>
    </row>
    <row r="280" spans="1:17" x14ac:dyDescent="0.25">
      <c r="A280" s="4">
        <v>45174</v>
      </c>
      <c r="B280">
        <v>1</v>
      </c>
      <c r="C280">
        <v>7</v>
      </c>
      <c r="D280">
        <v>24</v>
      </c>
      <c r="E280">
        <v>41</v>
      </c>
      <c r="F280">
        <v>48</v>
      </c>
      <c r="G280">
        <v>10</v>
      </c>
      <c r="H280">
        <v>12</v>
      </c>
      <c r="I280">
        <f t="shared" si="100"/>
        <v>3</v>
      </c>
      <c r="J280">
        <f t="shared" si="109"/>
        <v>121</v>
      </c>
      <c r="K280">
        <f t="shared" si="102"/>
        <v>22</v>
      </c>
      <c r="L280">
        <f t="shared" si="103"/>
        <v>2</v>
      </c>
      <c r="M280">
        <f t="shared" si="104"/>
        <v>3</v>
      </c>
      <c r="N280" s="3">
        <f t="shared" si="105"/>
        <v>0.66666666666666663</v>
      </c>
      <c r="O280">
        <f t="shared" si="106"/>
        <v>17</v>
      </c>
      <c r="P280">
        <f t="shared" si="107"/>
        <v>6</v>
      </c>
      <c r="Q280">
        <f t="shared" si="108"/>
        <v>12</v>
      </c>
    </row>
    <row r="281" spans="1:17" x14ac:dyDescent="0.25">
      <c r="A281" s="4">
        <v>45170</v>
      </c>
      <c r="B281">
        <v>4</v>
      </c>
      <c r="C281">
        <v>5</v>
      </c>
      <c r="D281">
        <v>35</v>
      </c>
      <c r="E281">
        <v>37</v>
      </c>
      <c r="F281">
        <v>43</v>
      </c>
      <c r="G281">
        <v>5</v>
      </c>
      <c r="H281">
        <v>6</v>
      </c>
      <c r="I281">
        <f t="shared" si="100"/>
        <v>6</v>
      </c>
      <c r="J281">
        <f t="shared" si="109"/>
        <v>124</v>
      </c>
      <c r="K281">
        <f t="shared" si="102"/>
        <v>11</v>
      </c>
      <c r="L281">
        <f t="shared" si="103"/>
        <v>1</v>
      </c>
      <c r="M281">
        <f t="shared" si="104"/>
        <v>4</v>
      </c>
      <c r="N281" s="3">
        <f t="shared" si="105"/>
        <v>0.25</v>
      </c>
      <c r="O281">
        <f t="shared" si="106"/>
        <v>30</v>
      </c>
      <c r="P281">
        <f t="shared" si="107"/>
        <v>1</v>
      </c>
      <c r="Q281">
        <f t="shared" si="108"/>
        <v>10</v>
      </c>
    </row>
    <row r="282" spans="1:17" x14ac:dyDescent="0.25">
      <c r="A282" s="4">
        <v>45167</v>
      </c>
      <c r="B282">
        <v>21</v>
      </c>
      <c r="C282">
        <v>23</v>
      </c>
      <c r="D282">
        <v>32</v>
      </c>
      <c r="E282">
        <v>40</v>
      </c>
      <c r="F282">
        <v>49</v>
      </c>
      <c r="G282">
        <v>8</v>
      </c>
      <c r="H282">
        <v>11</v>
      </c>
      <c r="I282">
        <f t="shared" si="100"/>
        <v>3</v>
      </c>
      <c r="J282">
        <f t="shared" si="109"/>
        <v>165</v>
      </c>
      <c r="K282">
        <f t="shared" si="102"/>
        <v>19</v>
      </c>
      <c r="L282">
        <f t="shared" si="103"/>
        <v>2</v>
      </c>
      <c r="M282">
        <f t="shared" si="104"/>
        <v>3</v>
      </c>
      <c r="N282" s="3">
        <f t="shared" si="105"/>
        <v>0.66666666666666663</v>
      </c>
      <c r="O282">
        <f t="shared" si="106"/>
        <v>9</v>
      </c>
      <c r="P282">
        <f t="shared" si="107"/>
        <v>2</v>
      </c>
      <c r="Q282">
        <f t="shared" si="108"/>
        <v>7</v>
      </c>
    </row>
    <row r="283" spans="1:17" x14ac:dyDescent="0.25">
      <c r="A283" s="4">
        <v>45163</v>
      </c>
      <c r="B283">
        <v>16</v>
      </c>
      <c r="C283">
        <v>17</v>
      </c>
      <c r="D283">
        <v>34</v>
      </c>
      <c r="E283">
        <v>35</v>
      </c>
      <c r="F283">
        <v>44</v>
      </c>
      <c r="G283">
        <v>5</v>
      </c>
      <c r="H283">
        <v>10</v>
      </c>
      <c r="I283">
        <f t="shared" si="100"/>
        <v>6</v>
      </c>
      <c r="J283">
        <f t="shared" si="109"/>
        <v>146</v>
      </c>
      <c r="K283">
        <f t="shared" si="102"/>
        <v>15</v>
      </c>
      <c r="L283">
        <f t="shared" si="103"/>
        <v>3</v>
      </c>
      <c r="M283">
        <f t="shared" si="104"/>
        <v>2</v>
      </c>
      <c r="N283" s="3">
        <f t="shared" si="105"/>
        <v>0.66666666666666663</v>
      </c>
      <c r="O283">
        <f t="shared" si="106"/>
        <v>17</v>
      </c>
      <c r="P283">
        <f t="shared" si="107"/>
        <v>1</v>
      </c>
      <c r="Q283">
        <f t="shared" si="108"/>
        <v>7</v>
      </c>
    </row>
    <row r="284" spans="1:17" x14ac:dyDescent="0.25">
      <c r="A284" s="4">
        <v>45160</v>
      </c>
      <c r="B284">
        <v>2</v>
      </c>
      <c r="C284">
        <v>9</v>
      </c>
      <c r="D284">
        <v>23</v>
      </c>
      <c r="E284">
        <v>32</v>
      </c>
      <c r="F284">
        <v>40</v>
      </c>
      <c r="G284">
        <v>6</v>
      </c>
      <c r="H284">
        <v>7</v>
      </c>
      <c r="I284">
        <f t="shared" si="100"/>
        <v>3</v>
      </c>
      <c r="J284">
        <f t="shared" si="109"/>
        <v>106</v>
      </c>
      <c r="K284">
        <f t="shared" si="102"/>
        <v>13</v>
      </c>
      <c r="L284">
        <f t="shared" si="103"/>
        <v>3</v>
      </c>
      <c r="M284">
        <f t="shared" si="104"/>
        <v>2</v>
      </c>
      <c r="N284" s="3">
        <f t="shared" si="105"/>
        <v>0.66666666666666663</v>
      </c>
      <c r="O284">
        <f t="shared" si="106"/>
        <v>14</v>
      </c>
      <c r="P284">
        <f t="shared" si="107"/>
        <v>7</v>
      </c>
      <c r="Q284">
        <f t="shared" si="108"/>
        <v>10</v>
      </c>
    </row>
    <row r="285" spans="1:17" x14ac:dyDescent="0.25">
      <c r="A285" s="4">
        <v>45156</v>
      </c>
      <c r="B285">
        <v>23</v>
      </c>
      <c r="C285">
        <v>25</v>
      </c>
      <c r="D285">
        <v>30</v>
      </c>
      <c r="E285">
        <v>44</v>
      </c>
      <c r="F285">
        <v>47</v>
      </c>
      <c r="G285">
        <v>9</v>
      </c>
      <c r="H285">
        <v>12</v>
      </c>
      <c r="I285">
        <f t="shared" si="100"/>
        <v>6</v>
      </c>
      <c r="J285">
        <f t="shared" si="109"/>
        <v>169</v>
      </c>
      <c r="K285">
        <f t="shared" si="102"/>
        <v>21</v>
      </c>
      <c r="L285">
        <f t="shared" si="103"/>
        <v>2</v>
      </c>
      <c r="M285">
        <f t="shared" si="104"/>
        <v>3</v>
      </c>
      <c r="N285" s="3">
        <f t="shared" si="105"/>
        <v>0.66666666666666663</v>
      </c>
      <c r="O285">
        <f t="shared" si="106"/>
        <v>14</v>
      </c>
      <c r="P285">
        <f t="shared" si="107"/>
        <v>2</v>
      </c>
      <c r="Q285">
        <f t="shared" si="108"/>
        <v>6</v>
      </c>
    </row>
    <row r="286" spans="1:17" x14ac:dyDescent="0.25">
      <c r="A286" s="4">
        <v>45153</v>
      </c>
      <c r="B286">
        <v>3</v>
      </c>
      <c r="C286">
        <v>5</v>
      </c>
      <c r="D286">
        <v>9</v>
      </c>
      <c r="E286">
        <v>32</v>
      </c>
      <c r="F286">
        <v>43</v>
      </c>
      <c r="G286">
        <v>6</v>
      </c>
      <c r="H286">
        <v>10</v>
      </c>
      <c r="I286">
        <f t="shared" si="100"/>
        <v>3</v>
      </c>
      <c r="J286">
        <f t="shared" si="109"/>
        <v>92</v>
      </c>
      <c r="K286">
        <f t="shared" si="102"/>
        <v>16</v>
      </c>
      <c r="L286">
        <f t="shared" si="103"/>
        <v>1</v>
      </c>
      <c r="M286">
        <f t="shared" si="104"/>
        <v>4</v>
      </c>
      <c r="N286" s="3">
        <f t="shared" si="105"/>
        <v>0.25</v>
      </c>
      <c r="O286">
        <f t="shared" si="106"/>
        <v>23</v>
      </c>
      <c r="P286">
        <f t="shared" si="107"/>
        <v>2</v>
      </c>
      <c r="Q286">
        <f t="shared" si="108"/>
        <v>10</v>
      </c>
    </row>
    <row r="287" spans="1:17" x14ac:dyDescent="0.25">
      <c r="A287" s="4">
        <v>45149</v>
      </c>
      <c r="B287">
        <v>4</v>
      </c>
      <c r="C287">
        <v>6</v>
      </c>
      <c r="D287">
        <v>10</v>
      </c>
      <c r="E287">
        <v>13</v>
      </c>
      <c r="F287">
        <v>34</v>
      </c>
      <c r="G287">
        <v>3</v>
      </c>
      <c r="H287">
        <v>5</v>
      </c>
      <c r="I287">
        <f t="shared" si="100"/>
        <v>6</v>
      </c>
      <c r="J287">
        <f t="shared" si="109"/>
        <v>67</v>
      </c>
      <c r="K287">
        <f t="shared" si="102"/>
        <v>8</v>
      </c>
      <c r="L287">
        <f t="shared" si="103"/>
        <v>4</v>
      </c>
      <c r="M287">
        <f t="shared" si="104"/>
        <v>1</v>
      </c>
      <c r="N287" s="3">
        <f t="shared" si="105"/>
        <v>0.25</v>
      </c>
      <c r="O287">
        <f t="shared" si="106"/>
        <v>21</v>
      </c>
      <c r="P287">
        <f t="shared" si="107"/>
        <v>2</v>
      </c>
      <c r="Q287">
        <f t="shared" si="108"/>
        <v>8</v>
      </c>
    </row>
    <row r="288" spans="1:17" x14ac:dyDescent="0.25">
      <c r="A288" s="4">
        <v>45146</v>
      </c>
      <c r="B288">
        <v>8</v>
      </c>
      <c r="C288">
        <v>9</v>
      </c>
      <c r="D288">
        <v>33</v>
      </c>
      <c r="E288">
        <v>35</v>
      </c>
      <c r="F288">
        <v>40</v>
      </c>
      <c r="G288">
        <v>3</v>
      </c>
      <c r="H288">
        <v>6</v>
      </c>
      <c r="I288">
        <f t="shared" si="100"/>
        <v>3</v>
      </c>
      <c r="J288">
        <f t="shared" si="109"/>
        <v>125</v>
      </c>
      <c r="K288">
        <f t="shared" si="102"/>
        <v>9</v>
      </c>
      <c r="L288">
        <f t="shared" si="103"/>
        <v>2</v>
      </c>
      <c r="M288">
        <f t="shared" si="104"/>
        <v>3</v>
      </c>
      <c r="N288" s="3">
        <f t="shared" si="105"/>
        <v>0.66666666666666663</v>
      </c>
      <c r="O288">
        <f t="shared" si="106"/>
        <v>24</v>
      </c>
      <c r="P288">
        <f t="shared" si="107"/>
        <v>1</v>
      </c>
      <c r="Q288">
        <f t="shared" si="108"/>
        <v>8</v>
      </c>
    </row>
    <row r="289" spans="1:17" x14ac:dyDescent="0.25">
      <c r="A289" s="4">
        <v>45142</v>
      </c>
      <c r="B289">
        <v>15</v>
      </c>
      <c r="C289">
        <v>20</v>
      </c>
      <c r="D289">
        <v>31</v>
      </c>
      <c r="E289">
        <v>44</v>
      </c>
      <c r="F289">
        <v>48</v>
      </c>
      <c r="G289">
        <v>1</v>
      </c>
      <c r="H289">
        <v>3</v>
      </c>
      <c r="I289">
        <f t="shared" si="100"/>
        <v>6</v>
      </c>
      <c r="J289">
        <f t="shared" si="109"/>
        <v>158</v>
      </c>
      <c r="K289">
        <f t="shared" si="102"/>
        <v>4</v>
      </c>
      <c r="L289">
        <f t="shared" si="103"/>
        <v>3</v>
      </c>
      <c r="M289">
        <f t="shared" si="104"/>
        <v>2</v>
      </c>
      <c r="N289" s="3">
        <f t="shared" si="105"/>
        <v>0.66666666666666663</v>
      </c>
      <c r="O289">
        <f t="shared" si="106"/>
        <v>13</v>
      </c>
      <c r="P289">
        <f t="shared" si="107"/>
        <v>4</v>
      </c>
      <c r="Q289">
        <f t="shared" si="108"/>
        <v>8</v>
      </c>
    </row>
    <row r="290" spans="1:17" x14ac:dyDescent="0.25">
      <c r="A290" s="4">
        <v>45139</v>
      </c>
      <c r="B290">
        <v>25</v>
      </c>
      <c r="C290">
        <v>27</v>
      </c>
      <c r="D290">
        <v>35</v>
      </c>
      <c r="E290">
        <v>40</v>
      </c>
      <c r="F290">
        <v>45</v>
      </c>
      <c r="G290">
        <v>7</v>
      </c>
      <c r="H290">
        <v>11</v>
      </c>
      <c r="I290">
        <f t="shared" si="100"/>
        <v>3</v>
      </c>
      <c r="J290">
        <f t="shared" si="109"/>
        <v>172</v>
      </c>
      <c r="K290">
        <f t="shared" si="102"/>
        <v>18</v>
      </c>
      <c r="L290">
        <f t="shared" si="103"/>
        <v>1</v>
      </c>
      <c r="M290">
        <f t="shared" si="104"/>
        <v>4</v>
      </c>
      <c r="N290" s="3">
        <f t="shared" si="105"/>
        <v>0.25</v>
      </c>
      <c r="O290">
        <f t="shared" si="106"/>
        <v>8</v>
      </c>
      <c r="P290">
        <f t="shared" si="107"/>
        <v>2</v>
      </c>
      <c r="Q290">
        <f t="shared" si="108"/>
        <v>5</v>
      </c>
    </row>
    <row r="291" spans="1:17" x14ac:dyDescent="0.25">
      <c r="A291" s="4">
        <v>45135</v>
      </c>
      <c r="B291">
        <v>7</v>
      </c>
      <c r="C291">
        <v>32</v>
      </c>
      <c r="D291">
        <v>33</v>
      </c>
      <c r="E291">
        <v>34</v>
      </c>
      <c r="F291">
        <v>38</v>
      </c>
      <c r="G291">
        <v>6</v>
      </c>
      <c r="H291">
        <v>9</v>
      </c>
      <c r="I291">
        <f t="shared" si="100"/>
        <v>6</v>
      </c>
      <c r="J291">
        <f t="shared" si="109"/>
        <v>144</v>
      </c>
      <c r="K291">
        <f t="shared" si="102"/>
        <v>15</v>
      </c>
      <c r="L291">
        <f t="shared" si="103"/>
        <v>3</v>
      </c>
      <c r="M291">
        <f t="shared" si="104"/>
        <v>2</v>
      </c>
      <c r="N291" s="3">
        <f t="shared" si="105"/>
        <v>0.66666666666666663</v>
      </c>
      <c r="O291">
        <f t="shared" si="106"/>
        <v>25</v>
      </c>
      <c r="P291">
        <f t="shared" si="107"/>
        <v>1</v>
      </c>
      <c r="Q291">
        <f t="shared" si="108"/>
        <v>8</v>
      </c>
    </row>
    <row r="292" spans="1:17" x14ac:dyDescent="0.25">
      <c r="A292" s="4">
        <v>45132</v>
      </c>
      <c r="B292">
        <v>5</v>
      </c>
      <c r="C292">
        <v>7</v>
      </c>
      <c r="D292">
        <v>11</v>
      </c>
      <c r="E292">
        <v>27</v>
      </c>
      <c r="F292">
        <v>37</v>
      </c>
      <c r="G292">
        <v>6</v>
      </c>
      <c r="H292">
        <v>12</v>
      </c>
      <c r="I292">
        <f t="shared" si="100"/>
        <v>3</v>
      </c>
      <c r="J292">
        <f t="shared" si="109"/>
        <v>87</v>
      </c>
      <c r="K292">
        <f t="shared" si="102"/>
        <v>18</v>
      </c>
      <c r="L292">
        <f t="shared" si="103"/>
        <v>0</v>
      </c>
      <c r="M292">
        <f t="shared" si="104"/>
        <v>5</v>
      </c>
      <c r="N292" s="3">
        <f t="shared" si="105"/>
        <v>0</v>
      </c>
      <c r="O292">
        <f t="shared" si="106"/>
        <v>16</v>
      </c>
      <c r="P292">
        <f t="shared" si="107"/>
        <v>2</v>
      </c>
      <c r="Q292">
        <f t="shared" si="108"/>
        <v>8</v>
      </c>
    </row>
    <row r="293" spans="1:17" x14ac:dyDescent="0.25">
      <c r="A293" s="4">
        <v>45128</v>
      </c>
      <c r="B293">
        <v>7</v>
      </c>
      <c r="C293">
        <v>31</v>
      </c>
      <c r="D293">
        <v>33</v>
      </c>
      <c r="E293">
        <v>35</v>
      </c>
      <c r="F293">
        <v>36</v>
      </c>
      <c r="G293">
        <v>7</v>
      </c>
      <c r="H293">
        <v>10</v>
      </c>
      <c r="I293">
        <f t="shared" si="100"/>
        <v>6</v>
      </c>
      <c r="J293">
        <f t="shared" si="109"/>
        <v>142</v>
      </c>
      <c r="K293">
        <f t="shared" si="102"/>
        <v>17</v>
      </c>
      <c r="L293">
        <f t="shared" si="103"/>
        <v>1</v>
      </c>
      <c r="M293">
        <f t="shared" si="104"/>
        <v>4</v>
      </c>
      <c r="N293" s="3">
        <f t="shared" si="105"/>
        <v>0.25</v>
      </c>
      <c r="O293">
        <f t="shared" si="106"/>
        <v>24</v>
      </c>
      <c r="P293">
        <f t="shared" si="107"/>
        <v>1</v>
      </c>
      <c r="Q293">
        <f t="shared" si="108"/>
        <v>7</v>
      </c>
    </row>
    <row r="294" spans="1:17" x14ac:dyDescent="0.25">
      <c r="A294" s="4">
        <v>45125</v>
      </c>
      <c r="B294">
        <v>4</v>
      </c>
      <c r="C294">
        <v>12</v>
      </c>
      <c r="D294">
        <v>34</v>
      </c>
      <c r="E294">
        <v>35</v>
      </c>
      <c r="F294">
        <v>45</v>
      </c>
      <c r="G294">
        <v>1</v>
      </c>
      <c r="H294">
        <v>9</v>
      </c>
      <c r="I294">
        <f t="shared" si="100"/>
        <v>3</v>
      </c>
      <c r="J294">
        <f t="shared" si="109"/>
        <v>130</v>
      </c>
      <c r="K294">
        <f t="shared" si="102"/>
        <v>10</v>
      </c>
      <c r="L294">
        <f t="shared" si="103"/>
        <v>3</v>
      </c>
      <c r="M294">
        <f t="shared" si="104"/>
        <v>2</v>
      </c>
      <c r="N294" s="3">
        <f t="shared" si="105"/>
        <v>0.66666666666666663</v>
      </c>
      <c r="O294">
        <f t="shared" si="106"/>
        <v>22</v>
      </c>
      <c r="P294">
        <f t="shared" si="107"/>
        <v>1</v>
      </c>
      <c r="Q294">
        <f t="shared" si="108"/>
        <v>10</v>
      </c>
    </row>
    <row r="295" spans="1:17" x14ac:dyDescent="0.25">
      <c r="A295" s="4">
        <v>45121</v>
      </c>
      <c r="B295">
        <v>5</v>
      </c>
      <c r="C295">
        <v>8</v>
      </c>
      <c r="D295">
        <v>29</v>
      </c>
      <c r="E295">
        <v>35</v>
      </c>
      <c r="F295">
        <v>48</v>
      </c>
      <c r="G295">
        <v>5</v>
      </c>
      <c r="H295">
        <v>6</v>
      </c>
      <c r="I295">
        <f t="shared" si="100"/>
        <v>6</v>
      </c>
      <c r="J295">
        <f t="shared" si="109"/>
        <v>125</v>
      </c>
      <c r="K295">
        <f t="shared" si="102"/>
        <v>11</v>
      </c>
      <c r="L295">
        <f t="shared" si="103"/>
        <v>2</v>
      </c>
      <c r="M295">
        <f t="shared" si="104"/>
        <v>3</v>
      </c>
      <c r="N295" s="3">
        <f t="shared" si="105"/>
        <v>0.66666666666666663</v>
      </c>
      <c r="O295">
        <f t="shared" si="106"/>
        <v>21</v>
      </c>
      <c r="P295">
        <f t="shared" si="107"/>
        <v>3</v>
      </c>
      <c r="Q295">
        <f t="shared" si="108"/>
        <v>11</v>
      </c>
    </row>
    <row r="296" spans="1:17" x14ac:dyDescent="0.25">
      <c r="A296" s="4">
        <v>45118</v>
      </c>
      <c r="B296">
        <v>2</v>
      </c>
      <c r="C296">
        <v>11</v>
      </c>
      <c r="D296">
        <v>28</v>
      </c>
      <c r="E296">
        <v>42</v>
      </c>
      <c r="F296">
        <v>48</v>
      </c>
      <c r="G296">
        <v>4</v>
      </c>
      <c r="H296">
        <v>9</v>
      </c>
      <c r="I296">
        <f t="shared" si="100"/>
        <v>3</v>
      </c>
      <c r="J296">
        <f t="shared" si="109"/>
        <v>131</v>
      </c>
      <c r="K296">
        <f t="shared" si="102"/>
        <v>13</v>
      </c>
      <c r="L296">
        <f t="shared" si="103"/>
        <v>4</v>
      </c>
      <c r="M296">
        <f t="shared" si="104"/>
        <v>1</v>
      </c>
      <c r="N296" s="3">
        <f t="shared" si="105"/>
        <v>0.25</v>
      </c>
      <c r="O296">
        <f t="shared" si="106"/>
        <v>17</v>
      </c>
      <c r="P296">
        <f t="shared" si="107"/>
        <v>6</v>
      </c>
      <c r="Q296">
        <f t="shared" si="108"/>
        <v>12</v>
      </c>
    </row>
    <row r="297" spans="1:17" x14ac:dyDescent="0.25">
      <c r="A297" s="4">
        <v>45114</v>
      </c>
      <c r="B297">
        <v>2</v>
      </c>
      <c r="C297">
        <v>11</v>
      </c>
      <c r="D297">
        <v>12</v>
      </c>
      <c r="E297">
        <v>19</v>
      </c>
      <c r="F297">
        <v>38</v>
      </c>
      <c r="G297">
        <v>4</v>
      </c>
      <c r="H297">
        <v>8</v>
      </c>
      <c r="I297">
        <f t="shared" si="100"/>
        <v>6</v>
      </c>
      <c r="J297">
        <f t="shared" si="109"/>
        <v>82</v>
      </c>
      <c r="K297">
        <f t="shared" si="102"/>
        <v>12</v>
      </c>
      <c r="L297">
        <f t="shared" si="103"/>
        <v>3</v>
      </c>
      <c r="M297">
        <f t="shared" si="104"/>
        <v>2</v>
      </c>
      <c r="N297" s="3">
        <f t="shared" si="105"/>
        <v>0.66666666666666663</v>
      </c>
      <c r="O297">
        <f t="shared" si="106"/>
        <v>19</v>
      </c>
      <c r="P297">
        <f t="shared" si="107"/>
        <v>1</v>
      </c>
      <c r="Q297">
        <f t="shared" si="108"/>
        <v>9</v>
      </c>
    </row>
    <row r="298" spans="1:17" x14ac:dyDescent="0.25">
      <c r="A298" s="4">
        <v>45111</v>
      </c>
      <c r="B298">
        <v>14</v>
      </c>
      <c r="C298">
        <v>17</v>
      </c>
      <c r="D298">
        <v>23</v>
      </c>
      <c r="E298">
        <v>36</v>
      </c>
      <c r="F298">
        <v>44</v>
      </c>
      <c r="G298">
        <v>2</v>
      </c>
      <c r="H298">
        <v>8</v>
      </c>
      <c r="I298">
        <f t="shared" si="100"/>
        <v>3</v>
      </c>
      <c r="J298">
        <f t="shared" si="109"/>
        <v>134</v>
      </c>
      <c r="K298">
        <f t="shared" si="102"/>
        <v>10</v>
      </c>
      <c r="L298">
        <f t="shared" si="103"/>
        <v>3</v>
      </c>
      <c r="M298">
        <f t="shared" si="104"/>
        <v>2</v>
      </c>
      <c r="N298" s="3">
        <f t="shared" si="105"/>
        <v>0.66666666666666663</v>
      </c>
      <c r="O298">
        <f t="shared" si="106"/>
        <v>13</v>
      </c>
      <c r="P298">
        <f t="shared" si="107"/>
        <v>3</v>
      </c>
      <c r="Q298">
        <f t="shared" si="108"/>
        <v>8</v>
      </c>
    </row>
    <row r="299" spans="1:17" x14ac:dyDescent="0.25">
      <c r="A299" s="4">
        <v>45107</v>
      </c>
      <c r="B299">
        <v>1</v>
      </c>
      <c r="C299">
        <v>6</v>
      </c>
      <c r="D299">
        <v>25</v>
      </c>
      <c r="E299">
        <v>29</v>
      </c>
      <c r="F299">
        <v>36</v>
      </c>
      <c r="G299">
        <v>7</v>
      </c>
      <c r="H299">
        <v>10</v>
      </c>
      <c r="I299">
        <f t="shared" si="100"/>
        <v>6</v>
      </c>
      <c r="J299">
        <f t="shared" si="109"/>
        <v>97</v>
      </c>
      <c r="K299">
        <f t="shared" si="102"/>
        <v>17</v>
      </c>
      <c r="L299">
        <f t="shared" si="103"/>
        <v>2</v>
      </c>
      <c r="M299">
        <f t="shared" si="104"/>
        <v>3</v>
      </c>
      <c r="N299" s="3">
        <f t="shared" si="105"/>
        <v>0.66666666666666663</v>
      </c>
      <c r="O299">
        <f t="shared" si="106"/>
        <v>19</v>
      </c>
      <c r="P299">
        <f t="shared" si="107"/>
        <v>4</v>
      </c>
      <c r="Q299">
        <f t="shared" si="108"/>
        <v>9</v>
      </c>
    </row>
    <row r="300" spans="1:17" x14ac:dyDescent="0.25">
      <c r="A300" s="4">
        <v>45104</v>
      </c>
      <c r="B300">
        <v>17</v>
      </c>
      <c r="C300">
        <v>22</v>
      </c>
      <c r="D300">
        <v>23</v>
      </c>
      <c r="E300">
        <v>27</v>
      </c>
      <c r="F300">
        <v>44</v>
      </c>
      <c r="G300">
        <v>1</v>
      </c>
      <c r="H300">
        <v>7</v>
      </c>
      <c r="I300">
        <f t="shared" si="100"/>
        <v>3</v>
      </c>
      <c r="J300">
        <f t="shared" si="109"/>
        <v>133</v>
      </c>
      <c r="K300">
        <f t="shared" si="102"/>
        <v>8</v>
      </c>
      <c r="L300">
        <f t="shared" si="103"/>
        <v>2</v>
      </c>
      <c r="M300">
        <f t="shared" si="104"/>
        <v>3</v>
      </c>
      <c r="N300" s="3">
        <f t="shared" si="105"/>
        <v>0.66666666666666663</v>
      </c>
      <c r="O300">
        <f t="shared" si="106"/>
        <v>17</v>
      </c>
      <c r="P300">
        <f t="shared" si="107"/>
        <v>1</v>
      </c>
      <c r="Q300">
        <f t="shared" si="108"/>
        <v>7</v>
      </c>
    </row>
    <row r="301" spans="1:17" x14ac:dyDescent="0.25">
      <c r="A301" s="4">
        <v>45100</v>
      </c>
      <c r="B301">
        <v>1</v>
      </c>
      <c r="C301">
        <v>3</v>
      </c>
      <c r="D301">
        <v>11</v>
      </c>
      <c r="E301">
        <v>33</v>
      </c>
      <c r="F301">
        <v>46</v>
      </c>
      <c r="G301">
        <v>10</v>
      </c>
      <c r="H301">
        <v>11</v>
      </c>
      <c r="I301">
        <f t="shared" si="100"/>
        <v>6</v>
      </c>
      <c r="J301">
        <f t="shared" si="109"/>
        <v>94</v>
      </c>
      <c r="K301">
        <f t="shared" si="102"/>
        <v>21</v>
      </c>
      <c r="L301">
        <f t="shared" si="103"/>
        <v>1</v>
      </c>
      <c r="M301">
        <f t="shared" si="104"/>
        <v>4</v>
      </c>
      <c r="N301" s="3">
        <f t="shared" si="105"/>
        <v>0.25</v>
      </c>
      <c r="O301">
        <f t="shared" si="106"/>
        <v>22</v>
      </c>
      <c r="P301">
        <f t="shared" si="107"/>
        <v>2</v>
      </c>
      <c r="Q301">
        <f t="shared" si="108"/>
        <v>11</v>
      </c>
    </row>
    <row r="302" spans="1:17" x14ac:dyDescent="0.25">
      <c r="A302" s="4">
        <v>45097</v>
      </c>
      <c r="B302">
        <v>11</v>
      </c>
      <c r="C302">
        <v>17</v>
      </c>
      <c r="D302">
        <v>28</v>
      </c>
      <c r="E302">
        <v>32</v>
      </c>
      <c r="F302">
        <v>35</v>
      </c>
      <c r="G302">
        <v>5</v>
      </c>
      <c r="H302">
        <v>6</v>
      </c>
      <c r="I302">
        <f t="shared" si="100"/>
        <v>3</v>
      </c>
      <c r="J302">
        <f t="shared" si="109"/>
        <v>123</v>
      </c>
      <c r="K302">
        <f t="shared" si="102"/>
        <v>11</v>
      </c>
      <c r="L302">
        <f t="shared" si="103"/>
        <v>2</v>
      </c>
      <c r="M302">
        <f t="shared" si="104"/>
        <v>3</v>
      </c>
      <c r="N302" s="3">
        <f t="shared" si="105"/>
        <v>0.66666666666666663</v>
      </c>
      <c r="O302">
        <f t="shared" si="106"/>
        <v>11</v>
      </c>
      <c r="P302">
        <f t="shared" si="107"/>
        <v>3</v>
      </c>
      <c r="Q302">
        <f t="shared" si="108"/>
        <v>6</v>
      </c>
    </row>
    <row r="303" spans="1:17" x14ac:dyDescent="0.25">
      <c r="A303" s="4">
        <v>45093</v>
      </c>
      <c r="B303">
        <v>7</v>
      </c>
      <c r="C303">
        <v>26</v>
      </c>
      <c r="D303">
        <v>34</v>
      </c>
      <c r="E303">
        <v>41</v>
      </c>
      <c r="F303">
        <v>44</v>
      </c>
      <c r="G303">
        <v>9</v>
      </c>
      <c r="H303">
        <v>11</v>
      </c>
      <c r="I303">
        <f t="shared" si="100"/>
        <v>6</v>
      </c>
      <c r="J303">
        <f t="shared" si="109"/>
        <v>152</v>
      </c>
      <c r="K303">
        <f t="shared" si="102"/>
        <v>20</v>
      </c>
      <c r="L303">
        <f t="shared" si="103"/>
        <v>3</v>
      </c>
      <c r="M303">
        <f t="shared" si="104"/>
        <v>2</v>
      </c>
      <c r="N303" s="3">
        <f t="shared" si="105"/>
        <v>0.66666666666666663</v>
      </c>
      <c r="O303">
        <f t="shared" si="106"/>
        <v>19</v>
      </c>
      <c r="P303">
        <f t="shared" si="107"/>
        <v>3</v>
      </c>
      <c r="Q303">
        <f t="shared" si="108"/>
        <v>9</v>
      </c>
    </row>
    <row r="304" spans="1:17" x14ac:dyDescent="0.25">
      <c r="A304" s="4">
        <v>45090</v>
      </c>
      <c r="B304">
        <v>15</v>
      </c>
      <c r="C304">
        <v>16</v>
      </c>
      <c r="D304">
        <v>21</v>
      </c>
      <c r="E304">
        <v>41</v>
      </c>
      <c r="F304">
        <v>50</v>
      </c>
      <c r="G304">
        <v>5</v>
      </c>
      <c r="H304">
        <v>6</v>
      </c>
      <c r="I304">
        <f t="shared" si="100"/>
        <v>3</v>
      </c>
      <c r="J304">
        <f t="shared" si="109"/>
        <v>143</v>
      </c>
      <c r="K304">
        <f t="shared" si="102"/>
        <v>11</v>
      </c>
      <c r="L304">
        <f t="shared" si="103"/>
        <v>2</v>
      </c>
      <c r="M304">
        <f t="shared" si="104"/>
        <v>3</v>
      </c>
      <c r="N304" s="3">
        <f t="shared" si="105"/>
        <v>0.66666666666666663</v>
      </c>
      <c r="O304">
        <f t="shared" si="106"/>
        <v>20</v>
      </c>
      <c r="P304">
        <f t="shared" si="107"/>
        <v>1</v>
      </c>
      <c r="Q304">
        <f t="shared" si="108"/>
        <v>9</v>
      </c>
    </row>
    <row r="305" spans="1:17" x14ac:dyDescent="0.25">
      <c r="A305" s="4">
        <v>45086</v>
      </c>
      <c r="B305">
        <v>18</v>
      </c>
      <c r="C305">
        <v>26</v>
      </c>
      <c r="D305">
        <v>36</v>
      </c>
      <c r="E305">
        <v>41</v>
      </c>
      <c r="F305">
        <v>50</v>
      </c>
      <c r="G305">
        <v>11</v>
      </c>
      <c r="H305">
        <v>12</v>
      </c>
      <c r="I305">
        <f t="shared" si="100"/>
        <v>6</v>
      </c>
      <c r="J305">
        <f t="shared" si="109"/>
        <v>171</v>
      </c>
      <c r="K305">
        <f t="shared" si="102"/>
        <v>23</v>
      </c>
      <c r="L305">
        <f t="shared" si="103"/>
        <v>4</v>
      </c>
      <c r="M305">
        <f t="shared" si="104"/>
        <v>1</v>
      </c>
      <c r="N305" s="3">
        <f t="shared" si="105"/>
        <v>0.25</v>
      </c>
      <c r="O305">
        <f t="shared" si="106"/>
        <v>10</v>
      </c>
      <c r="P305">
        <f t="shared" si="107"/>
        <v>5</v>
      </c>
      <c r="Q305">
        <f t="shared" si="108"/>
        <v>8</v>
      </c>
    </row>
    <row r="306" spans="1:17" x14ac:dyDescent="0.25">
      <c r="A306" s="4">
        <v>45083</v>
      </c>
      <c r="B306">
        <v>13</v>
      </c>
      <c r="C306">
        <v>21</v>
      </c>
      <c r="D306">
        <v>32</v>
      </c>
      <c r="E306">
        <v>39</v>
      </c>
      <c r="F306">
        <v>50</v>
      </c>
      <c r="G306">
        <v>2</v>
      </c>
      <c r="H306">
        <v>10</v>
      </c>
      <c r="I306">
        <f t="shared" si="100"/>
        <v>3</v>
      </c>
      <c r="J306">
        <f t="shared" si="109"/>
        <v>155</v>
      </c>
      <c r="K306">
        <f t="shared" si="102"/>
        <v>12</v>
      </c>
      <c r="L306">
        <f t="shared" si="103"/>
        <v>2</v>
      </c>
      <c r="M306">
        <f t="shared" si="104"/>
        <v>3</v>
      </c>
      <c r="N306" s="3">
        <f t="shared" si="105"/>
        <v>0.66666666666666663</v>
      </c>
      <c r="O306">
        <f t="shared" si="106"/>
        <v>11</v>
      </c>
      <c r="P306">
        <f t="shared" si="107"/>
        <v>7</v>
      </c>
      <c r="Q306">
        <f t="shared" si="108"/>
        <v>9</v>
      </c>
    </row>
    <row r="307" spans="1:17" x14ac:dyDescent="0.25">
      <c r="A307" s="4">
        <v>45079</v>
      </c>
      <c r="B307">
        <v>3</v>
      </c>
      <c r="C307">
        <v>12</v>
      </c>
      <c r="D307">
        <v>15</v>
      </c>
      <c r="E307">
        <v>25</v>
      </c>
      <c r="F307">
        <v>43</v>
      </c>
      <c r="G307">
        <v>10</v>
      </c>
      <c r="H307">
        <v>11</v>
      </c>
      <c r="I307">
        <f t="shared" si="100"/>
        <v>6</v>
      </c>
      <c r="J307">
        <f t="shared" si="109"/>
        <v>98</v>
      </c>
      <c r="K307">
        <f t="shared" si="102"/>
        <v>21</v>
      </c>
      <c r="L307">
        <f t="shared" si="103"/>
        <v>1</v>
      </c>
      <c r="M307">
        <f t="shared" si="104"/>
        <v>4</v>
      </c>
      <c r="N307" s="3">
        <f t="shared" si="105"/>
        <v>0.25</v>
      </c>
      <c r="O307">
        <f t="shared" si="106"/>
        <v>18</v>
      </c>
      <c r="P307">
        <f t="shared" si="107"/>
        <v>3</v>
      </c>
      <c r="Q307">
        <f t="shared" si="108"/>
        <v>10</v>
      </c>
    </row>
    <row r="308" spans="1:17" x14ac:dyDescent="0.25">
      <c r="A308" s="4">
        <v>45076</v>
      </c>
      <c r="B308">
        <v>27</v>
      </c>
      <c r="C308">
        <v>29</v>
      </c>
      <c r="D308">
        <v>32</v>
      </c>
      <c r="E308">
        <v>33</v>
      </c>
      <c r="F308">
        <v>47</v>
      </c>
      <c r="G308">
        <v>2</v>
      </c>
      <c r="H308">
        <v>8</v>
      </c>
      <c r="I308">
        <f t="shared" si="100"/>
        <v>3</v>
      </c>
      <c r="J308">
        <f t="shared" si="109"/>
        <v>168</v>
      </c>
      <c r="K308">
        <f t="shared" si="102"/>
        <v>10</v>
      </c>
      <c r="L308">
        <f t="shared" si="103"/>
        <v>1</v>
      </c>
      <c r="M308">
        <f t="shared" si="104"/>
        <v>4</v>
      </c>
      <c r="N308" s="3">
        <f t="shared" si="105"/>
        <v>0.25</v>
      </c>
      <c r="O308">
        <f t="shared" si="106"/>
        <v>14</v>
      </c>
      <c r="P308">
        <f t="shared" si="107"/>
        <v>1</v>
      </c>
      <c r="Q308">
        <f t="shared" si="108"/>
        <v>5</v>
      </c>
    </row>
    <row r="309" spans="1:17" x14ac:dyDescent="0.25">
      <c r="A309" s="4">
        <v>45072</v>
      </c>
      <c r="B309">
        <v>15</v>
      </c>
      <c r="C309">
        <v>25</v>
      </c>
      <c r="D309">
        <v>37</v>
      </c>
      <c r="E309">
        <v>38</v>
      </c>
      <c r="F309">
        <v>41</v>
      </c>
      <c r="G309">
        <v>1</v>
      </c>
      <c r="H309">
        <v>7</v>
      </c>
      <c r="I309">
        <f t="shared" si="100"/>
        <v>6</v>
      </c>
      <c r="J309">
        <f t="shared" si="109"/>
        <v>156</v>
      </c>
      <c r="K309">
        <f t="shared" si="102"/>
        <v>8</v>
      </c>
      <c r="L309">
        <f t="shared" si="103"/>
        <v>1</v>
      </c>
      <c r="M309">
        <f t="shared" si="104"/>
        <v>4</v>
      </c>
      <c r="N309" s="3">
        <f t="shared" si="105"/>
        <v>0.25</v>
      </c>
      <c r="O309">
        <f t="shared" si="106"/>
        <v>12</v>
      </c>
      <c r="P309">
        <f t="shared" si="107"/>
        <v>1</v>
      </c>
      <c r="Q309">
        <f t="shared" si="108"/>
        <v>7</v>
      </c>
    </row>
    <row r="310" spans="1:17" x14ac:dyDescent="0.25">
      <c r="A310" s="4">
        <v>45069</v>
      </c>
      <c r="B310">
        <v>5</v>
      </c>
      <c r="C310">
        <v>6</v>
      </c>
      <c r="D310">
        <v>14</v>
      </c>
      <c r="E310">
        <v>23</v>
      </c>
      <c r="F310">
        <v>34</v>
      </c>
      <c r="G310">
        <v>2</v>
      </c>
      <c r="H310">
        <v>11</v>
      </c>
      <c r="I310">
        <f t="shared" si="100"/>
        <v>3</v>
      </c>
      <c r="J310">
        <f t="shared" si="109"/>
        <v>82</v>
      </c>
      <c r="K310">
        <f t="shared" si="102"/>
        <v>13</v>
      </c>
      <c r="L310">
        <f t="shared" si="103"/>
        <v>3</v>
      </c>
      <c r="M310">
        <f t="shared" si="104"/>
        <v>2</v>
      </c>
      <c r="N310" s="3">
        <f t="shared" si="105"/>
        <v>0.66666666666666663</v>
      </c>
      <c r="O310">
        <f t="shared" si="106"/>
        <v>11</v>
      </c>
      <c r="P310">
        <f t="shared" si="107"/>
        <v>1</v>
      </c>
      <c r="Q310">
        <f t="shared" si="108"/>
        <v>7</v>
      </c>
    </row>
    <row r="311" spans="1:17" x14ac:dyDescent="0.25">
      <c r="A311" s="4">
        <v>45065</v>
      </c>
      <c r="B311">
        <v>18</v>
      </c>
      <c r="C311">
        <v>27</v>
      </c>
      <c r="D311">
        <v>34</v>
      </c>
      <c r="E311">
        <v>41</v>
      </c>
      <c r="F311">
        <v>49</v>
      </c>
      <c r="G311">
        <v>3</v>
      </c>
      <c r="H311">
        <v>9</v>
      </c>
      <c r="I311">
        <f t="shared" si="100"/>
        <v>6</v>
      </c>
      <c r="J311">
        <f t="shared" si="109"/>
        <v>169</v>
      </c>
      <c r="K311">
        <f t="shared" si="102"/>
        <v>12</v>
      </c>
      <c r="L311">
        <f t="shared" si="103"/>
        <v>2</v>
      </c>
      <c r="M311">
        <f t="shared" si="104"/>
        <v>3</v>
      </c>
      <c r="N311" s="3">
        <f t="shared" si="105"/>
        <v>0.66666666666666663</v>
      </c>
      <c r="O311">
        <f t="shared" si="106"/>
        <v>9</v>
      </c>
      <c r="P311">
        <f t="shared" si="107"/>
        <v>7</v>
      </c>
      <c r="Q311">
        <f t="shared" si="108"/>
        <v>8</v>
      </c>
    </row>
    <row r="312" spans="1:17" x14ac:dyDescent="0.25">
      <c r="A312" s="4">
        <v>45062</v>
      </c>
      <c r="B312">
        <v>4</v>
      </c>
      <c r="C312">
        <v>6</v>
      </c>
      <c r="D312">
        <v>9</v>
      </c>
      <c r="E312">
        <v>14</v>
      </c>
      <c r="F312">
        <v>37</v>
      </c>
      <c r="G312">
        <v>4</v>
      </c>
      <c r="H312">
        <v>11</v>
      </c>
      <c r="I312">
        <f t="shared" si="100"/>
        <v>3</v>
      </c>
      <c r="J312">
        <f t="shared" si="109"/>
        <v>70</v>
      </c>
      <c r="K312">
        <f t="shared" si="102"/>
        <v>15</v>
      </c>
      <c r="L312">
        <f t="shared" si="103"/>
        <v>3</v>
      </c>
      <c r="M312">
        <f t="shared" si="104"/>
        <v>2</v>
      </c>
      <c r="N312" s="3">
        <f t="shared" si="105"/>
        <v>0.66666666666666663</v>
      </c>
      <c r="O312">
        <f t="shared" si="106"/>
        <v>23</v>
      </c>
      <c r="P312">
        <f t="shared" si="107"/>
        <v>2</v>
      </c>
      <c r="Q312">
        <f t="shared" si="108"/>
        <v>8</v>
      </c>
    </row>
    <row r="313" spans="1:17" x14ac:dyDescent="0.25">
      <c r="A313" s="4">
        <v>45058</v>
      </c>
      <c r="B313">
        <v>9</v>
      </c>
      <c r="C313">
        <v>10</v>
      </c>
      <c r="D313">
        <v>13</v>
      </c>
      <c r="E313">
        <v>39</v>
      </c>
      <c r="F313">
        <v>44</v>
      </c>
      <c r="G313">
        <v>4</v>
      </c>
      <c r="H313">
        <v>6</v>
      </c>
      <c r="I313">
        <f t="shared" si="100"/>
        <v>6</v>
      </c>
      <c r="J313">
        <f t="shared" si="109"/>
        <v>115</v>
      </c>
      <c r="K313">
        <f t="shared" si="102"/>
        <v>10</v>
      </c>
      <c r="L313">
        <f t="shared" si="103"/>
        <v>2</v>
      </c>
      <c r="M313">
        <f t="shared" si="104"/>
        <v>3</v>
      </c>
      <c r="N313" s="3">
        <f t="shared" si="105"/>
        <v>0.66666666666666663</v>
      </c>
      <c r="O313">
        <f t="shared" si="106"/>
        <v>26</v>
      </c>
      <c r="P313">
        <f t="shared" si="107"/>
        <v>1</v>
      </c>
      <c r="Q313">
        <f t="shared" si="108"/>
        <v>9</v>
      </c>
    </row>
    <row r="314" spans="1:17" x14ac:dyDescent="0.25">
      <c r="A314" s="4">
        <v>45055</v>
      </c>
      <c r="B314">
        <v>13</v>
      </c>
      <c r="C314">
        <v>17</v>
      </c>
      <c r="D314">
        <v>21</v>
      </c>
      <c r="E314">
        <v>28</v>
      </c>
      <c r="F314">
        <v>46</v>
      </c>
      <c r="G314">
        <v>7</v>
      </c>
      <c r="H314">
        <v>9</v>
      </c>
      <c r="I314">
        <f t="shared" si="100"/>
        <v>3</v>
      </c>
      <c r="J314">
        <f t="shared" si="109"/>
        <v>125</v>
      </c>
      <c r="K314">
        <f t="shared" si="102"/>
        <v>16</v>
      </c>
      <c r="L314">
        <f t="shared" si="103"/>
        <v>2</v>
      </c>
      <c r="M314">
        <f t="shared" si="104"/>
        <v>3</v>
      </c>
      <c r="N314" s="3">
        <f t="shared" si="105"/>
        <v>0.66666666666666663</v>
      </c>
      <c r="O314">
        <f t="shared" si="106"/>
        <v>18</v>
      </c>
      <c r="P314">
        <f t="shared" si="107"/>
        <v>4</v>
      </c>
      <c r="Q314">
        <f t="shared" si="108"/>
        <v>8</v>
      </c>
    </row>
    <row r="315" spans="1:17" x14ac:dyDescent="0.25">
      <c r="A315" s="4">
        <v>45051</v>
      </c>
      <c r="B315">
        <v>3</v>
      </c>
      <c r="C315">
        <v>8</v>
      </c>
      <c r="D315">
        <v>18</v>
      </c>
      <c r="E315">
        <v>34</v>
      </c>
      <c r="F315">
        <v>49</v>
      </c>
      <c r="G315">
        <v>3</v>
      </c>
      <c r="H315">
        <v>7</v>
      </c>
      <c r="I315">
        <f t="shared" si="100"/>
        <v>6</v>
      </c>
      <c r="J315">
        <f t="shared" si="109"/>
        <v>112</v>
      </c>
      <c r="K315">
        <f t="shared" si="102"/>
        <v>10</v>
      </c>
      <c r="L315">
        <f t="shared" si="103"/>
        <v>3</v>
      </c>
      <c r="M315">
        <f t="shared" si="104"/>
        <v>2</v>
      </c>
      <c r="N315" s="3">
        <f t="shared" si="105"/>
        <v>0.66666666666666663</v>
      </c>
      <c r="O315">
        <f t="shared" si="106"/>
        <v>16</v>
      </c>
      <c r="P315">
        <f t="shared" si="107"/>
        <v>5</v>
      </c>
      <c r="Q315">
        <f t="shared" si="108"/>
        <v>12</v>
      </c>
    </row>
    <row r="316" spans="1:17" x14ac:dyDescent="0.25">
      <c r="A316" s="4">
        <v>45048</v>
      </c>
      <c r="B316">
        <v>7</v>
      </c>
      <c r="C316">
        <v>32</v>
      </c>
      <c r="D316">
        <v>44</v>
      </c>
      <c r="E316">
        <v>47</v>
      </c>
      <c r="F316">
        <v>48</v>
      </c>
      <c r="G316">
        <v>7</v>
      </c>
      <c r="H316">
        <v>8</v>
      </c>
      <c r="I316">
        <f t="shared" si="100"/>
        <v>3</v>
      </c>
      <c r="J316">
        <f t="shared" si="109"/>
        <v>178</v>
      </c>
      <c r="K316">
        <f t="shared" si="102"/>
        <v>15</v>
      </c>
      <c r="L316">
        <f t="shared" si="103"/>
        <v>3</v>
      </c>
      <c r="M316">
        <f t="shared" si="104"/>
        <v>2</v>
      </c>
      <c r="N316" s="3">
        <f t="shared" si="105"/>
        <v>0.66666666666666663</v>
      </c>
      <c r="O316">
        <f t="shared" si="106"/>
        <v>25</v>
      </c>
      <c r="P316">
        <f t="shared" si="107"/>
        <v>1</v>
      </c>
      <c r="Q316">
        <f t="shared" si="108"/>
        <v>10</v>
      </c>
    </row>
    <row r="317" spans="1:17" x14ac:dyDescent="0.25">
      <c r="A317" s="4">
        <v>45044</v>
      </c>
      <c r="B317">
        <v>11</v>
      </c>
      <c r="C317">
        <v>13</v>
      </c>
      <c r="D317">
        <v>16</v>
      </c>
      <c r="E317">
        <v>23</v>
      </c>
      <c r="F317">
        <v>34</v>
      </c>
      <c r="G317">
        <v>1</v>
      </c>
      <c r="H317">
        <v>10</v>
      </c>
      <c r="I317">
        <f t="shared" si="100"/>
        <v>6</v>
      </c>
      <c r="J317">
        <f t="shared" si="109"/>
        <v>97</v>
      </c>
      <c r="K317">
        <f t="shared" si="102"/>
        <v>11</v>
      </c>
      <c r="L317">
        <f t="shared" si="103"/>
        <v>2</v>
      </c>
      <c r="M317">
        <f t="shared" si="104"/>
        <v>3</v>
      </c>
      <c r="N317" s="3">
        <f t="shared" si="105"/>
        <v>0.66666666666666663</v>
      </c>
      <c r="O317">
        <f t="shared" si="106"/>
        <v>11</v>
      </c>
      <c r="P317">
        <f t="shared" si="107"/>
        <v>2</v>
      </c>
      <c r="Q317">
        <f t="shared" si="108"/>
        <v>6</v>
      </c>
    </row>
    <row r="318" spans="1:17" x14ac:dyDescent="0.25">
      <c r="A318" s="4">
        <v>45041</v>
      </c>
      <c r="B318">
        <v>10</v>
      </c>
      <c r="C318">
        <v>29</v>
      </c>
      <c r="D318">
        <v>30</v>
      </c>
      <c r="E318">
        <v>40</v>
      </c>
      <c r="F318">
        <v>45</v>
      </c>
      <c r="G318">
        <v>1</v>
      </c>
      <c r="H318">
        <v>12</v>
      </c>
      <c r="I318">
        <f t="shared" si="100"/>
        <v>3</v>
      </c>
      <c r="J318">
        <f t="shared" si="109"/>
        <v>154</v>
      </c>
      <c r="K318">
        <f t="shared" si="102"/>
        <v>13</v>
      </c>
      <c r="L318">
        <f t="shared" si="103"/>
        <v>3</v>
      </c>
      <c r="M318">
        <f t="shared" si="104"/>
        <v>2</v>
      </c>
      <c r="N318" s="3">
        <f t="shared" si="105"/>
        <v>0.66666666666666663</v>
      </c>
      <c r="O318">
        <f t="shared" si="106"/>
        <v>19</v>
      </c>
      <c r="P318">
        <f t="shared" si="107"/>
        <v>1</v>
      </c>
      <c r="Q318">
        <f t="shared" si="108"/>
        <v>9</v>
      </c>
    </row>
    <row r="319" spans="1:17" x14ac:dyDescent="0.25">
      <c r="A319" s="4">
        <v>45037</v>
      </c>
      <c r="B319">
        <v>7</v>
      </c>
      <c r="C319">
        <v>8</v>
      </c>
      <c r="D319">
        <v>18</v>
      </c>
      <c r="E319">
        <v>33</v>
      </c>
      <c r="F319">
        <v>42</v>
      </c>
      <c r="G319">
        <v>2</v>
      </c>
      <c r="H319">
        <v>8</v>
      </c>
      <c r="I319">
        <f t="shared" si="100"/>
        <v>6</v>
      </c>
      <c r="J319">
        <f t="shared" si="109"/>
        <v>108</v>
      </c>
      <c r="K319">
        <f t="shared" si="102"/>
        <v>10</v>
      </c>
      <c r="L319">
        <f t="shared" si="103"/>
        <v>3</v>
      </c>
      <c r="M319">
        <f t="shared" si="104"/>
        <v>2</v>
      </c>
      <c r="N319" s="3">
        <f t="shared" si="105"/>
        <v>0.66666666666666663</v>
      </c>
      <c r="O319">
        <f t="shared" si="106"/>
        <v>15</v>
      </c>
      <c r="P319">
        <f t="shared" si="107"/>
        <v>1</v>
      </c>
      <c r="Q319">
        <f t="shared" si="108"/>
        <v>9</v>
      </c>
    </row>
    <row r="320" spans="1:17" x14ac:dyDescent="0.25">
      <c r="A320" s="4">
        <v>45034</v>
      </c>
      <c r="B320">
        <v>17</v>
      </c>
      <c r="C320">
        <v>21</v>
      </c>
      <c r="D320">
        <v>23</v>
      </c>
      <c r="E320">
        <v>35</v>
      </c>
      <c r="F320">
        <v>37</v>
      </c>
      <c r="G320">
        <v>10</v>
      </c>
      <c r="H320">
        <v>11</v>
      </c>
      <c r="I320">
        <f t="shared" ref="I320:I350" si="110">WEEKDAY(A320)</f>
        <v>3</v>
      </c>
      <c r="J320">
        <f t="shared" si="109"/>
        <v>133</v>
      </c>
      <c r="K320">
        <f t="shared" ref="K320:K350" si="111">G320+H320</f>
        <v>21</v>
      </c>
      <c r="L320">
        <f t="shared" ref="L320:L350" si="112">SUMPRODUCT(--(MOD(B320:F320,2)=0))</f>
        <v>0</v>
      </c>
      <c r="M320">
        <f t="shared" ref="M320:M350" si="113">SUMPRODUCT(--(MOD(B320:F320,2)=1))</f>
        <v>5</v>
      </c>
      <c r="N320" s="3">
        <f t="shared" ref="N320:N350" si="114">IF(L320&gt;M320,M320/L320,L320/M320)</f>
        <v>0</v>
      </c>
      <c r="O320">
        <f t="shared" ref="O320:O350" si="115">MAX(C320-B320,D320-C320,E320-D320,F320-E320)</f>
        <v>12</v>
      </c>
      <c r="P320">
        <f t="shared" ref="P320:P350" si="116">MIN(C320-B320,D320-C320,E320-D320,F320-E320)</f>
        <v>2</v>
      </c>
      <c r="Q320">
        <f t="shared" ref="Q320:Q350" si="117">ROUND(AVERAGE(C320-B320,D320-C320,E320-D320,F320-E320),0)</f>
        <v>5</v>
      </c>
    </row>
    <row r="321" spans="1:17" x14ac:dyDescent="0.25">
      <c r="A321" s="4">
        <v>45030</v>
      </c>
      <c r="B321">
        <v>4</v>
      </c>
      <c r="C321">
        <v>11</v>
      </c>
      <c r="D321">
        <v>37</v>
      </c>
      <c r="E321">
        <v>44</v>
      </c>
      <c r="F321">
        <v>49</v>
      </c>
      <c r="G321">
        <v>6</v>
      </c>
      <c r="H321">
        <v>7</v>
      </c>
      <c r="I321">
        <f t="shared" si="110"/>
        <v>6</v>
      </c>
      <c r="J321">
        <f t="shared" ref="J321:J323" si="118">SUM(B321:F321)</f>
        <v>145</v>
      </c>
      <c r="K321">
        <f t="shared" si="111"/>
        <v>13</v>
      </c>
      <c r="L321">
        <f t="shared" si="112"/>
        <v>2</v>
      </c>
      <c r="M321">
        <f t="shared" si="113"/>
        <v>3</v>
      </c>
      <c r="N321" s="3">
        <f t="shared" si="114"/>
        <v>0.66666666666666663</v>
      </c>
      <c r="O321">
        <f t="shared" si="115"/>
        <v>26</v>
      </c>
      <c r="P321">
        <f t="shared" si="116"/>
        <v>5</v>
      </c>
      <c r="Q321">
        <f t="shared" si="117"/>
        <v>11</v>
      </c>
    </row>
    <row r="322" spans="1:17" x14ac:dyDescent="0.25">
      <c r="A322" s="4">
        <v>45027</v>
      </c>
      <c r="B322">
        <v>10</v>
      </c>
      <c r="C322">
        <v>14</v>
      </c>
      <c r="D322">
        <v>16</v>
      </c>
      <c r="E322">
        <v>19</v>
      </c>
      <c r="F322">
        <v>29</v>
      </c>
      <c r="G322">
        <v>2</v>
      </c>
      <c r="H322">
        <v>10</v>
      </c>
      <c r="I322">
        <f t="shared" si="110"/>
        <v>3</v>
      </c>
      <c r="J322">
        <f t="shared" si="118"/>
        <v>88</v>
      </c>
      <c r="K322">
        <f t="shared" si="111"/>
        <v>12</v>
      </c>
      <c r="L322">
        <f t="shared" si="112"/>
        <v>3</v>
      </c>
      <c r="M322">
        <f t="shared" si="113"/>
        <v>2</v>
      </c>
      <c r="N322" s="3">
        <f t="shared" si="114"/>
        <v>0.66666666666666663</v>
      </c>
      <c r="O322">
        <f t="shared" si="115"/>
        <v>10</v>
      </c>
      <c r="P322">
        <f t="shared" si="116"/>
        <v>2</v>
      </c>
      <c r="Q322">
        <f t="shared" si="117"/>
        <v>5</v>
      </c>
    </row>
    <row r="323" spans="1:17" x14ac:dyDescent="0.25">
      <c r="A323" s="4">
        <v>45024</v>
      </c>
      <c r="B323">
        <v>5</v>
      </c>
      <c r="C323">
        <v>26</v>
      </c>
      <c r="D323">
        <v>28</v>
      </c>
      <c r="E323">
        <v>36</v>
      </c>
      <c r="F323">
        <v>46</v>
      </c>
      <c r="G323">
        <v>6</v>
      </c>
      <c r="H323">
        <v>12</v>
      </c>
      <c r="I323">
        <f t="shared" si="110"/>
        <v>7</v>
      </c>
      <c r="J323">
        <f t="shared" si="118"/>
        <v>141</v>
      </c>
      <c r="K323">
        <f t="shared" si="111"/>
        <v>18</v>
      </c>
      <c r="L323">
        <f t="shared" si="112"/>
        <v>4</v>
      </c>
      <c r="M323">
        <f t="shared" si="113"/>
        <v>1</v>
      </c>
      <c r="N323" s="3">
        <f t="shared" si="114"/>
        <v>0.25</v>
      </c>
      <c r="O323">
        <f t="shared" si="115"/>
        <v>21</v>
      </c>
      <c r="P323">
        <f t="shared" si="116"/>
        <v>2</v>
      </c>
      <c r="Q323">
        <f t="shared" si="117"/>
        <v>10</v>
      </c>
    </row>
    <row r="324" spans="1:17" x14ac:dyDescent="0.25">
      <c r="A324" s="4">
        <v>45023</v>
      </c>
      <c r="B324">
        <v>10</v>
      </c>
      <c r="C324">
        <v>16</v>
      </c>
      <c r="D324">
        <v>31</v>
      </c>
      <c r="E324">
        <v>33</v>
      </c>
      <c r="F324">
        <v>50</v>
      </c>
      <c r="G324">
        <v>3</v>
      </c>
      <c r="H324">
        <v>8</v>
      </c>
      <c r="I324">
        <f t="shared" si="110"/>
        <v>6</v>
      </c>
      <c r="J324">
        <f t="shared" ref="J324" si="119">SUM(B324:F324)</f>
        <v>140</v>
      </c>
      <c r="K324">
        <f t="shared" si="111"/>
        <v>11</v>
      </c>
      <c r="L324">
        <f t="shared" si="112"/>
        <v>3</v>
      </c>
      <c r="M324">
        <f t="shared" si="113"/>
        <v>2</v>
      </c>
      <c r="N324" s="3">
        <f t="shared" si="114"/>
        <v>0.66666666666666663</v>
      </c>
      <c r="O324">
        <f t="shared" si="115"/>
        <v>17</v>
      </c>
      <c r="P324">
        <f t="shared" si="116"/>
        <v>2</v>
      </c>
      <c r="Q324">
        <f t="shared" si="117"/>
        <v>10</v>
      </c>
    </row>
    <row r="325" spans="1:17" x14ac:dyDescent="0.25">
      <c r="A325" s="4">
        <v>45020</v>
      </c>
      <c r="B325">
        <v>16</v>
      </c>
      <c r="C325">
        <v>18</v>
      </c>
      <c r="D325">
        <v>28</v>
      </c>
      <c r="E325">
        <v>34</v>
      </c>
      <c r="F325">
        <v>47</v>
      </c>
      <c r="G325">
        <v>5</v>
      </c>
      <c r="H325">
        <v>10</v>
      </c>
      <c r="I325">
        <f t="shared" si="110"/>
        <v>3</v>
      </c>
      <c r="J325">
        <f t="shared" ref="J325:J350" si="120">SUM(B325:F325)</f>
        <v>143</v>
      </c>
      <c r="K325">
        <f t="shared" si="111"/>
        <v>15</v>
      </c>
      <c r="L325">
        <f t="shared" si="112"/>
        <v>4</v>
      </c>
      <c r="M325">
        <f t="shared" si="113"/>
        <v>1</v>
      </c>
      <c r="N325" s="3">
        <f t="shared" si="114"/>
        <v>0.25</v>
      </c>
      <c r="O325">
        <f t="shared" si="115"/>
        <v>13</v>
      </c>
      <c r="P325">
        <f t="shared" si="116"/>
        <v>2</v>
      </c>
      <c r="Q325">
        <f t="shared" si="117"/>
        <v>8</v>
      </c>
    </row>
    <row r="326" spans="1:17" x14ac:dyDescent="0.25">
      <c r="A326" s="4">
        <v>45016</v>
      </c>
      <c r="B326">
        <v>16</v>
      </c>
      <c r="C326">
        <v>21</v>
      </c>
      <c r="D326">
        <v>34</v>
      </c>
      <c r="E326">
        <v>36</v>
      </c>
      <c r="F326">
        <v>44</v>
      </c>
      <c r="G326">
        <v>9</v>
      </c>
      <c r="H326">
        <v>10</v>
      </c>
      <c r="I326">
        <f t="shared" si="110"/>
        <v>6</v>
      </c>
      <c r="J326">
        <f t="shared" si="120"/>
        <v>151</v>
      </c>
      <c r="K326">
        <f t="shared" si="111"/>
        <v>19</v>
      </c>
      <c r="L326">
        <f t="shared" si="112"/>
        <v>4</v>
      </c>
      <c r="M326">
        <f t="shared" si="113"/>
        <v>1</v>
      </c>
      <c r="N326" s="3">
        <f t="shared" si="114"/>
        <v>0.25</v>
      </c>
      <c r="O326">
        <f t="shared" si="115"/>
        <v>13</v>
      </c>
      <c r="P326">
        <f t="shared" si="116"/>
        <v>2</v>
      </c>
      <c r="Q326">
        <f t="shared" si="117"/>
        <v>7</v>
      </c>
    </row>
    <row r="327" spans="1:17" x14ac:dyDescent="0.25">
      <c r="A327" s="4">
        <v>45013</v>
      </c>
      <c r="B327">
        <v>5</v>
      </c>
      <c r="C327">
        <v>12</v>
      </c>
      <c r="D327">
        <v>25</v>
      </c>
      <c r="E327">
        <v>36</v>
      </c>
      <c r="F327">
        <v>46</v>
      </c>
      <c r="G327">
        <v>6</v>
      </c>
      <c r="H327">
        <v>10</v>
      </c>
      <c r="I327">
        <f t="shared" si="110"/>
        <v>3</v>
      </c>
      <c r="J327">
        <f t="shared" si="120"/>
        <v>124</v>
      </c>
      <c r="K327">
        <f t="shared" si="111"/>
        <v>16</v>
      </c>
      <c r="L327">
        <f t="shared" si="112"/>
        <v>3</v>
      </c>
      <c r="M327">
        <f t="shared" si="113"/>
        <v>2</v>
      </c>
      <c r="N327" s="3">
        <f t="shared" si="114"/>
        <v>0.66666666666666663</v>
      </c>
      <c r="O327">
        <f t="shared" si="115"/>
        <v>13</v>
      </c>
      <c r="P327">
        <f t="shared" si="116"/>
        <v>7</v>
      </c>
      <c r="Q327">
        <f t="shared" si="117"/>
        <v>10</v>
      </c>
    </row>
    <row r="328" spans="1:17" x14ac:dyDescent="0.25">
      <c r="A328" s="4">
        <v>45009</v>
      </c>
      <c r="B328">
        <v>1</v>
      </c>
      <c r="C328">
        <v>9</v>
      </c>
      <c r="D328">
        <v>20</v>
      </c>
      <c r="E328">
        <v>29</v>
      </c>
      <c r="F328">
        <v>32</v>
      </c>
      <c r="G328">
        <v>2</v>
      </c>
      <c r="H328">
        <v>3</v>
      </c>
      <c r="I328">
        <f t="shared" si="110"/>
        <v>6</v>
      </c>
      <c r="J328">
        <f t="shared" si="120"/>
        <v>91</v>
      </c>
      <c r="K328">
        <f t="shared" si="111"/>
        <v>5</v>
      </c>
      <c r="L328">
        <f t="shared" si="112"/>
        <v>2</v>
      </c>
      <c r="M328">
        <f t="shared" si="113"/>
        <v>3</v>
      </c>
      <c r="N328" s="3">
        <f t="shared" si="114"/>
        <v>0.66666666666666663</v>
      </c>
      <c r="O328">
        <f t="shared" si="115"/>
        <v>11</v>
      </c>
      <c r="P328">
        <f t="shared" si="116"/>
        <v>3</v>
      </c>
      <c r="Q328">
        <f t="shared" si="117"/>
        <v>8</v>
      </c>
    </row>
    <row r="329" spans="1:17" x14ac:dyDescent="0.25">
      <c r="A329" s="4">
        <v>45002</v>
      </c>
      <c r="B329">
        <v>5</v>
      </c>
      <c r="C329">
        <v>15</v>
      </c>
      <c r="D329">
        <v>26</v>
      </c>
      <c r="E329">
        <v>37</v>
      </c>
      <c r="F329">
        <v>49</v>
      </c>
      <c r="G329">
        <v>8</v>
      </c>
      <c r="H329">
        <v>11</v>
      </c>
      <c r="I329">
        <f t="shared" si="110"/>
        <v>6</v>
      </c>
      <c r="J329">
        <f t="shared" si="120"/>
        <v>132</v>
      </c>
      <c r="K329">
        <f t="shared" si="111"/>
        <v>19</v>
      </c>
      <c r="L329">
        <f t="shared" si="112"/>
        <v>1</v>
      </c>
      <c r="M329">
        <f t="shared" si="113"/>
        <v>4</v>
      </c>
      <c r="N329" s="3">
        <f t="shared" si="114"/>
        <v>0.25</v>
      </c>
      <c r="O329">
        <f t="shared" si="115"/>
        <v>12</v>
      </c>
      <c r="P329">
        <f t="shared" si="116"/>
        <v>10</v>
      </c>
      <c r="Q329">
        <f t="shared" si="117"/>
        <v>11</v>
      </c>
    </row>
    <row r="330" spans="1:17" x14ac:dyDescent="0.25">
      <c r="A330" s="4">
        <v>44999</v>
      </c>
      <c r="B330">
        <v>16</v>
      </c>
      <c r="C330">
        <v>26</v>
      </c>
      <c r="D330">
        <v>28</v>
      </c>
      <c r="E330">
        <v>31</v>
      </c>
      <c r="F330">
        <v>46</v>
      </c>
      <c r="G330">
        <v>11</v>
      </c>
      <c r="H330">
        <v>12</v>
      </c>
      <c r="I330">
        <f t="shared" si="110"/>
        <v>3</v>
      </c>
      <c r="J330">
        <f t="shared" si="120"/>
        <v>147</v>
      </c>
      <c r="K330">
        <f t="shared" si="111"/>
        <v>23</v>
      </c>
      <c r="L330">
        <f t="shared" si="112"/>
        <v>4</v>
      </c>
      <c r="M330">
        <f t="shared" si="113"/>
        <v>1</v>
      </c>
      <c r="N330" s="3">
        <f t="shared" si="114"/>
        <v>0.25</v>
      </c>
      <c r="O330">
        <f t="shared" si="115"/>
        <v>15</v>
      </c>
      <c r="P330">
        <f t="shared" si="116"/>
        <v>2</v>
      </c>
      <c r="Q330">
        <f t="shared" si="117"/>
        <v>8</v>
      </c>
    </row>
    <row r="331" spans="1:17" x14ac:dyDescent="0.25">
      <c r="A331" s="4">
        <v>44995</v>
      </c>
      <c r="B331">
        <v>9</v>
      </c>
      <c r="C331">
        <v>16</v>
      </c>
      <c r="D331">
        <v>37</v>
      </c>
      <c r="E331">
        <v>38</v>
      </c>
      <c r="F331">
        <v>48</v>
      </c>
      <c r="G331">
        <v>2</v>
      </c>
      <c r="H331">
        <v>7</v>
      </c>
      <c r="I331">
        <f t="shared" si="110"/>
        <v>6</v>
      </c>
      <c r="J331">
        <f t="shared" si="120"/>
        <v>148</v>
      </c>
      <c r="K331">
        <f t="shared" si="111"/>
        <v>9</v>
      </c>
      <c r="L331">
        <f t="shared" si="112"/>
        <v>3</v>
      </c>
      <c r="M331">
        <f t="shared" si="113"/>
        <v>2</v>
      </c>
      <c r="N331" s="3">
        <f t="shared" si="114"/>
        <v>0.66666666666666663</v>
      </c>
      <c r="O331">
        <f t="shared" si="115"/>
        <v>21</v>
      </c>
      <c r="P331">
        <f t="shared" si="116"/>
        <v>1</v>
      </c>
      <c r="Q331">
        <f t="shared" si="117"/>
        <v>10</v>
      </c>
    </row>
    <row r="332" spans="1:17" x14ac:dyDescent="0.25">
      <c r="A332" s="4">
        <v>44992</v>
      </c>
      <c r="B332">
        <v>11</v>
      </c>
      <c r="C332">
        <v>13</v>
      </c>
      <c r="D332">
        <v>24</v>
      </c>
      <c r="E332">
        <v>35</v>
      </c>
      <c r="F332">
        <v>50</v>
      </c>
      <c r="G332">
        <v>6</v>
      </c>
      <c r="H332">
        <v>11</v>
      </c>
      <c r="I332">
        <f t="shared" si="110"/>
        <v>3</v>
      </c>
      <c r="J332">
        <f t="shared" si="120"/>
        <v>133</v>
      </c>
      <c r="K332">
        <f t="shared" si="111"/>
        <v>17</v>
      </c>
      <c r="L332">
        <f t="shared" si="112"/>
        <v>2</v>
      </c>
      <c r="M332">
        <f t="shared" si="113"/>
        <v>3</v>
      </c>
      <c r="N332" s="3">
        <f t="shared" si="114"/>
        <v>0.66666666666666663</v>
      </c>
      <c r="O332">
        <f t="shared" si="115"/>
        <v>15</v>
      </c>
      <c r="P332">
        <f t="shared" si="116"/>
        <v>2</v>
      </c>
      <c r="Q332">
        <f t="shared" si="117"/>
        <v>10</v>
      </c>
    </row>
    <row r="333" spans="1:17" x14ac:dyDescent="0.25">
      <c r="A333" s="4">
        <v>44988</v>
      </c>
      <c r="B333">
        <v>3</v>
      </c>
      <c r="C333">
        <v>6</v>
      </c>
      <c r="D333">
        <v>8</v>
      </c>
      <c r="E333">
        <v>24</v>
      </c>
      <c r="F333">
        <v>50</v>
      </c>
      <c r="G333">
        <v>10</v>
      </c>
      <c r="H333">
        <v>11</v>
      </c>
      <c r="I333">
        <f t="shared" si="110"/>
        <v>6</v>
      </c>
      <c r="J333">
        <f t="shared" si="120"/>
        <v>91</v>
      </c>
      <c r="K333">
        <f t="shared" si="111"/>
        <v>21</v>
      </c>
      <c r="L333">
        <f t="shared" si="112"/>
        <v>4</v>
      </c>
      <c r="M333">
        <f t="shared" si="113"/>
        <v>1</v>
      </c>
      <c r="N333" s="3">
        <f t="shared" si="114"/>
        <v>0.25</v>
      </c>
      <c r="O333">
        <f t="shared" si="115"/>
        <v>26</v>
      </c>
      <c r="P333">
        <f t="shared" si="116"/>
        <v>2</v>
      </c>
      <c r="Q333">
        <f t="shared" si="117"/>
        <v>12</v>
      </c>
    </row>
    <row r="334" spans="1:17" x14ac:dyDescent="0.25">
      <c r="A334" s="4">
        <v>44985</v>
      </c>
      <c r="B334">
        <v>12</v>
      </c>
      <c r="C334">
        <v>29</v>
      </c>
      <c r="D334">
        <v>33</v>
      </c>
      <c r="E334">
        <v>37</v>
      </c>
      <c r="F334">
        <v>47</v>
      </c>
      <c r="G334">
        <v>5</v>
      </c>
      <c r="H334">
        <v>10</v>
      </c>
      <c r="I334">
        <f t="shared" si="110"/>
        <v>3</v>
      </c>
      <c r="J334">
        <f t="shared" si="120"/>
        <v>158</v>
      </c>
      <c r="K334">
        <f t="shared" si="111"/>
        <v>15</v>
      </c>
      <c r="L334">
        <f t="shared" si="112"/>
        <v>1</v>
      </c>
      <c r="M334">
        <f t="shared" si="113"/>
        <v>4</v>
      </c>
      <c r="N334" s="3">
        <f t="shared" si="114"/>
        <v>0.25</v>
      </c>
      <c r="O334">
        <f t="shared" si="115"/>
        <v>17</v>
      </c>
      <c r="P334">
        <f t="shared" si="116"/>
        <v>4</v>
      </c>
      <c r="Q334">
        <f t="shared" si="117"/>
        <v>9</v>
      </c>
    </row>
    <row r="335" spans="1:17" x14ac:dyDescent="0.25">
      <c r="A335" s="4">
        <v>44981</v>
      </c>
      <c r="B335">
        <v>7</v>
      </c>
      <c r="C335">
        <v>23</v>
      </c>
      <c r="D335">
        <v>34</v>
      </c>
      <c r="E335">
        <v>42</v>
      </c>
      <c r="F335">
        <v>48</v>
      </c>
      <c r="G335">
        <v>1</v>
      </c>
      <c r="H335">
        <v>3</v>
      </c>
      <c r="I335">
        <f t="shared" si="110"/>
        <v>6</v>
      </c>
      <c r="J335">
        <f t="shared" si="120"/>
        <v>154</v>
      </c>
      <c r="K335">
        <f t="shared" si="111"/>
        <v>4</v>
      </c>
      <c r="L335">
        <f t="shared" si="112"/>
        <v>3</v>
      </c>
      <c r="M335">
        <f t="shared" si="113"/>
        <v>2</v>
      </c>
      <c r="N335" s="3">
        <f t="shared" si="114"/>
        <v>0.66666666666666663</v>
      </c>
      <c r="O335">
        <f t="shared" si="115"/>
        <v>16</v>
      </c>
      <c r="P335">
        <f t="shared" si="116"/>
        <v>6</v>
      </c>
      <c r="Q335">
        <f t="shared" si="117"/>
        <v>10</v>
      </c>
    </row>
    <row r="336" spans="1:17" x14ac:dyDescent="0.25">
      <c r="A336" s="4">
        <v>44978</v>
      </c>
      <c r="B336">
        <v>21</v>
      </c>
      <c r="C336">
        <v>22</v>
      </c>
      <c r="D336">
        <v>34</v>
      </c>
      <c r="E336">
        <v>41</v>
      </c>
      <c r="F336">
        <v>49</v>
      </c>
      <c r="G336">
        <v>2</v>
      </c>
      <c r="H336">
        <v>7</v>
      </c>
      <c r="I336">
        <f t="shared" si="110"/>
        <v>3</v>
      </c>
      <c r="J336">
        <f t="shared" si="120"/>
        <v>167</v>
      </c>
      <c r="K336">
        <f t="shared" si="111"/>
        <v>9</v>
      </c>
      <c r="L336">
        <f t="shared" si="112"/>
        <v>2</v>
      </c>
      <c r="M336">
        <f t="shared" si="113"/>
        <v>3</v>
      </c>
      <c r="N336" s="3">
        <f t="shared" si="114"/>
        <v>0.66666666666666663</v>
      </c>
      <c r="O336">
        <f t="shared" si="115"/>
        <v>12</v>
      </c>
      <c r="P336">
        <f t="shared" si="116"/>
        <v>1</v>
      </c>
      <c r="Q336">
        <f t="shared" si="117"/>
        <v>7</v>
      </c>
    </row>
    <row r="337" spans="1:18" x14ac:dyDescent="0.25">
      <c r="A337" s="4">
        <v>44974</v>
      </c>
      <c r="B337">
        <v>8</v>
      </c>
      <c r="C337">
        <v>23</v>
      </c>
      <c r="D337">
        <v>27</v>
      </c>
      <c r="E337">
        <v>42</v>
      </c>
      <c r="F337">
        <v>45</v>
      </c>
      <c r="G337">
        <v>1</v>
      </c>
      <c r="H337">
        <v>9</v>
      </c>
      <c r="I337">
        <f t="shared" si="110"/>
        <v>6</v>
      </c>
      <c r="J337">
        <f t="shared" si="120"/>
        <v>145</v>
      </c>
      <c r="K337">
        <f t="shared" si="111"/>
        <v>10</v>
      </c>
      <c r="L337">
        <f t="shared" si="112"/>
        <v>2</v>
      </c>
      <c r="M337">
        <f t="shared" si="113"/>
        <v>3</v>
      </c>
      <c r="N337" s="3">
        <f t="shared" si="114"/>
        <v>0.66666666666666663</v>
      </c>
      <c r="O337">
        <f t="shared" si="115"/>
        <v>15</v>
      </c>
      <c r="P337">
        <f t="shared" si="116"/>
        <v>3</v>
      </c>
      <c r="Q337">
        <f t="shared" si="117"/>
        <v>9</v>
      </c>
    </row>
    <row r="338" spans="1:18" x14ac:dyDescent="0.25">
      <c r="A338" s="4">
        <v>44971</v>
      </c>
      <c r="B338">
        <v>24</v>
      </c>
      <c r="C338">
        <v>26</v>
      </c>
      <c r="D338">
        <v>38</v>
      </c>
      <c r="E338">
        <v>43</v>
      </c>
      <c r="F338">
        <v>46</v>
      </c>
      <c r="G338">
        <v>2</v>
      </c>
      <c r="H338">
        <v>3</v>
      </c>
      <c r="I338">
        <f t="shared" si="110"/>
        <v>3</v>
      </c>
      <c r="J338">
        <f t="shared" si="120"/>
        <v>177</v>
      </c>
      <c r="K338">
        <f t="shared" si="111"/>
        <v>5</v>
      </c>
      <c r="L338">
        <f t="shared" si="112"/>
        <v>4</v>
      </c>
      <c r="M338">
        <f t="shared" si="113"/>
        <v>1</v>
      </c>
      <c r="N338" s="3">
        <f t="shared" si="114"/>
        <v>0.25</v>
      </c>
      <c r="O338">
        <f t="shared" si="115"/>
        <v>12</v>
      </c>
      <c r="P338">
        <f t="shared" si="116"/>
        <v>2</v>
      </c>
      <c r="Q338">
        <f t="shared" si="117"/>
        <v>6</v>
      </c>
    </row>
    <row r="339" spans="1:18" x14ac:dyDescent="0.25">
      <c r="A339" s="4">
        <v>44967</v>
      </c>
      <c r="B339">
        <v>3</v>
      </c>
      <c r="C339">
        <v>13</v>
      </c>
      <c r="D339">
        <v>25</v>
      </c>
      <c r="E339">
        <v>36</v>
      </c>
      <c r="F339">
        <v>47</v>
      </c>
      <c r="G339">
        <v>3</v>
      </c>
      <c r="H339">
        <v>8</v>
      </c>
      <c r="I339">
        <f t="shared" si="110"/>
        <v>6</v>
      </c>
      <c r="J339">
        <f t="shared" si="120"/>
        <v>124</v>
      </c>
      <c r="K339">
        <f t="shared" si="111"/>
        <v>11</v>
      </c>
      <c r="L339">
        <f t="shared" si="112"/>
        <v>1</v>
      </c>
      <c r="M339">
        <f t="shared" si="113"/>
        <v>4</v>
      </c>
      <c r="N339" s="3">
        <f t="shared" si="114"/>
        <v>0.25</v>
      </c>
      <c r="O339">
        <f t="shared" si="115"/>
        <v>12</v>
      </c>
      <c r="P339">
        <f t="shared" si="116"/>
        <v>10</v>
      </c>
      <c r="Q339">
        <f t="shared" si="117"/>
        <v>11</v>
      </c>
    </row>
    <row r="340" spans="1:18" x14ac:dyDescent="0.25">
      <c r="A340" s="4">
        <v>44964</v>
      </c>
      <c r="B340">
        <v>2</v>
      </c>
      <c r="C340">
        <v>8</v>
      </c>
      <c r="D340">
        <v>34</v>
      </c>
      <c r="E340">
        <v>44</v>
      </c>
      <c r="F340">
        <v>47</v>
      </c>
      <c r="G340">
        <v>3</v>
      </c>
      <c r="H340">
        <v>9</v>
      </c>
      <c r="I340">
        <f t="shared" si="110"/>
        <v>3</v>
      </c>
      <c r="J340">
        <f t="shared" si="120"/>
        <v>135</v>
      </c>
      <c r="K340">
        <f t="shared" si="111"/>
        <v>12</v>
      </c>
      <c r="L340">
        <f t="shared" si="112"/>
        <v>4</v>
      </c>
      <c r="M340">
        <f t="shared" si="113"/>
        <v>1</v>
      </c>
      <c r="N340" s="3">
        <f t="shared" si="114"/>
        <v>0.25</v>
      </c>
      <c r="O340">
        <f t="shared" si="115"/>
        <v>26</v>
      </c>
      <c r="P340">
        <f t="shared" si="116"/>
        <v>3</v>
      </c>
      <c r="Q340">
        <f t="shared" si="117"/>
        <v>11</v>
      </c>
    </row>
    <row r="341" spans="1:18" x14ac:dyDescent="0.25">
      <c r="A341" s="4">
        <v>44960</v>
      </c>
      <c r="B341">
        <v>2</v>
      </c>
      <c r="C341">
        <v>14</v>
      </c>
      <c r="D341">
        <v>17</v>
      </c>
      <c r="E341">
        <v>32</v>
      </c>
      <c r="F341">
        <v>45</v>
      </c>
      <c r="G341">
        <v>3</v>
      </c>
      <c r="H341">
        <v>10</v>
      </c>
      <c r="I341">
        <f t="shared" si="110"/>
        <v>6</v>
      </c>
      <c r="J341">
        <f t="shared" si="120"/>
        <v>110</v>
      </c>
      <c r="K341">
        <f t="shared" si="111"/>
        <v>13</v>
      </c>
      <c r="L341">
        <f t="shared" si="112"/>
        <v>3</v>
      </c>
      <c r="M341">
        <f t="shared" si="113"/>
        <v>2</v>
      </c>
      <c r="N341" s="3">
        <f t="shared" si="114"/>
        <v>0.66666666666666663</v>
      </c>
      <c r="O341">
        <f t="shared" si="115"/>
        <v>15</v>
      </c>
      <c r="P341">
        <f t="shared" si="116"/>
        <v>3</v>
      </c>
      <c r="Q341">
        <f t="shared" si="117"/>
        <v>11</v>
      </c>
    </row>
    <row r="342" spans="1:18" x14ac:dyDescent="0.25">
      <c r="A342" s="4">
        <v>44957</v>
      </c>
      <c r="B342">
        <v>7</v>
      </c>
      <c r="C342">
        <v>12</v>
      </c>
      <c r="D342">
        <v>19</v>
      </c>
      <c r="E342">
        <v>33</v>
      </c>
      <c r="F342">
        <v>43</v>
      </c>
      <c r="G342">
        <v>3</v>
      </c>
      <c r="H342">
        <v>7</v>
      </c>
      <c r="I342">
        <f t="shared" si="110"/>
        <v>3</v>
      </c>
      <c r="J342">
        <f t="shared" si="120"/>
        <v>114</v>
      </c>
      <c r="K342">
        <f t="shared" si="111"/>
        <v>10</v>
      </c>
      <c r="L342">
        <f t="shared" si="112"/>
        <v>1</v>
      </c>
      <c r="M342">
        <f t="shared" si="113"/>
        <v>4</v>
      </c>
      <c r="N342" s="3">
        <f t="shared" si="114"/>
        <v>0.25</v>
      </c>
      <c r="O342">
        <f t="shared" si="115"/>
        <v>14</v>
      </c>
      <c r="P342">
        <f t="shared" si="116"/>
        <v>5</v>
      </c>
      <c r="Q342">
        <f t="shared" si="117"/>
        <v>9</v>
      </c>
    </row>
    <row r="343" spans="1:18" x14ac:dyDescent="0.25">
      <c r="A343" s="4">
        <v>44953</v>
      </c>
      <c r="B343">
        <v>8</v>
      </c>
      <c r="C343">
        <v>9</v>
      </c>
      <c r="D343">
        <v>15</v>
      </c>
      <c r="E343">
        <v>19</v>
      </c>
      <c r="F343">
        <v>31</v>
      </c>
      <c r="G343">
        <v>10</v>
      </c>
      <c r="H343">
        <v>12</v>
      </c>
      <c r="I343">
        <f t="shared" si="110"/>
        <v>6</v>
      </c>
      <c r="J343">
        <f t="shared" si="120"/>
        <v>82</v>
      </c>
      <c r="K343">
        <f t="shared" si="111"/>
        <v>22</v>
      </c>
      <c r="L343">
        <f t="shared" si="112"/>
        <v>1</v>
      </c>
      <c r="M343">
        <f t="shared" si="113"/>
        <v>4</v>
      </c>
      <c r="N343" s="3">
        <f t="shared" si="114"/>
        <v>0.25</v>
      </c>
      <c r="O343">
        <f t="shared" si="115"/>
        <v>12</v>
      </c>
      <c r="P343">
        <f t="shared" si="116"/>
        <v>1</v>
      </c>
      <c r="Q343">
        <f t="shared" si="117"/>
        <v>6</v>
      </c>
    </row>
    <row r="344" spans="1:18" x14ac:dyDescent="0.25">
      <c r="A344" s="4">
        <v>44950</v>
      </c>
      <c r="B344">
        <v>11</v>
      </c>
      <c r="C344">
        <v>27</v>
      </c>
      <c r="D344">
        <v>41</v>
      </c>
      <c r="E344">
        <v>43</v>
      </c>
      <c r="F344">
        <v>47</v>
      </c>
      <c r="G344">
        <v>7</v>
      </c>
      <c r="H344">
        <v>11</v>
      </c>
      <c r="I344">
        <f t="shared" si="110"/>
        <v>3</v>
      </c>
      <c r="J344">
        <f t="shared" si="120"/>
        <v>169</v>
      </c>
      <c r="K344">
        <f t="shared" si="111"/>
        <v>18</v>
      </c>
      <c r="L344">
        <f t="shared" si="112"/>
        <v>0</v>
      </c>
      <c r="M344">
        <f t="shared" si="113"/>
        <v>5</v>
      </c>
      <c r="N344" s="3">
        <f t="shared" si="114"/>
        <v>0</v>
      </c>
      <c r="O344">
        <f t="shared" si="115"/>
        <v>16</v>
      </c>
      <c r="P344">
        <f t="shared" si="116"/>
        <v>2</v>
      </c>
      <c r="Q344">
        <f t="shared" si="117"/>
        <v>9</v>
      </c>
    </row>
    <row r="345" spans="1:18" x14ac:dyDescent="0.25">
      <c r="A345" s="4">
        <v>44946</v>
      </c>
      <c r="B345">
        <v>3</v>
      </c>
      <c r="C345">
        <v>6</v>
      </c>
      <c r="D345">
        <v>13</v>
      </c>
      <c r="E345">
        <v>40</v>
      </c>
      <c r="F345">
        <v>42</v>
      </c>
      <c r="G345">
        <v>7</v>
      </c>
      <c r="H345">
        <v>11</v>
      </c>
      <c r="I345">
        <f t="shared" si="110"/>
        <v>6</v>
      </c>
      <c r="J345">
        <f t="shared" si="120"/>
        <v>104</v>
      </c>
      <c r="K345">
        <f t="shared" si="111"/>
        <v>18</v>
      </c>
      <c r="L345">
        <f t="shared" si="112"/>
        <v>3</v>
      </c>
      <c r="M345">
        <f t="shared" si="113"/>
        <v>2</v>
      </c>
      <c r="N345" s="3">
        <f t="shared" si="114"/>
        <v>0.66666666666666663</v>
      </c>
      <c r="O345">
        <f t="shared" si="115"/>
        <v>27</v>
      </c>
      <c r="P345">
        <f t="shared" si="116"/>
        <v>2</v>
      </c>
      <c r="Q345">
        <f t="shared" si="117"/>
        <v>10</v>
      </c>
    </row>
    <row r="346" spans="1:18" x14ac:dyDescent="0.25">
      <c r="A346" s="4">
        <v>44943</v>
      </c>
      <c r="B346">
        <v>18</v>
      </c>
      <c r="C346">
        <v>21</v>
      </c>
      <c r="D346">
        <v>30</v>
      </c>
      <c r="E346">
        <v>46</v>
      </c>
      <c r="F346">
        <v>50</v>
      </c>
      <c r="G346">
        <v>2</v>
      </c>
      <c r="H346">
        <v>6</v>
      </c>
      <c r="I346">
        <f t="shared" si="110"/>
        <v>3</v>
      </c>
      <c r="J346">
        <f t="shared" si="120"/>
        <v>165</v>
      </c>
      <c r="K346">
        <f t="shared" si="111"/>
        <v>8</v>
      </c>
      <c r="L346">
        <f t="shared" si="112"/>
        <v>4</v>
      </c>
      <c r="M346">
        <f t="shared" si="113"/>
        <v>1</v>
      </c>
      <c r="N346" s="3">
        <f t="shared" si="114"/>
        <v>0.25</v>
      </c>
      <c r="O346">
        <f t="shared" si="115"/>
        <v>16</v>
      </c>
      <c r="P346">
        <f t="shared" si="116"/>
        <v>3</v>
      </c>
      <c r="Q346">
        <f t="shared" si="117"/>
        <v>8</v>
      </c>
    </row>
    <row r="347" spans="1:18" x14ac:dyDescent="0.25">
      <c r="A347" s="4">
        <v>44939</v>
      </c>
      <c r="B347">
        <v>4</v>
      </c>
      <c r="C347">
        <v>13</v>
      </c>
      <c r="D347">
        <v>25</v>
      </c>
      <c r="E347">
        <v>33</v>
      </c>
      <c r="F347">
        <v>37</v>
      </c>
      <c r="G347">
        <v>5</v>
      </c>
      <c r="H347">
        <v>10</v>
      </c>
      <c r="I347">
        <f t="shared" si="110"/>
        <v>6</v>
      </c>
      <c r="J347">
        <f t="shared" si="120"/>
        <v>112</v>
      </c>
      <c r="K347">
        <f t="shared" si="111"/>
        <v>15</v>
      </c>
      <c r="L347">
        <f t="shared" si="112"/>
        <v>1</v>
      </c>
      <c r="M347">
        <f t="shared" si="113"/>
        <v>4</v>
      </c>
      <c r="N347" s="3">
        <f t="shared" si="114"/>
        <v>0.25</v>
      </c>
      <c r="O347">
        <f t="shared" si="115"/>
        <v>12</v>
      </c>
      <c r="P347">
        <f t="shared" si="116"/>
        <v>4</v>
      </c>
      <c r="Q347">
        <f t="shared" si="117"/>
        <v>8</v>
      </c>
    </row>
    <row r="348" spans="1:18" x14ac:dyDescent="0.25">
      <c r="A348" s="4">
        <v>44936</v>
      </c>
      <c r="B348">
        <v>11</v>
      </c>
      <c r="C348">
        <v>13</v>
      </c>
      <c r="D348">
        <v>34</v>
      </c>
      <c r="E348">
        <v>40</v>
      </c>
      <c r="F348">
        <v>42</v>
      </c>
      <c r="G348">
        <v>3</v>
      </c>
      <c r="H348">
        <v>10</v>
      </c>
      <c r="I348">
        <f t="shared" si="110"/>
        <v>3</v>
      </c>
      <c r="J348">
        <f t="shared" si="120"/>
        <v>140</v>
      </c>
      <c r="K348">
        <f t="shared" si="111"/>
        <v>13</v>
      </c>
      <c r="L348">
        <f t="shared" si="112"/>
        <v>3</v>
      </c>
      <c r="M348">
        <f t="shared" si="113"/>
        <v>2</v>
      </c>
      <c r="N348" s="3">
        <f t="shared" si="114"/>
        <v>0.66666666666666663</v>
      </c>
      <c r="O348">
        <f t="shared" si="115"/>
        <v>21</v>
      </c>
      <c r="P348">
        <f t="shared" si="116"/>
        <v>2</v>
      </c>
      <c r="Q348">
        <f t="shared" si="117"/>
        <v>8</v>
      </c>
    </row>
    <row r="349" spans="1:18" x14ac:dyDescent="0.25">
      <c r="A349" s="4">
        <v>44932</v>
      </c>
      <c r="B349">
        <v>16</v>
      </c>
      <c r="C349">
        <v>31</v>
      </c>
      <c r="D349">
        <v>35</v>
      </c>
      <c r="E349">
        <v>44</v>
      </c>
      <c r="F349">
        <v>45</v>
      </c>
      <c r="G349">
        <v>4</v>
      </c>
      <c r="H349">
        <v>12</v>
      </c>
      <c r="I349">
        <f t="shared" si="110"/>
        <v>6</v>
      </c>
      <c r="J349">
        <f t="shared" si="120"/>
        <v>171</v>
      </c>
      <c r="K349">
        <f t="shared" si="111"/>
        <v>16</v>
      </c>
      <c r="L349">
        <f t="shared" si="112"/>
        <v>2</v>
      </c>
      <c r="M349">
        <f t="shared" si="113"/>
        <v>3</v>
      </c>
      <c r="N349" s="3">
        <f t="shared" si="114"/>
        <v>0.66666666666666663</v>
      </c>
      <c r="O349">
        <f t="shared" si="115"/>
        <v>15</v>
      </c>
      <c r="P349">
        <f t="shared" si="116"/>
        <v>1</v>
      </c>
      <c r="Q349">
        <f t="shared" si="117"/>
        <v>7</v>
      </c>
    </row>
    <row r="350" spans="1:18" x14ac:dyDescent="0.25">
      <c r="A350" s="4">
        <v>44929</v>
      </c>
      <c r="B350">
        <v>20</v>
      </c>
      <c r="C350">
        <v>21</v>
      </c>
      <c r="D350">
        <v>29</v>
      </c>
      <c r="E350">
        <v>45</v>
      </c>
      <c r="F350">
        <v>46</v>
      </c>
      <c r="G350">
        <v>3</v>
      </c>
      <c r="H350">
        <v>10</v>
      </c>
      <c r="I350">
        <f t="shared" si="110"/>
        <v>3</v>
      </c>
      <c r="J350">
        <f t="shared" si="120"/>
        <v>161</v>
      </c>
      <c r="K350">
        <f t="shared" si="111"/>
        <v>13</v>
      </c>
      <c r="L350">
        <f t="shared" si="112"/>
        <v>2</v>
      </c>
      <c r="M350">
        <f t="shared" si="113"/>
        <v>3</v>
      </c>
      <c r="N350" s="3">
        <f t="shared" si="114"/>
        <v>0.66666666666666663</v>
      </c>
      <c r="O350">
        <f t="shared" si="115"/>
        <v>16</v>
      </c>
      <c r="P350">
        <f t="shared" si="116"/>
        <v>1</v>
      </c>
      <c r="Q350">
        <f t="shared" si="117"/>
        <v>7</v>
      </c>
    </row>
    <row r="351" spans="1:18" x14ac:dyDescent="0.25">
      <c r="A351" s="4">
        <v>44925</v>
      </c>
      <c r="B351">
        <v>17</v>
      </c>
      <c r="C351">
        <v>34</v>
      </c>
      <c r="D351">
        <v>42</v>
      </c>
      <c r="E351">
        <v>47</v>
      </c>
      <c r="F351">
        <v>48</v>
      </c>
      <c r="G351">
        <v>1</v>
      </c>
      <c r="H351">
        <v>9</v>
      </c>
      <c r="I351">
        <f t="shared" ref="I351:I414" si="121">WEEKDAY(A351)</f>
        <v>6</v>
      </c>
      <c r="J351">
        <f t="shared" ref="J351" si="122">SUM(B351:F351)</f>
        <v>188</v>
      </c>
      <c r="K351">
        <f t="shared" ref="K351:K414" si="123">G351+H351</f>
        <v>10</v>
      </c>
      <c r="L351">
        <f t="shared" ref="L351:L414" si="124">SUMPRODUCT(--(MOD(B351:F351,2)=0))</f>
        <v>3</v>
      </c>
      <c r="M351">
        <f t="shared" ref="M351:M414" si="125">SUMPRODUCT(--(MOD(B351:F351,2)=1))</f>
        <v>2</v>
      </c>
      <c r="N351" s="3">
        <f t="shared" ref="N351:N414" si="126">IF(L351&gt;M351,M351/L351,L351/M351)</f>
        <v>0.66666666666666663</v>
      </c>
      <c r="O351">
        <f t="shared" ref="O351:O414" si="127">MAX(C351-B351,D351-C351,E351-D351,F351-E351)</f>
        <v>17</v>
      </c>
      <c r="P351">
        <f t="shared" ref="P351:P414" si="128">MIN(C351-B351,D351-C351,E351-D351,F351-E351)</f>
        <v>1</v>
      </c>
      <c r="Q351">
        <f t="shared" ref="Q351:Q414" si="129">ROUND(AVERAGE(C351-B351,D351-C351,E351-D351,F351-E351),0)</f>
        <v>8</v>
      </c>
      <c r="R351" s="9"/>
    </row>
    <row r="352" spans="1:18" x14ac:dyDescent="0.25">
      <c r="A352" s="4">
        <v>44922</v>
      </c>
      <c r="B352">
        <v>19</v>
      </c>
      <c r="C352">
        <v>31</v>
      </c>
      <c r="D352">
        <v>33</v>
      </c>
      <c r="E352">
        <v>34</v>
      </c>
      <c r="F352">
        <v>43</v>
      </c>
      <c r="G352">
        <v>3</v>
      </c>
      <c r="H352">
        <v>5</v>
      </c>
      <c r="I352">
        <f t="shared" si="121"/>
        <v>3</v>
      </c>
      <c r="J352">
        <f t="shared" ref="J352:J415" si="130">SUM(B352:F352)</f>
        <v>160</v>
      </c>
      <c r="K352">
        <f t="shared" si="123"/>
        <v>8</v>
      </c>
      <c r="L352">
        <f t="shared" si="124"/>
        <v>1</v>
      </c>
      <c r="M352">
        <f t="shared" si="125"/>
        <v>4</v>
      </c>
      <c r="N352" s="3">
        <f t="shared" si="126"/>
        <v>0.25</v>
      </c>
      <c r="O352">
        <f t="shared" si="127"/>
        <v>12</v>
      </c>
      <c r="P352">
        <f t="shared" si="128"/>
        <v>1</v>
      </c>
      <c r="Q352">
        <f t="shared" si="129"/>
        <v>6</v>
      </c>
      <c r="R352" s="9"/>
    </row>
    <row r="353" spans="1:18" x14ac:dyDescent="0.25">
      <c r="A353" s="4">
        <v>44918</v>
      </c>
      <c r="B353">
        <v>16</v>
      </c>
      <c r="C353">
        <v>17</v>
      </c>
      <c r="D353">
        <v>23</v>
      </c>
      <c r="E353">
        <v>26</v>
      </c>
      <c r="F353">
        <v>35</v>
      </c>
      <c r="G353">
        <v>5</v>
      </c>
      <c r="H353">
        <v>11</v>
      </c>
      <c r="I353">
        <f t="shared" si="121"/>
        <v>6</v>
      </c>
      <c r="J353">
        <f t="shared" si="130"/>
        <v>117</v>
      </c>
      <c r="K353">
        <f t="shared" si="123"/>
        <v>16</v>
      </c>
      <c r="L353">
        <f t="shared" si="124"/>
        <v>2</v>
      </c>
      <c r="M353">
        <f t="shared" si="125"/>
        <v>3</v>
      </c>
      <c r="N353" s="3">
        <f t="shared" si="126"/>
        <v>0.66666666666666663</v>
      </c>
      <c r="O353">
        <f t="shared" si="127"/>
        <v>9</v>
      </c>
      <c r="P353">
        <f t="shared" si="128"/>
        <v>1</v>
      </c>
      <c r="Q353">
        <f t="shared" si="129"/>
        <v>5</v>
      </c>
      <c r="R353" s="9"/>
    </row>
    <row r="354" spans="1:18" x14ac:dyDescent="0.25">
      <c r="A354" s="4">
        <v>44915</v>
      </c>
      <c r="B354">
        <v>1</v>
      </c>
      <c r="C354">
        <v>11</v>
      </c>
      <c r="D354">
        <v>17</v>
      </c>
      <c r="E354">
        <v>20</v>
      </c>
      <c r="F354">
        <v>27</v>
      </c>
      <c r="G354">
        <v>4</v>
      </c>
      <c r="H354">
        <v>5</v>
      </c>
      <c r="I354">
        <f t="shared" si="121"/>
        <v>3</v>
      </c>
      <c r="J354">
        <f t="shared" si="130"/>
        <v>76</v>
      </c>
      <c r="K354">
        <f t="shared" si="123"/>
        <v>9</v>
      </c>
      <c r="L354">
        <f t="shared" si="124"/>
        <v>1</v>
      </c>
      <c r="M354">
        <f t="shared" si="125"/>
        <v>4</v>
      </c>
      <c r="N354" s="3">
        <f t="shared" si="126"/>
        <v>0.25</v>
      </c>
      <c r="O354">
        <f t="shared" si="127"/>
        <v>10</v>
      </c>
      <c r="P354">
        <f t="shared" si="128"/>
        <v>3</v>
      </c>
      <c r="Q354">
        <f t="shared" si="129"/>
        <v>7</v>
      </c>
      <c r="R354" s="9"/>
    </row>
    <row r="355" spans="1:18" x14ac:dyDescent="0.25">
      <c r="A355" s="4">
        <v>44911</v>
      </c>
      <c r="B355">
        <v>2</v>
      </c>
      <c r="C355">
        <v>15</v>
      </c>
      <c r="D355">
        <v>19</v>
      </c>
      <c r="E355">
        <v>35</v>
      </c>
      <c r="F355">
        <v>44</v>
      </c>
      <c r="G355">
        <v>2</v>
      </c>
      <c r="H355">
        <v>7</v>
      </c>
      <c r="I355">
        <f t="shared" si="121"/>
        <v>6</v>
      </c>
      <c r="J355">
        <f t="shared" si="130"/>
        <v>115</v>
      </c>
      <c r="K355">
        <f t="shared" si="123"/>
        <v>9</v>
      </c>
      <c r="L355">
        <f t="shared" si="124"/>
        <v>2</v>
      </c>
      <c r="M355">
        <f t="shared" si="125"/>
        <v>3</v>
      </c>
      <c r="N355" s="3">
        <f t="shared" si="126"/>
        <v>0.66666666666666663</v>
      </c>
      <c r="O355">
        <f t="shared" si="127"/>
        <v>16</v>
      </c>
      <c r="P355">
        <f t="shared" si="128"/>
        <v>4</v>
      </c>
      <c r="Q355">
        <f t="shared" si="129"/>
        <v>11</v>
      </c>
      <c r="R355" s="9"/>
    </row>
    <row r="356" spans="1:18" x14ac:dyDescent="0.25">
      <c r="A356" s="4">
        <v>44908</v>
      </c>
      <c r="B356">
        <v>3</v>
      </c>
      <c r="C356">
        <v>9</v>
      </c>
      <c r="D356">
        <v>12</v>
      </c>
      <c r="E356">
        <v>26</v>
      </c>
      <c r="F356">
        <v>30</v>
      </c>
      <c r="G356">
        <v>10</v>
      </c>
      <c r="H356">
        <v>11</v>
      </c>
      <c r="I356">
        <f t="shared" si="121"/>
        <v>3</v>
      </c>
      <c r="J356">
        <f t="shared" si="130"/>
        <v>80</v>
      </c>
      <c r="K356">
        <f t="shared" si="123"/>
        <v>21</v>
      </c>
      <c r="L356">
        <f t="shared" si="124"/>
        <v>3</v>
      </c>
      <c r="M356">
        <f t="shared" si="125"/>
        <v>2</v>
      </c>
      <c r="N356" s="3">
        <f t="shared" si="126"/>
        <v>0.66666666666666663</v>
      </c>
      <c r="O356">
        <f t="shared" si="127"/>
        <v>14</v>
      </c>
      <c r="P356">
        <f t="shared" si="128"/>
        <v>3</v>
      </c>
      <c r="Q356">
        <f t="shared" si="129"/>
        <v>7</v>
      </c>
      <c r="R356" s="9"/>
    </row>
    <row r="357" spans="1:18" x14ac:dyDescent="0.25">
      <c r="A357" s="4">
        <v>44904</v>
      </c>
      <c r="B357">
        <v>8</v>
      </c>
      <c r="C357">
        <v>27</v>
      </c>
      <c r="D357">
        <v>31</v>
      </c>
      <c r="E357">
        <v>46</v>
      </c>
      <c r="F357">
        <v>50</v>
      </c>
      <c r="G357">
        <v>1</v>
      </c>
      <c r="H357">
        <v>3</v>
      </c>
      <c r="I357">
        <f t="shared" si="121"/>
        <v>6</v>
      </c>
      <c r="J357">
        <f t="shared" si="130"/>
        <v>162</v>
      </c>
      <c r="K357">
        <f t="shared" si="123"/>
        <v>4</v>
      </c>
      <c r="L357">
        <f t="shared" si="124"/>
        <v>3</v>
      </c>
      <c r="M357">
        <f t="shared" si="125"/>
        <v>2</v>
      </c>
      <c r="N357" s="3">
        <f t="shared" si="126"/>
        <v>0.66666666666666663</v>
      </c>
      <c r="O357">
        <f t="shared" si="127"/>
        <v>19</v>
      </c>
      <c r="P357">
        <f t="shared" si="128"/>
        <v>4</v>
      </c>
      <c r="Q357">
        <f t="shared" si="129"/>
        <v>11</v>
      </c>
      <c r="R357" s="9"/>
    </row>
    <row r="358" spans="1:18" x14ac:dyDescent="0.25">
      <c r="A358" s="4">
        <v>44901</v>
      </c>
      <c r="B358">
        <v>12</v>
      </c>
      <c r="C358">
        <v>20</v>
      </c>
      <c r="D358">
        <v>25</v>
      </c>
      <c r="E358">
        <v>26</v>
      </c>
      <c r="F358">
        <v>27</v>
      </c>
      <c r="G358">
        <v>8</v>
      </c>
      <c r="H358">
        <v>12</v>
      </c>
      <c r="I358">
        <f t="shared" si="121"/>
        <v>3</v>
      </c>
      <c r="J358">
        <f t="shared" si="130"/>
        <v>110</v>
      </c>
      <c r="K358">
        <f t="shared" si="123"/>
        <v>20</v>
      </c>
      <c r="L358">
        <f t="shared" si="124"/>
        <v>3</v>
      </c>
      <c r="M358">
        <f t="shared" si="125"/>
        <v>2</v>
      </c>
      <c r="N358" s="3">
        <f t="shared" si="126"/>
        <v>0.66666666666666663</v>
      </c>
      <c r="O358">
        <f t="shared" si="127"/>
        <v>8</v>
      </c>
      <c r="P358">
        <f t="shared" si="128"/>
        <v>1</v>
      </c>
      <c r="Q358">
        <f t="shared" si="129"/>
        <v>4</v>
      </c>
      <c r="R358" s="9"/>
    </row>
    <row r="359" spans="1:18" x14ac:dyDescent="0.25">
      <c r="A359" s="4">
        <v>44897</v>
      </c>
      <c r="B359">
        <v>12</v>
      </c>
      <c r="C359">
        <v>21</v>
      </c>
      <c r="D359">
        <v>35</v>
      </c>
      <c r="E359">
        <v>39</v>
      </c>
      <c r="F359">
        <v>45</v>
      </c>
      <c r="G359">
        <v>6</v>
      </c>
      <c r="H359">
        <v>11</v>
      </c>
      <c r="I359">
        <f t="shared" si="121"/>
        <v>6</v>
      </c>
      <c r="J359">
        <f t="shared" si="130"/>
        <v>152</v>
      </c>
      <c r="K359">
        <f t="shared" si="123"/>
        <v>17</v>
      </c>
      <c r="L359">
        <f t="shared" si="124"/>
        <v>1</v>
      </c>
      <c r="M359">
        <f t="shared" si="125"/>
        <v>4</v>
      </c>
      <c r="N359" s="3">
        <f t="shared" si="126"/>
        <v>0.25</v>
      </c>
      <c r="O359">
        <f t="shared" si="127"/>
        <v>14</v>
      </c>
      <c r="P359">
        <f t="shared" si="128"/>
        <v>4</v>
      </c>
      <c r="Q359">
        <f t="shared" si="129"/>
        <v>8</v>
      </c>
      <c r="R359" s="9"/>
    </row>
    <row r="360" spans="1:18" x14ac:dyDescent="0.25">
      <c r="A360" s="4">
        <v>44894</v>
      </c>
      <c r="B360">
        <v>15</v>
      </c>
      <c r="C360">
        <v>20</v>
      </c>
      <c r="D360">
        <v>24</v>
      </c>
      <c r="E360">
        <v>35</v>
      </c>
      <c r="F360">
        <v>38</v>
      </c>
      <c r="G360">
        <v>8</v>
      </c>
      <c r="H360">
        <v>12</v>
      </c>
      <c r="I360">
        <f t="shared" si="121"/>
        <v>3</v>
      </c>
      <c r="J360">
        <f t="shared" si="130"/>
        <v>132</v>
      </c>
      <c r="K360">
        <f t="shared" si="123"/>
        <v>20</v>
      </c>
      <c r="L360">
        <f t="shared" si="124"/>
        <v>3</v>
      </c>
      <c r="M360">
        <f t="shared" si="125"/>
        <v>2</v>
      </c>
      <c r="N360" s="3">
        <f t="shared" si="126"/>
        <v>0.66666666666666663</v>
      </c>
      <c r="O360">
        <f t="shared" si="127"/>
        <v>11</v>
      </c>
      <c r="P360">
        <f t="shared" si="128"/>
        <v>3</v>
      </c>
      <c r="Q360">
        <f t="shared" si="129"/>
        <v>6</v>
      </c>
      <c r="R360" s="9"/>
    </row>
    <row r="361" spans="1:18" x14ac:dyDescent="0.25">
      <c r="A361" s="4">
        <v>44890</v>
      </c>
      <c r="B361">
        <v>19</v>
      </c>
      <c r="C361">
        <v>21</v>
      </c>
      <c r="D361">
        <v>35</v>
      </c>
      <c r="E361">
        <v>37</v>
      </c>
      <c r="F361">
        <v>39</v>
      </c>
      <c r="G361">
        <v>2</v>
      </c>
      <c r="H361">
        <v>6</v>
      </c>
      <c r="I361">
        <f t="shared" si="121"/>
        <v>6</v>
      </c>
      <c r="J361">
        <f t="shared" si="130"/>
        <v>151</v>
      </c>
      <c r="K361">
        <f t="shared" si="123"/>
        <v>8</v>
      </c>
      <c r="L361">
        <f t="shared" si="124"/>
        <v>0</v>
      </c>
      <c r="M361">
        <f t="shared" si="125"/>
        <v>5</v>
      </c>
      <c r="N361" s="3">
        <f t="shared" si="126"/>
        <v>0</v>
      </c>
      <c r="O361">
        <f t="shared" si="127"/>
        <v>14</v>
      </c>
      <c r="P361">
        <f t="shared" si="128"/>
        <v>2</v>
      </c>
      <c r="Q361">
        <f t="shared" si="129"/>
        <v>5</v>
      </c>
      <c r="R361" s="9"/>
    </row>
    <row r="362" spans="1:18" x14ac:dyDescent="0.25">
      <c r="A362" s="4">
        <v>44887</v>
      </c>
      <c r="B362">
        <v>21</v>
      </c>
      <c r="C362">
        <v>22</v>
      </c>
      <c r="D362">
        <v>24</v>
      </c>
      <c r="E362">
        <v>29</v>
      </c>
      <c r="F362">
        <v>42</v>
      </c>
      <c r="G362">
        <v>3</v>
      </c>
      <c r="H362">
        <v>11</v>
      </c>
      <c r="I362">
        <f t="shared" si="121"/>
        <v>3</v>
      </c>
      <c r="J362">
        <f t="shared" si="130"/>
        <v>138</v>
      </c>
      <c r="K362">
        <f t="shared" si="123"/>
        <v>14</v>
      </c>
      <c r="L362">
        <f t="shared" si="124"/>
        <v>3</v>
      </c>
      <c r="M362">
        <f t="shared" si="125"/>
        <v>2</v>
      </c>
      <c r="N362" s="3">
        <f t="shared" si="126"/>
        <v>0.66666666666666663</v>
      </c>
      <c r="O362">
        <f t="shared" si="127"/>
        <v>13</v>
      </c>
      <c r="P362">
        <f t="shared" si="128"/>
        <v>1</v>
      </c>
      <c r="Q362">
        <f t="shared" si="129"/>
        <v>5</v>
      </c>
      <c r="R362" s="9"/>
    </row>
    <row r="363" spans="1:18" x14ac:dyDescent="0.25">
      <c r="A363" s="4">
        <v>44883</v>
      </c>
      <c r="B363">
        <v>13</v>
      </c>
      <c r="C363">
        <v>16</v>
      </c>
      <c r="D363">
        <v>19</v>
      </c>
      <c r="E363">
        <v>35</v>
      </c>
      <c r="F363">
        <v>41</v>
      </c>
      <c r="G363">
        <v>1</v>
      </c>
      <c r="H363">
        <v>11</v>
      </c>
      <c r="I363">
        <f t="shared" si="121"/>
        <v>6</v>
      </c>
      <c r="J363">
        <f t="shared" si="130"/>
        <v>124</v>
      </c>
      <c r="K363">
        <f t="shared" si="123"/>
        <v>12</v>
      </c>
      <c r="L363">
        <f t="shared" si="124"/>
        <v>1</v>
      </c>
      <c r="M363">
        <f t="shared" si="125"/>
        <v>4</v>
      </c>
      <c r="N363" s="3">
        <f t="shared" si="126"/>
        <v>0.25</v>
      </c>
      <c r="O363">
        <f t="shared" si="127"/>
        <v>16</v>
      </c>
      <c r="P363">
        <f t="shared" si="128"/>
        <v>3</v>
      </c>
      <c r="Q363">
        <f t="shared" si="129"/>
        <v>7</v>
      </c>
      <c r="R363" s="9"/>
    </row>
    <row r="364" spans="1:18" x14ac:dyDescent="0.25">
      <c r="A364" s="4">
        <v>44880</v>
      </c>
      <c r="B364">
        <v>13</v>
      </c>
      <c r="C364">
        <v>21</v>
      </c>
      <c r="D364">
        <v>24</v>
      </c>
      <c r="E364">
        <v>31</v>
      </c>
      <c r="F364">
        <v>33</v>
      </c>
      <c r="G364">
        <v>1</v>
      </c>
      <c r="H364">
        <v>12</v>
      </c>
      <c r="I364">
        <f t="shared" si="121"/>
        <v>3</v>
      </c>
      <c r="J364">
        <f t="shared" si="130"/>
        <v>122</v>
      </c>
      <c r="K364">
        <f t="shared" si="123"/>
        <v>13</v>
      </c>
      <c r="L364">
        <f t="shared" si="124"/>
        <v>1</v>
      </c>
      <c r="M364">
        <f t="shared" si="125"/>
        <v>4</v>
      </c>
      <c r="N364" s="3">
        <f t="shared" si="126"/>
        <v>0.25</v>
      </c>
      <c r="O364">
        <f t="shared" si="127"/>
        <v>8</v>
      </c>
      <c r="P364">
        <f t="shared" si="128"/>
        <v>2</v>
      </c>
      <c r="Q364">
        <f t="shared" si="129"/>
        <v>5</v>
      </c>
      <c r="R364" s="9"/>
    </row>
    <row r="365" spans="1:18" x14ac:dyDescent="0.25">
      <c r="A365" s="4">
        <v>44876</v>
      </c>
      <c r="B365">
        <v>2</v>
      </c>
      <c r="C365">
        <v>19</v>
      </c>
      <c r="D365">
        <v>24</v>
      </c>
      <c r="E365">
        <v>25</v>
      </c>
      <c r="F365">
        <v>44</v>
      </c>
      <c r="G365">
        <v>2</v>
      </c>
      <c r="H365">
        <v>10</v>
      </c>
      <c r="I365">
        <f t="shared" si="121"/>
        <v>6</v>
      </c>
      <c r="J365">
        <f t="shared" si="130"/>
        <v>114</v>
      </c>
      <c r="K365">
        <f t="shared" si="123"/>
        <v>12</v>
      </c>
      <c r="L365">
        <f t="shared" si="124"/>
        <v>3</v>
      </c>
      <c r="M365">
        <f t="shared" si="125"/>
        <v>2</v>
      </c>
      <c r="N365" s="3">
        <f t="shared" si="126"/>
        <v>0.66666666666666663</v>
      </c>
      <c r="O365">
        <f t="shared" si="127"/>
        <v>19</v>
      </c>
      <c r="P365">
        <f t="shared" si="128"/>
        <v>1</v>
      </c>
      <c r="Q365">
        <f t="shared" si="129"/>
        <v>11</v>
      </c>
      <c r="R365" s="9"/>
    </row>
    <row r="366" spans="1:18" x14ac:dyDescent="0.25">
      <c r="A366" s="4">
        <v>44873</v>
      </c>
      <c r="B366">
        <v>3</v>
      </c>
      <c r="C366">
        <v>5</v>
      </c>
      <c r="D366">
        <v>32</v>
      </c>
      <c r="E366">
        <v>33</v>
      </c>
      <c r="F366">
        <v>50</v>
      </c>
      <c r="G366">
        <v>1</v>
      </c>
      <c r="H366">
        <v>8</v>
      </c>
      <c r="I366">
        <f t="shared" si="121"/>
        <v>3</v>
      </c>
      <c r="J366">
        <f t="shared" si="130"/>
        <v>123</v>
      </c>
      <c r="K366">
        <f t="shared" si="123"/>
        <v>9</v>
      </c>
      <c r="L366">
        <f t="shared" si="124"/>
        <v>2</v>
      </c>
      <c r="M366">
        <f t="shared" si="125"/>
        <v>3</v>
      </c>
      <c r="N366" s="3">
        <f t="shared" si="126"/>
        <v>0.66666666666666663</v>
      </c>
      <c r="O366">
        <f t="shared" si="127"/>
        <v>27</v>
      </c>
      <c r="P366">
        <f t="shared" si="128"/>
        <v>1</v>
      </c>
      <c r="Q366">
        <f t="shared" si="129"/>
        <v>12</v>
      </c>
      <c r="R366" s="9"/>
    </row>
    <row r="367" spans="1:18" x14ac:dyDescent="0.25">
      <c r="A367" s="4">
        <v>44869</v>
      </c>
      <c r="B367">
        <v>2</v>
      </c>
      <c r="C367">
        <v>11</v>
      </c>
      <c r="D367">
        <v>37</v>
      </c>
      <c r="E367">
        <v>45</v>
      </c>
      <c r="F367">
        <v>47</v>
      </c>
      <c r="G367">
        <v>2</v>
      </c>
      <c r="H367">
        <v>3</v>
      </c>
      <c r="I367">
        <f t="shared" si="121"/>
        <v>6</v>
      </c>
      <c r="J367">
        <f t="shared" si="130"/>
        <v>142</v>
      </c>
      <c r="K367">
        <f t="shared" si="123"/>
        <v>5</v>
      </c>
      <c r="L367">
        <f t="shared" si="124"/>
        <v>1</v>
      </c>
      <c r="M367">
        <f t="shared" si="125"/>
        <v>4</v>
      </c>
      <c r="N367" s="3">
        <f t="shared" si="126"/>
        <v>0.25</v>
      </c>
      <c r="O367">
        <f t="shared" si="127"/>
        <v>26</v>
      </c>
      <c r="P367">
        <f t="shared" si="128"/>
        <v>2</v>
      </c>
      <c r="Q367">
        <f t="shared" si="129"/>
        <v>11</v>
      </c>
      <c r="R367" s="9"/>
    </row>
    <row r="368" spans="1:18" x14ac:dyDescent="0.25">
      <c r="A368" s="4">
        <v>44866</v>
      </c>
      <c r="B368">
        <v>19</v>
      </c>
      <c r="C368">
        <v>37</v>
      </c>
      <c r="D368">
        <v>42</v>
      </c>
      <c r="E368">
        <v>47</v>
      </c>
      <c r="F368">
        <v>48</v>
      </c>
      <c r="G368">
        <v>1</v>
      </c>
      <c r="H368">
        <v>6</v>
      </c>
      <c r="I368">
        <f t="shared" si="121"/>
        <v>3</v>
      </c>
      <c r="J368">
        <f t="shared" si="130"/>
        <v>193</v>
      </c>
      <c r="K368">
        <f t="shared" si="123"/>
        <v>7</v>
      </c>
      <c r="L368">
        <f t="shared" si="124"/>
        <v>2</v>
      </c>
      <c r="M368">
        <f t="shared" si="125"/>
        <v>3</v>
      </c>
      <c r="N368" s="3">
        <f t="shared" si="126"/>
        <v>0.66666666666666663</v>
      </c>
      <c r="O368">
        <f t="shared" si="127"/>
        <v>18</v>
      </c>
      <c r="P368">
        <f t="shared" si="128"/>
        <v>1</v>
      </c>
      <c r="Q368">
        <f t="shared" si="129"/>
        <v>7</v>
      </c>
      <c r="R368" s="9"/>
    </row>
    <row r="369" spans="1:18" x14ac:dyDescent="0.25">
      <c r="A369" s="4">
        <v>44862</v>
      </c>
      <c r="B369">
        <v>14</v>
      </c>
      <c r="C369">
        <v>16</v>
      </c>
      <c r="D369">
        <v>21</v>
      </c>
      <c r="E369">
        <v>28</v>
      </c>
      <c r="F369">
        <v>35</v>
      </c>
      <c r="G369">
        <v>1</v>
      </c>
      <c r="H369">
        <v>11</v>
      </c>
      <c r="I369">
        <f t="shared" si="121"/>
        <v>6</v>
      </c>
      <c r="J369">
        <f t="shared" si="130"/>
        <v>114</v>
      </c>
      <c r="K369">
        <f t="shared" si="123"/>
        <v>12</v>
      </c>
      <c r="L369">
        <f t="shared" si="124"/>
        <v>3</v>
      </c>
      <c r="M369">
        <f t="shared" si="125"/>
        <v>2</v>
      </c>
      <c r="N369" s="3">
        <f t="shared" si="126"/>
        <v>0.66666666666666663</v>
      </c>
      <c r="O369">
        <f t="shared" si="127"/>
        <v>7</v>
      </c>
      <c r="P369">
        <f t="shared" si="128"/>
        <v>2</v>
      </c>
      <c r="Q369">
        <f t="shared" si="129"/>
        <v>5</v>
      </c>
      <c r="R369" s="9"/>
    </row>
    <row r="370" spans="1:18" x14ac:dyDescent="0.25">
      <c r="A370" s="4">
        <v>44859</v>
      </c>
      <c r="B370">
        <v>7</v>
      </c>
      <c r="C370">
        <v>24</v>
      </c>
      <c r="D370">
        <v>34</v>
      </c>
      <c r="E370">
        <v>39</v>
      </c>
      <c r="F370">
        <v>46</v>
      </c>
      <c r="G370">
        <v>1</v>
      </c>
      <c r="H370">
        <v>6</v>
      </c>
      <c r="I370">
        <f t="shared" si="121"/>
        <v>3</v>
      </c>
      <c r="J370">
        <f t="shared" si="130"/>
        <v>150</v>
      </c>
      <c r="K370">
        <f t="shared" si="123"/>
        <v>7</v>
      </c>
      <c r="L370">
        <f t="shared" si="124"/>
        <v>3</v>
      </c>
      <c r="M370">
        <f t="shared" si="125"/>
        <v>2</v>
      </c>
      <c r="N370" s="3">
        <f t="shared" si="126"/>
        <v>0.66666666666666663</v>
      </c>
      <c r="O370">
        <f t="shared" si="127"/>
        <v>17</v>
      </c>
      <c r="P370">
        <f t="shared" si="128"/>
        <v>5</v>
      </c>
      <c r="Q370">
        <f t="shared" si="129"/>
        <v>10</v>
      </c>
      <c r="R370" s="9"/>
    </row>
    <row r="371" spans="1:18" x14ac:dyDescent="0.25">
      <c r="A371" s="4">
        <v>44855</v>
      </c>
      <c r="B371">
        <v>25</v>
      </c>
      <c r="C371">
        <v>26</v>
      </c>
      <c r="D371">
        <v>28</v>
      </c>
      <c r="E371">
        <v>38</v>
      </c>
      <c r="F371">
        <v>40</v>
      </c>
      <c r="G371">
        <v>1</v>
      </c>
      <c r="H371">
        <v>6</v>
      </c>
      <c r="I371">
        <f t="shared" si="121"/>
        <v>6</v>
      </c>
      <c r="J371">
        <f t="shared" si="130"/>
        <v>157</v>
      </c>
      <c r="K371">
        <f t="shared" si="123"/>
        <v>7</v>
      </c>
      <c r="L371">
        <f t="shared" si="124"/>
        <v>4</v>
      </c>
      <c r="M371">
        <f t="shared" si="125"/>
        <v>1</v>
      </c>
      <c r="N371" s="3">
        <f t="shared" si="126"/>
        <v>0.25</v>
      </c>
      <c r="O371">
        <f t="shared" si="127"/>
        <v>10</v>
      </c>
      <c r="P371">
        <f t="shared" si="128"/>
        <v>1</v>
      </c>
      <c r="Q371">
        <f t="shared" si="129"/>
        <v>4</v>
      </c>
      <c r="R371" s="9"/>
    </row>
    <row r="372" spans="1:18" x14ac:dyDescent="0.25">
      <c r="A372" s="4">
        <v>44852</v>
      </c>
      <c r="B372">
        <v>3</v>
      </c>
      <c r="C372">
        <v>5</v>
      </c>
      <c r="D372">
        <v>13</v>
      </c>
      <c r="E372">
        <v>42</v>
      </c>
      <c r="F372">
        <v>48</v>
      </c>
      <c r="G372">
        <v>1</v>
      </c>
      <c r="H372">
        <v>6</v>
      </c>
      <c r="I372">
        <f t="shared" si="121"/>
        <v>3</v>
      </c>
      <c r="J372">
        <f t="shared" si="130"/>
        <v>111</v>
      </c>
      <c r="K372">
        <f t="shared" si="123"/>
        <v>7</v>
      </c>
      <c r="L372">
        <f t="shared" si="124"/>
        <v>2</v>
      </c>
      <c r="M372">
        <f t="shared" si="125"/>
        <v>3</v>
      </c>
      <c r="N372" s="3">
        <f t="shared" si="126"/>
        <v>0.66666666666666663</v>
      </c>
      <c r="O372">
        <f t="shared" si="127"/>
        <v>29</v>
      </c>
      <c r="P372">
        <f t="shared" si="128"/>
        <v>2</v>
      </c>
      <c r="Q372">
        <f t="shared" si="129"/>
        <v>11</v>
      </c>
      <c r="R372" s="9"/>
    </row>
    <row r="373" spans="1:18" x14ac:dyDescent="0.25">
      <c r="A373" s="4">
        <v>44848</v>
      </c>
      <c r="B373">
        <v>24</v>
      </c>
      <c r="C373">
        <v>28</v>
      </c>
      <c r="D373">
        <v>29</v>
      </c>
      <c r="E373">
        <v>34</v>
      </c>
      <c r="F373">
        <v>48</v>
      </c>
      <c r="G373">
        <v>3</v>
      </c>
      <c r="H373">
        <v>7</v>
      </c>
      <c r="I373">
        <f t="shared" si="121"/>
        <v>6</v>
      </c>
      <c r="J373">
        <f t="shared" si="130"/>
        <v>163</v>
      </c>
      <c r="K373">
        <f t="shared" si="123"/>
        <v>10</v>
      </c>
      <c r="L373">
        <f t="shared" si="124"/>
        <v>4</v>
      </c>
      <c r="M373">
        <f t="shared" si="125"/>
        <v>1</v>
      </c>
      <c r="N373" s="3">
        <f t="shared" si="126"/>
        <v>0.25</v>
      </c>
      <c r="O373">
        <f t="shared" si="127"/>
        <v>14</v>
      </c>
      <c r="P373">
        <f t="shared" si="128"/>
        <v>1</v>
      </c>
      <c r="Q373">
        <f t="shared" si="129"/>
        <v>6</v>
      </c>
      <c r="R373" s="9"/>
    </row>
    <row r="374" spans="1:18" x14ac:dyDescent="0.25">
      <c r="A374" s="4">
        <v>44845</v>
      </c>
      <c r="B374">
        <v>8</v>
      </c>
      <c r="C374">
        <v>23</v>
      </c>
      <c r="D374">
        <v>32</v>
      </c>
      <c r="E374">
        <v>35</v>
      </c>
      <c r="F374">
        <v>40</v>
      </c>
      <c r="G374">
        <v>1</v>
      </c>
      <c r="H374">
        <v>8</v>
      </c>
      <c r="I374">
        <f t="shared" si="121"/>
        <v>3</v>
      </c>
      <c r="J374">
        <f t="shared" si="130"/>
        <v>138</v>
      </c>
      <c r="K374">
        <f t="shared" si="123"/>
        <v>9</v>
      </c>
      <c r="L374">
        <f t="shared" si="124"/>
        <v>3</v>
      </c>
      <c r="M374">
        <f t="shared" si="125"/>
        <v>2</v>
      </c>
      <c r="N374" s="3">
        <f t="shared" si="126"/>
        <v>0.66666666666666663</v>
      </c>
      <c r="O374">
        <f t="shared" si="127"/>
        <v>15</v>
      </c>
      <c r="P374">
        <f t="shared" si="128"/>
        <v>3</v>
      </c>
      <c r="Q374">
        <f t="shared" si="129"/>
        <v>8</v>
      </c>
      <c r="R374" s="9"/>
    </row>
    <row r="375" spans="1:18" x14ac:dyDescent="0.25">
      <c r="A375" s="4">
        <v>44841</v>
      </c>
      <c r="B375">
        <v>26</v>
      </c>
      <c r="C375">
        <v>27</v>
      </c>
      <c r="D375">
        <v>42</v>
      </c>
      <c r="E375">
        <v>45</v>
      </c>
      <c r="F375">
        <v>50</v>
      </c>
      <c r="G375">
        <v>1</v>
      </c>
      <c r="H375">
        <v>12</v>
      </c>
      <c r="I375">
        <f t="shared" si="121"/>
        <v>6</v>
      </c>
      <c r="J375">
        <f t="shared" si="130"/>
        <v>190</v>
      </c>
      <c r="K375">
        <f t="shared" si="123"/>
        <v>13</v>
      </c>
      <c r="L375">
        <f t="shared" si="124"/>
        <v>3</v>
      </c>
      <c r="M375">
        <f t="shared" si="125"/>
        <v>2</v>
      </c>
      <c r="N375" s="3">
        <f t="shared" si="126"/>
        <v>0.66666666666666663</v>
      </c>
      <c r="O375">
        <f t="shared" si="127"/>
        <v>15</v>
      </c>
      <c r="P375">
        <f t="shared" si="128"/>
        <v>1</v>
      </c>
      <c r="Q375">
        <f t="shared" si="129"/>
        <v>6</v>
      </c>
      <c r="R375" s="9"/>
    </row>
    <row r="376" spans="1:18" x14ac:dyDescent="0.25">
      <c r="A376" s="4">
        <v>44838</v>
      </c>
      <c r="B376">
        <v>3</v>
      </c>
      <c r="C376">
        <v>18</v>
      </c>
      <c r="D376">
        <v>28</v>
      </c>
      <c r="E376">
        <v>42</v>
      </c>
      <c r="F376">
        <v>43</v>
      </c>
      <c r="G376">
        <v>3</v>
      </c>
      <c r="H376">
        <v>12</v>
      </c>
      <c r="I376">
        <f t="shared" si="121"/>
        <v>3</v>
      </c>
      <c r="J376">
        <f t="shared" si="130"/>
        <v>134</v>
      </c>
      <c r="K376">
        <f t="shared" si="123"/>
        <v>15</v>
      </c>
      <c r="L376">
        <f t="shared" si="124"/>
        <v>3</v>
      </c>
      <c r="M376">
        <f t="shared" si="125"/>
        <v>2</v>
      </c>
      <c r="N376" s="3">
        <f t="shared" si="126"/>
        <v>0.66666666666666663</v>
      </c>
      <c r="O376">
        <f t="shared" si="127"/>
        <v>15</v>
      </c>
      <c r="P376">
        <f t="shared" si="128"/>
        <v>1</v>
      </c>
      <c r="Q376">
        <f t="shared" si="129"/>
        <v>10</v>
      </c>
      <c r="R376" s="9"/>
    </row>
    <row r="377" spans="1:18" x14ac:dyDescent="0.25">
      <c r="A377" s="4">
        <v>44834</v>
      </c>
      <c r="B377">
        <v>1</v>
      </c>
      <c r="C377">
        <v>2</v>
      </c>
      <c r="D377">
        <v>11</v>
      </c>
      <c r="E377">
        <v>16</v>
      </c>
      <c r="F377">
        <v>26</v>
      </c>
      <c r="G377">
        <v>3</v>
      </c>
      <c r="H377">
        <v>12</v>
      </c>
      <c r="I377">
        <f t="shared" si="121"/>
        <v>6</v>
      </c>
      <c r="J377">
        <f t="shared" si="130"/>
        <v>56</v>
      </c>
      <c r="K377">
        <f t="shared" si="123"/>
        <v>15</v>
      </c>
      <c r="L377">
        <f t="shared" si="124"/>
        <v>3</v>
      </c>
      <c r="M377">
        <f t="shared" si="125"/>
        <v>2</v>
      </c>
      <c r="N377" s="3">
        <f t="shared" si="126"/>
        <v>0.66666666666666663</v>
      </c>
      <c r="O377">
        <f t="shared" si="127"/>
        <v>10</v>
      </c>
      <c r="P377">
        <f t="shared" si="128"/>
        <v>1</v>
      </c>
      <c r="Q377">
        <f t="shared" si="129"/>
        <v>6</v>
      </c>
      <c r="R377" s="9"/>
    </row>
    <row r="378" spans="1:18" x14ac:dyDescent="0.25">
      <c r="A378" s="4">
        <v>44831</v>
      </c>
      <c r="B378">
        <v>4</v>
      </c>
      <c r="C378">
        <v>20</v>
      </c>
      <c r="D378">
        <v>21</v>
      </c>
      <c r="E378">
        <v>34</v>
      </c>
      <c r="F378">
        <v>44</v>
      </c>
      <c r="G378">
        <v>1</v>
      </c>
      <c r="H378">
        <v>3</v>
      </c>
      <c r="I378">
        <f t="shared" si="121"/>
        <v>3</v>
      </c>
      <c r="J378">
        <f t="shared" si="130"/>
        <v>123</v>
      </c>
      <c r="K378">
        <f t="shared" si="123"/>
        <v>4</v>
      </c>
      <c r="L378">
        <f t="shared" si="124"/>
        <v>4</v>
      </c>
      <c r="M378">
        <f t="shared" si="125"/>
        <v>1</v>
      </c>
      <c r="N378" s="3">
        <f t="shared" si="126"/>
        <v>0.25</v>
      </c>
      <c r="O378">
        <f t="shared" si="127"/>
        <v>16</v>
      </c>
      <c r="P378">
        <f t="shared" si="128"/>
        <v>1</v>
      </c>
      <c r="Q378">
        <f t="shared" si="129"/>
        <v>10</v>
      </c>
      <c r="R378" s="9"/>
    </row>
    <row r="379" spans="1:18" x14ac:dyDescent="0.25">
      <c r="A379" s="4">
        <v>44827</v>
      </c>
      <c r="B379">
        <v>14</v>
      </c>
      <c r="C379">
        <v>15</v>
      </c>
      <c r="D379">
        <v>22</v>
      </c>
      <c r="E379">
        <v>35</v>
      </c>
      <c r="F379">
        <v>48</v>
      </c>
      <c r="G379">
        <v>3</v>
      </c>
      <c r="H379">
        <v>8</v>
      </c>
      <c r="I379">
        <f t="shared" si="121"/>
        <v>6</v>
      </c>
      <c r="J379">
        <f t="shared" si="130"/>
        <v>134</v>
      </c>
      <c r="K379">
        <f t="shared" si="123"/>
        <v>11</v>
      </c>
      <c r="L379">
        <f t="shared" si="124"/>
        <v>3</v>
      </c>
      <c r="M379">
        <f t="shared" si="125"/>
        <v>2</v>
      </c>
      <c r="N379" s="3">
        <f t="shared" si="126"/>
        <v>0.66666666666666663</v>
      </c>
      <c r="O379">
        <f t="shared" si="127"/>
        <v>13</v>
      </c>
      <c r="P379">
        <f t="shared" si="128"/>
        <v>1</v>
      </c>
      <c r="Q379">
        <f t="shared" si="129"/>
        <v>9</v>
      </c>
      <c r="R379" s="9"/>
    </row>
    <row r="380" spans="1:18" x14ac:dyDescent="0.25">
      <c r="A380" s="4">
        <v>44824</v>
      </c>
      <c r="B380">
        <v>11</v>
      </c>
      <c r="C380">
        <v>21</v>
      </c>
      <c r="D380">
        <v>23</v>
      </c>
      <c r="E380">
        <v>32</v>
      </c>
      <c r="F380">
        <v>48</v>
      </c>
      <c r="G380">
        <v>3</v>
      </c>
      <c r="H380">
        <v>12</v>
      </c>
      <c r="I380">
        <f t="shared" si="121"/>
        <v>3</v>
      </c>
      <c r="J380">
        <f t="shared" si="130"/>
        <v>135</v>
      </c>
      <c r="K380">
        <f t="shared" si="123"/>
        <v>15</v>
      </c>
      <c r="L380">
        <f t="shared" si="124"/>
        <v>2</v>
      </c>
      <c r="M380">
        <f t="shared" si="125"/>
        <v>3</v>
      </c>
      <c r="N380" s="3">
        <f t="shared" si="126"/>
        <v>0.66666666666666663</v>
      </c>
      <c r="O380">
        <f t="shared" si="127"/>
        <v>16</v>
      </c>
      <c r="P380">
        <f t="shared" si="128"/>
        <v>2</v>
      </c>
      <c r="Q380">
        <f t="shared" si="129"/>
        <v>9</v>
      </c>
      <c r="R380" s="9"/>
    </row>
    <row r="381" spans="1:18" x14ac:dyDescent="0.25">
      <c r="A381" s="4">
        <v>44820</v>
      </c>
      <c r="B381">
        <v>10</v>
      </c>
      <c r="C381">
        <v>27</v>
      </c>
      <c r="D381">
        <v>36</v>
      </c>
      <c r="E381">
        <v>45</v>
      </c>
      <c r="F381">
        <v>49</v>
      </c>
      <c r="G381">
        <v>3</v>
      </c>
      <c r="H381">
        <v>4</v>
      </c>
      <c r="I381">
        <f t="shared" si="121"/>
        <v>6</v>
      </c>
      <c r="J381">
        <f t="shared" si="130"/>
        <v>167</v>
      </c>
      <c r="K381">
        <f t="shared" si="123"/>
        <v>7</v>
      </c>
      <c r="L381">
        <f t="shared" si="124"/>
        <v>2</v>
      </c>
      <c r="M381">
        <f t="shared" si="125"/>
        <v>3</v>
      </c>
      <c r="N381" s="3">
        <f t="shared" si="126"/>
        <v>0.66666666666666663</v>
      </c>
      <c r="O381">
        <f t="shared" si="127"/>
        <v>17</v>
      </c>
      <c r="P381">
        <f t="shared" si="128"/>
        <v>4</v>
      </c>
      <c r="Q381">
        <f t="shared" si="129"/>
        <v>10</v>
      </c>
      <c r="R381" s="9"/>
    </row>
    <row r="382" spans="1:18" x14ac:dyDescent="0.25">
      <c r="A382" s="4">
        <v>44817</v>
      </c>
      <c r="B382">
        <v>9</v>
      </c>
      <c r="C382">
        <v>12</v>
      </c>
      <c r="D382">
        <v>15</v>
      </c>
      <c r="E382">
        <v>40</v>
      </c>
      <c r="F382">
        <v>47</v>
      </c>
      <c r="G382">
        <v>1</v>
      </c>
      <c r="H382">
        <v>11</v>
      </c>
      <c r="I382">
        <f t="shared" si="121"/>
        <v>3</v>
      </c>
      <c r="J382">
        <f t="shared" si="130"/>
        <v>123</v>
      </c>
      <c r="K382">
        <f t="shared" si="123"/>
        <v>12</v>
      </c>
      <c r="L382">
        <f t="shared" si="124"/>
        <v>2</v>
      </c>
      <c r="M382">
        <f t="shared" si="125"/>
        <v>3</v>
      </c>
      <c r="N382" s="3">
        <f t="shared" si="126"/>
        <v>0.66666666666666663</v>
      </c>
      <c r="O382">
        <f t="shared" si="127"/>
        <v>25</v>
      </c>
      <c r="P382">
        <f t="shared" si="128"/>
        <v>3</v>
      </c>
      <c r="Q382">
        <f t="shared" si="129"/>
        <v>10</v>
      </c>
      <c r="R382" s="9"/>
    </row>
    <row r="383" spans="1:18" x14ac:dyDescent="0.25">
      <c r="A383" s="4">
        <v>44813</v>
      </c>
      <c r="B383">
        <v>17</v>
      </c>
      <c r="C383">
        <v>23</v>
      </c>
      <c r="D383">
        <v>24</v>
      </c>
      <c r="E383">
        <v>26</v>
      </c>
      <c r="F383">
        <v>27</v>
      </c>
      <c r="G383">
        <v>4</v>
      </c>
      <c r="H383">
        <v>9</v>
      </c>
      <c r="I383">
        <f t="shared" si="121"/>
        <v>6</v>
      </c>
      <c r="J383">
        <f t="shared" si="130"/>
        <v>117</v>
      </c>
      <c r="K383">
        <f t="shared" si="123"/>
        <v>13</v>
      </c>
      <c r="L383">
        <f t="shared" si="124"/>
        <v>2</v>
      </c>
      <c r="M383">
        <f t="shared" si="125"/>
        <v>3</v>
      </c>
      <c r="N383" s="3">
        <f t="shared" si="126"/>
        <v>0.66666666666666663</v>
      </c>
      <c r="O383">
        <f t="shared" si="127"/>
        <v>6</v>
      </c>
      <c r="P383">
        <f t="shared" si="128"/>
        <v>1</v>
      </c>
      <c r="Q383">
        <f t="shared" si="129"/>
        <v>3</v>
      </c>
      <c r="R383" s="9"/>
    </row>
    <row r="384" spans="1:18" x14ac:dyDescent="0.25">
      <c r="A384" s="4">
        <v>44810</v>
      </c>
      <c r="B384">
        <v>7</v>
      </c>
      <c r="C384">
        <v>10</v>
      </c>
      <c r="D384">
        <v>22</v>
      </c>
      <c r="E384">
        <v>29</v>
      </c>
      <c r="F384">
        <v>44</v>
      </c>
      <c r="G384">
        <v>4</v>
      </c>
      <c r="H384">
        <v>5</v>
      </c>
      <c r="I384">
        <f t="shared" si="121"/>
        <v>3</v>
      </c>
      <c r="J384">
        <f t="shared" si="130"/>
        <v>112</v>
      </c>
      <c r="K384">
        <f t="shared" si="123"/>
        <v>9</v>
      </c>
      <c r="L384">
        <f t="shared" si="124"/>
        <v>3</v>
      </c>
      <c r="M384">
        <f t="shared" si="125"/>
        <v>2</v>
      </c>
      <c r="N384" s="3">
        <f t="shared" si="126"/>
        <v>0.66666666666666663</v>
      </c>
      <c r="O384">
        <f t="shared" si="127"/>
        <v>15</v>
      </c>
      <c r="P384">
        <f t="shared" si="128"/>
        <v>3</v>
      </c>
      <c r="Q384">
        <f t="shared" si="129"/>
        <v>9</v>
      </c>
      <c r="R384" s="9"/>
    </row>
    <row r="385" spans="1:18" x14ac:dyDescent="0.25">
      <c r="A385" s="4">
        <v>44806</v>
      </c>
      <c r="B385">
        <v>7</v>
      </c>
      <c r="C385">
        <v>12</v>
      </c>
      <c r="D385">
        <v>13</v>
      </c>
      <c r="E385">
        <v>20</v>
      </c>
      <c r="F385">
        <v>45</v>
      </c>
      <c r="G385">
        <v>3</v>
      </c>
      <c r="H385">
        <v>12</v>
      </c>
      <c r="I385">
        <f t="shared" si="121"/>
        <v>6</v>
      </c>
      <c r="J385">
        <f t="shared" si="130"/>
        <v>97</v>
      </c>
      <c r="K385">
        <f t="shared" si="123"/>
        <v>15</v>
      </c>
      <c r="L385">
        <f t="shared" si="124"/>
        <v>2</v>
      </c>
      <c r="M385">
        <f t="shared" si="125"/>
        <v>3</v>
      </c>
      <c r="N385" s="3">
        <f t="shared" si="126"/>
        <v>0.66666666666666663</v>
      </c>
      <c r="O385">
        <f t="shared" si="127"/>
        <v>25</v>
      </c>
      <c r="P385">
        <f t="shared" si="128"/>
        <v>1</v>
      </c>
      <c r="Q385">
        <f t="shared" si="129"/>
        <v>10</v>
      </c>
      <c r="R385" s="9"/>
    </row>
    <row r="386" spans="1:18" x14ac:dyDescent="0.25">
      <c r="A386" s="4">
        <v>44803</v>
      </c>
      <c r="B386">
        <v>4</v>
      </c>
      <c r="C386">
        <v>6</v>
      </c>
      <c r="D386">
        <v>10</v>
      </c>
      <c r="E386">
        <v>15</v>
      </c>
      <c r="F386">
        <v>19</v>
      </c>
      <c r="G386">
        <v>1</v>
      </c>
      <c r="H386">
        <v>4</v>
      </c>
      <c r="I386">
        <f t="shared" si="121"/>
        <v>3</v>
      </c>
      <c r="J386">
        <f t="shared" si="130"/>
        <v>54</v>
      </c>
      <c r="K386">
        <f t="shared" si="123"/>
        <v>5</v>
      </c>
      <c r="L386">
        <f t="shared" si="124"/>
        <v>3</v>
      </c>
      <c r="M386">
        <f t="shared" si="125"/>
        <v>2</v>
      </c>
      <c r="N386" s="3">
        <f t="shared" si="126"/>
        <v>0.66666666666666663</v>
      </c>
      <c r="O386">
        <f t="shared" si="127"/>
        <v>5</v>
      </c>
      <c r="P386">
        <f t="shared" si="128"/>
        <v>2</v>
      </c>
      <c r="Q386">
        <f t="shared" si="129"/>
        <v>4</v>
      </c>
      <c r="R386" s="9"/>
    </row>
    <row r="387" spans="1:18" x14ac:dyDescent="0.25">
      <c r="A387" s="4">
        <v>44799</v>
      </c>
      <c r="B387">
        <v>22</v>
      </c>
      <c r="C387">
        <v>23</v>
      </c>
      <c r="D387">
        <v>25</v>
      </c>
      <c r="E387">
        <v>38</v>
      </c>
      <c r="F387">
        <v>44</v>
      </c>
      <c r="G387">
        <v>11</v>
      </c>
      <c r="H387">
        <v>12</v>
      </c>
      <c r="I387">
        <f t="shared" si="121"/>
        <v>6</v>
      </c>
      <c r="J387">
        <f t="shared" si="130"/>
        <v>152</v>
      </c>
      <c r="K387">
        <f t="shared" si="123"/>
        <v>23</v>
      </c>
      <c r="L387">
        <f t="shared" si="124"/>
        <v>3</v>
      </c>
      <c r="M387">
        <f t="shared" si="125"/>
        <v>2</v>
      </c>
      <c r="N387" s="3">
        <f t="shared" si="126"/>
        <v>0.66666666666666663</v>
      </c>
      <c r="O387">
        <f t="shared" si="127"/>
        <v>13</v>
      </c>
      <c r="P387">
        <f t="shared" si="128"/>
        <v>1</v>
      </c>
      <c r="Q387">
        <f t="shared" si="129"/>
        <v>6</v>
      </c>
      <c r="R387" s="9"/>
    </row>
    <row r="388" spans="1:18" x14ac:dyDescent="0.25">
      <c r="A388" s="4">
        <v>44796</v>
      </c>
      <c r="B388">
        <v>19</v>
      </c>
      <c r="C388">
        <v>26</v>
      </c>
      <c r="D388">
        <v>31</v>
      </c>
      <c r="E388">
        <v>39</v>
      </c>
      <c r="F388">
        <v>48</v>
      </c>
      <c r="G388">
        <v>2</v>
      </c>
      <c r="H388">
        <v>3</v>
      </c>
      <c r="I388">
        <f t="shared" si="121"/>
        <v>3</v>
      </c>
      <c r="J388">
        <f t="shared" si="130"/>
        <v>163</v>
      </c>
      <c r="K388">
        <f t="shared" si="123"/>
        <v>5</v>
      </c>
      <c r="L388">
        <f t="shared" si="124"/>
        <v>2</v>
      </c>
      <c r="M388">
        <f t="shared" si="125"/>
        <v>3</v>
      </c>
      <c r="N388" s="3">
        <f t="shared" si="126"/>
        <v>0.66666666666666663</v>
      </c>
      <c r="O388">
        <f t="shared" si="127"/>
        <v>9</v>
      </c>
      <c r="P388">
        <f t="shared" si="128"/>
        <v>5</v>
      </c>
      <c r="Q388">
        <f t="shared" si="129"/>
        <v>7</v>
      </c>
      <c r="R388" s="9"/>
    </row>
    <row r="389" spans="1:18" x14ac:dyDescent="0.25">
      <c r="A389" s="4">
        <v>44792</v>
      </c>
      <c r="B389">
        <v>2</v>
      </c>
      <c r="C389">
        <v>9</v>
      </c>
      <c r="D389">
        <v>13</v>
      </c>
      <c r="E389">
        <v>19</v>
      </c>
      <c r="F389">
        <v>38</v>
      </c>
      <c r="G389">
        <v>2</v>
      </c>
      <c r="H389">
        <v>6</v>
      </c>
      <c r="I389">
        <f t="shared" si="121"/>
        <v>6</v>
      </c>
      <c r="J389">
        <f t="shared" si="130"/>
        <v>81</v>
      </c>
      <c r="K389">
        <f t="shared" si="123"/>
        <v>8</v>
      </c>
      <c r="L389">
        <f t="shared" si="124"/>
        <v>2</v>
      </c>
      <c r="M389">
        <f t="shared" si="125"/>
        <v>3</v>
      </c>
      <c r="N389" s="3">
        <f t="shared" si="126"/>
        <v>0.66666666666666663</v>
      </c>
      <c r="O389">
        <f t="shared" si="127"/>
        <v>19</v>
      </c>
      <c r="P389">
        <f t="shared" si="128"/>
        <v>4</v>
      </c>
      <c r="Q389">
        <f t="shared" si="129"/>
        <v>9</v>
      </c>
      <c r="R389" s="9"/>
    </row>
    <row r="390" spans="1:18" x14ac:dyDescent="0.25">
      <c r="A390" s="4">
        <v>44789</v>
      </c>
      <c r="B390">
        <v>10</v>
      </c>
      <c r="C390">
        <v>14</v>
      </c>
      <c r="D390">
        <v>25</v>
      </c>
      <c r="E390">
        <v>32</v>
      </c>
      <c r="F390">
        <v>39</v>
      </c>
      <c r="G390">
        <v>7</v>
      </c>
      <c r="H390">
        <v>8</v>
      </c>
      <c r="I390">
        <f t="shared" si="121"/>
        <v>3</v>
      </c>
      <c r="J390">
        <f t="shared" si="130"/>
        <v>120</v>
      </c>
      <c r="K390">
        <f t="shared" si="123"/>
        <v>15</v>
      </c>
      <c r="L390">
        <f t="shared" si="124"/>
        <v>3</v>
      </c>
      <c r="M390">
        <f t="shared" si="125"/>
        <v>2</v>
      </c>
      <c r="N390" s="3">
        <f t="shared" si="126"/>
        <v>0.66666666666666663</v>
      </c>
      <c r="O390">
        <f t="shared" si="127"/>
        <v>11</v>
      </c>
      <c r="P390">
        <f t="shared" si="128"/>
        <v>4</v>
      </c>
      <c r="Q390">
        <f t="shared" si="129"/>
        <v>7</v>
      </c>
      <c r="R390" s="9"/>
    </row>
    <row r="391" spans="1:18" x14ac:dyDescent="0.25">
      <c r="A391" s="4">
        <v>44785</v>
      </c>
      <c r="B391">
        <v>14</v>
      </c>
      <c r="C391">
        <v>17</v>
      </c>
      <c r="D391">
        <v>34</v>
      </c>
      <c r="E391">
        <v>35</v>
      </c>
      <c r="F391">
        <v>42</v>
      </c>
      <c r="G391">
        <v>6</v>
      </c>
      <c r="H391">
        <v>10</v>
      </c>
      <c r="I391">
        <f t="shared" si="121"/>
        <v>6</v>
      </c>
      <c r="J391">
        <f t="shared" si="130"/>
        <v>142</v>
      </c>
      <c r="K391">
        <f t="shared" si="123"/>
        <v>16</v>
      </c>
      <c r="L391">
        <f t="shared" si="124"/>
        <v>3</v>
      </c>
      <c r="M391">
        <f t="shared" si="125"/>
        <v>2</v>
      </c>
      <c r="N391" s="3">
        <f t="shared" si="126"/>
        <v>0.66666666666666663</v>
      </c>
      <c r="O391">
        <f t="shared" si="127"/>
        <v>17</v>
      </c>
      <c r="P391">
        <f t="shared" si="128"/>
        <v>1</v>
      </c>
      <c r="Q391">
        <f t="shared" si="129"/>
        <v>7</v>
      </c>
      <c r="R391" s="9"/>
    </row>
    <row r="392" spans="1:18" x14ac:dyDescent="0.25">
      <c r="A392" s="4">
        <v>44782</v>
      </c>
      <c r="B392">
        <v>18</v>
      </c>
      <c r="C392">
        <v>19</v>
      </c>
      <c r="D392">
        <v>21</v>
      </c>
      <c r="E392">
        <v>27</v>
      </c>
      <c r="F392">
        <v>47</v>
      </c>
      <c r="G392">
        <v>5</v>
      </c>
      <c r="H392">
        <v>11</v>
      </c>
      <c r="I392">
        <f t="shared" si="121"/>
        <v>3</v>
      </c>
      <c r="J392">
        <f t="shared" si="130"/>
        <v>132</v>
      </c>
      <c r="K392">
        <f t="shared" si="123"/>
        <v>16</v>
      </c>
      <c r="L392">
        <f t="shared" si="124"/>
        <v>1</v>
      </c>
      <c r="M392">
        <f t="shared" si="125"/>
        <v>4</v>
      </c>
      <c r="N392" s="3">
        <f t="shared" si="126"/>
        <v>0.25</v>
      </c>
      <c r="O392">
        <f t="shared" si="127"/>
        <v>20</v>
      </c>
      <c r="P392">
        <f t="shared" si="128"/>
        <v>1</v>
      </c>
      <c r="Q392">
        <f t="shared" si="129"/>
        <v>7</v>
      </c>
      <c r="R392" s="9"/>
    </row>
    <row r="393" spans="1:18" x14ac:dyDescent="0.25">
      <c r="A393" s="4">
        <v>44778</v>
      </c>
      <c r="B393">
        <v>3</v>
      </c>
      <c r="C393">
        <v>29</v>
      </c>
      <c r="D393">
        <v>33</v>
      </c>
      <c r="E393">
        <v>35</v>
      </c>
      <c r="F393">
        <v>44</v>
      </c>
      <c r="G393">
        <v>8</v>
      </c>
      <c r="H393">
        <v>10</v>
      </c>
      <c r="I393">
        <f t="shared" si="121"/>
        <v>6</v>
      </c>
      <c r="J393">
        <f t="shared" si="130"/>
        <v>144</v>
      </c>
      <c r="K393">
        <f t="shared" si="123"/>
        <v>18</v>
      </c>
      <c r="L393">
        <f t="shared" si="124"/>
        <v>1</v>
      </c>
      <c r="M393">
        <f t="shared" si="125"/>
        <v>4</v>
      </c>
      <c r="N393" s="3">
        <f t="shared" si="126"/>
        <v>0.25</v>
      </c>
      <c r="O393">
        <f t="shared" si="127"/>
        <v>26</v>
      </c>
      <c r="P393">
        <f t="shared" si="128"/>
        <v>2</v>
      </c>
      <c r="Q393">
        <f t="shared" si="129"/>
        <v>10</v>
      </c>
      <c r="R393" s="9"/>
    </row>
    <row r="394" spans="1:18" x14ac:dyDescent="0.25">
      <c r="A394" s="4">
        <v>44775</v>
      </c>
      <c r="B394">
        <v>7</v>
      </c>
      <c r="C394">
        <v>18</v>
      </c>
      <c r="D394">
        <v>28</v>
      </c>
      <c r="E394">
        <v>40</v>
      </c>
      <c r="F394">
        <v>48</v>
      </c>
      <c r="G394">
        <v>8</v>
      </c>
      <c r="H394">
        <v>11</v>
      </c>
      <c r="I394">
        <f t="shared" si="121"/>
        <v>3</v>
      </c>
      <c r="J394">
        <f t="shared" si="130"/>
        <v>141</v>
      </c>
      <c r="K394">
        <f t="shared" si="123"/>
        <v>19</v>
      </c>
      <c r="L394">
        <f t="shared" si="124"/>
        <v>4</v>
      </c>
      <c r="M394">
        <f t="shared" si="125"/>
        <v>1</v>
      </c>
      <c r="N394" s="3">
        <f t="shared" si="126"/>
        <v>0.25</v>
      </c>
      <c r="O394">
        <f t="shared" si="127"/>
        <v>12</v>
      </c>
      <c r="P394">
        <f t="shared" si="128"/>
        <v>8</v>
      </c>
      <c r="Q394">
        <f t="shared" si="129"/>
        <v>10</v>
      </c>
      <c r="R394" s="9"/>
    </row>
    <row r="395" spans="1:18" x14ac:dyDescent="0.25">
      <c r="A395" s="4">
        <v>44771</v>
      </c>
      <c r="B395">
        <v>3</v>
      </c>
      <c r="C395">
        <v>23</v>
      </c>
      <c r="D395">
        <v>38</v>
      </c>
      <c r="E395">
        <v>43</v>
      </c>
      <c r="F395">
        <v>48</v>
      </c>
      <c r="G395">
        <v>3</v>
      </c>
      <c r="H395">
        <v>8</v>
      </c>
      <c r="I395">
        <f t="shared" si="121"/>
        <v>6</v>
      </c>
      <c r="J395">
        <f t="shared" si="130"/>
        <v>155</v>
      </c>
      <c r="K395">
        <f t="shared" si="123"/>
        <v>11</v>
      </c>
      <c r="L395">
        <f t="shared" si="124"/>
        <v>2</v>
      </c>
      <c r="M395">
        <f t="shared" si="125"/>
        <v>3</v>
      </c>
      <c r="N395" s="3">
        <f t="shared" si="126"/>
        <v>0.66666666666666663</v>
      </c>
      <c r="O395">
        <f t="shared" si="127"/>
        <v>20</v>
      </c>
      <c r="P395">
        <f t="shared" si="128"/>
        <v>5</v>
      </c>
      <c r="Q395">
        <f t="shared" si="129"/>
        <v>11</v>
      </c>
      <c r="R395" s="9"/>
    </row>
    <row r="396" spans="1:18" x14ac:dyDescent="0.25">
      <c r="A396" s="4">
        <v>44768</v>
      </c>
      <c r="B396">
        <v>3</v>
      </c>
      <c r="C396">
        <v>5</v>
      </c>
      <c r="D396">
        <v>17</v>
      </c>
      <c r="E396">
        <v>25</v>
      </c>
      <c r="F396">
        <v>27</v>
      </c>
      <c r="G396">
        <v>1</v>
      </c>
      <c r="H396">
        <v>9</v>
      </c>
      <c r="I396">
        <f t="shared" si="121"/>
        <v>3</v>
      </c>
      <c r="J396">
        <f t="shared" si="130"/>
        <v>77</v>
      </c>
      <c r="K396">
        <f t="shared" si="123"/>
        <v>10</v>
      </c>
      <c r="L396">
        <f t="shared" si="124"/>
        <v>0</v>
      </c>
      <c r="M396">
        <f t="shared" si="125"/>
        <v>5</v>
      </c>
      <c r="N396" s="3">
        <f t="shared" si="126"/>
        <v>0</v>
      </c>
      <c r="O396">
        <f t="shared" si="127"/>
        <v>12</v>
      </c>
      <c r="P396">
        <f t="shared" si="128"/>
        <v>2</v>
      </c>
      <c r="Q396">
        <f t="shared" si="129"/>
        <v>6</v>
      </c>
      <c r="R396" s="9"/>
    </row>
    <row r="397" spans="1:18" x14ac:dyDescent="0.25">
      <c r="A397" s="4">
        <v>44764</v>
      </c>
      <c r="B397">
        <v>16</v>
      </c>
      <c r="C397">
        <v>18</v>
      </c>
      <c r="D397">
        <v>29</v>
      </c>
      <c r="E397">
        <v>32</v>
      </c>
      <c r="F397">
        <v>50</v>
      </c>
      <c r="G397">
        <v>4</v>
      </c>
      <c r="H397">
        <v>11</v>
      </c>
      <c r="I397">
        <f t="shared" si="121"/>
        <v>6</v>
      </c>
      <c r="J397">
        <f t="shared" si="130"/>
        <v>145</v>
      </c>
      <c r="K397">
        <f t="shared" si="123"/>
        <v>15</v>
      </c>
      <c r="L397">
        <f t="shared" si="124"/>
        <v>4</v>
      </c>
      <c r="M397">
        <f t="shared" si="125"/>
        <v>1</v>
      </c>
      <c r="N397" s="3">
        <f t="shared" si="126"/>
        <v>0.25</v>
      </c>
      <c r="O397">
        <f t="shared" si="127"/>
        <v>18</v>
      </c>
      <c r="P397">
        <f t="shared" si="128"/>
        <v>2</v>
      </c>
      <c r="Q397">
        <f t="shared" si="129"/>
        <v>9</v>
      </c>
      <c r="R397" s="9"/>
    </row>
    <row r="398" spans="1:18" x14ac:dyDescent="0.25">
      <c r="A398" s="4">
        <v>44761</v>
      </c>
      <c r="B398">
        <v>6</v>
      </c>
      <c r="C398">
        <v>23</v>
      </c>
      <c r="D398">
        <v>27</v>
      </c>
      <c r="E398">
        <v>40</v>
      </c>
      <c r="F398">
        <v>41</v>
      </c>
      <c r="G398">
        <v>2</v>
      </c>
      <c r="H398">
        <v>12</v>
      </c>
      <c r="I398">
        <f t="shared" si="121"/>
        <v>3</v>
      </c>
      <c r="J398">
        <f t="shared" si="130"/>
        <v>137</v>
      </c>
      <c r="K398">
        <f t="shared" si="123"/>
        <v>14</v>
      </c>
      <c r="L398">
        <f t="shared" si="124"/>
        <v>2</v>
      </c>
      <c r="M398">
        <f t="shared" si="125"/>
        <v>3</v>
      </c>
      <c r="N398" s="3">
        <f t="shared" si="126"/>
        <v>0.66666666666666663</v>
      </c>
      <c r="O398">
        <f t="shared" si="127"/>
        <v>17</v>
      </c>
      <c r="P398">
        <f t="shared" si="128"/>
        <v>1</v>
      </c>
      <c r="Q398">
        <f t="shared" si="129"/>
        <v>9</v>
      </c>
      <c r="R398" s="9"/>
    </row>
    <row r="399" spans="1:18" x14ac:dyDescent="0.25">
      <c r="A399" s="4">
        <v>44757</v>
      </c>
      <c r="B399">
        <v>9</v>
      </c>
      <c r="C399">
        <v>17</v>
      </c>
      <c r="D399">
        <v>29</v>
      </c>
      <c r="E399">
        <v>38</v>
      </c>
      <c r="F399">
        <v>39</v>
      </c>
      <c r="G399">
        <v>7</v>
      </c>
      <c r="H399">
        <v>10</v>
      </c>
      <c r="I399">
        <f t="shared" si="121"/>
        <v>6</v>
      </c>
      <c r="J399">
        <f t="shared" si="130"/>
        <v>132</v>
      </c>
      <c r="K399">
        <f t="shared" si="123"/>
        <v>17</v>
      </c>
      <c r="L399">
        <f t="shared" si="124"/>
        <v>1</v>
      </c>
      <c r="M399">
        <f t="shared" si="125"/>
        <v>4</v>
      </c>
      <c r="N399" s="3">
        <f t="shared" si="126"/>
        <v>0.25</v>
      </c>
      <c r="O399">
        <f t="shared" si="127"/>
        <v>12</v>
      </c>
      <c r="P399">
        <f t="shared" si="128"/>
        <v>1</v>
      </c>
      <c r="Q399">
        <f t="shared" si="129"/>
        <v>8</v>
      </c>
      <c r="R399" s="9"/>
    </row>
    <row r="400" spans="1:18" x14ac:dyDescent="0.25">
      <c r="A400" s="4">
        <v>44754</v>
      </c>
      <c r="B400">
        <v>14</v>
      </c>
      <c r="C400">
        <v>18</v>
      </c>
      <c r="D400">
        <v>24</v>
      </c>
      <c r="E400">
        <v>25</v>
      </c>
      <c r="F400">
        <v>50</v>
      </c>
      <c r="G400">
        <v>6</v>
      </c>
      <c r="H400">
        <v>11</v>
      </c>
      <c r="I400">
        <f t="shared" si="121"/>
        <v>3</v>
      </c>
      <c r="J400">
        <f t="shared" si="130"/>
        <v>131</v>
      </c>
      <c r="K400">
        <f t="shared" si="123"/>
        <v>17</v>
      </c>
      <c r="L400">
        <f t="shared" si="124"/>
        <v>4</v>
      </c>
      <c r="M400">
        <f t="shared" si="125"/>
        <v>1</v>
      </c>
      <c r="N400" s="3">
        <f t="shared" si="126"/>
        <v>0.25</v>
      </c>
      <c r="O400">
        <f t="shared" si="127"/>
        <v>25</v>
      </c>
      <c r="P400">
        <f t="shared" si="128"/>
        <v>1</v>
      </c>
      <c r="Q400">
        <f t="shared" si="129"/>
        <v>9</v>
      </c>
      <c r="R400" s="9"/>
    </row>
    <row r="401" spans="1:18" x14ac:dyDescent="0.25">
      <c r="A401" s="4">
        <v>44750</v>
      </c>
      <c r="B401">
        <v>28</v>
      </c>
      <c r="C401">
        <v>31</v>
      </c>
      <c r="D401">
        <v>35</v>
      </c>
      <c r="E401">
        <v>43</v>
      </c>
      <c r="F401">
        <v>46</v>
      </c>
      <c r="G401">
        <v>4</v>
      </c>
      <c r="H401">
        <v>7</v>
      </c>
      <c r="I401">
        <f t="shared" si="121"/>
        <v>6</v>
      </c>
      <c r="J401">
        <f t="shared" si="130"/>
        <v>183</v>
      </c>
      <c r="K401">
        <f t="shared" si="123"/>
        <v>11</v>
      </c>
      <c r="L401">
        <f t="shared" si="124"/>
        <v>2</v>
      </c>
      <c r="M401">
        <f t="shared" si="125"/>
        <v>3</v>
      </c>
      <c r="N401" s="3">
        <f t="shared" si="126"/>
        <v>0.66666666666666663</v>
      </c>
      <c r="O401">
        <f t="shared" si="127"/>
        <v>8</v>
      </c>
      <c r="P401">
        <f t="shared" si="128"/>
        <v>3</v>
      </c>
      <c r="Q401">
        <f t="shared" si="129"/>
        <v>5</v>
      </c>
      <c r="R401" s="9"/>
    </row>
    <row r="402" spans="1:18" x14ac:dyDescent="0.25">
      <c r="A402" s="4">
        <v>44747</v>
      </c>
      <c r="B402">
        <v>7</v>
      </c>
      <c r="C402">
        <v>10</v>
      </c>
      <c r="D402">
        <v>25</v>
      </c>
      <c r="E402">
        <v>45</v>
      </c>
      <c r="F402">
        <v>48</v>
      </c>
      <c r="G402">
        <v>3</v>
      </c>
      <c r="H402">
        <v>6</v>
      </c>
      <c r="I402">
        <f t="shared" si="121"/>
        <v>3</v>
      </c>
      <c r="J402">
        <f t="shared" si="130"/>
        <v>135</v>
      </c>
      <c r="K402">
        <f t="shared" si="123"/>
        <v>9</v>
      </c>
      <c r="L402">
        <f t="shared" si="124"/>
        <v>2</v>
      </c>
      <c r="M402">
        <f t="shared" si="125"/>
        <v>3</v>
      </c>
      <c r="N402" s="3">
        <f t="shared" si="126"/>
        <v>0.66666666666666663</v>
      </c>
      <c r="O402">
        <f t="shared" si="127"/>
        <v>20</v>
      </c>
      <c r="P402">
        <f t="shared" si="128"/>
        <v>3</v>
      </c>
      <c r="Q402">
        <f t="shared" si="129"/>
        <v>10</v>
      </c>
      <c r="R402" s="9"/>
    </row>
    <row r="403" spans="1:18" x14ac:dyDescent="0.25">
      <c r="A403" s="4">
        <v>44743</v>
      </c>
      <c r="B403">
        <v>6</v>
      </c>
      <c r="C403">
        <v>18</v>
      </c>
      <c r="D403">
        <v>24</v>
      </c>
      <c r="E403">
        <v>34</v>
      </c>
      <c r="F403">
        <v>46</v>
      </c>
      <c r="G403">
        <v>3</v>
      </c>
      <c r="H403">
        <v>12</v>
      </c>
      <c r="I403">
        <f t="shared" si="121"/>
        <v>6</v>
      </c>
      <c r="J403">
        <f t="shared" si="130"/>
        <v>128</v>
      </c>
      <c r="K403">
        <f t="shared" si="123"/>
        <v>15</v>
      </c>
      <c r="L403">
        <f t="shared" si="124"/>
        <v>5</v>
      </c>
      <c r="M403">
        <f t="shared" si="125"/>
        <v>0</v>
      </c>
      <c r="N403" s="3">
        <f t="shared" si="126"/>
        <v>0</v>
      </c>
      <c r="O403">
        <f t="shared" si="127"/>
        <v>12</v>
      </c>
      <c r="P403">
        <f t="shared" si="128"/>
        <v>6</v>
      </c>
      <c r="Q403">
        <f t="shared" si="129"/>
        <v>10</v>
      </c>
      <c r="R403" s="9"/>
    </row>
    <row r="404" spans="1:18" x14ac:dyDescent="0.25">
      <c r="A404" s="4">
        <v>44740</v>
      </c>
      <c r="B404">
        <v>10</v>
      </c>
      <c r="C404">
        <v>35</v>
      </c>
      <c r="D404">
        <v>42</v>
      </c>
      <c r="E404">
        <v>47</v>
      </c>
      <c r="F404">
        <v>48</v>
      </c>
      <c r="G404">
        <v>2</v>
      </c>
      <c r="H404">
        <v>11</v>
      </c>
      <c r="I404">
        <f t="shared" si="121"/>
        <v>3</v>
      </c>
      <c r="J404">
        <f t="shared" si="130"/>
        <v>182</v>
      </c>
      <c r="K404">
        <f t="shared" si="123"/>
        <v>13</v>
      </c>
      <c r="L404">
        <f t="shared" si="124"/>
        <v>3</v>
      </c>
      <c r="M404">
        <f t="shared" si="125"/>
        <v>2</v>
      </c>
      <c r="N404" s="3">
        <f t="shared" si="126"/>
        <v>0.66666666666666663</v>
      </c>
      <c r="O404">
        <f t="shared" si="127"/>
        <v>25</v>
      </c>
      <c r="P404">
        <f t="shared" si="128"/>
        <v>1</v>
      </c>
      <c r="Q404">
        <f t="shared" si="129"/>
        <v>10</v>
      </c>
      <c r="R404" s="9"/>
    </row>
    <row r="405" spans="1:18" x14ac:dyDescent="0.25">
      <c r="A405" s="4">
        <v>44736</v>
      </c>
      <c r="B405">
        <v>10</v>
      </c>
      <c r="C405">
        <v>17</v>
      </c>
      <c r="D405">
        <v>28</v>
      </c>
      <c r="E405">
        <v>44</v>
      </c>
      <c r="F405">
        <v>50</v>
      </c>
      <c r="G405">
        <v>8</v>
      </c>
      <c r="H405">
        <v>12</v>
      </c>
      <c r="I405">
        <f t="shared" si="121"/>
        <v>6</v>
      </c>
      <c r="J405">
        <f t="shared" si="130"/>
        <v>149</v>
      </c>
      <c r="K405">
        <f t="shared" si="123"/>
        <v>20</v>
      </c>
      <c r="L405">
        <f t="shared" si="124"/>
        <v>4</v>
      </c>
      <c r="M405">
        <f t="shared" si="125"/>
        <v>1</v>
      </c>
      <c r="N405" s="3">
        <f t="shared" si="126"/>
        <v>0.25</v>
      </c>
      <c r="O405">
        <f t="shared" si="127"/>
        <v>16</v>
      </c>
      <c r="P405">
        <f t="shared" si="128"/>
        <v>6</v>
      </c>
      <c r="Q405">
        <f t="shared" si="129"/>
        <v>10</v>
      </c>
      <c r="R405" s="9"/>
    </row>
    <row r="406" spans="1:18" x14ac:dyDescent="0.25">
      <c r="A406" s="4">
        <v>44733</v>
      </c>
      <c r="B406">
        <v>6</v>
      </c>
      <c r="C406">
        <v>23</v>
      </c>
      <c r="D406">
        <v>36</v>
      </c>
      <c r="E406">
        <v>39</v>
      </c>
      <c r="F406">
        <v>47</v>
      </c>
      <c r="G406">
        <v>8</v>
      </c>
      <c r="H406">
        <v>10</v>
      </c>
      <c r="I406">
        <f t="shared" si="121"/>
        <v>3</v>
      </c>
      <c r="J406">
        <f t="shared" si="130"/>
        <v>151</v>
      </c>
      <c r="K406">
        <f t="shared" si="123"/>
        <v>18</v>
      </c>
      <c r="L406">
        <f t="shared" si="124"/>
        <v>2</v>
      </c>
      <c r="M406">
        <f t="shared" si="125"/>
        <v>3</v>
      </c>
      <c r="N406" s="3">
        <f t="shared" si="126"/>
        <v>0.66666666666666663</v>
      </c>
      <c r="O406">
        <f t="shared" si="127"/>
        <v>17</v>
      </c>
      <c r="P406">
        <f t="shared" si="128"/>
        <v>3</v>
      </c>
      <c r="Q406">
        <f t="shared" si="129"/>
        <v>10</v>
      </c>
      <c r="R406" s="9"/>
    </row>
    <row r="407" spans="1:18" x14ac:dyDescent="0.25">
      <c r="A407" s="4">
        <v>44729</v>
      </c>
      <c r="B407">
        <v>19</v>
      </c>
      <c r="C407">
        <v>21</v>
      </c>
      <c r="D407">
        <v>22</v>
      </c>
      <c r="E407">
        <v>31</v>
      </c>
      <c r="F407">
        <v>38</v>
      </c>
      <c r="G407">
        <v>7</v>
      </c>
      <c r="H407">
        <v>11</v>
      </c>
      <c r="I407">
        <f t="shared" si="121"/>
        <v>6</v>
      </c>
      <c r="J407">
        <f t="shared" si="130"/>
        <v>131</v>
      </c>
      <c r="K407">
        <f t="shared" si="123"/>
        <v>18</v>
      </c>
      <c r="L407">
        <f t="shared" si="124"/>
        <v>2</v>
      </c>
      <c r="M407">
        <f t="shared" si="125"/>
        <v>3</v>
      </c>
      <c r="N407" s="3">
        <f t="shared" si="126"/>
        <v>0.66666666666666663</v>
      </c>
      <c r="O407">
        <f t="shared" si="127"/>
        <v>9</v>
      </c>
      <c r="P407">
        <f t="shared" si="128"/>
        <v>1</v>
      </c>
      <c r="Q407">
        <f t="shared" si="129"/>
        <v>5</v>
      </c>
      <c r="R407" s="9"/>
    </row>
    <row r="408" spans="1:18" x14ac:dyDescent="0.25">
      <c r="A408" s="4">
        <v>44726</v>
      </c>
      <c r="B408">
        <v>2</v>
      </c>
      <c r="C408">
        <v>7</v>
      </c>
      <c r="D408">
        <v>27</v>
      </c>
      <c r="E408">
        <v>34</v>
      </c>
      <c r="F408">
        <v>40</v>
      </c>
      <c r="G408">
        <v>3</v>
      </c>
      <c r="H408">
        <v>11</v>
      </c>
      <c r="I408">
        <f t="shared" si="121"/>
        <v>3</v>
      </c>
      <c r="J408">
        <f t="shared" si="130"/>
        <v>110</v>
      </c>
      <c r="K408">
        <f t="shared" si="123"/>
        <v>14</v>
      </c>
      <c r="L408">
        <f t="shared" si="124"/>
        <v>3</v>
      </c>
      <c r="M408">
        <f t="shared" si="125"/>
        <v>2</v>
      </c>
      <c r="N408" s="3">
        <f t="shared" si="126"/>
        <v>0.66666666666666663</v>
      </c>
      <c r="O408">
        <f t="shared" si="127"/>
        <v>20</v>
      </c>
      <c r="P408">
        <f t="shared" si="128"/>
        <v>5</v>
      </c>
      <c r="Q408">
        <f t="shared" si="129"/>
        <v>10</v>
      </c>
      <c r="R408" s="9"/>
    </row>
    <row r="409" spans="1:18" x14ac:dyDescent="0.25">
      <c r="A409" s="4">
        <v>44722</v>
      </c>
      <c r="B409">
        <v>17</v>
      </c>
      <c r="C409">
        <v>26</v>
      </c>
      <c r="D409">
        <v>36</v>
      </c>
      <c r="E409">
        <v>37</v>
      </c>
      <c r="F409">
        <v>40</v>
      </c>
      <c r="G409">
        <v>9</v>
      </c>
      <c r="H409">
        <v>12</v>
      </c>
      <c r="I409">
        <f t="shared" si="121"/>
        <v>6</v>
      </c>
      <c r="J409">
        <f t="shared" si="130"/>
        <v>156</v>
      </c>
      <c r="K409">
        <f t="shared" si="123"/>
        <v>21</v>
      </c>
      <c r="L409">
        <f t="shared" si="124"/>
        <v>3</v>
      </c>
      <c r="M409">
        <f t="shared" si="125"/>
        <v>2</v>
      </c>
      <c r="N409" s="3">
        <f t="shared" si="126"/>
        <v>0.66666666666666663</v>
      </c>
      <c r="O409">
        <f t="shared" si="127"/>
        <v>10</v>
      </c>
      <c r="P409">
        <f t="shared" si="128"/>
        <v>1</v>
      </c>
      <c r="Q409">
        <f t="shared" si="129"/>
        <v>6</v>
      </c>
      <c r="R409" s="9"/>
    </row>
    <row r="410" spans="1:18" x14ac:dyDescent="0.25">
      <c r="A410" s="4">
        <v>44719</v>
      </c>
      <c r="B410">
        <v>6</v>
      </c>
      <c r="C410">
        <v>16</v>
      </c>
      <c r="D410">
        <v>17</v>
      </c>
      <c r="E410">
        <v>25</v>
      </c>
      <c r="F410">
        <v>31</v>
      </c>
      <c r="G410">
        <v>2</v>
      </c>
      <c r="H410">
        <v>6</v>
      </c>
      <c r="I410">
        <f t="shared" si="121"/>
        <v>3</v>
      </c>
      <c r="J410">
        <f t="shared" si="130"/>
        <v>95</v>
      </c>
      <c r="K410">
        <f t="shared" si="123"/>
        <v>8</v>
      </c>
      <c r="L410">
        <f t="shared" si="124"/>
        <v>2</v>
      </c>
      <c r="M410">
        <f t="shared" si="125"/>
        <v>3</v>
      </c>
      <c r="N410" s="3">
        <f t="shared" si="126"/>
        <v>0.66666666666666663</v>
      </c>
      <c r="O410">
        <f t="shared" si="127"/>
        <v>10</v>
      </c>
      <c r="P410">
        <f t="shared" si="128"/>
        <v>1</v>
      </c>
      <c r="Q410">
        <f t="shared" si="129"/>
        <v>6</v>
      </c>
      <c r="R410" s="9"/>
    </row>
    <row r="411" spans="1:18" x14ac:dyDescent="0.25">
      <c r="A411" s="4">
        <v>44715</v>
      </c>
      <c r="B411">
        <v>12</v>
      </c>
      <c r="C411">
        <v>28</v>
      </c>
      <c r="D411">
        <v>29</v>
      </c>
      <c r="E411">
        <v>34</v>
      </c>
      <c r="F411">
        <v>48</v>
      </c>
      <c r="G411">
        <v>9</v>
      </c>
      <c r="H411">
        <v>11</v>
      </c>
      <c r="I411">
        <f t="shared" si="121"/>
        <v>6</v>
      </c>
      <c r="J411">
        <f t="shared" si="130"/>
        <v>151</v>
      </c>
      <c r="K411">
        <f t="shared" si="123"/>
        <v>20</v>
      </c>
      <c r="L411">
        <f t="shared" si="124"/>
        <v>4</v>
      </c>
      <c r="M411">
        <f t="shared" si="125"/>
        <v>1</v>
      </c>
      <c r="N411" s="3">
        <f t="shared" si="126"/>
        <v>0.25</v>
      </c>
      <c r="O411">
        <f t="shared" si="127"/>
        <v>16</v>
      </c>
      <c r="P411">
        <f t="shared" si="128"/>
        <v>1</v>
      </c>
      <c r="Q411">
        <f t="shared" si="129"/>
        <v>9</v>
      </c>
      <c r="R411" s="9"/>
    </row>
    <row r="412" spans="1:18" x14ac:dyDescent="0.25">
      <c r="A412" s="4">
        <v>44712</v>
      </c>
      <c r="B412">
        <v>3</v>
      </c>
      <c r="C412">
        <v>10</v>
      </c>
      <c r="D412">
        <v>13</v>
      </c>
      <c r="E412">
        <v>42</v>
      </c>
      <c r="F412">
        <v>49</v>
      </c>
      <c r="G412">
        <v>3</v>
      </c>
      <c r="H412">
        <v>9</v>
      </c>
      <c r="I412">
        <f t="shared" si="121"/>
        <v>3</v>
      </c>
      <c r="J412">
        <f t="shared" si="130"/>
        <v>117</v>
      </c>
      <c r="K412">
        <f t="shared" si="123"/>
        <v>12</v>
      </c>
      <c r="L412">
        <f t="shared" si="124"/>
        <v>2</v>
      </c>
      <c r="M412">
        <f t="shared" si="125"/>
        <v>3</v>
      </c>
      <c r="N412" s="3">
        <f t="shared" si="126"/>
        <v>0.66666666666666663</v>
      </c>
      <c r="O412">
        <f t="shared" si="127"/>
        <v>29</v>
      </c>
      <c r="P412">
        <f t="shared" si="128"/>
        <v>3</v>
      </c>
      <c r="Q412">
        <f t="shared" si="129"/>
        <v>12</v>
      </c>
      <c r="R412" s="9"/>
    </row>
    <row r="413" spans="1:18" x14ac:dyDescent="0.25">
      <c r="A413" s="4">
        <v>44708</v>
      </c>
      <c r="B413">
        <v>15</v>
      </c>
      <c r="C413">
        <v>23</v>
      </c>
      <c r="D413">
        <v>28</v>
      </c>
      <c r="E413">
        <v>34</v>
      </c>
      <c r="F413">
        <v>48</v>
      </c>
      <c r="G413">
        <v>3</v>
      </c>
      <c r="H413">
        <v>5</v>
      </c>
      <c r="I413">
        <f t="shared" si="121"/>
        <v>6</v>
      </c>
      <c r="J413">
        <f t="shared" si="130"/>
        <v>148</v>
      </c>
      <c r="K413">
        <f t="shared" si="123"/>
        <v>8</v>
      </c>
      <c r="L413">
        <f t="shared" si="124"/>
        <v>3</v>
      </c>
      <c r="M413">
        <f t="shared" si="125"/>
        <v>2</v>
      </c>
      <c r="N413" s="3">
        <f t="shared" si="126"/>
        <v>0.66666666666666663</v>
      </c>
      <c r="O413">
        <f t="shared" si="127"/>
        <v>14</v>
      </c>
      <c r="P413">
        <f t="shared" si="128"/>
        <v>5</v>
      </c>
      <c r="Q413">
        <f t="shared" si="129"/>
        <v>8</v>
      </c>
      <c r="R413" s="9"/>
    </row>
    <row r="414" spans="1:18" x14ac:dyDescent="0.25">
      <c r="A414" s="4">
        <v>44705</v>
      </c>
      <c r="B414">
        <v>10</v>
      </c>
      <c r="C414">
        <v>13</v>
      </c>
      <c r="D414">
        <v>27</v>
      </c>
      <c r="E414">
        <v>36</v>
      </c>
      <c r="F414">
        <v>37</v>
      </c>
      <c r="G414">
        <v>2</v>
      </c>
      <c r="H414">
        <v>10</v>
      </c>
      <c r="I414">
        <f t="shared" si="121"/>
        <v>3</v>
      </c>
      <c r="J414">
        <f t="shared" si="130"/>
        <v>123</v>
      </c>
      <c r="K414">
        <f t="shared" si="123"/>
        <v>12</v>
      </c>
      <c r="L414">
        <f t="shared" si="124"/>
        <v>2</v>
      </c>
      <c r="M414">
        <f t="shared" si="125"/>
        <v>3</v>
      </c>
      <c r="N414" s="3">
        <f t="shared" si="126"/>
        <v>0.66666666666666663</v>
      </c>
      <c r="O414">
        <f t="shared" si="127"/>
        <v>14</v>
      </c>
      <c r="P414">
        <f t="shared" si="128"/>
        <v>1</v>
      </c>
      <c r="Q414">
        <f t="shared" si="129"/>
        <v>7</v>
      </c>
      <c r="R414" s="9"/>
    </row>
    <row r="415" spans="1:18" x14ac:dyDescent="0.25">
      <c r="A415" s="4">
        <v>44701</v>
      </c>
      <c r="B415">
        <v>8</v>
      </c>
      <c r="C415">
        <v>22</v>
      </c>
      <c r="D415">
        <v>23</v>
      </c>
      <c r="E415">
        <v>32</v>
      </c>
      <c r="F415">
        <v>50</v>
      </c>
      <c r="G415">
        <v>3</v>
      </c>
      <c r="H415">
        <v>9</v>
      </c>
      <c r="I415">
        <f t="shared" ref="I415:I418" si="131">WEEKDAY(A415)</f>
        <v>6</v>
      </c>
      <c r="J415">
        <f t="shared" si="130"/>
        <v>135</v>
      </c>
      <c r="K415">
        <f t="shared" ref="K415:K418" si="132">G415+H415</f>
        <v>12</v>
      </c>
      <c r="L415">
        <f t="shared" ref="L415:L418" si="133">SUMPRODUCT(--(MOD(B415:F415,2)=0))</f>
        <v>4</v>
      </c>
      <c r="M415">
        <f t="shared" ref="M415:M418" si="134">SUMPRODUCT(--(MOD(B415:F415,2)=1))</f>
        <v>1</v>
      </c>
      <c r="N415" s="3">
        <f t="shared" ref="N415:N418" si="135">IF(L415&gt;M415,M415/L415,L415/M415)</f>
        <v>0.25</v>
      </c>
      <c r="O415">
        <f t="shared" ref="O415:O418" si="136">MAX(C415-B415,D415-C415,E415-D415,F415-E415)</f>
        <v>18</v>
      </c>
      <c r="P415">
        <f t="shared" ref="P415:P418" si="137">MIN(C415-B415,D415-C415,E415-D415,F415-E415)</f>
        <v>1</v>
      </c>
      <c r="Q415">
        <f t="shared" ref="Q415:Q418" si="138">ROUND(AVERAGE(C415-B415,D415-C415,E415-D415,F415-E415),0)</f>
        <v>11</v>
      </c>
      <c r="R415" s="9"/>
    </row>
    <row r="416" spans="1:18" x14ac:dyDescent="0.25">
      <c r="A416" s="4">
        <v>44698</v>
      </c>
      <c r="B416">
        <v>5</v>
      </c>
      <c r="C416">
        <v>28</v>
      </c>
      <c r="D416">
        <v>30</v>
      </c>
      <c r="E416">
        <v>48</v>
      </c>
      <c r="F416">
        <v>49</v>
      </c>
      <c r="G416">
        <v>5</v>
      </c>
      <c r="H416">
        <v>11</v>
      </c>
      <c r="I416">
        <f t="shared" si="131"/>
        <v>3</v>
      </c>
      <c r="J416">
        <f t="shared" ref="J416:J418" si="139">SUM(B416:F416)</f>
        <v>160</v>
      </c>
      <c r="K416">
        <f t="shared" si="132"/>
        <v>16</v>
      </c>
      <c r="L416">
        <f t="shared" si="133"/>
        <v>3</v>
      </c>
      <c r="M416">
        <f t="shared" si="134"/>
        <v>2</v>
      </c>
      <c r="N416" s="3">
        <f t="shared" si="135"/>
        <v>0.66666666666666663</v>
      </c>
      <c r="O416">
        <f t="shared" si="136"/>
        <v>23</v>
      </c>
      <c r="P416">
        <f t="shared" si="137"/>
        <v>1</v>
      </c>
      <c r="Q416">
        <f t="shared" si="138"/>
        <v>11</v>
      </c>
      <c r="R416" s="9"/>
    </row>
    <row r="417" spans="1:18" x14ac:dyDescent="0.25">
      <c r="A417" s="4">
        <v>44694</v>
      </c>
      <c r="B417">
        <v>3</v>
      </c>
      <c r="C417">
        <v>11</v>
      </c>
      <c r="D417">
        <v>17</v>
      </c>
      <c r="E417">
        <v>45</v>
      </c>
      <c r="F417">
        <v>48</v>
      </c>
      <c r="G417">
        <v>4</v>
      </c>
      <c r="H417">
        <v>8</v>
      </c>
      <c r="I417">
        <f t="shared" si="131"/>
        <v>6</v>
      </c>
      <c r="J417">
        <f t="shared" si="139"/>
        <v>124</v>
      </c>
      <c r="K417">
        <f t="shared" si="132"/>
        <v>12</v>
      </c>
      <c r="L417">
        <f t="shared" si="133"/>
        <v>1</v>
      </c>
      <c r="M417">
        <f t="shared" si="134"/>
        <v>4</v>
      </c>
      <c r="N417" s="3">
        <f t="shared" si="135"/>
        <v>0.25</v>
      </c>
      <c r="O417">
        <f t="shared" si="136"/>
        <v>28</v>
      </c>
      <c r="P417">
        <f t="shared" si="137"/>
        <v>3</v>
      </c>
      <c r="Q417">
        <f t="shared" si="138"/>
        <v>11</v>
      </c>
      <c r="R417" s="9"/>
    </row>
    <row r="418" spans="1:18" x14ac:dyDescent="0.25">
      <c r="A418" s="4">
        <v>44691</v>
      </c>
      <c r="B418">
        <v>3</v>
      </c>
      <c r="C418">
        <v>25</v>
      </c>
      <c r="D418">
        <v>27</v>
      </c>
      <c r="E418">
        <v>28</v>
      </c>
      <c r="F418">
        <v>29</v>
      </c>
      <c r="G418">
        <v>4</v>
      </c>
      <c r="H418">
        <v>9</v>
      </c>
      <c r="I418">
        <f t="shared" si="131"/>
        <v>3</v>
      </c>
      <c r="J418">
        <f t="shared" si="139"/>
        <v>112</v>
      </c>
      <c r="K418">
        <f t="shared" si="132"/>
        <v>13</v>
      </c>
      <c r="L418">
        <f t="shared" si="133"/>
        <v>1</v>
      </c>
      <c r="M418">
        <f t="shared" si="134"/>
        <v>4</v>
      </c>
      <c r="N418" s="3">
        <f t="shared" si="135"/>
        <v>0.25</v>
      </c>
      <c r="O418">
        <f t="shared" si="136"/>
        <v>22</v>
      </c>
      <c r="P418">
        <f t="shared" si="137"/>
        <v>1</v>
      </c>
      <c r="Q418">
        <f t="shared" si="138"/>
        <v>7</v>
      </c>
      <c r="R418" s="9"/>
    </row>
    <row r="419" spans="1:18" x14ac:dyDescent="0.25">
      <c r="A419" s="4">
        <v>44687</v>
      </c>
      <c r="B419">
        <v>3</v>
      </c>
      <c r="C419">
        <v>8</v>
      </c>
      <c r="D419">
        <v>18</v>
      </c>
      <c r="E419">
        <v>24</v>
      </c>
      <c r="F419">
        <v>40</v>
      </c>
      <c r="G419">
        <v>3</v>
      </c>
      <c r="H419">
        <v>11</v>
      </c>
      <c r="I419">
        <f t="shared" ref="I419" si="140">WEEKDAY(A419)</f>
        <v>6</v>
      </c>
      <c r="J419">
        <f t="shared" ref="J419" si="141">SUM(B419:F419)</f>
        <v>93</v>
      </c>
      <c r="K419">
        <f t="shared" ref="K419" si="142">G419+H419</f>
        <v>14</v>
      </c>
      <c r="L419">
        <f t="shared" ref="L419" si="143">SUMPRODUCT(--(MOD(B419:F419,2)=0))</f>
        <v>4</v>
      </c>
      <c r="M419">
        <f t="shared" ref="M419" si="144">SUMPRODUCT(--(MOD(B419:F419,2)=1))</f>
        <v>1</v>
      </c>
      <c r="N419" s="3">
        <f t="shared" ref="N419" si="145">IF(L419&gt;M419,M419/L419,L419/M419)</f>
        <v>0.25</v>
      </c>
      <c r="O419">
        <f t="shared" ref="O419" si="146">MAX(C419-B419,D419-C419,E419-D419,F419-E419)</f>
        <v>16</v>
      </c>
      <c r="P419">
        <f t="shared" ref="P419" si="147">MIN(C419-B419,D419-C419,E419-D419,F419-E419)</f>
        <v>5</v>
      </c>
      <c r="Q419">
        <f t="shared" ref="Q419" si="148">ROUND(AVERAGE(C419-B419,D419-C419,E419-D419,F419-E419),0)</f>
        <v>9</v>
      </c>
    </row>
    <row r="420" spans="1:18" x14ac:dyDescent="0.25">
      <c r="A420" s="4">
        <v>44684</v>
      </c>
      <c r="B420">
        <v>8</v>
      </c>
      <c r="C420">
        <v>20</v>
      </c>
      <c r="D420">
        <v>26</v>
      </c>
      <c r="E420">
        <v>47</v>
      </c>
      <c r="F420">
        <v>48</v>
      </c>
      <c r="G420">
        <v>3</v>
      </c>
      <c r="H420">
        <v>8</v>
      </c>
      <c r="I420">
        <f t="shared" ref="I420" si="149">WEEKDAY(A420)</f>
        <v>3</v>
      </c>
      <c r="J420">
        <f t="shared" ref="J420" si="150">SUM(B420:F420)</f>
        <v>149</v>
      </c>
      <c r="K420">
        <f t="shared" ref="K420" si="151">G420+H420</f>
        <v>11</v>
      </c>
      <c r="L420">
        <f t="shared" ref="L420" si="152">SUMPRODUCT(--(MOD(B420:F420,2)=0))</f>
        <v>4</v>
      </c>
      <c r="M420">
        <f t="shared" ref="M420" si="153">SUMPRODUCT(--(MOD(B420:F420,2)=1))</f>
        <v>1</v>
      </c>
      <c r="N420" s="3">
        <f t="shared" ref="N420" si="154">IF(L420&gt;M420,M420/L420,L420/M420)</f>
        <v>0.25</v>
      </c>
      <c r="O420">
        <f t="shared" ref="O420" si="155">MAX(C420-B420,D420-C420,E420-D420,F420-E420)</f>
        <v>21</v>
      </c>
      <c r="P420">
        <f t="shared" ref="P420" si="156">MIN(C420-B420,D420-C420,E420-D420,F420-E420)</f>
        <v>1</v>
      </c>
      <c r="Q420">
        <f t="shared" ref="Q420" si="157">ROUND(AVERAGE(C420-B420,D420-C420,E420-D420,F420-E420),0)</f>
        <v>10</v>
      </c>
    </row>
    <row r="421" spans="1:18" x14ac:dyDescent="0.25">
      <c r="A421" s="4">
        <v>44680</v>
      </c>
      <c r="B421">
        <v>10</v>
      </c>
      <c r="C421">
        <v>11</v>
      </c>
      <c r="D421">
        <v>20</v>
      </c>
      <c r="E421">
        <v>36</v>
      </c>
      <c r="F421">
        <v>37</v>
      </c>
      <c r="G421">
        <v>3</v>
      </c>
      <c r="H421">
        <v>7</v>
      </c>
      <c r="I421">
        <f t="shared" ref="I421:I445" si="158">WEEKDAY(A421)</f>
        <v>6</v>
      </c>
      <c r="J421">
        <f t="shared" ref="J421" si="159">SUM(B421:F421)</f>
        <v>114</v>
      </c>
      <c r="K421">
        <f t="shared" ref="K421:K445" si="160">G421+H421</f>
        <v>10</v>
      </c>
      <c r="L421">
        <f t="shared" ref="L421:L445" si="161">SUMPRODUCT(--(MOD(B421:F421,2)=0))</f>
        <v>3</v>
      </c>
      <c r="M421">
        <f t="shared" ref="M421:M445" si="162">SUMPRODUCT(--(MOD(B421:F421,2)=1))</f>
        <v>2</v>
      </c>
      <c r="N421" s="3">
        <f t="shared" ref="N421:N445" si="163">IF(L421&gt;M421,M421/L421,L421/M421)</f>
        <v>0.66666666666666663</v>
      </c>
      <c r="O421">
        <f t="shared" ref="O421:O445" si="164">MAX(C421-B421,D421-C421,E421-D421,F421-E421)</f>
        <v>16</v>
      </c>
      <c r="P421">
        <f t="shared" ref="P421:P445" si="165">MIN(C421-B421,D421-C421,E421-D421,F421-E421)</f>
        <v>1</v>
      </c>
      <c r="Q421">
        <f t="shared" ref="Q421:Q445" si="166">ROUND(AVERAGE(C421-B421,D421-C421,E421-D421,F421-E421),0)</f>
        <v>7</v>
      </c>
    </row>
    <row r="422" spans="1:18" x14ac:dyDescent="0.25">
      <c r="A422" s="4">
        <v>44677</v>
      </c>
      <c r="B422">
        <v>4</v>
      </c>
      <c r="C422">
        <v>25</v>
      </c>
      <c r="D422">
        <v>28</v>
      </c>
      <c r="E422">
        <v>34</v>
      </c>
      <c r="F422">
        <v>45</v>
      </c>
      <c r="G422">
        <v>8</v>
      </c>
      <c r="H422">
        <v>11</v>
      </c>
      <c r="I422">
        <f t="shared" si="158"/>
        <v>3</v>
      </c>
      <c r="J422">
        <f t="shared" ref="J422:J445" si="167">SUM(B422:F422)</f>
        <v>136</v>
      </c>
      <c r="K422">
        <f t="shared" si="160"/>
        <v>19</v>
      </c>
      <c r="L422">
        <f t="shared" si="161"/>
        <v>3</v>
      </c>
      <c r="M422">
        <f t="shared" si="162"/>
        <v>2</v>
      </c>
      <c r="N422" s="3">
        <f t="shared" si="163"/>
        <v>0.66666666666666663</v>
      </c>
      <c r="O422">
        <f t="shared" si="164"/>
        <v>21</v>
      </c>
      <c r="P422">
        <f t="shared" si="165"/>
        <v>3</v>
      </c>
      <c r="Q422">
        <f t="shared" si="166"/>
        <v>10</v>
      </c>
    </row>
    <row r="423" spans="1:18" x14ac:dyDescent="0.25">
      <c r="A423" s="4">
        <v>44673</v>
      </c>
      <c r="B423">
        <v>6</v>
      </c>
      <c r="C423">
        <v>11</v>
      </c>
      <c r="D423">
        <v>21</v>
      </c>
      <c r="E423">
        <v>35</v>
      </c>
      <c r="F423">
        <v>36</v>
      </c>
      <c r="G423">
        <v>1</v>
      </c>
      <c r="H423">
        <v>9</v>
      </c>
      <c r="I423">
        <f t="shared" si="158"/>
        <v>6</v>
      </c>
      <c r="J423">
        <f t="shared" si="167"/>
        <v>109</v>
      </c>
      <c r="K423">
        <f t="shared" si="160"/>
        <v>10</v>
      </c>
      <c r="L423">
        <f t="shared" si="161"/>
        <v>2</v>
      </c>
      <c r="M423">
        <f t="shared" si="162"/>
        <v>3</v>
      </c>
      <c r="N423" s="3">
        <f t="shared" si="163"/>
        <v>0.66666666666666663</v>
      </c>
      <c r="O423">
        <f t="shared" si="164"/>
        <v>14</v>
      </c>
      <c r="P423">
        <f t="shared" si="165"/>
        <v>1</v>
      </c>
      <c r="Q423">
        <f t="shared" si="166"/>
        <v>8</v>
      </c>
    </row>
    <row r="424" spans="1:18" x14ac:dyDescent="0.25">
      <c r="A424" s="4">
        <v>44670</v>
      </c>
      <c r="B424">
        <v>2</v>
      </c>
      <c r="C424">
        <v>12</v>
      </c>
      <c r="D424">
        <v>17</v>
      </c>
      <c r="E424">
        <v>28</v>
      </c>
      <c r="F424">
        <v>46</v>
      </c>
      <c r="G424">
        <v>6</v>
      </c>
      <c r="H424">
        <v>10</v>
      </c>
      <c r="I424">
        <f t="shared" si="158"/>
        <v>3</v>
      </c>
      <c r="J424">
        <f t="shared" si="167"/>
        <v>105</v>
      </c>
      <c r="K424">
        <f t="shared" si="160"/>
        <v>16</v>
      </c>
      <c r="L424">
        <f t="shared" si="161"/>
        <v>4</v>
      </c>
      <c r="M424">
        <f t="shared" si="162"/>
        <v>1</v>
      </c>
      <c r="N424" s="3">
        <f t="shared" si="163"/>
        <v>0.25</v>
      </c>
      <c r="O424">
        <f t="shared" si="164"/>
        <v>18</v>
      </c>
      <c r="P424">
        <f t="shared" si="165"/>
        <v>5</v>
      </c>
      <c r="Q424">
        <f t="shared" si="166"/>
        <v>11</v>
      </c>
    </row>
    <row r="425" spans="1:18" x14ac:dyDescent="0.25">
      <c r="A425" s="4">
        <v>44666</v>
      </c>
      <c r="B425">
        <v>6</v>
      </c>
      <c r="C425">
        <v>24</v>
      </c>
      <c r="D425">
        <v>30</v>
      </c>
      <c r="E425">
        <v>32</v>
      </c>
      <c r="F425">
        <v>48</v>
      </c>
      <c r="G425">
        <v>5</v>
      </c>
      <c r="H425">
        <v>6</v>
      </c>
      <c r="I425">
        <f t="shared" si="158"/>
        <v>6</v>
      </c>
      <c r="J425">
        <f t="shared" si="167"/>
        <v>140</v>
      </c>
      <c r="K425">
        <f t="shared" si="160"/>
        <v>11</v>
      </c>
      <c r="L425">
        <f t="shared" si="161"/>
        <v>5</v>
      </c>
      <c r="M425">
        <f t="shared" si="162"/>
        <v>0</v>
      </c>
      <c r="N425" s="3">
        <f t="shared" si="163"/>
        <v>0</v>
      </c>
      <c r="O425">
        <f t="shared" si="164"/>
        <v>18</v>
      </c>
      <c r="P425">
        <f t="shared" si="165"/>
        <v>2</v>
      </c>
      <c r="Q425">
        <f t="shared" si="166"/>
        <v>11</v>
      </c>
    </row>
    <row r="426" spans="1:18" x14ac:dyDescent="0.25">
      <c r="A426" s="4">
        <v>44663</v>
      </c>
      <c r="B426">
        <v>21</v>
      </c>
      <c r="C426">
        <v>30</v>
      </c>
      <c r="D426">
        <v>31</v>
      </c>
      <c r="E426">
        <v>35</v>
      </c>
      <c r="F426">
        <v>47</v>
      </c>
      <c r="G426">
        <v>2</v>
      </c>
      <c r="H426">
        <v>10</v>
      </c>
      <c r="I426">
        <f t="shared" si="158"/>
        <v>3</v>
      </c>
      <c r="J426">
        <f t="shared" si="167"/>
        <v>164</v>
      </c>
      <c r="K426">
        <f t="shared" si="160"/>
        <v>12</v>
      </c>
      <c r="L426">
        <f t="shared" si="161"/>
        <v>1</v>
      </c>
      <c r="M426">
        <f t="shared" si="162"/>
        <v>4</v>
      </c>
      <c r="N426" s="3">
        <f t="shared" si="163"/>
        <v>0.25</v>
      </c>
      <c r="O426">
        <f t="shared" si="164"/>
        <v>12</v>
      </c>
      <c r="P426">
        <f t="shared" si="165"/>
        <v>1</v>
      </c>
      <c r="Q426">
        <f t="shared" si="166"/>
        <v>7</v>
      </c>
    </row>
    <row r="427" spans="1:18" x14ac:dyDescent="0.25">
      <c r="A427" s="4">
        <v>44659</v>
      </c>
      <c r="B427">
        <v>1</v>
      </c>
      <c r="C427">
        <v>15</v>
      </c>
      <c r="D427">
        <v>16</v>
      </c>
      <c r="E427">
        <v>38</v>
      </c>
      <c r="F427">
        <v>45</v>
      </c>
      <c r="G427">
        <v>4</v>
      </c>
      <c r="H427">
        <v>11</v>
      </c>
      <c r="I427">
        <f t="shared" si="158"/>
        <v>6</v>
      </c>
      <c r="J427">
        <f t="shared" si="167"/>
        <v>115</v>
      </c>
      <c r="K427">
        <f t="shared" si="160"/>
        <v>15</v>
      </c>
      <c r="L427">
        <f t="shared" si="161"/>
        <v>2</v>
      </c>
      <c r="M427">
        <f t="shared" si="162"/>
        <v>3</v>
      </c>
      <c r="N427" s="3">
        <f t="shared" si="163"/>
        <v>0.66666666666666663</v>
      </c>
      <c r="O427">
        <f t="shared" si="164"/>
        <v>22</v>
      </c>
      <c r="P427">
        <f t="shared" si="165"/>
        <v>1</v>
      </c>
      <c r="Q427">
        <f t="shared" si="166"/>
        <v>11</v>
      </c>
    </row>
    <row r="428" spans="1:18" x14ac:dyDescent="0.25">
      <c r="A428" s="4">
        <v>44656</v>
      </c>
      <c r="B428">
        <v>1</v>
      </c>
      <c r="C428">
        <v>11</v>
      </c>
      <c r="D428">
        <v>13</v>
      </c>
      <c r="E428">
        <v>24</v>
      </c>
      <c r="F428">
        <v>49</v>
      </c>
      <c r="G428">
        <v>5</v>
      </c>
      <c r="H428">
        <v>6</v>
      </c>
      <c r="I428">
        <f t="shared" si="158"/>
        <v>3</v>
      </c>
      <c r="J428">
        <f t="shared" si="167"/>
        <v>98</v>
      </c>
      <c r="K428">
        <f t="shared" si="160"/>
        <v>11</v>
      </c>
      <c r="L428">
        <f t="shared" si="161"/>
        <v>1</v>
      </c>
      <c r="M428">
        <f t="shared" si="162"/>
        <v>4</v>
      </c>
      <c r="N428" s="3">
        <f t="shared" si="163"/>
        <v>0.25</v>
      </c>
      <c r="O428">
        <f t="shared" si="164"/>
        <v>25</v>
      </c>
      <c r="P428">
        <f t="shared" si="165"/>
        <v>2</v>
      </c>
      <c r="Q428">
        <f t="shared" si="166"/>
        <v>12</v>
      </c>
    </row>
    <row r="429" spans="1:18" x14ac:dyDescent="0.25">
      <c r="A429" s="4">
        <v>44652</v>
      </c>
      <c r="B429">
        <v>2</v>
      </c>
      <c r="C429">
        <v>7</v>
      </c>
      <c r="D429">
        <v>21</v>
      </c>
      <c r="E429">
        <v>31</v>
      </c>
      <c r="F429">
        <v>45</v>
      </c>
      <c r="G429">
        <v>4</v>
      </c>
      <c r="H429">
        <v>10</v>
      </c>
      <c r="I429">
        <f t="shared" si="158"/>
        <v>6</v>
      </c>
      <c r="J429">
        <f t="shared" si="167"/>
        <v>106</v>
      </c>
      <c r="K429">
        <f t="shared" si="160"/>
        <v>14</v>
      </c>
      <c r="L429">
        <f t="shared" si="161"/>
        <v>1</v>
      </c>
      <c r="M429">
        <f t="shared" si="162"/>
        <v>4</v>
      </c>
      <c r="N429" s="3">
        <f t="shared" si="163"/>
        <v>0.25</v>
      </c>
      <c r="O429">
        <f t="shared" si="164"/>
        <v>14</v>
      </c>
      <c r="P429">
        <f t="shared" si="165"/>
        <v>5</v>
      </c>
      <c r="Q429">
        <f t="shared" si="166"/>
        <v>11</v>
      </c>
    </row>
    <row r="430" spans="1:18" x14ac:dyDescent="0.25">
      <c r="A430" s="4">
        <v>44649</v>
      </c>
      <c r="B430">
        <v>8</v>
      </c>
      <c r="C430">
        <v>11</v>
      </c>
      <c r="D430">
        <v>33</v>
      </c>
      <c r="E430">
        <v>42</v>
      </c>
      <c r="F430">
        <v>43</v>
      </c>
      <c r="G430">
        <v>6</v>
      </c>
      <c r="H430">
        <v>11</v>
      </c>
      <c r="I430">
        <f t="shared" si="158"/>
        <v>3</v>
      </c>
      <c r="J430">
        <f t="shared" si="167"/>
        <v>137</v>
      </c>
      <c r="K430">
        <f t="shared" si="160"/>
        <v>17</v>
      </c>
      <c r="L430">
        <f t="shared" si="161"/>
        <v>2</v>
      </c>
      <c r="M430">
        <f t="shared" si="162"/>
        <v>3</v>
      </c>
      <c r="N430" s="3">
        <f t="shared" si="163"/>
        <v>0.66666666666666663</v>
      </c>
      <c r="O430">
        <f t="shared" si="164"/>
        <v>22</v>
      </c>
      <c r="P430">
        <f t="shared" si="165"/>
        <v>1</v>
      </c>
      <c r="Q430">
        <f t="shared" si="166"/>
        <v>9</v>
      </c>
    </row>
    <row r="431" spans="1:18" x14ac:dyDescent="0.25">
      <c r="A431" s="4">
        <v>44645</v>
      </c>
      <c r="B431">
        <v>6</v>
      </c>
      <c r="C431">
        <v>10</v>
      </c>
      <c r="D431">
        <v>24</v>
      </c>
      <c r="E431">
        <v>27</v>
      </c>
      <c r="F431">
        <v>29</v>
      </c>
      <c r="G431">
        <v>5</v>
      </c>
      <c r="H431">
        <v>12</v>
      </c>
      <c r="I431">
        <f t="shared" si="158"/>
        <v>6</v>
      </c>
      <c r="J431">
        <f t="shared" si="167"/>
        <v>96</v>
      </c>
      <c r="K431">
        <f t="shared" si="160"/>
        <v>17</v>
      </c>
      <c r="L431">
        <f t="shared" si="161"/>
        <v>3</v>
      </c>
      <c r="M431">
        <f t="shared" si="162"/>
        <v>2</v>
      </c>
      <c r="N431" s="3">
        <f t="shared" si="163"/>
        <v>0.66666666666666663</v>
      </c>
      <c r="O431">
        <f t="shared" si="164"/>
        <v>14</v>
      </c>
      <c r="P431">
        <f t="shared" si="165"/>
        <v>2</v>
      </c>
      <c r="Q431">
        <f t="shared" si="166"/>
        <v>6</v>
      </c>
    </row>
    <row r="432" spans="1:18" x14ac:dyDescent="0.25">
      <c r="A432" s="4">
        <v>44642</v>
      </c>
      <c r="B432">
        <v>7</v>
      </c>
      <c r="C432">
        <v>17</v>
      </c>
      <c r="D432">
        <v>21</v>
      </c>
      <c r="E432">
        <v>29</v>
      </c>
      <c r="F432">
        <v>40</v>
      </c>
      <c r="G432">
        <v>8</v>
      </c>
      <c r="H432">
        <v>11</v>
      </c>
      <c r="I432">
        <f t="shared" si="158"/>
        <v>3</v>
      </c>
      <c r="J432">
        <f t="shared" si="167"/>
        <v>114</v>
      </c>
      <c r="K432">
        <f t="shared" si="160"/>
        <v>19</v>
      </c>
      <c r="L432">
        <f t="shared" si="161"/>
        <v>1</v>
      </c>
      <c r="M432">
        <f t="shared" si="162"/>
        <v>4</v>
      </c>
      <c r="N432" s="3">
        <f t="shared" si="163"/>
        <v>0.25</v>
      </c>
      <c r="O432">
        <f t="shared" si="164"/>
        <v>11</v>
      </c>
      <c r="P432">
        <f t="shared" si="165"/>
        <v>4</v>
      </c>
      <c r="Q432">
        <f t="shared" si="166"/>
        <v>8</v>
      </c>
    </row>
    <row r="433" spans="1:17" x14ac:dyDescent="0.25">
      <c r="A433" s="4">
        <v>44638</v>
      </c>
      <c r="B433">
        <v>1</v>
      </c>
      <c r="C433">
        <v>9</v>
      </c>
      <c r="D433">
        <v>14</v>
      </c>
      <c r="E433">
        <v>17</v>
      </c>
      <c r="F433">
        <v>43</v>
      </c>
      <c r="G433">
        <v>6</v>
      </c>
      <c r="H433">
        <v>12</v>
      </c>
      <c r="I433">
        <f t="shared" si="158"/>
        <v>6</v>
      </c>
      <c r="J433">
        <f t="shared" si="167"/>
        <v>84</v>
      </c>
      <c r="K433">
        <f t="shared" si="160"/>
        <v>18</v>
      </c>
      <c r="L433">
        <f t="shared" si="161"/>
        <v>1</v>
      </c>
      <c r="M433">
        <f t="shared" si="162"/>
        <v>4</v>
      </c>
      <c r="N433" s="3">
        <f t="shared" si="163"/>
        <v>0.25</v>
      </c>
      <c r="O433">
        <f t="shared" si="164"/>
        <v>26</v>
      </c>
      <c r="P433">
        <f t="shared" si="165"/>
        <v>3</v>
      </c>
      <c r="Q433">
        <f t="shared" si="166"/>
        <v>11</v>
      </c>
    </row>
    <row r="434" spans="1:17" x14ac:dyDescent="0.25">
      <c r="A434" s="4">
        <v>44635</v>
      </c>
      <c r="B434">
        <v>1</v>
      </c>
      <c r="C434">
        <v>2</v>
      </c>
      <c r="D434">
        <v>12</v>
      </c>
      <c r="E434">
        <v>19</v>
      </c>
      <c r="F434">
        <v>26</v>
      </c>
      <c r="G434">
        <v>2</v>
      </c>
      <c r="H434">
        <v>8</v>
      </c>
      <c r="I434">
        <f t="shared" si="158"/>
        <v>3</v>
      </c>
      <c r="J434">
        <f t="shared" si="167"/>
        <v>60</v>
      </c>
      <c r="K434">
        <f t="shared" si="160"/>
        <v>10</v>
      </c>
      <c r="L434">
        <f t="shared" si="161"/>
        <v>3</v>
      </c>
      <c r="M434">
        <f t="shared" si="162"/>
        <v>2</v>
      </c>
      <c r="N434" s="3">
        <f t="shared" si="163"/>
        <v>0.66666666666666663</v>
      </c>
      <c r="O434">
        <f t="shared" si="164"/>
        <v>10</v>
      </c>
      <c r="P434">
        <f t="shared" si="165"/>
        <v>1</v>
      </c>
      <c r="Q434">
        <f t="shared" si="166"/>
        <v>6</v>
      </c>
    </row>
    <row r="435" spans="1:17" x14ac:dyDescent="0.25">
      <c r="A435" s="4">
        <v>44631</v>
      </c>
      <c r="B435">
        <v>12</v>
      </c>
      <c r="C435">
        <v>19</v>
      </c>
      <c r="D435">
        <v>22</v>
      </c>
      <c r="E435">
        <v>23</v>
      </c>
      <c r="F435">
        <v>48</v>
      </c>
      <c r="G435">
        <v>2</v>
      </c>
      <c r="H435">
        <v>6</v>
      </c>
      <c r="I435">
        <f t="shared" si="158"/>
        <v>6</v>
      </c>
      <c r="J435">
        <f t="shared" si="167"/>
        <v>124</v>
      </c>
      <c r="K435">
        <f t="shared" si="160"/>
        <v>8</v>
      </c>
      <c r="L435">
        <f t="shared" si="161"/>
        <v>3</v>
      </c>
      <c r="M435">
        <f t="shared" si="162"/>
        <v>2</v>
      </c>
      <c r="N435" s="3">
        <f t="shared" si="163"/>
        <v>0.66666666666666663</v>
      </c>
      <c r="O435">
        <f t="shared" si="164"/>
        <v>25</v>
      </c>
      <c r="P435">
        <f t="shared" si="165"/>
        <v>1</v>
      </c>
      <c r="Q435">
        <f t="shared" si="166"/>
        <v>9</v>
      </c>
    </row>
    <row r="436" spans="1:17" x14ac:dyDescent="0.25">
      <c r="A436" s="4">
        <v>44628</v>
      </c>
      <c r="B436">
        <v>12</v>
      </c>
      <c r="C436">
        <v>18</v>
      </c>
      <c r="D436">
        <v>21</v>
      </c>
      <c r="E436">
        <v>25</v>
      </c>
      <c r="F436">
        <v>31</v>
      </c>
      <c r="G436">
        <v>2</v>
      </c>
      <c r="H436">
        <v>9</v>
      </c>
      <c r="I436">
        <f t="shared" si="158"/>
        <v>3</v>
      </c>
      <c r="J436">
        <f t="shared" si="167"/>
        <v>107</v>
      </c>
      <c r="K436">
        <f t="shared" si="160"/>
        <v>11</v>
      </c>
      <c r="L436">
        <f t="shared" si="161"/>
        <v>2</v>
      </c>
      <c r="M436">
        <f t="shared" si="162"/>
        <v>3</v>
      </c>
      <c r="N436" s="3">
        <f t="shared" si="163"/>
        <v>0.66666666666666663</v>
      </c>
      <c r="O436">
        <f t="shared" si="164"/>
        <v>6</v>
      </c>
      <c r="P436">
        <f t="shared" si="165"/>
        <v>3</v>
      </c>
      <c r="Q436">
        <f t="shared" si="166"/>
        <v>5</v>
      </c>
    </row>
    <row r="437" spans="1:17" x14ac:dyDescent="0.25">
      <c r="A437" s="4">
        <v>44624</v>
      </c>
      <c r="B437">
        <v>6</v>
      </c>
      <c r="C437">
        <v>20</v>
      </c>
      <c r="D437">
        <v>40</v>
      </c>
      <c r="E437">
        <v>42</v>
      </c>
      <c r="F437">
        <v>43</v>
      </c>
      <c r="G437">
        <v>10</v>
      </c>
      <c r="H437">
        <v>12</v>
      </c>
      <c r="I437">
        <f t="shared" si="158"/>
        <v>6</v>
      </c>
      <c r="J437">
        <f t="shared" si="167"/>
        <v>151</v>
      </c>
      <c r="K437">
        <f t="shared" si="160"/>
        <v>22</v>
      </c>
      <c r="L437">
        <f t="shared" si="161"/>
        <v>4</v>
      </c>
      <c r="M437">
        <f t="shared" si="162"/>
        <v>1</v>
      </c>
      <c r="N437" s="3">
        <f t="shared" si="163"/>
        <v>0.25</v>
      </c>
      <c r="O437">
        <f t="shared" si="164"/>
        <v>20</v>
      </c>
      <c r="P437">
        <f t="shared" si="165"/>
        <v>1</v>
      </c>
      <c r="Q437">
        <f t="shared" si="166"/>
        <v>9</v>
      </c>
    </row>
    <row r="438" spans="1:17" x14ac:dyDescent="0.25">
      <c r="A438" s="4">
        <v>44621</v>
      </c>
      <c r="B438">
        <v>8</v>
      </c>
      <c r="C438">
        <v>24</v>
      </c>
      <c r="D438">
        <v>26</v>
      </c>
      <c r="E438">
        <v>39</v>
      </c>
      <c r="F438">
        <v>42</v>
      </c>
      <c r="G438">
        <v>3</v>
      </c>
      <c r="H438">
        <v>5</v>
      </c>
      <c r="I438">
        <f t="shared" si="158"/>
        <v>3</v>
      </c>
      <c r="J438">
        <f t="shared" si="167"/>
        <v>139</v>
      </c>
      <c r="K438">
        <f t="shared" si="160"/>
        <v>8</v>
      </c>
      <c r="L438">
        <f t="shared" si="161"/>
        <v>4</v>
      </c>
      <c r="M438">
        <f t="shared" si="162"/>
        <v>1</v>
      </c>
      <c r="N438" s="3">
        <f t="shared" si="163"/>
        <v>0.25</v>
      </c>
      <c r="O438">
        <f t="shared" si="164"/>
        <v>16</v>
      </c>
      <c r="P438">
        <f t="shared" si="165"/>
        <v>2</v>
      </c>
      <c r="Q438">
        <f t="shared" si="166"/>
        <v>9</v>
      </c>
    </row>
    <row r="439" spans="1:17" x14ac:dyDescent="0.25">
      <c r="A439" s="4">
        <v>44617</v>
      </c>
      <c r="B439">
        <v>10</v>
      </c>
      <c r="C439">
        <v>13</v>
      </c>
      <c r="D439">
        <v>24</v>
      </c>
      <c r="E439">
        <v>30</v>
      </c>
      <c r="F439">
        <v>42</v>
      </c>
      <c r="G439">
        <v>1</v>
      </c>
      <c r="H439">
        <v>5</v>
      </c>
      <c r="I439">
        <f t="shared" si="158"/>
        <v>6</v>
      </c>
      <c r="J439">
        <f t="shared" si="167"/>
        <v>119</v>
      </c>
      <c r="K439">
        <f t="shared" si="160"/>
        <v>6</v>
      </c>
      <c r="L439">
        <f t="shared" si="161"/>
        <v>4</v>
      </c>
      <c r="M439">
        <f t="shared" si="162"/>
        <v>1</v>
      </c>
      <c r="N439" s="3">
        <f t="shared" si="163"/>
        <v>0.25</v>
      </c>
      <c r="O439">
        <f t="shared" si="164"/>
        <v>12</v>
      </c>
      <c r="P439">
        <f t="shared" si="165"/>
        <v>3</v>
      </c>
      <c r="Q439">
        <f t="shared" si="166"/>
        <v>8</v>
      </c>
    </row>
    <row r="440" spans="1:17" x14ac:dyDescent="0.25">
      <c r="A440" s="4">
        <v>44614</v>
      </c>
      <c r="B440">
        <v>5</v>
      </c>
      <c r="C440">
        <v>9</v>
      </c>
      <c r="D440">
        <v>14</v>
      </c>
      <c r="E440">
        <v>26</v>
      </c>
      <c r="F440">
        <v>32</v>
      </c>
      <c r="G440">
        <v>3</v>
      </c>
      <c r="H440">
        <v>7</v>
      </c>
      <c r="I440">
        <f t="shared" si="158"/>
        <v>3</v>
      </c>
      <c r="J440">
        <f t="shared" si="167"/>
        <v>86</v>
      </c>
      <c r="K440">
        <f t="shared" si="160"/>
        <v>10</v>
      </c>
      <c r="L440">
        <f t="shared" si="161"/>
        <v>3</v>
      </c>
      <c r="M440">
        <f t="shared" si="162"/>
        <v>2</v>
      </c>
      <c r="N440" s="3">
        <f t="shared" si="163"/>
        <v>0.66666666666666663</v>
      </c>
      <c r="O440">
        <f t="shared" si="164"/>
        <v>12</v>
      </c>
      <c r="P440">
        <f t="shared" si="165"/>
        <v>4</v>
      </c>
      <c r="Q440">
        <f t="shared" si="166"/>
        <v>7</v>
      </c>
    </row>
    <row r="441" spans="1:17" x14ac:dyDescent="0.25">
      <c r="A441" s="4">
        <v>44610</v>
      </c>
      <c r="B441">
        <v>25</v>
      </c>
      <c r="C441">
        <v>38</v>
      </c>
      <c r="D441">
        <v>41</v>
      </c>
      <c r="E441">
        <v>43</v>
      </c>
      <c r="F441">
        <v>50</v>
      </c>
      <c r="G441">
        <v>6</v>
      </c>
      <c r="H441">
        <v>10</v>
      </c>
      <c r="I441">
        <f t="shared" si="158"/>
        <v>6</v>
      </c>
      <c r="J441">
        <f t="shared" si="167"/>
        <v>197</v>
      </c>
      <c r="K441">
        <f t="shared" si="160"/>
        <v>16</v>
      </c>
      <c r="L441">
        <f t="shared" si="161"/>
        <v>2</v>
      </c>
      <c r="M441">
        <f t="shared" si="162"/>
        <v>3</v>
      </c>
      <c r="N441" s="3">
        <f t="shared" si="163"/>
        <v>0.66666666666666663</v>
      </c>
      <c r="O441">
        <f t="shared" si="164"/>
        <v>13</v>
      </c>
      <c r="P441">
        <f t="shared" si="165"/>
        <v>2</v>
      </c>
      <c r="Q441">
        <f t="shared" si="166"/>
        <v>6</v>
      </c>
    </row>
    <row r="442" spans="1:17" x14ac:dyDescent="0.25">
      <c r="A442" s="4">
        <v>44607</v>
      </c>
      <c r="B442">
        <v>9</v>
      </c>
      <c r="C442">
        <v>20</v>
      </c>
      <c r="D442">
        <v>31</v>
      </c>
      <c r="E442">
        <v>33</v>
      </c>
      <c r="F442">
        <v>44</v>
      </c>
      <c r="G442">
        <v>2</v>
      </c>
      <c r="H442">
        <v>12</v>
      </c>
      <c r="I442">
        <f t="shared" si="158"/>
        <v>3</v>
      </c>
      <c r="J442">
        <f t="shared" si="167"/>
        <v>137</v>
      </c>
      <c r="K442">
        <f t="shared" si="160"/>
        <v>14</v>
      </c>
      <c r="L442">
        <f t="shared" si="161"/>
        <v>2</v>
      </c>
      <c r="M442">
        <f t="shared" si="162"/>
        <v>3</v>
      </c>
      <c r="N442" s="3">
        <f t="shared" si="163"/>
        <v>0.66666666666666663</v>
      </c>
      <c r="O442">
        <f t="shared" si="164"/>
        <v>11</v>
      </c>
      <c r="P442">
        <f t="shared" si="165"/>
        <v>2</v>
      </c>
      <c r="Q442">
        <f t="shared" si="166"/>
        <v>9</v>
      </c>
    </row>
    <row r="443" spans="1:17" x14ac:dyDescent="0.25">
      <c r="A443" s="4">
        <v>44603</v>
      </c>
      <c r="B443">
        <v>13</v>
      </c>
      <c r="C443">
        <v>18</v>
      </c>
      <c r="D443">
        <v>38</v>
      </c>
      <c r="E443">
        <v>42</v>
      </c>
      <c r="F443">
        <v>45</v>
      </c>
      <c r="G443">
        <v>7</v>
      </c>
      <c r="H443">
        <v>11</v>
      </c>
      <c r="I443">
        <f t="shared" si="158"/>
        <v>6</v>
      </c>
      <c r="J443">
        <f t="shared" si="167"/>
        <v>156</v>
      </c>
      <c r="K443">
        <f t="shared" si="160"/>
        <v>18</v>
      </c>
      <c r="L443">
        <f t="shared" si="161"/>
        <v>3</v>
      </c>
      <c r="M443">
        <f t="shared" si="162"/>
        <v>2</v>
      </c>
      <c r="N443" s="3">
        <f t="shared" si="163"/>
        <v>0.66666666666666663</v>
      </c>
      <c r="O443">
        <f t="shared" si="164"/>
        <v>20</v>
      </c>
      <c r="P443">
        <f t="shared" si="165"/>
        <v>3</v>
      </c>
      <c r="Q443">
        <f t="shared" si="166"/>
        <v>8</v>
      </c>
    </row>
    <row r="444" spans="1:17" x14ac:dyDescent="0.25">
      <c r="A444" s="4">
        <v>44600</v>
      </c>
      <c r="B444">
        <v>6</v>
      </c>
      <c r="C444">
        <v>20</v>
      </c>
      <c r="D444">
        <v>34</v>
      </c>
      <c r="E444">
        <v>37</v>
      </c>
      <c r="F444">
        <v>43</v>
      </c>
      <c r="G444">
        <v>7</v>
      </c>
      <c r="H444">
        <v>10</v>
      </c>
      <c r="I444">
        <f t="shared" si="158"/>
        <v>3</v>
      </c>
      <c r="J444">
        <f t="shared" si="167"/>
        <v>140</v>
      </c>
      <c r="K444">
        <f t="shared" si="160"/>
        <v>17</v>
      </c>
      <c r="L444">
        <f t="shared" si="161"/>
        <v>3</v>
      </c>
      <c r="M444">
        <f t="shared" si="162"/>
        <v>2</v>
      </c>
      <c r="N444" s="3">
        <f t="shared" si="163"/>
        <v>0.66666666666666663</v>
      </c>
      <c r="O444">
        <f t="shared" si="164"/>
        <v>14</v>
      </c>
      <c r="P444">
        <f t="shared" si="165"/>
        <v>3</v>
      </c>
      <c r="Q444">
        <f t="shared" si="166"/>
        <v>9</v>
      </c>
    </row>
    <row r="445" spans="1:17" x14ac:dyDescent="0.25">
      <c r="A445" s="4">
        <v>44596</v>
      </c>
      <c r="B445">
        <v>3</v>
      </c>
      <c r="C445">
        <v>25</v>
      </c>
      <c r="D445">
        <v>38</v>
      </c>
      <c r="E445">
        <v>43</v>
      </c>
      <c r="F445">
        <v>49</v>
      </c>
      <c r="G445">
        <v>3</v>
      </c>
      <c r="H445">
        <v>7</v>
      </c>
      <c r="I445">
        <f t="shared" si="158"/>
        <v>6</v>
      </c>
      <c r="J445">
        <f t="shared" si="167"/>
        <v>158</v>
      </c>
      <c r="K445">
        <f t="shared" si="160"/>
        <v>10</v>
      </c>
      <c r="L445">
        <f t="shared" si="161"/>
        <v>1</v>
      </c>
      <c r="M445">
        <f t="shared" si="162"/>
        <v>4</v>
      </c>
      <c r="N445" s="3">
        <f t="shared" si="163"/>
        <v>0.25</v>
      </c>
      <c r="O445">
        <f t="shared" si="164"/>
        <v>22</v>
      </c>
      <c r="P445">
        <f t="shared" si="165"/>
        <v>5</v>
      </c>
      <c r="Q445">
        <f t="shared" si="166"/>
        <v>12</v>
      </c>
    </row>
    <row r="446" spans="1:17" x14ac:dyDescent="0.25">
      <c r="A446" s="4">
        <v>44593</v>
      </c>
      <c r="B446">
        <v>1</v>
      </c>
      <c r="C446">
        <v>19</v>
      </c>
      <c r="D446">
        <v>36</v>
      </c>
      <c r="E446">
        <v>38</v>
      </c>
      <c r="F446">
        <v>49</v>
      </c>
      <c r="G446">
        <v>6</v>
      </c>
      <c r="H446">
        <v>9</v>
      </c>
      <c r="I446">
        <f t="shared" ref="I446:I453" si="168">WEEKDAY(A446)</f>
        <v>3</v>
      </c>
      <c r="J446">
        <f t="shared" ref="J446" si="169">SUM(B446:F446)</f>
        <v>143</v>
      </c>
      <c r="K446">
        <f t="shared" ref="K446:K453" si="170">G446+H446</f>
        <v>15</v>
      </c>
      <c r="L446">
        <f t="shared" ref="L446:L453" si="171">SUMPRODUCT(--(MOD(B446:F446,2)=0))</f>
        <v>2</v>
      </c>
      <c r="M446">
        <f t="shared" ref="M446:M453" si="172">SUMPRODUCT(--(MOD(B446:F446,2)=1))</f>
        <v>3</v>
      </c>
      <c r="N446" s="3">
        <f t="shared" ref="N446:N453" si="173">IF(L446&gt;M446,M446/L446,L446/M446)</f>
        <v>0.66666666666666663</v>
      </c>
      <c r="O446">
        <f t="shared" ref="O446:O453" si="174">MAX(C446-B446,D446-C446,E446-D446,F446-E446)</f>
        <v>18</v>
      </c>
      <c r="P446">
        <f t="shared" ref="P446:P453" si="175">MIN(C446-B446,D446-C446,E446-D446,F446-E446)</f>
        <v>2</v>
      </c>
      <c r="Q446">
        <f t="shared" ref="Q446:Q453" si="176">ROUND(AVERAGE(C446-B446,D446-C446,E446-D446,F446-E446),0)</f>
        <v>12</v>
      </c>
    </row>
    <row r="447" spans="1:17" x14ac:dyDescent="0.25">
      <c r="A447" s="4">
        <v>44589</v>
      </c>
      <c r="B447">
        <v>10</v>
      </c>
      <c r="C447">
        <v>25</v>
      </c>
      <c r="D447">
        <v>29</v>
      </c>
      <c r="E447">
        <v>34</v>
      </c>
      <c r="F447">
        <v>45</v>
      </c>
      <c r="G447">
        <v>9</v>
      </c>
      <c r="H447">
        <v>10</v>
      </c>
      <c r="I447">
        <f t="shared" si="168"/>
        <v>6</v>
      </c>
      <c r="J447">
        <f t="shared" ref="J447:J453" si="177">SUM(B447:F447)</f>
        <v>143</v>
      </c>
      <c r="K447">
        <f t="shared" si="170"/>
        <v>19</v>
      </c>
      <c r="L447">
        <f t="shared" si="171"/>
        <v>2</v>
      </c>
      <c r="M447">
        <f t="shared" si="172"/>
        <v>3</v>
      </c>
      <c r="N447" s="3">
        <f t="shared" si="173"/>
        <v>0.66666666666666663</v>
      </c>
      <c r="O447">
        <f t="shared" si="174"/>
        <v>15</v>
      </c>
      <c r="P447">
        <f t="shared" si="175"/>
        <v>4</v>
      </c>
      <c r="Q447">
        <f t="shared" si="176"/>
        <v>9</v>
      </c>
    </row>
    <row r="448" spans="1:17" x14ac:dyDescent="0.25">
      <c r="A448" s="4">
        <v>44586</v>
      </c>
      <c r="B448">
        <v>6</v>
      </c>
      <c r="C448">
        <v>16</v>
      </c>
      <c r="D448">
        <v>18</v>
      </c>
      <c r="E448">
        <v>39</v>
      </c>
      <c r="F448">
        <v>47</v>
      </c>
      <c r="G448">
        <v>2</v>
      </c>
      <c r="H448">
        <v>4</v>
      </c>
      <c r="I448">
        <f t="shared" si="168"/>
        <v>3</v>
      </c>
      <c r="J448">
        <f t="shared" si="177"/>
        <v>126</v>
      </c>
      <c r="K448">
        <f t="shared" si="170"/>
        <v>6</v>
      </c>
      <c r="L448">
        <f t="shared" si="171"/>
        <v>3</v>
      </c>
      <c r="M448">
        <f t="shared" si="172"/>
        <v>2</v>
      </c>
      <c r="N448" s="3">
        <f t="shared" si="173"/>
        <v>0.66666666666666663</v>
      </c>
      <c r="O448">
        <f t="shared" si="174"/>
        <v>21</v>
      </c>
      <c r="P448">
        <f t="shared" si="175"/>
        <v>2</v>
      </c>
      <c r="Q448">
        <f t="shared" si="176"/>
        <v>10</v>
      </c>
    </row>
    <row r="449" spans="1:17" x14ac:dyDescent="0.25">
      <c r="A449" s="4">
        <v>44582</v>
      </c>
      <c r="B449">
        <v>5</v>
      </c>
      <c r="C449">
        <v>14</v>
      </c>
      <c r="D449">
        <v>35</v>
      </c>
      <c r="E449">
        <v>36</v>
      </c>
      <c r="F449">
        <v>39</v>
      </c>
      <c r="G449">
        <v>7</v>
      </c>
      <c r="H449">
        <v>12</v>
      </c>
      <c r="I449">
        <f t="shared" si="168"/>
        <v>6</v>
      </c>
      <c r="J449">
        <f t="shared" si="177"/>
        <v>129</v>
      </c>
      <c r="K449">
        <f t="shared" si="170"/>
        <v>19</v>
      </c>
      <c r="L449">
        <f t="shared" si="171"/>
        <v>2</v>
      </c>
      <c r="M449">
        <f t="shared" si="172"/>
        <v>3</v>
      </c>
      <c r="N449" s="3">
        <f t="shared" si="173"/>
        <v>0.66666666666666663</v>
      </c>
      <c r="O449">
        <f t="shared" si="174"/>
        <v>21</v>
      </c>
      <c r="P449">
        <f t="shared" si="175"/>
        <v>1</v>
      </c>
      <c r="Q449">
        <f t="shared" si="176"/>
        <v>9</v>
      </c>
    </row>
    <row r="450" spans="1:17" x14ac:dyDescent="0.25">
      <c r="A450" s="4">
        <v>44579</v>
      </c>
      <c r="B450">
        <v>3</v>
      </c>
      <c r="C450">
        <v>12</v>
      </c>
      <c r="D450">
        <v>19</v>
      </c>
      <c r="E450">
        <v>24</v>
      </c>
      <c r="F450">
        <v>30</v>
      </c>
      <c r="G450">
        <v>2</v>
      </c>
      <c r="H450">
        <v>5</v>
      </c>
      <c r="I450">
        <f t="shared" si="168"/>
        <v>3</v>
      </c>
      <c r="J450">
        <f t="shared" si="177"/>
        <v>88</v>
      </c>
      <c r="K450">
        <f t="shared" si="170"/>
        <v>7</v>
      </c>
      <c r="L450">
        <f t="shared" si="171"/>
        <v>3</v>
      </c>
      <c r="M450">
        <f t="shared" si="172"/>
        <v>2</v>
      </c>
      <c r="N450" s="3">
        <f t="shared" si="173"/>
        <v>0.66666666666666663</v>
      </c>
      <c r="O450">
        <f t="shared" si="174"/>
        <v>9</v>
      </c>
      <c r="P450">
        <f t="shared" si="175"/>
        <v>5</v>
      </c>
      <c r="Q450">
        <f t="shared" si="176"/>
        <v>7</v>
      </c>
    </row>
    <row r="451" spans="1:17" x14ac:dyDescent="0.25">
      <c r="A451" s="4">
        <v>44575</v>
      </c>
      <c r="B451">
        <v>6</v>
      </c>
      <c r="C451">
        <v>17</v>
      </c>
      <c r="D451">
        <v>25</v>
      </c>
      <c r="E451">
        <v>31</v>
      </c>
      <c r="F451">
        <v>46</v>
      </c>
      <c r="G451">
        <v>9</v>
      </c>
      <c r="H451">
        <v>12</v>
      </c>
      <c r="I451">
        <f t="shared" si="168"/>
        <v>6</v>
      </c>
      <c r="J451">
        <f t="shared" si="177"/>
        <v>125</v>
      </c>
      <c r="K451">
        <f t="shared" si="170"/>
        <v>21</v>
      </c>
      <c r="L451">
        <f t="shared" si="171"/>
        <v>2</v>
      </c>
      <c r="M451">
        <f t="shared" si="172"/>
        <v>3</v>
      </c>
      <c r="N451" s="3">
        <f t="shared" si="173"/>
        <v>0.66666666666666663</v>
      </c>
      <c r="O451">
        <f t="shared" si="174"/>
        <v>15</v>
      </c>
      <c r="P451">
        <f t="shared" si="175"/>
        <v>6</v>
      </c>
      <c r="Q451">
        <f t="shared" si="176"/>
        <v>10</v>
      </c>
    </row>
    <row r="452" spans="1:17" x14ac:dyDescent="0.25">
      <c r="A452" s="4">
        <v>44572</v>
      </c>
      <c r="B452">
        <v>4</v>
      </c>
      <c r="C452">
        <v>23</v>
      </c>
      <c r="D452">
        <v>32</v>
      </c>
      <c r="E452">
        <v>33</v>
      </c>
      <c r="F452">
        <v>44</v>
      </c>
      <c r="G452">
        <v>9</v>
      </c>
      <c r="H452">
        <v>12</v>
      </c>
      <c r="I452">
        <f t="shared" si="168"/>
        <v>3</v>
      </c>
      <c r="J452">
        <f t="shared" si="177"/>
        <v>136</v>
      </c>
      <c r="K452">
        <f t="shared" si="170"/>
        <v>21</v>
      </c>
      <c r="L452">
        <f t="shared" si="171"/>
        <v>3</v>
      </c>
      <c r="M452">
        <f t="shared" si="172"/>
        <v>2</v>
      </c>
      <c r="N452" s="3">
        <f t="shared" si="173"/>
        <v>0.66666666666666663</v>
      </c>
      <c r="O452">
        <f t="shared" si="174"/>
        <v>19</v>
      </c>
      <c r="P452">
        <f t="shared" si="175"/>
        <v>1</v>
      </c>
      <c r="Q452">
        <f t="shared" si="176"/>
        <v>10</v>
      </c>
    </row>
    <row r="453" spans="1:17" x14ac:dyDescent="0.25">
      <c r="A453" s="4">
        <v>44568</v>
      </c>
      <c r="B453">
        <v>2</v>
      </c>
      <c r="C453">
        <v>14</v>
      </c>
      <c r="D453">
        <v>37</v>
      </c>
      <c r="E453">
        <v>44</v>
      </c>
      <c r="F453">
        <v>50</v>
      </c>
      <c r="G453">
        <v>7</v>
      </c>
      <c r="H453">
        <v>11</v>
      </c>
      <c r="I453">
        <f t="shared" si="168"/>
        <v>6</v>
      </c>
      <c r="J453">
        <f t="shared" si="177"/>
        <v>147</v>
      </c>
      <c r="K453">
        <f t="shared" si="170"/>
        <v>18</v>
      </c>
      <c r="L453">
        <f t="shared" si="171"/>
        <v>4</v>
      </c>
      <c r="M453">
        <f t="shared" si="172"/>
        <v>1</v>
      </c>
      <c r="N453" s="3">
        <f t="shared" si="173"/>
        <v>0.25</v>
      </c>
      <c r="O453">
        <f t="shared" si="174"/>
        <v>23</v>
      </c>
      <c r="P453">
        <f t="shared" si="175"/>
        <v>6</v>
      </c>
      <c r="Q453">
        <f t="shared" si="176"/>
        <v>12</v>
      </c>
    </row>
    <row r="454" spans="1:17" x14ac:dyDescent="0.25">
      <c r="A454" s="4">
        <v>44565</v>
      </c>
      <c r="B454">
        <v>18</v>
      </c>
      <c r="C454">
        <v>28</v>
      </c>
      <c r="D454">
        <v>35</v>
      </c>
      <c r="E454">
        <v>36</v>
      </c>
      <c r="F454">
        <v>41</v>
      </c>
      <c r="G454">
        <v>6</v>
      </c>
      <c r="H454">
        <v>11</v>
      </c>
      <c r="I454">
        <f t="shared" ref="I454:I463" si="178">WEEKDAY(A454)</f>
        <v>3</v>
      </c>
      <c r="J454">
        <f t="shared" ref="J454" si="179">SUM(B454:F454)</f>
        <v>158</v>
      </c>
      <c r="K454">
        <f t="shared" ref="K454:K463" si="180">G454+H454</f>
        <v>17</v>
      </c>
      <c r="L454">
        <f t="shared" ref="L454:L463" si="181">SUMPRODUCT(--(MOD(B454:F454,2)=0))</f>
        <v>3</v>
      </c>
      <c r="M454">
        <f t="shared" ref="M454:M463" si="182">SUMPRODUCT(--(MOD(B454:F454,2)=1))</f>
        <v>2</v>
      </c>
      <c r="N454" s="3">
        <f t="shared" ref="N454:N463" si="183">IF(L454&gt;M454,M454/L454,L454/M454)</f>
        <v>0.66666666666666663</v>
      </c>
      <c r="O454">
        <f t="shared" ref="O454:O463" si="184">MAX(C454-B454,D454-C454,E454-D454,F454-E454)</f>
        <v>10</v>
      </c>
      <c r="P454">
        <f t="shared" ref="P454:P463" si="185">MIN(C454-B454,D454-C454,E454-D454,F454-E454)</f>
        <v>1</v>
      </c>
      <c r="Q454">
        <f t="shared" ref="Q454:Q463" si="186">ROUND(AVERAGE(C454-B454,D454-C454,E454-D454,F454-E454),0)</f>
        <v>6</v>
      </c>
    </row>
    <row r="455" spans="1:17" x14ac:dyDescent="0.25">
      <c r="A455" s="4">
        <v>44561</v>
      </c>
      <c r="B455">
        <v>7</v>
      </c>
      <c r="C455">
        <v>22</v>
      </c>
      <c r="D455">
        <v>25</v>
      </c>
      <c r="E455">
        <v>43</v>
      </c>
      <c r="F455">
        <v>49</v>
      </c>
      <c r="G455">
        <v>6</v>
      </c>
      <c r="H455">
        <v>7</v>
      </c>
      <c r="I455">
        <f t="shared" si="178"/>
        <v>6</v>
      </c>
      <c r="J455">
        <f t="shared" ref="J455:J463" si="187">SUM(B455:F455)</f>
        <v>146</v>
      </c>
      <c r="K455">
        <f t="shared" si="180"/>
        <v>13</v>
      </c>
      <c r="L455">
        <f t="shared" si="181"/>
        <v>1</v>
      </c>
      <c r="M455">
        <f t="shared" si="182"/>
        <v>4</v>
      </c>
      <c r="N455" s="3">
        <f t="shared" si="183"/>
        <v>0.25</v>
      </c>
      <c r="O455">
        <f t="shared" si="184"/>
        <v>18</v>
      </c>
      <c r="P455">
        <f t="shared" si="185"/>
        <v>3</v>
      </c>
      <c r="Q455">
        <f t="shared" si="186"/>
        <v>11</v>
      </c>
    </row>
    <row r="456" spans="1:17" x14ac:dyDescent="0.25">
      <c r="A456" s="4">
        <v>44558</v>
      </c>
      <c r="B456">
        <v>4</v>
      </c>
      <c r="C456">
        <v>6</v>
      </c>
      <c r="D456">
        <v>15</v>
      </c>
      <c r="E456">
        <v>17</v>
      </c>
      <c r="F456">
        <v>29</v>
      </c>
      <c r="G456">
        <v>9</v>
      </c>
      <c r="H456">
        <v>12</v>
      </c>
      <c r="I456">
        <f t="shared" si="178"/>
        <v>3</v>
      </c>
      <c r="J456">
        <f t="shared" si="187"/>
        <v>71</v>
      </c>
      <c r="K456">
        <f t="shared" si="180"/>
        <v>21</v>
      </c>
      <c r="L456">
        <f t="shared" si="181"/>
        <v>2</v>
      </c>
      <c r="M456">
        <f t="shared" si="182"/>
        <v>3</v>
      </c>
      <c r="N456" s="3">
        <f t="shared" si="183"/>
        <v>0.66666666666666663</v>
      </c>
      <c r="O456">
        <f t="shared" si="184"/>
        <v>12</v>
      </c>
      <c r="P456">
        <f t="shared" si="185"/>
        <v>2</v>
      </c>
      <c r="Q456">
        <f t="shared" si="186"/>
        <v>6</v>
      </c>
    </row>
    <row r="457" spans="1:17" x14ac:dyDescent="0.25">
      <c r="A457" s="4">
        <v>44554</v>
      </c>
      <c r="B457">
        <v>2</v>
      </c>
      <c r="C457">
        <v>26</v>
      </c>
      <c r="D457">
        <v>28</v>
      </c>
      <c r="E457">
        <v>34</v>
      </c>
      <c r="F457">
        <v>41</v>
      </c>
      <c r="G457">
        <v>5</v>
      </c>
      <c r="H457">
        <v>10</v>
      </c>
      <c r="I457">
        <f t="shared" si="178"/>
        <v>6</v>
      </c>
      <c r="J457">
        <f t="shared" si="187"/>
        <v>131</v>
      </c>
      <c r="K457">
        <f t="shared" si="180"/>
        <v>15</v>
      </c>
      <c r="L457">
        <f t="shared" si="181"/>
        <v>4</v>
      </c>
      <c r="M457">
        <f t="shared" si="182"/>
        <v>1</v>
      </c>
      <c r="N457" s="3">
        <f t="shared" si="183"/>
        <v>0.25</v>
      </c>
      <c r="O457">
        <f t="shared" si="184"/>
        <v>24</v>
      </c>
      <c r="P457">
        <f t="shared" si="185"/>
        <v>2</v>
      </c>
      <c r="Q457">
        <f t="shared" si="186"/>
        <v>10</v>
      </c>
    </row>
    <row r="458" spans="1:17" x14ac:dyDescent="0.25">
      <c r="A458" s="4">
        <v>44551</v>
      </c>
      <c r="B458">
        <v>12</v>
      </c>
      <c r="C458">
        <v>17</v>
      </c>
      <c r="D458">
        <v>21</v>
      </c>
      <c r="E458">
        <v>34</v>
      </c>
      <c r="F458">
        <v>38</v>
      </c>
      <c r="G458">
        <v>2</v>
      </c>
      <c r="H458">
        <v>3</v>
      </c>
      <c r="I458">
        <f t="shared" si="178"/>
        <v>3</v>
      </c>
      <c r="J458">
        <f t="shared" si="187"/>
        <v>122</v>
      </c>
      <c r="K458">
        <f t="shared" si="180"/>
        <v>5</v>
      </c>
      <c r="L458">
        <f t="shared" si="181"/>
        <v>3</v>
      </c>
      <c r="M458">
        <f t="shared" si="182"/>
        <v>2</v>
      </c>
      <c r="N458" s="3">
        <f t="shared" si="183"/>
        <v>0.66666666666666663</v>
      </c>
      <c r="O458">
        <f t="shared" si="184"/>
        <v>13</v>
      </c>
      <c r="P458">
        <f t="shared" si="185"/>
        <v>4</v>
      </c>
      <c r="Q458">
        <f t="shared" si="186"/>
        <v>7</v>
      </c>
    </row>
    <row r="459" spans="1:17" x14ac:dyDescent="0.25">
      <c r="A459" s="4">
        <v>44547</v>
      </c>
      <c r="B459">
        <v>1</v>
      </c>
      <c r="C459">
        <v>2</v>
      </c>
      <c r="D459">
        <v>15</v>
      </c>
      <c r="E459">
        <v>30</v>
      </c>
      <c r="F459">
        <v>35</v>
      </c>
      <c r="G459">
        <v>2</v>
      </c>
      <c r="H459">
        <v>7</v>
      </c>
      <c r="I459">
        <f t="shared" si="178"/>
        <v>6</v>
      </c>
      <c r="J459">
        <f t="shared" si="187"/>
        <v>83</v>
      </c>
      <c r="K459">
        <f t="shared" si="180"/>
        <v>9</v>
      </c>
      <c r="L459">
        <f t="shared" si="181"/>
        <v>2</v>
      </c>
      <c r="M459">
        <f t="shared" si="182"/>
        <v>3</v>
      </c>
      <c r="N459" s="3">
        <f t="shared" si="183"/>
        <v>0.66666666666666663</v>
      </c>
      <c r="O459">
        <f t="shared" si="184"/>
        <v>15</v>
      </c>
      <c r="P459">
        <f t="shared" si="185"/>
        <v>1</v>
      </c>
      <c r="Q459">
        <f t="shared" si="186"/>
        <v>9</v>
      </c>
    </row>
    <row r="460" spans="1:17" x14ac:dyDescent="0.25">
      <c r="A460" s="4">
        <v>44544</v>
      </c>
      <c r="B460">
        <v>19</v>
      </c>
      <c r="C460">
        <v>21</v>
      </c>
      <c r="D460">
        <v>37</v>
      </c>
      <c r="E460">
        <v>47</v>
      </c>
      <c r="F460">
        <v>48</v>
      </c>
      <c r="G460">
        <v>3</v>
      </c>
      <c r="H460">
        <v>6</v>
      </c>
      <c r="I460">
        <f t="shared" si="178"/>
        <v>3</v>
      </c>
      <c r="J460">
        <f t="shared" si="187"/>
        <v>172</v>
      </c>
      <c r="K460">
        <f t="shared" si="180"/>
        <v>9</v>
      </c>
      <c r="L460">
        <f t="shared" si="181"/>
        <v>1</v>
      </c>
      <c r="M460">
        <f t="shared" si="182"/>
        <v>4</v>
      </c>
      <c r="N460" s="3">
        <f t="shared" si="183"/>
        <v>0.25</v>
      </c>
      <c r="O460">
        <f t="shared" si="184"/>
        <v>16</v>
      </c>
      <c r="P460">
        <f t="shared" si="185"/>
        <v>1</v>
      </c>
      <c r="Q460">
        <f t="shared" si="186"/>
        <v>7</v>
      </c>
    </row>
    <row r="461" spans="1:17" x14ac:dyDescent="0.25">
      <c r="A461" s="4">
        <v>44540</v>
      </c>
      <c r="B461">
        <v>11</v>
      </c>
      <c r="C461">
        <v>21</v>
      </c>
      <c r="D461">
        <v>33</v>
      </c>
      <c r="E461">
        <v>38</v>
      </c>
      <c r="F461">
        <v>42</v>
      </c>
      <c r="G461">
        <v>2</v>
      </c>
      <c r="H461">
        <v>8</v>
      </c>
      <c r="I461">
        <f t="shared" si="178"/>
        <v>6</v>
      </c>
      <c r="J461">
        <f t="shared" si="187"/>
        <v>145</v>
      </c>
      <c r="K461">
        <f t="shared" si="180"/>
        <v>10</v>
      </c>
      <c r="L461">
        <f t="shared" si="181"/>
        <v>2</v>
      </c>
      <c r="M461">
        <f t="shared" si="182"/>
        <v>3</v>
      </c>
      <c r="N461" s="3">
        <f t="shared" si="183"/>
        <v>0.66666666666666663</v>
      </c>
      <c r="O461">
        <f t="shared" si="184"/>
        <v>12</v>
      </c>
      <c r="P461">
        <f t="shared" si="185"/>
        <v>4</v>
      </c>
      <c r="Q461">
        <f t="shared" si="186"/>
        <v>8</v>
      </c>
    </row>
    <row r="462" spans="1:17" x14ac:dyDescent="0.25">
      <c r="A462" s="4">
        <v>44537</v>
      </c>
      <c r="B462">
        <v>22</v>
      </c>
      <c r="C462">
        <v>31</v>
      </c>
      <c r="D462">
        <v>38</v>
      </c>
      <c r="E462">
        <v>46</v>
      </c>
      <c r="F462">
        <v>47</v>
      </c>
      <c r="G462">
        <v>7</v>
      </c>
      <c r="H462">
        <v>11</v>
      </c>
      <c r="I462">
        <f t="shared" si="178"/>
        <v>3</v>
      </c>
      <c r="J462">
        <f t="shared" si="187"/>
        <v>184</v>
      </c>
      <c r="K462">
        <f t="shared" si="180"/>
        <v>18</v>
      </c>
      <c r="L462">
        <f t="shared" si="181"/>
        <v>3</v>
      </c>
      <c r="M462">
        <f t="shared" si="182"/>
        <v>2</v>
      </c>
      <c r="N462" s="3">
        <f t="shared" si="183"/>
        <v>0.66666666666666663</v>
      </c>
      <c r="O462">
        <f t="shared" si="184"/>
        <v>9</v>
      </c>
      <c r="P462">
        <f t="shared" si="185"/>
        <v>1</v>
      </c>
      <c r="Q462">
        <f t="shared" si="186"/>
        <v>6</v>
      </c>
    </row>
    <row r="463" spans="1:17" x14ac:dyDescent="0.25">
      <c r="A463" s="4">
        <v>44533</v>
      </c>
      <c r="B463">
        <v>21</v>
      </c>
      <c r="C463">
        <v>22</v>
      </c>
      <c r="D463">
        <v>29</v>
      </c>
      <c r="E463">
        <v>32</v>
      </c>
      <c r="F463">
        <v>46</v>
      </c>
      <c r="G463">
        <v>9</v>
      </c>
      <c r="H463">
        <v>10</v>
      </c>
      <c r="I463">
        <f t="shared" si="178"/>
        <v>6</v>
      </c>
      <c r="J463">
        <f t="shared" si="187"/>
        <v>150</v>
      </c>
      <c r="K463">
        <f t="shared" si="180"/>
        <v>19</v>
      </c>
      <c r="L463">
        <f t="shared" si="181"/>
        <v>3</v>
      </c>
      <c r="M463">
        <f t="shared" si="182"/>
        <v>2</v>
      </c>
      <c r="N463" s="3">
        <f t="shared" si="183"/>
        <v>0.66666666666666663</v>
      </c>
      <c r="O463">
        <f t="shared" si="184"/>
        <v>14</v>
      </c>
      <c r="P463">
        <f t="shared" si="185"/>
        <v>1</v>
      </c>
      <c r="Q463">
        <f t="shared" si="186"/>
        <v>6</v>
      </c>
    </row>
    <row r="464" spans="1:17" x14ac:dyDescent="0.25">
      <c r="A464" s="4">
        <v>44530</v>
      </c>
      <c r="B464">
        <v>19</v>
      </c>
      <c r="C464">
        <v>20</v>
      </c>
      <c r="D464">
        <v>26</v>
      </c>
      <c r="E464">
        <v>33</v>
      </c>
      <c r="F464">
        <v>43</v>
      </c>
      <c r="G464">
        <v>1</v>
      </c>
      <c r="H464">
        <v>4</v>
      </c>
      <c r="I464">
        <f t="shared" ref="I464:I465" si="188">WEEKDAY(A464)</f>
        <v>3</v>
      </c>
      <c r="J464">
        <f t="shared" ref="J464" si="189">SUM(B464:F464)</f>
        <v>141</v>
      </c>
      <c r="K464">
        <f t="shared" ref="K464:K465" si="190">G464+H464</f>
        <v>5</v>
      </c>
      <c r="L464">
        <f t="shared" ref="L464:L465" si="191">SUMPRODUCT(--(MOD(B464:F464,2)=0))</f>
        <v>2</v>
      </c>
      <c r="M464">
        <f t="shared" ref="M464:M465" si="192">SUMPRODUCT(--(MOD(B464:F464,2)=1))</f>
        <v>3</v>
      </c>
      <c r="N464" s="3">
        <f t="shared" ref="N464:N465" si="193">IF(L464&gt;M464,M464/L464,L464/M464)</f>
        <v>0.66666666666666663</v>
      </c>
      <c r="O464">
        <f t="shared" ref="O464:O465" si="194">MAX(C464-B464,D464-C464,E464-D464,F464-E464)</f>
        <v>10</v>
      </c>
      <c r="P464">
        <f t="shared" ref="P464:P465" si="195">MIN(C464-B464,D464-C464,E464-D464,F464-E464)</f>
        <v>1</v>
      </c>
      <c r="Q464">
        <f t="shared" ref="Q464:Q465" si="196">ROUND(AVERAGE(C464-B464,D464-C464,E464-D464,F464-E464),0)</f>
        <v>6</v>
      </c>
    </row>
    <row r="465" spans="1:17" x14ac:dyDescent="0.25">
      <c r="A465" s="4">
        <v>44526</v>
      </c>
      <c r="B465">
        <v>1</v>
      </c>
      <c r="C465">
        <v>20</v>
      </c>
      <c r="D465">
        <v>41</v>
      </c>
      <c r="E465">
        <v>42</v>
      </c>
      <c r="F465">
        <v>50</v>
      </c>
      <c r="G465">
        <v>3</v>
      </c>
      <c r="H465">
        <v>7</v>
      </c>
      <c r="I465">
        <f t="shared" si="188"/>
        <v>6</v>
      </c>
      <c r="J465">
        <f t="shared" ref="J465" si="197">SUM(B465:F465)</f>
        <v>154</v>
      </c>
      <c r="K465">
        <f t="shared" si="190"/>
        <v>10</v>
      </c>
      <c r="L465">
        <f t="shared" si="191"/>
        <v>3</v>
      </c>
      <c r="M465">
        <f t="shared" si="192"/>
        <v>2</v>
      </c>
      <c r="N465" s="3">
        <f t="shared" si="193"/>
        <v>0.66666666666666663</v>
      </c>
      <c r="O465">
        <f t="shared" si="194"/>
        <v>21</v>
      </c>
      <c r="P465">
        <f t="shared" si="195"/>
        <v>1</v>
      </c>
      <c r="Q465">
        <f t="shared" si="196"/>
        <v>12</v>
      </c>
    </row>
    <row r="466" spans="1:17" x14ac:dyDescent="0.25">
      <c r="A466" s="4">
        <v>44523</v>
      </c>
      <c r="B466">
        <v>17</v>
      </c>
      <c r="C466">
        <v>21</v>
      </c>
      <c r="D466">
        <v>36</v>
      </c>
      <c r="E466">
        <v>42</v>
      </c>
      <c r="F466">
        <v>46</v>
      </c>
      <c r="G466">
        <v>7</v>
      </c>
      <c r="H466">
        <v>10</v>
      </c>
      <c r="I466">
        <f t="shared" ref="I466" si="198">WEEKDAY(A466)</f>
        <v>3</v>
      </c>
      <c r="J466">
        <f t="shared" ref="J466" si="199">SUM(B466:F466)</f>
        <v>162</v>
      </c>
      <c r="K466">
        <f t="shared" ref="K466" si="200">G466+H466</f>
        <v>17</v>
      </c>
      <c r="L466">
        <f t="shared" ref="L466" si="201">SUMPRODUCT(--(MOD(B466:F466,2)=0))</f>
        <v>3</v>
      </c>
      <c r="M466">
        <f t="shared" ref="M466" si="202">SUMPRODUCT(--(MOD(B466:F466,2)=1))</f>
        <v>2</v>
      </c>
      <c r="N466" s="3">
        <f t="shared" ref="N466" si="203">IF(L466&gt;M466,M466/L466,L466/M466)</f>
        <v>0.66666666666666663</v>
      </c>
      <c r="O466">
        <f t="shared" ref="O466" si="204">MAX(C466-B466,D466-C466,E466-D466,F466-E466)</f>
        <v>15</v>
      </c>
      <c r="P466">
        <f t="shared" ref="P466" si="205">MIN(C466-B466,D466-C466,E466-D466,F466-E466)</f>
        <v>4</v>
      </c>
      <c r="Q466">
        <f t="shared" ref="Q466" si="206">ROUND(AVERAGE(C466-B466,D466-C466,E466-D466,F466-E466),0)</f>
        <v>7</v>
      </c>
    </row>
    <row r="467" spans="1:17" x14ac:dyDescent="0.25">
      <c r="A467" s="4">
        <v>44519</v>
      </c>
      <c r="B467">
        <v>22</v>
      </c>
      <c r="C467">
        <v>26</v>
      </c>
      <c r="D467">
        <v>38</v>
      </c>
      <c r="E467">
        <v>47</v>
      </c>
      <c r="F467">
        <v>50</v>
      </c>
      <c r="G467">
        <v>2</v>
      </c>
      <c r="H467">
        <v>6</v>
      </c>
      <c r="I467">
        <f t="shared" ref="I467:I468" si="207">WEEKDAY(A467)</f>
        <v>6</v>
      </c>
      <c r="J467">
        <f t="shared" ref="J467" si="208">SUM(B467:F467)</f>
        <v>183</v>
      </c>
      <c r="K467">
        <f t="shared" ref="K467:K468" si="209">G467+H467</f>
        <v>8</v>
      </c>
      <c r="L467">
        <f t="shared" ref="L467:L468" si="210">SUMPRODUCT(--(MOD(B467:F467,2)=0))</f>
        <v>4</v>
      </c>
      <c r="M467">
        <f t="shared" ref="M467:M468" si="211">SUMPRODUCT(--(MOD(B467:F467,2)=1))</f>
        <v>1</v>
      </c>
      <c r="N467" s="3">
        <f t="shared" ref="N467:N468" si="212">IF(L467&gt;M467,M467/L467,L467/M467)</f>
        <v>0.25</v>
      </c>
      <c r="O467">
        <f t="shared" ref="O467:O468" si="213">MAX(C467-B467,D467-C467,E467-D467,F467-E467)</f>
        <v>12</v>
      </c>
      <c r="P467">
        <f t="shared" ref="P467:P468" si="214">MIN(C467-B467,D467-C467,E467-D467,F467-E467)</f>
        <v>3</v>
      </c>
      <c r="Q467">
        <f t="shared" ref="Q467:Q468" si="215">ROUND(AVERAGE(C467-B467,D467-C467,E467-D467,F467-E467),0)</f>
        <v>7</v>
      </c>
    </row>
    <row r="468" spans="1:17" x14ac:dyDescent="0.25">
      <c r="A468" s="4">
        <v>44516</v>
      </c>
      <c r="B468">
        <v>9</v>
      </c>
      <c r="C468">
        <v>19</v>
      </c>
      <c r="D468">
        <v>21</v>
      </c>
      <c r="E468">
        <v>32</v>
      </c>
      <c r="F468">
        <v>36</v>
      </c>
      <c r="G468">
        <v>3</v>
      </c>
      <c r="H468">
        <v>4</v>
      </c>
      <c r="I468">
        <f t="shared" si="207"/>
        <v>3</v>
      </c>
      <c r="J468">
        <f t="shared" ref="J468" si="216">SUM(B468:F468)</f>
        <v>117</v>
      </c>
      <c r="K468">
        <f t="shared" si="209"/>
        <v>7</v>
      </c>
      <c r="L468">
        <f t="shared" si="210"/>
        <v>2</v>
      </c>
      <c r="M468">
        <f t="shared" si="211"/>
        <v>3</v>
      </c>
      <c r="N468" s="3">
        <f t="shared" si="212"/>
        <v>0.66666666666666663</v>
      </c>
      <c r="O468">
        <f t="shared" si="213"/>
        <v>11</v>
      </c>
      <c r="P468">
        <f t="shared" si="214"/>
        <v>2</v>
      </c>
      <c r="Q468">
        <f t="shared" si="215"/>
        <v>7</v>
      </c>
    </row>
    <row r="469" spans="1:17" x14ac:dyDescent="0.25">
      <c r="A469" s="4">
        <v>44512</v>
      </c>
      <c r="B469">
        <v>2</v>
      </c>
      <c r="C469">
        <v>9</v>
      </c>
      <c r="D469">
        <v>15</v>
      </c>
      <c r="E469">
        <v>47</v>
      </c>
      <c r="F469">
        <v>50</v>
      </c>
      <c r="G469">
        <v>6</v>
      </c>
      <c r="H469">
        <v>9</v>
      </c>
      <c r="I469">
        <f t="shared" ref="I469:I471" si="217">WEEKDAY(A469)</f>
        <v>6</v>
      </c>
      <c r="J469">
        <f t="shared" ref="J469" si="218">SUM(B469:F469)</f>
        <v>123</v>
      </c>
      <c r="K469">
        <f t="shared" ref="K469:K471" si="219">G469+H469</f>
        <v>15</v>
      </c>
      <c r="L469">
        <f t="shared" ref="L469:L471" si="220">SUMPRODUCT(--(MOD(B469:F469,2)=0))</f>
        <v>2</v>
      </c>
      <c r="M469">
        <f t="shared" ref="M469:M471" si="221">SUMPRODUCT(--(MOD(B469:F469,2)=1))</f>
        <v>3</v>
      </c>
      <c r="N469" s="3">
        <f t="shared" ref="N469:N471" si="222">IF(L469&gt;M469,M469/L469,L469/M469)</f>
        <v>0.66666666666666663</v>
      </c>
      <c r="O469">
        <f t="shared" ref="O469:O471" si="223">MAX(C469-B469,D469-C469,E469-D469,F469-E469)</f>
        <v>32</v>
      </c>
      <c r="P469">
        <f t="shared" ref="P469:P471" si="224">MIN(C469-B469,D469-C469,E469-D469,F469-E469)</f>
        <v>3</v>
      </c>
      <c r="Q469">
        <f t="shared" ref="Q469:Q471" si="225">ROUND(AVERAGE(C469-B469,D469-C469,E469-D469,F469-E469),0)</f>
        <v>12</v>
      </c>
    </row>
    <row r="470" spans="1:17" x14ac:dyDescent="0.25">
      <c r="A470" s="4">
        <v>44509</v>
      </c>
      <c r="B470">
        <v>17</v>
      </c>
      <c r="C470">
        <v>25</v>
      </c>
      <c r="D470">
        <v>26</v>
      </c>
      <c r="E470">
        <v>33</v>
      </c>
      <c r="F470">
        <v>36</v>
      </c>
      <c r="G470">
        <v>1</v>
      </c>
      <c r="H470">
        <v>8</v>
      </c>
      <c r="I470">
        <f t="shared" si="217"/>
        <v>3</v>
      </c>
      <c r="J470">
        <f t="shared" ref="J470:J471" si="226">SUM(B470:F470)</f>
        <v>137</v>
      </c>
      <c r="K470">
        <f t="shared" si="219"/>
        <v>9</v>
      </c>
      <c r="L470">
        <f t="shared" si="220"/>
        <v>2</v>
      </c>
      <c r="M470">
        <f t="shared" si="221"/>
        <v>3</v>
      </c>
      <c r="N470" s="3">
        <f t="shared" si="222"/>
        <v>0.66666666666666663</v>
      </c>
      <c r="O470">
        <f t="shared" si="223"/>
        <v>8</v>
      </c>
      <c r="P470">
        <f t="shared" si="224"/>
        <v>1</v>
      </c>
      <c r="Q470">
        <f t="shared" si="225"/>
        <v>5</v>
      </c>
    </row>
    <row r="471" spans="1:17" x14ac:dyDescent="0.25">
      <c r="A471" s="4">
        <v>44505</v>
      </c>
      <c r="B471">
        <v>2</v>
      </c>
      <c r="C471">
        <v>12</v>
      </c>
      <c r="D471">
        <v>25</v>
      </c>
      <c r="E471">
        <v>30</v>
      </c>
      <c r="F471">
        <v>41</v>
      </c>
      <c r="G471">
        <v>8</v>
      </c>
      <c r="H471">
        <v>11</v>
      </c>
      <c r="I471">
        <f t="shared" si="217"/>
        <v>6</v>
      </c>
      <c r="J471">
        <f t="shared" si="226"/>
        <v>110</v>
      </c>
      <c r="K471">
        <f t="shared" si="219"/>
        <v>19</v>
      </c>
      <c r="L471">
        <f t="shared" si="220"/>
        <v>3</v>
      </c>
      <c r="M471">
        <f t="shared" si="221"/>
        <v>2</v>
      </c>
      <c r="N471" s="3">
        <f t="shared" si="222"/>
        <v>0.66666666666666663</v>
      </c>
      <c r="O471">
        <f t="shared" si="223"/>
        <v>13</v>
      </c>
      <c r="P471">
        <f t="shared" si="224"/>
        <v>5</v>
      </c>
      <c r="Q471">
        <f t="shared" si="225"/>
        <v>10</v>
      </c>
    </row>
    <row r="472" spans="1:17" x14ac:dyDescent="0.25">
      <c r="A472" s="4">
        <v>44502</v>
      </c>
      <c r="B472">
        <v>2</v>
      </c>
      <c r="C472">
        <v>3</v>
      </c>
      <c r="D472">
        <v>17</v>
      </c>
      <c r="E472">
        <v>29</v>
      </c>
      <c r="F472">
        <v>43</v>
      </c>
      <c r="G472">
        <v>1</v>
      </c>
      <c r="H472">
        <v>4</v>
      </c>
      <c r="I472">
        <f t="shared" ref="I472:I478" si="227">WEEKDAY(A472)</f>
        <v>3</v>
      </c>
      <c r="J472">
        <f t="shared" ref="J472" si="228">SUM(B472:F472)</f>
        <v>94</v>
      </c>
      <c r="K472">
        <f t="shared" ref="K472:K478" si="229">G472+H472</f>
        <v>5</v>
      </c>
      <c r="L472">
        <f t="shared" ref="L472:L478" si="230">SUMPRODUCT(--(MOD(B472:F472,2)=0))</f>
        <v>1</v>
      </c>
      <c r="M472">
        <f t="shared" ref="M472:M478" si="231">SUMPRODUCT(--(MOD(B472:F472,2)=1))</f>
        <v>4</v>
      </c>
      <c r="N472" s="3">
        <f t="shared" ref="N472:N478" si="232">IF(L472&gt;M472,M472/L472,L472/M472)</f>
        <v>0.25</v>
      </c>
      <c r="O472">
        <f t="shared" ref="O472:O478" si="233">MAX(C472-B472,D472-C472,E472-D472,F472-E472)</f>
        <v>14</v>
      </c>
      <c r="P472">
        <f t="shared" ref="P472:P478" si="234">MIN(C472-B472,D472-C472,E472-D472,F472-E472)</f>
        <v>1</v>
      </c>
      <c r="Q472">
        <f t="shared" ref="Q472:Q478" si="235">ROUND(AVERAGE(C472-B472,D472-C472,E472-D472,F472-E472),0)</f>
        <v>10</v>
      </c>
    </row>
    <row r="473" spans="1:17" x14ac:dyDescent="0.25">
      <c r="A473" s="4">
        <v>44498</v>
      </c>
      <c r="B473">
        <v>10</v>
      </c>
      <c r="C473">
        <v>15</v>
      </c>
      <c r="D473">
        <v>28</v>
      </c>
      <c r="E473">
        <v>32</v>
      </c>
      <c r="F473">
        <v>49</v>
      </c>
      <c r="G473">
        <v>3</v>
      </c>
      <c r="H473">
        <v>9</v>
      </c>
      <c r="I473">
        <f t="shared" si="227"/>
        <v>6</v>
      </c>
      <c r="J473">
        <f t="shared" ref="J473:J478" si="236">SUM(B473:F473)</f>
        <v>134</v>
      </c>
      <c r="K473">
        <f t="shared" si="229"/>
        <v>12</v>
      </c>
      <c r="L473">
        <f t="shared" si="230"/>
        <v>3</v>
      </c>
      <c r="M473">
        <f t="shared" si="231"/>
        <v>2</v>
      </c>
      <c r="N473" s="3">
        <f t="shared" si="232"/>
        <v>0.66666666666666663</v>
      </c>
      <c r="O473">
        <f t="shared" si="233"/>
        <v>17</v>
      </c>
      <c r="P473">
        <f t="shared" si="234"/>
        <v>4</v>
      </c>
      <c r="Q473">
        <f t="shared" si="235"/>
        <v>10</v>
      </c>
    </row>
    <row r="474" spans="1:17" x14ac:dyDescent="0.25">
      <c r="A474" s="4">
        <v>44495</v>
      </c>
      <c r="B474">
        <v>12</v>
      </c>
      <c r="C474">
        <v>15</v>
      </c>
      <c r="D474">
        <v>20</v>
      </c>
      <c r="E474">
        <v>42</v>
      </c>
      <c r="F474">
        <v>44</v>
      </c>
      <c r="G474">
        <v>1</v>
      </c>
      <c r="H474">
        <v>2</v>
      </c>
      <c r="I474">
        <f t="shared" si="227"/>
        <v>3</v>
      </c>
      <c r="J474">
        <f t="shared" si="236"/>
        <v>133</v>
      </c>
      <c r="K474">
        <f t="shared" si="229"/>
        <v>3</v>
      </c>
      <c r="L474">
        <f t="shared" si="230"/>
        <v>4</v>
      </c>
      <c r="M474">
        <f t="shared" si="231"/>
        <v>1</v>
      </c>
      <c r="N474" s="3">
        <f t="shared" si="232"/>
        <v>0.25</v>
      </c>
      <c r="O474">
        <f t="shared" si="233"/>
        <v>22</v>
      </c>
      <c r="P474">
        <f t="shared" si="234"/>
        <v>2</v>
      </c>
      <c r="Q474">
        <f t="shared" si="235"/>
        <v>8</v>
      </c>
    </row>
    <row r="475" spans="1:17" x14ac:dyDescent="0.25">
      <c r="A475" s="4">
        <v>44491</v>
      </c>
      <c r="B475">
        <v>12</v>
      </c>
      <c r="C475">
        <v>17</v>
      </c>
      <c r="D475">
        <v>22</v>
      </c>
      <c r="E475">
        <v>33</v>
      </c>
      <c r="F475">
        <v>39</v>
      </c>
      <c r="G475">
        <v>2</v>
      </c>
      <c r="H475">
        <v>12</v>
      </c>
      <c r="I475">
        <f t="shared" si="227"/>
        <v>6</v>
      </c>
      <c r="J475">
        <f t="shared" si="236"/>
        <v>123</v>
      </c>
      <c r="K475">
        <f t="shared" si="229"/>
        <v>14</v>
      </c>
      <c r="L475">
        <f t="shared" si="230"/>
        <v>2</v>
      </c>
      <c r="M475">
        <f t="shared" si="231"/>
        <v>3</v>
      </c>
      <c r="N475" s="3">
        <f t="shared" si="232"/>
        <v>0.66666666666666663</v>
      </c>
      <c r="O475">
        <f t="shared" si="233"/>
        <v>11</v>
      </c>
      <c r="P475">
        <f t="shared" si="234"/>
        <v>5</v>
      </c>
      <c r="Q475">
        <f t="shared" si="235"/>
        <v>7</v>
      </c>
    </row>
    <row r="476" spans="1:17" x14ac:dyDescent="0.25">
      <c r="A476" s="4">
        <v>44488</v>
      </c>
      <c r="B476">
        <v>4</v>
      </c>
      <c r="C476">
        <v>20</v>
      </c>
      <c r="D476">
        <v>36</v>
      </c>
      <c r="E476">
        <v>40</v>
      </c>
      <c r="F476">
        <v>41</v>
      </c>
      <c r="G476">
        <v>1</v>
      </c>
      <c r="H476">
        <v>6</v>
      </c>
      <c r="I476">
        <f t="shared" si="227"/>
        <v>3</v>
      </c>
      <c r="J476">
        <f t="shared" si="236"/>
        <v>141</v>
      </c>
      <c r="K476">
        <f t="shared" si="229"/>
        <v>7</v>
      </c>
      <c r="L476">
        <f t="shared" si="230"/>
        <v>4</v>
      </c>
      <c r="M476">
        <f t="shared" si="231"/>
        <v>1</v>
      </c>
      <c r="N476" s="3">
        <f t="shared" si="232"/>
        <v>0.25</v>
      </c>
      <c r="O476">
        <f t="shared" si="233"/>
        <v>16</v>
      </c>
      <c r="P476">
        <f t="shared" si="234"/>
        <v>1</v>
      </c>
      <c r="Q476">
        <f t="shared" si="235"/>
        <v>9</v>
      </c>
    </row>
    <row r="477" spans="1:17" x14ac:dyDescent="0.25">
      <c r="A477" s="4">
        <v>44484</v>
      </c>
      <c r="B477">
        <v>21</v>
      </c>
      <c r="C477">
        <v>26</v>
      </c>
      <c r="D477">
        <v>31</v>
      </c>
      <c r="E477">
        <v>34</v>
      </c>
      <c r="F477">
        <v>49</v>
      </c>
      <c r="G477">
        <v>2</v>
      </c>
      <c r="H477">
        <v>5</v>
      </c>
      <c r="I477">
        <f t="shared" si="227"/>
        <v>6</v>
      </c>
      <c r="J477">
        <f t="shared" si="236"/>
        <v>161</v>
      </c>
      <c r="K477">
        <f t="shared" si="229"/>
        <v>7</v>
      </c>
      <c r="L477">
        <f t="shared" si="230"/>
        <v>2</v>
      </c>
      <c r="M477">
        <f t="shared" si="231"/>
        <v>3</v>
      </c>
      <c r="N477" s="3">
        <f t="shared" si="232"/>
        <v>0.66666666666666663</v>
      </c>
      <c r="O477">
        <f t="shared" si="233"/>
        <v>15</v>
      </c>
      <c r="P477">
        <f t="shared" si="234"/>
        <v>3</v>
      </c>
      <c r="Q477">
        <f t="shared" si="235"/>
        <v>7</v>
      </c>
    </row>
    <row r="478" spans="1:17" x14ac:dyDescent="0.25">
      <c r="A478" s="4">
        <v>44481</v>
      </c>
      <c r="B478">
        <v>6</v>
      </c>
      <c r="C478">
        <v>13</v>
      </c>
      <c r="D478">
        <v>22</v>
      </c>
      <c r="E478">
        <v>45</v>
      </c>
      <c r="F478">
        <v>49</v>
      </c>
      <c r="G478">
        <v>10</v>
      </c>
      <c r="H478">
        <v>11</v>
      </c>
      <c r="I478">
        <f t="shared" si="227"/>
        <v>3</v>
      </c>
      <c r="J478">
        <f t="shared" si="236"/>
        <v>135</v>
      </c>
      <c r="K478">
        <f t="shared" si="229"/>
        <v>21</v>
      </c>
      <c r="L478">
        <f t="shared" si="230"/>
        <v>2</v>
      </c>
      <c r="M478">
        <f t="shared" si="231"/>
        <v>3</v>
      </c>
      <c r="N478" s="3">
        <f t="shared" si="232"/>
        <v>0.66666666666666663</v>
      </c>
      <c r="O478">
        <f t="shared" si="233"/>
        <v>23</v>
      </c>
      <c r="P478">
        <f t="shared" si="234"/>
        <v>4</v>
      </c>
      <c r="Q478">
        <f t="shared" si="235"/>
        <v>11</v>
      </c>
    </row>
    <row r="479" spans="1:17" x14ac:dyDescent="0.25">
      <c r="A479" s="4">
        <v>44477</v>
      </c>
      <c r="B479">
        <v>1</v>
      </c>
      <c r="C479">
        <v>10</v>
      </c>
      <c r="D479">
        <v>23</v>
      </c>
      <c r="E479">
        <v>42</v>
      </c>
      <c r="F479">
        <v>46</v>
      </c>
      <c r="G479">
        <v>3</v>
      </c>
      <c r="H479">
        <v>5</v>
      </c>
      <c r="I479">
        <f t="shared" ref="I479:I480" si="237">WEEKDAY(A479)</f>
        <v>6</v>
      </c>
      <c r="J479">
        <f t="shared" ref="J479" si="238">SUM(B479:F479)</f>
        <v>122</v>
      </c>
      <c r="K479">
        <f t="shared" ref="K479:K480" si="239">G479+H479</f>
        <v>8</v>
      </c>
      <c r="L479">
        <f t="shared" ref="L479:L480" si="240">SUMPRODUCT(--(MOD(B479:F479,2)=0))</f>
        <v>3</v>
      </c>
      <c r="M479">
        <f t="shared" ref="M479:M480" si="241">SUMPRODUCT(--(MOD(B479:F479,2)=1))</f>
        <v>2</v>
      </c>
      <c r="N479" s="3">
        <f t="shared" ref="N479:N480" si="242">IF(L479&gt;M479,M479/L479,L479/M479)</f>
        <v>0.66666666666666663</v>
      </c>
      <c r="O479">
        <f t="shared" ref="O479:O480" si="243">MAX(C479-B479,D479-C479,E479-D479,F479-E479)</f>
        <v>19</v>
      </c>
      <c r="P479">
        <f t="shared" ref="P479:P480" si="244">MIN(C479-B479,D479-C479,E479-D479,F479-E479)</f>
        <v>4</v>
      </c>
      <c r="Q479">
        <f t="shared" ref="Q479:Q480" si="245">ROUND(AVERAGE(C479-B479,D479-C479,E479-D479,F479-E479),0)</f>
        <v>11</v>
      </c>
    </row>
    <row r="480" spans="1:17" x14ac:dyDescent="0.25">
      <c r="A480" s="4">
        <v>44474</v>
      </c>
      <c r="B480">
        <v>11</v>
      </c>
      <c r="C480">
        <v>13</v>
      </c>
      <c r="D480">
        <v>14</v>
      </c>
      <c r="E480">
        <v>36</v>
      </c>
      <c r="F480">
        <v>45</v>
      </c>
      <c r="G480">
        <v>7</v>
      </c>
      <c r="H480">
        <v>9</v>
      </c>
      <c r="I480">
        <f t="shared" si="237"/>
        <v>3</v>
      </c>
      <c r="J480">
        <f t="shared" ref="J480" si="246">SUM(B480:F480)</f>
        <v>119</v>
      </c>
      <c r="K480">
        <f t="shared" si="239"/>
        <v>16</v>
      </c>
      <c r="L480">
        <f t="shared" si="240"/>
        <v>2</v>
      </c>
      <c r="M480">
        <f t="shared" si="241"/>
        <v>3</v>
      </c>
      <c r="N480" s="3">
        <f t="shared" si="242"/>
        <v>0.66666666666666663</v>
      </c>
      <c r="O480">
        <f t="shared" si="243"/>
        <v>22</v>
      </c>
      <c r="P480">
        <f t="shared" si="244"/>
        <v>1</v>
      </c>
      <c r="Q480">
        <f t="shared" si="245"/>
        <v>9</v>
      </c>
    </row>
    <row r="481" spans="1:17" x14ac:dyDescent="0.25">
      <c r="A481" s="4">
        <v>44470</v>
      </c>
      <c r="B481">
        <v>1</v>
      </c>
      <c r="C481">
        <v>15</v>
      </c>
      <c r="D481">
        <v>19</v>
      </c>
      <c r="E481">
        <v>26</v>
      </c>
      <c r="F481">
        <v>48</v>
      </c>
      <c r="G481">
        <v>6</v>
      </c>
      <c r="H481">
        <v>12</v>
      </c>
      <c r="I481">
        <f t="shared" ref="I481:I482" si="247">WEEKDAY(A481)</f>
        <v>6</v>
      </c>
      <c r="J481">
        <f t="shared" ref="J481" si="248">SUM(B481:F481)</f>
        <v>109</v>
      </c>
      <c r="K481">
        <f t="shared" ref="K481:K482" si="249">G481+H481</f>
        <v>18</v>
      </c>
      <c r="L481">
        <f t="shared" ref="L481:L482" si="250">SUMPRODUCT(--(MOD(B481:F481,2)=0))</f>
        <v>2</v>
      </c>
      <c r="M481">
        <f t="shared" ref="M481:M482" si="251">SUMPRODUCT(--(MOD(B481:F481,2)=1))</f>
        <v>3</v>
      </c>
      <c r="N481" s="3">
        <f t="shared" ref="N481:N482" si="252">IF(L481&gt;M481,M481/L481,L481/M481)</f>
        <v>0.66666666666666663</v>
      </c>
      <c r="O481">
        <f t="shared" ref="O481:O482" si="253">MAX(C481-B481,D481-C481,E481-D481,F481-E481)</f>
        <v>22</v>
      </c>
      <c r="P481">
        <f t="shared" ref="P481:P482" si="254">MIN(C481-B481,D481-C481,E481-D481,F481-E481)</f>
        <v>4</v>
      </c>
      <c r="Q481">
        <f t="shared" ref="Q481:Q482" si="255">ROUND(AVERAGE(C481-B481,D481-C481,E481-D481,F481-E481),0)</f>
        <v>12</v>
      </c>
    </row>
    <row r="482" spans="1:17" x14ac:dyDescent="0.25">
      <c r="A482" s="4">
        <v>44467</v>
      </c>
      <c r="B482">
        <v>6</v>
      </c>
      <c r="C482">
        <v>7</v>
      </c>
      <c r="D482">
        <v>12</v>
      </c>
      <c r="E482">
        <v>33</v>
      </c>
      <c r="F482">
        <v>39</v>
      </c>
      <c r="G482">
        <v>1</v>
      </c>
      <c r="H482">
        <v>7</v>
      </c>
      <c r="I482">
        <f t="shared" si="247"/>
        <v>3</v>
      </c>
      <c r="J482">
        <f t="shared" ref="J482" si="256">SUM(B482:F482)</f>
        <v>97</v>
      </c>
      <c r="K482">
        <f t="shared" si="249"/>
        <v>8</v>
      </c>
      <c r="L482">
        <f t="shared" si="250"/>
        <v>2</v>
      </c>
      <c r="M482">
        <f t="shared" si="251"/>
        <v>3</v>
      </c>
      <c r="N482" s="3">
        <f t="shared" si="252"/>
        <v>0.66666666666666663</v>
      </c>
      <c r="O482">
        <f t="shared" si="253"/>
        <v>21</v>
      </c>
      <c r="P482">
        <f t="shared" si="254"/>
        <v>1</v>
      </c>
      <c r="Q482">
        <f t="shared" si="255"/>
        <v>8</v>
      </c>
    </row>
    <row r="483" spans="1:17" x14ac:dyDescent="0.25">
      <c r="A483" s="4">
        <v>44463</v>
      </c>
      <c r="B483">
        <v>2</v>
      </c>
      <c r="C483">
        <v>12</v>
      </c>
      <c r="D483">
        <v>20</v>
      </c>
      <c r="E483">
        <v>27</v>
      </c>
      <c r="F483">
        <v>41</v>
      </c>
      <c r="G483">
        <v>10</v>
      </c>
      <c r="H483">
        <v>12</v>
      </c>
      <c r="I483">
        <f t="shared" ref="I483" si="257">WEEKDAY(A483)</f>
        <v>6</v>
      </c>
      <c r="J483">
        <f t="shared" ref="J483" si="258">SUM(B483:F483)</f>
        <v>102</v>
      </c>
      <c r="K483">
        <f t="shared" ref="K483" si="259">G483+H483</f>
        <v>22</v>
      </c>
      <c r="L483">
        <f t="shared" ref="L483" si="260">SUMPRODUCT(--(MOD(B483:F483,2)=0))</f>
        <v>3</v>
      </c>
      <c r="M483">
        <f t="shared" ref="M483" si="261">SUMPRODUCT(--(MOD(B483:F483,2)=1))</f>
        <v>2</v>
      </c>
      <c r="N483" s="3">
        <f t="shared" ref="N483" si="262">IF(L483&gt;M483,M483/L483,L483/M483)</f>
        <v>0.66666666666666663</v>
      </c>
      <c r="O483">
        <f t="shared" ref="O483" si="263">MAX(C483-B483,D483-C483,E483-D483,F483-E483)</f>
        <v>14</v>
      </c>
      <c r="P483">
        <f t="shared" ref="P483" si="264">MIN(C483-B483,D483-C483,E483-D483,F483-E483)</f>
        <v>7</v>
      </c>
      <c r="Q483">
        <f t="shared" ref="Q483" si="265">ROUND(AVERAGE(C483-B483,D483-C483,E483-D483,F483-E483),0)</f>
        <v>10</v>
      </c>
    </row>
    <row r="484" spans="1:17" x14ac:dyDescent="0.25">
      <c r="A484" s="4">
        <v>44460</v>
      </c>
      <c r="B484">
        <v>20</v>
      </c>
      <c r="C484">
        <v>25</v>
      </c>
      <c r="D484">
        <v>26</v>
      </c>
      <c r="E484">
        <v>30</v>
      </c>
      <c r="F484">
        <v>38</v>
      </c>
      <c r="G484">
        <v>2</v>
      </c>
      <c r="H484">
        <v>8</v>
      </c>
      <c r="I484">
        <f t="shared" ref="I484:I485" si="266">WEEKDAY(A484)</f>
        <v>3</v>
      </c>
      <c r="J484">
        <f t="shared" ref="J484" si="267">SUM(B484:F484)</f>
        <v>139</v>
      </c>
      <c r="K484">
        <f t="shared" ref="K484:K485" si="268">G484+H484</f>
        <v>10</v>
      </c>
      <c r="L484">
        <f t="shared" ref="L484:L485" si="269">SUMPRODUCT(--(MOD(B484:F484,2)=0))</f>
        <v>4</v>
      </c>
      <c r="M484">
        <f t="shared" ref="M484:M485" si="270">SUMPRODUCT(--(MOD(B484:F484,2)=1))</f>
        <v>1</v>
      </c>
      <c r="N484" s="3">
        <f t="shared" ref="N484:N485" si="271">IF(L484&gt;M484,M484/L484,L484/M484)</f>
        <v>0.25</v>
      </c>
      <c r="O484">
        <f t="shared" ref="O484:O485" si="272">MAX(C484-B484,D484-C484,E484-D484,F484-E484)</f>
        <v>8</v>
      </c>
      <c r="P484">
        <f t="shared" ref="P484:P485" si="273">MIN(C484-B484,D484-C484,E484-D484,F484-E484)</f>
        <v>1</v>
      </c>
      <c r="Q484">
        <f t="shared" ref="Q484:Q485" si="274">ROUND(AVERAGE(C484-B484,D484-C484,E484-D484,F484-E484),0)</f>
        <v>5</v>
      </c>
    </row>
    <row r="485" spans="1:17" x14ac:dyDescent="0.25">
      <c r="A485" s="4">
        <v>44456</v>
      </c>
      <c r="B485">
        <v>5</v>
      </c>
      <c r="C485">
        <v>7</v>
      </c>
      <c r="D485">
        <v>8</v>
      </c>
      <c r="E485">
        <v>10</v>
      </c>
      <c r="F485">
        <v>34</v>
      </c>
      <c r="G485">
        <v>1</v>
      </c>
      <c r="H485">
        <v>9</v>
      </c>
      <c r="I485">
        <f t="shared" si="266"/>
        <v>6</v>
      </c>
      <c r="J485">
        <f t="shared" ref="J485" si="275">SUM(B485:F485)</f>
        <v>64</v>
      </c>
      <c r="K485">
        <f t="shared" si="268"/>
        <v>10</v>
      </c>
      <c r="L485">
        <f t="shared" si="269"/>
        <v>3</v>
      </c>
      <c r="M485">
        <f t="shared" si="270"/>
        <v>2</v>
      </c>
      <c r="N485" s="3">
        <f t="shared" si="271"/>
        <v>0.66666666666666663</v>
      </c>
      <c r="O485">
        <f t="shared" si="272"/>
        <v>24</v>
      </c>
      <c r="P485">
        <f t="shared" si="273"/>
        <v>1</v>
      </c>
      <c r="Q485">
        <f t="shared" si="274"/>
        <v>7</v>
      </c>
    </row>
    <row r="486" spans="1:17" x14ac:dyDescent="0.25">
      <c r="A486" s="4">
        <v>44453</v>
      </c>
      <c r="B486">
        <v>12</v>
      </c>
      <c r="C486">
        <v>18</v>
      </c>
      <c r="D486">
        <v>35</v>
      </c>
      <c r="E486">
        <v>38</v>
      </c>
      <c r="F486">
        <v>45</v>
      </c>
      <c r="G486">
        <v>2</v>
      </c>
      <c r="H486">
        <v>8</v>
      </c>
      <c r="I486">
        <f t="shared" ref="I486:I490" si="276">WEEKDAY(A486)</f>
        <v>3</v>
      </c>
      <c r="J486">
        <f t="shared" ref="J486" si="277">SUM(B486:F486)</f>
        <v>148</v>
      </c>
      <c r="K486">
        <f t="shared" ref="K486:K490" si="278">G486+H486</f>
        <v>10</v>
      </c>
      <c r="L486">
        <f t="shared" ref="L486:L490" si="279">SUMPRODUCT(--(MOD(B486:F486,2)=0))</f>
        <v>3</v>
      </c>
      <c r="M486">
        <f t="shared" ref="M486:M490" si="280">SUMPRODUCT(--(MOD(B486:F486,2)=1))</f>
        <v>2</v>
      </c>
      <c r="N486" s="3">
        <f t="shared" ref="N486:N490" si="281">IF(L486&gt;M486,M486/L486,L486/M486)</f>
        <v>0.66666666666666663</v>
      </c>
      <c r="O486">
        <f t="shared" ref="O486:O490" si="282">MAX(C486-B486,D486-C486,E486-D486,F486-E486)</f>
        <v>17</v>
      </c>
      <c r="P486">
        <f t="shared" ref="P486:P490" si="283">MIN(C486-B486,D486-C486,E486-D486,F486-E486)</f>
        <v>3</v>
      </c>
      <c r="Q486">
        <f t="shared" ref="Q486:Q490" si="284">ROUND(AVERAGE(C486-B486,D486-C486,E486-D486,F486-E486),0)</f>
        <v>8</v>
      </c>
    </row>
    <row r="487" spans="1:17" x14ac:dyDescent="0.25">
      <c r="A487" s="4">
        <v>44449</v>
      </c>
      <c r="B487">
        <v>1</v>
      </c>
      <c r="C487">
        <v>6</v>
      </c>
      <c r="D487">
        <v>7</v>
      </c>
      <c r="E487">
        <v>18</v>
      </c>
      <c r="F487">
        <v>28</v>
      </c>
      <c r="G487">
        <v>2</v>
      </c>
      <c r="H487">
        <v>8</v>
      </c>
      <c r="I487">
        <f t="shared" si="276"/>
        <v>6</v>
      </c>
      <c r="J487">
        <f t="shared" ref="J487:J490" si="285">SUM(B487:F487)</f>
        <v>60</v>
      </c>
      <c r="K487">
        <f t="shared" si="278"/>
        <v>10</v>
      </c>
      <c r="L487">
        <f t="shared" si="279"/>
        <v>3</v>
      </c>
      <c r="M487">
        <f t="shared" si="280"/>
        <v>2</v>
      </c>
      <c r="N487" s="3">
        <f t="shared" si="281"/>
        <v>0.66666666666666663</v>
      </c>
      <c r="O487">
        <f t="shared" si="282"/>
        <v>11</v>
      </c>
      <c r="P487">
        <f t="shared" si="283"/>
        <v>1</v>
      </c>
      <c r="Q487">
        <f t="shared" si="284"/>
        <v>7</v>
      </c>
    </row>
    <row r="488" spans="1:17" x14ac:dyDescent="0.25">
      <c r="A488" s="4">
        <v>44446</v>
      </c>
      <c r="B488">
        <v>7</v>
      </c>
      <c r="C488">
        <v>19</v>
      </c>
      <c r="D488">
        <v>35</v>
      </c>
      <c r="E488">
        <v>42</v>
      </c>
      <c r="F488">
        <v>43</v>
      </c>
      <c r="G488">
        <v>7</v>
      </c>
      <c r="H488">
        <v>9</v>
      </c>
      <c r="I488">
        <f t="shared" si="276"/>
        <v>3</v>
      </c>
      <c r="J488">
        <f t="shared" si="285"/>
        <v>146</v>
      </c>
      <c r="K488">
        <f t="shared" si="278"/>
        <v>16</v>
      </c>
      <c r="L488">
        <f t="shared" si="279"/>
        <v>1</v>
      </c>
      <c r="M488">
        <f t="shared" si="280"/>
        <v>4</v>
      </c>
      <c r="N488" s="3">
        <f t="shared" si="281"/>
        <v>0.25</v>
      </c>
      <c r="O488">
        <f t="shared" si="282"/>
        <v>16</v>
      </c>
      <c r="P488">
        <f t="shared" si="283"/>
        <v>1</v>
      </c>
      <c r="Q488">
        <f t="shared" si="284"/>
        <v>9</v>
      </c>
    </row>
    <row r="489" spans="1:17" x14ac:dyDescent="0.25">
      <c r="A489" s="4">
        <v>44442</v>
      </c>
      <c r="B489">
        <v>5</v>
      </c>
      <c r="C489">
        <v>7</v>
      </c>
      <c r="D489">
        <v>13</v>
      </c>
      <c r="E489">
        <v>29</v>
      </c>
      <c r="F489">
        <v>35</v>
      </c>
      <c r="G489">
        <v>3</v>
      </c>
      <c r="H489">
        <v>7</v>
      </c>
      <c r="I489">
        <f t="shared" si="276"/>
        <v>6</v>
      </c>
      <c r="J489">
        <f t="shared" si="285"/>
        <v>89</v>
      </c>
      <c r="K489">
        <f t="shared" si="278"/>
        <v>10</v>
      </c>
      <c r="L489">
        <f t="shared" si="279"/>
        <v>0</v>
      </c>
      <c r="M489">
        <f t="shared" si="280"/>
        <v>5</v>
      </c>
      <c r="N489" s="3">
        <f t="shared" si="281"/>
        <v>0</v>
      </c>
      <c r="O489">
        <f t="shared" si="282"/>
        <v>16</v>
      </c>
      <c r="P489">
        <f t="shared" si="283"/>
        <v>2</v>
      </c>
      <c r="Q489">
        <f t="shared" si="284"/>
        <v>8</v>
      </c>
    </row>
    <row r="490" spans="1:17" x14ac:dyDescent="0.25">
      <c r="A490" s="4">
        <v>44439</v>
      </c>
      <c r="B490">
        <v>5</v>
      </c>
      <c r="C490">
        <v>13</v>
      </c>
      <c r="D490">
        <v>17</v>
      </c>
      <c r="E490">
        <v>32</v>
      </c>
      <c r="F490">
        <v>43</v>
      </c>
      <c r="G490">
        <v>2</v>
      </c>
      <c r="H490">
        <v>10</v>
      </c>
      <c r="I490">
        <f t="shared" si="276"/>
        <v>3</v>
      </c>
      <c r="J490">
        <f t="shared" si="285"/>
        <v>110</v>
      </c>
      <c r="K490">
        <f t="shared" si="278"/>
        <v>12</v>
      </c>
      <c r="L490">
        <f t="shared" si="279"/>
        <v>1</v>
      </c>
      <c r="M490">
        <f t="shared" si="280"/>
        <v>4</v>
      </c>
      <c r="N490" s="3">
        <f t="shared" si="281"/>
        <v>0.25</v>
      </c>
      <c r="O490">
        <f t="shared" si="282"/>
        <v>15</v>
      </c>
      <c r="P490">
        <f t="shared" si="283"/>
        <v>4</v>
      </c>
      <c r="Q490">
        <f t="shared" si="284"/>
        <v>10</v>
      </c>
    </row>
    <row r="491" spans="1:17" x14ac:dyDescent="0.25">
      <c r="A491" s="4">
        <v>44435</v>
      </c>
      <c r="B491">
        <v>2</v>
      </c>
      <c r="C491">
        <v>3</v>
      </c>
      <c r="D491">
        <v>31</v>
      </c>
      <c r="E491">
        <v>46</v>
      </c>
      <c r="F491">
        <v>50</v>
      </c>
      <c r="G491">
        <v>8</v>
      </c>
      <c r="H491">
        <v>12</v>
      </c>
      <c r="I491">
        <f t="shared" ref="I491:I495" si="286">WEEKDAY(A491)</f>
        <v>6</v>
      </c>
      <c r="J491">
        <f t="shared" ref="J491" si="287">SUM(B491:F491)</f>
        <v>132</v>
      </c>
      <c r="K491">
        <f t="shared" ref="K491:K495" si="288">G491+H491</f>
        <v>20</v>
      </c>
      <c r="L491">
        <f t="shared" ref="L491:L495" si="289">SUMPRODUCT(--(MOD(B491:F491,2)=0))</f>
        <v>3</v>
      </c>
      <c r="M491">
        <f t="shared" ref="M491:M495" si="290">SUMPRODUCT(--(MOD(B491:F491,2)=1))</f>
        <v>2</v>
      </c>
      <c r="N491" s="3">
        <f t="shared" ref="N491:N495" si="291">IF(L491&gt;M491,M491/L491,L491/M491)</f>
        <v>0.66666666666666663</v>
      </c>
      <c r="O491">
        <f t="shared" ref="O491:O495" si="292">MAX(C491-B491,D491-C491,E491-D491,F491-E491)</f>
        <v>28</v>
      </c>
      <c r="P491">
        <f t="shared" ref="P491:P495" si="293">MIN(C491-B491,D491-C491,E491-D491,F491-E491)</f>
        <v>1</v>
      </c>
      <c r="Q491">
        <f t="shared" ref="Q491:Q495" si="294">ROUND(AVERAGE(C491-B491,D491-C491,E491-D491,F491-E491),0)</f>
        <v>12</v>
      </c>
    </row>
    <row r="492" spans="1:17" x14ac:dyDescent="0.25">
      <c r="A492" s="4">
        <v>44432</v>
      </c>
      <c r="B492">
        <v>19</v>
      </c>
      <c r="C492">
        <v>21</v>
      </c>
      <c r="D492">
        <v>36</v>
      </c>
      <c r="E492">
        <v>44</v>
      </c>
      <c r="F492">
        <v>50</v>
      </c>
      <c r="G492">
        <v>3</v>
      </c>
      <c r="H492">
        <v>10</v>
      </c>
      <c r="I492">
        <f t="shared" si="286"/>
        <v>3</v>
      </c>
      <c r="J492">
        <f t="shared" ref="J492:J495" si="295">SUM(B492:F492)</f>
        <v>170</v>
      </c>
      <c r="K492">
        <f t="shared" si="288"/>
        <v>13</v>
      </c>
      <c r="L492">
        <f t="shared" si="289"/>
        <v>3</v>
      </c>
      <c r="M492">
        <f t="shared" si="290"/>
        <v>2</v>
      </c>
      <c r="N492" s="3">
        <f t="shared" si="291"/>
        <v>0.66666666666666663</v>
      </c>
      <c r="O492">
        <f t="shared" si="292"/>
        <v>15</v>
      </c>
      <c r="P492">
        <f t="shared" si="293"/>
        <v>2</v>
      </c>
      <c r="Q492">
        <f t="shared" si="294"/>
        <v>8</v>
      </c>
    </row>
    <row r="493" spans="1:17" x14ac:dyDescent="0.25">
      <c r="A493" s="4">
        <v>44428</v>
      </c>
      <c r="B493">
        <v>3</v>
      </c>
      <c r="C493">
        <v>9</v>
      </c>
      <c r="D493">
        <v>19</v>
      </c>
      <c r="E493">
        <v>20</v>
      </c>
      <c r="F493">
        <v>23</v>
      </c>
      <c r="G493">
        <v>9</v>
      </c>
      <c r="H493">
        <v>11</v>
      </c>
      <c r="I493">
        <f t="shared" si="286"/>
        <v>6</v>
      </c>
      <c r="J493">
        <f t="shared" si="295"/>
        <v>74</v>
      </c>
      <c r="K493">
        <f t="shared" si="288"/>
        <v>20</v>
      </c>
      <c r="L493">
        <f t="shared" si="289"/>
        <v>1</v>
      </c>
      <c r="M493">
        <f t="shared" si="290"/>
        <v>4</v>
      </c>
      <c r="N493" s="3">
        <f t="shared" si="291"/>
        <v>0.25</v>
      </c>
      <c r="O493">
        <f t="shared" si="292"/>
        <v>10</v>
      </c>
      <c r="P493">
        <f t="shared" si="293"/>
        <v>1</v>
      </c>
      <c r="Q493">
        <f t="shared" si="294"/>
        <v>5</v>
      </c>
    </row>
    <row r="494" spans="1:17" x14ac:dyDescent="0.25">
      <c r="A494" s="4">
        <v>44425</v>
      </c>
      <c r="B494">
        <v>12</v>
      </c>
      <c r="C494">
        <v>31</v>
      </c>
      <c r="D494">
        <v>41</v>
      </c>
      <c r="E494">
        <v>42</v>
      </c>
      <c r="F494">
        <v>47</v>
      </c>
      <c r="G494">
        <v>4</v>
      </c>
      <c r="H494">
        <v>6</v>
      </c>
      <c r="I494">
        <f t="shared" si="286"/>
        <v>3</v>
      </c>
      <c r="J494">
        <f t="shared" si="295"/>
        <v>173</v>
      </c>
      <c r="K494">
        <f t="shared" si="288"/>
        <v>10</v>
      </c>
      <c r="L494">
        <f t="shared" si="289"/>
        <v>2</v>
      </c>
      <c r="M494">
        <f t="shared" si="290"/>
        <v>3</v>
      </c>
      <c r="N494" s="3">
        <f t="shared" si="291"/>
        <v>0.66666666666666663</v>
      </c>
      <c r="O494">
        <f t="shared" si="292"/>
        <v>19</v>
      </c>
      <c r="P494">
        <f t="shared" si="293"/>
        <v>1</v>
      </c>
      <c r="Q494">
        <f t="shared" si="294"/>
        <v>9</v>
      </c>
    </row>
    <row r="495" spans="1:17" x14ac:dyDescent="0.25">
      <c r="A495" s="4">
        <v>44421</v>
      </c>
      <c r="B495">
        <v>6</v>
      </c>
      <c r="C495">
        <v>12</v>
      </c>
      <c r="D495">
        <v>44</v>
      </c>
      <c r="E495">
        <v>47</v>
      </c>
      <c r="F495">
        <v>49</v>
      </c>
      <c r="G495">
        <v>8</v>
      </c>
      <c r="H495">
        <v>12</v>
      </c>
      <c r="I495">
        <f t="shared" si="286"/>
        <v>6</v>
      </c>
      <c r="J495">
        <f t="shared" si="295"/>
        <v>158</v>
      </c>
      <c r="K495">
        <f t="shared" si="288"/>
        <v>20</v>
      </c>
      <c r="L495">
        <f t="shared" si="289"/>
        <v>3</v>
      </c>
      <c r="M495">
        <f t="shared" si="290"/>
        <v>2</v>
      </c>
      <c r="N495" s="3">
        <f t="shared" si="291"/>
        <v>0.66666666666666663</v>
      </c>
      <c r="O495">
        <f t="shared" si="292"/>
        <v>32</v>
      </c>
      <c r="P495">
        <f t="shared" si="293"/>
        <v>2</v>
      </c>
      <c r="Q495">
        <f t="shared" si="294"/>
        <v>11</v>
      </c>
    </row>
    <row r="496" spans="1:17" x14ac:dyDescent="0.25">
      <c r="A496" s="4">
        <v>44418</v>
      </c>
      <c r="B496">
        <v>9</v>
      </c>
      <c r="C496">
        <v>37</v>
      </c>
      <c r="D496">
        <v>47</v>
      </c>
      <c r="E496">
        <v>48</v>
      </c>
      <c r="F496">
        <v>49</v>
      </c>
      <c r="G496">
        <v>2</v>
      </c>
      <c r="H496">
        <v>7</v>
      </c>
      <c r="I496">
        <f t="shared" ref="I496" si="296">WEEKDAY(A496)</f>
        <v>3</v>
      </c>
      <c r="J496">
        <f t="shared" ref="J496" si="297">SUM(B496:F496)</f>
        <v>190</v>
      </c>
      <c r="K496">
        <f t="shared" ref="K496" si="298">G496+H496</f>
        <v>9</v>
      </c>
      <c r="L496">
        <f t="shared" ref="L496" si="299">SUMPRODUCT(--(MOD(B496:F496,2)=0))</f>
        <v>1</v>
      </c>
      <c r="M496">
        <f t="shared" ref="M496" si="300">SUMPRODUCT(--(MOD(B496:F496,2)=1))</f>
        <v>4</v>
      </c>
      <c r="N496" s="3">
        <f t="shared" ref="N496" si="301">IF(L496&gt;M496,M496/L496,L496/M496)</f>
        <v>0.25</v>
      </c>
      <c r="O496">
        <f t="shared" ref="O496" si="302">MAX(C496-B496,D496-C496,E496-D496,F496-E496)</f>
        <v>28</v>
      </c>
      <c r="P496">
        <f t="shared" ref="P496" si="303">MIN(C496-B496,D496-C496,E496-D496,F496-E496)</f>
        <v>1</v>
      </c>
      <c r="Q496">
        <f t="shared" ref="Q496" si="304">ROUND(AVERAGE(C496-B496,D496-C496,E496-D496,F496-E496),0)</f>
        <v>10</v>
      </c>
    </row>
    <row r="497" spans="1:17" x14ac:dyDescent="0.25">
      <c r="A497" s="4">
        <v>44414</v>
      </c>
      <c r="B497">
        <v>7</v>
      </c>
      <c r="C497">
        <v>14</v>
      </c>
      <c r="D497">
        <v>21</v>
      </c>
      <c r="E497">
        <v>26</v>
      </c>
      <c r="F497">
        <v>32</v>
      </c>
      <c r="G497">
        <v>4</v>
      </c>
      <c r="H497">
        <v>12</v>
      </c>
      <c r="I497">
        <f t="shared" ref="I497:I500" si="305">WEEKDAY(A497)</f>
        <v>6</v>
      </c>
      <c r="J497">
        <f t="shared" ref="J497:J498" si="306">SUM(B497:F497)</f>
        <v>100</v>
      </c>
      <c r="K497">
        <f t="shared" ref="K497:K500" si="307">G497+H497</f>
        <v>16</v>
      </c>
      <c r="L497">
        <f t="shared" ref="L497:L500" si="308">SUMPRODUCT(--(MOD(B497:F497,2)=0))</f>
        <v>3</v>
      </c>
      <c r="M497">
        <f t="shared" ref="M497:M500" si="309">SUMPRODUCT(--(MOD(B497:F497,2)=1))</f>
        <v>2</v>
      </c>
      <c r="N497" s="3">
        <f t="shared" ref="N497:N500" si="310">IF(L497&gt;M497,M497/L497,L497/M497)</f>
        <v>0.66666666666666663</v>
      </c>
      <c r="O497">
        <f t="shared" ref="O497:O500" si="311">MAX(C497-B497,D497-C497,E497-D497,F497-E497)</f>
        <v>7</v>
      </c>
      <c r="P497">
        <f t="shared" ref="P497:P500" si="312">MIN(C497-B497,D497-C497,E497-D497,F497-E497)</f>
        <v>5</v>
      </c>
      <c r="Q497">
        <f t="shared" ref="Q497:Q500" si="313">ROUND(AVERAGE(C497-B497,D497-C497,E497-D497,F497-E497),0)</f>
        <v>6</v>
      </c>
    </row>
    <row r="498" spans="1:17" x14ac:dyDescent="0.25">
      <c r="A498" s="4">
        <v>44411</v>
      </c>
      <c r="B498">
        <v>17</v>
      </c>
      <c r="C498">
        <v>21</v>
      </c>
      <c r="D498">
        <v>23</v>
      </c>
      <c r="E498">
        <v>45</v>
      </c>
      <c r="F498">
        <v>46</v>
      </c>
      <c r="G498">
        <v>7</v>
      </c>
      <c r="H498">
        <v>11</v>
      </c>
      <c r="I498">
        <f t="shared" si="305"/>
        <v>3</v>
      </c>
      <c r="J498">
        <f t="shared" si="306"/>
        <v>152</v>
      </c>
      <c r="K498">
        <f t="shared" si="307"/>
        <v>18</v>
      </c>
      <c r="L498">
        <f t="shared" si="308"/>
        <v>1</v>
      </c>
      <c r="M498">
        <f t="shared" si="309"/>
        <v>4</v>
      </c>
      <c r="N498" s="3">
        <f t="shared" si="310"/>
        <v>0.25</v>
      </c>
      <c r="O498">
        <f t="shared" si="311"/>
        <v>22</v>
      </c>
      <c r="P498">
        <f t="shared" si="312"/>
        <v>1</v>
      </c>
      <c r="Q498">
        <f t="shared" si="313"/>
        <v>7</v>
      </c>
    </row>
    <row r="499" spans="1:17" x14ac:dyDescent="0.25">
      <c r="A499" s="4">
        <v>44407</v>
      </c>
      <c r="B499">
        <v>10</v>
      </c>
      <c r="C499">
        <v>23</v>
      </c>
      <c r="D499">
        <v>33</v>
      </c>
      <c r="E499">
        <v>35</v>
      </c>
      <c r="F499">
        <v>37</v>
      </c>
      <c r="G499">
        <v>5</v>
      </c>
      <c r="H499">
        <v>10</v>
      </c>
      <c r="I499">
        <f t="shared" si="305"/>
        <v>6</v>
      </c>
      <c r="J499">
        <f t="shared" ref="J499:J500" si="314">SUM(B499:F499)</f>
        <v>138</v>
      </c>
      <c r="K499">
        <f t="shared" si="307"/>
        <v>15</v>
      </c>
      <c r="L499">
        <f t="shared" si="308"/>
        <v>1</v>
      </c>
      <c r="M499">
        <f t="shared" si="309"/>
        <v>4</v>
      </c>
      <c r="N499" s="3">
        <f t="shared" si="310"/>
        <v>0.25</v>
      </c>
      <c r="O499">
        <f t="shared" si="311"/>
        <v>13</v>
      </c>
      <c r="P499">
        <f t="shared" si="312"/>
        <v>2</v>
      </c>
      <c r="Q499">
        <f t="shared" si="313"/>
        <v>7</v>
      </c>
    </row>
    <row r="500" spans="1:17" x14ac:dyDescent="0.25">
      <c r="A500" s="4">
        <v>44404</v>
      </c>
      <c r="B500">
        <v>5</v>
      </c>
      <c r="C500">
        <v>9</v>
      </c>
      <c r="D500">
        <v>19</v>
      </c>
      <c r="E500">
        <v>21</v>
      </c>
      <c r="F500">
        <v>25</v>
      </c>
      <c r="G500">
        <v>10</v>
      </c>
      <c r="H500">
        <v>12</v>
      </c>
      <c r="I500">
        <f t="shared" si="305"/>
        <v>3</v>
      </c>
      <c r="J500">
        <f t="shared" si="314"/>
        <v>79</v>
      </c>
      <c r="K500">
        <f t="shared" si="307"/>
        <v>22</v>
      </c>
      <c r="L500">
        <f t="shared" si="308"/>
        <v>0</v>
      </c>
      <c r="M500">
        <f t="shared" si="309"/>
        <v>5</v>
      </c>
      <c r="N500" s="3">
        <f t="shared" si="310"/>
        <v>0</v>
      </c>
      <c r="O500">
        <f t="shared" si="311"/>
        <v>10</v>
      </c>
      <c r="P500">
        <f t="shared" si="312"/>
        <v>2</v>
      </c>
      <c r="Q500">
        <f t="shared" si="313"/>
        <v>5</v>
      </c>
    </row>
    <row r="501" spans="1:17" x14ac:dyDescent="0.25">
      <c r="A501" s="4">
        <v>44400</v>
      </c>
      <c r="B501">
        <v>23</v>
      </c>
      <c r="C501">
        <v>24</v>
      </c>
      <c r="D501">
        <v>26</v>
      </c>
      <c r="E501">
        <v>34</v>
      </c>
      <c r="F501">
        <v>50</v>
      </c>
      <c r="G501">
        <v>2</v>
      </c>
      <c r="H501">
        <v>4</v>
      </c>
      <c r="I501">
        <f t="shared" ref="I501:I508" si="315">WEEKDAY(A501)</f>
        <v>6</v>
      </c>
      <c r="J501">
        <f t="shared" ref="J501:J502" si="316">SUM(B501:F501)</f>
        <v>157</v>
      </c>
      <c r="K501">
        <f t="shared" ref="K501:K508" si="317">G501+H501</f>
        <v>6</v>
      </c>
      <c r="L501">
        <f t="shared" ref="L501:L508" si="318">SUMPRODUCT(--(MOD(B501:F501,2)=0))</f>
        <v>4</v>
      </c>
      <c r="M501">
        <f t="shared" ref="M501:M508" si="319">SUMPRODUCT(--(MOD(B501:F501,2)=1))</f>
        <v>1</v>
      </c>
      <c r="N501" s="3">
        <f t="shared" ref="N501:N508" si="320">IF(L501&gt;M501,M501/L501,L501/M501)</f>
        <v>0.25</v>
      </c>
      <c r="O501">
        <f t="shared" ref="O501:O508" si="321">MAX(C501-B501,D501-C501,E501-D501,F501-E501)</f>
        <v>16</v>
      </c>
      <c r="P501">
        <f t="shared" ref="P501:P508" si="322">MIN(C501-B501,D501-C501,E501-D501,F501-E501)</f>
        <v>1</v>
      </c>
      <c r="Q501">
        <f t="shared" ref="Q501:Q508" si="323">ROUND(AVERAGE(C501-B501,D501-C501,E501-D501,F501-E501),0)</f>
        <v>7</v>
      </c>
    </row>
    <row r="502" spans="1:17" x14ac:dyDescent="0.25">
      <c r="A502" s="4">
        <v>44397</v>
      </c>
      <c r="B502">
        <v>3</v>
      </c>
      <c r="C502">
        <v>12</v>
      </c>
      <c r="D502">
        <v>19</v>
      </c>
      <c r="E502">
        <v>41</v>
      </c>
      <c r="F502">
        <v>48</v>
      </c>
      <c r="G502">
        <v>6</v>
      </c>
      <c r="H502">
        <v>9</v>
      </c>
      <c r="I502">
        <f t="shared" si="315"/>
        <v>3</v>
      </c>
      <c r="J502">
        <f t="shared" si="316"/>
        <v>123</v>
      </c>
      <c r="K502">
        <f t="shared" si="317"/>
        <v>15</v>
      </c>
      <c r="L502">
        <f t="shared" si="318"/>
        <v>2</v>
      </c>
      <c r="M502">
        <f t="shared" si="319"/>
        <v>3</v>
      </c>
      <c r="N502" s="3">
        <f t="shared" si="320"/>
        <v>0.66666666666666663</v>
      </c>
      <c r="O502">
        <f t="shared" si="321"/>
        <v>22</v>
      </c>
      <c r="P502">
        <f t="shared" si="322"/>
        <v>7</v>
      </c>
      <c r="Q502">
        <f t="shared" si="323"/>
        <v>11</v>
      </c>
    </row>
    <row r="503" spans="1:17" x14ac:dyDescent="0.25">
      <c r="A503" s="4">
        <v>44393</v>
      </c>
      <c r="B503">
        <v>5</v>
      </c>
      <c r="C503">
        <v>16</v>
      </c>
      <c r="D503">
        <v>42</v>
      </c>
      <c r="E503">
        <v>47</v>
      </c>
      <c r="F503">
        <v>49</v>
      </c>
      <c r="G503">
        <v>3</v>
      </c>
      <c r="H503">
        <v>11</v>
      </c>
      <c r="I503">
        <f t="shared" si="315"/>
        <v>6</v>
      </c>
      <c r="J503">
        <f t="shared" ref="J503:J508" si="324">SUM(B503:F503)</f>
        <v>159</v>
      </c>
      <c r="K503">
        <f t="shared" si="317"/>
        <v>14</v>
      </c>
      <c r="L503">
        <f t="shared" si="318"/>
        <v>2</v>
      </c>
      <c r="M503">
        <f t="shared" si="319"/>
        <v>3</v>
      </c>
      <c r="N503" s="3">
        <f t="shared" si="320"/>
        <v>0.66666666666666663</v>
      </c>
      <c r="O503">
        <f t="shared" si="321"/>
        <v>26</v>
      </c>
      <c r="P503">
        <f t="shared" si="322"/>
        <v>2</v>
      </c>
      <c r="Q503">
        <f t="shared" si="323"/>
        <v>11</v>
      </c>
    </row>
    <row r="504" spans="1:17" x14ac:dyDescent="0.25">
      <c r="A504" s="4">
        <v>44390</v>
      </c>
      <c r="B504">
        <v>5</v>
      </c>
      <c r="C504">
        <v>6</v>
      </c>
      <c r="D504">
        <v>8</v>
      </c>
      <c r="E504">
        <v>11</v>
      </c>
      <c r="F504">
        <v>22</v>
      </c>
      <c r="G504">
        <v>3</v>
      </c>
      <c r="H504">
        <v>4</v>
      </c>
      <c r="I504">
        <f t="shared" si="315"/>
        <v>3</v>
      </c>
      <c r="J504">
        <f t="shared" si="324"/>
        <v>52</v>
      </c>
      <c r="K504">
        <f t="shared" si="317"/>
        <v>7</v>
      </c>
      <c r="L504">
        <f t="shared" si="318"/>
        <v>3</v>
      </c>
      <c r="M504">
        <f t="shared" si="319"/>
        <v>2</v>
      </c>
      <c r="N504" s="3">
        <f t="shared" si="320"/>
        <v>0.66666666666666663</v>
      </c>
      <c r="O504">
        <f t="shared" si="321"/>
        <v>11</v>
      </c>
      <c r="P504">
        <f t="shared" si="322"/>
        <v>1</v>
      </c>
      <c r="Q504">
        <f t="shared" si="323"/>
        <v>4</v>
      </c>
    </row>
    <row r="505" spans="1:17" x14ac:dyDescent="0.25">
      <c r="A505" s="4">
        <v>44386</v>
      </c>
      <c r="B505">
        <v>6</v>
      </c>
      <c r="C505">
        <v>19</v>
      </c>
      <c r="D505">
        <v>36</v>
      </c>
      <c r="E505">
        <v>37</v>
      </c>
      <c r="F505">
        <v>49</v>
      </c>
      <c r="G505">
        <v>4</v>
      </c>
      <c r="H505">
        <v>11</v>
      </c>
      <c r="I505">
        <f t="shared" si="315"/>
        <v>6</v>
      </c>
      <c r="J505">
        <f t="shared" si="324"/>
        <v>147</v>
      </c>
      <c r="K505">
        <f t="shared" si="317"/>
        <v>15</v>
      </c>
      <c r="L505">
        <f t="shared" si="318"/>
        <v>2</v>
      </c>
      <c r="M505">
        <f t="shared" si="319"/>
        <v>3</v>
      </c>
      <c r="N505" s="3">
        <f t="shared" si="320"/>
        <v>0.66666666666666663</v>
      </c>
      <c r="O505">
        <f t="shared" si="321"/>
        <v>17</v>
      </c>
      <c r="P505">
        <f t="shared" si="322"/>
        <v>1</v>
      </c>
      <c r="Q505">
        <f t="shared" si="323"/>
        <v>11</v>
      </c>
    </row>
    <row r="506" spans="1:17" x14ac:dyDescent="0.25">
      <c r="A506" s="4">
        <v>44383</v>
      </c>
      <c r="B506">
        <v>2</v>
      </c>
      <c r="C506">
        <v>5</v>
      </c>
      <c r="D506">
        <v>21</v>
      </c>
      <c r="E506">
        <v>27</v>
      </c>
      <c r="F506">
        <v>42</v>
      </c>
      <c r="G506">
        <v>9</v>
      </c>
      <c r="H506">
        <v>11</v>
      </c>
      <c r="I506">
        <f t="shared" si="315"/>
        <v>3</v>
      </c>
      <c r="J506">
        <f t="shared" si="324"/>
        <v>97</v>
      </c>
      <c r="K506">
        <f t="shared" si="317"/>
        <v>20</v>
      </c>
      <c r="L506">
        <f t="shared" si="318"/>
        <v>2</v>
      </c>
      <c r="M506">
        <f t="shared" si="319"/>
        <v>3</v>
      </c>
      <c r="N506" s="3">
        <f t="shared" si="320"/>
        <v>0.66666666666666663</v>
      </c>
      <c r="O506">
        <f t="shared" si="321"/>
        <v>16</v>
      </c>
      <c r="P506">
        <f t="shared" si="322"/>
        <v>3</v>
      </c>
      <c r="Q506">
        <f t="shared" si="323"/>
        <v>10</v>
      </c>
    </row>
    <row r="507" spans="1:17" x14ac:dyDescent="0.25">
      <c r="A507" s="4">
        <v>44379</v>
      </c>
      <c r="B507">
        <v>9</v>
      </c>
      <c r="C507">
        <v>14</v>
      </c>
      <c r="D507">
        <v>29</v>
      </c>
      <c r="E507">
        <v>38</v>
      </c>
      <c r="F507">
        <v>49</v>
      </c>
      <c r="G507">
        <v>7</v>
      </c>
      <c r="H507">
        <v>10</v>
      </c>
      <c r="I507">
        <f t="shared" si="315"/>
        <v>6</v>
      </c>
      <c r="J507">
        <f t="shared" si="324"/>
        <v>139</v>
      </c>
      <c r="K507">
        <f t="shared" si="317"/>
        <v>17</v>
      </c>
      <c r="L507">
        <f t="shared" si="318"/>
        <v>2</v>
      </c>
      <c r="M507">
        <f t="shared" si="319"/>
        <v>3</v>
      </c>
      <c r="N507" s="3">
        <f t="shared" si="320"/>
        <v>0.66666666666666663</v>
      </c>
      <c r="O507">
        <f t="shared" si="321"/>
        <v>15</v>
      </c>
      <c r="P507">
        <f t="shared" si="322"/>
        <v>5</v>
      </c>
      <c r="Q507">
        <f t="shared" si="323"/>
        <v>10</v>
      </c>
    </row>
    <row r="508" spans="1:17" x14ac:dyDescent="0.25">
      <c r="A508" s="4">
        <v>44376</v>
      </c>
      <c r="B508">
        <v>6</v>
      </c>
      <c r="C508">
        <v>12</v>
      </c>
      <c r="D508">
        <v>20</v>
      </c>
      <c r="E508">
        <v>24</v>
      </c>
      <c r="F508">
        <v>48</v>
      </c>
      <c r="G508">
        <v>5</v>
      </c>
      <c r="H508">
        <v>6</v>
      </c>
      <c r="I508">
        <f t="shared" si="315"/>
        <v>3</v>
      </c>
      <c r="J508">
        <f t="shared" si="324"/>
        <v>110</v>
      </c>
      <c r="K508">
        <f t="shared" si="317"/>
        <v>11</v>
      </c>
      <c r="L508">
        <f t="shared" si="318"/>
        <v>5</v>
      </c>
      <c r="M508">
        <f t="shared" si="319"/>
        <v>0</v>
      </c>
      <c r="N508" s="3">
        <f t="shared" si="320"/>
        <v>0</v>
      </c>
      <c r="O508">
        <f t="shared" si="321"/>
        <v>24</v>
      </c>
      <c r="P508">
        <f t="shared" si="322"/>
        <v>4</v>
      </c>
      <c r="Q508">
        <f t="shared" si="323"/>
        <v>11</v>
      </c>
    </row>
    <row r="509" spans="1:17" x14ac:dyDescent="0.25">
      <c r="A509" s="4">
        <v>44372</v>
      </c>
      <c r="B509">
        <v>1</v>
      </c>
      <c r="C509">
        <v>29</v>
      </c>
      <c r="D509">
        <v>30</v>
      </c>
      <c r="E509">
        <v>33</v>
      </c>
      <c r="F509">
        <v>36</v>
      </c>
      <c r="G509">
        <v>3</v>
      </c>
      <c r="H509">
        <v>12</v>
      </c>
      <c r="I509">
        <f t="shared" ref="I509:I515" si="325">WEEKDAY(A509)</f>
        <v>6</v>
      </c>
      <c r="J509">
        <f t="shared" ref="J509:J510" si="326">SUM(B509:F509)</f>
        <v>129</v>
      </c>
      <c r="K509">
        <f t="shared" ref="K509:K515" si="327">G509+H509</f>
        <v>15</v>
      </c>
      <c r="L509">
        <f t="shared" ref="L509:L515" si="328">SUMPRODUCT(--(MOD(B509:F509,2)=0))</f>
        <v>2</v>
      </c>
      <c r="M509">
        <f t="shared" ref="M509:M515" si="329">SUMPRODUCT(--(MOD(B509:F509,2)=1))</f>
        <v>3</v>
      </c>
      <c r="N509" s="3">
        <f t="shared" ref="N509:N515" si="330">IF(L509&gt;M509,M509/L509,L509/M509)</f>
        <v>0.66666666666666663</v>
      </c>
      <c r="O509">
        <f t="shared" ref="O509:O515" si="331">MAX(C509-B509,D509-C509,E509-D509,F509-E509)</f>
        <v>28</v>
      </c>
      <c r="P509">
        <f t="shared" ref="P509:P515" si="332">MIN(C509-B509,D509-C509,E509-D509,F509-E509)</f>
        <v>1</v>
      </c>
      <c r="Q509">
        <f t="shared" ref="Q509:Q515" si="333">ROUND(AVERAGE(C509-B509,D509-C509,E509-D509,F509-E509),0)</f>
        <v>9</v>
      </c>
    </row>
    <row r="510" spans="1:17" x14ac:dyDescent="0.25">
      <c r="A510" s="4">
        <v>44369</v>
      </c>
      <c r="B510">
        <v>6</v>
      </c>
      <c r="C510">
        <v>24</v>
      </c>
      <c r="D510">
        <v>26</v>
      </c>
      <c r="E510">
        <v>27</v>
      </c>
      <c r="F510">
        <v>41</v>
      </c>
      <c r="G510">
        <v>3</v>
      </c>
      <c r="H510">
        <v>8</v>
      </c>
      <c r="I510">
        <f t="shared" si="325"/>
        <v>3</v>
      </c>
      <c r="J510">
        <f t="shared" si="326"/>
        <v>124</v>
      </c>
      <c r="K510">
        <f t="shared" si="327"/>
        <v>11</v>
      </c>
      <c r="L510">
        <f t="shared" si="328"/>
        <v>3</v>
      </c>
      <c r="M510">
        <f t="shared" si="329"/>
        <v>2</v>
      </c>
      <c r="N510" s="3">
        <f t="shared" si="330"/>
        <v>0.66666666666666663</v>
      </c>
      <c r="O510">
        <f t="shared" si="331"/>
        <v>18</v>
      </c>
      <c r="P510">
        <f t="shared" si="332"/>
        <v>1</v>
      </c>
      <c r="Q510">
        <f t="shared" si="333"/>
        <v>9</v>
      </c>
    </row>
    <row r="511" spans="1:17" x14ac:dyDescent="0.25">
      <c r="A511" s="4">
        <v>44365</v>
      </c>
      <c r="B511">
        <v>11</v>
      </c>
      <c r="C511">
        <v>20</v>
      </c>
      <c r="D511">
        <v>27</v>
      </c>
      <c r="E511">
        <v>30</v>
      </c>
      <c r="F511">
        <v>41</v>
      </c>
      <c r="G511">
        <v>3</v>
      </c>
      <c r="H511">
        <v>5</v>
      </c>
      <c r="I511">
        <f t="shared" si="325"/>
        <v>6</v>
      </c>
      <c r="J511">
        <f t="shared" ref="J511:J515" si="334">SUM(B511:F511)</f>
        <v>129</v>
      </c>
      <c r="K511">
        <f t="shared" si="327"/>
        <v>8</v>
      </c>
      <c r="L511">
        <f t="shared" si="328"/>
        <v>2</v>
      </c>
      <c r="M511">
        <f t="shared" si="329"/>
        <v>3</v>
      </c>
      <c r="N511" s="3">
        <f t="shared" si="330"/>
        <v>0.66666666666666663</v>
      </c>
      <c r="O511">
        <f t="shared" si="331"/>
        <v>11</v>
      </c>
      <c r="P511">
        <f t="shared" si="332"/>
        <v>3</v>
      </c>
      <c r="Q511">
        <f t="shared" si="333"/>
        <v>8</v>
      </c>
    </row>
    <row r="512" spans="1:17" x14ac:dyDescent="0.25">
      <c r="A512" s="4">
        <v>44362</v>
      </c>
      <c r="B512">
        <v>11</v>
      </c>
      <c r="C512">
        <v>21</v>
      </c>
      <c r="D512">
        <v>26</v>
      </c>
      <c r="E512">
        <v>30</v>
      </c>
      <c r="F512">
        <v>31</v>
      </c>
      <c r="G512">
        <v>2</v>
      </c>
      <c r="H512">
        <v>3</v>
      </c>
      <c r="I512">
        <f t="shared" si="325"/>
        <v>3</v>
      </c>
      <c r="J512">
        <f t="shared" si="334"/>
        <v>119</v>
      </c>
      <c r="K512">
        <f t="shared" si="327"/>
        <v>5</v>
      </c>
      <c r="L512">
        <f t="shared" si="328"/>
        <v>2</v>
      </c>
      <c r="M512">
        <f t="shared" si="329"/>
        <v>3</v>
      </c>
      <c r="N512" s="3">
        <f t="shared" si="330"/>
        <v>0.66666666666666663</v>
      </c>
      <c r="O512">
        <f t="shared" si="331"/>
        <v>10</v>
      </c>
      <c r="P512">
        <f t="shared" si="332"/>
        <v>1</v>
      </c>
      <c r="Q512">
        <f t="shared" si="333"/>
        <v>5</v>
      </c>
    </row>
    <row r="513" spans="1:17" x14ac:dyDescent="0.25">
      <c r="A513" s="4">
        <v>44358</v>
      </c>
      <c r="B513">
        <v>9</v>
      </c>
      <c r="C513">
        <v>17</v>
      </c>
      <c r="D513">
        <v>21</v>
      </c>
      <c r="E513">
        <v>33</v>
      </c>
      <c r="F513">
        <v>39</v>
      </c>
      <c r="G513">
        <v>7</v>
      </c>
      <c r="H513">
        <v>11</v>
      </c>
      <c r="I513">
        <f t="shared" si="325"/>
        <v>6</v>
      </c>
      <c r="J513">
        <f t="shared" si="334"/>
        <v>119</v>
      </c>
      <c r="K513">
        <f t="shared" si="327"/>
        <v>18</v>
      </c>
      <c r="L513">
        <f t="shared" si="328"/>
        <v>0</v>
      </c>
      <c r="M513">
        <f t="shared" si="329"/>
        <v>5</v>
      </c>
      <c r="N513" s="3">
        <f t="shared" si="330"/>
        <v>0</v>
      </c>
      <c r="O513">
        <f t="shared" si="331"/>
        <v>12</v>
      </c>
      <c r="P513">
        <f t="shared" si="332"/>
        <v>4</v>
      </c>
      <c r="Q513">
        <f t="shared" si="333"/>
        <v>8</v>
      </c>
    </row>
    <row r="514" spans="1:17" x14ac:dyDescent="0.25">
      <c r="A514" s="4">
        <v>44355</v>
      </c>
      <c r="B514">
        <v>2</v>
      </c>
      <c r="C514">
        <v>11</v>
      </c>
      <c r="D514">
        <v>26</v>
      </c>
      <c r="E514">
        <v>36</v>
      </c>
      <c r="F514">
        <v>47</v>
      </c>
      <c r="G514">
        <v>7</v>
      </c>
      <c r="H514">
        <v>9</v>
      </c>
      <c r="I514">
        <f t="shared" si="325"/>
        <v>3</v>
      </c>
      <c r="J514">
        <f t="shared" si="334"/>
        <v>122</v>
      </c>
      <c r="K514">
        <f t="shared" si="327"/>
        <v>16</v>
      </c>
      <c r="L514">
        <f t="shared" si="328"/>
        <v>3</v>
      </c>
      <c r="M514">
        <f t="shared" si="329"/>
        <v>2</v>
      </c>
      <c r="N514" s="3">
        <f t="shared" si="330"/>
        <v>0.66666666666666663</v>
      </c>
      <c r="O514">
        <f t="shared" si="331"/>
        <v>15</v>
      </c>
      <c r="P514">
        <f t="shared" si="332"/>
        <v>9</v>
      </c>
      <c r="Q514">
        <f t="shared" si="333"/>
        <v>11</v>
      </c>
    </row>
    <row r="515" spans="1:17" x14ac:dyDescent="0.25">
      <c r="A515" s="4">
        <v>44351</v>
      </c>
      <c r="B515">
        <v>7</v>
      </c>
      <c r="C515">
        <v>20</v>
      </c>
      <c r="D515">
        <v>36</v>
      </c>
      <c r="E515">
        <v>40</v>
      </c>
      <c r="F515">
        <v>46</v>
      </c>
      <c r="G515">
        <v>2</v>
      </c>
      <c r="H515">
        <v>4</v>
      </c>
      <c r="I515">
        <f t="shared" si="325"/>
        <v>6</v>
      </c>
      <c r="J515">
        <f t="shared" si="334"/>
        <v>149</v>
      </c>
      <c r="K515">
        <f t="shared" si="327"/>
        <v>6</v>
      </c>
      <c r="L515">
        <f t="shared" si="328"/>
        <v>4</v>
      </c>
      <c r="M515">
        <f t="shared" si="329"/>
        <v>1</v>
      </c>
      <c r="N515" s="3">
        <f t="shared" si="330"/>
        <v>0.25</v>
      </c>
      <c r="O515">
        <f t="shared" si="331"/>
        <v>16</v>
      </c>
      <c r="P515">
        <f t="shared" si="332"/>
        <v>4</v>
      </c>
      <c r="Q515">
        <f t="shared" si="333"/>
        <v>10</v>
      </c>
    </row>
    <row r="516" spans="1:17" x14ac:dyDescent="0.25">
      <c r="A516" s="4">
        <v>44348</v>
      </c>
      <c r="B516">
        <v>3</v>
      </c>
      <c r="C516">
        <v>10</v>
      </c>
      <c r="D516">
        <v>26</v>
      </c>
      <c r="E516">
        <v>35</v>
      </c>
      <c r="F516">
        <v>44</v>
      </c>
      <c r="G516">
        <v>6</v>
      </c>
      <c r="H516">
        <v>7</v>
      </c>
      <c r="I516">
        <f t="shared" ref="I516:I517" si="335">WEEKDAY(A516)</f>
        <v>3</v>
      </c>
      <c r="J516">
        <f t="shared" ref="J516:J517" si="336">SUM(B516:F516)</f>
        <v>118</v>
      </c>
      <c r="K516">
        <f t="shared" ref="K516:K517" si="337">G516+H516</f>
        <v>13</v>
      </c>
      <c r="L516">
        <f t="shared" ref="L516:L517" si="338">SUMPRODUCT(--(MOD(B516:F516,2)=0))</f>
        <v>3</v>
      </c>
      <c r="M516">
        <f t="shared" ref="M516:M517" si="339">SUMPRODUCT(--(MOD(B516:F516,2)=1))</f>
        <v>2</v>
      </c>
      <c r="N516" s="3">
        <f t="shared" ref="N516:N517" si="340">IF(L516&gt;M516,M516/L516,L516/M516)</f>
        <v>0.66666666666666663</v>
      </c>
      <c r="O516">
        <f t="shared" ref="O516:O517" si="341">MAX(C516-B516,D516-C516,E516-D516,F516-E516)</f>
        <v>16</v>
      </c>
      <c r="P516">
        <f t="shared" ref="P516:P517" si="342">MIN(C516-B516,D516-C516,E516-D516,F516-E516)</f>
        <v>7</v>
      </c>
      <c r="Q516">
        <f t="shared" ref="Q516:Q517" si="343">ROUND(AVERAGE(C516-B516,D516-C516,E516-D516,F516-E516),0)</f>
        <v>10</v>
      </c>
    </row>
    <row r="517" spans="1:17" x14ac:dyDescent="0.25">
      <c r="A517" s="4">
        <v>44344</v>
      </c>
      <c r="B517">
        <v>11</v>
      </c>
      <c r="C517">
        <v>13</v>
      </c>
      <c r="D517">
        <v>16</v>
      </c>
      <c r="E517">
        <v>34</v>
      </c>
      <c r="F517">
        <v>40</v>
      </c>
      <c r="G517">
        <v>1</v>
      </c>
      <c r="H517">
        <v>12</v>
      </c>
      <c r="I517">
        <f t="shared" si="335"/>
        <v>6</v>
      </c>
      <c r="J517">
        <f t="shared" si="336"/>
        <v>114</v>
      </c>
      <c r="K517">
        <f t="shared" si="337"/>
        <v>13</v>
      </c>
      <c r="L517">
        <f t="shared" si="338"/>
        <v>3</v>
      </c>
      <c r="M517">
        <f t="shared" si="339"/>
        <v>2</v>
      </c>
      <c r="N517" s="3">
        <f t="shared" si="340"/>
        <v>0.66666666666666663</v>
      </c>
      <c r="O517">
        <f t="shared" si="341"/>
        <v>18</v>
      </c>
      <c r="P517">
        <f t="shared" si="342"/>
        <v>2</v>
      </c>
      <c r="Q517">
        <f t="shared" si="343"/>
        <v>7</v>
      </c>
    </row>
    <row r="518" spans="1:17" x14ac:dyDescent="0.25">
      <c r="A518" s="4">
        <v>44341</v>
      </c>
      <c r="B518">
        <v>1</v>
      </c>
      <c r="C518">
        <v>21</v>
      </c>
      <c r="D518">
        <v>26</v>
      </c>
      <c r="E518">
        <v>30</v>
      </c>
      <c r="F518">
        <v>38</v>
      </c>
      <c r="G518">
        <v>2</v>
      </c>
      <c r="H518">
        <v>8</v>
      </c>
      <c r="I518">
        <f t="shared" ref="I518:I523" si="344">WEEKDAY(A518)</f>
        <v>3</v>
      </c>
      <c r="J518">
        <f t="shared" ref="J518" si="345">SUM(B518:F518)</f>
        <v>116</v>
      </c>
      <c r="K518">
        <f t="shared" ref="K518:K523" si="346">G518+H518</f>
        <v>10</v>
      </c>
      <c r="L518">
        <f t="shared" ref="L518:L523" si="347">SUMPRODUCT(--(MOD(B518:F518,2)=0))</f>
        <v>3</v>
      </c>
      <c r="M518">
        <f t="shared" ref="M518:M523" si="348">SUMPRODUCT(--(MOD(B518:F518,2)=1))</f>
        <v>2</v>
      </c>
      <c r="N518" s="3">
        <f t="shared" ref="N518:N523" si="349">IF(L518&gt;M518,M518/L518,L518/M518)</f>
        <v>0.66666666666666663</v>
      </c>
      <c r="O518">
        <f t="shared" ref="O518:O523" si="350">MAX(C518-B518,D518-C518,E518-D518,F518-E518)</f>
        <v>20</v>
      </c>
      <c r="P518">
        <f t="shared" ref="P518:P523" si="351">MIN(C518-B518,D518-C518,E518-D518,F518-E518)</f>
        <v>4</v>
      </c>
      <c r="Q518">
        <f t="shared" ref="Q518:Q523" si="352">ROUND(AVERAGE(C518-B518,D518-C518,E518-D518,F518-E518),0)</f>
        <v>9</v>
      </c>
    </row>
    <row r="519" spans="1:17" x14ac:dyDescent="0.25">
      <c r="A519" s="4">
        <v>44337</v>
      </c>
      <c r="B519">
        <v>2</v>
      </c>
      <c r="C519">
        <v>9</v>
      </c>
      <c r="D519">
        <v>13</v>
      </c>
      <c r="E519">
        <v>15</v>
      </c>
      <c r="F519">
        <v>35</v>
      </c>
      <c r="G519">
        <v>3</v>
      </c>
      <c r="H519">
        <v>10</v>
      </c>
      <c r="I519">
        <f t="shared" si="344"/>
        <v>6</v>
      </c>
      <c r="J519">
        <f t="shared" ref="J519:J523" si="353">SUM(B519:F519)</f>
        <v>74</v>
      </c>
      <c r="K519">
        <f t="shared" si="346"/>
        <v>13</v>
      </c>
      <c r="L519">
        <f t="shared" si="347"/>
        <v>1</v>
      </c>
      <c r="M519">
        <f t="shared" si="348"/>
        <v>4</v>
      </c>
      <c r="N519" s="3">
        <f t="shared" si="349"/>
        <v>0.25</v>
      </c>
      <c r="O519">
        <f t="shared" si="350"/>
        <v>20</v>
      </c>
      <c r="P519">
        <f t="shared" si="351"/>
        <v>2</v>
      </c>
      <c r="Q519">
        <f t="shared" si="352"/>
        <v>8</v>
      </c>
    </row>
    <row r="520" spans="1:17" x14ac:dyDescent="0.25">
      <c r="A520" s="4">
        <v>44334</v>
      </c>
      <c r="B520">
        <v>5</v>
      </c>
      <c r="C520">
        <v>13</v>
      </c>
      <c r="D520">
        <v>38</v>
      </c>
      <c r="E520">
        <v>39</v>
      </c>
      <c r="F520">
        <v>40</v>
      </c>
      <c r="G520">
        <v>4</v>
      </c>
      <c r="H520">
        <v>12</v>
      </c>
      <c r="I520">
        <f t="shared" si="344"/>
        <v>3</v>
      </c>
      <c r="J520">
        <f t="shared" si="353"/>
        <v>135</v>
      </c>
      <c r="K520">
        <f t="shared" si="346"/>
        <v>16</v>
      </c>
      <c r="L520">
        <f t="shared" si="347"/>
        <v>2</v>
      </c>
      <c r="M520">
        <f t="shared" si="348"/>
        <v>3</v>
      </c>
      <c r="N520" s="3">
        <f t="shared" si="349"/>
        <v>0.66666666666666663</v>
      </c>
      <c r="O520">
        <f t="shared" si="350"/>
        <v>25</v>
      </c>
      <c r="P520">
        <f t="shared" si="351"/>
        <v>1</v>
      </c>
      <c r="Q520">
        <f t="shared" si="352"/>
        <v>9</v>
      </c>
    </row>
    <row r="521" spans="1:17" x14ac:dyDescent="0.25">
      <c r="A521" s="4">
        <v>44330</v>
      </c>
      <c r="B521">
        <v>6</v>
      </c>
      <c r="C521">
        <v>16</v>
      </c>
      <c r="D521">
        <v>18</v>
      </c>
      <c r="E521">
        <v>29</v>
      </c>
      <c r="F521">
        <v>38</v>
      </c>
      <c r="G521">
        <v>6</v>
      </c>
      <c r="H521">
        <v>11</v>
      </c>
      <c r="I521">
        <f t="shared" si="344"/>
        <v>6</v>
      </c>
      <c r="J521">
        <f t="shared" si="353"/>
        <v>107</v>
      </c>
      <c r="K521">
        <f t="shared" si="346"/>
        <v>17</v>
      </c>
      <c r="L521">
        <f t="shared" si="347"/>
        <v>4</v>
      </c>
      <c r="M521">
        <f t="shared" si="348"/>
        <v>1</v>
      </c>
      <c r="N521" s="3">
        <f t="shared" si="349"/>
        <v>0.25</v>
      </c>
      <c r="O521">
        <f t="shared" si="350"/>
        <v>11</v>
      </c>
      <c r="P521">
        <f t="shared" si="351"/>
        <v>2</v>
      </c>
      <c r="Q521">
        <f t="shared" si="352"/>
        <v>8</v>
      </c>
    </row>
    <row r="522" spans="1:17" x14ac:dyDescent="0.25">
      <c r="A522" s="4">
        <v>44327</v>
      </c>
      <c r="B522">
        <v>14</v>
      </c>
      <c r="C522">
        <v>25</v>
      </c>
      <c r="D522">
        <v>34</v>
      </c>
      <c r="E522">
        <v>43</v>
      </c>
      <c r="F522">
        <v>46</v>
      </c>
      <c r="G522">
        <v>5</v>
      </c>
      <c r="H522">
        <v>6</v>
      </c>
      <c r="I522">
        <f t="shared" si="344"/>
        <v>3</v>
      </c>
      <c r="J522">
        <f t="shared" si="353"/>
        <v>162</v>
      </c>
      <c r="K522">
        <f t="shared" si="346"/>
        <v>11</v>
      </c>
      <c r="L522">
        <f t="shared" si="347"/>
        <v>3</v>
      </c>
      <c r="M522">
        <f t="shared" si="348"/>
        <v>2</v>
      </c>
      <c r="N522" s="3">
        <f t="shared" si="349"/>
        <v>0.66666666666666663</v>
      </c>
      <c r="O522">
        <f t="shared" si="350"/>
        <v>11</v>
      </c>
      <c r="P522">
        <f t="shared" si="351"/>
        <v>3</v>
      </c>
      <c r="Q522">
        <f t="shared" si="352"/>
        <v>8</v>
      </c>
    </row>
    <row r="523" spans="1:17" x14ac:dyDescent="0.25">
      <c r="A523" s="4">
        <v>44323</v>
      </c>
      <c r="B523">
        <v>14</v>
      </c>
      <c r="C523">
        <v>22</v>
      </c>
      <c r="D523">
        <v>33</v>
      </c>
      <c r="E523">
        <v>38</v>
      </c>
      <c r="F523">
        <v>47</v>
      </c>
      <c r="G523">
        <v>8</v>
      </c>
      <c r="H523">
        <v>9</v>
      </c>
      <c r="I523">
        <f t="shared" si="344"/>
        <v>6</v>
      </c>
      <c r="J523">
        <f t="shared" si="353"/>
        <v>154</v>
      </c>
      <c r="K523">
        <f t="shared" si="346"/>
        <v>17</v>
      </c>
      <c r="L523">
        <f t="shared" si="347"/>
        <v>3</v>
      </c>
      <c r="M523">
        <f t="shared" si="348"/>
        <v>2</v>
      </c>
      <c r="N523" s="3">
        <f t="shared" si="349"/>
        <v>0.66666666666666663</v>
      </c>
      <c r="O523">
        <f t="shared" si="350"/>
        <v>11</v>
      </c>
      <c r="P523">
        <f t="shared" si="351"/>
        <v>5</v>
      </c>
      <c r="Q523">
        <f t="shared" si="352"/>
        <v>8</v>
      </c>
    </row>
    <row r="524" spans="1:17" x14ac:dyDescent="0.25">
      <c r="A524" s="4">
        <v>44320</v>
      </c>
      <c r="B524">
        <v>3</v>
      </c>
      <c r="C524">
        <v>10</v>
      </c>
      <c r="D524">
        <v>13</v>
      </c>
      <c r="E524">
        <v>28</v>
      </c>
      <c r="F524">
        <v>46</v>
      </c>
      <c r="G524">
        <v>4</v>
      </c>
      <c r="H524">
        <v>11</v>
      </c>
      <c r="I524">
        <f t="shared" ref="I524:I529" si="354">WEEKDAY(A524)</f>
        <v>3</v>
      </c>
      <c r="J524">
        <f t="shared" ref="J524" si="355">SUM(B524:F524)</f>
        <v>100</v>
      </c>
      <c r="K524">
        <f t="shared" ref="K524:K529" si="356">G524+H524</f>
        <v>15</v>
      </c>
      <c r="L524">
        <f t="shared" ref="L524:L529" si="357">SUMPRODUCT(--(MOD(B524:F524,2)=0))</f>
        <v>3</v>
      </c>
      <c r="M524">
        <f t="shared" ref="M524:M529" si="358">SUMPRODUCT(--(MOD(B524:F524,2)=1))</f>
        <v>2</v>
      </c>
      <c r="N524" s="3">
        <f t="shared" ref="N524:N529" si="359">IF(L524&gt;M524,M524/L524,L524/M524)</f>
        <v>0.66666666666666663</v>
      </c>
      <c r="O524">
        <f t="shared" ref="O524:O529" si="360">MAX(C524-B524,D524-C524,E524-D524,F524-E524)</f>
        <v>18</v>
      </c>
      <c r="P524">
        <f t="shared" ref="P524:P529" si="361">MIN(C524-B524,D524-C524,E524-D524,F524-E524)</f>
        <v>3</v>
      </c>
      <c r="Q524">
        <f t="shared" ref="Q524:Q529" si="362">ROUND(AVERAGE(C524-B524,D524-C524,E524-D524,F524-E524),0)</f>
        <v>11</v>
      </c>
    </row>
    <row r="525" spans="1:17" x14ac:dyDescent="0.25">
      <c r="A525" s="4">
        <v>44316</v>
      </c>
      <c r="B525">
        <v>1</v>
      </c>
      <c r="C525">
        <v>16</v>
      </c>
      <c r="D525">
        <v>24</v>
      </c>
      <c r="E525">
        <v>28</v>
      </c>
      <c r="F525">
        <v>46</v>
      </c>
      <c r="G525">
        <v>2</v>
      </c>
      <c r="H525">
        <v>11</v>
      </c>
      <c r="I525">
        <f t="shared" si="354"/>
        <v>6</v>
      </c>
      <c r="J525">
        <f t="shared" ref="J525:J529" si="363">SUM(B525:F525)</f>
        <v>115</v>
      </c>
      <c r="K525">
        <f t="shared" si="356"/>
        <v>13</v>
      </c>
      <c r="L525">
        <f t="shared" si="357"/>
        <v>4</v>
      </c>
      <c r="M525">
        <f t="shared" si="358"/>
        <v>1</v>
      </c>
      <c r="N525" s="3">
        <f t="shared" si="359"/>
        <v>0.25</v>
      </c>
      <c r="O525">
        <f t="shared" si="360"/>
        <v>18</v>
      </c>
      <c r="P525">
        <f t="shared" si="361"/>
        <v>4</v>
      </c>
      <c r="Q525">
        <f t="shared" si="362"/>
        <v>11</v>
      </c>
    </row>
    <row r="526" spans="1:17" x14ac:dyDescent="0.25">
      <c r="A526" s="4">
        <v>44313</v>
      </c>
      <c r="B526">
        <v>13</v>
      </c>
      <c r="C526">
        <v>14</v>
      </c>
      <c r="D526">
        <v>24</v>
      </c>
      <c r="E526">
        <v>35</v>
      </c>
      <c r="F526">
        <v>49</v>
      </c>
      <c r="G526">
        <v>1</v>
      </c>
      <c r="H526">
        <v>10</v>
      </c>
      <c r="I526">
        <f t="shared" si="354"/>
        <v>3</v>
      </c>
      <c r="J526">
        <f t="shared" si="363"/>
        <v>135</v>
      </c>
      <c r="K526">
        <f t="shared" si="356"/>
        <v>11</v>
      </c>
      <c r="L526">
        <f t="shared" si="357"/>
        <v>2</v>
      </c>
      <c r="M526">
        <f t="shared" si="358"/>
        <v>3</v>
      </c>
      <c r="N526" s="3">
        <f t="shared" si="359"/>
        <v>0.66666666666666663</v>
      </c>
      <c r="O526">
        <f t="shared" si="360"/>
        <v>14</v>
      </c>
      <c r="P526">
        <f t="shared" si="361"/>
        <v>1</v>
      </c>
      <c r="Q526">
        <f t="shared" si="362"/>
        <v>9</v>
      </c>
    </row>
    <row r="527" spans="1:17" x14ac:dyDescent="0.25">
      <c r="A527" s="4">
        <v>44309</v>
      </c>
      <c r="B527">
        <v>3</v>
      </c>
      <c r="C527">
        <v>14</v>
      </c>
      <c r="D527">
        <v>15</v>
      </c>
      <c r="E527">
        <v>19</v>
      </c>
      <c r="F527">
        <v>29</v>
      </c>
      <c r="G527">
        <v>2</v>
      </c>
      <c r="H527">
        <v>8</v>
      </c>
      <c r="I527">
        <f t="shared" si="354"/>
        <v>6</v>
      </c>
      <c r="J527">
        <f t="shared" si="363"/>
        <v>80</v>
      </c>
      <c r="K527">
        <f t="shared" si="356"/>
        <v>10</v>
      </c>
      <c r="L527">
        <f t="shared" si="357"/>
        <v>1</v>
      </c>
      <c r="M527">
        <f t="shared" si="358"/>
        <v>4</v>
      </c>
      <c r="N527" s="3">
        <f t="shared" si="359"/>
        <v>0.25</v>
      </c>
      <c r="O527">
        <f t="shared" si="360"/>
        <v>11</v>
      </c>
      <c r="P527">
        <f t="shared" si="361"/>
        <v>1</v>
      </c>
      <c r="Q527">
        <f t="shared" si="362"/>
        <v>7</v>
      </c>
    </row>
    <row r="528" spans="1:17" x14ac:dyDescent="0.25">
      <c r="A528" s="4">
        <v>44306</v>
      </c>
      <c r="B528">
        <v>5</v>
      </c>
      <c r="C528">
        <v>17</v>
      </c>
      <c r="D528">
        <v>28</v>
      </c>
      <c r="E528">
        <v>41</v>
      </c>
      <c r="F528">
        <v>46</v>
      </c>
      <c r="G528">
        <v>10</v>
      </c>
      <c r="H528">
        <v>11</v>
      </c>
      <c r="I528">
        <f t="shared" si="354"/>
        <v>3</v>
      </c>
      <c r="J528">
        <f t="shared" si="363"/>
        <v>137</v>
      </c>
      <c r="K528">
        <f t="shared" si="356"/>
        <v>21</v>
      </c>
      <c r="L528">
        <f t="shared" si="357"/>
        <v>2</v>
      </c>
      <c r="M528">
        <f t="shared" si="358"/>
        <v>3</v>
      </c>
      <c r="N528" s="3">
        <f t="shared" si="359"/>
        <v>0.66666666666666663</v>
      </c>
      <c r="O528">
        <f t="shared" si="360"/>
        <v>13</v>
      </c>
      <c r="P528">
        <f t="shared" si="361"/>
        <v>5</v>
      </c>
      <c r="Q528">
        <f t="shared" si="362"/>
        <v>10</v>
      </c>
    </row>
    <row r="529" spans="1:17" x14ac:dyDescent="0.25">
      <c r="A529" s="4">
        <v>44302</v>
      </c>
      <c r="B529">
        <v>6</v>
      </c>
      <c r="C529">
        <v>11</v>
      </c>
      <c r="D529">
        <v>29</v>
      </c>
      <c r="E529">
        <v>40</v>
      </c>
      <c r="F529">
        <v>48</v>
      </c>
      <c r="G529">
        <v>5</v>
      </c>
      <c r="H529">
        <v>9</v>
      </c>
      <c r="I529">
        <f t="shared" si="354"/>
        <v>6</v>
      </c>
      <c r="J529">
        <f t="shared" si="363"/>
        <v>134</v>
      </c>
      <c r="K529">
        <f t="shared" si="356"/>
        <v>14</v>
      </c>
      <c r="L529">
        <f t="shared" si="357"/>
        <v>3</v>
      </c>
      <c r="M529">
        <f t="shared" si="358"/>
        <v>2</v>
      </c>
      <c r="N529" s="3">
        <f t="shared" si="359"/>
        <v>0.66666666666666663</v>
      </c>
      <c r="O529">
        <f t="shared" si="360"/>
        <v>18</v>
      </c>
      <c r="P529">
        <f t="shared" si="361"/>
        <v>5</v>
      </c>
      <c r="Q529">
        <f t="shared" si="362"/>
        <v>11</v>
      </c>
    </row>
    <row r="530" spans="1:17" x14ac:dyDescent="0.25">
      <c r="A530" s="4">
        <v>44299</v>
      </c>
      <c r="B530">
        <v>16</v>
      </c>
      <c r="C530">
        <v>20</v>
      </c>
      <c r="D530">
        <v>31</v>
      </c>
      <c r="E530">
        <v>47</v>
      </c>
      <c r="F530">
        <v>50</v>
      </c>
      <c r="G530">
        <v>2</v>
      </c>
      <c r="H530">
        <v>8</v>
      </c>
      <c r="I530">
        <f t="shared" ref="I530:I535" si="364">WEEKDAY(A530)</f>
        <v>3</v>
      </c>
      <c r="J530">
        <f t="shared" ref="J530" si="365">SUM(B530:F530)</f>
        <v>164</v>
      </c>
      <c r="K530">
        <f t="shared" ref="K530:K535" si="366">G530+H530</f>
        <v>10</v>
      </c>
      <c r="L530">
        <f t="shared" ref="L530:L535" si="367">SUMPRODUCT(--(MOD(B530:F530,2)=0))</f>
        <v>3</v>
      </c>
      <c r="M530">
        <f t="shared" ref="M530:M535" si="368">SUMPRODUCT(--(MOD(B530:F530,2)=1))</f>
        <v>2</v>
      </c>
      <c r="N530" s="3">
        <f t="shared" ref="N530:N535" si="369">IF(L530&gt;M530,M530/L530,L530/M530)</f>
        <v>0.66666666666666663</v>
      </c>
      <c r="O530">
        <f t="shared" ref="O530:O535" si="370">MAX(C530-B530,D530-C530,E530-D530,F530-E530)</f>
        <v>16</v>
      </c>
      <c r="P530">
        <f t="shared" ref="P530:P535" si="371">MIN(C530-B530,D530-C530,E530-D530,F530-E530)</f>
        <v>3</v>
      </c>
      <c r="Q530">
        <f t="shared" ref="Q530:Q535" si="372">ROUND(AVERAGE(C530-B530,D530-C530,E530-D530,F530-E530),0)</f>
        <v>9</v>
      </c>
    </row>
    <row r="531" spans="1:17" x14ac:dyDescent="0.25">
      <c r="A531" s="4">
        <v>44295</v>
      </c>
      <c r="B531">
        <v>2</v>
      </c>
      <c r="C531">
        <v>8</v>
      </c>
      <c r="D531">
        <v>32</v>
      </c>
      <c r="E531">
        <v>35</v>
      </c>
      <c r="F531">
        <v>44</v>
      </c>
      <c r="G531">
        <v>8</v>
      </c>
      <c r="H531">
        <v>11</v>
      </c>
      <c r="I531">
        <f t="shared" si="364"/>
        <v>6</v>
      </c>
      <c r="J531">
        <f t="shared" ref="J531:J535" si="373">SUM(B531:F531)</f>
        <v>121</v>
      </c>
      <c r="K531">
        <f t="shared" si="366"/>
        <v>19</v>
      </c>
      <c r="L531">
        <f t="shared" si="367"/>
        <v>4</v>
      </c>
      <c r="M531">
        <f t="shared" si="368"/>
        <v>1</v>
      </c>
      <c r="N531" s="3">
        <f t="shared" si="369"/>
        <v>0.25</v>
      </c>
      <c r="O531">
        <f t="shared" si="370"/>
        <v>24</v>
      </c>
      <c r="P531">
        <f t="shared" si="371"/>
        <v>3</v>
      </c>
      <c r="Q531">
        <f t="shared" si="372"/>
        <v>11</v>
      </c>
    </row>
    <row r="532" spans="1:17" x14ac:dyDescent="0.25">
      <c r="A532" s="4">
        <v>44292</v>
      </c>
      <c r="B532">
        <v>2</v>
      </c>
      <c r="C532">
        <v>21</v>
      </c>
      <c r="D532">
        <v>37</v>
      </c>
      <c r="E532">
        <v>38</v>
      </c>
      <c r="F532">
        <v>50</v>
      </c>
      <c r="G532">
        <v>7</v>
      </c>
      <c r="H532">
        <v>8</v>
      </c>
      <c r="I532">
        <f t="shared" si="364"/>
        <v>3</v>
      </c>
      <c r="J532">
        <f t="shared" si="373"/>
        <v>148</v>
      </c>
      <c r="K532">
        <f t="shared" si="366"/>
        <v>15</v>
      </c>
      <c r="L532">
        <f t="shared" si="367"/>
        <v>3</v>
      </c>
      <c r="M532">
        <f t="shared" si="368"/>
        <v>2</v>
      </c>
      <c r="N532" s="3">
        <f t="shared" si="369"/>
        <v>0.66666666666666663</v>
      </c>
      <c r="O532">
        <f t="shared" si="370"/>
        <v>19</v>
      </c>
      <c r="P532">
        <f t="shared" si="371"/>
        <v>1</v>
      </c>
      <c r="Q532">
        <f t="shared" si="372"/>
        <v>12</v>
      </c>
    </row>
    <row r="533" spans="1:17" x14ac:dyDescent="0.25">
      <c r="A533" s="4">
        <v>44288</v>
      </c>
      <c r="B533">
        <v>4</v>
      </c>
      <c r="C533">
        <v>21</v>
      </c>
      <c r="D533">
        <v>34</v>
      </c>
      <c r="E533">
        <v>40</v>
      </c>
      <c r="F533">
        <v>47</v>
      </c>
      <c r="G533">
        <v>2</v>
      </c>
      <c r="H533">
        <v>5</v>
      </c>
      <c r="I533">
        <f t="shared" si="364"/>
        <v>6</v>
      </c>
      <c r="J533">
        <f t="shared" si="373"/>
        <v>146</v>
      </c>
      <c r="K533">
        <f t="shared" si="366"/>
        <v>7</v>
      </c>
      <c r="L533">
        <f t="shared" si="367"/>
        <v>3</v>
      </c>
      <c r="M533">
        <f t="shared" si="368"/>
        <v>2</v>
      </c>
      <c r="N533" s="3">
        <f t="shared" si="369"/>
        <v>0.66666666666666663</v>
      </c>
      <c r="O533">
        <f t="shared" si="370"/>
        <v>17</v>
      </c>
      <c r="P533">
        <f t="shared" si="371"/>
        <v>6</v>
      </c>
      <c r="Q533">
        <f t="shared" si="372"/>
        <v>11</v>
      </c>
    </row>
    <row r="534" spans="1:17" x14ac:dyDescent="0.25">
      <c r="A534" s="4">
        <v>44285</v>
      </c>
      <c r="B534">
        <v>24</v>
      </c>
      <c r="C534">
        <v>27</v>
      </c>
      <c r="D534">
        <v>28</v>
      </c>
      <c r="E534">
        <v>29</v>
      </c>
      <c r="F534">
        <v>42</v>
      </c>
      <c r="G534">
        <v>4</v>
      </c>
      <c r="H534">
        <v>8</v>
      </c>
      <c r="I534">
        <f t="shared" si="364"/>
        <v>3</v>
      </c>
      <c r="J534">
        <f t="shared" si="373"/>
        <v>150</v>
      </c>
      <c r="K534">
        <f t="shared" si="366"/>
        <v>12</v>
      </c>
      <c r="L534">
        <f t="shared" si="367"/>
        <v>3</v>
      </c>
      <c r="M534">
        <f t="shared" si="368"/>
        <v>2</v>
      </c>
      <c r="N534" s="3">
        <f t="shared" si="369"/>
        <v>0.66666666666666663</v>
      </c>
      <c r="O534">
        <f t="shared" si="370"/>
        <v>13</v>
      </c>
      <c r="P534">
        <f t="shared" si="371"/>
        <v>1</v>
      </c>
      <c r="Q534">
        <f t="shared" si="372"/>
        <v>5</v>
      </c>
    </row>
    <row r="535" spans="1:17" x14ac:dyDescent="0.25">
      <c r="A535" s="4">
        <v>44281</v>
      </c>
      <c r="B535">
        <v>10</v>
      </c>
      <c r="C535">
        <v>12</v>
      </c>
      <c r="D535">
        <v>37</v>
      </c>
      <c r="E535">
        <v>49</v>
      </c>
      <c r="F535">
        <v>50</v>
      </c>
      <c r="G535">
        <v>3</v>
      </c>
      <c r="H535">
        <v>8</v>
      </c>
      <c r="I535">
        <f t="shared" si="364"/>
        <v>6</v>
      </c>
      <c r="J535">
        <f t="shared" si="373"/>
        <v>158</v>
      </c>
      <c r="K535">
        <f t="shared" si="366"/>
        <v>11</v>
      </c>
      <c r="L535">
        <f t="shared" si="367"/>
        <v>3</v>
      </c>
      <c r="M535">
        <f t="shared" si="368"/>
        <v>2</v>
      </c>
      <c r="N535" s="3">
        <f t="shared" si="369"/>
        <v>0.66666666666666663</v>
      </c>
      <c r="O535">
        <f t="shared" si="370"/>
        <v>25</v>
      </c>
      <c r="P535">
        <f t="shared" si="371"/>
        <v>1</v>
      </c>
      <c r="Q535">
        <f t="shared" si="372"/>
        <v>10</v>
      </c>
    </row>
    <row r="536" spans="1:17" x14ac:dyDescent="0.25">
      <c r="A536" s="4">
        <v>44278</v>
      </c>
      <c r="B536">
        <v>2</v>
      </c>
      <c r="C536">
        <v>26</v>
      </c>
      <c r="D536">
        <v>29</v>
      </c>
      <c r="E536">
        <v>36</v>
      </c>
      <c r="F536">
        <v>49</v>
      </c>
      <c r="G536">
        <v>3</v>
      </c>
      <c r="H536">
        <v>9</v>
      </c>
      <c r="I536">
        <f t="shared" ref="I536:I537" si="374">WEEKDAY(A536)</f>
        <v>3</v>
      </c>
      <c r="J536">
        <f t="shared" ref="J536" si="375">SUM(B536:F536)</f>
        <v>142</v>
      </c>
      <c r="K536">
        <f t="shared" ref="K536:K537" si="376">G536+H536</f>
        <v>12</v>
      </c>
      <c r="L536">
        <f t="shared" ref="L536:L537" si="377">SUMPRODUCT(--(MOD(B536:F536,2)=0))</f>
        <v>3</v>
      </c>
      <c r="M536">
        <f t="shared" ref="M536:M537" si="378">SUMPRODUCT(--(MOD(B536:F536,2)=1))</f>
        <v>2</v>
      </c>
      <c r="N536" s="3">
        <f t="shared" ref="N536:N537" si="379">IF(L536&gt;M536,M536/L536,L536/M536)</f>
        <v>0.66666666666666663</v>
      </c>
      <c r="O536">
        <f t="shared" ref="O536:O537" si="380">MAX(C536-B536,D536-C536,E536-D536,F536-E536)</f>
        <v>24</v>
      </c>
      <c r="P536">
        <f t="shared" ref="P536:P537" si="381">MIN(C536-B536,D536-C536,E536-D536,F536-E536)</f>
        <v>3</v>
      </c>
      <c r="Q536">
        <f t="shared" ref="Q536:Q537" si="382">ROUND(AVERAGE(C536-B536,D536-C536,E536-D536,F536-E536),0)</f>
        <v>12</v>
      </c>
    </row>
    <row r="537" spans="1:17" x14ac:dyDescent="0.25">
      <c r="A537" s="4">
        <v>44274</v>
      </c>
      <c r="B537">
        <v>3</v>
      </c>
      <c r="C537">
        <v>9</v>
      </c>
      <c r="D537">
        <v>35</v>
      </c>
      <c r="E537">
        <v>43</v>
      </c>
      <c r="F537">
        <v>44</v>
      </c>
      <c r="G537">
        <v>1</v>
      </c>
      <c r="H537">
        <v>10</v>
      </c>
      <c r="I537">
        <f t="shared" si="374"/>
        <v>6</v>
      </c>
      <c r="J537">
        <f t="shared" ref="J537" si="383">SUM(B537:F537)</f>
        <v>134</v>
      </c>
      <c r="K537">
        <f t="shared" si="376"/>
        <v>11</v>
      </c>
      <c r="L537">
        <f t="shared" si="377"/>
        <v>1</v>
      </c>
      <c r="M537">
        <f t="shared" si="378"/>
        <v>4</v>
      </c>
      <c r="N537" s="3">
        <f t="shared" si="379"/>
        <v>0.25</v>
      </c>
      <c r="O537">
        <f t="shared" si="380"/>
        <v>26</v>
      </c>
      <c r="P537">
        <f t="shared" si="381"/>
        <v>1</v>
      </c>
      <c r="Q537">
        <f t="shared" si="382"/>
        <v>10</v>
      </c>
    </row>
    <row r="538" spans="1:17" x14ac:dyDescent="0.25">
      <c r="A538" s="4">
        <v>44271</v>
      </c>
      <c r="B538">
        <v>23</v>
      </c>
      <c r="C538">
        <v>25</v>
      </c>
      <c r="D538">
        <v>32</v>
      </c>
      <c r="E538">
        <v>35</v>
      </c>
      <c r="F538">
        <v>47</v>
      </c>
      <c r="G538">
        <v>2</v>
      </c>
      <c r="H538">
        <v>6</v>
      </c>
      <c r="I538">
        <f t="shared" ref="I538:I542" si="384">WEEKDAY(A538)</f>
        <v>3</v>
      </c>
      <c r="J538">
        <f t="shared" ref="J538" si="385">SUM(B538:F538)</f>
        <v>162</v>
      </c>
      <c r="K538">
        <f t="shared" ref="K538:K542" si="386">G538+H538</f>
        <v>8</v>
      </c>
      <c r="L538">
        <f t="shared" ref="L538:L542" si="387">SUMPRODUCT(--(MOD(B538:F538,2)=0))</f>
        <v>1</v>
      </c>
      <c r="M538">
        <f t="shared" ref="M538:M542" si="388">SUMPRODUCT(--(MOD(B538:F538,2)=1))</f>
        <v>4</v>
      </c>
      <c r="N538" s="3">
        <f t="shared" ref="N538:N542" si="389">IF(L538&gt;M538,M538/L538,L538/M538)</f>
        <v>0.25</v>
      </c>
      <c r="O538">
        <f t="shared" ref="O538:O542" si="390">MAX(C538-B538,D538-C538,E538-D538,F538-E538)</f>
        <v>12</v>
      </c>
      <c r="P538">
        <f t="shared" ref="P538:P542" si="391">MIN(C538-B538,D538-C538,E538-D538,F538-E538)</f>
        <v>2</v>
      </c>
      <c r="Q538">
        <f t="shared" ref="Q538:Q542" si="392">ROUND(AVERAGE(C538-B538,D538-C538,E538-D538,F538-E538),0)</f>
        <v>6</v>
      </c>
    </row>
    <row r="539" spans="1:17" x14ac:dyDescent="0.25">
      <c r="A539" s="4">
        <v>44267</v>
      </c>
      <c r="B539">
        <v>4</v>
      </c>
      <c r="C539">
        <v>6</v>
      </c>
      <c r="D539">
        <v>9</v>
      </c>
      <c r="E539">
        <v>11</v>
      </c>
      <c r="F539">
        <v>44</v>
      </c>
      <c r="G539">
        <v>10</v>
      </c>
      <c r="H539">
        <v>11</v>
      </c>
      <c r="I539">
        <f t="shared" si="384"/>
        <v>6</v>
      </c>
      <c r="J539">
        <f t="shared" ref="J539:J542" si="393">SUM(B539:F539)</f>
        <v>74</v>
      </c>
      <c r="K539">
        <f t="shared" si="386"/>
        <v>21</v>
      </c>
      <c r="L539">
        <f t="shared" si="387"/>
        <v>3</v>
      </c>
      <c r="M539">
        <f t="shared" si="388"/>
        <v>2</v>
      </c>
      <c r="N539" s="3">
        <f t="shared" si="389"/>
        <v>0.66666666666666663</v>
      </c>
      <c r="O539">
        <f t="shared" si="390"/>
        <v>33</v>
      </c>
      <c r="P539">
        <f t="shared" si="391"/>
        <v>2</v>
      </c>
      <c r="Q539">
        <f t="shared" si="392"/>
        <v>10</v>
      </c>
    </row>
    <row r="540" spans="1:17" x14ac:dyDescent="0.25">
      <c r="A540" s="4">
        <v>44264</v>
      </c>
      <c r="B540">
        <v>1</v>
      </c>
      <c r="C540">
        <v>16</v>
      </c>
      <c r="D540">
        <v>21</v>
      </c>
      <c r="E540">
        <v>32</v>
      </c>
      <c r="F540">
        <v>33</v>
      </c>
      <c r="G540">
        <v>11</v>
      </c>
      <c r="H540">
        <v>12</v>
      </c>
      <c r="I540">
        <f t="shared" si="384"/>
        <v>3</v>
      </c>
      <c r="J540">
        <f t="shared" si="393"/>
        <v>103</v>
      </c>
      <c r="K540">
        <f t="shared" si="386"/>
        <v>23</v>
      </c>
      <c r="L540">
        <f t="shared" si="387"/>
        <v>2</v>
      </c>
      <c r="M540">
        <f t="shared" si="388"/>
        <v>3</v>
      </c>
      <c r="N540" s="3">
        <f t="shared" si="389"/>
        <v>0.66666666666666663</v>
      </c>
      <c r="O540">
        <f t="shared" si="390"/>
        <v>15</v>
      </c>
      <c r="P540">
        <f t="shared" si="391"/>
        <v>1</v>
      </c>
      <c r="Q540">
        <f t="shared" si="392"/>
        <v>8</v>
      </c>
    </row>
    <row r="541" spans="1:17" x14ac:dyDescent="0.25">
      <c r="A541" s="4">
        <v>44260</v>
      </c>
      <c r="B541">
        <v>4</v>
      </c>
      <c r="C541">
        <v>5</v>
      </c>
      <c r="D541">
        <v>39</v>
      </c>
      <c r="E541">
        <v>46</v>
      </c>
      <c r="F541">
        <v>48</v>
      </c>
      <c r="G541">
        <v>7</v>
      </c>
      <c r="H541">
        <v>10</v>
      </c>
      <c r="I541">
        <f t="shared" si="384"/>
        <v>6</v>
      </c>
      <c r="J541">
        <f t="shared" si="393"/>
        <v>142</v>
      </c>
      <c r="K541">
        <f t="shared" si="386"/>
        <v>17</v>
      </c>
      <c r="L541">
        <f t="shared" si="387"/>
        <v>3</v>
      </c>
      <c r="M541">
        <f t="shared" si="388"/>
        <v>2</v>
      </c>
      <c r="N541" s="3">
        <f t="shared" si="389"/>
        <v>0.66666666666666663</v>
      </c>
      <c r="O541">
        <f t="shared" si="390"/>
        <v>34</v>
      </c>
      <c r="P541">
        <f t="shared" si="391"/>
        <v>1</v>
      </c>
      <c r="Q541">
        <f t="shared" si="392"/>
        <v>11</v>
      </c>
    </row>
    <row r="542" spans="1:17" x14ac:dyDescent="0.25">
      <c r="A542" s="4">
        <v>44257</v>
      </c>
      <c r="B542">
        <v>2</v>
      </c>
      <c r="C542">
        <v>19</v>
      </c>
      <c r="D542">
        <v>24</v>
      </c>
      <c r="E542">
        <v>26</v>
      </c>
      <c r="F542">
        <v>49</v>
      </c>
      <c r="G542">
        <v>6</v>
      </c>
      <c r="H542">
        <v>7</v>
      </c>
      <c r="I542">
        <f t="shared" si="384"/>
        <v>3</v>
      </c>
      <c r="J542">
        <f t="shared" si="393"/>
        <v>120</v>
      </c>
      <c r="K542">
        <f t="shared" si="386"/>
        <v>13</v>
      </c>
      <c r="L542">
        <f t="shared" si="387"/>
        <v>3</v>
      </c>
      <c r="M542">
        <f t="shared" si="388"/>
        <v>2</v>
      </c>
      <c r="N542" s="3">
        <f t="shared" si="389"/>
        <v>0.66666666666666663</v>
      </c>
      <c r="O542">
        <f t="shared" si="390"/>
        <v>23</v>
      </c>
      <c r="P542">
        <f t="shared" si="391"/>
        <v>2</v>
      </c>
      <c r="Q542">
        <f t="shared" si="392"/>
        <v>12</v>
      </c>
    </row>
    <row r="543" spans="1:17" x14ac:dyDescent="0.25">
      <c r="A543" s="4">
        <v>44253</v>
      </c>
      <c r="B543">
        <v>6</v>
      </c>
      <c r="C543">
        <v>12</v>
      </c>
      <c r="D543">
        <v>22</v>
      </c>
      <c r="E543">
        <v>29</v>
      </c>
      <c r="F543">
        <v>33</v>
      </c>
      <c r="G543">
        <v>6</v>
      </c>
      <c r="H543">
        <v>11</v>
      </c>
      <c r="I543">
        <f t="shared" ref="I543" si="394">WEEKDAY(A543)</f>
        <v>6</v>
      </c>
      <c r="J543">
        <f t="shared" ref="J543" si="395">SUM(B543:F543)</f>
        <v>102</v>
      </c>
      <c r="K543">
        <f t="shared" ref="K543" si="396">G543+H543</f>
        <v>17</v>
      </c>
      <c r="L543">
        <f t="shared" ref="L543" si="397">SUMPRODUCT(--(MOD(B543:F543,2)=0))</f>
        <v>3</v>
      </c>
      <c r="M543">
        <f t="shared" ref="M543" si="398">SUMPRODUCT(--(MOD(B543:F543,2)=1))</f>
        <v>2</v>
      </c>
      <c r="N543" s="3">
        <f t="shared" ref="N543" si="399">IF(L543&gt;M543,M543/L543,L543/M543)</f>
        <v>0.66666666666666663</v>
      </c>
      <c r="O543">
        <f t="shared" ref="O543" si="400">MAX(C543-B543,D543-C543,E543-D543,F543-E543)</f>
        <v>10</v>
      </c>
      <c r="P543">
        <f t="shared" ref="P543" si="401">MIN(C543-B543,D543-C543,E543-D543,F543-E543)</f>
        <v>4</v>
      </c>
      <c r="Q543">
        <f t="shared" ref="Q543" si="402">ROUND(AVERAGE(C543-B543,D543-C543,E543-D543,F543-E543),0)</f>
        <v>7</v>
      </c>
    </row>
    <row r="544" spans="1:17" x14ac:dyDescent="0.25">
      <c r="A544" s="4">
        <v>44250</v>
      </c>
      <c r="B544">
        <v>9</v>
      </c>
      <c r="C544">
        <v>18</v>
      </c>
      <c r="D544">
        <v>30</v>
      </c>
      <c r="E544">
        <v>39</v>
      </c>
      <c r="F544">
        <v>45</v>
      </c>
      <c r="G544">
        <v>1</v>
      </c>
      <c r="H544">
        <v>3</v>
      </c>
      <c r="I544">
        <f t="shared" ref="I544" si="403">WEEKDAY(A544)</f>
        <v>3</v>
      </c>
      <c r="J544">
        <f t="shared" ref="J544" si="404">SUM(B544:F544)</f>
        <v>141</v>
      </c>
      <c r="K544">
        <f t="shared" ref="K544" si="405">G544+H544</f>
        <v>4</v>
      </c>
      <c r="L544">
        <f t="shared" ref="L544" si="406">SUMPRODUCT(--(MOD(B544:F544,2)=0))</f>
        <v>2</v>
      </c>
      <c r="M544">
        <f t="shared" ref="M544" si="407">SUMPRODUCT(--(MOD(B544:F544,2)=1))</f>
        <v>3</v>
      </c>
      <c r="N544" s="3">
        <f t="shared" ref="N544" si="408">IF(L544&gt;M544,M544/L544,L544/M544)</f>
        <v>0.66666666666666663</v>
      </c>
      <c r="O544">
        <f t="shared" ref="O544" si="409">MAX(C544-B544,D544-C544,E544-D544,F544-E544)</f>
        <v>12</v>
      </c>
      <c r="P544">
        <f t="shared" ref="P544" si="410">MIN(C544-B544,D544-C544,E544-D544,F544-E544)</f>
        <v>6</v>
      </c>
      <c r="Q544">
        <f t="shared" ref="Q544" si="411">ROUND(AVERAGE(C544-B544,D544-C544,E544-D544,F544-E544),0)</f>
        <v>9</v>
      </c>
    </row>
    <row r="545" spans="1:17" x14ac:dyDescent="0.25">
      <c r="A545" s="4">
        <v>44246</v>
      </c>
      <c r="B545">
        <v>4</v>
      </c>
      <c r="C545">
        <v>12</v>
      </c>
      <c r="D545">
        <v>25</v>
      </c>
      <c r="E545">
        <v>46</v>
      </c>
      <c r="F545">
        <v>48</v>
      </c>
      <c r="G545">
        <v>7</v>
      </c>
      <c r="H545">
        <v>12</v>
      </c>
      <c r="I545">
        <f t="shared" ref="I545" si="412">WEEKDAY(A545)</f>
        <v>6</v>
      </c>
      <c r="J545">
        <f t="shared" ref="J545" si="413">SUM(B545:F545)</f>
        <v>135</v>
      </c>
      <c r="K545">
        <f t="shared" ref="K545" si="414">G545+H545</f>
        <v>19</v>
      </c>
      <c r="L545">
        <f t="shared" ref="L545" si="415">SUMPRODUCT(--(MOD(B545:F545,2)=0))</f>
        <v>4</v>
      </c>
      <c r="M545">
        <f t="shared" ref="M545" si="416">SUMPRODUCT(--(MOD(B545:F545,2)=1))</f>
        <v>1</v>
      </c>
      <c r="N545" s="3">
        <f t="shared" ref="N545" si="417">IF(L545&gt;M545,M545/L545,L545/M545)</f>
        <v>0.25</v>
      </c>
      <c r="O545">
        <f t="shared" ref="O545" si="418">MAX(C545-B545,D545-C545,E545-D545,F545-E545)</f>
        <v>21</v>
      </c>
      <c r="P545">
        <f t="shared" ref="P545" si="419">MIN(C545-B545,D545-C545,E545-D545,F545-E545)</f>
        <v>2</v>
      </c>
      <c r="Q545">
        <f t="shared" ref="Q545" si="420">ROUND(AVERAGE(C545-B545,D545-C545,E545-D545,F545-E545),0)</f>
        <v>11</v>
      </c>
    </row>
    <row r="546" spans="1:17" x14ac:dyDescent="0.25">
      <c r="A546" s="4">
        <v>44243</v>
      </c>
      <c r="B546">
        <v>5</v>
      </c>
      <c r="C546">
        <v>9</v>
      </c>
      <c r="D546">
        <v>25</v>
      </c>
      <c r="E546">
        <v>29</v>
      </c>
      <c r="F546">
        <v>30</v>
      </c>
      <c r="G546">
        <v>6</v>
      </c>
      <c r="H546">
        <v>7</v>
      </c>
      <c r="I546">
        <f t="shared" ref="I546" si="421">WEEKDAY(A546)</f>
        <v>3</v>
      </c>
      <c r="J546">
        <f t="shared" ref="J546" si="422">SUM(B546:F546)</f>
        <v>98</v>
      </c>
      <c r="K546">
        <f t="shared" ref="K546" si="423">G546+H546</f>
        <v>13</v>
      </c>
      <c r="L546">
        <f t="shared" ref="L546" si="424">SUMPRODUCT(--(MOD(B546:F546,2)=0))</f>
        <v>1</v>
      </c>
      <c r="M546">
        <f t="shared" ref="M546" si="425">SUMPRODUCT(--(MOD(B546:F546,2)=1))</f>
        <v>4</v>
      </c>
      <c r="N546" s="3">
        <f t="shared" ref="N546" si="426">IF(L546&gt;M546,M546/L546,L546/M546)</f>
        <v>0.25</v>
      </c>
      <c r="O546">
        <f t="shared" ref="O546" si="427">MAX(C546-B546,D546-C546,E546-D546,F546-E546)</f>
        <v>16</v>
      </c>
      <c r="P546">
        <f t="shared" ref="P546" si="428">MIN(C546-B546,D546-C546,E546-D546,F546-E546)</f>
        <v>1</v>
      </c>
      <c r="Q546">
        <f t="shared" ref="Q546" si="429">ROUND(AVERAGE(C546-B546,D546-C546,E546-D546,F546-E546),0)</f>
        <v>6</v>
      </c>
    </row>
    <row r="547" spans="1:17" x14ac:dyDescent="0.25">
      <c r="A547" s="4">
        <v>44239</v>
      </c>
      <c r="B547">
        <v>7</v>
      </c>
      <c r="C547">
        <v>23</v>
      </c>
      <c r="D547">
        <v>30</v>
      </c>
      <c r="E547">
        <v>32</v>
      </c>
      <c r="F547">
        <v>36</v>
      </c>
      <c r="G547">
        <v>8</v>
      </c>
      <c r="H547">
        <v>12</v>
      </c>
      <c r="I547">
        <f t="shared" ref="I547" si="430">WEEKDAY(A547)</f>
        <v>6</v>
      </c>
      <c r="J547">
        <f t="shared" ref="J547" si="431">SUM(B547:F547)</f>
        <v>128</v>
      </c>
      <c r="K547">
        <f t="shared" ref="K547" si="432">G547+H547</f>
        <v>20</v>
      </c>
      <c r="L547">
        <f t="shared" ref="L547" si="433">SUMPRODUCT(--(MOD(B547:F547,2)=0))</f>
        <v>3</v>
      </c>
      <c r="M547">
        <f t="shared" ref="M547" si="434">SUMPRODUCT(--(MOD(B547:F547,2)=1))</f>
        <v>2</v>
      </c>
      <c r="N547" s="3">
        <f t="shared" ref="N547" si="435">IF(L547&gt;M547,M547/L547,L547/M547)</f>
        <v>0.66666666666666663</v>
      </c>
      <c r="O547">
        <f t="shared" ref="O547" si="436">MAX(C547-B547,D547-C547,E547-D547,F547-E547)</f>
        <v>16</v>
      </c>
      <c r="P547">
        <f t="shared" ref="P547" si="437">MIN(C547-B547,D547-C547,E547-D547,F547-E547)</f>
        <v>2</v>
      </c>
      <c r="Q547">
        <f t="shared" ref="Q547" si="438">ROUND(AVERAGE(C547-B547,D547-C547,E547-D547,F547-E547),0)</f>
        <v>7</v>
      </c>
    </row>
    <row r="548" spans="1:17" x14ac:dyDescent="0.25">
      <c r="A548" s="4">
        <v>44236</v>
      </c>
      <c r="B548">
        <v>5</v>
      </c>
      <c r="C548">
        <v>10</v>
      </c>
      <c r="D548">
        <v>24</v>
      </c>
      <c r="E548">
        <v>31</v>
      </c>
      <c r="F548">
        <v>37</v>
      </c>
      <c r="G548">
        <v>9</v>
      </c>
      <c r="H548">
        <v>10</v>
      </c>
      <c r="I548">
        <f t="shared" ref="I548:I549" si="439">WEEKDAY(A548)</f>
        <v>3</v>
      </c>
      <c r="J548">
        <f t="shared" ref="J548:J549" si="440">SUM(B548:F548)</f>
        <v>107</v>
      </c>
      <c r="K548">
        <f t="shared" ref="K548:K549" si="441">G548+H548</f>
        <v>19</v>
      </c>
      <c r="L548">
        <f t="shared" ref="L548:L549" si="442">SUMPRODUCT(--(MOD(B548:F548,2)=0))</f>
        <v>2</v>
      </c>
      <c r="M548">
        <f t="shared" ref="M548:M549" si="443">SUMPRODUCT(--(MOD(B548:F548,2)=1))</f>
        <v>3</v>
      </c>
      <c r="N548" s="3">
        <f t="shared" ref="N548:N549" si="444">IF(L548&gt;M548,M548/L548,L548/M548)</f>
        <v>0.66666666666666663</v>
      </c>
      <c r="O548">
        <f t="shared" ref="O548:O549" si="445">MAX(C548-B548,D548-C548,E548-D548,F548-E548)</f>
        <v>14</v>
      </c>
      <c r="P548">
        <f t="shared" ref="P548:P549" si="446">MIN(C548-B548,D548-C548,E548-D548,F548-E548)</f>
        <v>5</v>
      </c>
      <c r="Q548">
        <f t="shared" ref="Q548:Q549" si="447">ROUND(AVERAGE(C548-B548,D548-C548,E548-D548,F548-E548),0)</f>
        <v>8</v>
      </c>
    </row>
    <row r="549" spans="1:17" x14ac:dyDescent="0.25">
      <c r="A549" s="4">
        <v>44232</v>
      </c>
      <c r="B549">
        <v>12</v>
      </c>
      <c r="C549">
        <v>19</v>
      </c>
      <c r="D549">
        <v>37</v>
      </c>
      <c r="E549">
        <v>44</v>
      </c>
      <c r="F549">
        <v>45</v>
      </c>
      <c r="G549">
        <v>2</v>
      </c>
      <c r="H549">
        <v>6</v>
      </c>
      <c r="I549">
        <f t="shared" si="439"/>
        <v>6</v>
      </c>
      <c r="J549">
        <f t="shared" si="440"/>
        <v>157</v>
      </c>
      <c r="K549">
        <f t="shared" si="441"/>
        <v>8</v>
      </c>
      <c r="L549">
        <f t="shared" si="442"/>
        <v>2</v>
      </c>
      <c r="M549">
        <f t="shared" si="443"/>
        <v>3</v>
      </c>
      <c r="N549" s="3">
        <f t="shared" si="444"/>
        <v>0.66666666666666663</v>
      </c>
      <c r="O549">
        <f t="shared" si="445"/>
        <v>18</v>
      </c>
      <c r="P549">
        <f t="shared" si="446"/>
        <v>1</v>
      </c>
      <c r="Q549">
        <f t="shared" si="447"/>
        <v>8</v>
      </c>
    </row>
    <row r="550" spans="1:17" x14ac:dyDescent="0.25">
      <c r="A550" s="4">
        <v>44229</v>
      </c>
      <c r="B550">
        <v>18</v>
      </c>
      <c r="C550">
        <v>20</v>
      </c>
      <c r="D550">
        <v>35</v>
      </c>
      <c r="E550">
        <v>38</v>
      </c>
      <c r="F550">
        <v>48</v>
      </c>
      <c r="G550">
        <v>9</v>
      </c>
      <c r="H550">
        <v>12</v>
      </c>
      <c r="I550">
        <f t="shared" ref="I550:I565" si="448">WEEKDAY(A550)</f>
        <v>3</v>
      </c>
      <c r="J550">
        <f t="shared" ref="J550" si="449">SUM(B550:F550)</f>
        <v>159</v>
      </c>
      <c r="K550">
        <f t="shared" ref="K550:K565" si="450">G550+H550</f>
        <v>21</v>
      </c>
      <c r="L550">
        <f t="shared" ref="L550:L565" si="451">SUMPRODUCT(--(MOD(B550:F550,2)=0))</f>
        <v>4</v>
      </c>
      <c r="M550">
        <f t="shared" ref="M550:M565" si="452">SUMPRODUCT(--(MOD(B550:F550,2)=1))</f>
        <v>1</v>
      </c>
      <c r="N550" s="3">
        <f t="shared" ref="N550:N565" si="453">IF(L550&gt;M550,M550/L550,L550/M550)</f>
        <v>0.25</v>
      </c>
      <c r="O550">
        <f t="shared" ref="O550:O565" si="454">MAX(C550-B550,D550-C550,E550-D550,F550-E550)</f>
        <v>15</v>
      </c>
      <c r="P550">
        <f t="shared" ref="P550:P565" si="455">MIN(C550-B550,D550-C550,E550-D550,F550-E550)</f>
        <v>2</v>
      </c>
      <c r="Q550">
        <f t="shared" ref="Q550:Q565" si="456">ROUND(AVERAGE(C550-B550,D550-C550,E550-D550,F550-E550),0)</f>
        <v>8</v>
      </c>
    </row>
    <row r="551" spans="1:17" x14ac:dyDescent="0.25">
      <c r="A551" s="4">
        <v>44225</v>
      </c>
      <c r="B551">
        <v>1</v>
      </c>
      <c r="C551">
        <v>5</v>
      </c>
      <c r="D551">
        <v>27</v>
      </c>
      <c r="E551">
        <v>36</v>
      </c>
      <c r="F551">
        <v>42</v>
      </c>
      <c r="G551">
        <v>1</v>
      </c>
      <c r="H551">
        <v>6</v>
      </c>
      <c r="I551">
        <f t="shared" si="448"/>
        <v>6</v>
      </c>
      <c r="J551">
        <f t="shared" ref="J551:J565" si="457">SUM(B551:F551)</f>
        <v>111</v>
      </c>
      <c r="K551">
        <f t="shared" si="450"/>
        <v>7</v>
      </c>
      <c r="L551">
        <f t="shared" si="451"/>
        <v>2</v>
      </c>
      <c r="M551">
        <f t="shared" si="452"/>
        <v>3</v>
      </c>
      <c r="N551" s="3">
        <f t="shared" si="453"/>
        <v>0.66666666666666663</v>
      </c>
      <c r="O551">
        <f t="shared" si="454"/>
        <v>22</v>
      </c>
      <c r="P551">
        <f t="shared" si="455"/>
        <v>4</v>
      </c>
      <c r="Q551">
        <f t="shared" si="456"/>
        <v>10</v>
      </c>
    </row>
    <row r="552" spans="1:17" x14ac:dyDescent="0.25">
      <c r="A552" s="4">
        <v>44222</v>
      </c>
      <c r="B552">
        <v>5</v>
      </c>
      <c r="C552">
        <v>7</v>
      </c>
      <c r="D552">
        <v>25</v>
      </c>
      <c r="E552">
        <v>37</v>
      </c>
      <c r="F552">
        <v>40</v>
      </c>
      <c r="G552">
        <v>2</v>
      </c>
      <c r="H552">
        <v>8</v>
      </c>
      <c r="I552">
        <f t="shared" si="448"/>
        <v>3</v>
      </c>
      <c r="J552">
        <f t="shared" si="457"/>
        <v>114</v>
      </c>
      <c r="K552">
        <f t="shared" si="450"/>
        <v>10</v>
      </c>
      <c r="L552">
        <f t="shared" si="451"/>
        <v>1</v>
      </c>
      <c r="M552">
        <f t="shared" si="452"/>
        <v>4</v>
      </c>
      <c r="N552" s="3">
        <f t="shared" si="453"/>
        <v>0.25</v>
      </c>
      <c r="O552">
        <f t="shared" si="454"/>
        <v>18</v>
      </c>
      <c r="P552">
        <f t="shared" si="455"/>
        <v>2</v>
      </c>
      <c r="Q552">
        <f t="shared" si="456"/>
        <v>9</v>
      </c>
    </row>
    <row r="553" spans="1:17" x14ac:dyDescent="0.25">
      <c r="A553" s="4">
        <v>44218</v>
      </c>
      <c r="B553">
        <v>8</v>
      </c>
      <c r="C553">
        <v>16</v>
      </c>
      <c r="D553">
        <v>42</v>
      </c>
      <c r="E553">
        <v>44</v>
      </c>
      <c r="F553">
        <v>47</v>
      </c>
      <c r="G553">
        <v>6</v>
      </c>
      <c r="H553">
        <v>7</v>
      </c>
      <c r="I553">
        <f t="shared" si="448"/>
        <v>6</v>
      </c>
      <c r="J553">
        <f t="shared" si="457"/>
        <v>157</v>
      </c>
      <c r="K553">
        <f t="shared" si="450"/>
        <v>13</v>
      </c>
      <c r="L553">
        <f t="shared" si="451"/>
        <v>4</v>
      </c>
      <c r="M553">
        <f t="shared" si="452"/>
        <v>1</v>
      </c>
      <c r="N553" s="3">
        <f t="shared" si="453"/>
        <v>0.25</v>
      </c>
      <c r="O553">
        <f t="shared" si="454"/>
        <v>26</v>
      </c>
      <c r="P553">
        <f t="shared" si="455"/>
        <v>2</v>
      </c>
      <c r="Q553">
        <f t="shared" si="456"/>
        <v>10</v>
      </c>
    </row>
    <row r="554" spans="1:17" x14ac:dyDescent="0.25">
      <c r="A554" s="4">
        <v>44215</v>
      </c>
      <c r="B554">
        <v>25</v>
      </c>
      <c r="C554">
        <v>27</v>
      </c>
      <c r="D554">
        <v>31</v>
      </c>
      <c r="E554">
        <v>35</v>
      </c>
      <c r="F554">
        <v>43</v>
      </c>
      <c r="G554">
        <v>5</v>
      </c>
      <c r="H554">
        <v>6</v>
      </c>
      <c r="I554">
        <f t="shared" si="448"/>
        <v>3</v>
      </c>
      <c r="J554">
        <f t="shared" si="457"/>
        <v>161</v>
      </c>
      <c r="K554">
        <f t="shared" si="450"/>
        <v>11</v>
      </c>
      <c r="L554">
        <f t="shared" si="451"/>
        <v>0</v>
      </c>
      <c r="M554">
        <f t="shared" si="452"/>
        <v>5</v>
      </c>
      <c r="N554" s="3">
        <f t="shared" si="453"/>
        <v>0</v>
      </c>
      <c r="O554">
        <f t="shared" si="454"/>
        <v>8</v>
      </c>
      <c r="P554">
        <f t="shared" si="455"/>
        <v>2</v>
      </c>
      <c r="Q554">
        <f t="shared" si="456"/>
        <v>5</v>
      </c>
    </row>
    <row r="555" spans="1:17" x14ac:dyDescent="0.25">
      <c r="A555" s="4">
        <v>44211</v>
      </c>
      <c r="B555">
        <v>4</v>
      </c>
      <c r="C555">
        <v>10</v>
      </c>
      <c r="D555">
        <v>27</v>
      </c>
      <c r="E555">
        <v>38</v>
      </c>
      <c r="F555">
        <v>40</v>
      </c>
      <c r="G555">
        <v>3</v>
      </c>
      <c r="H555">
        <v>11</v>
      </c>
      <c r="I555">
        <f t="shared" si="448"/>
        <v>6</v>
      </c>
      <c r="J555">
        <f t="shared" si="457"/>
        <v>119</v>
      </c>
      <c r="K555">
        <f t="shared" si="450"/>
        <v>14</v>
      </c>
      <c r="L555">
        <f t="shared" si="451"/>
        <v>4</v>
      </c>
      <c r="M555">
        <f t="shared" si="452"/>
        <v>1</v>
      </c>
      <c r="N555" s="3">
        <f t="shared" si="453"/>
        <v>0.25</v>
      </c>
      <c r="O555">
        <f t="shared" si="454"/>
        <v>17</v>
      </c>
      <c r="P555">
        <f t="shared" si="455"/>
        <v>2</v>
      </c>
      <c r="Q555">
        <f t="shared" si="456"/>
        <v>9</v>
      </c>
    </row>
    <row r="556" spans="1:17" x14ac:dyDescent="0.25">
      <c r="A556" s="4">
        <v>44208</v>
      </c>
      <c r="B556">
        <v>2</v>
      </c>
      <c r="C556">
        <v>10</v>
      </c>
      <c r="D556">
        <v>18</v>
      </c>
      <c r="E556">
        <v>34</v>
      </c>
      <c r="F556">
        <v>35</v>
      </c>
      <c r="G556">
        <v>6</v>
      </c>
      <c r="H556">
        <v>9</v>
      </c>
      <c r="I556">
        <f t="shared" si="448"/>
        <v>3</v>
      </c>
      <c r="J556">
        <f t="shared" si="457"/>
        <v>99</v>
      </c>
      <c r="K556">
        <f t="shared" si="450"/>
        <v>15</v>
      </c>
      <c r="L556">
        <f t="shared" si="451"/>
        <v>4</v>
      </c>
      <c r="M556">
        <f t="shared" si="452"/>
        <v>1</v>
      </c>
      <c r="N556" s="3">
        <f t="shared" si="453"/>
        <v>0.25</v>
      </c>
      <c r="O556">
        <f t="shared" si="454"/>
        <v>16</v>
      </c>
      <c r="P556">
        <f t="shared" si="455"/>
        <v>1</v>
      </c>
      <c r="Q556">
        <f t="shared" si="456"/>
        <v>8</v>
      </c>
    </row>
    <row r="557" spans="1:17" x14ac:dyDescent="0.25">
      <c r="A557" s="4">
        <v>44204</v>
      </c>
      <c r="B557">
        <v>18</v>
      </c>
      <c r="C557">
        <v>23</v>
      </c>
      <c r="D557">
        <v>37</v>
      </c>
      <c r="E557">
        <v>41</v>
      </c>
      <c r="F557">
        <v>42</v>
      </c>
      <c r="G557">
        <v>4</v>
      </c>
      <c r="H557">
        <v>6</v>
      </c>
      <c r="I557">
        <f t="shared" si="448"/>
        <v>6</v>
      </c>
      <c r="J557">
        <f t="shared" si="457"/>
        <v>161</v>
      </c>
      <c r="K557">
        <f t="shared" si="450"/>
        <v>10</v>
      </c>
      <c r="L557">
        <f t="shared" si="451"/>
        <v>2</v>
      </c>
      <c r="M557">
        <f t="shared" si="452"/>
        <v>3</v>
      </c>
      <c r="N557" s="3">
        <f t="shared" si="453"/>
        <v>0.66666666666666663</v>
      </c>
      <c r="O557">
        <f t="shared" si="454"/>
        <v>14</v>
      </c>
      <c r="P557">
        <f t="shared" si="455"/>
        <v>1</v>
      </c>
      <c r="Q557">
        <f t="shared" si="456"/>
        <v>6</v>
      </c>
    </row>
    <row r="558" spans="1:17" x14ac:dyDescent="0.25">
      <c r="A558" s="4">
        <v>44201</v>
      </c>
      <c r="B558">
        <v>12</v>
      </c>
      <c r="C558">
        <v>34</v>
      </c>
      <c r="D558">
        <v>37</v>
      </c>
      <c r="E558">
        <v>38</v>
      </c>
      <c r="F558">
        <v>42</v>
      </c>
      <c r="G558">
        <v>1</v>
      </c>
      <c r="H558">
        <v>3</v>
      </c>
      <c r="I558">
        <f t="shared" si="448"/>
        <v>3</v>
      </c>
      <c r="J558">
        <f t="shared" si="457"/>
        <v>163</v>
      </c>
      <c r="K558">
        <f t="shared" si="450"/>
        <v>4</v>
      </c>
      <c r="L558">
        <f t="shared" si="451"/>
        <v>4</v>
      </c>
      <c r="M558">
        <f t="shared" si="452"/>
        <v>1</v>
      </c>
      <c r="N558" s="3">
        <f t="shared" si="453"/>
        <v>0.25</v>
      </c>
      <c r="O558">
        <f t="shared" si="454"/>
        <v>22</v>
      </c>
      <c r="P558">
        <f t="shared" si="455"/>
        <v>1</v>
      </c>
      <c r="Q558">
        <f t="shared" si="456"/>
        <v>8</v>
      </c>
    </row>
    <row r="559" spans="1:17" x14ac:dyDescent="0.25">
      <c r="A559" s="4">
        <v>44197</v>
      </c>
      <c r="B559">
        <v>16</v>
      </c>
      <c r="C559">
        <v>28</v>
      </c>
      <c r="D559">
        <v>32</v>
      </c>
      <c r="E559">
        <v>44</v>
      </c>
      <c r="F559">
        <v>48</v>
      </c>
      <c r="G559">
        <v>1</v>
      </c>
      <c r="H559">
        <v>9</v>
      </c>
      <c r="I559">
        <f t="shared" si="448"/>
        <v>6</v>
      </c>
      <c r="J559">
        <f t="shared" si="457"/>
        <v>168</v>
      </c>
      <c r="K559">
        <f t="shared" si="450"/>
        <v>10</v>
      </c>
      <c r="L559">
        <f t="shared" si="451"/>
        <v>5</v>
      </c>
      <c r="M559">
        <f t="shared" si="452"/>
        <v>0</v>
      </c>
      <c r="N559" s="3">
        <f t="shared" si="453"/>
        <v>0</v>
      </c>
      <c r="O559">
        <f t="shared" si="454"/>
        <v>12</v>
      </c>
      <c r="P559">
        <f t="shared" si="455"/>
        <v>4</v>
      </c>
      <c r="Q559">
        <f t="shared" si="456"/>
        <v>8</v>
      </c>
    </row>
    <row r="560" spans="1:17" x14ac:dyDescent="0.25">
      <c r="A560" s="4">
        <v>44194</v>
      </c>
      <c r="B560">
        <v>7</v>
      </c>
      <c r="C560">
        <v>32</v>
      </c>
      <c r="D560">
        <v>39</v>
      </c>
      <c r="E560">
        <v>40</v>
      </c>
      <c r="F560">
        <v>45</v>
      </c>
      <c r="G560">
        <v>3</v>
      </c>
      <c r="H560">
        <v>8</v>
      </c>
      <c r="I560">
        <f t="shared" si="448"/>
        <v>3</v>
      </c>
      <c r="J560">
        <f t="shared" si="457"/>
        <v>163</v>
      </c>
      <c r="K560">
        <f t="shared" si="450"/>
        <v>11</v>
      </c>
      <c r="L560">
        <f t="shared" si="451"/>
        <v>2</v>
      </c>
      <c r="M560">
        <f t="shared" si="452"/>
        <v>3</v>
      </c>
      <c r="N560" s="3">
        <f t="shared" si="453"/>
        <v>0.66666666666666663</v>
      </c>
      <c r="O560">
        <f t="shared" si="454"/>
        <v>25</v>
      </c>
      <c r="P560">
        <f t="shared" si="455"/>
        <v>1</v>
      </c>
      <c r="Q560">
        <f t="shared" si="456"/>
        <v>10</v>
      </c>
    </row>
    <row r="561" spans="1:17" x14ac:dyDescent="0.25">
      <c r="A561" s="4">
        <v>44190</v>
      </c>
      <c r="B561">
        <v>16</v>
      </c>
      <c r="C561">
        <v>21</v>
      </c>
      <c r="D561">
        <v>27</v>
      </c>
      <c r="E561">
        <v>30</v>
      </c>
      <c r="F561">
        <v>32</v>
      </c>
      <c r="G561">
        <v>3</v>
      </c>
      <c r="H561">
        <v>5</v>
      </c>
      <c r="I561">
        <f t="shared" si="448"/>
        <v>6</v>
      </c>
      <c r="J561">
        <f t="shared" si="457"/>
        <v>126</v>
      </c>
      <c r="K561">
        <f t="shared" si="450"/>
        <v>8</v>
      </c>
      <c r="L561">
        <f t="shared" si="451"/>
        <v>3</v>
      </c>
      <c r="M561">
        <f t="shared" si="452"/>
        <v>2</v>
      </c>
      <c r="N561" s="3">
        <f t="shared" si="453"/>
        <v>0.66666666666666663</v>
      </c>
      <c r="O561">
        <f t="shared" si="454"/>
        <v>6</v>
      </c>
      <c r="P561">
        <f t="shared" si="455"/>
        <v>2</v>
      </c>
      <c r="Q561">
        <f t="shared" si="456"/>
        <v>4</v>
      </c>
    </row>
    <row r="562" spans="1:17" x14ac:dyDescent="0.25">
      <c r="A562" s="4">
        <v>44187</v>
      </c>
      <c r="B562">
        <v>2</v>
      </c>
      <c r="C562">
        <v>10</v>
      </c>
      <c r="D562">
        <v>16</v>
      </c>
      <c r="E562">
        <v>42</v>
      </c>
      <c r="F562">
        <v>50</v>
      </c>
      <c r="G562">
        <v>4</v>
      </c>
      <c r="H562">
        <v>11</v>
      </c>
      <c r="I562">
        <f t="shared" si="448"/>
        <v>3</v>
      </c>
      <c r="J562">
        <f t="shared" si="457"/>
        <v>120</v>
      </c>
      <c r="K562">
        <f t="shared" si="450"/>
        <v>15</v>
      </c>
      <c r="L562">
        <f t="shared" si="451"/>
        <v>5</v>
      </c>
      <c r="M562">
        <f t="shared" si="452"/>
        <v>0</v>
      </c>
      <c r="N562" s="3">
        <f t="shared" si="453"/>
        <v>0</v>
      </c>
      <c r="O562">
        <f t="shared" si="454"/>
        <v>26</v>
      </c>
      <c r="P562">
        <f t="shared" si="455"/>
        <v>6</v>
      </c>
      <c r="Q562">
        <f t="shared" si="456"/>
        <v>12</v>
      </c>
    </row>
    <row r="563" spans="1:17" x14ac:dyDescent="0.25">
      <c r="A563" s="4">
        <v>44183</v>
      </c>
      <c r="B563">
        <v>2</v>
      </c>
      <c r="C563">
        <v>3</v>
      </c>
      <c r="D563">
        <v>13</v>
      </c>
      <c r="E563">
        <v>17</v>
      </c>
      <c r="F563">
        <v>21</v>
      </c>
      <c r="G563">
        <v>7</v>
      </c>
      <c r="H563">
        <v>8</v>
      </c>
      <c r="I563">
        <f t="shared" si="448"/>
        <v>6</v>
      </c>
      <c r="J563">
        <f t="shared" si="457"/>
        <v>56</v>
      </c>
      <c r="K563">
        <f t="shared" si="450"/>
        <v>15</v>
      </c>
      <c r="L563">
        <f t="shared" si="451"/>
        <v>1</v>
      </c>
      <c r="M563">
        <f t="shared" si="452"/>
        <v>4</v>
      </c>
      <c r="N563" s="3">
        <f t="shared" si="453"/>
        <v>0.25</v>
      </c>
      <c r="O563">
        <f t="shared" si="454"/>
        <v>10</v>
      </c>
      <c r="P563">
        <f t="shared" si="455"/>
        <v>1</v>
      </c>
      <c r="Q563">
        <f t="shared" si="456"/>
        <v>5</v>
      </c>
    </row>
    <row r="564" spans="1:17" x14ac:dyDescent="0.25">
      <c r="A564" s="4">
        <v>44180</v>
      </c>
      <c r="B564">
        <v>9</v>
      </c>
      <c r="C564">
        <v>13</v>
      </c>
      <c r="D564">
        <v>21</v>
      </c>
      <c r="E564">
        <v>29</v>
      </c>
      <c r="F564">
        <v>35</v>
      </c>
      <c r="G564">
        <v>1</v>
      </c>
      <c r="H564">
        <v>2</v>
      </c>
      <c r="I564">
        <f t="shared" si="448"/>
        <v>3</v>
      </c>
      <c r="J564">
        <f t="shared" si="457"/>
        <v>107</v>
      </c>
      <c r="K564">
        <f t="shared" si="450"/>
        <v>3</v>
      </c>
      <c r="L564">
        <f t="shared" si="451"/>
        <v>0</v>
      </c>
      <c r="M564">
        <f t="shared" si="452"/>
        <v>5</v>
      </c>
      <c r="N564" s="3">
        <f t="shared" si="453"/>
        <v>0</v>
      </c>
      <c r="O564">
        <f t="shared" si="454"/>
        <v>8</v>
      </c>
      <c r="P564">
        <f t="shared" si="455"/>
        <v>4</v>
      </c>
      <c r="Q564">
        <f t="shared" si="456"/>
        <v>7</v>
      </c>
    </row>
    <row r="565" spans="1:17" x14ac:dyDescent="0.25">
      <c r="A565" s="4">
        <v>44176</v>
      </c>
      <c r="B565">
        <v>6</v>
      </c>
      <c r="C565">
        <v>9</v>
      </c>
      <c r="D565">
        <v>13</v>
      </c>
      <c r="E565">
        <v>24</v>
      </c>
      <c r="F565">
        <v>41</v>
      </c>
      <c r="G565">
        <v>3</v>
      </c>
      <c r="H565">
        <v>12</v>
      </c>
      <c r="I565">
        <f t="shared" si="448"/>
        <v>6</v>
      </c>
      <c r="J565">
        <f t="shared" si="457"/>
        <v>93</v>
      </c>
      <c r="K565">
        <f t="shared" si="450"/>
        <v>15</v>
      </c>
      <c r="L565">
        <f t="shared" si="451"/>
        <v>2</v>
      </c>
      <c r="M565">
        <f t="shared" si="452"/>
        <v>3</v>
      </c>
      <c r="N565" s="3">
        <f t="shared" si="453"/>
        <v>0.66666666666666663</v>
      </c>
      <c r="O565">
        <f t="shared" si="454"/>
        <v>17</v>
      </c>
      <c r="P565">
        <f t="shared" si="455"/>
        <v>3</v>
      </c>
      <c r="Q565">
        <f t="shared" si="456"/>
        <v>9</v>
      </c>
    </row>
    <row r="566" spans="1:17" x14ac:dyDescent="0.25">
      <c r="A566" s="4">
        <v>44173</v>
      </c>
      <c r="B566">
        <v>1</v>
      </c>
      <c r="C566">
        <v>4</v>
      </c>
      <c r="D566">
        <v>21</v>
      </c>
      <c r="E566">
        <v>24</v>
      </c>
      <c r="F566">
        <v>46</v>
      </c>
      <c r="G566">
        <v>2</v>
      </c>
      <c r="H566">
        <v>12</v>
      </c>
      <c r="I566">
        <f t="shared" ref="I566" si="458">WEEKDAY(A566)</f>
        <v>3</v>
      </c>
      <c r="J566">
        <f t="shared" ref="J566" si="459">SUM(B566:F566)</f>
        <v>96</v>
      </c>
      <c r="K566">
        <f t="shared" ref="K566" si="460">G566+H566</f>
        <v>14</v>
      </c>
      <c r="L566">
        <f t="shared" ref="L566" si="461">SUMPRODUCT(--(MOD(B566:F566,2)=0))</f>
        <v>3</v>
      </c>
      <c r="M566">
        <f t="shared" ref="M566" si="462">SUMPRODUCT(--(MOD(B566:F566,2)=1))</f>
        <v>2</v>
      </c>
      <c r="N566" s="3">
        <f t="shared" ref="N566" si="463">IF(L566&gt;M566,M566/L566,L566/M566)</f>
        <v>0.66666666666666663</v>
      </c>
      <c r="O566">
        <f t="shared" ref="O566" si="464">MAX(C566-B566,D566-C566,E566-D566,F566-E566)</f>
        <v>22</v>
      </c>
      <c r="P566">
        <f t="shared" ref="P566" si="465">MIN(C566-B566,D566-C566,E566-D566,F566-E566)</f>
        <v>3</v>
      </c>
      <c r="Q566">
        <f t="shared" ref="Q566" si="466">ROUND(AVERAGE(C566-B566,D566-C566,E566-D566,F566-E566),0)</f>
        <v>11</v>
      </c>
    </row>
    <row r="567" spans="1:17" x14ac:dyDescent="0.25">
      <c r="A567" s="4">
        <v>44169</v>
      </c>
      <c r="B567">
        <v>14</v>
      </c>
      <c r="C567">
        <v>20</v>
      </c>
      <c r="D567">
        <v>27</v>
      </c>
      <c r="E567">
        <v>34</v>
      </c>
      <c r="F567">
        <v>38</v>
      </c>
      <c r="G567">
        <v>1</v>
      </c>
      <c r="H567">
        <v>11</v>
      </c>
      <c r="I567">
        <f t="shared" ref="I567" si="467">WEEKDAY(A567)</f>
        <v>6</v>
      </c>
      <c r="J567">
        <f t="shared" ref="J567" si="468">SUM(B567:F567)</f>
        <v>133</v>
      </c>
      <c r="K567">
        <f t="shared" ref="K567" si="469">G567+H567</f>
        <v>12</v>
      </c>
      <c r="L567">
        <f t="shared" ref="L567" si="470">SUMPRODUCT(--(MOD(B567:F567,2)=0))</f>
        <v>4</v>
      </c>
      <c r="M567">
        <f t="shared" ref="M567" si="471">SUMPRODUCT(--(MOD(B567:F567,2)=1))</f>
        <v>1</v>
      </c>
      <c r="N567" s="3">
        <f t="shared" ref="N567" si="472">IF(L567&gt;M567,M567/L567,L567/M567)</f>
        <v>0.25</v>
      </c>
      <c r="O567">
        <f t="shared" ref="O567" si="473">MAX(C567-B567,D567-C567,E567-D567,F567-E567)</f>
        <v>7</v>
      </c>
      <c r="P567">
        <f t="shared" ref="P567" si="474">MIN(C567-B567,D567-C567,E567-D567,F567-E567)</f>
        <v>4</v>
      </c>
      <c r="Q567">
        <f t="shared" ref="Q567" si="475">ROUND(AVERAGE(C567-B567,D567-C567,E567-D567,F567-E567),0)</f>
        <v>6</v>
      </c>
    </row>
    <row r="568" spans="1:17" x14ac:dyDescent="0.25">
      <c r="A568" s="4">
        <v>44166</v>
      </c>
      <c r="B568">
        <v>14</v>
      </c>
      <c r="C568">
        <v>20</v>
      </c>
      <c r="D568">
        <v>29</v>
      </c>
      <c r="E568">
        <v>47</v>
      </c>
      <c r="F568">
        <v>49</v>
      </c>
      <c r="G568">
        <v>4</v>
      </c>
      <c r="H568">
        <v>12</v>
      </c>
      <c r="I568">
        <f t="shared" ref="I568:I571" si="476">WEEKDAY(A568)</f>
        <v>3</v>
      </c>
      <c r="J568">
        <f t="shared" ref="J568:J571" si="477">SUM(B568:F568)</f>
        <v>159</v>
      </c>
      <c r="K568">
        <f t="shared" ref="K568:K571" si="478">G568+H568</f>
        <v>16</v>
      </c>
      <c r="L568">
        <f t="shared" ref="L568:L571" si="479">SUMPRODUCT(--(MOD(B568:F568,2)=0))</f>
        <v>2</v>
      </c>
      <c r="M568">
        <f t="shared" ref="M568:M571" si="480">SUMPRODUCT(--(MOD(B568:F568,2)=1))</f>
        <v>3</v>
      </c>
      <c r="N568" s="3">
        <f t="shared" ref="N568:N571" si="481">IF(L568&gt;M568,M568/L568,L568/M568)</f>
        <v>0.66666666666666663</v>
      </c>
      <c r="O568">
        <f t="shared" ref="O568:O571" si="482">MAX(C568-B568,D568-C568,E568-D568,F568-E568)</f>
        <v>18</v>
      </c>
      <c r="P568">
        <f t="shared" ref="P568:P571" si="483">MIN(C568-B568,D568-C568,E568-D568,F568-E568)</f>
        <v>2</v>
      </c>
      <c r="Q568">
        <f t="shared" ref="Q568:Q571" si="484">ROUND(AVERAGE(C568-B568,D568-C568,E568-D568,F568-E568),0)</f>
        <v>9</v>
      </c>
    </row>
    <row r="569" spans="1:17" x14ac:dyDescent="0.25">
      <c r="A569" s="4">
        <v>44162</v>
      </c>
      <c r="B569">
        <v>2</v>
      </c>
      <c r="C569">
        <v>5</v>
      </c>
      <c r="D569">
        <v>8</v>
      </c>
      <c r="E569">
        <v>14</v>
      </c>
      <c r="F569">
        <v>16</v>
      </c>
      <c r="G569">
        <v>8</v>
      </c>
      <c r="H569">
        <v>9</v>
      </c>
      <c r="I569">
        <f t="shared" si="476"/>
        <v>6</v>
      </c>
      <c r="J569">
        <f t="shared" si="477"/>
        <v>45</v>
      </c>
      <c r="K569">
        <f t="shared" si="478"/>
        <v>17</v>
      </c>
      <c r="L569">
        <f t="shared" si="479"/>
        <v>4</v>
      </c>
      <c r="M569">
        <f t="shared" si="480"/>
        <v>1</v>
      </c>
      <c r="N569" s="3">
        <f t="shared" si="481"/>
        <v>0.25</v>
      </c>
      <c r="O569">
        <f t="shared" si="482"/>
        <v>6</v>
      </c>
      <c r="P569">
        <f t="shared" si="483"/>
        <v>2</v>
      </c>
      <c r="Q569">
        <f t="shared" si="484"/>
        <v>4</v>
      </c>
    </row>
    <row r="570" spans="1:17" x14ac:dyDescent="0.25">
      <c r="A570" s="4">
        <v>44159</v>
      </c>
      <c r="B570">
        <v>25</v>
      </c>
      <c r="C570">
        <v>33</v>
      </c>
      <c r="D570">
        <v>38</v>
      </c>
      <c r="E570">
        <v>42</v>
      </c>
      <c r="F570">
        <v>50</v>
      </c>
      <c r="G570">
        <v>8</v>
      </c>
      <c r="H570">
        <v>12</v>
      </c>
      <c r="I570">
        <f t="shared" si="476"/>
        <v>3</v>
      </c>
      <c r="J570">
        <f t="shared" si="477"/>
        <v>188</v>
      </c>
      <c r="K570">
        <f t="shared" si="478"/>
        <v>20</v>
      </c>
      <c r="L570">
        <f t="shared" si="479"/>
        <v>3</v>
      </c>
      <c r="M570">
        <f t="shared" si="480"/>
        <v>2</v>
      </c>
      <c r="N570" s="3">
        <f t="shared" si="481"/>
        <v>0.66666666666666663</v>
      </c>
      <c r="O570">
        <f t="shared" si="482"/>
        <v>8</v>
      </c>
      <c r="P570">
        <f t="shared" si="483"/>
        <v>4</v>
      </c>
      <c r="Q570">
        <f t="shared" si="484"/>
        <v>6</v>
      </c>
    </row>
    <row r="571" spans="1:17" x14ac:dyDescent="0.25">
      <c r="A571" s="4">
        <v>44155</v>
      </c>
      <c r="B571">
        <v>28</v>
      </c>
      <c r="C571">
        <v>29</v>
      </c>
      <c r="D571">
        <v>39</v>
      </c>
      <c r="E571">
        <v>48</v>
      </c>
      <c r="F571">
        <v>50</v>
      </c>
      <c r="G571">
        <v>5</v>
      </c>
      <c r="H571">
        <v>7</v>
      </c>
      <c r="I571">
        <f t="shared" si="476"/>
        <v>6</v>
      </c>
      <c r="J571">
        <f t="shared" si="477"/>
        <v>194</v>
      </c>
      <c r="K571">
        <f t="shared" si="478"/>
        <v>12</v>
      </c>
      <c r="L571">
        <f t="shared" si="479"/>
        <v>3</v>
      </c>
      <c r="M571">
        <f t="shared" si="480"/>
        <v>2</v>
      </c>
      <c r="N571" s="3">
        <f t="shared" si="481"/>
        <v>0.66666666666666663</v>
      </c>
      <c r="O571">
        <f t="shared" si="482"/>
        <v>10</v>
      </c>
      <c r="P571">
        <f t="shared" si="483"/>
        <v>1</v>
      </c>
      <c r="Q571">
        <f t="shared" si="484"/>
        <v>6</v>
      </c>
    </row>
    <row r="572" spans="1:17" x14ac:dyDescent="0.25">
      <c r="A572" s="4">
        <v>44152</v>
      </c>
      <c r="B572">
        <v>16</v>
      </c>
      <c r="C572">
        <v>19</v>
      </c>
      <c r="D572">
        <v>25</v>
      </c>
      <c r="E572">
        <v>30</v>
      </c>
      <c r="F572">
        <v>44</v>
      </c>
      <c r="G572">
        <v>2</v>
      </c>
      <c r="H572">
        <v>6</v>
      </c>
      <c r="I572">
        <f t="shared" ref="I572:I587" si="485">WEEKDAY(A572)</f>
        <v>3</v>
      </c>
      <c r="J572">
        <f t="shared" ref="J572:J578" si="486">SUM(B572:F572)</f>
        <v>134</v>
      </c>
      <c r="K572">
        <f t="shared" ref="K572:K587" si="487">G572+H572</f>
        <v>8</v>
      </c>
      <c r="L572">
        <f t="shared" ref="L572:L587" si="488">SUMPRODUCT(--(MOD(B572:F572,2)=0))</f>
        <v>3</v>
      </c>
      <c r="M572">
        <f t="shared" ref="M572:M587" si="489">SUMPRODUCT(--(MOD(B572:F572,2)=1))</f>
        <v>2</v>
      </c>
      <c r="N572" s="3">
        <f t="shared" ref="N572:N587" si="490">IF(L572&gt;M572,M572/L572,L572/M572)</f>
        <v>0.66666666666666663</v>
      </c>
      <c r="O572">
        <f t="shared" ref="O572:O587" si="491">MAX(C572-B572,D572-C572,E572-D572,F572-E572)</f>
        <v>14</v>
      </c>
      <c r="P572">
        <f t="shared" ref="P572:P587" si="492">MIN(C572-B572,D572-C572,E572-D572,F572-E572)</f>
        <v>3</v>
      </c>
      <c r="Q572">
        <f t="shared" ref="Q572:Q587" si="493">ROUND(AVERAGE(C572-B572,D572-C572,E572-D572,F572-E572),0)</f>
        <v>7</v>
      </c>
    </row>
    <row r="573" spans="1:17" x14ac:dyDescent="0.25">
      <c r="A573" s="4">
        <v>44148</v>
      </c>
      <c r="B573">
        <v>1</v>
      </c>
      <c r="C573">
        <v>5</v>
      </c>
      <c r="D573">
        <v>17</v>
      </c>
      <c r="E573">
        <v>28</v>
      </c>
      <c r="F573">
        <v>31</v>
      </c>
      <c r="G573">
        <v>1</v>
      </c>
      <c r="H573">
        <v>10</v>
      </c>
      <c r="I573">
        <f t="shared" si="485"/>
        <v>6</v>
      </c>
      <c r="J573">
        <f t="shared" si="486"/>
        <v>82</v>
      </c>
      <c r="K573">
        <f t="shared" si="487"/>
        <v>11</v>
      </c>
      <c r="L573">
        <f t="shared" si="488"/>
        <v>1</v>
      </c>
      <c r="M573">
        <f t="shared" si="489"/>
        <v>4</v>
      </c>
      <c r="N573" s="3">
        <f t="shared" si="490"/>
        <v>0.25</v>
      </c>
      <c r="O573">
        <f t="shared" si="491"/>
        <v>12</v>
      </c>
      <c r="P573">
        <f t="shared" si="492"/>
        <v>3</v>
      </c>
      <c r="Q573">
        <f t="shared" si="493"/>
        <v>8</v>
      </c>
    </row>
    <row r="574" spans="1:17" x14ac:dyDescent="0.25">
      <c r="A574" s="4">
        <v>44145</v>
      </c>
      <c r="B574">
        <v>3</v>
      </c>
      <c r="C574">
        <v>19</v>
      </c>
      <c r="D574">
        <v>29</v>
      </c>
      <c r="E574">
        <v>32</v>
      </c>
      <c r="F574">
        <v>38</v>
      </c>
      <c r="G574">
        <v>5</v>
      </c>
      <c r="H574">
        <v>12</v>
      </c>
      <c r="I574">
        <f t="shared" si="485"/>
        <v>3</v>
      </c>
      <c r="J574">
        <f t="shared" si="486"/>
        <v>121</v>
      </c>
      <c r="K574">
        <f t="shared" si="487"/>
        <v>17</v>
      </c>
      <c r="L574">
        <f t="shared" si="488"/>
        <v>2</v>
      </c>
      <c r="M574">
        <f t="shared" si="489"/>
        <v>3</v>
      </c>
      <c r="N574" s="3">
        <f t="shared" si="490"/>
        <v>0.66666666666666663</v>
      </c>
      <c r="O574">
        <f t="shared" si="491"/>
        <v>16</v>
      </c>
      <c r="P574">
        <f t="shared" si="492"/>
        <v>3</v>
      </c>
      <c r="Q574">
        <f t="shared" si="493"/>
        <v>9</v>
      </c>
    </row>
    <row r="575" spans="1:17" x14ac:dyDescent="0.25">
      <c r="A575" s="4">
        <v>44141</v>
      </c>
      <c r="B575">
        <v>7</v>
      </c>
      <c r="C575">
        <v>12</v>
      </c>
      <c r="D575">
        <v>37</v>
      </c>
      <c r="E575">
        <v>40</v>
      </c>
      <c r="F575">
        <v>50</v>
      </c>
      <c r="G575">
        <v>1</v>
      </c>
      <c r="H575">
        <v>2</v>
      </c>
      <c r="I575">
        <f t="shared" si="485"/>
        <v>6</v>
      </c>
      <c r="J575">
        <f t="shared" si="486"/>
        <v>146</v>
      </c>
      <c r="K575">
        <f t="shared" si="487"/>
        <v>3</v>
      </c>
      <c r="L575">
        <f t="shared" si="488"/>
        <v>3</v>
      </c>
      <c r="M575">
        <f t="shared" si="489"/>
        <v>2</v>
      </c>
      <c r="N575" s="3">
        <f t="shared" si="490"/>
        <v>0.66666666666666663</v>
      </c>
      <c r="O575">
        <f t="shared" si="491"/>
        <v>25</v>
      </c>
      <c r="P575">
        <f t="shared" si="492"/>
        <v>3</v>
      </c>
      <c r="Q575">
        <f t="shared" si="493"/>
        <v>11</v>
      </c>
    </row>
    <row r="576" spans="1:17" x14ac:dyDescent="0.25">
      <c r="A576" s="4">
        <v>44138</v>
      </c>
      <c r="B576">
        <v>5</v>
      </c>
      <c r="C576">
        <v>7</v>
      </c>
      <c r="D576">
        <v>18</v>
      </c>
      <c r="E576">
        <v>20</v>
      </c>
      <c r="F576">
        <v>30</v>
      </c>
      <c r="G576">
        <v>6</v>
      </c>
      <c r="H576">
        <v>7</v>
      </c>
      <c r="I576">
        <f t="shared" si="485"/>
        <v>3</v>
      </c>
      <c r="J576">
        <f t="shared" si="486"/>
        <v>80</v>
      </c>
      <c r="K576">
        <f t="shared" si="487"/>
        <v>13</v>
      </c>
      <c r="L576">
        <f t="shared" si="488"/>
        <v>3</v>
      </c>
      <c r="M576">
        <f t="shared" si="489"/>
        <v>2</v>
      </c>
      <c r="N576" s="3">
        <f t="shared" si="490"/>
        <v>0.66666666666666663</v>
      </c>
      <c r="O576">
        <f t="shared" si="491"/>
        <v>11</v>
      </c>
      <c r="P576">
        <f t="shared" si="492"/>
        <v>2</v>
      </c>
      <c r="Q576">
        <f t="shared" si="493"/>
        <v>6</v>
      </c>
    </row>
    <row r="577" spans="1:17" x14ac:dyDescent="0.25">
      <c r="A577" s="4">
        <v>44134</v>
      </c>
      <c r="B577">
        <v>12</v>
      </c>
      <c r="C577">
        <v>16</v>
      </c>
      <c r="D577">
        <v>20</v>
      </c>
      <c r="E577">
        <v>21</v>
      </c>
      <c r="F577">
        <v>28</v>
      </c>
      <c r="G577">
        <v>3</v>
      </c>
      <c r="H577">
        <v>9</v>
      </c>
      <c r="I577">
        <f t="shared" si="485"/>
        <v>6</v>
      </c>
      <c r="J577">
        <f t="shared" si="486"/>
        <v>97</v>
      </c>
      <c r="K577">
        <f t="shared" si="487"/>
        <v>12</v>
      </c>
      <c r="L577">
        <f t="shared" si="488"/>
        <v>4</v>
      </c>
      <c r="M577">
        <f t="shared" si="489"/>
        <v>1</v>
      </c>
      <c r="N577" s="3">
        <f t="shared" si="490"/>
        <v>0.25</v>
      </c>
      <c r="O577">
        <f t="shared" si="491"/>
        <v>7</v>
      </c>
      <c r="P577">
        <f t="shared" si="492"/>
        <v>1</v>
      </c>
      <c r="Q577">
        <f t="shared" si="493"/>
        <v>4</v>
      </c>
    </row>
    <row r="578" spans="1:17" x14ac:dyDescent="0.25">
      <c r="A578" s="4">
        <v>44131</v>
      </c>
      <c r="B578">
        <v>13</v>
      </c>
      <c r="C578">
        <v>15</v>
      </c>
      <c r="D578">
        <v>28</v>
      </c>
      <c r="E578">
        <v>32</v>
      </c>
      <c r="F578">
        <v>44</v>
      </c>
      <c r="G578">
        <v>3</v>
      </c>
      <c r="H578">
        <v>12</v>
      </c>
      <c r="I578">
        <f t="shared" si="485"/>
        <v>3</v>
      </c>
      <c r="J578">
        <f t="shared" si="486"/>
        <v>132</v>
      </c>
      <c r="K578">
        <f t="shared" si="487"/>
        <v>15</v>
      </c>
      <c r="L578">
        <f t="shared" si="488"/>
        <v>3</v>
      </c>
      <c r="M578">
        <f t="shared" si="489"/>
        <v>2</v>
      </c>
      <c r="N578" s="3">
        <f t="shared" si="490"/>
        <v>0.66666666666666663</v>
      </c>
      <c r="O578">
        <f t="shared" si="491"/>
        <v>13</v>
      </c>
      <c r="P578">
        <f t="shared" si="492"/>
        <v>2</v>
      </c>
      <c r="Q578">
        <f t="shared" si="493"/>
        <v>8</v>
      </c>
    </row>
    <row r="579" spans="1:17" x14ac:dyDescent="0.25">
      <c r="A579" s="4">
        <v>44127</v>
      </c>
      <c r="B579">
        <v>10</v>
      </c>
      <c r="C579">
        <v>15</v>
      </c>
      <c r="D579">
        <v>19</v>
      </c>
      <c r="E579">
        <v>21</v>
      </c>
      <c r="F579">
        <v>23</v>
      </c>
      <c r="G579">
        <v>3</v>
      </c>
      <c r="H579">
        <v>12</v>
      </c>
      <c r="I579">
        <f t="shared" si="485"/>
        <v>6</v>
      </c>
      <c r="J579">
        <f t="shared" ref="J579:J587" si="494">SUM(B579:F579)</f>
        <v>88</v>
      </c>
      <c r="K579">
        <f t="shared" si="487"/>
        <v>15</v>
      </c>
      <c r="L579">
        <f t="shared" si="488"/>
        <v>1</v>
      </c>
      <c r="M579">
        <f t="shared" si="489"/>
        <v>4</v>
      </c>
      <c r="N579" s="3">
        <f t="shared" si="490"/>
        <v>0.25</v>
      </c>
      <c r="O579">
        <f t="shared" si="491"/>
        <v>5</v>
      </c>
      <c r="P579">
        <f t="shared" si="492"/>
        <v>2</v>
      </c>
      <c r="Q579">
        <f t="shared" si="493"/>
        <v>3</v>
      </c>
    </row>
    <row r="580" spans="1:17" x14ac:dyDescent="0.25">
      <c r="A580" s="4">
        <v>44124</v>
      </c>
      <c r="B580">
        <v>5</v>
      </c>
      <c r="C580">
        <v>6</v>
      </c>
      <c r="D580">
        <v>15</v>
      </c>
      <c r="E580">
        <v>37</v>
      </c>
      <c r="F580">
        <v>42</v>
      </c>
      <c r="G580">
        <v>3</v>
      </c>
      <c r="H580">
        <v>4</v>
      </c>
      <c r="I580">
        <f t="shared" si="485"/>
        <v>3</v>
      </c>
      <c r="J580">
        <f t="shared" si="494"/>
        <v>105</v>
      </c>
      <c r="K580">
        <f t="shared" si="487"/>
        <v>7</v>
      </c>
      <c r="L580">
        <f t="shared" si="488"/>
        <v>2</v>
      </c>
      <c r="M580">
        <f t="shared" si="489"/>
        <v>3</v>
      </c>
      <c r="N580" s="3">
        <f t="shared" si="490"/>
        <v>0.66666666666666663</v>
      </c>
      <c r="O580">
        <f t="shared" si="491"/>
        <v>22</v>
      </c>
      <c r="P580">
        <f t="shared" si="492"/>
        <v>1</v>
      </c>
      <c r="Q580">
        <f t="shared" si="493"/>
        <v>9</v>
      </c>
    </row>
    <row r="581" spans="1:17" x14ac:dyDescent="0.25">
      <c r="A581" s="4">
        <v>44120</v>
      </c>
      <c r="B581">
        <v>15</v>
      </c>
      <c r="C581">
        <v>33</v>
      </c>
      <c r="D581">
        <v>38</v>
      </c>
      <c r="E581">
        <v>40</v>
      </c>
      <c r="F581">
        <v>50</v>
      </c>
      <c r="G581">
        <v>3</v>
      </c>
      <c r="H581">
        <v>6</v>
      </c>
      <c r="I581">
        <f t="shared" si="485"/>
        <v>6</v>
      </c>
      <c r="J581">
        <f t="shared" si="494"/>
        <v>176</v>
      </c>
      <c r="K581">
        <f t="shared" si="487"/>
        <v>9</v>
      </c>
      <c r="L581">
        <f t="shared" si="488"/>
        <v>3</v>
      </c>
      <c r="M581">
        <f t="shared" si="489"/>
        <v>2</v>
      </c>
      <c r="N581" s="3">
        <f t="shared" si="490"/>
        <v>0.66666666666666663</v>
      </c>
      <c r="O581">
        <f t="shared" si="491"/>
        <v>18</v>
      </c>
      <c r="P581">
        <f t="shared" si="492"/>
        <v>2</v>
      </c>
      <c r="Q581">
        <f t="shared" si="493"/>
        <v>9</v>
      </c>
    </row>
    <row r="582" spans="1:17" x14ac:dyDescent="0.25">
      <c r="A582" s="4">
        <v>44117</v>
      </c>
      <c r="B582">
        <v>5</v>
      </c>
      <c r="C582">
        <v>14</v>
      </c>
      <c r="D582">
        <v>38</v>
      </c>
      <c r="E582">
        <v>41</v>
      </c>
      <c r="F582">
        <v>46</v>
      </c>
      <c r="G582">
        <v>1</v>
      </c>
      <c r="H582">
        <v>10</v>
      </c>
      <c r="I582">
        <f t="shared" si="485"/>
        <v>3</v>
      </c>
      <c r="J582">
        <f t="shared" si="494"/>
        <v>144</v>
      </c>
      <c r="K582">
        <f t="shared" si="487"/>
        <v>11</v>
      </c>
      <c r="L582">
        <f t="shared" si="488"/>
        <v>3</v>
      </c>
      <c r="M582">
        <f t="shared" si="489"/>
        <v>2</v>
      </c>
      <c r="N582" s="3">
        <f t="shared" si="490"/>
        <v>0.66666666666666663</v>
      </c>
      <c r="O582">
        <f t="shared" si="491"/>
        <v>24</v>
      </c>
      <c r="P582">
        <f t="shared" si="492"/>
        <v>3</v>
      </c>
      <c r="Q582">
        <f t="shared" si="493"/>
        <v>10</v>
      </c>
    </row>
    <row r="583" spans="1:17" x14ac:dyDescent="0.25">
      <c r="A583" s="4">
        <v>44113</v>
      </c>
      <c r="B583">
        <v>11</v>
      </c>
      <c r="C583">
        <v>15</v>
      </c>
      <c r="D583">
        <v>35</v>
      </c>
      <c r="E583">
        <v>41</v>
      </c>
      <c r="F583">
        <v>50</v>
      </c>
      <c r="G583">
        <v>5</v>
      </c>
      <c r="H583">
        <v>8</v>
      </c>
      <c r="I583">
        <f t="shared" si="485"/>
        <v>6</v>
      </c>
      <c r="J583">
        <f t="shared" si="494"/>
        <v>152</v>
      </c>
      <c r="K583">
        <f t="shared" si="487"/>
        <v>13</v>
      </c>
      <c r="L583">
        <f t="shared" si="488"/>
        <v>1</v>
      </c>
      <c r="M583">
        <f t="shared" si="489"/>
        <v>4</v>
      </c>
      <c r="N583" s="3">
        <f t="shared" si="490"/>
        <v>0.25</v>
      </c>
      <c r="O583">
        <f t="shared" si="491"/>
        <v>20</v>
      </c>
      <c r="P583">
        <f t="shared" si="492"/>
        <v>4</v>
      </c>
      <c r="Q583">
        <f t="shared" si="493"/>
        <v>10</v>
      </c>
    </row>
    <row r="584" spans="1:17" x14ac:dyDescent="0.25">
      <c r="A584" s="4">
        <v>44110</v>
      </c>
      <c r="B584">
        <v>4</v>
      </c>
      <c r="C584">
        <v>21</v>
      </c>
      <c r="D584">
        <v>36</v>
      </c>
      <c r="E584">
        <v>41</v>
      </c>
      <c r="F584">
        <v>47</v>
      </c>
      <c r="G584">
        <v>9</v>
      </c>
      <c r="H584">
        <v>11</v>
      </c>
      <c r="I584">
        <f t="shared" si="485"/>
        <v>3</v>
      </c>
      <c r="J584">
        <f t="shared" si="494"/>
        <v>149</v>
      </c>
      <c r="K584">
        <f t="shared" si="487"/>
        <v>20</v>
      </c>
      <c r="L584">
        <f t="shared" si="488"/>
        <v>2</v>
      </c>
      <c r="M584">
        <f t="shared" si="489"/>
        <v>3</v>
      </c>
      <c r="N584" s="3">
        <f t="shared" si="490"/>
        <v>0.66666666666666663</v>
      </c>
      <c r="O584">
        <f t="shared" si="491"/>
        <v>17</v>
      </c>
      <c r="P584">
        <f t="shared" si="492"/>
        <v>5</v>
      </c>
      <c r="Q584">
        <f t="shared" si="493"/>
        <v>11</v>
      </c>
    </row>
    <row r="585" spans="1:17" x14ac:dyDescent="0.25">
      <c r="A585" s="4">
        <v>44106</v>
      </c>
      <c r="B585">
        <v>6</v>
      </c>
      <c r="C585">
        <v>12</v>
      </c>
      <c r="D585">
        <v>15</v>
      </c>
      <c r="E585">
        <v>40</v>
      </c>
      <c r="F585">
        <v>45</v>
      </c>
      <c r="G585">
        <v>3</v>
      </c>
      <c r="H585">
        <v>9</v>
      </c>
      <c r="I585">
        <f t="shared" si="485"/>
        <v>6</v>
      </c>
      <c r="J585">
        <f t="shared" si="494"/>
        <v>118</v>
      </c>
      <c r="K585">
        <f t="shared" si="487"/>
        <v>12</v>
      </c>
      <c r="L585">
        <f t="shared" si="488"/>
        <v>3</v>
      </c>
      <c r="M585">
        <f t="shared" si="489"/>
        <v>2</v>
      </c>
      <c r="N585" s="3">
        <f t="shared" si="490"/>
        <v>0.66666666666666663</v>
      </c>
      <c r="O585">
        <f t="shared" si="491"/>
        <v>25</v>
      </c>
      <c r="P585">
        <f t="shared" si="492"/>
        <v>3</v>
      </c>
      <c r="Q585">
        <f t="shared" si="493"/>
        <v>10</v>
      </c>
    </row>
    <row r="586" spans="1:17" x14ac:dyDescent="0.25">
      <c r="A586" s="4">
        <v>44103</v>
      </c>
      <c r="B586">
        <v>4</v>
      </c>
      <c r="C586">
        <v>14</v>
      </c>
      <c r="D586">
        <v>16</v>
      </c>
      <c r="E586">
        <v>41</v>
      </c>
      <c r="F586">
        <v>44</v>
      </c>
      <c r="G586">
        <v>11</v>
      </c>
      <c r="H586">
        <v>12</v>
      </c>
      <c r="I586">
        <f t="shared" si="485"/>
        <v>3</v>
      </c>
      <c r="J586">
        <f t="shared" si="494"/>
        <v>119</v>
      </c>
      <c r="K586">
        <f t="shared" si="487"/>
        <v>23</v>
      </c>
      <c r="L586">
        <f t="shared" si="488"/>
        <v>4</v>
      </c>
      <c r="M586">
        <f t="shared" si="489"/>
        <v>1</v>
      </c>
      <c r="N586" s="3">
        <f t="shared" si="490"/>
        <v>0.25</v>
      </c>
      <c r="O586">
        <f t="shared" si="491"/>
        <v>25</v>
      </c>
      <c r="P586">
        <f t="shared" si="492"/>
        <v>2</v>
      </c>
      <c r="Q586">
        <f t="shared" si="493"/>
        <v>10</v>
      </c>
    </row>
    <row r="587" spans="1:17" x14ac:dyDescent="0.25">
      <c r="A587" s="4">
        <v>44099</v>
      </c>
      <c r="B587">
        <v>19</v>
      </c>
      <c r="C587">
        <v>23</v>
      </c>
      <c r="D587">
        <v>34</v>
      </c>
      <c r="E587">
        <v>37</v>
      </c>
      <c r="F587">
        <v>45</v>
      </c>
      <c r="G587">
        <v>1</v>
      </c>
      <c r="H587">
        <v>7</v>
      </c>
      <c r="I587">
        <f t="shared" si="485"/>
        <v>6</v>
      </c>
      <c r="J587">
        <f t="shared" si="494"/>
        <v>158</v>
      </c>
      <c r="K587">
        <f t="shared" si="487"/>
        <v>8</v>
      </c>
      <c r="L587">
        <f t="shared" si="488"/>
        <v>1</v>
      </c>
      <c r="M587">
        <f t="shared" si="489"/>
        <v>4</v>
      </c>
      <c r="N587" s="3">
        <f t="shared" si="490"/>
        <v>0.25</v>
      </c>
      <c r="O587">
        <f t="shared" si="491"/>
        <v>11</v>
      </c>
      <c r="P587">
        <f t="shared" si="492"/>
        <v>3</v>
      </c>
      <c r="Q587">
        <f t="shared" si="493"/>
        <v>7</v>
      </c>
    </row>
    <row r="588" spans="1:17" x14ac:dyDescent="0.25">
      <c r="A588" s="4">
        <v>44096</v>
      </c>
      <c r="B588">
        <v>16</v>
      </c>
      <c r="C588">
        <v>25</v>
      </c>
      <c r="D588">
        <v>28</v>
      </c>
      <c r="E588">
        <v>39</v>
      </c>
      <c r="F588">
        <v>40</v>
      </c>
      <c r="G588">
        <v>1</v>
      </c>
      <c r="H588">
        <v>6</v>
      </c>
      <c r="I588">
        <f t="shared" ref="I588:I594" si="495">WEEKDAY(A588)</f>
        <v>3</v>
      </c>
      <c r="J588">
        <f t="shared" ref="J588:J594" si="496">SUM(B588:F588)</f>
        <v>148</v>
      </c>
      <c r="K588">
        <f t="shared" ref="K588:K594" si="497">G588+H588</f>
        <v>7</v>
      </c>
      <c r="L588">
        <f t="shared" ref="L588:L594" si="498">SUMPRODUCT(--(MOD(B588:F588,2)=0))</f>
        <v>3</v>
      </c>
      <c r="M588">
        <f t="shared" ref="M588:M594" si="499">SUMPRODUCT(--(MOD(B588:F588,2)=1))</f>
        <v>2</v>
      </c>
      <c r="N588" s="3">
        <f t="shared" ref="N588:N594" si="500">IF(L588&gt;M588,M588/L588,L588/M588)</f>
        <v>0.66666666666666663</v>
      </c>
      <c r="O588">
        <f t="shared" ref="O588:O594" si="501">MAX(C588-B588,D588-C588,E588-D588,F588-E588)</f>
        <v>11</v>
      </c>
      <c r="P588">
        <f t="shared" ref="P588:P594" si="502">MIN(C588-B588,D588-C588,E588-D588,F588-E588)</f>
        <v>1</v>
      </c>
      <c r="Q588">
        <f t="shared" ref="Q588:Q594" si="503">ROUND(AVERAGE(C588-B588,D588-C588,E588-D588,F588-E588),0)</f>
        <v>6</v>
      </c>
    </row>
    <row r="589" spans="1:17" x14ac:dyDescent="0.25">
      <c r="A589" s="4">
        <v>44092</v>
      </c>
      <c r="B589">
        <v>2</v>
      </c>
      <c r="C589">
        <v>10</v>
      </c>
      <c r="D589">
        <v>19</v>
      </c>
      <c r="E589">
        <v>25</v>
      </c>
      <c r="F589">
        <v>45</v>
      </c>
      <c r="G589">
        <v>1</v>
      </c>
      <c r="H589">
        <v>7</v>
      </c>
      <c r="I589">
        <f t="shared" si="495"/>
        <v>6</v>
      </c>
      <c r="J589">
        <f t="shared" si="496"/>
        <v>101</v>
      </c>
      <c r="K589">
        <f t="shared" si="497"/>
        <v>8</v>
      </c>
      <c r="L589">
        <f t="shared" si="498"/>
        <v>2</v>
      </c>
      <c r="M589">
        <f t="shared" si="499"/>
        <v>3</v>
      </c>
      <c r="N589" s="3">
        <f t="shared" si="500"/>
        <v>0.66666666666666663</v>
      </c>
      <c r="O589">
        <f t="shared" si="501"/>
        <v>20</v>
      </c>
      <c r="P589">
        <f t="shared" si="502"/>
        <v>6</v>
      </c>
      <c r="Q589">
        <f t="shared" si="503"/>
        <v>11</v>
      </c>
    </row>
    <row r="590" spans="1:17" x14ac:dyDescent="0.25">
      <c r="A590" s="4">
        <v>44089</v>
      </c>
      <c r="B590">
        <v>16</v>
      </c>
      <c r="C590">
        <v>20</v>
      </c>
      <c r="D590">
        <v>25</v>
      </c>
      <c r="E590">
        <v>30</v>
      </c>
      <c r="F590">
        <v>38</v>
      </c>
      <c r="G590">
        <v>6</v>
      </c>
      <c r="H590">
        <v>8</v>
      </c>
      <c r="I590">
        <f t="shared" si="495"/>
        <v>3</v>
      </c>
      <c r="J590">
        <f t="shared" si="496"/>
        <v>129</v>
      </c>
      <c r="K590">
        <f t="shared" si="497"/>
        <v>14</v>
      </c>
      <c r="L590">
        <f t="shared" si="498"/>
        <v>4</v>
      </c>
      <c r="M590">
        <f t="shared" si="499"/>
        <v>1</v>
      </c>
      <c r="N590" s="3">
        <f t="shared" si="500"/>
        <v>0.25</v>
      </c>
      <c r="O590">
        <f t="shared" si="501"/>
        <v>8</v>
      </c>
      <c r="P590">
        <f t="shared" si="502"/>
        <v>4</v>
      </c>
      <c r="Q590">
        <f t="shared" si="503"/>
        <v>6</v>
      </c>
    </row>
    <row r="591" spans="1:17" x14ac:dyDescent="0.25">
      <c r="A591" s="4">
        <v>44085</v>
      </c>
      <c r="B591">
        <v>34</v>
      </c>
      <c r="C591">
        <v>38</v>
      </c>
      <c r="D591">
        <v>42</v>
      </c>
      <c r="E591">
        <v>43</v>
      </c>
      <c r="F591">
        <v>45</v>
      </c>
      <c r="G591">
        <v>9</v>
      </c>
      <c r="H591">
        <v>12</v>
      </c>
      <c r="I591">
        <f t="shared" si="495"/>
        <v>6</v>
      </c>
      <c r="J591">
        <f t="shared" si="496"/>
        <v>202</v>
      </c>
      <c r="K591">
        <f t="shared" si="497"/>
        <v>21</v>
      </c>
      <c r="L591">
        <f t="shared" si="498"/>
        <v>3</v>
      </c>
      <c r="M591">
        <f t="shared" si="499"/>
        <v>2</v>
      </c>
      <c r="N591" s="3">
        <f t="shared" si="500"/>
        <v>0.66666666666666663</v>
      </c>
      <c r="O591">
        <f t="shared" si="501"/>
        <v>4</v>
      </c>
      <c r="P591">
        <f t="shared" si="502"/>
        <v>1</v>
      </c>
      <c r="Q591">
        <f t="shared" si="503"/>
        <v>3</v>
      </c>
    </row>
    <row r="592" spans="1:17" x14ac:dyDescent="0.25">
      <c r="A592" s="4">
        <v>44082</v>
      </c>
      <c r="B592">
        <v>2</v>
      </c>
      <c r="C592">
        <v>9</v>
      </c>
      <c r="D592">
        <v>31</v>
      </c>
      <c r="E592">
        <v>35</v>
      </c>
      <c r="F592">
        <v>41</v>
      </c>
      <c r="G592">
        <v>9</v>
      </c>
      <c r="H592">
        <v>12</v>
      </c>
      <c r="I592">
        <f t="shared" si="495"/>
        <v>3</v>
      </c>
      <c r="J592">
        <f t="shared" si="496"/>
        <v>118</v>
      </c>
      <c r="K592">
        <f t="shared" si="497"/>
        <v>21</v>
      </c>
      <c r="L592">
        <f t="shared" si="498"/>
        <v>1</v>
      </c>
      <c r="M592">
        <f t="shared" si="499"/>
        <v>4</v>
      </c>
      <c r="N592" s="3">
        <f t="shared" si="500"/>
        <v>0.25</v>
      </c>
      <c r="O592">
        <f t="shared" si="501"/>
        <v>22</v>
      </c>
      <c r="P592">
        <f t="shared" si="502"/>
        <v>4</v>
      </c>
      <c r="Q592">
        <f t="shared" si="503"/>
        <v>10</v>
      </c>
    </row>
    <row r="593" spans="1:17" x14ac:dyDescent="0.25">
      <c r="A593" s="4">
        <v>44078</v>
      </c>
      <c r="B593">
        <v>6</v>
      </c>
      <c r="C593">
        <v>22</v>
      </c>
      <c r="D593">
        <v>29</v>
      </c>
      <c r="E593">
        <v>40</v>
      </c>
      <c r="F593">
        <v>43</v>
      </c>
      <c r="G593">
        <v>4</v>
      </c>
      <c r="H593">
        <v>7</v>
      </c>
      <c r="I593">
        <f t="shared" si="495"/>
        <v>6</v>
      </c>
      <c r="J593">
        <f t="shared" si="496"/>
        <v>140</v>
      </c>
      <c r="K593">
        <f t="shared" si="497"/>
        <v>11</v>
      </c>
      <c r="L593">
        <f t="shared" si="498"/>
        <v>3</v>
      </c>
      <c r="M593">
        <f t="shared" si="499"/>
        <v>2</v>
      </c>
      <c r="N593" s="3">
        <f t="shared" si="500"/>
        <v>0.66666666666666663</v>
      </c>
      <c r="O593">
        <f t="shared" si="501"/>
        <v>16</v>
      </c>
      <c r="P593">
        <f t="shared" si="502"/>
        <v>3</v>
      </c>
      <c r="Q593">
        <f t="shared" si="503"/>
        <v>9</v>
      </c>
    </row>
    <row r="594" spans="1:17" x14ac:dyDescent="0.25">
      <c r="A594" s="4">
        <v>44075</v>
      </c>
      <c r="B594">
        <v>4</v>
      </c>
      <c r="C594">
        <v>8</v>
      </c>
      <c r="D594">
        <v>10</v>
      </c>
      <c r="E594">
        <v>33</v>
      </c>
      <c r="F594">
        <v>46</v>
      </c>
      <c r="G594">
        <v>8</v>
      </c>
      <c r="H594">
        <v>11</v>
      </c>
      <c r="I594">
        <f t="shared" si="495"/>
        <v>3</v>
      </c>
      <c r="J594">
        <f t="shared" si="496"/>
        <v>101</v>
      </c>
      <c r="K594">
        <f t="shared" si="497"/>
        <v>19</v>
      </c>
      <c r="L594">
        <f t="shared" si="498"/>
        <v>4</v>
      </c>
      <c r="M594">
        <f t="shared" si="499"/>
        <v>1</v>
      </c>
      <c r="N594" s="3">
        <f t="shared" si="500"/>
        <v>0.25</v>
      </c>
      <c r="O594">
        <f t="shared" si="501"/>
        <v>23</v>
      </c>
      <c r="P594">
        <f t="shared" si="502"/>
        <v>2</v>
      </c>
      <c r="Q594">
        <f t="shared" si="503"/>
        <v>11</v>
      </c>
    </row>
    <row r="595" spans="1:17" x14ac:dyDescent="0.25">
      <c r="A595" s="4">
        <v>44071</v>
      </c>
      <c r="B595">
        <v>7</v>
      </c>
      <c r="C595">
        <v>12</v>
      </c>
      <c r="D595">
        <v>16</v>
      </c>
      <c r="E595">
        <v>17</v>
      </c>
      <c r="F595">
        <v>31</v>
      </c>
      <c r="G595">
        <v>7</v>
      </c>
      <c r="H595">
        <v>9</v>
      </c>
      <c r="I595">
        <f t="shared" ref="I595" si="504">WEEKDAY(A595)</f>
        <v>6</v>
      </c>
      <c r="J595">
        <f t="shared" ref="J595" si="505">SUM(B595:F595)</f>
        <v>83</v>
      </c>
      <c r="K595">
        <f t="shared" ref="K595" si="506">G595+H595</f>
        <v>16</v>
      </c>
      <c r="L595">
        <f t="shared" ref="L595" si="507">SUMPRODUCT(--(MOD(B595:F595,2)=0))</f>
        <v>2</v>
      </c>
      <c r="M595">
        <f t="shared" ref="M595" si="508">SUMPRODUCT(--(MOD(B595:F595,2)=1))</f>
        <v>3</v>
      </c>
      <c r="N595" s="3">
        <f t="shared" ref="N595" si="509">IF(L595&gt;M595,M595/L595,L595/M595)</f>
        <v>0.66666666666666663</v>
      </c>
      <c r="O595">
        <f t="shared" ref="O595" si="510">MAX(C595-B595,D595-C595,E595-D595,F595-E595)</f>
        <v>14</v>
      </c>
      <c r="P595">
        <f t="shared" ref="P595" si="511">MIN(C595-B595,D595-C595,E595-D595,F595-E595)</f>
        <v>1</v>
      </c>
      <c r="Q595">
        <f t="shared" ref="Q595" si="512">ROUND(AVERAGE(C595-B595,D595-C595,E595-D595,F595-E595),0)</f>
        <v>6</v>
      </c>
    </row>
    <row r="596" spans="1:17" x14ac:dyDescent="0.25">
      <c r="A596" s="4">
        <v>44068</v>
      </c>
      <c r="B596">
        <v>7</v>
      </c>
      <c r="C596">
        <v>18</v>
      </c>
      <c r="D596">
        <v>30</v>
      </c>
      <c r="E596">
        <v>37</v>
      </c>
      <c r="F596">
        <v>39</v>
      </c>
      <c r="G596">
        <v>8</v>
      </c>
      <c r="H596">
        <v>10</v>
      </c>
      <c r="I596">
        <f t="shared" ref="I596:I610" si="513">WEEKDAY(A596)</f>
        <v>3</v>
      </c>
      <c r="J596">
        <f t="shared" ref="J596" si="514">SUM(B596:F596)</f>
        <v>131</v>
      </c>
      <c r="K596">
        <f t="shared" ref="K596:K610" si="515">G596+H596</f>
        <v>18</v>
      </c>
      <c r="L596">
        <f t="shared" ref="L596:L610" si="516">SUMPRODUCT(--(MOD(B596:F596,2)=0))</f>
        <v>2</v>
      </c>
      <c r="M596">
        <f t="shared" ref="M596:M610" si="517">SUMPRODUCT(--(MOD(B596:F596,2)=1))</f>
        <v>3</v>
      </c>
      <c r="N596" s="3">
        <f t="shared" ref="N596:N610" si="518">IF(L596&gt;M596,M596/L596,L596/M596)</f>
        <v>0.66666666666666663</v>
      </c>
      <c r="O596">
        <f t="shared" ref="O596:O610" si="519">MAX(C596-B596,D596-C596,E596-D596,F596-E596)</f>
        <v>12</v>
      </c>
      <c r="P596">
        <f t="shared" ref="P596:P610" si="520">MIN(C596-B596,D596-C596,E596-D596,F596-E596)</f>
        <v>2</v>
      </c>
      <c r="Q596">
        <f t="shared" ref="Q596:Q610" si="521">ROUND(AVERAGE(C596-B596,D596-C596,E596-D596,F596-E596),0)</f>
        <v>8</v>
      </c>
    </row>
    <row r="597" spans="1:17" x14ac:dyDescent="0.25">
      <c r="A597" s="4">
        <v>44064</v>
      </c>
      <c r="B597">
        <v>10</v>
      </c>
      <c r="C597">
        <v>15</v>
      </c>
      <c r="D597">
        <v>35</v>
      </c>
      <c r="E597">
        <v>44</v>
      </c>
      <c r="F597">
        <v>50</v>
      </c>
      <c r="G597">
        <v>3</v>
      </c>
      <c r="H597">
        <v>5</v>
      </c>
      <c r="I597">
        <f t="shared" si="513"/>
        <v>6</v>
      </c>
      <c r="J597">
        <f t="shared" ref="J597:J610" si="522">SUM(B597:F597)</f>
        <v>154</v>
      </c>
      <c r="K597">
        <f t="shared" si="515"/>
        <v>8</v>
      </c>
      <c r="L597">
        <f t="shared" si="516"/>
        <v>3</v>
      </c>
      <c r="M597">
        <f t="shared" si="517"/>
        <v>2</v>
      </c>
      <c r="N597" s="3">
        <f t="shared" si="518"/>
        <v>0.66666666666666663</v>
      </c>
      <c r="O597">
        <f t="shared" si="519"/>
        <v>20</v>
      </c>
      <c r="P597">
        <f t="shared" si="520"/>
        <v>5</v>
      </c>
      <c r="Q597">
        <f t="shared" si="521"/>
        <v>10</v>
      </c>
    </row>
    <row r="598" spans="1:17" x14ac:dyDescent="0.25">
      <c r="A598" s="4">
        <v>44061</v>
      </c>
      <c r="B598">
        <v>6</v>
      </c>
      <c r="C598">
        <v>12</v>
      </c>
      <c r="D598">
        <v>17</v>
      </c>
      <c r="E598">
        <v>34</v>
      </c>
      <c r="F598">
        <v>42</v>
      </c>
      <c r="G598">
        <v>5</v>
      </c>
      <c r="H598">
        <v>12</v>
      </c>
      <c r="I598">
        <f t="shared" si="513"/>
        <v>3</v>
      </c>
      <c r="J598">
        <f t="shared" si="522"/>
        <v>111</v>
      </c>
      <c r="K598">
        <f t="shared" si="515"/>
        <v>17</v>
      </c>
      <c r="L598">
        <f t="shared" si="516"/>
        <v>4</v>
      </c>
      <c r="M598">
        <f t="shared" si="517"/>
        <v>1</v>
      </c>
      <c r="N598" s="3">
        <f t="shared" si="518"/>
        <v>0.25</v>
      </c>
      <c r="O598">
        <f t="shared" si="519"/>
        <v>17</v>
      </c>
      <c r="P598">
        <f t="shared" si="520"/>
        <v>5</v>
      </c>
      <c r="Q598">
        <f t="shared" si="521"/>
        <v>9</v>
      </c>
    </row>
    <row r="599" spans="1:17" x14ac:dyDescent="0.25">
      <c r="A599" s="4">
        <v>44057</v>
      </c>
      <c r="B599">
        <v>9</v>
      </c>
      <c r="C599">
        <v>10</v>
      </c>
      <c r="D599">
        <v>19</v>
      </c>
      <c r="E599">
        <v>42</v>
      </c>
      <c r="F599">
        <v>49</v>
      </c>
      <c r="G599">
        <v>4</v>
      </c>
      <c r="H599">
        <v>12</v>
      </c>
      <c r="I599">
        <f t="shared" si="513"/>
        <v>6</v>
      </c>
      <c r="J599">
        <f t="shared" si="522"/>
        <v>129</v>
      </c>
      <c r="K599">
        <f t="shared" si="515"/>
        <v>16</v>
      </c>
      <c r="L599">
        <f t="shared" si="516"/>
        <v>2</v>
      </c>
      <c r="M599">
        <f t="shared" si="517"/>
        <v>3</v>
      </c>
      <c r="N599" s="3">
        <f t="shared" si="518"/>
        <v>0.66666666666666663</v>
      </c>
      <c r="O599">
        <f t="shared" si="519"/>
        <v>23</v>
      </c>
      <c r="P599">
        <f t="shared" si="520"/>
        <v>1</v>
      </c>
      <c r="Q599">
        <f t="shared" si="521"/>
        <v>10</v>
      </c>
    </row>
    <row r="600" spans="1:17" x14ac:dyDescent="0.25">
      <c r="A600" s="4">
        <v>44054</v>
      </c>
      <c r="B600">
        <v>8</v>
      </c>
      <c r="C600">
        <v>13</v>
      </c>
      <c r="D600">
        <v>14</v>
      </c>
      <c r="E600">
        <v>42</v>
      </c>
      <c r="F600">
        <v>50</v>
      </c>
      <c r="G600">
        <v>3</v>
      </c>
      <c r="H600">
        <v>9</v>
      </c>
      <c r="I600">
        <f t="shared" si="513"/>
        <v>3</v>
      </c>
      <c r="J600">
        <f t="shared" si="522"/>
        <v>127</v>
      </c>
      <c r="K600">
        <f t="shared" si="515"/>
        <v>12</v>
      </c>
      <c r="L600">
        <f t="shared" si="516"/>
        <v>4</v>
      </c>
      <c r="M600">
        <f t="shared" si="517"/>
        <v>1</v>
      </c>
      <c r="N600" s="3">
        <f t="shared" si="518"/>
        <v>0.25</v>
      </c>
      <c r="O600">
        <f t="shared" si="519"/>
        <v>28</v>
      </c>
      <c r="P600">
        <f t="shared" si="520"/>
        <v>1</v>
      </c>
      <c r="Q600">
        <f t="shared" si="521"/>
        <v>11</v>
      </c>
    </row>
    <row r="601" spans="1:17" x14ac:dyDescent="0.25">
      <c r="A601" s="4">
        <v>44050</v>
      </c>
      <c r="B601">
        <v>5</v>
      </c>
      <c r="C601">
        <v>20</v>
      </c>
      <c r="D601">
        <v>21</v>
      </c>
      <c r="E601">
        <v>36</v>
      </c>
      <c r="F601">
        <v>41</v>
      </c>
      <c r="G601">
        <v>6</v>
      </c>
      <c r="H601">
        <v>11</v>
      </c>
      <c r="I601">
        <f t="shared" si="513"/>
        <v>6</v>
      </c>
      <c r="J601">
        <f t="shared" si="522"/>
        <v>123</v>
      </c>
      <c r="K601">
        <f t="shared" si="515"/>
        <v>17</v>
      </c>
      <c r="L601">
        <f t="shared" si="516"/>
        <v>2</v>
      </c>
      <c r="M601">
        <f t="shared" si="517"/>
        <v>3</v>
      </c>
      <c r="N601" s="3">
        <f t="shared" si="518"/>
        <v>0.66666666666666663</v>
      </c>
      <c r="O601">
        <f t="shared" si="519"/>
        <v>15</v>
      </c>
      <c r="P601">
        <f t="shared" si="520"/>
        <v>1</v>
      </c>
      <c r="Q601">
        <f t="shared" si="521"/>
        <v>9</v>
      </c>
    </row>
    <row r="602" spans="1:17" x14ac:dyDescent="0.25">
      <c r="A602" s="4">
        <v>44047</v>
      </c>
      <c r="B602">
        <v>1</v>
      </c>
      <c r="C602">
        <v>2</v>
      </c>
      <c r="D602">
        <v>5</v>
      </c>
      <c r="E602">
        <v>15</v>
      </c>
      <c r="F602">
        <v>42</v>
      </c>
      <c r="G602">
        <v>5</v>
      </c>
      <c r="H602">
        <v>8</v>
      </c>
      <c r="I602">
        <f t="shared" si="513"/>
        <v>3</v>
      </c>
      <c r="J602">
        <f t="shared" si="522"/>
        <v>65</v>
      </c>
      <c r="K602">
        <f t="shared" si="515"/>
        <v>13</v>
      </c>
      <c r="L602">
        <f t="shared" si="516"/>
        <v>2</v>
      </c>
      <c r="M602">
        <f t="shared" si="517"/>
        <v>3</v>
      </c>
      <c r="N602" s="3">
        <f t="shared" si="518"/>
        <v>0.66666666666666663</v>
      </c>
      <c r="O602">
        <f t="shared" si="519"/>
        <v>27</v>
      </c>
      <c r="P602">
        <f t="shared" si="520"/>
        <v>1</v>
      </c>
      <c r="Q602">
        <f t="shared" si="521"/>
        <v>10</v>
      </c>
    </row>
    <row r="603" spans="1:17" x14ac:dyDescent="0.25">
      <c r="A603" s="4">
        <v>44043</v>
      </c>
      <c r="B603">
        <v>21</v>
      </c>
      <c r="C603">
        <v>24</v>
      </c>
      <c r="D603">
        <v>30</v>
      </c>
      <c r="E603">
        <v>46</v>
      </c>
      <c r="F603">
        <v>49</v>
      </c>
      <c r="G603">
        <v>2</v>
      </c>
      <c r="H603">
        <v>5</v>
      </c>
      <c r="I603">
        <f t="shared" si="513"/>
        <v>6</v>
      </c>
      <c r="J603">
        <f t="shared" si="522"/>
        <v>170</v>
      </c>
      <c r="K603">
        <f t="shared" si="515"/>
        <v>7</v>
      </c>
      <c r="L603">
        <f t="shared" si="516"/>
        <v>3</v>
      </c>
      <c r="M603">
        <f t="shared" si="517"/>
        <v>2</v>
      </c>
      <c r="N603" s="3">
        <f t="shared" si="518"/>
        <v>0.66666666666666663</v>
      </c>
      <c r="O603">
        <f t="shared" si="519"/>
        <v>16</v>
      </c>
      <c r="P603">
        <f t="shared" si="520"/>
        <v>3</v>
      </c>
      <c r="Q603">
        <f t="shared" si="521"/>
        <v>7</v>
      </c>
    </row>
    <row r="604" spans="1:17" x14ac:dyDescent="0.25">
      <c r="A604" s="4">
        <v>44040</v>
      </c>
      <c r="B604">
        <v>9</v>
      </c>
      <c r="C604">
        <v>13</v>
      </c>
      <c r="D604">
        <v>15</v>
      </c>
      <c r="E604">
        <v>17</v>
      </c>
      <c r="F604">
        <v>34</v>
      </c>
      <c r="G604">
        <v>2</v>
      </c>
      <c r="H604">
        <v>7</v>
      </c>
      <c r="I604">
        <f t="shared" si="513"/>
        <v>3</v>
      </c>
      <c r="J604">
        <f t="shared" si="522"/>
        <v>88</v>
      </c>
      <c r="K604">
        <f t="shared" si="515"/>
        <v>9</v>
      </c>
      <c r="L604">
        <f t="shared" si="516"/>
        <v>1</v>
      </c>
      <c r="M604">
        <f t="shared" si="517"/>
        <v>4</v>
      </c>
      <c r="N604" s="3">
        <f t="shared" si="518"/>
        <v>0.25</v>
      </c>
      <c r="O604">
        <f t="shared" si="519"/>
        <v>17</v>
      </c>
      <c r="P604">
        <f t="shared" si="520"/>
        <v>2</v>
      </c>
      <c r="Q604">
        <f t="shared" si="521"/>
        <v>6</v>
      </c>
    </row>
    <row r="605" spans="1:17" x14ac:dyDescent="0.25">
      <c r="A605" s="4">
        <v>44036</v>
      </c>
      <c r="B605">
        <v>8</v>
      </c>
      <c r="C605">
        <v>9</v>
      </c>
      <c r="D605">
        <v>27</v>
      </c>
      <c r="E605">
        <v>28</v>
      </c>
      <c r="F605">
        <v>50</v>
      </c>
      <c r="G605">
        <v>4</v>
      </c>
      <c r="H605">
        <v>12</v>
      </c>
      <c r="I605">
        <f t="shared" si="513"/>
        <v>6</v>
      </c>
      <c r="J605">
        <f t="shared" si="522"/>
        <v>122</v>
      </c>
      <c r="K605">
        <f t="shared" si="515"/>
        <v>16</v>
      </c>
      <c r="L605">
        <f t="shared" si="516"/>
        <v>3</v>
      </c>
      <c r="M605">
        <f t="shared" si="517"/>
        <v>2</v>
      </c>
      <c r="N605" s="3">
        <f t="shared" si="518"/>
        <v>0.66666666666666663</v>
      </c>
      <c r="O605">
        <f t="shared" si="519"/>
        <v>22</v>
      </c>
      <c r="P605">
        <f t="shared" si="520"/>
        <v>1</v>
      </c>
      <c r="Q605">
        <f t="shared" si="521"/>
        <v>11</v>
      </c>
    </row>
    <row r="606" spans="1:17" x14ac:dyDescent="0.25">
      <c r="A606" s="4">
        <v>44033</v>
      </c>
      <c r="B606">
        <v>14</v>
      </c>
      <c r="C606">
        <v>15</v>
      </c>
      <c r="D606">
        <v>24</v>
      </c>
      <c r="E606">
        <v>29</v>
      </c>
      <c r="F606">
        <v>42</v>
      </c>
      <c r="G606">
        <v>2</v>
      </c>
      <c r="H606">
        <v>4</v>
      </c>
      <c r="I606">
        <f t="shared" si="513"/>
        <v>3</v>
      </c>
      <c r="J606">
        <f t="shared" si="522"/>
        <v>124</v>
      </c>
      <c r="K606">
        <f t="shared" si="515"/>
        <v>6</v>
      </c>
      <c r="L606">
        <f t="shared" si="516"/>
        <v>3</v>
      </c>
      <c r="M606">
        <f t="shared" si="517"/>
        <v>2</v>
      </c>
      <c r="N606" s="3">
        <f t="shared" si="518"/>
        <v>0.66666666666666663</v>
      </c>
      <c r="O606">
        <f t="shared" si="519"/>
        <v>13</v>
      </c>
      <c r="P606">
        <f t="shared" si="520"/>
        <v>1</v>
      </c>
      <c r="Q606">
        <f t="shared" si="521"/>
        <v>7</v>
      </c>
    </row>
    <row r="607" spans="1:17" x14ac:dyDescent="0.25">
      <c r="A607" s="4">
        <v>44029</v>
      </c>
      <c r="B607">
        <v>7</v>
      </c>
      <c r="C607">
        <v>15</v>
      </c>
      <c r="D607">
        <v>27</v>
      </c>
      <c r="E607">
        <v>41</v>
      </c>
      <c r="F607">
        <v>43</v>
      </c>
      <c r="G607">
        <v>7</v>
      </c>
      <c r="H607">
        <v>9</v>
      </c>
      <c r="I607">
        <f t="shared" si="513"/>
        <v>6</v>
      </c>
      <c r="J607">
        <f t="shared" si="522"/>
        <v>133</v>
      </c>
      <c r="K607">
        <f t="shared" si="515"/>
        <v>16</v>
      </c>
      <c r="L607">
        <f t="shared" si="516"/>
        <v>0</v>
      </c>
      <c r="M607">
        <f t="shared" si="517"/>
        <v>5</v>
      </c>
      <c r="N607" s="3">
        <f t="shared" si="518"/>
        <v>0</v>
      </c>
      <c r="O607">
        <f t="shared" si="519"/>
        <v>14</v>
      </c>
      <c r="P607">
        <f t="shared" si="520"/>
        <v>2</v>
      </c>
      <c r="Q607">
        <f t="shared" si="521"/>
        <v>9</v>
      </c>
    </row>
    <row r="608" spans="1:17" x14ac:dyDescent="0.25">
      <c r="A608" s="4">
        <v>44026</v>
      </c>
      <c r="B608">
        <v>11</v>
      </c>
      <c r="C608">
        <v>22</v>
      </c>
      <c r="D608">
        <v>30</v>
      </c>
      <c r="E608">
        <v>37</v>
      </c>
      <c r="F608">
        <v>47</v>
      </c>
      <c r="G608">
        <v>9</v>
      </c>
      <c r="H608">
        <v>10</v>
      </c>
      <c r="I608">
        <f t="shared" si="513"/>
        <v>3</v>
      </c>
      <c r="J608">
        <f t="shared" si="522"/>
        <v>147</v>
      </c>
      <c r="K608">
        <f t="shared" si="515"/>
        <v>19</v>
      </c>
      <c r="L608">
        <f t="shared" si="516"/>
        <v>2</v>
      </c>
      <c r="M608">
        <f t="shared" si="517"/>
        <v>3</v>
      </c>
      <c r="N608" s="3">
        <f t="shared" si="518"/>
        <v>0.66666666666666663</v>
      </c>
      <c r="O608">
        <f t="shared" si="519"/>
        <v>11</v>
      </c>
      <c r="P608">
        <f t="shared" si="520"/>
        <v>7</v>
      </c>
      <c r="Q608">
        <f t="shared" si="521"/>
        <v>9</v>
      </c>
    </row>
    <row r="609" spans="1:17" x14ac:dyDescent="0.25">
      <c r="A609" s="4">
        <v>44022</v>
      </c>
      <c r="B609">
        <v>15</v>
      </c>
      <c r="C609">
        <v>17</v>
      </c>
      <c r="D609">
        <v>23</v>
      </c>
      <c r="E609">
        <v>30</v>
      </c>
      <c r="F609">
        <v>38</v>
      </c>
      <c r="G609">
        <v>2</v>
      </c>
      <c r="H609">
        <v>7</v>
      </c>
      <c r="I609">
        <f t="shared" si="513"/>
        <v>6</v>
      </c>
      <c r="J609">
        <f t="shared" si="522"/>
        <v>123</v>
      </c>
      <c r="K609">
        <f t="shared" si="515"/>
        <v>9</v>
      </c>
      <c r="L609">
        <f t="shared" si="516"/>
        <v>2</v>
      </c>
      <c r="M609">
        <f t="shared" si="517"/>
        <v>3</v>
      </c>
      <c r="N609" s="3">
        <f t="shared" si="518"/>
        <v>0.66666666666666663</v>
      </c>
      <c r="O609">
        <f t="shared" si="519"/>
        <v>8</v>
      </c>
      <c r="P609">
        <f t="shared" si="520"/>
        <v>2</v>
      </c>
      <c r="Q609">
        <f t="shared" si="521"/>
        <v>6</v>
      </c>
    </row>
    <row r="610" spans="1:17" x14ac:dyDescent="0.25">
      <c r="A610" s="4">
        <v>44019</v>
      </c>
      <c r="B610">
        <v>12</v>
      </c>
      <c r="C610">
        <v>16</v>
      </c>
      <c r="D610">
        <v>23</v>
      </c>
      <c r="E610">
        <v>33</v>
      </c>
      <c r="F610">
        <v>41</v>
      </c>
      <c r="G610">
        <v>8</v>
      </c>
      <c r="H610">
        <v>10</v>
      </c>
      <c r="I610">
        <f t="shared" si="513"/>
        <v>3</v>
      </c>
      <c r="J610">
        <f t="shared" si="522"/>
        <v>125</v>
      </c>
      <c r="K610">
        <f t="shared" si="515"/>
        <v>18</v>
      </c>
      <c r="L610">
        <f t="shared" si="516"/>
        <v>2</v>
      </c>
      <c r="M610">
        <f t="shared" si="517"/>
        <v>3</v>
      </c>
      <c r="N610" s="3">
        <f t="shared" si="518"/>
        <v>0.66666666666666663</v>
      </c>
      <c r="O610">
        <f t="shared" si="519"/>
        <v>10</v>
      </c>
      <c r="P610">
        <f t="shared" si="520"/>
        <v>4</v>
      </c>
      <c r="Q610">
        <f t="shared" si="521"/>
        <v>7</v>
      </c>
    </row>
    <row r="611" spans="1:17" x14ac:dyDescent="0.25">
      <c r="A611" s="4">
        <v>44015</v>
      </c>
      <c r="B611">
        <v>4</v>
      </c>
      <c r="C611">
        <v>16</v>
      </c>
      <c r="D611">
        <v>27</v>
      </c>
      <c r="E611">
        <v>37</v>
      </c>
      <c r="F611">
        <v>39</v>
      </c>
      <c r="G611">
        <v>3</v>
      </c>
      <c r="H611">
        <v>6</v>
      </c>
      <c r="I611">
        <f t="shared" ref="I611" si="523">WEEKDAY(A611)</f>
        <v>6</v>
      </c>
      <c r="J611">
        <f t="shared" ref="J611" si="524">SUM(B611:F611)</f>
        <v>123</v>
      </c>
      <c r="K611">
        <f t="shared" ref="K611" si="525">G611+H611</f>
        <v>9</v>
      </c>
      <c r="L611">
        <f t="shared" ref="L611" si="526">SUMPRODUCT(--(MOD(B611:F611,2)=0))</f>
        <v>2</v>
      </c>
      <c r="M611">
        <f t="shared" ref="M611" si="527">SUMPRODUCT(--(MOD(B611:F611,2)=1))</f>
        <v>3</v>
      </c>
      <c r="N611" s="3">
        <f t="shared" ref="N611" si="528">IF(L611&gt;M611,M611/L611,L611/M611)</f>
        <v>0.66666666666666663</v>
      </c>
      <c r="O611">
        <f t="shared" ref="O611" si="529">MAX(C611-B611,D611-C611,E611-D611,F611-E611)</f>
        <v>12</v>
      </c>
      <c r="P611">
        <f t="shared" ref="P611" si="530">MIN(C611-B611,D611-C611,E611-D611,F611-E611)</f>
        <v>2</v>
      </c>
      <c r="Q611">
        <f t="shared" ref="Q611" si="531">ROUND(AVERAGE(C611-B611,D611-C611,E611-D611,F611-E611),0)</f>
        <v>9</v>
      </c>
    </row>
    <row r="612" spans="1:17" x14ac:dyDescent="0.25">
      <c r="A612" s="4">
        <v>44012</v>
      </c>
      <c r="B612">
        <v>1</v>
      </c>
      <c r="C612">
        <v>6</v>
      </c>
      <c r="D612">
        <v>11</v>
      </c>
      <c r="E612">
        <v>28</v>
      </c>
      <c r="F612">
        <v>42</v>
      </c>
      <c r="G612">
        <v>2</v>
      </c>
      <c r="H612">
        <v>10</v>
      </c>
      <c r="I612">
        <f t="shared" ref="I612:I637" si="532">WEEKDAY(A612)</f>
        <v>3</v>
      </c>
      <c r="J612">
        <f t="shared" ref="J612:J637" si="533">SUM(B612:F612)</f>
        <v>88</v>
      </c>
      <c r="K612">
        <f t="shared" ref="K612:K637" si="534">G612+H612</f>
        <v>12</v>
      </c>
      <c r="L612">
        <f t="shared" ref="L612:L637" si="535">SUMPRODUCT(--(MOD(B612:F612,2)=0))</f>
        <v>3</v>
      </c>
      <c r="M612">
        <f t="shared" ref="M612:M637" si="536">SUMPRODUCT(--(MOD(B612:F612,2)=1))</f>
        <v>2</v>
      </c>
      <c r="N612" s="3">
        <f t="shared" ref="N612:N637" si="537">IF(L612&gt;M612,M612/L612,L612/M612)</f>
        <v>0.66666666666666663</v>
      </c>
      <c r="O612">
        <f t="shared" ref="O612:O637" si="538">MAX(C612-B612,D612-C612,E612-D612,F612-E612)</f>
        <v>17</v>
      </c>
      <c r="P612">
        <f t="shared" ref="P612:P637" si="539">MIN(C612-B612,D612-C612,E612-D612,F612-E612)</f>
        <v>5</v>
      </c>
      <c r="Q612">
        <f t="shared" ref="Q612:Q637" si="540">ROUND(AVERAGE(C612-B612,D612-C612,E612-D612,F612-E612),0)</f>
        <v>10</v>
      </c>
    </row>
    <row r="613" spans="1:17" x14ac:dyDescent="0.25">
      <c r="A613" s="4">
        <v>44008</v>
      </c>
      <c r="B613">
        <v>1</v>
      </c>
      <c r="C613">
        <v>10</v>
      </c>
      <c r="D613">
        <v>12</v>
      </c>
      <c r="E613">
        <v>21</v>
      </c>
      <c r="F613">
        <v>26</v>
      </c>
      <c r="G613">
        <v>5</v>
      </c>
      <c r="H613">
        <v>11</v>
      </c>
      <c r="I613">
        <f t="shared" si="532"/>
        <v>6</v>
      </c>
      <c r="J613">
        <f t="shared" si="533"/>
        <v>70</v>
      </c>
      <c r="K613">
        <f t="shared" si="534"/>
        <v>16</v>
      </c>
      <c r="L613">
        <f t="shared" si="535"/>
        <v>3</v>
      </c>
      <c r="M613">
        <f t="shared" si="536"/>
        <v>2</v>
      </c>
      <c r="N613" s="3">
        <f t="shared" si="537"/>
        <v>0.66666666666666663</v>
      </c>
      <c r="O613">
        <f t="shared" si="538"/>
        <v>9</v>
      </c>
      <c r="P613">
        <f t="shared" si="539"/>
        <v>2</v>
      </c>
      <c r="Q613">
        <f t="shared" si="540"/>
        <v>6</v>
      </c>
    </row>
    <row r="614" spans="1:17" x14ac:dyDescent="0.25">
      <c r="A614" s="4">
        <v>44005</v>
      </c>
      <c r="B614">
        <v>2</v>
      </c>
      <c r="C614">
        <v>12</v>
      </c>
      <c r="D614">
        <v>19</v>
      </c>
      <c r="E614">
        <v>46</v>
      </c>
      <c r="F614">
        <v>49</v>
      </c>
      <c r="G614">
        <v>1</v>
      </c>
      <c r="H614">
        <v>8</v>
      </c>
      <c r="I614">
        <f t="shared" si="532"/>
        <v>3</v>
      </c>
      <c r="J614">
        <f t="shared" si="533"/>
        <v>128</v>
      </c>
      <c r="K614">
        <f t="shared" si="534"/>
        <v>9</v>
      </c>
      <c r="L614">
        <f t="shared" si="535"/>
        <v>3</v>
      </c>
      <c r="M614">
        <f t="shared" si="536"/>
        <v>2</v>
      </c>
      <c r="N614" s="3">
        <f t="shared" si="537"/>
        <v>0.66666666666666663</v>
      </c>
      <c r="O614">
        <f t="shared" si="538"/>
        <v>27</v>
      </c>
      <c r="P614">
        <f t="shared" si="539"/>
        <v>3</v>
      </c>
      <c r="Q614">
        <f t="shared" si="540"/>
        <v>12</v>
      </c>
    </row>
    <row r="615" spans="1:17" x14ac:dyDescent="0.25">
      <c r="A615" s="4">
        <v>44001</v>
      </c>
      <c r="B615">
        <v>5</v>
      </c>
      <c r="C615">
        <v>14</v>
      </c>
      <c r="D615">
        <v>19</v>
      </c>
      <c r="E615">
        <v>24</v>
      </c>
      <c r="F615">
        <v>43</v>
      </c>
      <c r="G615">
        <v>3</v>
      </c>
      <c r="H615">
        <v>11</v>
      </c>
      <c r="I615">
        <f t="shared" si="532"/>
        <v>6</v>
      </c>
      <c r="J615">
        <f t="shared" si="533"/>
        <v>105</v>
      </c>
      <c r="K615">
        <f t="shared" si="534"/>
        <v>14</v>
      </c>
      <c r="L615">
        <f t="shared" si="535"/>
        <v>2</v>
      </c>
      <c r="M615">
        <f t="shared" si="536"/>
        <v>3</v>
      </c>
      <c r="N615" s="3">
        <f t="shared" si="537"/>
        <v>0.66666666666666663</v>
      </c>
      <c r="O615">
        <f t="shared" si="538"/>
        <v>19</v>
      </c>
      <c r="P615">
        <f t="shared" si="539"/>
        <v>5</v>
      </c>
      <c r="Q615">
        <f t="shared" si="540"/>
        <v>10</v>
      </c>
    </row>
    <row r="616" spans="1:17" x14ac:dyDescent="0.25">
      <c r="A616" s="4">
        <v>43998</v>
      </c>
      <c r="B616">
        <v>4</v>
      </c>
      <c r="C616">
        <v>9</v>
      </c>
      <c r="D616">
        <v>11</v>
      </c>
      <c r="E616">
        <v>17</v>
      </c>
      <c r="F616">
        <v>39</v>
      </c>
      <c r="G616">
        <v>2</v>
      </c>
      <c r="H616">
        <v>10</v>
      </c>
      <c r="I616">
        <f t="shared" si="532"/>
        <v>3</v>
      </c>
      <c r="J616">
        <f t="shared" si="533"/>
        <v>80</v>
      </c>
      <c r="K616">
        <f t="shared" si="534"/>
        <v>12</v>
      </c>
      <c r="L616">
        <f t="shared" si="535"/>
        <v>1</v>
      </c>
      <c r="M616">
        <f t="shared" si="536"/>
        <v>4</v>
      </c>
      <c r="N616" s="3">
        <f t="shared" si="537"/>
        <v>0.25</v>
      </c>
      <c r="O616">
        <f t="shared" si="538"/>
        <v>22</v>
      </c>
      <c r="P616">
        <f t="shared" si="539"/>
        <v>2</v>
      </c>
      <c r="Q616">
        <f t="shared" si="540"/>
        <v>9</v>
      </c>
    </row>
    <row r="617" spans="1:17" x14ac:dyDescent="0.25">
      <c r="A617" s="4">
        <v>43994</v>
      </c>
      <c r="B617">
        <v>2</v>
      </c>
      <c r="C617">
        <v>24</v>
      </c>
      <c r="D617">
        <v>39</v>
      </c>
      <c r="E617">
        <v>45</v>
      </c>
      <c r="F617">
        <v>46</v>
      </c>
      <c r="G617">
        <v>4</v>
      </c>
      <c r="H617">
        <v>8</v>
      </c>
      <c r="I617">
        <f t="shared" si="532"/>
        <v>6</v>
      </c>
      <c r="J617">
        <f t="shared" si="533"/>
        <v>156</v>
      </c>
      <c r="K617">
        <f t="shared" si="534"/>
        <v>12</v>
      </c>
      <c r="L617">
        <f t="shared" si="535"/>
        <v>3</v>
      </c>
      <c r="M617">
        <f t="shared" si="536"/>
        <v>2</v>
      </c>
      <c r="N617" s="3">
        <f t="shared" si="537"/>
        <v>0.66666666666666663</v>
      </c>
      <c r="O617">
        <f t="shared" si="538"/>
        <v>22</v>
      </c>
      <c r="P617">
        <f t="shared" si="539"/>
        <v>1</v>
      </c>
      <c r="Q617">
        <f t="shared" si="540"/>
        <v>11</v>
      </c>
    </row>
    <row r="618" spans="1:17" x14ac:dyDescent="0.25">
      <c r="A618" s="4">
        <v>43991</v>
      </c>
      <c r="B618">
        <v>5</v>
      </c>
      <c r="C618">
        <v>15</v>
      </c>
      <c r="D618">
        <v>27</v>
      </c>
      <c r="E618">
        <v>36</v>
      </c>
      <c r="F618">
        <v>46</v>
      </c>
      <c r="G618">
        <v>2</v>
      </c>
      <c r="H618">
        <v>8</v>
      </c>
      <c r="I618">
        <f t="shared" si="532"/>
        <v>3</v>
      </c>
      <c r="J618">
        <f t="shared" si="533"/>
        <v>129</v>
      </c>
      <c r="K618">
        <f t="shared" si="534"/>
        <v>10</v>
      </c>
      <c r="L618">
        <f t="shared" si="535"/>
        <v>2</v>
      </c>
      <c r="M618">
        <f t="shared" si="536"/>
        <v>3</v>
      </c>
      <c r="N618" s="3">
        <f t="shared" si="537"/>
        <v>0.66666666666666663</v>
      </c>
      <c r="O618">
        <f t="shared" si="538"/>
        <v>12</v>
      </c>
      <c r="P618">
        <f t="shared" si="539"/>
        <v>9</v>
      </c>
      <c r="Q618">
        <f t="shared" si="540"/>
        <v>10</v>
      </c>
    </row>
    <row r="619" spans="1:17" x14ac:dyDescent="0.25">
      <c r="A619" s="4">
        <v>43987</v>
      </c>
      <c r="B619">
        <v>5</v>
      </c>
      <c r="C619">
        <v>11</v>
      </c>
      <c r="D619">
        <v>17</v>
      </c>
      <c r="E619">
        <v>24</v>
      </c>
      <c r="F619">
        <v>37</v>
      </c>
      <c r="G619">
        <v>3</v>
      </c>
      <c r="H619">
        <v>6</v>
      </c>
      <c r="I619">
        <f t="shared" si="532"/>
        <v>6</v>
      </c>
      <c r="J619">
        <f t="shared" si="533"/>
        <v>94</v>
      </c>
      <c r="K619">
        <f t="shared" si="534"/>
        <v>9</v>
      </c>
      <c r="L619">
        <f t="shared" si="535"/>
        <v>1</v>
      </c>
      <c r="M619">
        <f t="shared" si="536"/>
        <v>4</v>
      </c>
      <c r="N619" s="3">
        <f t="shared" si="537"/>
        <v>0.25</v>
      </c>
      <c r="O619">
        <f t="shared" si="538"/>
        <v>13</v>
      </c>
      <c r="P619">
        <f t="shared" si="539"/>
        <v>6</v>
      </c>
      <c r="Q619">
        <f t="shared" si="540"/>
        <v>8</v>
      </c>
    </row>
    <row r="620" spans="1:17" x14ac:dyDescent="0.25">
      <c r="A620" s="4">
        <v>43984</v>
      </c>
      <c r="B620">
        <v>10</v>
      </c>
      <c r="C620">
        <v>12</v>
      </c>
      <c r="D620">
        <v>22</v>
      </c>
      <c r="E620">
        <v>26</v>
      </c>
      <c r="F620">
        <v>49</v>
      </c>
      <c r="G620">
        <v>7</v>
      </c>
      <c r="H620">
        <v>11</v>
      </c>
      <c r="I620">
        <f t="shared" si="532"/>
        <v>3</v>
      </c>
      <c r="J620">
        <f t="shared" si="533"/>
        <v>119</v>
      </c>
      <c r="K620">
        <f t="shared" si="534"/>
        <v>18</v>
      </c>
      <c r="L620">
        <f t="shared" si="535"/>
        <v>4</v>
      </c>
      <c r="M620">
        <f t="shared" si="536"/>
        <v>1</v>
      </c>
      <c r="N620" s="3">
        <f t="shared" si="537"/>
        <v>0.25</v>
      </c>
      <c r="O620">
        <f t="shared" si="538"/>
        <v>23</v>
      </c>
      <c r="P620">
        <f t="shared" si="539"/>
        <v>2</v>
      </c>
      <c r="Q620">
        <f t="shared" si="540"/>
        <v>10</v>
      </c>
    </row>
    <row r="621" spans="1:17" x14ac:dyDescent="0.25">
      <c r="A621" s="4">
        <v>43980</v>
      </c>
      <c r="B621">
        <v>4</v>
      </c>
      <c r="C621">
        <v>8</v>
      </c>
      <c r="D621">
        <v>11</v>
      </c>
      <c r="E621">
        <v>19</v>
      </c>
      <c r="F621">
        <v>46</v>
      </c>
      <c r="G621">
        <v>4</v>
      </c>
      <c r="H621">
        <v>8</v>
      </c>
      <c r="I621">
        <f t="shared" si="532"/>
        <v>6</v>
      </c>
      <c r="J621">
        <f t="shared" si="533"/>
        <v>88</v>
      </c>
      <c r="K621">
        <f t="shared" si="534"/>
        <v>12</v>
      </c>
      <c r="L621">
        <f t="shared" si="535"/>
        <v>3</v>
      </c>
      <c r="M621">
        <f t="shared" si="536"/>
        <v>2</v>
      </c>
      <c r="N621" s="3">
        <f t="shared" si="537"/>
        <v>0.66666666666666663</v>
      </c>
      <c r="O621">
        <f t="shared" si="538"/>
        <v>27</v>
      </c>
      <c r="P621">
        <f t="shared" si="539"/>
        <v>3</v>
      </c>
      <c r="Q621">
        <f t="shared" si="540"/>
        <v>11</v>
      </c>
    </row>
    <row r="622" spans="1:17" x14ac:dyDescent="0.25">
      <c r="A622" s="4">
        <v>43977</v>
      </c>
      <c r="B622">
        <v>4</v>
      </c>
      <c r="C622">
        <v>9</v>
      </c>
      <c r="D622">
        <v>14</v>
      </c>
      <c r="E622">
        <v>21</v>
      </c>
      <c r="F622">
        <v>27</v>
      </c>
      <c r="G622">
        <v>4</v>
      </c>
      <c r="H622">
        <v>6</v>
      </c>
      <c r="I622">
        <f t="shared" si="532"/>
        <v>3</v>
      </c>
      <c r="J622">
        <f t="shared" si="533"/>
        <v>75</v>
      </c>
      <c r="K622">
        <f t="shared" si="534"/>
        <v>10</v>
      </c>
      <c r="L622">
        <f t="shared" si="535"/>
        <v>2</v>
      </c>
      <c r="M622">
        <f t="shared" si="536"/>
        <v>3</v>
      </c>
      <c r="N622" s="3">
        <f t="shared" si="537"/>
        <v>0.66666666666666663</v>
      </c>
      <c r="O622">
        <f t="shared" si="538"/>
        <v>7</v>
      </c>
      <c r="P622">
        <f t="shared" si="539"/>
        <v>5</v>
      </c>
      <c r="Q622">
        <f t="shared" si="540"/>
        <v>6</v>
      </c>
    </row>
    <row r="623" spans="1:17" x14ac:dyDescent="0.25">
      <c r="A623" s="4">
        <v>43973</v>
      </c>
      <c r="B623">
        <v>3</v>
      </c>
      <c r="C623">
        <v>18</v>
      </c>
      <c r="D623">
        <v>22</v>
      </c>
      <c r="E623">
        <v>27</v>
      </c>
      <c r="F623">
        <v>32</v>
      </c>
      <c r="G623">
        <v>2</v>
      </c>
      <c r="H623">
        <v>7</v>
      </c>
      <c r="I623">
        <f t="shared" si="532"/>
        <v>6</v>
      </c>
      <c r="J623">
        <f t="shared" si="533"/>
        <v>102</v>
      </c>
      <c r="K623">
        <f t="shared" si="534"/>
        <v>9</v>
      </c>
      <c r="L623">
        <f t="shared" si="535"/>
        <v>3</v>
      </c>
      <c r="M623">
        <f t="shared" si="536"/>
        <v>2</v>
      </c>
      <c r="N623" s="3">
        <f t="shared" si="537"/>
        <v>0.66666666666666663</v>
      </c>
      <c r="O623">
        <f t="shared" si="538"/>
        <v>15</v>
      </c>
      <c r="P623">
        <f t="shared" si="539"/>
        <v>4</v>
      </c>
      <c r="Q623">
        <f t="shared" si="540"/>
        <v>7</v>
      </c>
    </row>
    <row r="624" spans="1:17" x14ac:dyDescent="0.25">
      <c r="A624" s="4">
        <v>43970</v>
      </c>
      <c r="B624">
        <v>5</v>
      </c>
      <c r="C624">
        <v>25</v>
      </c>
      <c r="D624">
        <v>32</v>
      </c>
      <c r="E624">
        <v>37</v>
      </c>
      <c r="F624">
        <v>43</v>
      </c>
      <c r="G624">
        <v>6</v>
      </c>
      <c r="H624">
        <v>7</v>
      </c>
      <c r="I624">
        <f t="shared" si="532"/>
        <v>3</v>
      </c>
      <c r="J624">
        <f t="shared" si="533"/>
        <v>142</v>
      </c>
      <c r="K624">
        <f t="shared" si="534"/>
        <v>13</v>
      </c>
      <c r="L624">
        <f t="shared" si="535"/>
        <v>1</v>
      </c>
      <c r="M624">
        <f t="shared" si="536"/>
        <v>4</v>
      </c>
      <c r="N624" s="3">
        <f t="shared" si="537"/>
        <v>0.25</v>
      </c>
      <c r="O624">
        <f t="shared" si="538"/>
        <v>20</v>
      </c>
      <c r="P624">
        <f t="shared" si="539"/>
        <v>5</v>
      </c>
      <c r="Q624">
        <f t="shared" si="540"/>
        <v>10</v>
      </c>
    </row>
    <row r="625" spans="1:17" x14ac:dyDescent="0.25">
      <c r="A625" s="4">
        <v>43966</v>
      </c>
      <c r="B625">
        <v>11</v>
      </c>
      <c r="C625">
        <v>23</v>
      </c>
      <c r="D625">
        <v>32</v>
      </c>
      <c r="E625">
        <v>34</v>
      </c>
      <c r="F625">
        <v>39</v>
      </c>
      <c r="G625">
        <v>1</v>
      </c>
      <c r="H625">
        <v>6</v>
      </c>
      <c r="I625">
        <f t="shared" si="532"/>
        <v>6</v>
      </c>
      <c r="J625">
        <f t="shared" si="533"/>
        <v>139</v>
      </c>
      <c r="K625">
        <f t="shared" si="534"/>
        <v>7</v>
      </c>
      <c r="L625">
        <f t="shared" si="535"/>
        <v>2</v>
      </c>
      <c r="M625">
        <f t="shared" si="536"/>
        <v>3</v>
      </c>
      <c r="N625" s="3">
        <f t="shared" si="537"/>
        <v>0.66666666666666663</v>
      </c>
      <c r="O625">
        <f t="shared" si="538"/>
        <v>12</v>
      </c>
      <c r="P625">
        <f t="shared" si="539"/>
        <v>2</v>
      </c>
      <c r="Q625">
        <f t="shared" si="540"/>
        <v>7</v>
      </c>
    </row>
    <row r="626" spans="1:17" x14ac:dyDescent="0.25">
      <c r="A626" s="4">
        <v>43963</v>
      </c>
      <c r="B626">
        <v>9</v>
      </c>
      <c r="C626">
        <v>16</v>
      </c>
      <c r="D626">
        <v>29</v>
      </c>
      <c r="E626">
        <v>37</v>
      </c>
      <c r="F626">
        <v>39</v>
      </c>
      <c r="G626">
        <v>4</v>
      </c>
      <c r="H626">
        <v>11</v>
      </c>
      <c r="I626">
        <f t="shared" si="532"/>
        <v>3</v>
      </c>
      <c r="J626">
        <f t="shared" si="533"/>
        <v>130</v>
      </c>
      <c r="K626">
        <f t="shared" si="534"/>
        <v>15</v>
      </c>
      <c r="L626">
        <f t="shared" si="535"/>
        <v>1</v>
      </c>
      <c r="M626">
        <f t="shared" si="536"/>
        <v>4</v>
      </c>
      <c r="N626" s="3">
        <f t="shared" si="537"/>
        <v>0.25</v>
      </c>
      <c r="O626">
        <f t="shared" si="538"/>
        <v>13</v>
      </c>
      <c r="P626">
        <f t="shared" si="539"/>
        <v>2</v>
      </c>
      <c r="Q626">
        <f t="shared" si="540"/>
        <v>8</v>
      </c>
    </row>
    <row r="627" spans="1:17" x14ac:dyDescent="0.25">
      <c r="A627" s="4">
        <v>43959</v>
      </c>
      <c r="B627">
        <v>8</v>
      </c>
      <c r="C627">
        <v>25</v>
      </c>
      <c r="D627">
        <v>32</v>
      </c>
      <c r="E627">
        <v>33</v>
      </c>
      <c r="F627">
        <v>38</v>
      </c>
      <c r="G627">
        <v>7</v>
      </c>
      <c r="H627">
        <v>9</v>
      </c>
      <c r="I627">
        <f t="shared" si="532"/>
        <v>6</v>
      </c>
      <c r="J627">
        <f t="shared" si="533"/>
        <v>136</v>
      </c>
      <c r="K627">
        <f t="shared" si="534"/>
        <v>16</v>
      </c>
      <c r="L627">
        <f t="shared" si="535"/>
        <v>3</v>
      </c>
      <c r="M627">
        <f t="shared" si="536"/>
        <v>2</v>
      </c>
      <c r="N627" s="3">
        <f t="shared" si="537"/>
        <v>0.66666666666666663</v>
      </c>
      <c r="O627">
        <f t="shared" si="538"/>
        <v>17</v>
      </c>
      <c r="P627">
        <f t="shared" si="539"/>
        <v>1</v>
      </c>
      <c r="Q627">
        <f t="shared" si="540"/>
        <v>8</v>
      </c>
    </row>
    <row r="628" spans="1:17" x14ac:dyDescent="0.25">
      <c r="A628" s="4">
        <v>43956</v>
      </c>
      <c r="B628">
        <v>2</v>
      </c>
      <c r="C628">
        <v>10</v>
      </c>
      <c r="D628">
        <v>22</v>
      </c>
      <c r="E628">
        <v>27</v>
      </c>
      <c r="F628">
        <v>41</v>
      </c>
      <c r="G628">
        <v>2</v>
      </c>
      <c r="H628">
        <v>3</v>
      </c>
      <c r="I628">
        <f t="shared" si="532"/>
        <v>3</v>
      </c>
      <c r="J628">
        <f t="shared" si="533"/>
        <v>102</v>
      </c>
      <c r="K628">
        <f t="shared" si="534"/>
        <v>5</v>
      </c>
      <c r="L628">
        <f t="shared" si="535"/>
        <v>3</v>
      </c>
      <c r="M628">
        <f t="shared" si="536"/>
        <v>2</v>
      </c>
      <c r="N628" s="3">
        <f t="shared" si="537"/>
        <v>0.66666666666666663</v>
      </c>
      <c r="O628">
        <f t="shared" si="538"/>
        <v>14</v>
      </c>
      <c r="P628">
        <f t="shared" si="539"/>
        <v>5</v>
      </c>
      <c r="Q628">
        <f t="shared" si="540"/>
        <v>10</v>
      </c>
    </row>
    <row r="629" spans="1:17" x14ac:dyDescent="0.25">
      <c r="A629" s="4">
        <v>43952</v>
      </c>
      <c r="B629">
        <v>19</v>
      </c>
      <c r="C629">
        <v>20</v>
      </c>
      <c r="D629">
        <v>38</v>
      </c>
      <c r="E629">
        <v>45</v>
      </c>
      <c r="F629">
        <v>47</v>
      </c>
      <c r="G629">
        <v>2</v>
      </c>
      <c r="H629">
        <v>6</v>
      </c>
      <c r="I629">
        <f t="shared" si="532"/>
        <v>6</v>
      </c>
      <c r="J629">
        <f t="shared" si="533"/>
        <v>169</v>
      </c>
      <c r="K629">
        <f t="shared" si="534"/>
        <v>8</v>
      </c>
      <c r="L629">
        <f t="shared" si="535"/>
        <v>2</v>
      </c>
      <c r="M629">
        <f t="shared" si="536"/>
        <v>3</v>
      </c>
      <c r="N629" s="3">
        <f t="shared" si="537"/>
        <v>0.66666666666666663</v>
      </c>
      <c r="O629">
        <f t="shared" si="538"/>
        <v>18</v>
      </c>
      <c r="P629">
        <f t="shared" si="539"/>
        <v>1</v>
      </c>
      <c r="Q629">
        <f t="shared" si="540"/>
        <v>7</v>
      </c>
    </row>
    <row r="630" spans="1:17" x14ac:dyDescent="0.25">
      <c r="A630" s="4">
        <v>43949</v>
      </c>
      <c r="B630">
        <v>15</v>
      </c>
      <c r="C630">
        <v>23</v>
      </c>
      <c r="D630">
        <v>26</v>
      </c>
      <c r="E630">
        <v>28</v>
      </c>
      <c r="F630">
        <v>32</v>
      </c>
      <c r="G630">
        <v>1</v>
      </c>
      <c r="H630">
        <v>5</v>
      </c>
      <c r="I630">
        <f t="shared" si="532"/>
        <v>3</v>
      </c>
      <c r="J630">
        <f t="shared" si="533"/>
        <v>124</v>
      </c>
      <c r="K630">
        <f t="shared" si="534"/>
        <v>6</v>
      </c>
      <c r="L630">
        <f t="shared" si="535"/>
        <v>3</v>
      </c>
      <c r="M630">
        <f t="shared" si="536"/>
        <v>2</v>
      </c>
      <c r="N630" s="3">
        <f t="shared" si="537"/>
        <v>0.66666666666666663</v>
      </c>
      <c r="O630">
        <f t="shared" si="538"/>
        <v>8</v>
      </c>
      <c r="P630">
        <f t="shared" si="539"/>
        <v>2</v>
      </c>
      <c r="Q630">
        <f t="shared" si="540"/>
        <v>4</v>
      </c>
    </row>
    <row r="631" spans="1:17" x14ac:dyDescent="0.25">
      <c r="A631" s="4">
        <v>43945</v>
      </c>
      <c r="B631">
        <v>1</v>
      </c>
      <c r="C631">
        <v>5</v>
      </c>
      <c r="D631">
        <v>19</v>
      </c>
      <c r="E631">
        <v>21</v>
      </c>
      <c r="F631">
        <v>28</v>
      </c>
      <c r="G631">
        <v>4</v>
      </c>
      <c r="H631">
        <v>7</v>
      </c>
      <c r="I631">
        <f t="shared" si="532"/>
        <v>6</v>
      </c>
      <c r="J631">
        <f t="shared" si="533"/>
        <v>74</v>
      </c>
      <c r="K631">
        <f t="shared" si="534"/>
        <v>11</v>
      </c>
      <c r="L631">
        <f t="shared" si="535"/>
        <v>1</v>
      </c>
      <c r="M631">
        <f t="shared" si="536"/>
        <v>4</v>
      </c>
      <c r="N631" s="3">
        <f t="shared" si="537"/>
        <v>0.25</v>
      </c>
      <c r="O631">
        <f t="shared" si="538"/>
        <v>14</v>
      </c>
      <c r="P631">
        <f t="shared" si="539"/>
        <v>2</v>
      </c>
      <c r="Q631">
        <f t="shared" si="540"/>
        <v>7</v>
      </c>
    </row>
    <row r="632" spans="1:17" x14ac:dyDescent="0.25">
      <c r="A632" s="4">
        <v>43942</v>
      </c>
      <c r="B632">
        <v>10</v>
      </c>
      <c r="C632">
        <v>11</v>
      </c>
      <c r="D632">
        <v>14</v>
      </c>
      <c r="E632">
        <v>23</v>
      </c>
      <c r="F632">
        <v>28</v>
      </c>
      <c r="G632">
        <v>6</v>
      </c>
      <c r="H632">
        <v>8</v>
      </c>
      <c r="I632">
        <f t="shared" si="532"/>
        <v>3</v>
      </c>
      <c r="J632">
        <f t="shared" si="533"/>
        <v>86</v>
      </c>
      <c r="K632">
        <f t="shared" si="534"/>
        <v>14</v>
      </c>
      <c r="L632">
        <f t="shared" si="535"/>
        <v>3</v>
      </c>
      <c r="M632">
        <f t="shared" si="536"/>
        <v>2</v>
      </c>
      <c r="N632" s="3">
        <f t="shared" si="537"/>
        <v>0.66666666666666663</v>
      </c>
      <c r="O632">
        <f t="shared" si="538"/>
        <v>9</v>
      </c>
      <c r="P632">
        <f t="shared" si="539"/>
        <v>1</v>
      </c>
      <c r="Q632">
        <f t="shared" si="540"/>
        <v>5</v>
      </c>
    </row>
    <row r="633" spans="1:17" x14ac:dyDescent="0.25">
      <c r="A633" s="4">
        <v>43938</v>
      </c>
      <c r="B633">
        <v>16</v>
      </c>
      <c r="C633">
        <v>28</v>
      </c>
      <c r="D633">
        <v>32</v>
      </c>
      <c r="E633">
        <v>37</v>
      </c>
      <c r="F633">
        <v>45</v>
      </c>
      <c r="G633">
        <v>1</v>
      </c>
      <c r="H633">
        <v>11</v>
      </c>
      <c r="I633">
        <f t="shared" si="532"/>
        <v>6</v>
      </c>
      <c r="J633">
        <f t="shared" si="533"/>
        <v>158</v>
      </c>
      <c r="K633">
        <f t="shared" si="534"/>
        <v>12</v>
      </c>
      <c r="L633">
        <f t="shared" si="535"/>
        <v>3</v>
      </c>
      <c r="M633">
        <f t="shared" si="536"/>
        <v>2</v>
      </c>
      <c r="N633" s="3">
        <f t="shared" si="537"/>
        <v>0.66666666666666663</v>
      </c>
      <c r="O633">
        <f t="shared" si="538"/>
        <v>12</v>
      </c>
      <c r="P633">
        <f t="shared" si="539"/>
        <v>4</v>
      </c>
      <c r="Q633">
        <f t="shared" si="540"/>
        <v>7</v>
      </c>
    </row>
    <row r="634" spans="1:17" x14ac:dyDescent="0.25">
      <c r="A634" s="4">
        <v>43935</v>
      </c>
      <c r="B634">
        <v>6</v>
      </c>
      <c r="C634">
        <v>29</v>
      </c>
      <c r="D634">
        <v>34</v>
      </c>
      <c r="E634">
        <v>35</v>
      </c>
      <c r="F634">
        <v>40</v>
      </c>
      <c r="G634">
        <v>4</v>
      </c>
      <c r="H634">
        <v>11</v>
      </c>
      <c r="I634">
        <f t="shared" si="532"/>
        <v>3</v>
      </c>
      <c r="J634">
        <f t="shared" si="533"/>
        <v>144</v>
      </c>
      <c r="K634">
        <f t="shared" si="534"/>
        <v>15</v>
      </c>
      <c r="L634">
        <f t="shared" si="535"/>
        <v>3</v>
      </c>
      <c r="M634">
        <f t="shared" si="536"/>
        <v>2</v>
      </c>
      <c r="N634" s="3">
        <f t="shared" si="537"/>
        <v>0.66666666666666663</v>
      </c>
      <c r="O634">
        <f t="shared" si="538"/>
        <v>23</v>
      </c>
      <c r="P634">
        <f t="shared" si="539"/>
        <v>1</v>
      </c>
      <c r="Q634">
        <f t="shared" si="540"/>
        <v>9</v>
      </c>
    </row>
    <row r="635" spans="1:17" x14ac:dyDescent="0.25">
      <c r="A635" s="4">
        <v>43931</v>
      </c>
      <c r="B635">
        <v>3</v>
      </c>
      <c r="C635">
        <v>10</v>
      </c>
      <c r="D635">
        <v>17</v>
      </c>
      <c r="E635">
        <v>33</v>
      </c>
      <c r="F635">
        <v>39</v>
      </c>
      <c r="G635">
        <v>1</v>
      </c>
      <c r="H635">
        <v>4</v>
      </c>
      <c r="I635">
        <f t="shared" si="532"/>
        <v>6</v>
      </c>
      <c r="J635">
        <f t="shared" si="533"/>
        <v>102</v>
      </c>
      <c r="K635">
        <f t="shared" si="534"/>
        <v>5</v>
      </c>
      <c r="L635">
        <f t="shared" si="535"/>
        <v>1</v>
      </c>
      <c r="M635">
        <f t="shared" si="536"/>
        <v>4</v>
      </c>
      <c r="N635" s="3">
        <f t="shared" si="537"/>
        <v>0.25</v>
      </c>
      <c r="O635">
        <f t="shared" si="538"/>
        <v>16</v>
      </c>
      <c r="P635">
        <f t="shared" si="539"/>
        <v>6</v>
      </c>
      <c r="Q635">
        <f t="shared" si="540"/>
        <v>9</v>
      </c>
    </row>
    <row r="636" spans="1:17" x14ac:dyDescent="0.25">
      <c r="A636" s="4">
        <v>43928</v>
      </c>
      <c r="B636">
        <v>4</v>
      </c>
      <c r="C636">
        <v>5</v>
      </c>
      <c r="D636">
        <v>14</v>
      </c>
      <c r="E636">
        <v>33</v>
      </c>
      <c r="F636">
        <v>48</v>
      </c>
      <c r="G636">
        <v>7</v>
      </c>
      <c r="H636">
        <v>12</v>
      </c>
      <c r="I636">
        <f t="shared" si="532"/>
        <v>3</v>
      </c>
      <c r="J636">
        <f t="shared" si="533"/>
        <v>104</v>
      </c>
      <c r="K636">
        <f t="shared" si="534"/>
        <v>19</v>
      </c>
      <c r="L636">
        <f t="shared" si="535"/>
        <v>3</v>
      </c>
      <c r="M636">
        <f t="shared" si="536"/>
        <v>2</v>
      </c>
      <c r="N636" s="3">
        <f t="shared" si="537"/>
        <v>0.66666666666666663</v>
      </c>
      <c r="O636">
        <f t="shared" si="538"/>
        <v>19</v>
      </c>
      <c r="P636">
        <f t="shared" si="539"/>
        <v>1</v>
      </c>
      <c r="Q636">
        <f t="shared" si="540"/>
        <v>11</v>
      </c>
    </row>
    <row r="637" spans="1:17" x14ac:dyDescent="0.25">
      <c r="A637" s="4">
        <v>43924</v>
      </c>
      <c r="B637">
        <v>16</v>
      </c>
      <c r="C637">
        <v>19</v>
      </c>
      <c r="D637">
        <v>34</v>
      </c>
      <c r="E637">
        <v>46</v>
      </c>
      <c r="F637">
        <v>50</v>
      </c>
      <c r="G637">
        <v>2</v>
      </c>
      <c r="H637">
        <v>6</v>
      </c>
      <c r="I637">
        <f t="shared" si="532"/>
        <v>6</v>
      </c>
      <c r="J637">
        <f t="shared" si="533"/>
        <v>165</v>
      </c>
      <c r="K637">
        <f t="shared" si="534"/>
        <v>8</v>
      </c>
      <c r="L637">
        <f t="shared" si="535"/>
        <v>4</v>
      </c>
      <c r="M637">
        <f t="shared" si="536"/>
        <v>1</v>
      </c>
      <c r="N637" s="3">
        <f t="shared" si="537"/>
        <v>0.25</v>
      </c>
      <c r="O637">
        <f t="shared" si="538"/>
        <v>15</v>
      </c>
      <c r="P637">
        <f t="shared" si="539"/>
        <v>3</v>
      </c>
      <c r="Q637">
        <f t="shared" si="540"/>
        <v>9</v>
      </c>
    </row>
    <row r="638" spans="1:17" x14ac:dyDescent="0.25">
      <c r="A638" s="4">
        <v>43921</v>
      </c>
      <c r="B638">
        <v>12</v>
      </c>
      <c r="C638">
        <v>17</v>
      </c>
      <c r="D638">
        <v>24</v>
      </c>
      <c r="E638">
        <v>30</v>
      </c>
      <c r="F638">
        <v>36</v>
      </c>
      <c r="G638">
        <v>1</v>
      </c>
      <c r="H638">
        <v>9</v>
      </c>
      <c r="I638">
        <f>WEEKDAY(A638)</f>
        <v>3</v>
      </c>
      <c r="J638">
        <f>SUM(B638:F638)</f>
        <v>119</v>
      </c>
      <c r="K638">
        <f>G638+H638</f>
        <v>10</v>
      </c>
      <c r="L638">
        <f>SUMPRODUCT(--(MOD(B638:F638,2)=0))</f>
        <v>4</v>
      </c>
      <c r="M638">
        <f>SUMPRODUCT(--(MOD(B638:F638,2)=1))</f>
        <v>1</v>
      </c>
      <c r="N638" s="3">
        <f>IF(L638&gt;M638,M638/L638,L638/M638)</f>
        <v>0.25</v>
      </c>
      <c r="O638">
        <f>MAX(C638-B638,D638-C638,E638-D638,F638-E638)</f>
        <v>7</v>
      </c>
      <c r="P638">
        <f>MIN(C638-B638,D638-C638,E638-D638,F638-E638)</f>
        <v>5</v>
      </c>
      <c r="Q638">
        <f>ROUND(AVERAGE(C638-B638,D638-C638,E638-D638,F638-E638),0)</f>
        <v>6</v>
      </c>
    </row>
    <row r="639" spans="1:17" x14ac:dyDescent="0.25">
      <c r="A639" s="4">
        <v>43917</v>
      </c>
      <c r="B639">
        <v>11</v>
      </c>
      <c r="C639">
        <v>14</v>
      </c>
      <c r="D639">
        <v>27</v>
      </c>
      <c r="E639">
        <v>41</v>
      </c>
      <c r="F639">
        <v>46</v>
      </c>
      <c r="G639">
        <v>2</v>
      </c>
      <c r="H639">
        <v>3</v>
      </c>
      <c r="I639">
        <f>WEEKDAY(A639)</f>
        <v>6</v>
      </c>
      <c r="J639">
        <f>SUM(B639:F639)</f>
        <v>139</v>
      </c>
      <c r="K639">
        <f>G639+H639</f>
        <v>5</v>
      </c>
      <c r="L639">
        <f>SUMPRODUCT(--(MOD(B639:F639,2)=0))</f>
        <v>2</v>
      </c>
      <c r="M639">
        <f>SUMPRODUCT(--(MOD(B639:F639,2)=1))</f>
        <v>3</v>
      </c>
      <c r="N639" s="3">
        <f>IF(L639&gt;M639,M639/L639,L639/M639)</f>
        <v>0.66666666666666663</v>
      </c>
      <c r="O639">
        <f>MAX(C639-B639,D639-C639,E639-D639,F639-E639)</f>
        <v>14</v>
      </c>
      <c r="P639">
        <f>MIN(C639-B639,D639-C639,E639-D639,F639-E639)</f>
        <v>3</v>
      </c>
      <c r="Q639">
        <f>ROUND(AVERAGE(C639-B639,D639-C639,E639-D639,F639-E639),0)</f>
        <v>9</v>
      </c>
    </row>
    <row r="640" spans="1:17" x14ac:dyDescent="0.25">
      <c r="A640" s="4">
        <v>43914</v>
      </c>
      <c r="B640">
        <v>7</v>
      </c>
      <c r="C640">
        <v>12</v>
      </c>
      <c r="D640">
        <v>26</v>
      </c>
      <c r="E640">
        <v>30</v>
      </c>
      <c r="F640">
        <v>33</v>
      </c>
      <c r="G640">
        <v>10</v>
      </c>
      <c r="H640">
        <v>11</v>
      </c>
      <c r="I640">
        <f>WEEKDAY(A640)</f>
        <v>3</v>
      </c>
      <c r="J640">
        <f>SUM(B640:F640)</f>
        <v>108</v>
      </c>
      <c r="K640">
        <f>G640+H640</f>
        <v>21</v>
      </c>
      <c r="L640">
        <f>SUMPRODUCT(--(MOD(B640:F640,2)=0))</f>
        <v>3</v>
      </c>
      <c r="M640">
        <f>SUMPRODUCT(--(MOD(B640:F640,2)=1))</f>
        <v>2</v>
      </c>
      <c r="N640" s="3">
        <f>IF(L640&gt;M640,M640/L640,L640/M640)</f>
        <v>0.66666666666666663</v>
      </c>
      <c r="O640">
        <f>MAX(C640-B640,D640-C640,E640-D640,F640-E640)</f>
        <v>14</v>
      </c>
      <c r="P640">
        <f>MIN(C640-B640,D640-C640,E640-D640,F640-E640)</f>
        <v>3</v>
      </c>
      <c r="Q640">
        <f>ROUND(AVERAGE(C640-B640,D640-C640,E640-D640,F640-E640),0)</f>
        <v>7</v>
      </c>
    </row>
    <row r="641" spans="1:17" x14ac:dyDescent="0.25">
      <c r="A641" s="4">
        <v>43910</v>
      </c>
      <c r="B641">
        <v>3</v>
      </c>
      <c r="C641">
        <v>9</v>
      </c>
      <c r="D641">
        <v>20</v>
      </c>
      <c r="E641">
        <v>34</v>
      </c>
      <c r="F641">
        <v>40</v>
      </c>
      <c r="G641">
        <v>6</v>
      </c>
      <c r="H641">
        <v>12</v>
      </c>
      <c r="I641">
        <f t="shared" ref="I641:I653" si="541">WEEKDAY(A641)</f>
        <v>6</v>
      </c>
      <c r="J641">
        <f t="shared" ref="J641:J646" si="542">SUM(B641:F641)</f>
        <v>106</v>
      </c>
      <c r="K641">
        <f t="shared" ref="K641:K653" si="543">G641+H641</f>
        <v>18</v>
      </c>
      <c r="L641">
        <f t="shared" ref="L641:L653" si="544">SUMPRODUCT(--(MOD(B641:F641,2)=0))</f>
        <v>3</v>
      </c>
      <c r="M641">
        <f t="shared" ref="M641:M653" si="545">SUMPRODUCT(--(MOD(B641:F641,2)=1))</f>
        <v>2</v>
      </c>
      <c r="N641" s="3">
        <f t="shared" ref="N641:N653" si="546">IF(L641&gt;M641,M641/L641,L641/M641)</f>
        <v>0.66666666666666663</v>
      </c>
      <c r="O641">
        <f t="shared" ref="O641:O653" si="547">MAX(C641-B641,D641-C641,E641-D641,F641-E641)</f>
        <v>14</v>
      </c>
      <c r="P641">
        <f t="shared" ref="P641:P653" si="548">MIN(C641-B641,D641-C641,E641-D641,F641-E641)</f>
        <v>6</v>
      </c>
      <c r="Q641">
        <f t="shared" ref="Q641:Q653" si="549">ROUND(AVERAGE(C641-B641,D641-C641,E641-D641,F641-E641),0)</f>
        <v>9</v>
      </c>
    </row>
    <row r="642" spans="1:17" x14ac:dyDescent="0.25">
      <c r="A642" s="4">
        <v>43907</v>
      </c>
      <c r="B642">
        <v>5</v>
      </c>
      <c r="C642">
        <v>7</v>
      </c>
      <c r="D642">
        <v>8</v>
      </c>
      <c r="E642">
        <v>16</v>
      </c>
      <c r="F642">
        <v>20</v>
      </c>
      <c r="G642">
        <v>2</v>
      </c>
      <c r="H642">
        <v>12</v>
      </c>
      <c r="I642">
        <f t="shared" si="541"/>
        <v>3</v>
      </c>
      <c r="J642">
        <f t="shared" si="542"/>
        <v>56</v>
      </c>
      <c r="K642">
        <f t="shared" si="543"/>
        <v>14</v>
      </c>
      <c r="L642">
        <f t="shared" si="544"/>
        <v>3</v>
      </c>
      <c r="M642">
        <f t="shared" si="545"/>
        <v>2</v>
      </c>
      <c r="N642" s="3">
        <f t="shared" si="546"/>
        <v>0.66666666666666663</v>
      </c>
      <c r="O642">
        <f t="shared" si="547"/>
        <v>8</v>
      </c>
      <c r="P642">
        <f t="shared" si="548"/>
        <v>1</v>
      </c>
      <c r="Q642">
        <f t="shared" si="549"/>
        <v>4</v>
      </c>
    </row>
    <row r="643" spans="1:17" x14ac:dyDescent="0.25">
      <c r="A643" s="4">
        <v>43903</v>
      </c>
      <c r="B643">
        <v>3</v>
      </c>
      <c r="C643">
        <v>11</v>
      </c>
      <c r="D643">
        <v>21</v>
      </c>
      <c r="E643">
        <v>27</v>
      </c>
      <c r="F643">
        <v>36</v>
      </c>
      <c r="G643">
        <v>9</v>
      </c>
      <c r="H643">
        <v>10</v>
      </c>
      <c r="I643">
        <f t="shared" si="541"/>
        <v>6</v>
      </c>
      <c r="J643">
        <f t="shared" si="542"/>
        <v>98</v>
      </c>
      <c r="K643">
        <f t="shared" si="543"/>
        <v>19</v>
      </c>
      <c r="L643">
        <f t="shared" si="544"/>
        <v>1</v>
      </c>
      <c r="M643">
        <f t="shared" si="545"/>
        <v>4</v>
      </c>
      <c r="N643" s="3">
        <f t="shared" si="546"/>
        <v>0.25</v>
      </c>
      <c r="O643">
        <f t="shared" si="547"/>
        <v>10</v>
      </c>
      <c r="P643">
        <f t="shared" si="548"/>
        <v>6</v>
      </c>
      <c r="Q643">
        <f t="shared" si="549"/>
        <v>8</v>
      </c>
    </row>
    <row r="644" spans="1:17" x14ac:dyDescent="0.25">
      <c r="A644" s="4">
        <v>43900</v>
      </c>
      <c r="B644">
        <v>11</v>
      </c>
      <c r="C644">
        <v>23</v>
      </c>
      <c r="D644">
        <v>30</v>
      </c>
      <c r="E644">
        <v>37</v>
      </c>
      <c r="F644">
        <v>43</v>
      </c>
      <c r="G644">
        <v>5</v>
      </c>
      <c r="H644">
        <v>12</v>
      </c>
      <c r="I644">
        <f t="shared" si="541"/>
        <v>3</v>
      </c>
      <c r="J644">
        <f t="shared" si="542"/>
        <v>144</v>
      </c>
      <c r="K644">
        <f t="shared" si="543"/>
        <v>17</v>
      </c>
      <c r="L644">
        <f t="shared" si="544"/>
        <v>1</v>
      </c>
      <c r="M644">
        <f t="shared" si="545"/>
        <v>4</v>
      </c>
      <c r="N644" s="3">
        <f t="shared" si="546"/>
        <v>0.25</v>
      </c>
      <c r="O644">
        <f t="shared" si="547"/>
        <v>12</v>
      </c>
      <c r="P644">
        <f t="shared" si="548"/>
        <v>6</v>
      </c>
      <c r="Q644">
        <f t="shared" si="549"/>
        <v>8</v>
      </c>
    </row>
    <row r="645" spans="1:17" x14ac:dyDescent="0.25">
      <c r="A645" s="4">
        <v>43896</v>
      </c>
      <c r="B645">
        <v>15</v>
      </c>
      <c r="C645">
        <v>38</v>
      </c>
      <c r="D645">
        <v>43</v>
      </c>
      <c r="E645">
        <v>45</v>
      </c>
      <c r="F645">
        <v>46</v>
      </c>
      <c r="G645">
        <v>1</v>
      </c>
      <c r="H645">
        <v>11</v>
      </c>
      <c r="I645">
        <f t="shared" si="541"/>
        <v>6</v>
      </c>
      <c r="J645">
        <f t="shared" si="542"/>
        <v>187</v>
      </c>
      <c r="K645">
        <f t="shared" si="543"/>
        <v>12</v>
      </c>
      <c r="L645">
        <f t="shared" si="544"/>
        <v>2</v>
      </c>
      <c r="M645">
        <f t="shared" si="545"/>
        <v>3</v>
      </c>
      <c r="N645" s="3">
        <f t="shared" si="546"/>
        <v>0.66666666666666663</v>
      </c>
      <c r="O645">
        <f t="shared" si="547"/>
        <v>23</v>
      </c>
      <c r="P645">
        <f t="shared" si="548"/>
        <v>1</v>
      </c>
      <c r="Q645">
        <f t="shared" si="549"/>
        <v>8</v>
      </c>
    </row>
    <row r="646" spans="1:17" x14ac:dyDescent="0.25">
      <c r="A646" s="4">
        <v>43893</v>
      </c>
      <c r="B646">
        <v>4</v>
      </c>
      <c r="C646">
        <v>14</v>
      </c>
      <c r="D646">
        <v>27</v>
      </c>
      <c r="E646">
        <v>44</v>
      </c>
      <c r="F646">
        <v>45</v>
      </c>
      <c r="G646">
        <v>1</v>
      </c>
      <c r="H646">
        <v>10</v>
      </c>
      <c r="I646">
        <f t="shared" si="541"/>
        <v>3</v>
      </c>
      <c r="J646">
        <f t="shared" si="542"/>
        <v>134</v>
      </c>
      <c r="K646">
        <f t="shared" si="543"/>
        <v>11</v>
      </c>
      <c r="L646">
        <f t="shared" si="544"/>
        <v>3</v>
      </c>
      <c r="M646">
        <f t="shared" si="545"/>
        <v>2</v>
      </c>
      <c r="N646" s="3">
        <f t="shared" si="546"/>
        <v>0.66666666666666663</v>
      </c>
      <c r="O646">
        <f t="shared" si="547"/>
        <v>17</v>
      </c>
      <c r="P646">
        <f t="shared" si="548"/>
        <v>1</v>
      </c>
      <c r="Q646">
        <f t="shared" si="549"/>
        <v>10</v>
      </c>
    </row>
    <row r="647" spans="1:17" x14ac:dyDescent="0.25">
      <c r="A647" s="4">
        <v>43889</v>
      </c>
      <c r="B647">
        <v>8</v>
      </c>
      <c r="C647">
        <v>11</v>
      </c>
      <c r="D647">
        <v>20</v>
      </c>
      <c r="E647">
        <v>22</v>
      </c>
      <c r="F647">
        <v>23</v>
      </c>
      <c r="G647">
        <v>3</v>
      </c>
      <c r="H647">
        <v>4</v>
      </c>
      <c r="I647">
        <f t="shared" si="541"/>
        <v>6</v>
      </c>
      <c r="J647">
        <f t="shared" ref="J647:J653" si="550">SUM(B647:F647)</f>
        <v>84</v>
      </c>
      <c r="K647">
        <f t="shared" si="543"/>
        <v>7</v>
      </c>
      <c r="L647">
        <f t="shared" si="544"/>
        <v>3</v>
      </c>
      <c r="M647">
        <f t="shared" si="545"/>
        <v>2</v>
      </c>
      <c r="N647" s="3">
        <f t="shared" si="546"/>
        <v>0.66666666666666663</v>
      </c>
      <c r="O647">
        <f t="shared" si="547"/>
        <v>9</v>
      </c>
      <c r="P647">
        <f t="shared" si="548"/>
        <v>1</v>
      </c>
      <c r="Q647">
        <f t="shared" si="549"/>
        <v>4</v>
      </c>
    </row>
    <row r="648" spans="1:17" x14ac:dyDescent="0.25">
      <c r="A648" s="4">
        <v>43886</v>
      </c>
      <c r="B648">
        <v>1</v>
      </c>
      <c r="C648">
        <v>4</v>
      </c>
      <c r="D648">
        <v>18</v>
      </c>
      <c r="E648">
        <v>27</v>
      </c>
      <c r="F648">
        <v>42</v>
      </c>
      <c r="G648">
        <v>4</v>
      </c>
      <c r="H648">
        <v>6</v>
      </c>
      <c r="I648">
        <f t="shared" si="541"/>
        <v>3</v>
      </c>
      <c r="J648">
        <f t="shared" si="550"/>
        <v>92</v>
      </c>
      <c r="K648">
        <f t="shared" si="543"/>
        <v>10</v>
      </c>
      <c r="L648">
        <f t="shared" si="544"/>
        <v>3</v>
      </c>
      <c r="M648">
        <f t="shared" si="545"/>
        <v>2</v>
      </c>
      <c r="N648" s="3">
        <f t="shared" si="546"/>
        <v>0.66666666666666663</v>
      </c>
      <c r="O648">
        <f t="shared" si="547"/>
        <v>15</v>
      </c>
      <c r="P648">
        <f t="shared" si="548"/>
        <v>3</v>
      </c>
      <c r="Q648">
        <f t="shared" si="549"/>
        <v>10</v>
      </c>
    </row>
    <row r="649" spans="1:17" x14ac:dyDescent="0.25">
      <c r="A649" s="4">
        <v>43882</v>
      </c>
      <c r="B649">
        <v>7</v>
      </c>
      <c r="C649">
        <v>23</v>
      </c>
      <c r="D649">
        <v>30</v>
      </c>
      <c r="E649">
        <v>32</v>
      </c>
      <c r="F649">
        <v>45</v>
      </c>
      <c r="G649">
        <v>5</v>
      </c>
      <c r="H649">
        <v>9</v>
      </c>
      <c r="I649">
        <f t="shared" si="541"/>
        <v>6</v>
      </c>
      <c r="J649">
        <f t="shared" si="550"/>
        <v>137</v>
      </c>
      <c r="K649">
        <f t="shared" si="543"/>
        <v>14</v>
      </c>
      <c r="L649">
        <f t="shared" si="544"/>
        <v>2</v>
      </c>
      <c r="M649">
        <f t="shared" si="545"/>
        <v>3</v>
      </c>
      <c r="N649" s="3">
        <f t="shared" si="546"/>
        <v>0.66666666666666663</v>
      </c>
      <c r="O649">
        <f t="shared" si="547"/>
        <v>16</v>
      </c>
      <c r="P649">
        <f t="shared" si="548"/>
        <v>2</v>
      </c>
      <c r="Q649">
        <f t="shared" si="549"/>
        <v>10</v>
      </c>
    </row>
    <row r="650" spans="1:17" x14ac:dyDescent="0.25">
      <c r="A650" s="4">
        <v>43879</v>
      </c>
      <c r="B650">
        <v>11</v>
      </c>
      <c r="C650">
        <v>32</v>
      </c>
      <c r="D650">
        <v>34</v>
      </c>
      <c r="E650">
        <v>38</v>
      </c>
      <c r="F650">
        <v>47</v>
      </c>
      <c r="G650">
        <v>2</v>
      </c>
      <c r="H650">
        <v>10</v>
      </c>
      <c r="I650">
        <f t="shared" si="541"/>
        <v>3</v>
      </c>
      <c r="J650">
        <f t="shared" si="550"/>
        <v>162</v>
      </c>
      <c r="K650">
        <f t="shared" si="543"/>
        <v>12</v>
      </c>
      <c r="L650">
        <f t="shared" si="544"/>
        <v>3</v>
      </c>
      <c r="M650">
        <f t="shared" si="545"/>
        <v>2</v>
      </c>
      <c r="N650" s="3">
        <f t="shared" si="546"/>
        <v>0.66666666666666663</v>
      </c>
      <c r="O650">
        <f t="shared" si="547"/>
        <v>21</v>
      </c>
      <c r="P650">
        <f t="shared" si="548"/>
        <v>2</v>
      </c>
      <c r="Q650">
        <f t="shared" si="549"/>
        <v>9</v>
      </c>
    </row>
    <row r="651" spans="1:17" x14ac:dyDescent="0.25">
      <c r="A651" s="4">
        <v>43875</v>
      </c>
      <c r="B651">
        <v>5</v>
      </c>
      <c r="C651">
        <v>20</v>
      </c>
      <c r="D651">
        <v>35</v>
      </c>
      <c r="E651">
        <v>41</v>
      </c>
      <c r="F651">
        <v>49</v>
      </c>
      <c r="G651">
        <v>6</v>
      </c>
      <c r="H651">
        <v>10</v>
      </c>
      <c r="I651">
        <f t="shared" si="541"/>
        <v>6</v>
      </c>
      <c r="J651">
        <f t="shared" si="550"/>
        <v>150</v>
      </c>
      <c r="K651">
        <f t="shared" si="543"/>
        <v>16</v>
      </c>
      <c r="L651">
        <f t="shared" si="544"/>
        <v>1</v>
      </c>
      <c r="M651">
        <f t="shared" si="545"/>
        <v>4</v>
      </c>
      <c r="N651" s="3">
        <f t="shared" si="546"/>
        <v>0.25</v>
      </c>
      <c r="O651">
        <f t="shared" si="547"/>
        <v>15</v>
      </c>
      <c r="P651">
        <f t="shared" si="548"/>
        <v>6</v>
      </c>
      <c r="Q651">
        <f t="shared" si="549"/>
        <v>11</v>
      </c>
    </row>
    <row r="652" spans="1:17" x14ac:dyDescent="0.25">
      <c r="A652" s="4">
        <v>43872</v>
      </c>
      <c r="B652">
        <v>24</v>
      </c>
      <c r="C652">
        <v>26</v>
      </c>
      <c r="D652">
        <v>32</v>
      </c>
      <c r="E652">
        <v>43</v>
      </c>
      <c r="F652">
        <v>46</v>
      </c>
      <c r="G652">
        <v>6</v>
      </c>
      <c r="H652">
        <v>10</v>
      </c>
      <c r="I652">
        <f t="shared" si="541"/>
        <v>3</v>
      </c>
      <c r="J652">
        <f t="shared" si="550"/>
        <v>171</v>
      </c>
      <c r="K652">
        <f t="shared" si="543"/>
        <v>16</v>
      </c>
      <c r="L652">
        <f t="shared" si="544"/>
        <v>4</v>
      </c>
      <c r="M652">
        <f t="shared" si="545"/>
        <v>1</v>
      </c>
      <c r="N652" s="3">
        <f t="shared" si="546"/>
        <v>0.25</v>
      </c>
      <c r="O652">
        <f t="shared" si="547"/>
        <v>11</v>
      </c>
      <c r="P652">
        <f t="shared" si="548"/>
        <v>2</v>
      </c>
      <c r="Q652">
        <f t="shared" si="549"/>
        <v>6</v>
      </c>
    </row>
    <row r="653" spans="1:17" x14ac:dyDescent="0.25">
      <c r="A653" s="4">
        <v>43868</v>
      </c>
      <c r="B653">
        <v>9</v>
      </c>
      <c r="C653">
        <v>15</v>
      </c>
      <c r="D653">
        <v>17</v>
      </c>
      <c r="E653">
        <v>25</v>
      </c>
      <c r="F653">
        <v>40</v>
      </c>
      <c r="G653">
        <v>3</v>
      </c>
      <c r="H653">
        <v>9</v>
      </c>
      <c r="I653">
        <f t="shared" si="541"/>
        <v>6</v>
      </c>
      <c r="J653">
        <f t="shared" si="550"/>
        <v>106</v>
      </c>
      <c r="K653">
        <f t="shared" si="543"/>
        <v>12</v>
      </c>
      <c r="L653">
        <f t="shared" si="544"/>
        <v>1</v>
      </c>
      <c r="M653">
        <f t="shared" si="545"/>
        <v>4</v>
      </c>
      <c r="N653" s="3">
        <f t="shared" si="546"/>
        <v>0.25</v>
      </c>
      <c r="O653">
        <f t="shared" si="547"/>
        <v>15</v>
      </c>
      <c r="P653">
        <f t="shared" si="548"/>
        <v>2</v>
      </c>
      <c r="Q653">
        <f t="shared" si="549"/>
        <v>8</v>
      </c>
    </row>
    <row r="654" spans="1:17" x14ac:dyDescent="0.25">
      <c r="A654" s="4">
        <v>43865</v>
      </c>
      <c r="B654">
        <v>21</v>
      </c>
      <c r="C654">
        <v>23</v>
      </c>
      <c r="D654">
        <v>33</v>
      </c>
      <c r="E654">
        <v>35</v>
      </c>
      <c r="F654">
        <v>47</v>
      </c>
      <c r="G654">
        <v>6</v>
      </c>
      <c r="H654">
        <v>7</v>
      </c>
      <c r="I654">
        <f t="shared" ref="I654:I659" si="551">WEEKDAY(A654)</f>
        <v>3</v>
      </c>
      <c r="J654">
        <f t="shared" ref="J654:J659" si="552">SUM(B654:F654)</f>
        <v>159</v>
      </c>
      <c r="K654">
        <f t="shared" ref="K654:K659" si="553">G654+H654</f>
        <v>13</v>
      </c>
      <c r="L654">
        <f t="shared" ref="L654:L659" si="554">SUMPRODUCT(--(MOD(B654:F654,2)=0))</f>
        <v>0</v>
      </c>
      <c r="M654">
        <f t="shared" ref="M654:M659" si="555">SUMPRODUCT(--(MOD(B654:F654,2)=1))</f>
        <v>5</v>
      </c>
      <c r="N654" s="3">
        <f t="shared" ref="N654:N659" si="556">IF(L654&gt;M654,M654/L654,L654/M654)</f>
        <v>0</v>
      </c>
      <c r="O654">
        <f t="shared" ref="O654:O659" si="557">MAX(C654-B654,D654-C654,E654-D654,F654-E654)</f>
        <v>12</v>
      </c>
      <c r="P654">
        <f t="shared" ref="P654:P659" si="558">MIN(C654-B654,D654-C654,E654-D654,F654-E654)</f>
        <v>2</v>
      </c>
      <c r="Q654">
        <f t="shared" ref="Q654:Q659" si="559">ROUND(AVERAGE(C654-B654,D654-C654,E654-D654,F654-E654),0)</f>
        <v>7</v>
      </c>
    </row>
    <row r="655" spans="1:17" x14ac:dyDescent="0.25">
      <c r="A655" s="4">
        <v>43861</v>
      </c>
      <c r="B655">
        <v>13</v>
      </c>
      <c r="C655">
        <v>18</v>
      </c>
      <c r="D655">
        <v>20</v>
      </c>
      <c r="E655">
        <v>23</v>
      </c>
      <c r="F655">
        <v>30</v>
      </c>
      <c r="G655">
        <v>2</v>
      </c>
      <c r="H655">
        <v>4</v>
      </c>
      <c r="I655">
        <f t="shared" si="551"/>
        <v>6</v>
      </c>
      <c r="J655">
        <f t="shared" si="552"/>
        <v>104</v>
      </c>
      <c r="K655">
        <f t="shared" si="553"/>
        <v>6</v>
      </c>
      <c r="L655">
        <f t="shared" si="554"/>
        <v>3</v>
      </c>
      <c r="M655">
        <f t="shared" si="555"/>
        <v>2</v>
      </c>
      <c r="N655" s="3">
        <f t="shared" si="556"/>
        <v>0.66666666666666663</v>
      </c>
      <c r="O655">
        <f t="shared" si="557"/>
        <v>7</v>
      </c>
      <c r="P655">
        <f t="shared" si="558"/>
        <v>2</v>
      </c>
      <c r="Q655">
        <f t="shared" si="559"/>
        <v>4</v>
      </c>
    </row>
    <row r="656" spans="1:17" x14ac:dyDescent="0.25">
      <c r="A656" s="4">
        <v>43858</v>
      </c>
      <c r="B656">
        <v>1</v>
      </c>
      <c r="C656">
        <v>19</v>
      </c>
      <c r="D656">
        <v>27</v>
      </c>
      <c r="E656">
        <v>31</v>
      </c>
      <c r="F656">
        <v>38</v>
      </c>
      <c r="G656">
        <v>4</v>
      </c>
      <c r="H656">
        <v>5</v>
      </c>
      <c r="I656">
        <f t="shared" si="551"/>
        <v>3</v>
      </c>
      <c r="J656">
        <f t="shared" si="552"/>
        <v>116</v>
      </c>
      <c r="K656">
        <f t="shared" si="553"/>
        <v>9</v>
      </c>
      <c r="L656">
        <f t="shared" si="554"/>
        <v>1</v>
      </c>
      <c r="M656">
        <f t="shared" si="555"/>
        <v>4</v>
      </c>
      <c r="N656" s="3">
        <f t="shared" si="556"/>
        <v>0.25</v>
      </c>
      <c r="O656">
        <f t="shared" si="557"/>
        <v>18</v>
      </c>
      <c r="P656">
        <f t="shared" si="558"/>
        <v>4</v>
      </c>
      <c r="Q656">
        <f t="shared" si="559"/>
        <v>9</v>
      </c>
    </row>
    <row r="657" spans="1:17" x14ac:dyDescent="0.25">
      <c r="A657" s="4">
        <v>43854</v>
      </c>
      <c r="B657">
        <v>3</v>
      </c>
      <c r="C657">
        <v>4</v>
      </c>
      <c r="D657">
        <v>6</v>
      </c>
      <c r="E657">
        <v>9</v>
      </c>
      <c r="F657">
        <v>24</v>
      </c>
      <c r="G657">
        <v>5</v>
      </c>
      <c r="H657">
        <v>8</v>
      </c>
      <c r="I657">
        <f t="shared" si="551"/>
        <v>6</v>
      </c>
      <c r="J657">
        <f t="shared" si="552"/>
        <v>46</v>
      </c>
      <c r="K657">
        <f t="shared" si="553"/>
        <v>13</v>
      </c>
      <c r="L657">
        <f t="shared" si="554"/>
        <v>3</v>
      </c>
      <c r="M657">
        <f t="shared" si="555"/>
        <v>2</v>
      </c>
      <c r="N657" s="3">
        <f t="shared" si="556"/>
        <v>0.66666666666666663</v>
      </c>
      <c r="O657">
        <f t="shared" si="557"/>
        <v>15</v>
      </c>
      <c r="P657">
        <f t="shared" si="558"/>
        <v>1</v>
      </c>
      <c r="Q657">
        <f t="shared" si="559"/>
        <v>5</v>
      </c>
    </row>
    <row r="658" spans="1:17" x14ac:dyDescent="0.25">
      <c r="A658" s="4">
        <v>43851</v>
      </c>
      <c r="B658">
        <v>10</v>
      </c>
      <c r="C658">
        <v>11</v>
      </c>
      <c r="D658">
        <v>24</v>
      </c>
      <c r="E658">
        <v>36</v>
      </c>
      <c r="F658">
        <v>46</v>
      </c>
      <c r="G658">
        <v>3</v>
      </c>
      <c r="H658">
        <v>5</v>
      </c>
      <c r="I658">
        <f t="shared" si="551"/>
        <v>3</v>
      </c>
      <c r="J658">
        <f t="shared" si="552"/>
        <v>127</v>
      </c>
      <c r="K658">
        <f t="shared" si="553"/>
        <v>8</v>
      </c>
      <c r="L658">
        <f t="shared" si="554"/>
        <v>4</v>
      </c>
      <c r="M658">
        <f t="shared" si="555"/>
        <v>1</v>
      </c>
      <c r="N658" s="3">
        <f t="shared" si="556"/>
        <v>0.25</v>
      </c>
      <c r="O658">
        <f t="shared" si="557"/>
        <v>13</v>
      </c>
      <c r="P658">
        <f t="shared" si="558"/>
        <v>1</v>
      </c>
      <c r="Q658">
        <f t="shared" si="559"/>
        <v>9</v>
      </c>
    </row>
    <row r="659" spans="1:17" x14ac:dyDescent="0.25">
      <c r="A659" s="4">
        <v>43847</v>
      </c>
      <c r="B659">
        <v>8</v>
      </c>
      <c r="C659">
        <v>19</v>
      </c>
      <c r="D659">
        <v>20</v>
      </c>
      <c r="E659">
        <v>29</v>
      </c>
      <c r="F659">
        <v>44</v>
      </c>
      <c r="G659">
        <v>3</v>
      </c>
      <c r="H659">
        <v>8</v>
      </c>
      <c r="I659">
        <f t="shared" si="551"/>
        <v>6</v>
      </c>
      <c r="J659">
        <f t="shared" si="552"/>
        <v>120</v>
      </c>
      <c r="K659">
        <f t="shared" si="553"/>
        <v>11</v>
      </c>
      <c r="L659">
        <f t="shared" si="554"/>
        <v>3</v>
      </c>
      <c r="M659">
        <f t="shared" si="555"/>
        <v>2</v>
      </c>
      <c r="N659" s="3">
        <f t="shared" si="556"/>
        <v>0.66666666666666663</v>
      </c>
      <c r="O659">
        <f t="shared" si="557"/>
        <v>15</v>
      </c>
      <c r="P659">
        <f t="shared" si="558"/>
        <v>1</v>
      </c>
      <c r="Q659">
        <f t="shared" si="559"/>
        <v>9</v>
      </c>
    </row>
    <row r="660" spans="1:17" x14ac:dyDescent="0.25">
      <c r="A660" s="4">
        <v>43844</v>
      </c>
      <c r="B660">
        <v>21</v>
      </c>
      <c r="C660">
        <v>25</v>
      </c>
      <c r="D660">
        <v>29</v>
      </c>
      <c r="E660">
        <v>39</v>
      </c>
      <c r="F660">
        <v>44</v>
      </c>
      <c r="G660">
        <v>8</v>
      </c>
      <c r="H660">
        <v>9</v>
      </c>
      <c r="I660">
        <f t="shared" ref="I660:I665" si="560">WEEKDAY(A660)</f>
        <v>3</v>
      </c>
      <c r="J660">
        <f t="shared" ref="J660:J665" si="561">SUM(B660:F660)</f>
        <v>158</v>
      </c>
      <c r="K660">
        <f t="shared" ref="K660:K665" si="562">G660+H660</f>
        <v>17</v>
      </c>
      <c r="L660">
        <f t="shared" ref="L660:L665" si="563">SUMPRODUCT(--(MOD(B660:F660,2)=0))</f>
        <v>1</v>
      </c>
      <c r="M660">
        <f t="shared" ref="M660:M665" si="564">SUMPRODUCT(--(MOD(B660:F660,2)=1))</f>
        <v>4</v>
      </c>
      <c r="N660" s="3">
        <f t="shared" ref="N660:N665" si="565">IF(L660&gt;M660,M660/L660,L660/M660)</f>
        <v>0.25</v>
      </c>
      <c r="O660">
        <f t="shared" ref="O660:O665" si="566">MAX(C660-B660,D660-C660,E660-D660,F660-E660)</f>
        <v>10</v>
      </c>
      <c r="P660">
        <f t="shared" ref="P660:P665" si="567">MIN(C660-B660,D660-C660,E660-D660,F660-E660)</f>
        <v>4</v>
      </c>
      <c r="Q660">
        <f t="shared" ref="Q660:Q665" si="568">ROUND(AVERAGE(C660-B660,D660-C660,E660-D660,F660-E660),0)</f>
        <v>6</v>
      </c>
    </row>
    <row r="661" spans="1:17" x14ac:dyDescent="0.25">
      <c r="A661" s="4">
        <v>43840</v>
      </c>
      <c r="B661">
        <v>6</v>
      </c>
      <c r="C661">
        <v>17</v>
      </c>
      <c r="D661">
        <v>32</v>
      </c>
      <c r="E661">
        <v>44</v>
      </c>
      <c r="F661">
        <v>46</v>
      </c>
      <c r="G661">
        <v>2</v>
      </c>
      <c r="H661">
        <v>6</v>
      </c>
      <c r="I661">
        <f t="shared" si="560"/>
        <v>6</v>
      </c>
      <c r="J661">
        <f t="shared" si="561"/>
        <v>145</v>
      </c>
      <c r="K661">
        <f t="shared" si="562"/>
        <v>8</v>
      </c>
      <c r="L661">
        <f t="shared" si="563"/>
        <v>4</v>
      </c>
      <c r="M661">
        <f t="shared" si="564"/>
        <v>1</v>
      </c>
      <c r="N661" s="3">
        <f t="shared" si="565"/>
        <v>0.25</v>
      </c>
      <c r="O661">
        <f t="shared" si="566"/>
        <v>15</v>
      </c>
      <c r="P661">
        <f t="shared" si="567"/>
        <v>2</v>
      </c>
      <c r="Q661">
        <f t="shared" si="568"/>
        <v>10</v>
      </c>
    </row>
    <row r="662" spans="1:17" x14ac:dyDescent="0.25">
      <c r="A662" s="4">
        <v>43837</v>
      </c>
      <c r="B662">
        <v>5</v>
      </c>
      <c r="C662">
        <v>8</v>
      </c>
      <c r="D662">
        <v>12</v>
      </c>
      <c r="E662">
        <v>37</v>
      </c>
      <c r="F662">
        <v>43</v>
      </c>
      <c r="G662">
        <v>6</v>
      </c>
      <c r="H662">
        <v>11</v>
      </c>
      <c r="I662">
        <f t="shared" si="560"/>
        <v>3</v>
      </c>
      <c r="J662">
        <f t="shared" si="561"/>
        <v>105</v>
      </c>
      <c r="K662">
        <f t="shared" si="562"/>
        <v>17</v>
      </c>
      <c r="L662">
        <f t="shared" si="563"/>
        <v>2</v>
      </c>
      <c r="M662">
        <f t="shared" si="564"/>
        <v>3</v>
      </c>
      <c r="N662" s="3">
        <f t="shared" si="565"/>
        <v>0.66666666666666663</v>
      </c>
      <c r="O662">
        <f t="shared" si="566"/>
        <v>25</v>
      </c>
      <c r="P662">
        <f t="shared" si="567"/>
        <v>3</v>
      </c>
      <c r="Q662">
        <f t="shared" si="568"/>
        <v>10</v>
      </c>
    </row>
    <row r="663" spans="1:17" x14ac:dyDescent="0.25">
      <c r="A663" s="4">
        <v>43833</v>
      </c>
      <c r="B663">
        <v>5</v>
      </c>
      <c r="C663">
        <v>15</v>
      </c>
      <c r="D663">
        <v>20</v>
      </c>
      <c r="E663">
        <v>36</v>
      </c>
      <c r="F663">
        <v>47</v>
      </c>
      <c r="G663">
        <v>8</v>
      </c>
      <c r="H663">
        <v>12</v>
      </c>
      <c r="I663">
        <f t="shared" si="560"/>
        <v>6</v>
      </c>
      <c r="J663">
        <f t="shared" si="561"/>
        <v>123</v>
      </c>
      <c r="K663">
        <f t="shared" si="562"/>
        <v>20</v>
      </c>
      <c r="L663">
        <f t="shared" si="563"/>
        <v>2</v>
      </c>
      <c r="M663">
        <f t="shared" si="564"/>
        <v>3</v>
      </c>
      <c r="N663" s="3">
        <f t="shared" si="565"/>
        <v>0.66666666666666663</v>
      </c>
      <c r="O663">
        <f t="shared" si="566"/>
        <v>16</v>
      </c>
      <c r="P663">
        <f t="shared" si="567"/>
        <v>5</v>
      </c>
      <c r="Q663">
        <f t="shared" si="568"/>
        <v>11</v>
      </c>
    </row>
    <row r="664" spans="1:17" x14ac:dyDescent="0.25">
      <c r="A664" s="4">
        <v>43830</v>
      </c>
      <c r="B664">
        <v>26</v>
      </c>
      <c r="C664">
        <v>31</v>
      </c>
      <c r="D664">
        <v>33</v>
      </c>
      <c r="E664">
        <v>41</v>
      </c>
      <c r="F664">
        <v>48</v>
      </c>
      <c r="G664">
        <v>2</v>
      </c>
      <c r="H664">
        <v>4</v>
      </c>
      <c r="I664">
        <f t="shared" si="560"/>
        <v>3</v>
      </c>
      <c r="J664">
        <f t="shared" si="561"/>
        <v>179</v>
      </c>
      <c r="K664">
        <f t="shared" si="562"/>
        <v>6</v>
      </c>
      <c r="L664">
        <f t="shared" si="563"/>
        <v>2</v>
      </c>
      <c r="M664">
        <f t="shared" si="564"/>
        <v>3</v>
      </c>
      <c r="N664" s="3">
        <f t="shared" si="565"/>
        <v>0.66666666666666663</v>
      </c>
      <c r="O664">
        <f t="shared" si="566"/>
        <v>8</v>
      </c>
      <c r="P664">
        <f t="shared" si="567"/>
        <v>2</v>
      </c>
      <c r="Q664">
        <f t="shared" si="568"/>
        <v>6</v>
      </c>
    </row>
    <row r="665" spans="1:17" x14ac:dyDescent="0.25">
      <c r="A665" s="4">
        <v>43826</v>
      </c>
      <c r="B665">
        <v>1</v>
      </c>
      <c r="C665">
        <v>7</v>
      </c>
      <c r="D665">
        <v>22</v>
      </c>
      <c r="E665">
        <v>26</v>
      </c>
      <c r="F665">
        <v>35</v>
      </c>
      <c r="G665">
        <v>5</v>
      </c>
      <c r="H665">
        <v>10</v>
      </c>
      <c r="I665">
        <f t="shared" si="560"/>
        <v>6</v>
      </c>
      <c r="J665">
        <f t="shared" si="561"/>
        <v>91</v>
      </c>
      <c r="K665">
        <f t="shared" si="562"/>
        <v>15</v>
      </c>
      <c r="L665">
        <f t="shared" si="563"/>
        <v>2</v>
      </c>
      <c r="M665">
        <f t="shared" si="564"/>
        <v>3</v>
      </c>
      <c r="N665" s="3">
        <f t="shared" si="565"/>
        <v>0.66666666666666663</v>
      </c>
      <c r="O665">
        <f t="shared" si="566"/>
        <v>15</v>
      </c>
      <c r="P665">
        <f t="shared" si="567"/>
        <v>4</v>
      </c>
      <c r="Q665">
        <f t="shared" si="568"/>
        <v>9</v>
      </c>
    </row>
    <row r="666" spans="1:17" x14ac:dyDescent="0.25">
      <c r="A666" s="4">
        <v>43823</v>
      </c>
      <c r="B666">
        <v>3</v>
      </c>
      <c r="C666">
        <v>11</v>
      </c>
      <c r="D666">
        <v>13</v>
      </c>
      <c r="E666">
        <v>14</v>
      </c>
      <c r="F666">
        <v>47</v>
      </c>
      <c r="G666">
        <v>3</v>
      </c>
      <c r="H666">
        <v>6</v>
      </c>
      <c r="I666">
        <f t="shared" ref="I666:I698" si="569">WEEKDAY(A666)</f>
        <v>3</v>
      </c>
      <c r="J666">
        <f t="shared" ref="J666:J698" si="570">SUM(B666:F666)</f>
        <v>88</v>
      </c>
      <c r="K666">
        <f t="shared" ref="K666:K698" si="571">G666+H666</f>
        <v>9</v>
      </c>
      <c r="L666">
        <f t="shared" ref="L666:L698" si="572">SUMPRODUCT(--(MOD(B666:F666,2)=0))</f>
        <v>1</v>
      </c>
      <c r="M666">
        <f t="shared" ref="M666:M698" si="573">SUMPRODUCT(--(MOD(B666:F666,2)=1))</f>
        <v>4</v>
      </c>
      <c r="N666" s="3">
        <f t="shared" ref="N666:N698" si="574">IF(L666&gt;M666,M666/L666,L666/M666)</f>
        <v>0.25</v>
      </c>
      <c r="O666">
        <f t="shared" ref="O666:O698" si="575">MAX(C666-B666,D666-C666,E666-D666,F666-E666)</f>
        <v>33</v>
      </c>
      <c r="P666">
        <f t="shared" ref="P666:P698" si="576">MIN(C666-B666,D666-C666,E666-D666,F666-E666)</f>
        <v>1</v>
      </c>
      <c r="Q666">
        <f t="shared" ref="Q666:Q698" si="577">ROUND(AVERAGE(C666-B666,D666-C666,E666-D666,F666-E666),0)</f>
        <v>11</v>
      </c>
    </row>
    <row r="667" spans="1:17" x14ac:dyDescent="0.25">
      <c r="A667" s="4">
        <v>43819</v>
      </c>
      <c r="B667">
        <v>8</v>
      </c>
      <c r="C667">
        <v>24</v>
      </c>
      <c r="D667">
        <v>30</v>
      </c>
      <c r="E667">
        <v>32</v>
      </c>
      <c r="F667">
        <v>34</v>
      </c>
      <c r="G667">
        <v>3</v>
      </c>
      <c r="H667">
        <v>4</v>
      </c>
      <c r="I667">
        <f t="shared" si="569"/>
        <v>6</v>
      </c>
      <c r="J667">
        <f t="shared" si="570"/>
        <v>128</v>
      </c>
      <c r="K667">
        <f t="shared" si="571"/>
        <v>7</v>
      </c>
      <c r="L667">
        <f t="shared" si="572"/>
        <v>5</v>
      </c>
      <c r="M667">
        <f t="shared" si="573"/>
        <v>0</v>
      </c>
      <c r="N667" s="3">
        <f t="shared" si="574"/>
        <v>0</v>
      </c>
      <c r="O667">
        <f t="shared" si="575"/>
        <v>16</v>
      </c>
      <c r="P667">
        <f t="shared" si="576"/>
        <v>2</v>
      </c>
      <c r="Q667">
        <f t="shared" si="577"/>
        <v>7</v>
      </c>
    </row>
    <row r="668" spans="1:17" x14ac:dyDescent="0.25">
      <c r="A668" s="4">
        <v>43816</v>
      </c>
      <c r="B668">
        <v>1</v>
      </c>
      <c r="C668">
        <v>7</v>
      </c>
      <c r="D668">
        <v>12</v>
      </c>
      <c r="E668">
        <v>25</v>
      </c>
      <c r="F668">
        <v>49</v>
      </c>
      <c r="G668">
        <v>6</v>
      </c>
      <c r="H668">
        <v>9</v>
      </c>
      <c r="I668">
        <f t="shared" si="569"/>
        <v>3</v>
      </c>
      <c r="J668">
        <f t="shared" si="570"/>
        <v>94</v>
      </c>
      <c r="K668">
        <f t="shared" si="571"/>
        <v>15</v>
      </c>
      <c r="L668">
        <f t="shared" si="572"/>
        <v>1</v>
      </c>
      <c r="M668">
        <f t="shared" si="573"/>
        <v>4</v>
      </c>
      <c r="N668" s="3">
        <f t="shared" si="574"/>
        <v>0.25</v>
      </c>
      <c r="O668">
        <f t="shared" si="575"/>
        <v>24</v>
      </c>
      <c r="P668">
        <f t="shared" si="576"/>
        <v>5</v>
      </c>
      <c r="Q668">
        <f t="shared" si="577"/>
        <v>12</v>
      </c>
    </row>
    <row r="669" spans="1:17" x14ac:dyDescent="0.25">
      <c r="A669" s="4">
        <v>43812</v>
      </c>
      <c r="B669">
        <v>9</v>
      </c>
      <c r="C669">
        <v>16</v>
      </c>
      <c r="D669">
        <v>18</v>
      </c>
      <c r="E669">
        <v>23</v>
      </c>
      <c r="F669">
        <v>32</v>
      </c>
      <c r="G669">
        <v>2</v>
      </c>
      <c r="H669">
        <v>10</v>
      </c>
      <c r="I669">
        <f t="shared" si="569"/>
        <v>6</v>
      </c>
      <c r="J669">
        <f t="shared" si="570"/>
        <v>98</v>
      </c>
      <c r="K669">
        <f t="shared" si="571"/>
        <v>12</v>
      </c>
      <c r="L669">
        <f t="shared" si="572"/>
        <v>3</v>
      </c>
      <c r="M669">
        <f t="shared" si="573"/>
        <v>2</v>
      </c>
      <c r="N669" s="3">
        <f t="shared" si="574"/>
        <v>0.66666666666666663</v>
      </c>
      <c r="O669">
        <f t="shared" si="575"/>
        <v>9</v>
      </c>
      <c r="P669">
        <f t="shared" si="576"/>
        <v>2</v>
      </c>
      <c r="Q669">
        <f t="shared" si="577"/>
        <v>6</v>
      </c>
    </row>
    <row r="670" spans="1:17" x14ac:dyDescent="0.25">
      <c r="A670" s="4">
        <v>43809</v>
      </c>
      <c r="B670">
        <v>2</v>
      </c>
      <c r="C670">
        <v>10</v>
      </c>
      <c r="D670">
        <v>19</v>
      </c>
      <c r="E670">
        <v>21</v>
      </c>
      <c r="F670">
        <v>47</v>
      </c>
      <c r="G670">
        <v>2</v>
      </c>
      <c r="H670">
        <v>8</v>
      </c>
      <c r="I670">
        <f t="shared" si="569"/>
        <v>3</v>
      </c>
      <c r="J670">
        <f t="shared" si="570"/>
        <v>99</v>
      </c>
      <c r="K670">
        <f t="shared" si="571"/>
        <v>10</v>
      </c>
      <c r="L670">
        <f t="shared" si="572"/>
        <v>2</v>
      </c>
      <c r="M670">
        <f t="shared" si="573"/>
        <v>3</v>
      </c>
      <c r="N670" s="3">
        <f t="shared" si="574"/>
        <v>0.66666666666666663</v>
      </c>
      <c r="O670">
        <f t="shared" si="575"/>
        <v>26</v>
      </c>
      <c r="P670">
        <f t="shared" si="576"/>
        <v>2</v>
      </c>
      <c r="Q670">
        <f t="shared" si="577"/>
        <v>11</v>
      </c>
    </row>
    <row r="671" spans="1:17" x14ac:dyDescent="0.25">
      <c r="A671" s="4">
        <v>43805</v>
      </c>
      <c r="B671">
        <v>1</v>
      </c>
      <c r="C671">
        <v>3</v>
      </c>
      <c r="D671">
        <v>27</v>
      </c>
      <c r="E671">
        <v>39</v>
      </c>
      <c r="F671">
        <v>46</v>
      </c>
      <c r="G671">
        <v>1</v>
      </c>
      <c r="H671">
        <v>10</v>
      </c>
      <c r="I671">
        <f t="shared" si="569"/>
        <v>6</v>
      </c>
      <c r="J671">
        <f t="shared" si="570"/>
        <v>116</v>
      </c>
      <c r="K671">
        <f t="shared" si="571"/>
        <v>11</v>
      </c>
      <c r="L671">
        <f t="shared" si="572"/>
        <v>1</v>
      </c>
      <c r="M671">
        <f t="shared" si="573"/>
        <v>4</v>
      </c>
      <c r="N671" s="3">
        <f t="shared" si="574"/>
        <v>0.25</v>
      </c>
      <c r="O671">
        <f t="shared" si="575"/>
        <v>24</v>
      </c>
      <c r="P671">
        <f t="shared" si="576"/>
        <v>2</v>
      </c>
      <c r="Q671">
        <f t="shared" si="577"/>
        <v>11</v>
      </c>
    </row>
    <row r="672" spans="1:17" x14ac:dyDescent="0.25">
      <c r="A672" s="4">
        <v>43802</v>
      </c>
      <c r="B672">
        <v>18</v>
      </c>
      <c r="C672">
        <v>31</v>
      </c>
      <c r="D672">
        <v>32</v>
      </c>
      <c r="E672">
        <v>38</v>
      </c>
      <c r="F672">
        <v>48</v>
      </c>
      <c r="G672">
        <v>4</v>
      </c>
      <c r="H672">
        <v>12</v>
      </c>
      <c r="I672">
        <f t="shared" si="569"/>
        <v>3</v>
      </c>
      <c r="J672">
        <f t="shared" si="570"/>
        <v>167</v>
      </c>
      <c r="K672">
        <f t="shared" si="571"/>
        <v>16</v>
      </c>
      <c r="L672">
        <f t="shared" si="572"/>
        <v>4</v>
      </c>
      <c r="M672">
        <f t="shared" si="573"/>
        <v>1</v>
      </c>
      <c r="N672" s="3">
        <f t="shared" si="574"/>
        <v>0.25</v>
      </c>
      <c r="O672">
        <f t="shared" si="575"/>
        <v>13</v>
      </c>
      <c r="P672">
        <f t="shared" si="576"/>
        <v>1</v>
      </c>
      <c r="Q672">
        <f t="shared" si="577"/>
        <v>8</v>
      </c>
    </row>
    <row r="673" spans="1:17" x14ac:dyDescent="0.25">
      <c r="A673" s="4">
        <v>43798</v>
      </c>
      <c r="B673">
        <v>3</v>
      </c>
      <c r="C673">
        <v>7</v>
      </c>
      <c r="D673">
        <v>12</v>
      </c>
      <c r="E673">
        <v>42</v>
      </c>
      <c r="F673">
        <v>50</v>
      </c>
      <c r="G673">
        <v>6</v>
      </c>
      <c r="H673">
        <v>8</v>
      </c>
      <c r="I673">
        <f t="shared" si="569"/>
        <v>6</v>
      </c>
      <c r="J673">
        <f t="shared" si="570"/>
        <v>114</v>
      </c>
      <c r="K673">
        <f t="shared" si="571"/>
        <v>14</v>
      </c>
      <c r="L673">
        <f t="shared" si="572"/>
        <v>3</v>
      </c>
      <c r="M673">
        <f t="shared" si="573"/>
        <v>2</v>
      </c>
      <c r="N673" s="3">
        <f t="shared" si="574"/>
        <v>0.66666666666666663</v>
      </c>
      <c r="O673">
        <f t="shared" si="575"/>
        <v>30</v>
      </c>
      <c r="P673">
        <f t="shared" si="576"/>
        <v>4</v>
      </c>
      <c r="Q673">
        <f t="shared" si="577"/>
        <v>12</v>
      </c>
    </row>
    <row r="674" spans="1:17" x14ac:dyDescent="0.25">
      <c r="A674" s="4">
        <v>43795</v>
      </c>
      <c r="B674">
        <v>2</v>
      </c>
      <c r="C674">
        <v>3</v>
      </c>
      <c r="D674">
        <v>15</v>
      </c>
      <c r="E674">
        <v>19</v>
      </c>
      <c r="F674">
        <v>34</v>
      </c>
      <c r="G674">
        <v>5</v>
      </c>
      <c r="H674">
        <v>8</v>
      </c>
      <c r="I674">
        <f t="shared" si="569"/>
        <v>3</v>
      </c>
      <c r="J674">
        <f t="shared" si="570"/>
        <v>73</v>
      </c>
      <c r="K674">
        <f t="shared" si="571"/>
        <v>13</v>
      </c>
      <c r="L674">
        <f t="shared" si="572"/>
        <v>2</v>
      </c>
      <c r="M674">
        <f t="shared" si="573"/>
        <v>3</v>
      </c>
      <c r="N674" s="3">
        <f t="shared" si="574"/>
        <v>0.66666666666666663</v>
      </c>
      <c r="O674">
        <f t="shared" si="575"/>
        <v>15</v>
      </c>
      <c r="P674">
        <f t="shared" si="576"/>
        <v>1</v>
      </c>
      <c r="Q674">
        <f t="shared" si="577"/>
        <v>8</v>
      </c>
    </row>
    <row r="675" spans="1:17" x14ac:dyDescent="0.25">
      <c r="A675" s="4">
        <v>43791</v>
      </c>
      <c r="B675">
        <v>3</v>
      </c>
      <c r="C675">
        <v>21</v>
      </c>
      <c r="D675">
        <v>32</v>
      </c>
      <c r="E675">
        <v>34</v>
      </c>
      <c r="F675">
        <v>48</v>
      </c>
      <c r="G675">
        <v>3</v>
      </c>
      <c r="H675">
        <v>11</v>
      </c>
      <c r="I675">
        <f t="shared" si="569"/>
        <v>6</v>
      </c>
      <c r="J675">
        <f t="shared" si="570"/>
        <v>138</v>
      </c>
      <c r="K675">
        <f t="shared" si="571"/>
        <v>14</v>
      </c>
      <c r="L675">
        <f t="shared" si="572"/>
        <v>3</v>
      </c>
      <c r="M675">
        <f t="shared" si="573"/>
        <v>2</v>
      </c>
      <c r="N675" s="3">
        <f t="shared" si="574"/>
        <v>0.66666666666666663</v>
      </c>
      <c r="O675">
        <f t="shared" si="575"/>
        <v>18</v>
      </c>
      <c r="P675">
        <f t="shared" si="576"/>
        <v>2</v>
      </c>
      <c r="Q675">
        <f t="shared" si="577"/>
        <v>11</v>
      </c>
    </row>
    <row r="676" spans="1:17" x14ac:dyDescent="0.25">
      <c r="A676" s="4">
        <v>43788</v>
      </c>
      <c r="B676">
        <v>8</v>
      </c>
      <c r="C676">
        <v>10</v>
      </c>
      <c r="D676">
        <v>15</v>
      </c>
      <c r="E676">
        <v>30</v>
      </c>
      <c r="F676">
        <v>42</v>
      </c>
      <c r="G676">
        <v>4</v>
      </c>
      <c r="H676">
        <v>6</v>
      </c>
      <c r="I676">
        <f t="shared" si="569"/>
        <v>3</v>
      </c>
      <c r="J676">
        <f t="shared" si="570"/>
        <v>105</v>
      </c>
      <c r="K676">
        <f t="shared" si="571"/>
        <v>10</v>
      </c>
      <c r="L676">
        <f t="shared" si="572"/>
        <v>4</v>
      </c>
      <c r="M676">
        <f t="shared" si="573"/>
        <v>1</v>
      </c>
      <c r="N676" s="3">
        <f t="shared" si="574"/>
        <v>0.25</v>
      </c>
      <c r="O676">
        <f t="shared" si="575"/>
        <v>15</v>
      </c>
      <c r="P676">
        <f t="shared" si="576"/>
        <v>2</v>
      </c>
      <c r="Q676">
        <f t="shared" si="577"/>
        <v>9</v>
      </c>
    </row>
    <row r="677" spans="1:17" x14ac:dyDescent="0.25">
      <c r="A677" s="4">
        <v>43784</v>
      </c>
      <c r="B677">
        <v>3</v>
      </c>
      <c r="C677">
        <v>13</v>
      </c>
      <c r="D677">
        <v>20</v>
      </c>
      <c r="E677">
        <v>32</v>
      </c>
      <c r="F677">
        <v>34</v>
      </c>
      <c r="G677">
        <v>4</v>
      </c>
      <c r="H677">
        <v>11</v>
      </c>
      <c r="I677">
        <f t="shared" si="569"/>
        <v>6</v>
      </c>
      <c r="J677">
        <f t="shared" si="570"/>
        <v>102</v>
      </c>
      <c r="K677">
        <f t="shared" si="571"/>
        <v>15</v>
      </c>
      <c r="L677">
        <f t="shared" si="572"/>
        <v>3</v>
      </c>
      <c r="M677">
        <f t="shared" si="573"/>
        <v>2</v>
      </c>
      <c r="N677" s="3">
        <f t="shared" si="574"/>
        <v>0.66666666666666663</v>
      </c>
      <c r="O677">
        <f t="shared" si="575"/>
        <v>12</v>
      </c>
      <c r="P677">
        <f t="shared" si="576"/>
        <v>2</v>
      </c>
      <c r="Q677">
        <f t="shared" si="577"/>
        <v>8</v>
      </c>
    </row>
    <row r="678" spans="1:17" x14ac:dyDescent="0.25">
      <c r="A678" s="4">
        <v>43781</v>
      </c>
      <c r="B678">
        <v>1</v>
      </c>
      <c r="C678">
        <v>21</v>
      </c>
      <c r="D678">
        <v>23</v>
      </c>
      <c r="E678">
        <v>25</v>
      </c>
      <c r="F678">
        <v>39</v>
      </c>
      <c r="G678">
        <v>2</v>
      </c>
      <c r="H678">
        <v>4</v>
      </c>
      <c r="I678">
        <f t="shared" si="569"/>
        <v>3</v>
      </c>
      <c r="J678">
        <f t="shared" si="570"/>
        <v>109</v>
      </c>
      <c r="K678">
        <f t="shared" si="571"/>
        <v>6</v>
      </c>
      <c r="L678">
        <f t="shared" si="572"/>
        <v>0</v>
      </c>
      <c r="M678">
        <f t="shared" si="573"/>
        <v>5</v>
      </c>
      <c r="N678" s="3">
        <f t="shared" si="574"/>
        <v>0</v>
      </c>
      <c r="O678">
        <f t="shared" si="575"/>
        <v>20</v>
      </c>
      <c r="P678">
        <f t="shared" si="576"/>
        <v>2</v>
      </c>
      <c r="Q678">
        <f t="shared" si="577"/>
        <v>10</v>
      </c>
    </row>
    <row r="679" spans="1:17" x14ac:dyDescent="0.25">
      <c r="A679" s="4">
        <v>43777</v>
      </c>
      <c r="B679">
        <v>8</v>
      </c>
      <c r="C679">
        <v>17</v>
      </c>
      <c r="D679">
        <v>20</v>
      </c>
      <c r="E679">
        <v>23</v>
      </c>
      <c r="F679">
        <v>45</v>
      </c>
      <c r="G679">
        <v>2</v>
      </c>
      <c r="H679">
        <v>8</v>
      </c>
      <c r="I679">
        <f t="shared" si="569"/>
        <v>6</v>
      </c>
      <c r="J679">
        <f t="shared" si="570"/>
        <v>113</v>
      </c>
      <c r="K679">
        <f t="shared" si="571"/>
        <v>10</v>
      </c>
      <c r="L679">
        <f t="shared" si="572"/>
        <v>2</v>
      </c>
      <c r="M679">
        <f t="shared" si="573"/>
        <v>3</v>
      </c>
      <c r="N679" s="3">
        <f t="shared" si="574"/>
        <v>0.66666666666666663</v>
      </c>
      <c r="O679">
        <f t="shared" si="575"/>
        <v>22</v>
      </c>
      <c r="P679">
        <f t="shared" si="576"/>
        <v>3</v>
      </c>
      <c r="Q679">
        <f t="shared" si="577"/>
        <v>9</v>
      </c>
    </row>
    <row r="680" spans="1:17" x14ac:dyDescent="0.25">
      <c r="A680" s="4">
        <v>43774</v>
      </c>
      <c r="B680">
        <v>9</v>
      </c>
      <c r="C680">
        <v>14</v>
      </c>
      <c r="D680">
        <v>25</v>
      </c>
      <c r="E680">
        <v>33</v>
      </c>
      <c r="F680">
        <v>48</v>
      </c>
      <c r="G680">
        <v>2</v>
      </c>
      <c r="H680">
        <v>12</v>
      </c>
      <c r="I680">
        <f t="shared" si="569"/>
        <v>3</v>
      </c>
      <c r="J680">
        <f t="shared" si="570"/>
        <v>129</v>
      </c>
      <c r="K680">
        <f t="shared" si="571"/>
        <v>14</v>
      </c>
      <c r="L680">
        <f t="shared" si="572"/>
        <v>2</v>
      </c>
      <c r="M680">
        <f t="shared" si="573"/>
        <v>3</v>
      </c>
      <c r="N680" s="3">
        <f t="shared" si="574"/>
        <v>0.66666666666666663</v>
      </c>
      <c r="O680">
        <f t="shared" si="575"/>
        <v>15</v>
      </c>
      <c r="P680">
        <f t="shared" si="576"/>
        <v>5</v>
      </c>
      <c r="Q680">
        <f t="shared" si="577"/>
        <v>10</v>
      </c>
    </row>
    <row r="681" spans="1:17" x14ac:dyDescent="0.25">
      <c r="A681" s="4">
        <v>43770</v>
      </c>
      <c r="B681">
        <v>2</v>
      </c>
      <c r="C681">
        <v>20</v>
      </c>
      <c r="D681">
        <v>39</v>
      </c>
      <c r="E681">
        <v>44</v>
      </c>
      <c r="F681">
        <v>48</v>
      </c>
      <c r="G681">
        <v>5</v>
      </c>
      <c r="H681">
        <v>7</v>
      </c>
      <c r="I681">
        <f t="shared" si="569"/>
        <v>6</v>
      </c>
      <c r="J681">
        <f t="shared" si="570"/>
        <v>153</v>
      </c>
      <c r="K681">
        <f t="shared" si="571"/>
        <v>12</v>
      </c>
      <c r="L681">
        <f t="shared" si="572"/>
        <v>4</v>
      </c>
      <c r="M681">
        <f t="shared" si="573"/>
        <v>1</v>
      </c>
      <c r="N681" s="3">
        <f t="shared" si="574"/>
        <v>0.25</v>
      </c>
      <c r="O681">
        <f t="shared" si="575"/>
        <v>19</v>
      </c>
      <c r="P681">
        <f t="shared" si="576"/>
        <v>4</v>
      </c>
      <c r="Q681">
        <f t="shared" si="577"/>
        <v>12</v>
      </c>
    </row>
    <row r="682" spans="1:17" x14ac:dyDescent="0.25">
      <c r="A682" s="4">
        <v>43767</v>
      </c>
      <c r="B682">
        <v>16</v>
      </c>
      <c r="C682">
        <v>18</v>
      </c>
      <c r="D682">
        <v>28</v>
      </c>
      <c r="E682">
        <v>42</v>
      </c>
      <c r="F682">
        <v>49</v>
      </c>
      <c r="G682">
        <v>5</v>
      </c>
      <c r="H682">
        <v>10</v>
      </c>
      <c r="I682">
        <f t="shared" si="569"/>
        <v>3</v>
      </c>
      <c r="J682">
        <f t="shared" si="570"/>
        <v>153</v>
      </c>
      <c r="K682">
        <f t="shared" si="571"/>
        <v>15</v>
      </c>
      <c r="L682">
        <f t="shared" si="572"/>
        <v>4</v>
      </c>
      <c r="M682">
        <f t="shared" si="573"/>
        <v>1</v>
      </c>
      <c r="N682" s="3">
        <f t="shared" si="574"/>
        <v>0.25</v>
      </c>
      <c r="O682">
        <f t="shared" si="575"/>
        <v>14</v>
      </c>
      <c r="P682">
        <f t="shared" si="576"/>
        <v>2</v>
      </c>
      <c r="Q682">
        <f t="shared" si="577"/>
        <v>8</v>
      </c>
    </row>
    <row r="683" spans="1:17" x14ac:dyDescent="0.25">
      <c r="A683" s="4">
        <v>43763</v>
      </c>
      <c r="B683">
        <v>34</v>
      </c>
      <c r="C683">
        <v>37</v>
      </c>
      <c r="D683">
        <v>39</v>
      </c>
      <c r="E683">
        <v>40</v>
      </c>
      <c r="F683">
        <v>50</v>
      </c>
      <c r="G683">
        <v>4</v>
      </c>
      <c r="H683">
        <v>10</v>
      </c>
      <c r="I683">
        <f t="shared" si="569"/>
        <v>6</v>
      </c>
      <c r="J683">
        <f t="shared" si="570"/>
        <v>200</v>
      </c>
      <c r="K683">
        <f t="shared" si="571"/>
        <v>14</v>
      </c>
      <c r="L683">
        <f t="shared" si="572"/>
        <v>3</v>
      </c>
      <c r="M683">
        <f t="shared" si="573"/>
        <v>2</v>
      </c>
      <c r="N683" s="3">
        <f t="shared" si="574"/>
        <v>0.66666666666666663</v>
      </c>
      <c r="O683">
        <f t="shared" si="575"/>
        <v>10</v>
      </c>
      <c r="P683">
        <f t="shared" si="576"/>
        <v>1</v>
      </c>
      <c r="Q683">
        <f t="shared" si="577"/>
        <v>4</v>
      </c>
    </row>
    <row r="684" spans="1:17" x14ac:dyDescent="0.25">
      <c r="A684" s="4">
        <v>43760</v>
      </c>
      <c r="B684">
        <v>2</v>
      </c>
      <c r="C684">
        <v>5</v>
      </c>
      <c r="D684">
        <v>32</v>
      </c>
      <c r="E684">
        <v>33</v>
      </c>
      <c r="F684">
        <v>47</v>
      </c>
      <c r="G684">
        <v>7</v>
      </c>
      <c r="H684">
        <v>8</v>
      </c>
      <c r="I684">
        <f t="shared" si="569"/>
        <v>3</v>
      </c>
      <c r="J684">
        <f t="shared" si="570"/>
        <v>119</v>
      </c>
      <c r="K684">
        <f t="shared" si="571"/>
        <v>15</v>
      </c>
      <c r="L684">
        <f t="shared" si="572"/>
        <v>2</v>
      </c>
      <c r="M684">
        <f t="shared" si="573"/>
        <v>3</v>
      </c>
      <c r="N684" s="3">
        <f t="shared" si="574"/>
        <v>0.66666666666666663</v>
      </c>
      <c r="O684">
        <f t="shared" si="575"/>
        <v>27</v>
      </c>
      <c r="P684">
        <f t="shared" si="576"/>
        <v>1</v>
      </c>
      <c r="Q684">
        <f t="shared" si="577"/>
        <v>11</v>
      </c>
    </row>
    <row r="685" spans="1:17" x14ac:dyDescent="0.25">
      <c r="A685" s="4">
        <v>43756</v>
      </c>
      <c r="B685">
        <v>8</v>
      </c>
      <c r="C685">
        <v>18</v>
      </c>
      <c r="D685">
        <v>22</v>
      </c>
      <c r="E685">
        <v>41</v>
      </c>
      <c r="F685">
        <v>42</v>
      </c>
      <c r="G685">
        <v>11</v>
      </c>
      <c r="H685">
        <v>12</v>
      </c>
      <c r="I685">
        <f t="shared" si="569"/>
        <v>6</v>
      </c>
      <c r="J685">
        <f t="shared" si="570"/>
        <v>131</v>
      </c>
      <c r="K685">
        <f t="shared" si="571"/>
        <v>23</v>
      </c>
      <c r="L685">
        <f t="shared" si="572"/>
        <v>4</v>
      </c>
      <c r="M685">
        <f t="shared" si="573"/>
        <v>1</v>
      </c>
      <c r="N685" s="3">
        <f t="shared" si="574"/>
        <v>0.25</v>
      </c>
      <c r="O685">
        <f t="shared" si="575"/>
        <v>19</v>
      </c>
      <c r="P685">
        <f t="shared" si="576"/>
        <v>1</v>
      </c>
      <c r="Q685">
        <f t="shared" si="577"/>
        <v>9</v>
      </c>
    </row>
    <row r="686" spans="1:17" x14ac:dyDescent="0.25">
      <c r="A686" s="4">
        <v>43753</v>
      </c>
      <c r="B686">
        <v>3</v>
      </c>
      <c r="C686">
        <v>28</v>
      </c>
      <c r="D686">
        <v>31</v>
      </c>
      <c r="E686">
        <v>32</v>
      </c>
      <c r="F686">
        <v>34</v>
      </c>
      <c r="G686">
        <v>4</v>
      </c>
      <c r="H686">
        <v>5</v>
      </c>
      <c r="I686">
        <f t="shared" si="569"/>
        <v>3</v>
      </c>
      <c r="J686">
        <f t="shared" si="570"/>
        <v>128</v>
      </c>
      <c r="K686">
        <f t="shared" si="571"/>
        <v>9</v>
      </c>
      <c r="L686">
        <f t="shared" si="572"/>
        <v>3</v>
      </c>
      <c r="M686">
        <f t="shared" si="573"/>
        <v>2</v>
      </c>
      <c r="N686" s="3">
        <f t="shared" si="574"/>
        <v>0.66666666666666663</v>
      </c>
      <c r="O686">
        <f t="shared" si="575"/>
        <v>25</v>
      </c>
      <c r="P686">
        <f t="shared" si="576"/>
        <v>1</v>
      </c>
      <c r="Q686">
        <f t="shared" si="577"/>
        <v>8</v>
      </c>
    </row>
    <row r="687" spans="1:17" x14ac:dyDescent="0.25">
      <c r="A687" s="4">
        <v>43749</v>
      </c>
      <c r="B687">
        <v>2</v>
      </c>
      <c r="C687">
        <v>14</v>
      </c>
      <c r="D687">
        <v>19</v>
      </c>
      <c r="E687">
        <v>42</v>
      </c>
      <c r="F687">
        <v>45</v>
      </c>
      <c r="G687">
        <v>5</v>
      </c>
      <c r="H687">
        <v>6</v>
      </c>
      <c r="I687">
        <f t="shared" si="569"/>
        <v>6</v>
      </c>
      <c r="J687">
        <f t="shared" si="570"/>
        <v>122</v>
      </c>
      <c r="K687">
        <f t="shared" si="571"/>
        <v>11</v>
      </c>
      <c r="L687">
        <f t="shared" si="572"/>
        <v>3</v>
      </c>
      <c r="M687">
        <f t="shared" si="573"/>
        <v>2</v>
      </c>
      <c r="N687" s="3">
        <f t="shared" si="574"/>
        <v>0.66666666666666663</v>
      </c>
      <c r="O687">
        <f t="shared" si="575"/>
        <v>23</v>
      </c>
      <c r="P687">
        <f t="shared" si="576"/>
        <v>3</v>
      </c>
      <c r="Q687">
        <f t="shared" si="577"/>
        <v>11</v>
      </c>
    </row>
    <row r="688" spans="1:17" x14ac:dyDescent="0.25">
      <c r="A688" s="4">
        <v>43746</v>
      </c>
      <c r="B688">
        <v>7</v>
      </c>
      <c r="C688">
        <v>10</v>
      </c>
      <c r="D688">
        <v>15</v>
      </c>
      <c r="E688">
        <v>44</v>
      </c>
      <c r="F688">
        <v>49</v>
      </c>
      <c r="G688">
        <v>3</v>
      </c>
      <c r="H688">
        <v>12</v>
      </c>
      <c r="I688">
        <f t="shared" si="569"/>
        <v>3</v>
      </c>
      <c r="J688">
        <f t="shared" si="570"/>
        <v>125</v>
      </c>
      <c r="K688">
        <f t="shared" si="571"/>
        <v>15</v>
      </c>
      <c r="L688">
        <f t="shared" si="572"/>
        <v>2</v>
      </c>
      <c r="M688">
        <f t="shared" si="573"/>
        <v>3</v>
      </c>
      <c r="N688" s="3">
        <f t="shared" si="574"/>
        <v>0.66666666666666663</v>
      </c>
      <c r="O688">
        <f t="shared" si="575"/>
        <v>29</v>
      </c>
      <c r="P688">
        <f t="shared" si="576"/>
        <v>3</v>
      </c>
      <c r="Q688">
        <f t="shared" si="577"/>
        <v>11</v>
      </c>
    </row>
    <row r="689" spans="1:17" x14ac:dyDescent="0.25">
      <c r="A689" s="4">
        <v>43742</v>
      </c>
      <c r="B689">
        <v>6</v>
      </c>
      <c r="C689">
        <v>9</v>
      </c>
      <c r="D689">
        <v>35</v>
      </c>
      <c r="E689">
        <v>41</v>
      </c>
      <c r="F689">
        <v>44</v>
      </c>
      <c r="G689">
        <v>6</v>
      </c>
      <c r="H689">
        <v>9</v>
      </c>
      <c r="I689">
        <f t="shared" si="569"/>
        <v>6</v>
      </c>
      <c r="J689">
        <f t="shared" si="570"/>
        <v>135</v>
      </c>
      <c r="K689">
        <f t="shared" si="571"/>
        <v>15</v>
      </c>
      <c r="L689">
        <f t="shared" si="572"/>
        <v>2</v>
      </c>
      <c r="M689">
        <f t="shared" si="573"/>
        <v>3</v>
      </c>
      <c r="N689" s="3">
        <f t="shared" si="574"/>
        <v>0.66666666666666663</v>
      </c>
      <c r="O689">
        <f t="shared" si="575"/>
        <v>26</v>
      </c>
      <c r="P689">
        <f t="shared" si="576"/>
        <v>3</v>
      </c>
      <c r="Q689">
        <f t="shared" si="577"/>
        <v>10</v>
      </c>
    </row>
    <row r="690" spans="1:17" x14ac:dyDescent="0.25">
      <c r="A690" s="4">
        <v>43739</v>
      </c>
      <c r="B690">
        <v>2</v>
      </c>
      <c r="C690">
        <v>11</v>
      </c>
      <c r="D690">
        <v>18</v>
      </c>
      <c r="E690">
        <v>40</v>
      </c>
      <c r="F690">
        <v>46</v>
      </c>
      <c r="G690">
        <v>1</v>
      </c>
      <c r="H690">
        <v>4</v>
      </c>
      <c r="I690">
        <f t="shared" si="569"/>
        <v>3</v>
      </c>
      <c r="J690">
        <f t="shared" si="570"/>
        <v>117</v>
      </c>
      <c r="K690">
        <f t="shared" si="571"/>
        <v>5</v>
      </c>
      <c r="L690">
        <f t="shared" si="572"/>
        <v>4</v>
      </c>
      <c r="M690">
        <f t="shared" si="573"/>
        <v>1</v>
      </c>
      <c r="N690" s="3">
        <f t="shared" si="574"/>
        <v>0.25</v>
      </c>
      <c r="O690">
        <f t="shared" si="575"/>
        <v>22</v>
      </c>
      <c r="P690">
        <f t="shared" si="576"/>
        <v>6</v>
      </c>
      <c r="Q690">
        <f t="shared" si="577"/>
        <v>11</v>
      </c>
    </row>
    <row r="691" spans="1:17" x14ac:dyDescent="0.25">
      <c r="A691" s="4">
        <v>43735</v>
      </c>
      <c r="B691">
        <v>24</v>
      </c>
      <c r="C691">
        <v>37</v>
      </c>
      <c r="D691">
        <v>41</v>
      </c>
      <c r="E691">
        <v>43</v>
      </c>
      <c r="F691">
        <v>46</v>
      </c>
      <c r="G691">
        <v>2</v>
      </c>
      <c r="H691">
        <v>8</v>
      </c>
      <c r="I691">
        <f t="shared" si="569"/>
        <v>6</v>
      </c>
      <c r="J691">
        <f t="shared" si="570"/>
        <v>191</v>
      </c>
      <c r="K691">
        <f t="shared" si="571"/>
        <v>10</v>
      </c>
      <c r="L691">
        <f t="shared" si="572"/>
        <v>2</v>
      </c>
      <c r="M691">
        <f t="shared" si="573"/>
        <v>3</v>
      </c>
      <c r="N691" s="3">
        <f t="shared" si="574"/>
        <v>0.66666666666666663</v>
      </c>
      <c r="O691">
        <f t="shared" si="575"/>
        <v>13</v>
      </c>
      <c r="P691">
        <f t="shared" si="576"/>
        <v>2</v>
      </c>
      <c r="Q691">
        <f t="shared" si="577"/>
        <v>6</v>
      </c>
    </row>
    <row r="692" spans="1:17" x14ac:dyDescent="0.25">
      <c r="A692" s="4">
        <v>43732</v>
      </c>
      <c r="B692">
        <v>2</v>
      </c>
      <c r="C692">
        <v>33</v>
      </c>
      <c r="D692">
        <v>42</v>
      </c>
      <c r="E692">
        <v>47</v>
      </c>
      <c r="F692">
        <v>48</v>
      </c>
      <c r="G692">
        <v>1</v>
      </c>
      <c r="H692">
        <v>2</v>
      </c>
      <c r="I692">
        <f t="shared" si="569"/>
        <v>3</v>
      </c>
      <c r="J692">
        <f t="shared" si="570"/>
        <v>172</v>
      </c>
      <c r="K692">
        <f t="shared" si="571"/>
        <v>3</v>
      </c>
      <c r="L692">
        <f t="shared" si="572"/>
        <v>3</v>
      </c>
      <c r="M692">
        <f t="shared" si="573"/>
        <v>2</v>
      </c>
      <c r="N692" s="3">
        <f t="shared" si="574"/>
        <v>0.66666666666666663</v>
      </c>
      <c r="O692">
        <f t="shared" si="575"/>
        <v>31</v>
      </c>
      <c r="P692">
        <f t="shared" si="576"/>
        <v>1</v>
      </c>
      <c r="Q692">
        <f t="shared" si="577"/>
        <v>12</v>
      </c>
    </row>
    <row r="693" spans="1:17" x14ac:dyDescent="0.25">
      <c r="A693" s="4">
        <v>43728</v>
      </c>
      <c r="B693">
        <v>8</v>
      </c>
      <c r="C693">
        <v>21</v>
      </c>
      <c r="D693">
        <v>25</v>
      </c>
      <c r="E693">
        <v>38</v>
      </c>
      <c r="F693">
        <v>50</v>
      </c>
      <c r="G693">
        <v>4</v>
      </c>
      <c r="H693">
        <v>8</v>
      </c>
      <c r="I693">
        <f t="shared" si="569"/>
        <v>6</v>
      </c>
      <c r="J693">
        <f t="shared" si="570"/>
        <v>142</v>
      </c>
      <c r="K693">
        <f t="shared" si="571"/>
        <v>12</v>
      </c>
      <c r="L693">
        <f t="shared" si="572"/>
        <v>3</v>
      </c>
      <c r="M693">
        <f t="shared" si="573"/>
        <v>2</v>
      </c>
      <c r="N693" s="3">
        <f t="shared" si="574"/>
        <v>0.66666666666666663</v>
      </c>
      <c r="O693">
        <f t="shared" si="575"/>
        <v>13</v>
      </c>
      <c r="P693">
        <f t="shared" si="576"/>
        <v>4</v>
      </c>
      <c r="Q693">
        <f t="shared" si="577"/>
        <v>11</v>
      </c>
    </row>
    <row r="694" spans="1:17" x14ac:dyDescent="0.25">
      <c r="A694" s="4">
        <v>43725</v>
      </c>
      <c r="B694">
        <v>22</v>
      </c>
      <c r="C694">
        <v>37</v>
      </c>
      <c r="D694">
        <v>43</v>
      </c>
      <c r="E694">
        <v>44</v>
      </c>
      <c r="F694">
        <v>45</v>
      </c>
      <c r="G694">
        <v>1</v>
      </c>
      <c r="H694">
        <v>12</v>
      </c>
      <c r="I694">
        <f t="shared" si="569"/>
        <v>3</v>
      </c>
      <c r="J694">
        <f t="shared" si="570"/>
        <v>191</v>
      </c>
      <c r="K694">
        <f t="shared" si="571"/>
        <v>13</v>
      </c>
      <c r="L694">
        <f t="shared" si="572"/>
        <v>2</v>
      </c>
      <c r="M694">
        <f t="shared" si="573"/>
        <v>3</v>
      </c>
      <c r="N694" s="3">
        <f t="shared" si="574"/>
        <v>0.66666666666666663</v>
      </c>
      <c r="O694">
        <f t="shared" si="575"/>
        <v>15</v>
      </c>
      <c r="P694">
        <f t="shared" si="576"/>
        <v>1</v>
      </c>
      <c r="Q694">
        <f t="shared" si="577"/>
        <v>6</v>
      </c>
    </row>
    <row r="695" spans="1:17" x14ac:dyDescent="0.25">
      <c r="A695" s="4">
        <v>43721</v>
      </c>
      <c r="B695">
        <v>1</v>
      </c>
      <c r="C695">
        <v>12</v>
      </c>
      <c r="D695">
        <v>27</v>
      </c>
      <c r="E695">
        <v>42</v>
      </c>
      <c r="F695">
        <v>47</v>
      </c>
      <c r="G695">
        <v>6</v>
      </c>
      <c r="H695">
        <v>7</v>
      </c>
      <c r="I695">
        <f t="shared" si="569"/>
        <v>6</v>
      </c>
      <c r="J695">
        <f t="shared" si="570"/>
        <v>129</v>
      </c>
      <c r="K695">
        <f t="shared" si="571"/>
        <v>13</v>
      </c>
      <c r="L695">
        <f t="shared" si="572"/>
        <v>2</v>
      </c>
      <c r="M695">
        <f t="shared" si="573"/>
        <v>3</v>
      </c>
      <c r="N695" s="3">
        <f t="shared" si="574"/>
        <v>0.66666666666666663</v>
      </c>
      <c r="O695">
        <f t="shared" si="575"/>
        <v>15</v>
      </c>
      <c r="P695">
        <f t="shared" si="576"/>
        <v>5</v>
      </c>
      <c r="Q695">
        <f t="shared" si="577"/>
        <v>12</v>
      </c>
    </row>
    <row r="696" spans="1:17" x14ac:dyDescent="0.25">
      <c r="A696" s="4">
        <v>43718</v>
      </c>
      <c r="B696">
        <v>3</v>
      </c>
      <c r="C696">
        <v>22</v>
      </c>
      <c r="D696">
        <v>25</v>
      </c>
      <c r="E696">
        <v>30</v>
      </c>
      <c r="F696">
        <v>49</v>
      </c>
      <c r="G696">
        <v>3</v>
      </c>
      <c r="H696">
        <v>6</v>
      </c>
      <c r="I696">
        <f t="shared" si="569"/>
        <v>3</v>
      </c>
      <c r="J696">
        <f t="shared" si="570"/>
        <v>129</v>
      </c>
      <c r="K696">
        <f t="shared" si="571"/>
        <v>9</v>
      </c>
      <c r="L696">
        <f t="shared" si="572"/>
        <v>2</v>
      </c>
      <c r="M696">
        <f t="shared" si="573"/>
        <v>3</v>
      </c>
      <c r="N696" s="3">
        <f t="shared" si="574"/>
        <v>0.66666666666666663</v>
      </c>
      <c r="O696">
        <f t="shared" si="575"/>
        <v>19</v>
      </c>
      <c r="P696">
        <f t="shared" si="576"/>
        <v>3</v>
      </c>
      <c r="Q696">
        <f t="shared" si="577"/>
        <v>12</v>
      </c>
    </row>
    <row r="697" spans="1:17" x14ac:dyDescent="0.25">
      <c r="A697" s="4">
        <v>43714</v>
      </c>
      <c r="B697">
        <v>10</v>
      </c>
      <c r="C697">
        <v>13</v>
      </c>
      <c r="D697">
        <v>22</v>
      </c>
      <c r="E697">
        <v>40</v>
      </c>
      <c r="F697">
        <v>48</v>
      </c>
      <c r="G697">
        <v>2</v>
      </c>
      <c r="H697">
        <v>5</v>
      </c>
      <c r="I697">
        <f t="shared" si="569"/>
        <v>6</v>
      </c>
      <c r="J697">
        <f t="shared" si="570"/>
        <v>133</v>
      </c>
      <c r="K697">
        <f t="shared" si="571"/>
        <v>7</v>
      </c>
      <c r="L697">
        <f t="shared" si="572"/>
        <v>4</v>
      </c>
      <c r="M697">
        <f t="shared" si="573"/>
        <v>1</v>
      </c>
      <c r="N697" s="3">
        <f t="shared" si="574"/>
        <v>0.25</v>
      </c>
      <c r="O697">
        <f t="shared" si="575"/>
        <v>18</v>
      </c>
      <c r="P697">
        <f t="shared" si="576"/>
        <v>3</v>
      </c>
      <c r="Q697">
        <f t="shared" si="577"/>
        <v>10</v>
      </c>
    </row>
    <row r="698" spans="1:17" x14ac:dyDescent="0.25">
      <c r="A698" s="4">
        <v>43711</v>
      </c>
      <c r="B698">
        <v>7</v>
      </c>
      <c r="C698">
        <v>11</v>
      </c>
      <c r="D698">
        <v>38</v>
      </c>
      <c r="E698">
        <v>39</v>
      </c>
      <c r="F698">
        <v>44</v>
      </c>
      <c r="G698">
        <v>7</v>
      </c>
      <c r="H698">
        <v>10</v>
      </c>
      <c r="I698">
        <f t="shared" si="569"/>
        <v>3</v>
      </c>
      <c r="J698">
        <f t="shared" si="570"/>
        <v>139</v>
      </c>
      <c r="K698">
        <f t="shared" si="571"/>
        <v>17</v>
      </c>
      <c r="L698">
        <f t="shared" si="572"/>
        <v>2</v>
      </c>
      <c r="M698">
        <f t="shared" si="573"/>
        <v>3</v>
      </c>
      <c r="N698" s="3">
        <f t="shared" si="574"/>
        <v>0.66666666666666663</v>
      </c>
      <c r="O698">
        <f t="shared" si="575"/>
        <v>27</v>
      </c>
      <c r="P698">
        <f t="shared" si="576"/>
        <v>1</v>
      </c>
      <c r="Q698">
        <f t="shared" si="577"/>
        <v>9</v>
      </c>
    </row>
    <row r="699" spans="1:17" x14ac:dyDescent="0.25">
      <c r="A699" s="4">
        <v>43707</v>
      </c>
      <c r="B699">
        <v>25</v>
      </c>
      <c r="C699">
        <v>27</v>
      </c>
      <c r="D699">
        <v>45</v>
      </c>
      <c r="E699">
        <v>46</v>
      </c>
      <c r="F699">
        <v>49</v>
      </c>
      <c r="G699">
        <v>4</v>
      </c>
      <c r="H699">
        <v>6</v>
      </c>
      <c r="I699">
        <f t="shared" ref="I699:I713" si="578">WEEKDAY(A699)</f>
        <v>6</v>
      </c>
      <c r="J699">
        <f t="shared" ref="J699:J713" si="579">SUM(B699:F699)</f>
        <v>192</v>
      </c>
      <c r="K699">
        <f t="shared" ref="K699:K713" si="580">G699+H699</f>
        <v>10</v>
      </c>
      <c r="L699">
        <f t="shared" ref="L699:L713" si="581">SUMPRODUCT(--(MOD(B699:F699,2)=0))</f>
        <v>1</v>
      </c>
      <c r="M699">
        <f t="shared" ref="M699:M713" si="582">SUMPRODUCT(--(MOD(B699:F699,2)=1))</f>
        <v>4</v>
      </c>
      <c r="N699" s="3">
        <f t="shared" ref="N699:N713" si="583">IF(L699&gt;M699,M699/L699,L699/M699)</f>
        <v>0.25</v>
      </c>
      <c r="O699">
        <f t="shared" ref="O699:O713" si="584">MAX(C699-B699,D699-C699,E699-D699,F699-E699)</f>
        <v>18</v>
      </c>
      <c r="P699">
        <f t="shared" ref="P699:P713" si="585">MIN(C699-B699,D699-C699,E699-D699,F699-E699)</f>
        <v>1</v>
      </c>
      <c r="Q699">
        <f t="shared" ref="Q699:Q713" si="586">ROUND(AVERAGE(C699-B699,D699-C699,E699-D699,F699-E699),0)</f>
        <v>6</v>
      </c>
    </row>
    <row r="700" spans="1:17" x14ac:dyDescent="0.25">
      <c r="A700" s="4">
        <v>43704</v>
      </c>
      <c r="B700">
        <v>8</v>
      </c>
      <c r="C700">
        <v>26</v>
      </c>
      <c r="D700">
        <v>35</v>
      </c>
      <c r="E700">
        <v>43</v>
      </c>
      <c r="F700">
        <v>47</v>
      </c>
      <c r="G700">
        <v>1</v>
      </c>
      <c r="H700">
        <v>9</v>
      </c>
      <c r="I700">
        <f t="shared" si="578"/>
        <v>3</v>
      </c>
      <c r="J700">
        <f t="shared" si="579"/>
        <v>159</v>
      </c>
      <c r="K700">
        <f t="shared" si="580"/>
        <v>10</v>
      </c>
      <c r="L700">
        <f t="shared" si="581"/>
        <v>2</v>
      </c>
      <c r="M700">
        <f t="shared" si="582"/>
        <v>3</v>
      </c>
      <c r="N700" s="3">
        <f t="shared" si="583"/>
        <v>0.66666666666666663</v>
      </c>
      <c r="O700">
        <f t="shared" si="584"/>
        <v>18</v>
      </c>
      <c r="P700">
        <f t="shared" si="585"/>
        <v>4</v>
      </c>
      <c r="Q700">
        <f t="shared" si="586"/>
        <v>10</v>
      </c>
    </row>
    <row r="701" spans="1:17" x14ac:dyDescent="0.25">
      <c r="A701" s="4">
        <v>43700</v>
      </c>
      <c r="B701">
        <v>4</v>
      </c>
      <c r="C701">
        <v>17</v>
      </c>
      <c r="D701">
        <v>35</v>
      </c>
      <c r="E701">
        <v>42</v>
      </c>
      <c r="F701">
        <v>45</v>
      </c>
      <c r="G701">
        <v>2</v>
      </c>
      <c r="H701">
        <v>8</v>
      </c>
      <c r="I701">
        <f t="shared" si="578"/>
        <v>6</v>
      </c>
      <c r="J701">
        <f t="shared" si="579"/>
        <v>143</v>
      </c>
      <c r="K701">
        <f t="shared" si="580"/>
        <v>10</v>
      </c>
      <c r="L701">
        <f t="shared" si="581"/>
        <v>2</v>
      </c>
      <c r="M701">
        <f t="shared" si="582"/>
        <v>3</v>
      </c>
      <c r="N701" s="3">
        <f t="shared" si="583"/>
        <v>0.66666666666666663</v>
      </c>
      <c r="O701">
        <f t="shared" si="584"/>
        <v>18</v>
      </c>
      <c r="P701">
        <f t="shared" si="585"/>
        <v>3</v>
      </c>
      <c r="Q701">
        <f t="shared" si="586"/>
        <v>10</v>
      </c>
    </row>
    <row r="702" spans="1:17" x14ac:dyDescent="0.25">
      <c r="A702" s="4">
        <v>43697</v>
      </c>
      <c r="B702">
        <v>20</v>
      </c>
      <c r="C702">
        <v>22</v>
      </c>
      <c r="D702">
        <v>23</v>
      </c>
      <c r="E702">
        <v>24</v>
      </c>
      <c r="F702">
        <v>37</v>
      </c>
      <c r="G702">
        <v>1</v>
      </c>
      <c r="H702">
        <v>4</v>
      </c>
      <c r="I702">
        <f t="shared" si="578"/>
        <v>3</v>
      </c>
      <c r="J702">
        <f t="shared" si="579"/>
        <v>126</v>
      </c>
      <c r="K702">
        <f t="shared" si="580"/>
        <v>5</v>
      </c>
      <c r="L702">
        <f t="shared" si="581"/>
        <v>3</v>
      </c>
      <c r="M702">
        <f t="shared" si="582"/>
        <v>2</v>
      </c>
      <c r="N702" s="3">
        <f t="shared" si="583"/>
        <v>0.66666666666666663</v>
      </c>
      <c r="O702">
        <f t="shared" si="584"/>
        <v>13</v>
      </c>
      <c r="P702">
        <f t="shared" si="585"/>
        <v>1</v>
      </c>
      <c r="Q702">
        <f t="shared" si="586"/>
        <v>4</v>
      </c>
    </row>
    <row r="703" spans="1:17" x14ac:dyDescent="0.25">
      <c r="A703" s="4">
        <v>43693</v>
      </c>
      <c r="B703">
        <v>9</v>
      </c>
      <c r="C703">
        <v>10</v>
      </c>
      <c r="D703">
        <v>27</v>
      </c>
      <c r="E703">
        <v>37</v>
      </c>
      <c r="F703">
        <v>42</v>
      </c>
      <c r="G703">
        <v>1</v>
      </c>
      <c r="H703">
        <v>5</v>
      </c>
      <c r="I703">
        <f t="shared" si="578"/>
        <v>6</v>
      </c>
      <c r="J703">
        <f t="shared" si="579"/>
        <v>125</v>
      </c>
      <c r="K703">
        <f t="shared" si="580"/>
        <v>6</v>
      </c>
      <c r="L703">
        <f t="shared" si="581"/>
        <v>2</v>
      </c>
      <c r="M703">
        <f t="shared" si="582"/>
        <v>3</v>
      </c>
      <c r="N703" s="3">
        <f t="shared" si="583"/>
        <v>0.66666666666666663</v>
      </c>
      <c r="O703">
        <f t="shared" si="584"/>
        <v>17</v>
      </c>
      <c r="P703">
        <f t="shared" si="585"/>
        <v>1</v>
      </c>
      <c r="Q703">
        <f t="shared" si="586"/>
        <v>8</v>
      </c>
    </row>
    <row r="704" spans="1:17" x14ac:dyDescent="0.25">
      <c r="A704" s="4">
        <v>43690</v>
      </c>
      <c r="B704">
        <v>13</v>
      </c>
      <c r="C704">
        <v>29</v>
      </c>
      <c r="D704">
        <v>31</v>
      </c>
      <c r="E704">
        <v>33</v>
      </c>
      <c r="F704">
        <v>40</v>
      </c>
      <c r="G704">
        <v>2</v>
      </c>
      <c r="H704">
        <v>3</v>
      </c>
      <c r="I704">
        <f t="shared" si="578"/>
        <v>3</v>
      </c>
      <c r="J704">
        <f t="shared" si="579"/>
        <v>146</v>
      </c>
      <c r="K704">
        <f t="shared" si="580"/>
        <v>5</v>
      </c>
      <c r="L704">
        <f t="shared" si="581"/>
        <v>1</v>
      </c>
      <c r="M704">
        <f t="shared" si="582"/>
        <v>4</v>
      </c>
      <c r="N704" s="3">
        <f t="shared" si="583"/>
        <v>0.25</v>
      </c>
      <c r="O704">
        <f t="shared" si="584"/>
        <v>16</v>
      </c>
      <c r="P704">
        <f t="shared" si="585"/>
        <v>2</v>
      </c>
      <c r="Q704">
        <f t="shared" si="586"/>
        <v>7</v>
      </c>
    </row>
    <row r="705" spans="1:17" x14ac:dyDescent="0.25">
      <c r="A705" s="4">
        <v>43686</v>
      </c>
      <c r="B705">
        <v>2</v>
      </c>
      <c r="C705">
        <v>14</v>
      </c>
      <c r="D705">
        <v>35</v>
      </c>
      <c r="E705">
        <v>41</v>
      </c>
      <c r="F705">
        <v>42</v>
      </c>
      <c r="G705">
        <v>10</v>
      </c>
      <c r="H705">
        <v>11</v>
      </c>
      <c r="I705">
        <f t="shared" si="578"/>
        <v>6</v>
      </c>
      <c r="J705">
        <f t="shared" si="579"/>
        <v>134</v>
      </c>
      <c r="K705">
        <f t="shared" si="580"/>
        <v>21</v>
      </c>
      <c r="L705">
        <f t="shared" si="581"/>
        <v>3</v>
      </c>
      <c r="M705">
        <f t="shared" si="582"/>
        <v>2</v>
      </c>
      <c r="N705" s="3">
        <f t="shared" si="583"/>
        <v>0.66666666666666663</v>
      </c>
      <c r="O705">
        <f t="shared" si="584"/>
        <v>21</v>
      </c>
      <c r="P705">
        <f t="shared" si="585"/>
        <v>1</v>
      </c>
      <c r="Q705">
        <f t="shared" si="586"/>
        <v>10</v>
      </c>
    </row>
    <row r="706" spans="1:17" x14ac:dyDescent="0.25">
      <c r="A706" s="4">
        <v>43683</v>
      </c>
      <c r="B706">
        <v>12</v>
      </c>
      <c r="C706">
        <v>13</v>
      </c>
      <c r="D706">
        <v>29</v>
      </c>
      <c r="E706">
        <v>36</v>
      </c>
      <c r="F706">
        <v>38</v>
      </c>
      <c r="G706">
        <v>4</v>
      </c>
      <c r="H706">
        <v>12</v>
      </c>
      <c r="I706">
        <f t="shared" si="578"/>
        <v>3</v>
      </c>
      <c r="J706">
        <f t="shared" si="579"/>
        <v>128</v>
      </c>
      <c r="K706">
        <f t="shared" si="580"/>
        <v>16</v>
      </c>
      <c r="L706">
        <f t="shared" si="581"/>
        <v>3</v>
      </c>
      <c r="M706">
        <f t="shared" si="582"/>
        <v>2</v>
      </c>
      <c r="N706" s="3">
        <f t="shared" si="583"/>
        <v>0.66666666666666663</v>
      </c>
      <c r="O706">
        <f t="shared" si="584"/>
        <v>16</v>
      </c>
      <c r="P706">
        <f t="shared" si="585"/>
        <v>1</v>
      </c>
      <c r="Q706">
        <f t="shared" si="586"/>
        <v>7</v>
      </c>
    </row>
    <row r="707" spans="1:17" x14ac:dyDescent="0.25">
      <c r="A707" s="4">
        <v>43679</v>
      </c>
      <c r="B707">
        <v>13</v>
      </c>
      <c r="C707">
        <v>22</v>
      </c>
      <c r="D707">
        <v>33</v>
      </c>
      <c r="E707">
        <v>44</v>
      </c>
      <c r="F707">
        <v>50</v>
      </c>
      <c r="G707">
        <v>2</v>
      </c>
      <c r="H707">
        <v>5</v>
      </c>
      <c r="I707">
        <f t="shared" si="578"/>
        <v>6</v>
      </c>
      <c r="J707">
        <f t="shared" si="579"/>
        <v>162</v>
      </c>
      <c r="K707">
        <f t="shared" si="580"/>
        <v>7</v>
      </c>
      <c r="L707">
        <f t="shared" si="581"/>
        <v>3</v>
      </c>
      <c r="M707">
        <f t="shared" si="582"/>
        <v>2</v>
      </c>
      <c r="N707" s="3">
        <f t="shared" si="583"/>
        <v>0.66666666666666663</v>
      </c>
      <c r="O707">
        <f t="shared" si="584"/>
        <v>11</v>
      </c>
      <c r="P707">
        <f t="shared" si="585"/>
        <v>6</v>
      </c>
      <c r="Q707">
        <f t="shared" si="586"/>
        <v>9</v>
      </c>
    </row>
    <row r="708" spans="1:17" x14ac:dyDescent="0.25">
      <c r="A708" s="4">
        <v>43676</v>
      </c>
      <c r="B708">
        <v>15</v>
      </c>
      <c r="C708">
        <v>20</v>
      </c>
      <c r="D708">
        <v>23</v>
      </c>
      <c r="E708">
        <v>27</v>
      </c>
      <c r="F708">
        <v>40</v>
      </c>
      <c r="G708">
        <v>3</v>
      </c>
      <c r="H708">
        <v>6</v>
      </c>
      <c r="I708">
        <f t="shared" si="578"/>
        <v>3</v>
      </c>
      <c r="J708">
        <f t="shared" si="579"/>
        <v>125</v>
      </c>
      <c r="K708">
        <f t="shared" si="580"/>
        <v>9</v>
      </c>
      <c r="L708">
        <f t="shared" si="581"/>
        <v>2</v>
      </c>
      <c r="M708">
        <f t="shared" si="582"/>
        <v>3</v>
      </c>
      <c r="N708" s="3">
        <f t="shared" si="583"/>
        <v>0.66666666666666663</v>
      </c>
      <c r="O708">
        <f t="shared" si="584"/>
        <v>13</v>
      </c>
      <c r="P708">
        <f t="shared" si="585"/>
        <v>3</v>
      </c>
      <c r="Q708">
        <f t="shared" si="586"/>
        <v>6</v>
      </c>
    </row>
    <row r="709" spans="1:17" x14ac:dyDescent="0.25">
      <c r="A709" s="4">
        <v>43672</v>
      </c>
      <c r="B709">
        <v>2</v>
      </c>
      <c r="C709">
        <v>5</v>
      </c>
      <c r="D709">
        <v>27</v>
      </c>
      <c r="E709">
        <v>37</v>
      </c>
      <c r="F709">
        <v>42</v>
      </c>
      <c r="G709">
        <v>3</v>
      </c>
      <c r="H709">
        <v>10</v>
      </c>
      <c r="I709">
        <f t="shared" si="578"/>
        <v>6</v>
      </c>
      <c r="J709">
        <f t="shared" si="579"/>
        <v>113</v>
      </c>
      <c r="K709">
        <f t="shared" si="580"/>
        <v>13</v>
      </c>
      <c r="L709">
        <f t="shared" si="581"/>
        <v>2</v>
      </c>
      <c r="M709">
        <f t="shared" si="582"/>
        <v>3</v>
      </c>
      <c r="N709" s="3">
        <f t="shared" si="583"/>
        <v>0.66666666666666663</v>
      </c>
      <c r="O709">
        <f t="shared" si="584"/>
        <v>22</v>
      </c>
      <c r="P709">
        <f t="shared" si="585"/>
        <v>3</v>
      </c>
      <c r="Q709">
        <f t="shared" si="586"/>
        <v>10</v>
      </c>
    </row>
    <row r="710" spans="1:17" x14ac:dyDescent="0.25">
      <c r="A710" s="4">
        <v>43669</v>
      </c>
      <c r="B710">
        <v>1</v>
      </c>
      <c r="C710">
        <v>14</v>
      </c>
      <c r="D710">
        <v>19</v>
      </c>
      <c r="E710">
        <v>23</v>
      </c>
      <c r="F710">
        <v>38</v>
      </c>
      <c r="G710">
        <v>3</v>
      </c>
      <c r="H710">
        <v>7</v>
      </c>
      <c r="I710">
        <f t="shared" si="578"/>
        <v>3</v>
      </c>
      <c r="J710">
        <f t="shared" si="579"/>
        <v>95</v>
      </c>
      <c r="K710">
        <f t="shared" si="580"/>
        <v>10</v>
      </c>
      <c r="L710">
        <f t="shared" si="581"/>
        <v>2</v>
      </c>
      <c r="M710">
        <f t="shared" si="582"/>
        <v>3</v>
      </c>
      <c r="N710" s="3">
        <f t="shared" si="583"/>
        <v>0.66666666666666663</v>
      </c>
      <c r="O710">
        <f t="shared" si="584"/>
        <v>15</v>
      </c>
      <c r="P710">
        <f t="shared" si="585"/>
        <v>4</v>
      </c>
      <c r="Q710">
        <f t="shared" si="586"/>
        <v>9</v>
      </c>
    </row>
    <row r="711" spans="1:17" x14ac:dyDescent="0.25">
      <c r="A711" s="4">
        <v>43665</v>
      </c>
      <c r="B711">
        <v>13</v>
      </c>
      <c r="C711">
        <v>14</v>
      </c>
      <c r="D711">
        <v>17</v>
      </c>
      <c r="E711">
        <v>26</v>
      </c>
      <c r="F711">
        <v>28</v>
      </c>
      <c r="G711">
        <v>2</v>
      </c>
      <c r="H711">
        <v>7</v>
      </c>
      <c r="I711">
        <f t="shared" si="578"/>
        <v>6</v>
      </c>
      <c r="J711">
        <f t="shared" si="579"/>
        <v>98</v>
      </c>
      <c r="K711">
        <f t="shared" si="580"/>
        <v>9</v>
      </c>
      <c r="L711">
        <f t="shared" si="581"/>
        <v>3</v>
      </c>
      <c r="M711">
        <f t="shared" si="582"/>
        <v>2</v>
      </c>
      <c r="N711" s="3">
        <f t="shared" si="583"/>
        <v>0.66666666666666663</v>
      </c>
      <c r="O711">
        <f t="shared" si="584"/>
        <v>9</v>
      </c>
      <c r="P711">
        <f t="shared" si="585"/>
        <v>1</v>
      </c>
      <c r="Q711">
        <f t="shared" si="586"/>
        <v>4</v>
      </c>
    </row>
    <row r="712" spans="1:17" x14ac:dyDescent="0.25">
      <c r="A712" s="4">
        <v>43662</v>
      </c>
      <c r="B712">
        <v>3</v>
      </c>
      <c r="C712">
        <v>5</v>
      </c>
      <c r="D712">
        <v>13</v>
      </c>
      <c r="E712">
        <v>18</v>
      </c>
      <c r="F712">
        <v>39</v>
      </c>
      <c r="G712">
        <v>7</v>
      </c>
      <c r="H712">
        <v>8</v>
      </c>
      <c r="I712">
        <f t="shared" si="578"/>
        <v>3</v>
      </c>
      <c r="J712">
        <f t="shared" si="579"/>
        <v>78</v>
      </c>
      <c r="K712">
        <f t="shared" si="580"/>
        <v>15</v>
      </c>
      <c r="L712">
        <f t="shared" si="581"/>
        <v>1</v>
      </c>
      <c r="M712">
        <f t="shared" si="582"/>
        <v>4</v>
      </c>
      <c r="N712" s="3">
        <f t="shared" si="583"/>
        <v>0.25</v>
      </c>
      <c r="O712">
        <f t="shared" si="584"/>
        <v>21</v>
      </c>
      <c r="P712">
        <f t="shared" si="585"/>
        <v>2</v>
      </c>
      <c r="Q712">
        <f t="shared" si="586"/>
        <v>9</v>
      </c>
    </row>
    <row r="713" spans="1:17" x14ac:dyDescent="0.25">
      <c r="A713" s="4">
        <v>43658</v>
      </c>
      <c r="B713">
        <v>2</v>
      </c>
      <c r="C713">
        <v>31</v>
      </c>
      <c r="D713">
        <v>39</v>
      </c>
      <c r="E713">
        <v>45</v>
      </c>
      <c r="F713">
        <v>47</v>
      </c>
      <c r="G713">
        <v>4</v>
      </c>
      <c r="H713">
        <v>8</v>
      </c>
      <c r="I713">
        <f t="shared" si="578"/>
        <v>6</v>
      </c>
      <c r="J713">
        <f t="shared" si="579"/>
        <v>164</v>
      </c>
      <c r="K713">
        <f t="shared" si="580"/>
        <v>12</v>
      </c>
      <c r="L713">
        <f t="shared" si="581"/>
        <v>1</v>
      </c>
      <c r="M713">
        <f t="shared" si="582"/>
        <v>4</v>
      </c>
      <c r="N713" s="3">
        <f t="shared" si="583"/>
        <v>0.25</v>
      </c>
      <c r="O713">
        <f t="shared" si="584"/>
        <v>29</v>
      </c>
      <c r="P713">
        <f t="shared" si="585"/>
        <v>2</v>
      </c>
      <c r="Q713">
        <f t="shared" si="586"/>
        <v>11</v>
      </c>
    </row>
    <row r="714" spans="1:17" x14ac:dyDescent="0.25">
      <c r="A714" s="4">
        <v>43655</v>
      </c>
      <c r="B714">
        <v>7</v>
      </c>
      <c r="C714">
        <v>29</v>
      </c>
      <c r="D714">
        <v>32</v>
      </c>
      <c r="E714">
        <v>36</v>
      </c>
      <c r="F714">
        <v>41</v>
      </c>
      <c r="G714">
        <v>6</v>
      </c>
      <c r="H714">
        <v>7</v>
      </c>
      <c r="I714">
        <f t="shared" ref="I714:I755" si="587">WEEKDAY(A714)</f>
        <v>3</v>
      </c>
      <c r="J714">
        <f>SUM(B714:F714)</f>
        <v>145</v>
      </c>
      <c r="K714">
        <f t="shared" ref="K714:K755" si="588">G714+H714</f>
        <v>13</v>
      </c>
      <c r="L714">
        <f t="shared" ref="L714:L755" si="589">SUMPRODUCT(--(MOD(B714:F714,2)=0))</f>
        <v>2</v>
      </c>
      <c r="M714">
        <f t="shared" ref="M714:M755" si="590">SUMPRODUCT(--(MOD(B714:F714,2)=1))</f>
        <v>3</v>
      </c>
      <c r="N714" s="3">
        <f t="shared" ref="N714:N755" si="591">IF(L714&gt;M714,M714/L714,L714/M714)</f>
        <v>0.66666666666666663</v>
      </c>
      <c r="O714">
        <f t="shared" ref="O714:O755" si="592">MAX(C714-B714,D714-C714,E714-D714,F714-E714)</f>
        <v>22</v>
      </c>
      <c r="P714">
        <f t="shared" ref="P714:P755" si="593">MIN(C714-B714,D714-C714,E714-D714,F714-E714)</f>
        <v>3</v>
      </c>
      <c r="Q714">
        <f t="shared" ref="Q714:Q755" si="594">ROUND(AVERAGE(C714-B714,D714-C714,E714-D714,F714-E714),0)</f>
        <v>9</v>
      </c>
    </row>
    <row r="715" spans="1:17" x14ac:dyDescent="0.25">
      <c r="A715" s="4">
        <v>43651</v>
      </c>
      <c r="B715">
        <v>2</v>
      </c>
      <c r="C715">
        <v>9</v>
      </c>
      <c r="D715">
        <v>20</v>
      </c>
      <c r="E715">
        <v>34</v>
      </c>
      <c r="F715">
        <v>42</v>
      </c>
      <c r="G715">
        <v>6</v>
      </c>
      <c r="H715">
        <v>9</v>
      </c>
      <c r="I715">
        <f t="shared" si="587"/>
        <v>6</v>
      </c>
      <c r="J715">
        <f t="shared" ref="J715:J755" si="595">SUM(B715:F715)</f>
        <v>107</v>
      </c>
      <c r="K715">
        <f t="shared" si="588"/>
        <v>15</v>
      </c>
      <c r="L715">
        <f t="shared" si="589"/>
        <v>4</v>
      </c>
      <c r="M715">
        <f t="shared" si="590"/>
        <v>1</v>
      </c>
      <c r="N715" s="3">
        <f t="shared" si="591"/>
        <v>0.25</v>
      </c>
      <c r="O715">
        <f t="shared" si="592"/>
        <v>14</v>
      </c>
      <c r="P715">
        <f t="shared" si="593"/>
        <v>7</v>
      </c>
      <c r="Q715">
        <f t="shared" si="594"/>
        <v>10</v>
      </c>
    </row>
    <row r="716" spans="1:17" x14ac:dyDescent="0.25">
      <c r="A716" s="4">
        <v>43648</v>
      </c>
      <c r="B716">
        <v>11</v>
      </c>
      <c r="C716">
        <v>19</v>
      </c>
      <c r="D716">
        <v>29</v>
      </c>
      <c r="E716">
        <v>44</v>
      </c>
      <c r="F716">
        <v>45</v>
      </c>
      <c r="G716">
        <v>8</v>
      </c>
      <c r="H716">
        <v>12</v>
      </c>
      <c r="I716">
        <f t="shared" si="587"/>
        <v>3</v>
      </c>
      <c r="J716">
        <f t="shared" si="595"/>
        <v>148</v>
      </c>
      <c r="K716">
        <f t="shared" si="588"/>
        <v>20</v>
      </c>
      <c r="L716">
        <f t="shared" si="589"/>
        <v>1</v>
      </c>
      <c r="M716">
        <f t="shared" si="590"/>
        <v>4</v>
      </c>
      <c r="N716" s="3">
        <f t="shared" si="591"/>
        <v>0.25</v>
      </c>
      <c r="O716">
        <f t="shared" si="592"/>
        <v>15</v>
      </c>
      <c r="P716">
        <f t="shared" si="593"/>
        <v>1</v>
      </c>
      <c r="Q716">
        <f t="shared" si="594"/>
        <v>9</v>
      </c>
    </row>
    <row r="717" spans="1:17" x14ac:dyDescent="0.25">
      <c r="A717" s="4">
        <v>43644</v>
      </c>
      <c r="B717">
        <v>1</v>
      </c>
      <c r="C717">
        <v>3</v>
      </c>
      <c r="D717">
        <v>16</v>
      </c>
      <c r="E717">
        <v>33</v>
      </c>
      <c r="F717">
        <v>49</v>
      </c>
      <c r="G717">
        <v>2</v>
      </c>
      <c r="H717">
        <v>11</v>
      </c>
      <c r="I717">
        <f t="shared" si="587"/>
        <v>6</v>
      </c>
      <c r="J717">
        <f t="shared" si="595"/>
        <v>102</v>
      </c>
      <c r="K717">
        <f t="shared" si="588"/>
        <v>13</v>
      </c>
      <c r="L717">
        <f t="shared" si="589"/>
        <v>1</v>
      </c>
      <c r="M717">
        <f t="shared" si="590"/>
        <v>4</v>
      </c>
      <c r="N717" s="3">
        <f t="shared" si="591"/>
        <v>0.25</v>
      </c>
      <c r="O717">
        <f t="shared" si="592"/>
        <v>17</v>
      </c>
      <c r="P717">
        <f t="shared" si="593"/>
        <v>2</v>
      </c>
      <c r="Q717">
        <f t="shared" si="594"/>
        <v>12</v>
      </c>
    </row>
    <row r="718" spans="1:17" x14ac:dyDescent="0.25">
      <c r="A718" s="4">
        <v>43641</v>
      </c>
      <c r="B718">
        <v>6</v>
      </c>
      <c r="C718">
        <v>26</v>
      </c>
      <c r="D718">
        <v>27</v>
      </c>
      <c r="E718">
        <v>34</v>
      </c>
      <c r="F718">
        <v>46</v>
      </c>
      <c r="G718">
        <v>1</v>
      </c>
      <c r="H718">
        <v>9</v>
      </c>
      <c r="I718">
        <f t="shared" si="587"/>
        <v>3</v>
      </c>
      <c r="J718">
        <f t="shared" si="595"/>
        <v>139</v>
      </c>
      <c r="K718">
        <f t="shared" si="588"/>
        <v>10</v>
      </c>
      <c r="L718">
        <f t="shared" si="589"/>
        <v>4</v>
      </c>
      <c r="M718">
        <f t="shared" si="590"/>
        <v>1</v>
      </c>
      <c r="N718" s="3">
        <f t="shared" si="591"/>
        <v>0.25</v>
      </c>
      <c r="O718">
        <f t="shared" si="592"/>
        <v>20</v>
      </c>
      <c r="P718">
        <f t="shared" si="593"/>
        <v>1</v>
      </c>
      <c r="Q718">
        <f t="shared" si="594"/>
        <v>10</v>
      </c>
    </row>
    <row r="719" spans="1:17" x14ac:dyDescent="0.25">
      <c r="A719" s="4">
        <v>43637</v>
      </c>
      <c r="B719">
        <v>5</v>
      </c>
      <c r="C719">
        <v>8</v>
      </c>
      <c r="D719">
        <v>9</v>
      </c>
      <c r="E719">
        <v>25</v>
      </c>
      <c r="F719">
        <v>39</v>
      </c>
      <c r="G719">
        <v>3</v>
      </c>
      <c r="H719">
        <v>7</v>
      </c>
      <c r="I719">
        <f t="shared" si="587"/>
        <v>6</v>
      </c>
      <c r="J719">
        <f t="shared" si="595"/>
        <v>86</v>
      </c>
      <c r="K719">
        <f t="shared" si="588"/>
        <v>10</v>
      </c>
      <c r="L719">
        <f t="shared" si="589"/>
        <v>1</v>
      </c>
      <c r="M719">
        <f t="shared" si="590"/>
        <v>4</v>
      </c>
      <c r="N719" s="3">
        <f t="shared" si="591"/>
        <v>0.25</v>
      </c>
      <c r="O719">
        <f t="shared" si="592"/>
        <v>16</v>
      </c>
      <c r="P719">
        <f t="shared" si="593"/>
        <v>1</v>
      </c>
      <c r="Q719">
        <f t="shared" si="594"/>
        <v>9</v>
      </c>
    </row>
    <row r="720" spans="1:17" x14ac:dyDescent="0.25">
      <c r="A720" s="4">
        <v>43634</v>
      </c>
      <c r="B720">
        <v>12</v>
      </c>
      <c r="C720">
        <v>24</v>
      </c>
      <c r="D720">
        <v>37</v>
      </c>
      <c r="E720">
        <v>40</v>
      </c>
      <c r="F720">
        <v>44</v>
      </c>
      <c r="G720">
        <v>3</v>
      </c>
      <c r="H720">
        <v>7</v>
      </c>
      <c r="I720">
        <f t="shared" si="587"/>
        <v>3</v>
      </c>
      <c r="J720">
        <f t="shared" si="595"/>
        <v>157</v>
      </c>
      <c r="K720">
        <f t="shared" si="588"/>
        <v>10</v>
      </c>
      <c r="L720">
        <f t="shared" si="589"/>
        <v>4</v>
      </c>
      <c r="M720">
        <f t="shared" si="590"/>
        <v>1</v>
      </c>
      <c r="N720" s="3">
        <f t="shared" si="591"/>
        <v>0.25</v>
      </c>
      <c r="O720">
        <f t="shared" si="592"/>
        <v>13</v>
      </c>
      <c r="P720">
        <f t="shared" si="593"/>
        <v>3</v>
      </c>
      <c r="Q720">
        <f t="shared" si="594"/>
        <v>8</v>
      </c>
    </row>
    <row r="721" spans="1:17" x14ac:dyDescent="0.25">
      <c r="A721" s="4">
        <v>43630</v>
      </c>
      <c r="B721">
        <v>1</v>
      </c>
      <c r="C721">
        <v>13</v>
      </c>
      <c r="D721">
        <v>30</v>
      </c>
      <c r="E721">
        <v>31</v>
      </c>
      <c r="F721">
        <v>39</v>
      </c>
      <c r="G721">
        <v>2</v>
      </c>
      <c r="H721">
        <v>7</v>
      </c>
      <c r="I721">
        <f t="shared" si="587"/>
        <v>6</v>
      </c>
      <c r="J721">
        <f t="shared" si="595"/>
        <v>114</v>
      </c>
      <c r="K721">
        <f t="shared" si="588"/>
        <v>9</v>
      </c>
      <c r="L721">
        <f t="shared" si="589"/>
        <v>1</v>
      </c>
      <c r="M721">
        <f t="shared" si="590"/>
        <v>4</v>
      </c>
      <c r="N721" s="3">
        <f t="shared" si="591"/>
        <v>0.25</v>
      </c>
      <c r="O721">
        <f t="shared" si="592"/>
        <v>17</v>
      </c>
      <c r="P721">
        <f t="shared" si="593"/>
        <v>1</v>
      </c>
      <c r="Q721">
        <f t="shared" si="594"/>
        <v>10</v>
      </c>
    </row>
    <row r="722" spans="1:17" x14ac:dyDescent="0.25">
      <c r="A722" s="4">
        <v>43627</v>
      </c>
      <c r="B722">
        <v>25</v>
      </c>
      <c r="C722">
        <v>27</v>
      </c>
      <c r="D722">
        <v>39</v>
      </c>
      <c r="E722">
        <v>42</v>
      </c>
      <c r="F722">
        <v>46</v>
      </c>
      <c r="G722">
        <v>11</v>
      </c>
      <c r="H722">
        <v>12</v>
      </c>
      <c r="I722">
        <f t="shared" si="587"/>
        <v>3</v>
      </c>
      <c r="J722">
        <f t="shared" si="595"/>
        <v>179</v>
      </c>
      <c r="K722">
        <f t="shared" si="588"/>
        <v>23</v>
      </c>
      <c r="L722">
        <f t="shared" si="589"/>
        <v>2</v>
      </c>
      <c r="M722">
        <f t="shared" si="590"/>
        <v>3</v>
      </c>
      <c r="N722" s="3">
        <f t="shared" si="591"/>
        <v>0.66666666666666663</v>
      </c>
      <c r="O722">
        <f t="shared" si="592"/>
        <v>12</v>
      </c>
      <c r="P722">
        <f t="shared" si="593"/>
        <v>2</v>
      </c>
      <c r="Q722">
        <f t="shared" si="594"/>
        <v>5</v>
      </c>
    </row>
    <row r="723" spans="1:17" x14ac:dyDescent="0.25">
      <c r="A723" s="4">
        <v>43623</v>
      </c>
      <c r="B723">
        <v>1</v>
      </c>
      <c r="C723">
        <v>4</v>
      </c>
      <c r="D723">
        <v>16</v>
      </c>
      <c r="E723">
        <v>20</v>
      </c>
      <c r="F723">
        <v>34</v>
      </c>
      <c r="G723">
        <v>2</v>
      </c>
      <c r="H723">
        <v>5</v>
      </c>
      <c r="I723">
        <f t="shared" si="587"/>
        <v>6</v>
      </c>
      <c r="J723">
        <f t="shared" si="595"/>
        <v>75</v>
      </c>
      <c r="K723">
        <f t="shared" si="588"/>
        <v>7</v>
      </c>
      <c r="L723">
        <f t="shared" si="589"/>
        <v>4</v>
      </c>
      <c r="M723">
        <f t="shared" si="590"/>
        <v>1</v>
      </c>
      <c r="N723" s="3">
        <f t="shared" si="591"/>
        <v>0.25</v>
      </c>
      <c r="O723">
        <f t="shared" si="592"/>
        <v>14</v>
      </c>
      <c r="P723">
        <f t="shared" si="593"/>
        <v>3</v>
      </c>
      <c r="Q723">
        <f t="shared" si="594"/>
        <v>8</v>
      </c>
    </row>
    <row r="724" spans="1:17" x14ac:dyDescent="0.25">
      <c r="A724" s="4">
        <v>43620</v>
      </c>
      <c r="B724">
        <v>9</v>
      </c>
      <c r="C724">
        <v>31</v>
      </c>
      <c r="D724">
        <v>32</v>
      </c>
      <c r="E724">
        <v>39</v>
      </c>
      <c r="F724">
        <v>41</v>
      </c>
      <c r="G724">
        <v>2</v>
      </c>
      <c r="H724">
        <v>8</v>
      </c>
      <c r="I724">
        <f t="shared" si="587"/>
        <v>3</v>
      </c>
      <c r="J724">
        <f t="shared" si="595"/>
        <v>152</v>
      </c>
      <c r="K724">
        <f t="shared" si="588"/>
        <v>10</v>
      </c>
      <c r="L724">
        <f t="shared" si="589"/>
        <v>1</v>
      </c>
      <c r="M724">
        <f t="shared" si="590"/>
        <v>4</v>
      </c>
      <c r="N724" s="3">
        <f t="shared" si="591"/>
        <v>0.25</v>
      </c>
      <c r="O724">
        <f t="shared" si="592"/>
        <v>22</v>
      </c>
      <c r="P724">
        <f t="shared" si="593"/>
        <v>1</v>
      </c>
      <c r="Q724">
        <f t="shared" si="594"/>
        <v>8</v>
      </c>
    </row>
    <row r="725" spans="1:17" x14ac:dyDescent="0.25">
      <c r="A725" s="4">
        <v>43616</v>
      </c>
      <c r="B725">
        <v>1</v>
      </c>
      <c r="C725">
        <v>23</v>
      </c>
      <c r="D725">
        <v>24</v>
      </c>
      <c r="E725">
        <v>26</v>
      </c>
      <c r="F725">
        <v>35</v>
      </c>
      <c r="G725">
        <v>1</v>
      </c>
      <c r="H725">
        <v>11</v>
      </c>
      <c r="I725">
        <f t="shared" si="587"/>
        <v>6</v>
      </c>
      <c r="J725">
        <f t="shared" si="595"/>
        <v>109</v>
      </c>
      <c r="K725">
        <f t="shared" si="588"/>
        <v>12</v>
      </c>
      <c r="L725">
        <f t="shared" si="589"/>
        <v>2</v>
      </c>
      <c r="M725">
        <f t="shared" si="590"/>
        <v>3</v>
      </c>
      <c r="N725" s="3">
        <f t="shared" si="591"/>
        <v>0.66666666666666663</v>
      </c>
      <c r="O725">
        <f t="shared" si="592"/>
        <v>22</v>
      </c>
      <c r="P725">
        <f t="shared" si="593"/>
        <v>1</v>
      </c>
      <c r="Q725">
        <f t="shared" si="594"/>
        <v>9</v>
      </c>
    </row>
    <row r="726" spans="1:17" x14ac:dyDescent="0.25">
      <c r="A726" s="4">
        <v>43613</v>
      </c>
      <c r="B726">
        <v>7</v>
      </c>
      <c r="C726">
        <v>19</v>
      </c>
      <c r="D726">
        <v>20</v>
      </c>
      <c r="E726">
        <v>28</v>
      </c>
      <c r="F726">
        <v>29</v>
      </c>
      <c r="G726">
        <v>1</v>
      </c>
      <c r="H726">
        <v>5</v>
      </c>
      <c r="I726">
        <f t="shared" si="587"/>
        <v>3</v>
      </c>
      <c r="J726">
        <f t="shared" si="595"/>
        <v>103</v>
      </c>
      <c r="K726">
        <f t="shared" si="588"/>
        <v>6</v>
      </c>
      <c r="L726">
        <f t="shared" si="589"/>
        <v>2</v>
      </c>
      <c r="M726">
        <f t="shared" si="590"/>
        <v>3</v>
      </c>
      <c r="N726" s="3">
        <f t="shared" si="591"/>
        <v>0.66666666666666663</v>
      </c>
      <c r="O726">
        <f t="shared" si="592"/>
        <v>12</v>
      </c>
      <c r="P726">
        <f t="shared" si="593"/>
        <v>1</v>
      </c>
      <c r="Q726">
        <f t="shared" si="594"/>
        <v>6</v>
      </c>
    </row>
    <row r="727" spans="1:17" x14ac:dyDescent="0.25">
      <c r="A727" s="4">
        <v>43609</v>
      </c>
      <c r="B727">
        <v>5</v>
      </c>
      <c r="C727">
        <v>16</v>
      </c>
      <c r="D727">
        <v>23</v>
      </c>
      <c r="E727">
        <v>30</v>
      </c>
      <c r="F727">
        <v>49</v>
      </c>
      <c r="G727">
        <v>6</v>
      </c>
      <c r="H727">
        <v>7</v>
      </c>
      <c r="I727">
        <f t="shared" si="587"/>
        <v>6</v>
      </c>
      <c r="J727">
        <f t="shared" si="595"/>
        <v>123</v>
      </c>
      <c r="K727">
        <f t="shared" si="588"/>
        <v>13</v>
      </c>
      <c r="L727">
        <f t="shared" si="589"/>
        <v>2</v>
      </c>
      <c r="M727">
        <f t="shared" si="590"/>
        <v>3</v>
      </c>
      <c r="N727" s="3">
        <f t="shared" si="591"/>
        <v>0.66666666666666663</v>
      </c>
      <c r="O727">
        <f t="shared" si="592"/>
        <v>19</v>
      </c>
      <c r="P727">
        <f t="shared" si="593"/>
        <v>7</v>
      </c>
      <c r="Q727">
        <f t="shared" si="594"/>
        <v>11</v>
      </c>
    </row>
    <row r="728" spans="1:17" x14ac:dyDescent="0.25">
      <c r="A728" s="4">
        <v>43606</v>
      </c>
      <c r="B728">
        <v>32</v>
      </c>
      <c r="C728">
        <v>33</v>
      </c>
      <c r="D728">
        <v>34</v>
      </c>
      <c r="E728">
        <v>39</v>
      </c>
      <c r="F728">
        <v>47</v>
      </c>
      <c r="G728">
        <v>8</v>
      </c>
      <c r="H728">
        <v>12</v>
      </c>
      <c r="I728">
        <f t="shared" si="587"/>
        <v>3</v>
      </c>
      <c r="J728">
        <f t="shared" si="595"/>
        <v>185</v>
      </c>
      <c r="K728">
        <f t="shared" si="588"/>
        <v>20</v>
      </c>
      <c r="L728">
        <f t="shared" si="589"/>
        <v>2</v>
      </c>
      <c r="M728">
        <f t="shared" si="590"/>
        <v>3</v>
      </c>
      <c r="N728" s="3">
        <f t="shared" si="591"/>
        <v>0.66666666666666663</v>
      </c>
      <c r="O728">
        <f t="shared" si="592"/>
        <v>8</v>
      </c>
      <c r="P728">
        <f t="shared" si="593"/>
        <v>1</v>
      </c>
      <c r="Q728">
        <f t="shared" si="594"/>
        <v>4</v>
      </c>
    </row>
    <row r="729" spans="1:17" x14ac:dyDescent="0.25">
      <c r="A729" s="4">
        <v>43602</v>
      </c>
      <c r="B729">
        <v>16</v>
      </c>
      <c r="C729">
        <v>28</v>
      </c>
      <c r="D729">
        <v>42</v>
      </c>
      <c r="E729">
        <v>43</v>
      </c>
      <c r="F729">
        <v>45</v>
      </c>
      <c r="G729">
        <v>6</v>
      </c>
      <c r="H729">
        <v>7</v>
      </c>
      <c r="I729">
        <f t="shared" si="587"/>
        <v>6</v>
      </c>
      <c r="J729">
        <f t="shared" si="595"/>
        <v>174</v>
      </c>
      <c r="K729">
        <f t="shared" si="588"/>
        <v>13</v>
      </c>
      <c r="L729">
        <f t="shared" si="589"/>
        <v>3</v>
      </c>
      <c r="M729">
        <f t="shared" si="590"/>
        <v>2</v>
      </c>
      <c r="N729" s="3">
        <f t="shared" si="591"/>
        <v>0.66666666666666663</v>
      </c>
      <c r="O729">
        <f t="shared" si="592"/>
        <v>14</v>
      </c>
      <c r="P729">
        <f t="shared" si="593"/>
        <v>1</v>
      </c>
      <c r="Q729">
        <f t="shared" si="594"/>
        <v>7</v>
      </c>
    </row>
    <row r="730" spans="1:17" x14ac:dyDescent="0.25">
      <c r="A730" s="4">
        <v>43599</v>
      </c>
      <c r="B730">
        <v>10</v>
      </c>
      <c r="C730">
        <v>14</v>
      </c>
      <c r="D730">
        <v>17</v>
      </c>
      <c r="E730">
        <v>25</v>
      </c>
      <c r="F730">
        <v>50</v>
      </c>
      <c r="G730">
        <v>2</v>
      </c>
      <c r="H730">
        <v>10</v>
      </c>
      <c r="I730">
        <f t="shared" si="587"/>
        <v>3</v>
      </c>
      <c r="J730">
        <f t="shared" si="595"/>
        <v>116</v>
      </c>
      <c r="K730">
        <f t="shared" si="588"/>
        <v>12</v>
      </c>
      <c r="L730">
        <f t="shared" si="589"/>
        <v>3</v>
      </c>
      <c r="M730">
        <f t="shared" si="590"/>
        <v>2</v>
      </c>
      <c r="N730" s="3">
        <f t="shared" si="591"/>
        <v>0.66666666666666663</v>
      </c>
      <c r="O730">
        <f t="shared" si="592"/>
        <v>25</v>
      </c>
      <c r="P730">
        <f t="shared" si="593"/>
        <v>3</v>
      </c>
      <c r="Q730">
        <f t="shared" si="594"/>
        <v>10</v>
      </c>
    </row>
    <row r="731" spans="1:17" x14ac:dyDescent="0.25">
      <c r="A731" s="4">
        <v>43595</v>
      </c>
      <c r="B731">
        <v>1</v>
      </c>
      <c r="C731">
        <v>4</v>
      </c>
      <c r="D731">
        <v>27</v>
      </c>
      <c r="E731">
        <v>45</v>
      </c>
      <c r="F731">
        <v>48</v>
      </c>
      <c r="G731">
        <v>1</v>
      </c>
      <c r="H731">
        <v>7</v>
      </c>
      <c r="I731">
        <f t="shared" si="587"/>
        <v>6</v>
      </c>
      <c r="J731">
        <f t="shared" si="595"/>
        <v>125</v>
      </c>
      <c r="K731">
        <f t="shared" si="588"/>
        <v>8</v>
      </c>
      <c r="L731">
        <f t="shared" si="589"/>
        <v>2</v>
      </c>
      <c r="M731">
        <f t="shared" si="590"/>
        <v>3</v>
      </c>
      <c r="N731" s="3">
        <f t="shared" si="591"/>
        <v>0.66666666666666663</v>
      </c>
      <c r="O731">
        <f t="shared" si="592"/>
        <v>23</v>
      </c>
      <c r="P731">
        <f t="shared" si="593"/>
        <v>3</v>
      </c>
      <c r="Q731">
        <f t="shared" si="594"/>
        <v>12</v>
      </c>
    </row>
    <row r="732" spans="1:17" x14ac:dyDescent="0.25">
      <c r="A732" s="4">
        <v>43592</v>
      </c>
      <c r="B732">
        <v>7</v>
      </c>
      <c r="C732">
        <v>20</v>
      </c>
      <c r="D732">
        <v>26</v>
      </c>
      <c r="E732">
        <v>32</v>
      </c>
      <c r="F732">
        <v>47</v>
      </c>
      <c r="G732">
        <v>2</v>
      </c>
      <c r="H732">
        <v>11</v>
      </c>
      <c r="I732">
        <f t="shared" si="587"/>
        <v>3</v>
      </c>
      <c r="J732">
        <f t="shared" si="595"/>
        <v>132</v>
      </c>
      <c r="K732">
        <f t="shared" si="588"/>
        <v>13</v>
      </c>
      <c r="L732">
        <f t="shared" si="589"/>
        <v>3</v>
      </c>
      <c r="M732">
        <f t="shared" si="590"/>
        <v>2</v>
      </c>
      <c r="N732" s="3">
        <f t="shared" si="591"/>
        <v>0.66666666666666663</v>
      </c>
      <c r="O732">
        <f t="shared" si="592"/>
        <v>15</v>
      </c>
      <c r="P732">
        <f t="shared" si="593"/>
        <v>6</v>
      </c>
      <c r="Q732">
        <f t="shared" si="594"/>
        <v>10</v>
      </c>
    </row>
    <row r="733" spans="1:17" x14ac:dyDescent="0.25">
      <c r="A733" s="4">
        <v>43588</v>
      </c>
      <c r="B733">
        <v>2</v>
      </c>
      <c r="C733">
        <v>9</v>
      </c>
      <c r="D733">
        <v>20</v>
      </c>
      <c r="E733">
        <v>27</v>
      </c>
      <c r="F733">
        <v>43</v>
      </c>
      <c r="G733">
        <v>5</v>
      </c>
      <c r="H733">
        <v>6</v>
      </c>
      <c r="I733">
        <f t="shared" si="587"/>
        <v>6</v>
      </c>
      <c r="J733">
        <f t="shared" si="595"/>
        <v>101</v>
      </c>
      <c r="K733">
        <f t="shared" si="588"/>
        <v>11</v>
      </c>
      <c r="L733">
        <f t="shared" si="589"/>
        <v>2</v>
      </c>
      <c r="M733">
        <f t="shared" si="590"/>
        <v>3</v>
      </c>
      <c r="N733" s="3">
        <f t="shared" si="591"/>
        <v>0.66666666666666663</v>
      </c>
      <c r="O733">
        <f t="shared" si="592"/>
        <v>16</v>
      </c>
      <c r="P733">
        <f t="shared" si="593"/>
        <v>7</v>
      </c>
      <c r="Q733">
        <f t="shared" si="594"/>
        <v>10</v>
      </c>
    </row>
    <row r="734" spans="1:17" x14ac:dyDescent="0.25">
      <c r="A734" s="4">
        <v>43585</v>
      </c>
      <c r="B734">
        <v>5</v>
      </c>
      <c r="C734">
        <v>12</v>
      </c>
      <c r="D734">
        <v>20</v>
      </c>
      <c r="E734">
        <v>26</v>
      </c>
      <c r="F734">
        <v>48</v>
      </c>
      <c r="G734">
        <v>2</v>
      </c>
      <c r="H734">
        <v>11</v>
      </c>
      <c r="I734">
        <f t="shared" si="587"/>
        <v>3</v>
      </c>
      <c r="J734">
        <f t="shared" si="595"/>
        <v>111</v>
      </c>
      <c r="K734">
        <f t="shared" si="588"/>
        <v>13</v>
      </c>
      <c r="L734">
        <f t="shared" si="589"/>
        <v>4</v>
      </c>
      <c r="M734">
        <f t="shared" si="590"/>
        <v>1</v>
      </c>
      <c r="N734" s="3">
        <f t="shared" si="591"/>
        <v>0.25</v>
      </c>
      <c r="O734">
        <f t="shared" si="592"/>
        <v>22</v>
      </c>
      <c r="P734">
        <f t="shared" si="593"/>
        <v>6</v>
      </c>
      <c r="Q734">
        <f t="shared" si="594"/>
        <v>11</v>
      </c>
    </row>
    <row r="735" spans="1:17" x14ac:dyDescent="0.25">
      <c r="A735" s="4">
        <v>43581</v>
      </c>
      <c r="B735">
        <v>14</v>
      </c>
      <c r="C735">
        <v>33</v>
      </c>
      <c r="D735">
        <v>35</v>
      </c>
      <c r="E735">
        <v>47</v>
      </c>
      <c r="F735">
        <v>50</v>
      </c>
      <c r="G735">
        <v>9</v>
      </c>
      <c r="H735">
        <v>11</v>
      </c>
      <c r="I735">
        <f t="shared" si="587"/>
        <v>6</v>
      </c>
      <c r="J735">
        <f t="shared" si="595"/>
        <v>179</v>
      </c>
      <c r="K735">
        <f t="shared" si="588"/>
        <v>20</v>
      </c>
      <c r="L735">
        <f t="shared" si="589"/>
        <v>2</v>
      </c>
      <c r="M735">
        <f t="shared" si="590"/>
        <v>3</v>
      </c>
      <c r="N735" s="3">
        <f t="shared" si="591"/>
        <v>0.66666666666666663</v>
      </c>
      <c r="O735">
        <f t="shared" si="592"/>
        <v>19</v>
      </c>
      <c r="P735">
        <f t="shared" si="593"/>
        <v>2</v>
      </c>
      <c r="Q735">
        <f t="shared" si="594"/>
        <v>9</v>
      </c>
    </row>
    <row r="736" spans="1:17" x14ac:dyDescent="0.25">
      <c r="A736" s="4">
        <v>43578</v>
      </c>
      <c r="B736">
        <v>18</v>
      </c>
      <c r="C736">
        <v>23</v>
      </c>
      <c r="D736">
        <v>27</v>
      </c>
      <c r="E736">
        <v>42</v>
      </c>
      <c r="F736">
        <v>44</v>
      </c>
      <c r="G736">
        <v>2</v>
      </c>
      <c r="H736">
        <v>7</v>
      </c>
      <c r="I736">
        <f t="shared" si="587"/>
        <v>3</v>
      </c>
      <c r="J736">
        <f t="shared" si="595"/>
        <v>154</v>
      </c>
      <c r="K736">
        <f t="shared" si="588"/>
        <v>9</v>
      </c>
      <c r="L736">
        <f t="shared" si="589"/>
        <v>3</v>
      </c>
      <c r="M736">
        <f t="shared" si="590"/>
        <v>2</v>
      </c>
      <c r="N736" s="3">
        <f t="shared" si="591"/>
        <v>0.66666666666666663</v>
      </c>
      <c r="O736">
        <f t="shared" si="592"/>
        <v>15</v>
      </c>
      <c r="P736">
        <f t="shared" si="593"/>
        <v>2</v>
      </c>
      <c r="Q736">
        <f t="shared" si="594"/>
        <v>7</v>
      </c>
    </row>
    <row r="737" spans="1:17" x14ac:dyDescent="0.25">
      <c r="A737" s="4">
        <v>43574</v>
      </c>
      <c r="B737">
        <v>7</v>
      </c>
      <c r="C737">
        <v>8</v>
      </c>
      <c r="D737">
        <v>32</v>
      </c>
      <c r="E737">
        <v>41</v>
      </c>
      <c r="F737">
        <v>49</v>
      </c>
      <c r="G737">
        <v>5</v>
      </c>
      <c r="H737">
        <v>11</v>
      </c>
      <c r="I737">
        <f t="shared" si="587"/>
        <v>6</v>
      </c>
      <c r="J737">
        <f t="shared" si="595"/>
        <v>137</v>
      </c>
      <c r="K737">
        <f t="shared" si="588"/>
        <v>16</v>
      </c>
      <c r="L737">
        <f t="shared" si="589"/>
        <v>2</v>
      </c>
      <c r="M737">
        <f t="shared" si="590"/>
        <v>3</v>
      </c>
      <c r="N737" s="3">
        <f t="shared" si="591"/>
        <v>0.66666666666666663</v>
      </c>
      <c r="O737">
        <f t="shared" si="592"/>
        <v>24</v>
      </c>
      <c r="P737">
        <f t="shared" si="593"/>
        <v>1</v>
      </c>
      <c r="Q737">
        <f t="shared" si="594"/>
        <v>11</v>
      </c>
    </row>
    <row r="738" spans="1:17" x14ac:dyDescent="0.25">
      <c r="A738" s="4">
        <v>43571</v>
      </c>
      <c r="B738">
        <v>1</v>
      </c>
      <c r="C738">
        <v>8</v>
      </c>
      <c r="D738">
        <v>15</v>
      </c>
      <c r="E738">
        <v>44</v>
      </c>
      <c r="F738">
        <v>49</v>
      </c>
      <c r="G738">
        <v>2</v>
      </c>
      <c r="H738">
        <v>11</v>
      </c>
      <c r="I738">
        <f t="shared" si="587"/>
        <v>3</v>
      </c>
      <c r="J738">
        <f t="shared" si="595"/>
        <v>117</v>
      </c>
      <c r="K738">
        <f t="shared" si="588"/>
        <v>13</v>
      </c>
      <c r="L738">
        <f t="shared" si="589"/>
        <v>2</v>
      </c>
      <c r="M738">
        <f t="shared" si="590"/>
        <v>3</v>
      </c>
      <c r="N738" s="3">
        <f t="shared" si="591"/>
        <v>0.66666666666666663</v>
      </c>
      <c r="O738">
        <f t="shared" si="592"/>
        <v>29</v>
      </c>
      <c r="P738">
        <f t="shared" si="593"/>
        <v>5</v>
      </c>
      <c r="Q738">
        <f t="shared" si="594"/>
        <v>12</v>
      </c>
    </row>
    <row r="739" spans="1:17" x14ac:dyDescent="0.25">
      <c r="A739" s="4">
        <v>43567</v>
      </c>
      <c r="B739">
        <v>1</v>
      </c>
      <c r="C739">
        <v>28</v>
      </c>
      <c r="D739">
        <v>35</v>
      </c>
      <c r="E739">
        <v>36</v>
      </c>
      <c r="F739">
        <v>46</v>
      </c>
      <c r="G739">
        <v>6</v>
      </c>
      <c r="H739">
        <v>9</v>
      </c>
      <c r="I739">
        <f t="shared" si="587"/>
        <v>6</v>
      </c>
      <c r="J739">
        <f t="shared" si="595"/>
        <v>146</v>
      </c>
      <c r="K739">
        <f t="shared" si="588"/>
        <v>15</v>
      </c>
      <c r="L739">
        <f t="shared" si="589"/>
        <v>3</v>
      </c>
      <c r="M739">
        <f t="shared" si="590"/>
        <v>2</v>
      </c>
      <c r="N739" s="3">
        <f t="shared" si="591"/>
        <v>0.66666666666666663</v>
      </c>
      <c r="O739">
        <f t="shared" si="592"/>
        <v>27</v>
      </c>
      <c r="P739">
        <f t="shared" si="593"/>
        <v>1</v>
      </c>
      <c r="Q739">
        <f t="shared" si="594"/>
        <v>11</v>
      </c>
    </row>
    <row r="740" spans="1:17" x14ac:dyDescent="0.25">
      <c r="A740" s="4">
        <v>43564</v>
      </c>
      <c r="B740">
        <v>18</v>
      </c>
      <c r="C740">
        <v>21</v>
      </c>
      <c r="D740">
        <v>29</v>
      </c>
      <c r="E740">
        <v>38</v>
      </c>
      <c r="F740">
        <v>41</v>
      </c>
      <c r="G740">
        <v>1</v>
      </c>
      <c r="H740">
        <v>11</v>
      </c>
      <c r="I740">
        <f t="shared" si="587"/>
        <v>3</v>
      </c>
      <c r="J740">
        <f t="shared" si="595"/>
        <v>147</v>
      </c>
      <c r="K740">
        <f t="shared" si="588"/>
        <v>12</v>
      </c>
      <c r="L740">
        <f t="shared" si="589"/>
        <v>2</v>
      </c>
      <c r="M740">
        <f t="shared" si="590"/>
        <v>3</v>
      </c>
      <c r="N740" s="3">
        <f t="shared" si="591"/>
        <v>0.66666666666666663</v>
      </c>
      <c r="O740">
        <f t="shared" si="592"/>
        <v>9</v>
      </c>
      <c r="P740">
        <f t="shared" si="593"/>
        <v>3</v>
      </c>
      <c r="Q740">
        <f t="shared" si="594"/>
        <v>6</v>
      </c>
    </row>
    <row r="741" spans="1:17" x14ac:dyDescent="0.25">
      <c r="A741" s="4">
        <v>43560</v>
      </c>
      <c r="B741">
        <v>1</v>
      </c>
      <c r="C741">
        <v>7</v>
      </c>
      <c r="D741">
        <v>10</v>
      </c>
      <c r="E741">
        <v>29</v>
      </c>
      <c r="F741">
        <v>45</v>
      </c>
      <c r="G741">
        <v>3</v>
      </c>
      <c r="H741">
        <v>5</v>
      </c>
      <c r="I741">
        <f t="shared" si="587"/>
        <v>6</v>
      </c>
      <c r="J741">
        <f t="shared" si="595"/>
        <v>92</v>
      </c>
      <c r="K741">
        <f t="shared" si="588"/>
        <v>8</v>
      </c>
      <c r="L741">
        <f t="shared" si="589"/>
        <v>1</v>
      </c>
      <c r="M741">
        <f t="shared" si="590"/>
        <v>4</v>
      </c>
      <c r="N741" s="3">
        <f t="shared" si="591"/>
        <v>0.25</v>
      </c>
      <c r="O741">
        <f t="shared" si="592"/>
        <v>19</v>
      </c>
      <c r="P741">
        <f t="shared" si="593"/>
        <v>3</v>
      </c>
      <c r="Q741">
        <f t="shared" si="594"/>
        <v>11</v>
      </c>
    </row>
    <row r="742" spans="1:17" x14ac:dyDescent="0.25">
      <c r="A742" s="4">
        <v>43557</v>
      </c>
      <c r="B742">
        <v>2</v>
      </c>
      <c r="C742">
        <v>9</v>
      </c>
      <c r="D742">
        <v>16</v>
      </c>
      <c r="E742">
        <v>26</v>
      </c>
      <c r="F742">
        <v>36</v>
      </c>
      <c r="G742">
        <v>6</v>
      </c>
      <c r="H742">
        <v>7</v>
      </c>
      <c r="I742">
        <f t="shared" si="587"/>
        <v>3</v>
      </c>
      <c r="J742">
        <f t="shared" si="595"/>
        <v>89</v>
      </c>
      <c r="K742">
        <f t="shared" si="588"/>
        <v>13</v>
      </c>
      <c r="L742">
        <f t="shared" si="589"/>
        <v>4</v>
      </c>
      <c r="M742">
        <f t="shared" si="590"/>
        <v>1</v>
      </c>
      <c r="N742" s="3">
        <f t="shared" si="591"/>
        <v>0.25</v>
      </c>
      <c r="O742">
        <f t="shared" si="592"/>
        <v>10</v>
      </c>
      <c r="P742">
        <f t="shared" si="593"/>
        <v>7</v>
      </c>
      <c r="Q742">
        <f t="shared" si="594"/>
        <v>9</v>
      </c>
    </row>
    <row r="743" spans="1:17" x14ac:dyDescent="0.25">
      <c r="A743" s="4">
        <v>43553</v>
      </c>
      <c r="B743">
        <v>13</v>
      </c>
      <c r="C743">
        <v>23</v>
      </c>
      <c r="D743">
        <v>26</v>
      </c>
      <c r="E743">
        <v>32</v>
      </c>
      <c r="F743">
        <v>47</v>
      </c>
      <c r="G743">
        <v>6</v>
      </c>
      <c r="H743">
        <v>10</v>
      </c>
      <c r="I743">
        <f t="shared" si="587"/>
        <v>6</v>
      </c>
      <c r="J743">
        <f t="shared" si="595"/>
        <v>141</v>
      </c>
      <c r="K743">
        <f t="shared" si="588"/>
        <v>16</v>
      </c>
      <c r="L743">
        <f t="shared" si="589"/>
        <v>2</v>
      </c>
      <c r="M743">
        <f t="shared" si="590"/>
        <v>3</v>
      </c>
      <c r="N743" s="3">
        <f t="shared" si="591"/>
        <v>0.66666666666666663</v>
      </c>
      <c r="O743">
        <f t="shared" si="592"/>
        <v>15</v>
      </c>
      <c r="P743">
        <f t="shared" si="593"/>
        <v>3</v>
      </c>
      <c r="Q743">
        <f t="shared" si="594"/>
        <v>9</v>
      </c>
    </row>
    <row r="744" spans="1:17" x14ac:dyDescent="0.25">
      <c r="A744" s="4">
        <v>43550</v>
      </c>
      <c r="B744">
        <v>12</v>
      </c>
      <c r="C744">
        <v>19</v>
      </c>
      <c r="D744">
        <v>23</v>
      </c>
      <c r="E744">
        <v>43</v>
      </c>
      <c r="F744">
        <v>47</v>
      </c>
      <c r="G744">
        <v>2</v>
      </c>
      <c r="H744">
        <v>6</v>
      </c>
      <c r="I744">
        <f t="shared" si="587"/>
        <v>3</v>
      </c>
      <c r="J744">
        <f t="shared" si="595"/>
        <v>144</v>
      </c>
      <c r="K744">
        <f t="shared" si="588"/>
        <v>8</v>
      </c>
      <c r="L744">
        <f t="shared" si="589"/>
        <v>1</v>
      </c>
      <c r="M744">
        <f t="shared" si="590"/>
        <v>4</v>
      </c>
      <c r="N744" s="3">
        <f t="shared" si="591"/>
        <v>0.25</v>
      </c>
      <c r="O744">
        <f t="shared" si="592"/>
        <v>20</v>
      </c>
      <c r="P744">
        <f t="shared" si="593"/>
        <v>4</v>
      </c>
      <c r="Q744">
        <f t="shared" si="594"/>
        <v>9</v>
      </c>
    </row>
    <row r="745" spans="1:17" x14ac:dyDescent="0.25">
      <c r="A745" s="4">
        <v>43546</v>
      </c>
      <c r="B745">
        <v>4</v>
      </c>
      <c r="C745">
        <v>17</v>
      </c>
      <c r="D745">
        <v>26</v>
      </c>
      <c r="E745">
        <v>30</v>
      </c>
      <c r="F745">
        <v>43</v>
      </c>
      <c r="G745">
        <v>6</v>
      </c>
      <c r="H745">
        <v>11</v>
      </c>
      <c r="I745">
        <f t="shared" si="587"/>
        <v>6</v>
      </c>
      <c r="J745">
        <f t="shared" si="595"/>
        <v>120</v>
      </c>
      <c r="K745">
        <f t="shared" si="588"/>
        <v>17</v>
      </c>
      <c r="L745">
        <f t="shared" si="589"/>
        <v>3</v>
      </c>
      <c r="M745">
        <f t="shared" si="590"/>
        <v>2</v>
      </c>
      <c r="N745" s="3">
        <f t="shared" si="591"/>
        <v>0.66666666666666663</v>
      </c>
      <c r="O745">
        <f t="shared" si="592"/>
        <v>13</v>
      </c>
      <c r="P745">
        <f t="shared" si="593"/>
        <v>4</v>
      </c>
      <c r="Q745">
        <f t="shared" si="594"/>
        <v>10</v>
      </c>
    </row>
    <row r="746" spans="1:17" x14ac:dyDescent="0.25">
      <c r="A746" s="4">
        <v>43543</v>
      </c>
      <c r="B746">
        <v>1</v>
      </c>
      <c r="C746">
        <v>6</v>
      </c>
      <c r="D746">
        <v>9</v>
      </c>
      <c r="E746">
        <v>34</v>
      </c>
      <c r="F746">
        <v>47</v>
      </c>
      <c r="G746">
        <v>7</v>
      </c>
      <c r="H746">
        <v>12</v>
      </c>
      <c r="I746">
        <f t="shared" si="587"/>
        <v>3</v>
      </c>
      <c r="J746">
        <f t="shared" si="595"/>
        <v>97</v>
      </c>
      <c r="K746">
        <f t="shared" si="588"/>
        <v>19</v>
      </c>
      <c r="L746">
        <f t="shared" si="589"/>
        <v>2</v>
      </c>
      <c r="M746">
        <f t="shared" si="590"/>
        <v>3</v>
      </c>
      <c r="N746" s="3">
        <f t="shared" si="591"/>
        <v>0.66666666666666663</v>
      </c>
      <c r="O746">
        <f t="shared" si="592"/>
        <v>25</v>
      </c>
      <c r="P746">
        <f t="shared" si="593"/>
        <v>3</v>
      </c>
      <c r="Q746">
        <f t="shared" si="594"/>
        <v>12</v>
      </c>
    </row>
    <row r="747" spans="1:17" x14ac:dyDescent="0.25">
      <c r="A747" s="4">
        <v>43539</v>
      </c>
      <c r="B747">
        <v>3</v>
      </c>
      <c r="C747">
        <v>15</v>
      </c>
      <c r="D747">
        <v>24</v>
      </c>
      <c r="E747">
        <v>42</v>
      </c>
      <c r="F747">
        <v>46</v>
      </c>
      <c r="G747">
        <v>9</v>
      </c>
      <c r="H747">
        <v>12</v>
      </c>
      <c r="I747">
        <f t="shared" si="587"/>
        <v>6</v>
      </c>
      <c r="J747">
        <f t="shared" si="595"/>
        <v>130</v>
      </c>
      <c r="K747">
        <f t="shared" si="588"/>
        <v>21</v>
      </c>
      <c r="L747">
        <f t="shared" si="589"/>
        <v>3</v>
      </c>
      <c r="M747">
        <f t="shared" si="590"/>
        <v>2</v>
      </c>
      <c r="N747" s="3">
        <f t="shared" si="591"/>
        <v>0.66666666666666663</v>
      </c>
      <c r="O747">
        <f t="shared" si="592"/>
        <v>18</v>
      </c>
      <c r="P747">
        <f t="shared" si="593"/>
        <v>4</v>
      </c>
      <c r="Q747">
        <f t="shared" si="594"/>
        <v>11</v>
      </c>
    </row>
    <row r="748" spans="1:17" x14ac:dyDescent="0.25">
      <c r="A748" s="4">
        <v>43536</v>
      </c>
      <c r="B748">
        <v>5</v>
      </c>
      <c r="C748">
        <v>7</v>
      </c>
      <c r="D748">
        <v>13</v>
      </c>
      <c r="E748">
        <v>19</v>
      </c>
      <c r="F748">
        <v>31</v>
      </c>
      <c r="G748">
        <v>2</v>
      </c>
      <c r="H748">
        <v>9</v>
      </c>
      <c r="I748">
        <f t="shared" si="587"/>
        <v>3</v>
      </c>
      <c r="J748">
        <f t="shared" si="595"/>
        <v>75</v>
      </c>
      <c r="K748">
        <f t="shared" si="588"/>
        <v>11</v>
      </c>
      <c r="L748">
        <f t="shared" si="589"/>
        <v>0</v>
      </c>
      <c r="M748">
        <f t="shared" si="590"/>
        <v>5</v>
      </c>
      <c r="N748" s="3">
        <f t="shared" si="591"/>
        <v>0</v>
      </c>
      <c r="O748">
        <f t="shared" si="592"/>
        <v>12</v>
      </c>
      <c r="P748">
        <f t="shared" si="593"/>
        <v>2</v>
      </c>
      <c r="Q748">
        <f t="shared" si="594"/>
        <v>7</v>
      </c>
    </row>
    <row r="749" spans="1:17" x14ac:dyDescent="0.25">
      <c r="A749" s="4">
        <v>43532</v>
      </c>
      <c r="B749">
        <v>17</v>
      </c>
      <c r="C749">
        <v>18</v>
      </c>
      <c r="D749">
        <v>19</v>
      </c>
      <c r="E749">
        <v>24</v>
      </c>
      <c r="F749">
        <v>40</v>
      </c>
      <c r="G749">
        <v>4</v>
      </c>
      <c r="H749">
        <v>8</v>
      </c>
      <c r="I749">
        <f t="shared" si="587"/>
        <v>6</v>
      </c>
      <c r="J749">
        <f t="shared" si="595"/>
        <v>118</v>
      </c>
      <c r="K749">
        <f t="shared" si="588"/>
        <v>12</v>
      </c>
      <c r="L749">
        <f t="shared" si="589"/>
        <v>3</v>
      </c>
      <c r="M749">
        <f t="shared" si="590"/>
        <v>2</v>
      </c>
      <c r="N749" s="3">
        <f t="shared" si="591"/>
        <v>0.66666666666666663</v>
      </c>
      <c r="O749">
        <f t="shared" si="592"/>
        <v>16</v>
      </c>
      <c r="P749">
        <f t="shared" si="593"/>
        <v>1</v>
      </c>
      <c r="Q749">
        <f t="shared" si="594"/>
        <v>6</v>
      </c>
    </row>
    <row r="750" spans="1:17" x14ac:dyDescent="0.25">
      <c r="A750" s="4">
        <v>43529</v>
      </c>
      <c r="B750">
        <v>6</v>
      </c>
      <c r="C750">
        <v>10</v>
      </c>
      <c r="D750">
        <v>16</v>
      </c>
      <c r="E750">
        <v>39</v>
      </c>
      <c r="F750">
        <v>46</v>
      </c>
      <c r="G750">
        <v>8</v>
      </c>
      <c r="H750">
        <v>11</v>
      </c>
      <c r="I750">
        <f t="shared" si="587"/>
        <v>3</v>
      </c>
      <c r="J750">
        <f t="shared" si="595"/>
        <v>117</v>
      </c>
      <c r="K750">
        <f t="shared" si="588"/>
        <v>19</v>
      </c>
      <c r="L750">
        <f t="shared" si="589"/>
        <v>4</v>
      </c>
      <c r="M750">
        <f t="shared" si="590"/>
        <v>1</v>
      </c>
      <c r="N750" s="3">
        <f t="shared" si="591"/>
        <v>0.25</v>
      </c>
      <c r="O750">
        <f t="shared" si="592"/>
        <v>23</v>
      </c>
      <c r="P750">
        <f t="shared" si="593"/>
        <v>4</v>
      </c>
      <c r="Q750">
        <f t="shared" si="594"/>
        <v>10</v>
      </c>
    </row>
    <row r="751" spans="1:17" x14ac:dyDescent="0.25">
      <c r="A751" s="4">
        <v>43525</v>
      </c>
      <c r="B751">
        <v>6</v>
      </c>
      <c r="C751">
        <v>9</v>
      </c>
      <c r="D751">
        <v>19</v>
      </c>
      <c r="E751">
        <v>26</v>
      </c>
      <c r="F751">
        <v>31</v>
      </c>
      <c r="G751">
        <v>11</v>
      </c>
      <c r="H751">
        <v>12</v>
      </c>
      <c r="I751">
        <f t="shared" si="587"/>
        <v>6</v>
      </c>
      <c r="J751">
        <f t="shared" si="595"/>
        <v>91</v>
      </c>
      <c r="K751">
        <f t="shared" si="588"/>
        <v>23</v>
      </c>
      <c r="L751">
        <f t="shared" si="589"/>
        <v>2</v>
      </c>
      <c r="M751">
        <f t="shared" si="590"/>
        <v>3</v>
      </c>
      <c r="N751" s="3">
        <f t="shared" si="591"/>
        <v>0.66666666666666663</v>
      </c>
      <c r="O751">
        <f t="shared" si="592"/>
        <v>10</v>
      </c>
      <c r="P751">
        <f t="shared" si="593"/>
        <v>3</v>
      </c>
      <c r="Q751">
        <f t="shared" si="594"/>
        <v>6</v>
      </c>
    </row>
    <row r="752" spans="1:17" x14ac:dyDescent="0.25">
      <c r="A752" s="4">
        <v>43522</v>
      </c>
      <c r="B752">
        <v>3</v>
      </c>
      <c r="C752">
        <v>15</v>
      </c>
      <c r="D752">
        <v>29</v>
      </c>
      <c r="E752">
        <v>35</v>
      </c>
      <c r="F752">
        <v>47</v>
      </c>
      <c r="G752">
        <v>3</v>
      </c>
      <c r="H752">
        <v>4</v>
      </c>
      <c r="I752">
        <f t="shared" si="587"/>
        <v>3</v>
      </c>
      <c r="J752">
        <f t="shared" si="595"/>
        <v>129</v>
      </c>
      <c r="K752">
        <f t="shared" si="588"/>
        <v>7</v>
      </c>
      <c r="L752">
        <f t="shared" si="589"/>
        <v>0</v>
      </c>
      <c r="M752">
        <f t="shared" si="590"/>
        <v>5</v>
      </c>
      <c r="N752" s="3">
        <f t="shared" si="591"/>
        <v>0</v>
      </c>
      <c r="O752">
        <f t="shared" si="592"/>
        <v>14</v>
      </c>
      <c r="P752">
        <f t="shared" si="593"/>
        <v>6</v>
      </c>
      <c r="Q752">
        <f t="shared" si="594"/>
        <v>11</v>
      </c>
    </row>
    <row r="753" spans="1:17" x14ac:dyDescent="0.25">
      <c r="A753" s="4">
        <v>43518</v>
      </c>
      <c r="B753">
        <v>3</v>
      </c>
      <c r="C753">
        <v>27</v>
      </c>
      <c r="D753">
        <v>29</v>
      </c>
      <c r="E753">
        <v>33</v>
      </c>
      <c r="F753">
        <v>50</v>
      </c>
      <c r="G753">
        <v>3</v>
      </c>
      <c r="H753">
        <v>7</v>
      </c>
      <c r="I753">
        <f t="shared" si="587"/>
        <v>6</v>
      </c>
      <c r="J753">
        <f t="shared" si="595"/>
        <v>142</v>
      </c>
      <c r="K753">
        <f t="shared" si="588"/>
        <v>10</v>
      </c>
      <c r="L753">
        <f t="shared" si="589"/>
        <v>1</v>
      </c>
      <c r="M753">
        <f t="shared" si="590"/>
        <v>4</v>
      </c>
      <c r="N753" s="3">
        <f t="shared" si="591"/>
        <v>0.25</v>
      </c>
      <c r="O753">
        <f t="shared" si="592"/>
        <v>24</v>
      </c>
      <c r="P753">
        <f t="shared" si="593"/>
        <v>2</v>
      </c>
      <c r="Q753">
        <f t="shared" si="594"/>
        <v>12</v>
      </c>
    </row>
    <row r="754" spans="1:17" x14ac:dyDescent="0.25">
      <c r="A754" s="4">
        <v>43515</v>
      </c>
      <c r="B754">
        <v>1</v>
      </c>
      <c r="C754">
        <v>8</v>
      </c>
      <c r="D754">
        <v>18</v>
      </c>
      <c r="E754">
        <v>19</v>
      </c>
      <c r="F754">
        <v>39</v>
      </c>
      <c r="G754">
        <v>7</v>
      </c>
      <c r="H754">
        <v>9</v>
      </c>
      <c r="I754">
        <f t="shared" si="587"/>
        <v>3</v>
      </c>
      <c r="J754">
        <f t="shared" si="595"/>
        <v>85</v>
      </c>
      <c r="K754">
        <f t="shared" si="588"/>
        <v>16</v>
      </c>
      <c r="L754">
        <f t="shared" si="589"/>
        <v>2</v>
      </c>
      <c r="M754">
        <f t="shared" si="590"/>
        <v>3</v>
      </c>
      <c r="N754" s="3">
        <f t="shared" si="591"/>
        <v>0.66666666666666663</v>
      </c>
      <c r="O754">
        <f t="shared" si="592"/>
        <v>20</v>
      </c>
      <c r="P754">
        <f t="shared" si="593"/>
        <v>1</v>
      </c>
      <c r="Q754">
        <f t="shared" si="594"/>
        <v>10</v>
      </c>
    </row>
    <row r="755" spans="1:17" x14ac:dyDescent="0.25">
      <c r="A755" s="4">
        <v>43511</v>
      </c>
      <c r="B755">
        <v>15</v>
      </c>
      <c r="C755">
        <v>27</v>
      </c>
      <c r="D755">
        <v>34</v>
      </c>
      <c r="E755">
        <v>38</v>
      </c>
      <c r="F755">
        <v>49</v>
      </c>
      <c r="G755">
        <v>2</v>
      </c>
      <c r="H755">
        <v>10</v>
      </c>
      <c r="I755">
        <f t="shared" si="587"/>
        <v>6</v>
      </c>
      <c r="J755">
        <f t="shared" si="595"/>
        <v>163</v>
      </c>
      <c r="K755">
        <f t="shared" si="588"/>
        <v>12</v>
      </c>
      <c r="L755">
        <f t="shared" si="589"/>
        <v>2</v>
      </c>
      <c r="M755">
        <f t="shared" si="590"/>
        <v>3</v>
      </c>
      <c r="N755" s="3">
        <f t="shared" si="591"/>
        <v>0.66666666666666663</v>
      </c>
      <c r="O755">
        <f t="shared" si="592"/>
        <v>12</v>
      </c>
      <c r="P755">
        <f t="shared" si="593"/>
        <v>4</v>
      </c>
      <c r="Q755">
        <f t="shared" si="594"/>
        <v>9</v>
      </c>
    </row>
    <row r="756" spans="1:17" x14ac:dyDescent="0.25">
      <c r="A756" s="4">
        <v>43508</v>
      </c>
      <c r="B756">
        <v>6</v>
      </c>
      <c r="C756">
        <v>34</v>
      </c>
      <c r="D756">
        <v>36</v>
      </c>
      <c r="E756">
        <v>41</v>
      </c>
      <c r="F756">
        <v>50</v>
      </c>
      <c r="G756">
        <v>1</v>
      </c>
      <c r="H756">
        <v>5</v>
      </c>
      <c r="I756">
        <f>WEEKDAY(A756)</f>
        <v>3</v>
      </c>
      <c r="J756">
        <f>SUM(B756:F756)</f>
        <v>167</v>
      </c>
      <c r="K756">
        <f>G756+H756</f>
        <v>6</v>
      </c>
      <c r="L756">
        <f>SUMPRODUCT(--(MOD(B756:F756,2)=0))</f>
        <v>4</v>
      </c>
      <c r="M756">
        <f>SUMPRODUCT(--(MOD(B756:F756,2)=1))</f>
        <v>1</v>
      </c>
      <c r="N756" s="3">
        <f>IF(L756&gt;M756,M756/L756,L756/M756)</f>
        <v>0.25</v>
      </c>
      <c r="O756">
        <f>MAX(C756-B756,D756-C756,E756-D756,F756-E756)</f>
        <v>28</v>
      </c>
      <c r="P756">
        <f>MIN(C756-B756,D756-C756,E756-D756,F756-E756)</f>
        <v>2</v>
      </c>
      <c r="Q756">
        <f>ROUND(AVERAGE(C756-B756,D756-C756,E756-D756,F756-E756),0)</f>
        <v>11</v>
      </c>
    </row>
    <row r="757" spans="1:17" x14ac:dyDescent="0.25">
      <c r="A757" s="4">
        <v>43504</v>
      </c>
      <c r="B757">
        <v>11</v>
      </c>
      <c r="C757">
        <v>12</v>
      </c>
      <c r="D757">
        <v>13</v>
      </c>
      <c r="E757">
        <v>39</v>
      </c>
      <c r="F757">
        <v>46</v>
      </c>
      <c r="G757">
        <v>7</v>
      </c>
      <c r="H757">
        <v>10</v>
      </c>
      <c r="I757">
        <f>WEEKDAY(A757)</f>
        <v>6</v>
      </c>
      <c r="J757">
        <f>SUM(B757:F757)</f>
        <v>121</v>
      </c>
      <c r="K757">
        <f>G757+H757</f>
        <v>17</v>
      </c>
      <c r="L757">
        <f>SUMPRODUCT(--(MOD(B757:F757,2)=0))</f>
        <v>2</v>
      </c>
      <c r="M757">
        <f>SUMPRODUCT(--(MOD(B757:F757,2)=1))</f>
        <v>3</v>
      </c>
      <c r="N757" s="3">
        <f>IF(L757&gt;M757,M757/L757,L757/M757)</f>
        <v>0.66666666666666663</v>
      </c>
      <c r="O757">
        <f>MAX(C757-B757,D757-C757,E757-D757,F757-E757)</f>
        <v>26</v>
      </c>
      <c r="P757">
        <f>MIN(C757-B757,D757-C757,E757-D757,F757-E757)</f>
        <v>1</v>
      </c>
      <c r="Q757">
        <f>ROUND(AVERAGE(C757-B757,D757-C757,E757-D757,F757-E757),0)</f>
        <v>9</v>
      </c>
    </row>
    <row r="758" spans="1:17" x14ac:dyDescent="0.25">
      <c r="A758" s="4">
        <v>43501</v>
      </c>
      <c r="B758">
        <v>14</v>
      </c>
      <c r="C758">
        <v>25</v>
      </c>
      <c r="D758">
        <v>31</v>
      </c>
      <c r="E758">
        <v>37</v>
      </c>
      <c r="F758">
        <v>43</v>
      </c>
      <c r="G758">
        <v>2</v>
      </c>
      <c r="H758">
        <v>3</v>
      </c>
      <c r="I758">
        <f>WEEKDAY(A758)</f>
        <v>3</v>
      </c>
      <c r="J758">
        <f>SUM(B758:F758)</f>
        <v>150</v>
      </c>
      <c r="K758">
        <f>G758+H758</f>
        <v>5</v>
      </c>
      <c r="L758">
        <f>SUMPRODUCT(--(MOD(B758:F758,2)=0))</f>
        <v>1</v>
      </c>
      <c r="M758">
        <f>SUMPRODUCT(--(MOD(B758:F758,2)=1))</f>
        <v>4</v>
      </c>
      <c r="N758" s="3">
        <f>IF(L758&gt;M758,M758/L758,L758/M758)</f>
        <v>0.25</v>
      </c>
      <c r="O758">
        <f>MAX(C758-B758,D758-C758,E758-D758,F758-E758)</f>
        <v>11</v>
      </c>
      <c r="P758">
        <f>MIN(C758-B758,D758-C758,E758-D758,F758-E758)</f>
        <v>6</v>
      </c>
      <c r="Q758">
        <f>ROUND(AVERAGE(C758-B758,D758-C758,E758-D758,F758-E758),0)</f>
        <v>7</v>
      </c>
    </row>
    <row r="759" spans="1:17" x14ac:dyDescent="0.25">
      <c r="A759" s="4">
        <v>43497</v>
      </c>
      <c r="B759">
        <v>3</v>
      </c>
      <c r="C759">
        <v>21</v>
      </c>
      <c r="D759">
        <v>26</v>
      </c>
      <c r="E759">
        <v>41</v>
      </c>
      <c r="F759">
        <v>46</v>
      </c>
      <c r="G759">
        <v>1</v>
      </c>
      <c r="H759">
        <v>6</v>
      </c>
      <c r="I759">
        <f>WEEKDAY(A759)</f>
        <v>6</v>
      </c>
      <c r="J759">
        <f>SUM(B759:F759)</f>
        <v>137</v>
      </c>
      <c r="K759">
        <f>G759+H759</f>
        <v>7</v>
      </c>
      <c r="L759">
        <f>SUMPRODUCT(--(MOD(B759:F759,2)=0))</f>
        <v>2</v>
      </c>
      <c r="M759">
        <f>SUMPRODUCT(--(MOD(B759:F759,2)=1))</f>
        <v>3</v>
      </c>
      <c r="N759" s="3">
        <f>IF(L759&gt;M759,M759/L759,L759/M759)</f>
        <v>0.66666666666666663</v>
      </c>
      <c r="O759">
        <f>MAX(C759-B759,D759-C759,E759-D759,F759-E759)</f>
        <v>18</v>
      </c>
      <c r="P759">
        <f>MIN(C759-B759,D759-C759,E759-D759,F759-E759)</f>
        <v>5</v>
      </c>
      <c r="Q759">
        <f>ROUND(AVERAGE(C759-B759,D759-C759,E759-D759,F759-E759),0)</f>
        <v>11</v>
      </c>
    </row>
    <row r="760" spans="1:17" x14ac:dyDescent="0.25">
      <c r="A760" s="4">
        <v>43494</v>
      </c>
      <c r="B760">
        <v>14</v>
      </c>
      <c r="C760">
        <v>24</v>
      </c>
      <c r="D760">
        <v>26</v>
      </c>
      <c r="E760">
        <v>32</v>
      </c>
      <c r="F760">
        <v>39</v>
      </c>
      <c r="G760">
        <v>3</v>
      </c>
      <c r="H760">
        <v>8</v>
      </c>
      <c r="I760">
        <f t="shared" ref="I760:I767" si="596">WEEKDAY(A760)</f>
        <v>3</v>
      </c>
      <c r="J760">
        <f t="shared" ref="J760:J767" si="597">SUM(B760:F760)</f>
        <v>135</v>
      </c>
      <c r="K760">
        <f t="shared" ref="K760:K767" si="598">G760+H760</f>
        <v>11</v>
      </c>
      <c r="L760">
        <f t="shared" ref="L760:L767" si="599">SUMPRODUCT(--(MOD(B760:F760,2)=0))</f>
        <v>4</v>
      </c>
      <c r="M760">
        <f t="shared" ref="M760:M767" si="600">SUMPRODUCT(--(MOD(B760:F760,2)=1))</f>
        <v>1</v>
      </c>
      <c r="N760" s="3">
        <f t="shared" ref="N760:N767" si="601">IF(L760&gt;M760,M760/L760,L760/M760)</f>
        <v>0.25</v>
      </c>
      <c r="O760">
        <f t="shared" ref="O760:O767" si="602">MAX(C760-B760,D760-C760,E760-D760,F760-E760)</f>
        <v>10</v>
      </c>
      <c r="P760">
        <f t="shared" ref="P760:P767" si="603">MIN(C760-B760,D760-C760,E760-D760,F760-E760)</f>
        <v>2</v>
      </c>
      <c r="Q760">
        <f t="shared" ref="Q760:Q767" si="604">ROUND(AVERAGE(C760-B760,D760-C760,E760-D760,F760-E760),0)</f>
        <v>6</v>
      </c>
    </row>
    <row r="761" spans="1:17" x14ac:dyDescent="0.25">
      <c r="A761" s="4">
        <v>43490</v>
      </c>
      <c r="B761">
        <v>1</v>
      </c>
      <c r="C761">
        <v>6</v>
      </c>
      <c r="D761">
        <v>13</v>
      </c>
      <c r="E761">
        <v>15</v>
      </c>
      <c r="F761">
        <v>16</v>
      </c>
      <c r="G761">
        <v>6</v>
      </c>
      <c r="H761">
        <v>10</v>
      </c>
      <c r="I761">
        <f t="shared" si="596"/>
        <v>6</v>
      </c>
      <c r="J761">
        <f t="shared" si="597"/>
        <v>51</v>
      </c>
      <c r="K761">
        <f t="shared" si="598"/>
        <v>16</v>
      </c>
      <c r="L761">
        <f t="shared" si="599"/>
        <v>2</v>
      </c>
      <c r="M761">
        <f t="shared" si="600"/>
        <v>3</v>
      </c>
      <c r="N761" s="3">
        <f t="shared" si="601"/>
        <v>0.66666666666666663</v>
      </c>
      <c r="O761">
        <f t="shared" si="602"/>
        <v>7</v>
      </c>
      <c r="P761">
        <f t="shared" si="603"/>
        <v>1</v>
      </c>
      <c r="Q761">
        <f t="shared" si="604"/>
        <v>4</v>
      </c>
    </row>
    <row r="762" spans="1:17" x14ac:dyDescent="0.25">
      <c r="A762" s="4">
        <v>43487</v>
      </c>
      <c r="B762">
        <v>9</v>
      </c>
      <c r="C762">
        <v>23</v>
      </c>
      <c r="D762">
        <v>29</v>
      </c>
      <c r="E762">
        <v>41</v>
      </c>
      <c r="F762">
        <v>49</v>
      </c>
      <c r="G762">
        <v>8</v>
      </c>
      <c r="H762">
        <v>10</v>
      </c>
      <c r="I762">
        <f t="shared" si="596"/>
        <v>3</v>
      </c>
      <c r="J762">
        <f t="shared" si="597"/>
        <v>151</v>
      </c>
      <c r="K762">
        <f t="shared" si="598"/>
        <v>18</v>
      </c>
      <c r="L762">
        <f t="shared" si="599"/>
        <v>0</v>
      </c>
      <c r="M762">
        <f t="shared" si="600"/>
        <v>5</v>
      </c>
      <c r="N762" s="3">
        <f t="shared" si="601"/>
        <v>0</v>
      </c>
      <c r="O762">
        <f t="shared" si="602"/>
        <v>14</v>
      </c>
      <c r="P762">
        <f t="shared" si="603"/>
        <v>6</v>
      </c>
      <c r="Q762">
        <f t="shared" si="604"/>
        <v>10</v>
      </c>
    </row>
    <row r="763" spans="1:17" x14ac:dyDescent="0.25">
      <c r="A763" s="4">
        <v>43483</v>
      </c>
      <c r="B763">
        <v>5</v>
      </c>
      <c r="C763">
        <v>6</v>
      </c>
      <c r="D763">
        <v>16</v>
      </c>
      <c r="E763">
        <v>30</v>
      </c>
      <c r="F763">
        <v>46</v>
      </c>
      <c r="G763">
        <v>5</v>
      </c>
      <c r="H763">
        <v>10</v>
      </c>
      <c r="I763">
        <f t="shared" si="596"/>
        <v>6</v>
      </c>
      <c r="J763">
        <f t="shared" si="597"/>
        <v>103</v>
      </c>
      <c r="K763">
        <f t="shared" si="598"/>
        <v>15</v>
      </c>
      <c r="L763">
        <f t="shared" si="599"/>
        <v>4</v>
      </c>
      <c r="M763">
        <f t="shared" si="600"/>
        <v>1</v>
      </c>
      <c r="N763" s="3">
        <f t="shared" si="601"/>
        <v>0.25</v>
      </c>
      <c r="O763">
        <f t="shared" si="602"/>
        <v>16</v>
      </c>
      <c r="P763">
        <f t="shared" si="603"/>
        <v>1</v>
      </c>
      <c r="Q763">
        <f t="shared" si="604"/>
        <v>10</v>
      </c>
    </row>
    <row r="764" spans="1:17" x14ac:dyDescent="0.25">
      <c r="A764" s="4">
        <v>43480</v>
      </c>
      <c r="B764">
        <v>22</v>
      </c>
      <c r="C764">
        <v>25</v>
      </c>
      <c r="D764">
        <v>29</v>
      </c>
      <c r="E764">
        <v>33</v>
      </c>
      <c r="F764">
        <v>35</v>
      </c>
      <c r="G764">
        <v>3</v>
      </c>
      <c r="H764">
        <v>6</v>
      </c>
      <c r="I764">
        <f t="shared" si="596"/>
        <v>3</v>
      </c>
      <c r="J764">
        <f t="shared" si="597"/>
        <v>144</v>
      </c>
      <c r="K764">
        <f t="shared" si="598"/>
        <v>9</v>
      </c>
      <c r="L764">
        <f t="shared" si="599"/>
        <v>1</v>
      </c>
      <c r="M764">
        <f t="shared" si="600"/>
        <v>4</v>
      </c>
      <c r="N764" s="3">
        <f t="shared" si="601"/>
        <v>0.25</v>
      </c>
      <c r="O764">
        <f t="shared" si="602"/>
        <v>4</v>
      </c>
      <c r="P764">
        <f t="shared" si="603"/>
        <v>2</v>
      </c>
      <c r="Q764">
        <f t="shared" si="604"/>
        <v>3</v>
      </c>
    </row>
    <row r="765" spans="1:17" x14ac:dyDescent="0.25">
      <c r="A765" s="4">
        <v>43476</v>
      </c>
      <c r="B765">
        <v>1</v>
      </c>
      <c r="C765">
        <v>19</v>
      </c>
      <c r="D765">
        <v>31</v>
      </c>
      <c r="E765">
        <v>39</v>
      </c>
      <c r="F765">
        <v>48</v>
      </c>
      <c r="G765">
        <v>1</v>
      </c>
      <c r="H765">
        <v>6</v>
      </c>
      <c r="I765">
        <f t="shared" si="596"/>
        <v>6</v>
      </c>
      <c r="J765">
        <f t="shared" si="597"/>
        <v>138</v>
      </c>
      <c r="K765">
        <f t="shared" si="598"/>
        <v>7</v>
      </c>
      <c r="L765">
        <f t="shared" si="599"/>
        <v>1</v>
      </c>
      <c r="M765">
        <f t="shared" si="600"/>
        <v>4</v>
      </c>
      <c r="N765" s="3">
        <f t="shared" si="601"/>
        <v>0.25</v>
      </c>
      <c r="O765">
        <f t="shared" si="602"/>
        <v>18</v>
      </c>
      <c r="P765">
        <f t="shared" si="603"/>
        <v>8</v>
      </c>
      <c r="Q765">
        <f t="shared" si="604"/>
        <v>12</v>
      </c>
    </row>
    <row r="766" spans="1:17" x14ac:dyDescent="0.25">
      <c r="A766" s="4">
        <v>43473</v>
      </c>
      <c r="B766">
        <v>3</v>
      </c>
      <c r="C766">
        <v>19</v>
      </c>
      <c r="D766">
        <v>22</v>
      </c>
      <c r="E766">
        <v>31</v>
      </c>
      <c r="F766">
        <v>32</v>
      </c>
      <c r="G766">
        <v>2</v>
      </c>
      <c r="H766">
        <v>11</v>
      </c>
      <c r="I766">
        <f t="shared" si="596"/>
        <v>3</v>
      </c>
      <c r="J766">
        <f t="shared" si="597"/>
        <v>107</v>
      </c>
      <c r="K766">
        <f t="shared" si="598"/>
        <v>13</v>
      </c>
      <c r="L766">
        <f t="shared" si="599"/>
        <v>2</v>
      </c>
      <c r="M766">
        <f t="shared" si="600"/>
        <v>3</v>
      </c>
      <c r="N766" s="3">
        <f t="shared" si="601"/>
        <v>0.66666666666666663</v>
      </c>
      <c r="O766">
        <f t="shared" si="602"/>
        <v>16</v>
      </c>
      <c r="P766">
        <f t="shared" si="603"/>
        <v>1</v>
      </c>
      <c r="Q766">
        <f t="shared" si="604"/>
        <v>7</v>
      </c>
    </row>
    <row r="767" spans="1:17" x14ac:dyDescent="0.25">
      <c r="A767" s="4">
        <v>43469</v>
      </c>
      <c r="B767">
        <v>7</v>
      </c>
      <c r="C767">
        <v>11</v>
      </c>
      <c r="D767">
        <v>19</v>
      </c>
      <c r="E767">
        <v>27</v>
      </c>
      <c r="F767">
        <v>37</v>
      </c>
      <c r="G767">
        <v>6</v>
      </c>
      <c r="H767">
        <v>10</v>
      </c>
      <c r="I767">
        <f t="shared" si="596"/>
        <v>6</v>
      </c>
      <c r="J767">
        <f t="shared" si="597"/>
        <v>101</v>
      </c>
      <c r="K767">
        <f t="shared" si="598"/>
        <v>16</v>
      </c>
      <c r="L767">
        <f t="shared" si="599"/>
        <v>0</v>
      </c>
      <c r="M767">
        <f t="shared" si="600"/>
        <v>5</v>
      </c>
      <c r="N767" s="3">
        <f t="shared" si="601"/>
        <v>0</v>
      </c>
      <c r="O767">
        <f t="shared" si="602"/>
        <v>10</v>
      </c>
      <c r="P767">
        <f t="shared" si="603"/>
        <v>4</v>
      </c>
      <c r="Q767">
        <f t="shared" si="604"/>
        <v>8</v>
      </c>
    </row>
    <row r="768" spans="1:17" x14ac:dyDescent="0.25">
      <c r="A768" s="4">
        <v>43466</v>
      </c>
      <c r="B768">
        <v>1</v>
      </c>
      <c r="C768">
        <v>8</v>
      </c>
      <c r="D768">
        <v>11</v>
      </c>
      <c r="E768">
        <v>25</v>
      </c>
      <c r="F768">
        <v>28</v>
      </c>
      <c r="G768">
        <v>4</v>
      </c>
      <c r="H768">
        <v>6</v>
      </c>
      <c r="I768">
        <f t="shared" ref="I768:I775" si="605">WEEKDAY(A768)</f>
        <v>3</v>
      </c>
      <c r="J768">
        <f t="shared" ref="J768:J776" si="606">SUM(B768:F768)</f>
        <v>73</v>
      </c>
      <c r="K768">
        <f t="shared" ref="K768:K775" si="607">G768+H768</f>
        <v>10</v>
      </c>
      <c r="L768">
        <f t="shared" ref="L768:L775" si="608">SUMPRODUCT(--(MOD(B768:F768,2)=0))</f>
        <v>2</v>
      </c>
      <c r="M768">
        <f t="shared" ref="M768:M775" si="609">SUMPRODUCT(--(MOD(B768:F768,2)=1))</f>
        <v>3</v>
      </c>
      <c r="N768" s="3">
        <f t="shared" ref="N768:N775" si="610">IF(L768&gt;M768,M768/L768,L768/M768)</f>
        <v>0.66666666666666663</v>
      </c>
      <c r="O768">
        <f t="shared" ref="O768:O775" si="611">MAX(C768-B768,D768-C768,E768-D768,F768-E768)</f>
        <v>14</v>
      </c>
      <c r="P768">
        <f t="shared" ref="P768:P775" si="612">MIN(C768-B768,D768-C768,E768-D768,F768-E768)</f>
        <v>3</v>
      </c>
      <c r="Q768">
        <f t="shared" ref="Q768:Q775" si="613">ROUND(AVERAGE(C768-B768,D768-C768,E768-D768,F768-E768),0)</f>
        <v>7</v>
      </c>
    </row>
    <row r="769" spans="1:17" x14ac:dyDescent="0.25">
      <c r="A769" s="4">
        <v>43462</v>
      </c>
      <c r="B769">
        <v>13</v>
      </c>
      <c r="C769">
        <v>16</v>
      </c>
      <c r="D769">
        <v>34</v>
      </c>
      <c r="E769">
        <v>35</v>
      </c>
      <c r="F769">
        <v>45</v>
      </c>
      <c r="G769">
        <v>10</v>
      </c>
      <c r="H769">
        <v>12</v>
      </c>
      <c r="I769">
        <f t="shared" si="605"/>
        <v>6</v>
      </c>
      <c r="J769">
        <f t="shared" si="606"/>
        <v>143</v>
      </c>
      <c r="K769">
        <f t="shared" si="607"/>
        <v>22</v>
      </c>
      <c r="L769">
        <f t="shared" si="608"/>
        <v>2</v>
      </c>
      <c r="M769">
        <f t="shared" si="609"/>
        <v>3</v>
      </c>
      <c r="N769" s="3">
        <f t="shared" si="610"/>
        <v>0.66666666666666663</v>
      </c>
      <c r="O769">
        <f t="shared" si="611"/>
        <v>18</v>
      </c>
      <c r="P769">
        <f t="shared" si="612"/>
        <v>1</v>
      </c>
      <c r="Q769">
        <f t="shared" si="613"/>
        <v>8</v>
      </c>
    </row>
    <row r="770" spans="1:17" x14ac:dyDescent="0.25">
      <c r="A770" s="4">
        <v>43459</v>
      </c>
      <c r="B770">
        <v>4</v>
      </c>
      <c r="C770">
        <v>5</v>
      </c>
      <c r="D770">
        <v>8</v>
      </c>
      <c r="E770">
        <v>31</v>
      </c>
      <c r="F770">
        <v>43</v>
      </c>
      <c r="G770">
        <v>2</v>
      </c>
      <c r="H770">
        <v>9</v>
      </c>
      <c r="I770">
        <f t="shared" si="605"/>
        <v>3</v>
      </c>
      <c r="J770">
        <f t="shared" si="606"/>
        <v>91</v>
      </c>
      <c r="K770">
        <f t="shared" si="607"/>
        <v>11</v>
      </c>
      <c r="L770">
        <f t="shared" si="608"/>
        <v>2</v>
      </c>
      <c r="M770">
        <f t="shared" si="609"/>
        <v>3</v>
      </c>
      <c r="N770" s="3">
        <f t="shared" si="610"/>
        <v>0.66666666666666663</v>
      </c>
      <c r="O770">
        <f t="shared" si="611"/>
        <v>23</v>
      </c>
      <c r="P770">
        <f t="shared" si="612"/>
        <v>1</v>
      </c>
      <c r="Q770">
        <f t="shared" si="613"/>
        <v>10</v>
      </c>
    </row>
    <row r="771" spans="1:17" x14ac:dyDescent="0.25">
      <c r="A771" s="4">
        <v>43455</v>
      </c>
      <c r="B771">
        <v>2</v>
      </c>
      <c r="C771">
        <v>12</v>
      </c>
      <c r="D771">
        <v>15</v>
      </c>
      <c r="E771">
        <v>34</v>
      </c>
      <c r="F771">
        <v>50</v>
      </c>
      <c r="G771">
        <v>3</v>
      </c>
      <c r="H771">
        <v>4</v>
      </c>
      <c r="I771">
        <f t="shared" si="605"/>
        <v>6</v>
      </c>
      <c r="J771">
        <f t="shared" si="606"/>
        <v>113</v>
      </c>
      <c r="K771">
        <f t="shared" si="607"/>
        <v>7</v>
      </c>
      <c r="L771">
        <f t="shared" si="608"/>
        <v>4</v>
      </c>
      <c r="M771">
        <f t="shared" si="609"/>
        <v>1</v>
      </c>
      <c r="N771" s="3">
        <f t="shared" si="610"/>
        <v>0.25</v>
      </c>
      <c r="O771">
        <f t="shared" si="611"/>
        <v>19</v>
      </c>
      <c r="P771">
        <f t="shared" si="612"/>
        <v>3</v>
      </c>
      <c r="Q771">
        <f t="shared" si="613"/>
        <v>12</v>
      </c>
    </row>
    <row r="772" spans="1:17" x14ac:dyDescent="0.25">
      <c r="A772" s="4">
        <v>43452</v>
      </c>
      <c r="B772">
        <v>1</v>
      </c>
      <c r="C772">
        <v>9</v>
      </c>
      <c r="D772">
        <v>18</v>
      </c>
      <c r="E772">
        <v>39</v>
      </c>
      <c r="F772">
        <v>48</v>
      </c>
      <c r="G772">
        <v>5</v>
      </c>
      <c r="H772">
        <v>7</v>
      </c>
      <c r="I772">
        <f t="shared" si="605"/>
        <v>3</v>
      </c>
      <c r="J772">
        <f t="shared" si="606"/>
        <v>115</v>
      </c>
      <c r="K772">
        <f t="shared" si="607"/>
        <v>12</v>
      </c>
      <c r="L772">
        <f t="shared" si="608"/>
        <v>2</v>
      </c>
      <c r="M772">
        <f t="shared" si="609"/>
        <v>3</v>
      </c>
      <c r="N772" s="3">
        <f t="shared" si="610"/>
        <v>0.66666666666666663</v>
      </c>
      <c r="O772">
        <f t="shared" si="611"/>
        <v>21</v>
      </c>
      <c r="P772">
        <f t="shared" si="612"/>
        <v>8</v>
      </c>
      <c r="Q772">
        <f t="shared" si="613"/>
        <v>12</v>
      </c>
    </row>
    <row r="773" spans="1:17" x14ac:dyDescent="0.25">
      <c r="A773" s="4">
        <v>43448</v>
      </c>
      <c r="B773">
        <v>12</v>
      </c>
      <c r="C773">
        <v>29</v>
      </c>
      <c r="D773">
        <v>38</v>
      </c>
      <c r="E773">
        <v>42</v>
      </c>
      <c r="F773">
        <v>44</v>
      </c>
      <c r="G773">
        <v>2</v>
      </c>
      <c r="H773">
        <v>12</v>
      </c>
      <c r="I773">
        <f t="shared" si="605"/>
        <v>6</v>
      </c>
      <c r="J773">
        <f t="shared" si="606"/>
        <v>165</v>
      </c>
      <c r="K773">
        <f t="shared" si="607"/>
        <v>14</v>
      </c>
      <c r="L773">
        <f t="shared" si="608"/>
        <v>4</v>
      </c>
      <c r="M773">
        <f t="shared" si="609"/>
        <v>1</v>
      </c>
      <c r="N773" s="3">
        <f t="shared" si="610"/>
        <v>0.25</v>
      </c>
      <c r="O773">
        <f t="shared" si="611"/>
        <v>17</v>
      </c>
      <c r="P773">
        <f t="shared" si="612"/>
        <v>2</v>
      </c>
      <c r="Q773">
        <f t="shared" si="613"/>
        <v>8</v>
      </c>
    </row>
    <row r="774" spans="1:17" x14ac:dyDescent="0.25">
      <c r="A774" s="4">
        <v>43445</v>
      </c>
      <c r="B774">
        <v>4</v>
      </c>
      <c r="C774">
        <v>7</v>
      </c>
      <c r="D774">
        <v>13</v>
      </c>
      <c r="E774">
        <v>23</v>
      </c>
      <c r="F774">
        <v>42</v>
      </c>
      <c r="G774">
        <v>1</v>
      </c>
      <c r="H774">
        <v>3</v>
      </c>
      <c r="I774">
        <f t="shared" si="605"/>
        <v>3</v>
      </c>
      <c r="J774">
        <f t="shared" si="606"/>
        <v>89</v>
      </c>
      <c r="K774">
        <f t="shared" si="607"/>
        <v>4</v>
      </c>
      <c r="L774">
        <f t="shared" si="608"/>
        <v>2</v>
      </c>
      <c r="M774">
        <f t="shared" si="609"/>
        <v>3</v>
      </c>
      <c r="N774" s="3">
        <f t="shared" si="610"/>
        <v>0.66666666666666663</v>
      </c>
      <c r="O774">
        <f t="shared" si="611"/>
        <v>19</v>
      </c>
      <c r="P774">
        <f t="shared" si="612"/>
        <v>3</v>
      </c>
      <c r="Q774">
        <f t="shared" si="613"/>
        <v>10</v>
      </c>
    </row>
    <row r="775" spans="1:17" x14ac:dyDescent="0.25">
      <c r="A775" s="4">
        <v>43441</v>
      </c>
      <c r="B775">
        <v>11</v>
      </c>
      <c r="C775">
        <v>17</v>
      </c>
      <c r="D775">
        <v>26</v>
      </c>
      <c r="E775">
        <v>37</v>
      </c>
      <c r="F775">
        <v>48</v>
      </c>
      <c r="G775">
        <v>1</v>
      </c>
      <c r="H775">
        <v>10</v>
      </c>
      <c r="I775">
        <f t="shared" si="605"/>
        <v>6</v>
      </c>
      <c r="J775">
        <f t="shared" si="606"/>
        <v>139</v>
      </c>
      <c r="K775">
        <f t="shared" si="607"/>
        <v>11</v>
      </c>
      <c r="L775">
        <f t="shared" si="608"/>
        <v>2</v>
      </c>
      <c r="M775">
        <f t="shared" si="609"/>
        <v>3</v>
      </c>
      <c r="N775" s="3">
        <f t="shared" si="610"/>
        <v>0.66666666666666663</v>
      </c>
      <c r="O775">
        <f t="shared" si="611"/>
        <v>11</v>
      </c>
      <c r="P775">
        <f t="shared" si="612"/>
        <v>6</v>
      </c>
      <c r="Q775">
        <f t="shared" si="613"/>
        <v>9</v>
      </c>
    </row>
    <row r="776" spans="1:17" x14ac:dyDescent="0.25">
      <c r="A776" s="4">
        <v>43438</v>
      </c>
      <c r="B776">
        <v>19</v>
      </c>
      <c r="C776">
        <v>20</v>
      </c>
      <c r="D776">
        <v>21</v>
      </c>
      <c r="E776">
        <v>42</v>
      </c>
      <c r="F776">
        <v>45</v>
      </c>
      <c r="G776">
        <v>8</v>
      </c>
      <c r="H776">
        <v>9</v>
      </c>
      <c r="I776">
        <f t="shared" ref="I776:I794" si="614">WEEKDAY(A776)</f>
        <v>3</v>
      </c>
      <c r="J776">
        <f t="shared" si="606"/>
        <v>147</v>
      </c>
      <c r="K776">
        <f t="shared" ref="K776:K794" si="615">G776+H776</f>
        <v>17</v>
      </c>
      <c r="L776">
        <f t="shared" ref="L776:L794" si="616">SUMPRODUCT(--(MOD(B776:F776,2)=0))</f>
        <v>2</v>
      </c>
      <c r="M776">
        <f t="shared" ref="M776:M794" si="617">SUMPRODUCT(--(MOD(B776:F776,2)=1))</f>
        <v>3</v>
      </c>
      <c r="N776" s="3">
        <f t="shared" ref="N776:N794" si="618">IF(L776&gt;M776,M776/L776,L776/M776)</f>
        <v>0.66666666666666663</v>
      </c>
      <c r="O776">
        <f t="shared" ref="O776:O794" si="619">MAX(C776-B776,D776-C776,E776-D776,F776-E776)</f>
        <v>21</v>
      </c>
      <c r="P776">
        <f t="shared" ref="P776:P794" si="620">MIN(C776-B776,D776-C776,E776-D776,F776-E776)</f>
        <v>1</v>
      </c>
      <c r="Q776">
        <f t="shared" ref="Q776:Q794" si="621">ROUND(AVERAGE(C776-B776,D776-C776,E776-D776,F776-E776),0)</f>
        <v>7</v>
      </c>
    </row>
    <row r="777" spans="1:17" x14ac:dyDescent="0.25">
      <c r="A777" s="4">
        <v>43434</v>
      </c>
      <c r="B777">
        <v>3</v>
      </c>
      <c r="C777">
        <v>10</v>
      </c>
      <c r="D777">
        <v>12</v>
      </c>
      <c r="E777">
        <v>23</v>
      </c>
      <c r="F777">
        <v>26</v>
      </c>
      <c r="G777">
        <v>1</v>
      </c>
      <c r="H777">
        <v>12</v>
      </c>
      <c r="I777">
        <f t="shared" si="614"/>
        <v>6</v>
      </c>
      <c r="J777">
        <f t="shared" ref="J777:J794" si="622">SUM(B777:F777)</f>
        <v>74</v>
      </c>
      <c r="K777">
        <f t="shared" si="615"/>
        <v>13</v>
      </c>
      <c r="L777">
        <f t="shared" si="616"/>
        <v>3</v>
      </c>
      <c r="M777">
        <f t="shared" si="617"/>
        <v>2</v>
      </c>
      <c r="N777" s="3">
        <f t="shared" si="618"/>
        <v>0.66666666666666663</v>
      </c>
      <c r="O777">
        <f t="shared" si="619"/>
        <v>11</v>
      </c>
      <c r="P777">
        <f t="shared" si="620"/>
        <v>2</v>
      </c>
      <c r="Q777">
        <f t="shared" si="621"/>
        <v>6</v>
      </c>
    </row>
    <row r="778" spans="1:17" x14ac:dyDescent="0.25">
      <c r="A778" s="4">
        <v>43431</v>
      </c>
      <c r="B778">
        <v>4</v>
      </c>
      <c r="C778">
        <v>16</v>
      </c>
      <c r="D778">
        <v>17</v>
      </c>
      <c r="E778">
        <v>18</v>
      </c>
      <c r="F778">
        <v>32</v>
      </c>
      <c r="G778">
        <v>2</v>
      </c>
      <c r="H778">
        <v>11</v>
      </c>
      <c r="I778">
        <f t="shared" si="614"/>
        <v>3</v>
      </c>
      <c r="J778">
        <f t="shared" si="622"/>
        <v>87</v>
      </c>
      <c r="K778">
        <f t="shared" si="615"/>
        <v>13</v>
      </c>
      <c r="L778">
        <f t="shared" si="616"/>
        <v>4</v>
      </c>
      <c r="M778">
        <f t="shared" si="617"/>
        <v>1</v>
      </c>
      <c r="N778" s="3">
        <f t="shared" si="618"/>
        <v>0.25</v>
      </c>
      <c r="O778">
        <f t="shared" si="619"/>
        <v>14</v>
      </c>
      <c r="P778">
        <f t="shared" si="620"/>
        <v>1</v>
      </c>
      <c r="Q778">
        <f t="shared" si="621"/>
        <v>7</v>
      </c>
    </row>
    <row r="779" spans="1:17" x14ac:dyDescent="0.25">
      <c r="A779" s="4">
        <v>43427</v>
      </c>
      <c r="B779">
        <v>5</v>
      </c>
      <c r="C779">
        <v>8</v>
      </c>
      <c r="D779">
        <v>25</v>
      </c>
      <c r="E779">
        <v>26</v>
      </c>
      <c r="F779">
        <v>30</v>
      </c>
      <c r="G779">
        <v>3</v>
      </c>
      <c r="H779">
        <v>10</v>
      </c>
      <c r="I779">
        <f t="shared" si="614"/>
        <v>6</v>
      </c>
      <c r="J779">
        <f t="shared" si="622"/>
        <v>94</v>
      </c>
      <c r="K779">
        <f t="shared" si="615"/>
        <v>13</v>
      </c>
      <c r="L779">
        <f t="shared" si="616"/>
        <v>3</v>
      </c>
      <c r="M779">
        <f t="shared" si="617"/>
        <v>2</v>
      </c>
      <c r="N779" s="3">
        <f t="shared" si="618"/>
        <v>0.66666666666666663</v>
      </c>
      <c r="O779">
        <f t="shared" si="619"/>
        <v>17</v>
      </c>
      <c r="P779">
        <f t="shared" si="620"/>
        <v>1</v>
      </c>
      <c r="Q779">
        <f t="shared" si="621"/>
        <v>6</v>
      </c>
    </row>
    <row r="780" spans="1:17" x14ac:dyDescent="0.25">
      <c r="A780" s="4">
        <v>43424</v>
      </c>
      <c r="B780">
        <v>6</v>
      </c>
      <c r="C780">
        <v>19</v>
      </c>
      <c r="D780">
        <v>39</v>
      </c>
      <c r="E780">
        <v>45</v>
      </c>
      <c r="F780">
        <v>48</v>
      </c>
      <c r="G780">
        <v>7</v>
      </c>
      <c r="H780">
        <v>12</v>
      </c>
      <c r="I780">
        <f t="shared" si="614"/>
        <v>3</v>
      </c>
      <c r="J780">
        <f t="shared" si="622"/>
        <v>157</v>
      </c>
      <c r="K780">
        <f t="shared" si="615"/>
        <v>19</v>
      </c>
      <c r="L780">
        <f t="shared" si="616"/>
        <v>2</v>
      </c>
      <c r="M780">
        <f t="shared" si="617"/>
        <v>3</v>
      </c>
      <c r="N780" s="3">
        <f t="shared" si="618"/>
        <v>0.66666666666666663</v>
      </c>
      <c r="O780">
        <f t="shared" si="619"/>
        <v>20</v>
      </c>
      <c r="P780">
        <f t="shared" si="620"/>
        <v>3</v>
      </c>
      <c r="Q780">
        <f t="shared" si="621"/>
        <v>11</v>
      </c>
    </row>
    <row r="781" spans="1:17" x14ac:dyDescent="0.25">
      <c r="A781" s="4">
        <v>43420</v>
      </c>
      <c r="B781">
        <v>9</v>
      </c>
      <c r="C781">
        <v>10</v>
      </c>
      <c r="D781">
        <v>13</v>
      </c>
      <c r="E781">
        <v>28</v>
      </c>
      <c r="F781">
        <v>41</v>
      </c>
      <c r="G781">
        <v>1</v>
      </c>
      <c r="H781">
        <v>12</v>
      </c>
      <c r="I781">
        <f t="shared" si="614"/>
        <v>6</v>
      </c>
      <c r="J781">
        <f t="shared" si="622"/>
        <v>101</v>
      </c>
      <c r="K781">
        <f t="shared" si="615"/>
        <v>13</v>
      </c>
      <c r="L781">
        <f t="shared" si="616"/>
        <v>2</v>
      </c>
      <c r="M781">
        <f t="shared" si="617"/>
        <v>3</v>
      </c>
      <c r="N781" s="3">
        <f t="shared" si="618"/>
        <v>0.66666666666666663</v>
      </c>
      <c r="O781">
        <f t="shared" si="619"/>
        <v>15</v>
      </c>
      <c r="P781">
        <f t="shared" si="620"/>
        <v>1</v>
      </c>
      <c r="Q781">
        <f t="shared" si="621"/>
        <v>8</v>
      </c>
    </row>
    <row r="782" spans="1:17" x14ac:dyDescent="0.25">
      <c r="A782" s="4">
        <v>43417</v>
      </c>
      <c r="B782">
        <v>2</v>
      </c>
      <c r="C782">
        <v>7</v>
      </c>
      <c r="D782">
        <v>10</v>
      </c>
      <c r="E782">
        <v>13</v>
      </c>
      <c r="F782">
        <v>42</v>
      </c>
      <c r="G782">
        <v>3</v>
      </c>
      <c r="H782">
        <v>6</v>
      </c>
      <c r="I782">
        <f t="shared" si="614"/>
        <v>3</v>
      </c>
      <c r="J782">
        <f t="shared" si="622"/>
        <v>74</v>
      </c>
      <c r="K782">
        <f t="shared" si="615"/>
        <v>9</v>
      </c>
      <c r="L782">
        <f t="shared" si="616"/>
        <v>3</v>
      </c>
      <c r="M782">
        <f t="shared" si="617"/>
        <v>2</v>
      </c>
      <c r="N782" s="3">
        <f t="shared" si="618"/>
        <v>0.66666666666666663</v>
      </c>
      <c r="O782">
        <f t="shared" si="619"/>
        <v>29</v>
      </c>
      <c r="P782">
        <f t="shared" si="620"/>
        <v>3</v>
      </c>
      <c r="Q782">
        <f t="shared" si="621"/>
        <v>10</v>
      </c>
    </row>
    <row r="783" spans="1:17" x14ac:dyDescent="0.25">
      <c r="A783" s="4">
        <v>43413</v>
      </c>
      <c r="B783">
        <v>14</v>
      </c>
      <c r="C783">
        <v>17</v>
      </c>
      <c r="D783">
        <v>32</v>
      </c>
      <c r="E783">
        <v>37</v>
      </c>
      <c r="F783">
        <v>49</v>
      </c>
      <c r="G783">
        <v>11</v>
      </c>
      <c r="H783">
        <v>12</v>
      </c>
      <c r="I783">
        <f t="shared" si="614"/>
        <v>6</v>
      </c>
      <c r="J783">
        <f t="shared" si="622"/>
        <v>149</v>
      </c>
      <c r="K783">
        <f t="shared" si="615"/>
        <v>23</v>
      </c>
      <c r="L783">
        <f t="shared" si="616"/>
        <v>2</v>
      </c>
      <c r="M783">
        <f t="shared" si="617"/>
        <v>3</v>
      </c>
      <c r="N783" s="3">
        <f t="shared" si="618"/>
        <v>0.66666666666666663</v>
      </c>
      <c r="O783">
        <f t="shared" si="619"/>
        <v>15</v>
      </c>
      <c r="P783">
        <f t="shared" si="620"/>
        <v>3</v>
      </c>
      <c r="Q783">
        <f t="shared" si="621"/>
        <v>9</v>
      </c>
    </row>
    <row r="784" spans="1:17" x14ac:dyDescent="0.25">
      <c r="A784" s="4">
        <v>43410</v>
      </c>
      <c r="B784">
        <v>14</v>
      </c>
      <c r="C784">
        <v>24</v>
      </c>
      <c r="D784">
        <v>36</v>
      </c>
      <c r="E784">
        <v>40</v>
      </c>
      <c r="F784">
        <v>43</v>
      </c>
      <c r="G784">
        <v>2</v>
      </c>
      <c r="H784">
        <v>9</v>
      </c>
      <c r="I784">
        <f t="shared" si="614"/>
        <v>3</v>
      </c>
      <c r="J784">
        <f t="shared" si="622"/>
        <v>157</v>
      </c>
      <c r="K784">
        <f t="shared" si="615"/>
        <v>11</v>
      </c>
      <c r="L784">
        <f t="shared" si="616"/>
        <v>4</v>
      </c>
      <c r="M784">
        <f t="shared" si="617"/>
        <v>1</v>
      </c>
      <c r="N784" s="3">
        <f t="shared" si="618"/>
        <v>0.25</v>
      </c>
      <c r="O784">
        <f t="shared" si="619"/>
        <v>12</v>
      </c>
      <c r="P784">
        <f t="shared" si="620"/>
        <v>3</v>
      </c>
      <c r="Q784">
        <f t="shared" si="621"/>
        <v>7</v>
      </c>
    </row>
    <row r="785" spans="1:17" x14ac:dyDescent="0.25">
      <c r="A785" s="4">
        <v>43406</v>
      </c>
      <c r="B785">
        <v>5</v>
      </c>
      <c r="C785">
        <v>15</v>
      </c>
      <c r="D785">
        <v>17</v>
      </c>
      <c r="E785">
        <v>37</v>
      </c>
      <c r="F785">
        <v>44</v>
      </c>
      <c r="G785">
        <v>7</v>
      </c>
      <c r="H785">
        <v>11</v>
      </c>
      <c r="I785">
        <f t="shared" si="614"/>
        <v>6</v>
      </c>
      <c r="J785">
        <f t="shared" si="622"/>
        <v>118</v>
      </c>
      <c r="K785">
        <f t="shared" si="615"/>
        <v>18</v>
      </c>
      <c r="L785">
        <f t="shared" si="616"/>
        <v>1</v>
      </c>
      <c r="M785">
        <f t="shared" si="617"/>
        <v>4</v>
      </c>
      <c r="N785" s="3">
        <f t="shared" si="618"/>
        <v>0.25</v>
      </c>
      <c r="O785">
        <f t="shared" si="619"/>
        <v>20</v>
      </c>
      <c r="P785">
        <f t="shared" si="620"/>
        <v>2</v>
      </c>
      <c r="Q785">
        <f t="shared" si="621"/>
        <v>10</v>
      </c>
    </row>
    <row r="786" spans="1:17" x14ac:dyDescent="0.25">
      <c r="A786" s="4">
        <v>43403</v>
      </c>
      <c r="B786">
        <v>17</v>
      </c>
      <c r="C786">
        <v>23</v>
      </c>
      <c r="D786">
        <v>27</v>
      </c>
      <c r="E786">
        <v>43</v>
      </c>
      <c r="F786">
        <v>44</v>
      </c>
      <c r="G786">
        <v>1</v>
      </c>
      <c r="H786">
        <v>12</v>
      </c>
      <c r="I786">
        <f t="shared" si="614"/>
        <v>3</v>
      </c>
      <c r="J786">
        <f t="shared" si="622"/>
        <v>154</v>
      </c>
      <c r="K786">
        <f t="shared" si="615"/>
        <v>13</v>
      </c>
      <c r="L786">
        <f t="shared" si="616"/>
        <v>1</v>
      </c>
      <c r="M786">
        <f t="shared" si="617"/>
        <v>4</v>
      </c>
      <c r="N786" s="3">
        <f t="shared" si="618"/>
        <v>0.25</v>
      </c>
      <c r="O786">
        <f t="shared" si="619"/>
        <v>16</v>
      </c>
      <c r="P786">
        <f t="shared" si="620"/>
        <v>1</v>
      </c>
      <c r="Q786">
        <f t="shared" si="621"/>
        <v>7</v>
      </c>
    </row>
    <row r="787" spans="1:17" x14ac:dyDescent="0.25">
      <c r="A787" s="4">
        <v>43399</v>
      </c>
      <c r="B787">
        <v>5</v>
      </c>
      <c r="C787">
        <v>18</v>
      </c>
      <c r="D787">
        <v>21</v>
      </c>
      <c r="E787">
        <v>31</v>
      </c>
      <c r="F787">
        <v>35</v>
      </c>
      <c r="G787">
        <v>6</v>
      </c>
      <c r="H787">
        <v>9</v>
      </c>
      <c r="I787">
        <f t="shared" si="614"/>
        <v>6</v>
      </c>
      <c r="J787">
        <f t="shared" si="622"/>
        <v>110</v>
      </c>
      <c r="K787">
        <f t="shared" si="615"/>
        <v>15</v>
      </c>
      <c r="L787">
        <f t="shared" si="616"/>
        <v>1</v>
      </c>
      <c r="M787">
        <f t="shared" si="617"/>
        <v>4</v>
      </c>
      <c r="N787" s="3">
        <f t="shared" si="618"/>
        <v>0.25</v>
      </c>
      <c r="O787">
        <f t="shared" si="619"/>
        <v>13</v>
      </c>
      <c r="P787">
        <f t="shared" si="620"/>
        <v>3</v>
      </c>
      <c r="Q787">
        <f t="shared" si="621"/>
        <v>8</v>
      </c>
    </row>
    <row r="788" spans="1:17" x14ac:dyDescent="0.25">
      <c r="A788" s="4">
        <v>43396</v>
      </c>
      <c r="B788">
        <v>1</v>
      </c>
      <c r="C788">
        <v>2</v>
      </c>
      <c r="D788">
        <v>5</v>
      </c>
      <c r="E788">
        <v>21</v>
      </c>
      <c r="F788">
        <v>32</v>
      </c>
      <c r="G788">
        <v>2</v>
      </c>
      <c r="H788">
        <v>12</v>
      </c>
      <c r="I788">
        <f t="shared" si="614"/>
        <v>3</v>
      </c>
      <c r="J788">
        <f t="shared" si="622"/>
        <v>61</v>
      </c>
      <c r="K788">
        <f t="shared" si="615"/>
        <v>14</v>
      </c>
      <c r="L788">
        <f t="shared" si="616"/>
        <v>2</v>
      </c>
      <c r="M788">
        <f t="shared" si="617"/>
        <v>3</v>
      </c>
      <c r="N788" s="3">
        <f t="shared" si="618"/>
        <v>0.66666666666666663</v>
      </c>
      <c r="O788">
        <f t="shared" si="619"/>
        <v>16</v>
      </c>
      <c r="P788">
        <f t="shared" si="620"/>
        <v>1</v>
      </c>
      <c r="Q788">
        <f t="shared" si="621"/>
        <v>8</v>
      </c>
    </row>
    <row r="789" spans="1:17" x14ac:dyDescent="0.25">
      <c r="A789" s="4">
        <v>43392</v>
      </c>
      <c r="B789">
        <v>1</v>
      </c>
      <c r="C789">
        <v>3</v>
      </c>
      <c r="D789">
        <v>29</v>
      </c>
      <c r="E789">
        <v>47</v>
      </c>
      <c r="F789">
        <v>48</v>
      </c>
      <c r="G789">
        <v>3</v>
      </c>
      <c r="H789">
        <v>12</v>
      </c>
      <c r="I789">
        <f t="shared" si="614"/>
        <v>6</v>
      </c>
      <c r="J789">
        <f t="shared" si="622"/>
        <v>128</v>
      </c>
      <c r="K789">
        <f t="shared" si="615"/>
        <v>15</v>
      </c>
      <c r="L789">
        <f t="shared" si="616"/>
        <v>1</v>
      </c>
      <c r="M789">
        <f t="shared" si="617"/>
        <v>4</v>
      </c>
      <c r="N789" s="3">
        <f t="shared" si="618"/>
        <v>0.25</v>
      </c>
      <c r="O789">
        <f t="shared" si="619"/>
        <v>26</v>
      </c>
      <c r="P789">
        <f t="shared" si="620"/>
        <v>1</v>
      </c>
      <c r="Q789">
        <f t="shared" si="621"/>
        <v>12</v>
      </c>
    </row>
    <row r="790" spans="1:17" x14ac:dyDescent="0.25">
      <c r="A790" s="4">
        <v>43389</v>
      </c>
      <c r="B790">
        <v>15</v>
      </c>
      <c r="C790">
        <v>28</v>
      </c>
      <c r="D790">
        <v>37</v>
      </c>
      <c r="E790">
        <v>40</v>
      </c>
      <c r="F790">
        <v>42</v>
      </c>
      <c r="G790">
        <v>1</v>
      </c>
      <c r="H790">
        <v>6</v>
      </c>
      <c r="I790">
        <f t="shared" si="614"/>
        <v>3</v>
      </c>
      <c r="J790">
        <f t="shared" si="622"/>
        <v>162</v>
      </c>
      <c r="K790">
        <f t="shared" si="615"/>
        <v>7</v>
      </c>
      <c r="L790">
        <f t="shared" si="616"/>
        <v>3</v>
      </c>
      <c r="M790">
        <f t="shared" si="617"/>
        <v>2</v>
      </c>
      <c r="N790" s="3">
        <f t="shared" si="618"/>
        <v>0.66666666666666663</v>
      </c>
      <c r="O790">
        <f t="shared" si="619"/>
        <v>13</v>
      </c>
      <c r="P790">
        <f t="shared" si="620"/>
        <v>2</v>
      </c>
      <c r="Q790">
        <f t="shared" si="621"/>
        <v>7</v>
      </c>
    </row>
    <row r="791" spans="1:17" x14ac:dyDescent="0.25">
      <c r="A791" s="4">
        <v>43385</v>
      </c>
      <c r="B791">
        <v>4</v>
      </c>
      <c r="C791">
        <v>9</v>
      </c>
      <c r="D791">
        <v>12</v>
      </c>
      <c r="E791">
        <v>31</v>
      </c>
      <c r="F791">
        <v>43</v>
      </c>
      <c r="G791">
        <v>5</v>
      </c>
      <c r="H791">
        <v>8</v>
      </c>
      <c r="I791">
        <f t="shared" si="614"/>
        <v>6</v>
      </c>
      <c r="J791">
        <f t="shared" si="622"/>
        <v>99</v>
      </c>
      <c r="K791">
        <f t="shared" si="615"/>
        <v>13</v>
      </c>
      <c r="L791">
        <f t="shared" si="616"/>
        <v>2</v>
      </c>
      <c r="M791">
        <f t="shared" si="617"/>
        <v>3</v>
      </c>
      <c r="N791" s="3">
        <f t="shared" si="618"/>
        <v>0.66666666666666663</v>
      </c>
      <c r="O791">
        <f t="shared" si="619"/>
        <v>19</v>
      </c>
      <c r="P791">
        <f t="shared" si="620"/>
        <v>3</v>
      </c>
      <c r="Q791">
        <f t="shared" si="621"/>
        <v>10</v>
      </c>
    </row>
    <row r="792" spans="1:17" x14ac:dyDescent="0.25">
      <c r="A792" s="4">
        <v>43382</v>
      </c>
      <c r="B792">
        <v>3</v>
      </c>
      <c r="C792">
        <v>12</v>
      </c>
      <c r="D792">
        <v>36</v>
      </c>
      <c r="E792">
        <v>44</v>
      </c>
      <c r="F792">
        <v>45</v>
      </c>
      <c r="G792">
        <v>8</v>
      </c>
      <c r="H792">
        <v>11</v>
      </c>
      <c r="I792">
        <f t="shared" si="614"/>
        <v>3</v>
      </c>
      <c r="J792">
        <f t="shared" si="622"/>
        <v>140</v>
      </c>
      <c r="K792">
        <f t="shared" si="615"/>
        <v>19</v>
      </c>
      <c r="L792">
        <f t="shared" si="616"/>
        <v>3</v>
      </c>
      <c r="M792">
        <f t="shared" si="617"/>
        <v>2</v>
      </c>
      <c r="N792" s="3">
        <f t="shared" si="618"/>
        <v>0.66666666666666663</v>
      </c>
      <c r="O792">
        <f t="shared" si="619"/>
        <v>24</v>
      </c>
      <c r="P792">
        <f t="shared" si="620"/>
        <v>1</v>
      </c>
      <c r="Q792">
        <f t="shared" si="621"/>
        <v>11</v>
      </c>
    </row>
    <row r="793" spans="1:17" x14ac:dyDescent="0.25">
      <c r="A793" s="4">
        <v>43378</v>
      </c>
      <c r="B793">
        <v>8</v>
      </c>
      <c r="C793">
        <v>16</v>
      </c>
      <c r="D793">
        <v>24</v>
      </c>
      <c r="E793">
        <v>26</v>
      </c>
      <c r="F793">
        <v>35</v>
      </c>
      <c r="G793">
        <v>3</v>
      </c>
      <c r="H793">
        <v>11</v>
      </c>
      <c r="I793">
        <f t="shared" si="614"/>
        <v>6</v>
      </c>
      <c r="J793">
        <f t="shared" si="622"/>
        <v>109</v>
      </c>
      <c r="K793">
        <f t="shared" si="615"/>
        <v>14</v>
      </c>
      <c r="L793">
        <f t="shared" si="616"/>
        <v>4</v>
      </c>
      <c r="M793">
        <f t="shared" si="617"/>
        <v>1</v>
      </c>
      <c r="N793" s="3">
        <f t="shared" si="618"/>
        <v>0.25</v>
      </c>
      <c r="O793">
        <f t="shared" si="619"/>
        <v>9</v>
      </c>
      <c r="P793">
        <f t="shared" si="620"/>
        <v>2</v>
      </c>
      <c r="Q793">
        <f t="shared" si="621"/>
        <v>7</v>
      </c>
    </row>
    <row r="794" spans="1:17" x14ac:dyDescent="0.25">
      <c r="A794" s="4">
        <v>43375</v>
      </c>
      <c r="B794">
        <v>7</v>
      </c>
      <c r="C794">
        <v>17</v>
      </c>
      <c r="D794">
        <v>29</v>
      </c>
      <c r="E794">
        <v>37</v>
      </c>
      <c r="F794">
        <v>45</v>
      </c>
      <c r="G794">
        <v>3</v>
      </c>
      <c r="H794">
        <v>11</v>
      </c>
      <c r="I794">
        <f t="shared" si="614"/>
        <v>3</v>
      </c>
      <c r="J794">
        <f t="shared" si="622"/>
        <v>135</v>
      </c>
      <c r="K794">
        <f t="shared" si="615"/>
        <v>14</v>
      </c>
      <c r="L794">
        <f t="shared" si="616"/>
        <v>0</v>
      </c>
      <c r="M794">
        <f t="shared" si="617"/>
        <v>5</v>
      </c>
      <c r="N794" s="3">
        <f t="shared" si="618"/>
        <v>0</v>
      </c>
      <c r="O794">
        <f t="shared" si="619"/>
        <v>12</v>
      </c>
      <c r="P794">
        <f t="shared" si="620"/>
        <v>8</v>
      </c>
      <c r="Q794">
        <f t="shared" si="621"/>
        <v>10</v>
      </c>
    </row>
    <row r="795" spans="1:17" x14ac:dyDescent="0.25">
      <c r="A795" s="4">
        <v>43371</v>
      </c>
      <c r="B795">
        <v>2</v>
      </c>
      <c r="C795">
        <v>4</v>
      </c>
      <c r="D795">
        <v>8</v>
      </c>
      <c r="E795">
        <v>27</v>
      </c>
      <c r="F795">
        <v>50</v>
      </c>
      <c r="G795">
        <v>2</v>
      </c>
      <c r="H795">
        <v>9</v>
      </c>
      <c r="I795">
        <f>WEEKDAY(A795)</f>
        <v>6</v>
      </c>
      <c r="J795">
        <f>SUM(B795:F795)</f>
        <v>91</v>
      </c>
      <c r="K795">
        <f>G795+H795</f>
        <v>11</v>
      </c>
      <c r="L795">
        <f>SUMPRODUCT(--(MOD(B795:F795,2)=0))</f>
        <v>4</v>
      </c>
      <c r="M795">
        <f>SUMPRODUCT(--(MOD(B795:F795,2)=1))</f>
        <v>1</v>
      </c>
      <c r="N795" s="3">
        <f>IF(L795&gt;M795,M795/L795,L795/M795)</f>
        <v>0.25</v>
      </c>
      <c r="O795">
        <f>MAX(C795-B795,D795-C795,E795-D795,F795-E795)</f>
        <v>23</v>
      </c>
      <c r="P795">
        <f>MIN(C795-B795,D795-C795,E795-D795,F795-E795)</f>
        <v>2</v>
      </c>
      <c r="Q795">
        <f>ROUND(AVERAGE(C795-B795,D795-C795,E795-D795,F795-E795),0)</f>
        <v>12</v>
      </c>
    </row>
    <row r="796" spans="1:17" x14ac:dyDescent="0.25">
      <c r="A796" s="4">
        <v>43368</v>
      </c>
      <c r="B796">
        <v>6</v>
      </c>
      <c r="C796">
        <v>15</v>
      </c>
      <c r="D796">
        <v>20</v>
      </c>
      <c r="E796">
        <v>30</v>
      </c>
      <c r="F796">
        <v>38</v>
      </c>
      <c r="G796">
        <v>4</v>
      </c>
      <c r="H796">
        <v>7</v>
      </c>
      <c r="I796">
        <f>WEEKDAY(A796)</f>
        <v>3</v>
      </c>
      <c r="J796">
        <f>SUM(B796:F796)</f>
        <v>109</v>
      </c>
      <c r="K796">
        <f>G796+H796</f>
        <v>11</v>
      </c>
      <c r="L796">
        <f>SUMPRODUCT(--(MOD(B796:F796,2)=0))</f>
        <v>4</v>
      </c>
      <c r="M796">
        <f>SUMPRODUCT(--(MOD(B796:F796,2)=1))</f>
        <v>1</v>
      </c>
      <c r="N796" s="3">
        <f>IF(L796&gt;M796,M796/L796,L796/M796)</f>
        <v>0.25</v>
      </c>
      <c r="O796">
        <f>MAX(C796-B796,D796-C796,E796-D796,F796-E796)</f>
        <v>10</v>
      </c>
      <c r="P796">
        <f>MIN(C796-B796,D796-C796,E796-D796,F796-E796)</f>
        <v>5</v>
      </c>
      <c r="Q796">
        <f>ROUND(AVERAGE(C796-B796,D796-C796,E796-D796,F796-E796),0)</f>
        <v>8</v>
      </c>
    </row>
    <row r="797" spans="1:17" x14ac:dyDescent="0.25">
      <c r="A797" s="4">
        <v>43364</v>
      </c>
      <c r="B797">
        <v>5</v>
      </c>
      <c r="C797">
        <v>7</v>
      </c>
      <c r="D797">
        <v>21</v>
      </c>
      <c r="E797">
        <v>25</v>
      </c>
      <c r="F797">
        <v>37</v>
      </c>
      <c r="G797">
        <v>3</v>
      </c>
      <c r="H797">
        <v>4</v>
      </c>
      <c r="I797">
        <f>WEEKDAY(A797)</f>
        <v>6</v>
      </c>
      <c r="J797">
        <f>SUM(B797:F797)</f>
        <v>95</v>
      </c>
      <c r="K797">
        <f>G797+H797</f>
        <v>7</v>
      </c>
      <c r="L797">
        <f>SUMPRODUCT(--(MOD(B797:F797,2)=0))</f>
        <v>0</v>
      </c>
      <c r="M797">
        <f>SUMPRODUCT(--(MOD(B797:F797,2)=1))</f>
        <v>5</v>
      </c>
      <c r="N797" s="3">
        <f>IF(L797&gt;M797,M797/L797,L797/M797)</f>
        <v>0</v>
      </c>
      <c r="O797">
        <f>MAX(C797-B797,D797-C797,E797-D797,F797-E797)</f>
        <v>14</v>
      </c>
      <c r="P797">
        <f>MIN(C797-B797,D797-C797,E797-D797,F797-E797)</f>
        <v>2</v>
      </c>
      <c r="Q797">
        <f>ROUND(AVERAGE(C797-B797,D797-C797,E797-D797,F797-E797),0)</f>
        <v>8</v>
      </c>
    </row>
    <row r="798" spans="1:17" x14ac:dyDescent="0.25">
      <c r="A798" s="4">
        <v>43361</v>
      </c>
      <c r="B798">
        <v>3</v>
      </c>
      <c r="C798">
        <v>8</v>
      </c>
      <c r="D798">
        <v>10</v>
      </c>
      <c r="E798">
        <v>32</v>
      </c>
      <c r="F798">
        <v>45</v>
      </c>
      <c r="G798">
        <v>4</v>
      </c>
      <c r="H798">
        <v>12</v>
      </c>
      <c r="I798">
        <f t="shared" ref="I798:I841" si="623">WEEKDAY(A798)</f>
        <v>3</v>
      </c>
      <c r="J798">
        <f>SUM(B798:F798)</f>
        <v>98</v>
      </c>
      <c r="K798">
        <f t="shared" ref="K798:K841" si="624">G798+H798</f>
        <v>16</v>
      </c>
      <c r="L798">
        <f t="shared" ref="L798:L841" si="625">SUMPRODUCT(--(MOD(B798:F798,2)=0))</f>
        <v>3</v>
      </c>
      <c r="M798">
        <f t="shared" ref="M798:M841" si="626">SUMPRODUCT(--(MOD(B798:F798,2)=1))</f>
        <v>2</v>
      </c>
      <c r="N798" s="3">
        <f t="shared" ref="N798:N841" si="627">IF(L798&gt;M798,M798/L798,L798/M798)</f>
        <v>0.66666666666666663</v>
      </c>
      <c r="O798">
        <f t="shared" ref="O798:O841" si="628">MAX(C798-B798,D798-C798,E798-D798,F798-E798)</f>
        <v>22</v>
      </c>
      <c r="P798">
        <f t="shared" ref="P798:P841" si="629">MIN(C798-B798,D798-C798,E798-D798,F798-E798)</f>
        <v>2</v>
      </c>
      <c r="Q798">
        <f t="shared" ref="Q798:Q841" si="630">ROUND(AVERAGE(C798-B798,D798-C798,E798-D798,F798-E798),0)</f>
        <v>11</v>
      </c>
    </row>
    <row r="799" spans="1:17" x14ac:dyDescent="0.25">
      <c r="A799" s="4">
        <v>43357</v>
      </c>
      <c r="B799">
        <v>1</v>
      </c>
      <c r="C799">
        <v>3</v>
      </c>
      <c r="D799">
        <v>33</v>
      </c>
      <c r="E799">
        <v>40</v>
      </c>
      <c r="F799">
        <v>45</v>
      </c>
      <c r="G799">
        <v>3</v>
      </c>
      <c r="H799">
        <v>4</v>
      </c>
      <c r="I799">
        <f t="shared" si="623"/>
        <v>6</v>
      </c>
      <c r="J799">
        <f t="shared" ref="J799:J841" si="631">SUM(B799:F799)</f>
        <v>122</v>
      </c>
      <c r="K799">
        <f t="shared" si="624"/>
        <v>7</v>
      </c>
      <c r="L799">
        <f t="shared" si="625"/>
        <v>1</v>
      </c>
      <c r="M799">
        <f t="shared" si="626"/>
        <v>4</v>
      </c>
      <c r="N799" s="3">
        <f t="shared" si="627"/>
        <v>0.25</v>
      </c>
      <c r="O799">
        <f t="shared" si="628"/>
        <v>30</v>
      </c>
      <c r="P799">
        <f t="shared" si="629"/>
        <v>2</v>
      </c>
      <c r="Q799">
        <f t="shared" si="630"/>
        <v>11</v>
      </c>
    </row>
    <row r="800" spans="1:17" x14ac:dyDescent="0.25">
      <c r="A800" s="4">
        <v>43354</v>
      </c>
      <c r="B800">
        <v>9</v>
      </c>
      <c r="C800">
        <v>18</v>
      </c>
      <c r="D800">
        <v>32</v>
      </c>
      <c r="E800">
        <v>38</v>
      </c>
      <c r="F800">
        <v>46</v>
      </c>
      <c r="G800">
        <v>2</v>
      </c>
      <c r="H800">
        <v>3</v>
      </c>
      <c r="I800">
        <f t="shared" si="623"/>
        <v>3</v>
      </c>
      <c r="J800">
        <f t="shared" si="631"/>
        <v>143</v>
      </c>
      <c r="K800">
        <f t="shared" si="624"/>
        <v>5</v>
      </c>
      <c r="L800">
        <f t="shared" si="625"/>
        <v>4</v>
      </c>
      <c r="M800">
        <f t="shared" si="626"/>
        <v>1</v>
      </c>
      <c r="N800" s="3">
        <f t="shared" si="627"/>
        <v>0.25</v>
      </c>
      <c r="O800">
        <f t="shared" si="628"/>
        <v>14</v>
      </c>
      <c r="P800">
        <f t="shared" si="629"/>
        <v>6</v>
      </c>
      <c r="Q800">
        <f t="shared" si="630"/>
        <v>9</v>
      </c>
    </row>
    <row r="801" spans="1:17" x14ac:dyDescent="0.25">
      <c r="A801" s="4">
        <v>43350</v>
      </c>
      <c r="B801">
        <v>4</v>
      </c>
      <c r="C801">
        <v>23</v>
      </c>
      <c r="D801">
        <v>27</v>
      </c>
      <c r="E801">
        <v>31</v>
      </c>
      <c r="F801">
        <v>50</v>
      </c>
      <c r="G801">
        <v>1</v>
      </c>
      <c r="H801">
        <v>8</v>
      </c>
      <c r="I801">
        <f t="shared" si="623"/>
        <v>6</v>
      </c>
      <c r="J801">
        <f t="shared" si="631"/>
        <v>135</v>
      </c>
      <c r="K801">
        <f t="shared" si="624"/>
        <v>9</v>
      </c>
      <c r="L801">
        <f t="shared" si="625"/>
        <v>2</v>
      </c>
      <c r="M801">
        <f t="shared" si="626"/>
        <v>3</v>
      </c>
      <c r="N801" s="3">
        <f t="shared" si="627"/>
        <v>0.66666666666666663</v>
      </c>
      <c r="O801">
        <f t="shared" si="628"/>
        <v>19</v>
      </c>
      <c r="P801">
        <f t="shared" si="629"/>
        <v>4</v>
      </c>
      <c r="Q801">
        <f t="shared" si="630"/>
        <v>12</v>
      </c>
    </row>
    <row r="802" spans="1:17" x14ac:dyDescent="0.25">
      <c r="A802" s="4">
        <v>43347</v>
      </c>
      <c r="B802">
        <v>5</v>
      </c>
      <c r="C802">
        <v>14</v>
      </c>
      <c r="D802">
        <v>28</v>
      </c>
      <c r="E802">
        <v>30</v>
      </c>
      <c r="F802">
        <v>47</v>
      </c>
      <c r="G802">
        <v>4</v>
      </c>
      <c r="H802">
        <v>11</v>
      </c>
      <c r="I802">
        <f t="shared" si="623"/>
        <v>3</v>
      </c>
      <c r="J802">
        <f t="shared" si="631"/>
        <v>124</v>
      </c>
      <c r="K802">
        <f t="shared" si="624"/>
        <v>15</v>
      </c>
      <c r="L802">
        <f t="shared" si="625"/>
        <v>3</v>
      </c>
      <c r="M802">
        <f t="shared" si="626"/>
        <v>2</v>
      </c>
      <c r="N802" s="3">
        <f t="shared" si="627"/>
        <v>0.66666666666666663</v>
      </c>
      <c r="O802">
        <f t="shared" si="628"/>
        <v>17</v>
      </c>
      <c r="P802">
        <f t="shared" si="629"/>
        <v>2</v>
      </c>
      <c r="Q802">
        <f t="shared" si="630"/>
        <v>11</v>
      </c>
    </row>
    <row r="803" spans="1:17" x14ac:dyDescent="0.25">
      <c r="A803" s="4">
        <v>43343</v>
      </c>
      <c r="B803">
        <v>4</v>
      </c>
      <c r="C803">
        <v>30</v>
      </c>
      <c r="D803">
        <v>31</v>
      </c>
      <c r="E803">
        <v>38</v>
      </c>
      <c r="F803">
        <v>42</v>
      </c>
      <c r="G803">
        <v>4</v>
      </c>
      <c r="H803">
        <v>6</v>
      </c>
      <c r="I803">
        <f t="shared" si="623"/>
        <v>6</v>
      </c>
      <c r="J803">
        <f t="shared" si="631"/>
        <v>145</v>
      </c>
      <c r="K803">
        <f t="shared" si="624"/>
        <v>10</v>
      </c>
      <c r="L803">
        <f t="shared" si="625"/>
        <v>4</v>
      </c>
      <c r="M803">
        <f t="shared" si="626"/>
        <v>1</v>
      </c>
      <c r="N803" s="3">
        <f t="shared" si="627"/>
        <v>0.25</v>
      </c>
      <c r="O803">
        <f t="shared" si="628"/>
        <v>26</v>
      </c>
      <c r="P803">
        <f t="shared" si="629"/>
        <v>1</v>
      </c>
      <c r="Q803">
        <f t="shared" si="630"/>
        <v>10</v>
      </c>
    </row>
    <row r="804" spans="1:17" x14ac:dyDescent="0.25">
      <c r="A804" s="4">
        <v>43340</v>
      </c>
      <c r="B804">
        <v>4</v>
      </c>
      <c r="C804">
        <v>16</v>
      </c>
      <c r="D804">
        <v>32</v>
      </c>
      <c r="E804">
        <v>42</v>
      </c>
      <c r="F804">
        <v>46</v>
      </c>
      <c r="G804">
        <v>8</v>
      </c>
      <c r="H804">
        <v>12</v>
      </c>
      <c r="I804">
        <f t="shared" si="623"/>
        <v>3</v>
      </c>
      <c r="J804">
        <f t="shared" si="631"/>
        <v>140</v>
      </c>
      <c r="K804">
        <f t="shared" si="624"/>
        <v>20</v>
      </c>
      <c r="L804">
        <f t="shared" si="625"/>
        <v>5</v>
      </c>
      <c r="M804">
        <f t="shared" si="626"/>
        <v>0</v>
      </c>
      <c r="N804" s="3">
        <f t="shared" si="627"/>
        <v>0</v>
      </c>
      <c r="O804">
        <f t="shared" si="628"/>
        <v>16</v>
      </c>
      <c r="P804">
        <f t="shared" si="629"/>
        <v>4</v>
      </c>
      <c r="Q804">
        <f t="shared" si="630"/>
        <v>11</v>
      </c>
    </row>
    <row r="805" spans="1:17" x14ac:dyDescent="0.25">
      <c r="A805" s="4">
        <v>43336</v>
      </c>
      <c r="B805">
        <v>3</v>
      </c>
      <c r="C805">
        <v>14</v>
      </c>
      <c r="D805">
        <v>31</v>
      </c>
      <c r="E805">
        <v>36</v>
      </c>
      <c r="F805">
        <v>50</v>
      </c>
      <c r="G805">
        <v>1</v>
      </c>
      <c r="H805">
        <v>12</v>
      </c>
      <c r="I805">
        <f t="shared" si="623"/>
        <v>6</v>
      </c>
      <c r="J805">
        <f t="shared" si="631"/>
        <v>134</v>
      </c>
      <c r="K805">
        <f t="shared" si="624"/>
        <v>13</v>
      </c>
      <c r="L805">
        <f t="shared" si="625"/>
        <v>3</v>
      </c>
      <c r="M805">
        <f t="shared" si="626"/>
        <v>2</v>
      </c>
      <c r="N805" s="3">
        <f t="shared" si="627"/>
        <v>0.66666666666666663</v>
      </c>
      <c r="O805">
        <f t="shared" si="628"/>
        <v>17</v>
      </c>
      <c r="P805">
        <f t="shared" si="629"/>
        <v>5</v>
      </c>
      <c r="Q805">
        <f t="shared" si="630"/>
        <v>12</v>
      </c>
    </row>
    <row r="806" spans="1:17" x14ac:dyDescent="0.25">
      <c r="A806" s="4">
        <v>43333</v>
      </c>
      <c r="B806">
        <v>16</v>
      </c>
      <c r="C806">
        <v>23</v>
      </c>
      <c r="D806">
        <v>42</v>
      </c>
      <c r="E806">
        <v>43</v>
      </c>
      <c r="F806">
        <v>49</v>
      </c>
      <c r="G806">
        <v>10</v>
      </c>
      <c r="H806">
        <v>12</v>
      </c>
      <c r="I806">
        <f t="shared" si="623"/>
        <v>3</v>
      </c>
      <c r="J806">
        <f t="shared" si="631"/>
        <v>173</v>
      </c>
      <c r="K806">
        <f t="shared" si="624"/>
        <v>22</v>
      </c>
      <c r="L806">
        <f t="shared" si="625"/>
        <v>2</v>
      </c>
      <c r="M806">
        <f t="shared" si="626"/>
        <v>3</v>
      </c>
      <c r="N806" s="3">
        <f t="shared" si="627"/>
        <v>0.66666666666666663</v>
      </c>
      <c r="O806">
        <f t="shared" si="628"/>
        <v>19</v>
      </c>
      <c r="P806">
        <f t="shared" si="629"/>
        <v>1</v>
      </c>
      <c r="Q806">
        <f t="shared" si="630"/>
        <v>8</v>
      </c>
    </row>
    <row r="807" spans="1:17" x14ac:dyDescent="0.25">
      <c r="A807" s="4">
        <v>43329</v>
      </c>
      <c r="B807">
        <v>2</v>
      </c>
      <c r="C807">
        <v>15</v>
      </c>
      <c r="D807">
        <v>18</v>
      </c>
      <c r="E807">
        <v>24</v>
      </c>
      <c r="F807">
        <v>43</v>
      </c>
      <c r="G807">
        <v>8</v>
      </c>
      <c r="H807">
        <v>12</v>
      </c>
      <c r="I807">
        <f t="shared" si="623"/>
        <v>6</v>
      </c>
      <c r="J807">
        <f t="shared" si="631"/>
        <v>102</v>
      </c>
      <c r="K807">
        <f t="shared" si="624"/>
        <v>20</v>
      </c>
      <c r="L807">
        <f t="shared" si="625"/>
        <v>3</v>
      </c>
      <c r="M807">
        <f t="shared" si="626"/>
        <v>2</v>
      </c>
      <c r="N807" s="3">
        <f t="shared" si="627"/>
        <v>0.66666666666666663</v>
      </c>
      <c r="O807">
        <f t="shared" si="628"/>
        <v>19</v>
      </c>
      <c r="P807">
        <f t="shared" si="629"/>
        <v>3</v>
      </c>
      <c r="Q807">
        <f t="shared" si="630"/>
        <v>10</v>
      </c>
    </row>
    <row r="808" spans="1:17" x14ac:dyDescent="0.25">
      <c r="A808" s="4">
        <v>43326</v>
      </c>
      <c r="B808">
        <v>1</v>
      </c>
      <c r="C808">
        <v>15</v>
      </c>
      <c r="D808">
        <v>18</v>
      </c>
      <c r="E808">
        <v>25</v>
      </c>
      <c r="F808">
        <v>31</v>
      </c>
      <c r="G808">
        <v>9</v>
      </c>
      <c r="H808">
        <v>11</v>
      </c>
      <c r="I808">
        <f t="shared" si="623"/>
        <v>3</v>
      </c>
      <c r="J808">
        <f t="shared" si="631"/>
        <v>90</v>
      </c>
      <c r="K808">
        <f t="shared" si="624"/>
        <v>20</v>
      </c>
      <c r="L808">
        <f t="shared" si="625"/>
        <v>1</v>
      </c>
      <c r="M808">
        <f t="shared" si="626"/>
        <v>4</v>
      </c>
      <c r="N808" s="3">
        <f t="shared" si="627"/>
        <v>0.25</v>
      </c>
      <c r="O808">
        <f t="shared" si="628"/>
        <v>14</v>
      </c>
      <c r="P808">
        <f t="shared" si="629"/>
        <v>3</v>
      </c>
      <c r="Q808">
        <f t="shared" si="630"/>
        <v>8</v>
      </c>
    </row>
    <row r="809" spans="1:17" x14ac:dyDescent="0.25">
      <c r="A809" s="4">
        <v>43322</v>
      </c>
      <c r="B809">
        <v>18</v>
      </c>
      <c r="C809">
        <v>20</v>
      </c>
      <c r="D809">
        <v>36</v>
      </c>
      <c r="E809">
        <v>43</v>
      </c>
      <c r="F809">
        <v>44</v>
      </c>
      <c r="G809">
        <v>3</v>
      </c>
      <c r="H809">
        <v>9</v>
      </c>
      <c r="I809">
        <f t="shared" si="623"/>
        <v>6</v>
      </c>
      <c r="J809">
        <f t="shared" si="631"/>
        <v>161</v>
      </c>
      <c r="K809">
        <f t="shared" si="624"/>
        <v>12</v>
      </c>
      <c r="L809">
        <f t="shared" si="625"/>
        <v>4</v>
      </c>
      <c r="M809">
        <f t="shared" si="626"/>
        <v>1</v>
      </c>
      <c r="N809" s="3">
        <f t="shared" si="627"/>
        <v>0.25</v>
      </c>
      <c r="O809">
        <f t="shared" si="628"/>
        <v>16</v>
      </c>
      <c r="P809">
        <f t="shared" si="629"/>
        <v>1</v>
      </c>
      <c r="Q809">
        <f t="shared" si="630"/>
        <v>7</v>
      </c>
    </row>
    <row r="810" spans="1:17" x14ac:dyDescent="0.25">
      <c r="A810" s="4">
        <v>43319</v>
      </c>
      <c r="B810">
        <v>16</v>
      </c>
      <c r="C810">
        <v>28</v>
      </c>
      <c r="D810">
        <v>29</v>
      </c>
      <c r="E810">
        <v>30</v>
      </c>
      <c r="F810">
        <v>36</v>
      </c>
      <c r="G810">
        <v>8</v>
      </c>
      <c r="H810">
        <v>10</v>
      </c>
      <c r="I810">
        <f t="shared" si="623"/>
        <v>3</v>
      </c>
      <c r="J810">
        <f t="shared" si="631"/>
        <v>139</v>
      </c>
      <c r="K810">
        <f t="shared" si="624"/>
        <v>18</v>
      </c>
      <c r="L810">
        <f t="shared" si="625"/>
        <v>4</v>
      </c>
      <c r="M810">
        <f t="shared" si="626"/>
        <v>1</v>
      </c>
      <c r="N810" s="3">
        <f t="shared" si="627"/>
        <v>0.25</v>
      </c>
      <c r="O810">
        <f t="shared" si="628"/>
        <v>12</v>
      </c>
      <c r="P810">
        <f t="shared" si="629"/>
        <v>1</v>
      </c>
      <c r="Q810">
        <f t="shared" si="630"/>
        <v>5</v>
      </c>
    </row>
    <row r="811" spans="1:17" x14ac:dyDescent="0.25">
      <c r="A811" s="4">
        <v>43315</v>
      </c>
      <c r="B811">
        <v>7</v>
      </c>
      <c r="C811">
        <v>26</v>
      </c>
      <c r="D811">
        <v>36</v>
      </c>
      <c r="E811">
        <v>38</v>
      </c>
      <c r="F811">
        <v>43</v>
      </c>
      <c r="G811">
        <v>6</v>
      </c>
      <c r="H811">
        <v>12</v>
      </c>
      <c r="I811">
        <f t="shared" si="623"/>
        <v>6</v>
      </c>
      <c r="J811">
        <f t="shared" si="631"/>
        <v>150</v>
      </c>
      <c r="K811">
        <f t="shared" si="624"/>
        <v>18</v>
      </c>
      <c r="L811">
        <f t="shared" si="625"/>
        <v>3</v>
      </c>
      <c r="M811">
        <f t="shared" si="626"/>
        <v>2</v>
      </c>
      <c r="N811" s="3">
        <f t="shared" si="627"/>
        <v>0.66666666666666663</v>
      </c>
      <c r="O811">
        <f t="shared" si="628"/>
        <v>19</v>
      </c>
      <c r="P811">
        <f t="shared" si="629"/>
        <v>2</v>
      </c>
      <c r="Q811">
        <f t="shared" si="630"/>
        <v>9</v>
      </c>
    </row>
    <row r="812" spans="1:17" x14ac:dyDescent="0.25">
      <c r="A812" s="4">
        <v>43312</v>
      </c>
      <c r="B812">
        <v>20</v>
      </c>
      <c r="C812">
        <v>25</v>
      </c>
      <c r="D812">
        <v>34</v>
      </c>
      <c r="E812">
        <v>42</v>
      </c>
      <c r="F812">
        <v>45</v>
      </c>
      <c r="G812">
        <v>6</v>
      </c>
      <c r="H812">
        <v>11</v>
      </c>
      <c r="I812">
        <f t="shared" si="623"/>
        <v>3</v>
      </c>
      <c r="J812">
        <f t="shared" si="631"/>
        <v>166</v>
      </c>
      <c r="K812">
        <f t="shared" si="624"/>
        <v>17</v>
      </c>
      <c r="L812">
        <f t="shared" si="625"/>
        <v>3</v>
      </c>
      <c r="M812">
        <f t="shared" si="626"/>
        <v>2</v>
      </c>
      <c r="N812" s="3">
        <f t="shared" si="627"/>
        <v>0.66666666666666663</v>
      </c>
      <c r="O812">
        <f t="shared" si="628"/>
        <v>9</v>
      </c>
      <c r="P812">
        <f t="shared" si="629"/>
        <v>3</v>
      </c>
      <c r="Q812">
        <f t="shared" si="630"/>
        <v>6</v>
      </c>
    </row>
    <row r="813" spans="1:17" x14ac:dyDescent="0.25">
      <c r="A813" s="4">
        <v>43308</v>
      </c>
      <c r="B813">
        <v>11</v>
      </c>
      <c r="C813">
        <v>17</v>
      </c>
      <c r="D813">
        <v>22</v>
      </c>
      <c r="E813">
        <v>23</v>
      </c>
      <c r="F813">
        <v>41</v>
      </c>
      <c r="G813">
        <v>6</v>
      </c>
      <c r="H813">
        <v>11</v>
      </c>
      <c r="I813">
        <f t="shared" si="623"/>
        <v>6</v>
      </c>
      <c r="J813">
        <f t="shared" si="631"/>
        <v>114</v>
      </c>
      <c r="K813">
        <f t="shared" si="624"/>
        <v>17</v>
      </c>
      <c r="L813">
        <f t="shared" si="625"/>
        <v>1</v>
      </c>
      <c r="M813">
        <f t="shared" si="626"/>
        <v>4</v>
      </c>
      <c r="N813" s="3">
        <f t="shared" si="627"/>
        <v>0.25</v>
      </c>
      <c r="O813">
        <f t="shared" si="628"/>
        <v>18</v>
      </c>
      <c r="P813">
        <f t="shared" si="629"/>
        <v>1</v>
      </c>
      <c r="Q813">
        <f t="shared" si="630"/>
        <v>8</v>
      </c>
    </row>
    <row r="814" spans="1:17" x14ac:dyDescent="0.25">
      <c r="A814" s="4">
        <v>43305</v>
      </c>
      <c r="B814">
        <v>2</v>
      </c>
      <c r="C814">
        <v>4</v>
      </c>
      <c r="D814">
        <v>23</v>
      </c>
      <c r="E814">
        <v>39</v>
      </c>
      <c r="F814">
        <v>40</v>
      </c>
      <c r="G814">
        <v>3</v>
      </c>
      <c r="H814">
        <v>9</v>
      </c>
      <c r="I814">
        <f t="shared" si="623"/>
        <v>3</v>
      </c>
      <c r="J814">
        <f t="shared" si="631"/>
        <v>108</v>
      </c>
      <c r="K814">
        <f t="shared" si="624"/>
        <v>12</v>
      </c>
      <c r="L814">
        <f t="shared" si="625"/>
        <v>3</v>
      </c>
      <c r="M814">
        <f t="shared" si="626"/>
        <v>2</v>
      </c>
      <c r="N814" s="3">
        <f t="shared" si="627"/>
        <v>0.66666666666666663</v>
      </c>
      <c r="O814">
        <f t="shared" si="628"/>
        <v>19</v>
      </c>
      <c r="P814">
        <f t="shared" si="629"/>
        <v>1</v>
      </c>
      <c r="Q814">
        <f t="shared" si="630"/>
        <v>10</v>
      </c>
    </row>
    <row r="815" spans="1:17" x14ac:dyDescent="0.25">
      <c r="A815" s="4">
        <v>43301</v>
      </c>
      <c r="B815">
        <v>2</v>
      </c>
      <c r="C815">
        <v>15</v>
      </c>
      <c r="D815">
        <v>40</v>
      </c>
      <c r="E815">
        <v>43</v>
      </c>
      <c r="F815">
        <v>46</v>
      </c>
      <c r="G815">
        <v>3</v>
      </c>
      <c r="H815">
        <v>6</v>
      </c>
      <c r="I815">
        <f t="shared" si="623"/>
        <v>6</v>
      </c>
      <c r="J815">
        <f t="shared" si="631"/>
        <v>146</v>
      </c>
      <c r="K815">
        <f t="shared" si="624"/>
        <v>9</v>
      </c>
      <c r="L815">
        <f t="shared" si="625"/>
        <v>3</v>
      </c>
      <c r="M815">
        <f t="shared" si="626"/>
        <v>2</v>
      </c>
      <c r="N815" s="3">
        <f t="shared" si="627"/>
        <v>0.66666666666666663</v>
      </c>
      <c r="O815">
        <f t="shared" si="628"/>
        <v>25</v>
      </c>
      <c r="P815">
        <f t="shared" si="629"/>
        <v>3</v>
      </c>
      <c r="Q815">
        <f t="shared" si="630"/>
        <v>11</v>
      </c>
    </row>
    <row r="816" spans="1:17" x14ac:dyDescent="0.25">
      <c r="A816" s="4">
        <v>43298</v>
      </c>
      <c r="B816">
        <v>4</v>
      </c>
      <c r="C816">
        <v>6</v>
      </c>
      <c r="D816">
        <v>27</v>
      </c>
      <c r="E816">
        <v>48</v>
      </c>
      <c r="F816">
        <v>50</v>
      </c>
      <c r="G816">
        <v>1</v>
      </c>
      <c r="H816">
        <v>11</v>
      </c>
      <c r="I816">
        <f t="shared" si="623"/>
        <v>3</v>
      </c>
      <c r="J816">
        <f t="shared" si="631"/>
        <v>135</v>
      </c>
      <c r="K816">
        <f t="shared" si="624"/>
        <v>12</v>
      </c>
      <c r="L816">
        <f t="shared" si="625"/>
        <v>4</v>
      </c>
      <c r="M816">
        <f t="shared" si="626"/>
        <v>1</v>
      </c>
      <c r="N816" s="3">
        <f t="shared" si="627"/>
        <v>0.25</v>
      </c>
      <c r="O816">
        <f t="shared" si="628"/>
        <v>21</v>
      </c>
      <c r="P816">
        <f t="shared" si="629"/>
        <v>2</v>
      </c>
      <c r="Q816">
        <f t="shared" si="630"/>
        <v>12</v>
      </c>
    </row>
    <row r="817" spans="1:17" x14ac:dyDescent="0.25">
      <c r="A817" s="4">
        <v>43294</v>
      </c>
      <c r="B817">
        <v>1</v>
      </c>
      <c r="C817">
        <v>4</v>
      </c>
      <c r="D817">
        <v>14</v>
      </c>
      <c r="E817">
        <v>21</v>
      </c>
      <c r="F817">
        <v>49</v>
      </c>
      <c r="G817">
        <v>2</v>
      </c>
      <c r="H817">
        <v>12</v>
      </c>
      <c r="I817">
        <f t="shared" si="623"/>
        <v>6</v>
      </c>
      <c r="J817">
        <f t="shared" si="631"/>
        <v>89</v>
      </c>
      <c r="K817">
        <f t="shared" si="624"/>
        <v>14</v>
      </c>
      <c r="L817">
        <f t="shared" si="625"/>
        <v>2</v>
      </c>
      <c r="M817">
        <f t="shared" si="626"/>
        <v>3</v>
      </c>
      <c r="N817" s="3">
        <f t="shared" si="627"/>
        <v>0.66666666666666663</v>
      </c>
      <c r="O817">
        <f t="shared" si="628"/>
        <v>28</v>
      </c>
      <c r="P817">
        <f t="shared" si="629"/>
        <v>3</v>
      </c>
      <c r="Q817">
        <f t="shared" si="630"/>
        <v>12</v>
      </c>
    </row>
    <row r="818" spans="1:17" x14ac:dyDescent="0.25">
      <c r="A818" s="4">
        <v>43291</v>
      </c>
      <c r="B818">
        <v>3</v>
      </c>
      <c r="C818">
        <v>8</v>
      </c>
      <c r="D818">
        <v>26</v>
      </c>
      <c r="E818">
        <v>33</v>
      </c>
      <c r="F818">
        <v>45</v>
      </c>
      <c r="G818">
        <v>7</v>
      </c>
      <c r="H818">
        <v>10</v>
      </c>
      <c r="I818">
        <f t="shared" si="623"/>
        <v>3</v>
      </c>
      <c r="J818">
        <f t="shared" si="631"/>
        <v>115</v>
      </c>
      <c r="K818">
        <f t="shared" si="624"/>
        <v>17</v>
      </c>
      <c r="L818">
        <f t="shared" si="625"/>
        <v>2</v>
      </c>
      <c r="M818">
        <f t="shared" si="626"/>
        <v>3</v>
      </c>
      <c r="N818" s="3">
        <f t="shared" si="627"/>
        <v>0.66666666666666663</v>
      </c>
      <c r="O818">
        <f t="shared" si="628"/>
        <v>18</v>
      </c>
      <c r="P818">
        <f t="shared" si="629"/>
        <v>5</v>
      </c>
      <c r="Q818">
        <f t="shared" si="630"/>
        <v>11</v>
      </c>
    </row>
    <row r="819" spans="1:17" x14ac:dyDescent="0.25">
      <c r="A819" s="4">
        <v>43287</v>
      </c>
      <c r="B819">
        <v>8</v>
      </c>
      <c r="C819">
        <v>30</v>
      </c>
      <c r="D819">
        <v>33</v>
      </c>
      <c r="E819">
        <v>38</v>
      </c>
      <c r="F819">
        <v>48</v>
      </c>
      <c r="G819">
        <v>2</v>
      </c>
      <c r="H819">
        <v>10</v>
      </c>
      <c r="I819">
        <f t="shared" si="623"/>
        <v>6</v>
      </c>
      <c r="J819">
        <f t="shared" si="631"/>
        <v>157</v>
      </c>
      <c r="K819">
        <f t="shared" si="624"/>
        <v>12</v>
      </c>
      <c r="L819">
        <f t="shared" si="625"/>
        <v>4</v>
      </c>
      <c r="M819">
        <f t="shared" si="626"/>
        <v>1</v>
      </c>
      <c r="N819" s="3">
        <f t="shared" si="627"/>
        <v>0.25</v>
      </c>
      <c r="O819">
        <f t="shared" si="628"/>
        <v>22</v>
      </c>
      <c r="P819">
        <f t="shared" si="629"/>
        <v>3</v>
      </c>
      <c r="Q819">
        <f t="shared" si="630"/>
        <v>10</v>
      </c>
    </row>
    <row r="820" spans="1:17" x14ac:dyDescent="0.25">
      <c r="A820" s="4">
        <v>43284</v>
      </c>
      <c r="B820">
        <v>1</v>
      </c>
      <c r="C820">
        <v>12</v>
      </c>
      <c r="D820">
        <v>15</v>
      </c>
      <c r="E820">
        <v>29</v>
      </c>
      <c r="F820">
        <v>48</v>
      </c>
      <c r="G820">
        <v>3</v>
      </c>
      <c r="H820">
        <v>5</v>
      </c>
      <c r="I820">
        <f t="shared" si="623"/>
        <v>3</v>
      </c>
      <c r="J820">
        <f t="shared" si="631"/>
        <v>105</v>
      </c>
      <c r="K820">
        <f t="shared" si="624"/>
        <v>8</v>
      </c>
      <c r="L820">
        <f t="shared" si="625"/>
        <v>2</v>
      </c>
      <c r="M820">
        <f t="shared" si="626"/>
        <v>3</v>
      </c>
      <c r="N820" s="3">
        <f t="shared" si="627"/>
        <v>0.66666666666666663</v>
      </c>
      <c r="O820">
        <f t="shared" si="628"/>
        <v>19</v>
      </c>
      <c r="P820">
        <f t="shared" si="629"/>
        <v>3</v>
      </c>
      <c r="Q820">
        <f t="shared" si="630"/>
        <v>12</v>
      </c>
    </row>
    <row r="821" spans="1:17" x14ac:dyDescent="0.25">
      <c r="A821" s="4">
        <v>43280</v>
      </c>
      <c r="B821">
        <v>15</v>
      </c>
      <c r="C821">
        <v>21</v>
      </c>
      <c r="D821">
        <v>23</v>
      </c>
      <c r="E821">
        <v>40</v>
      </c>
      <c r="F821">
        <v>48</v>
      </c>
      <c r="G821">
        <v>3</v>
      </c>
      <c r="H821">
        <v>12</v>
      </c>
      <c r="I821">
        <f t="shared" si="623"/>
        <v>6</v>
      </c>
      <c r="J821">
        <f t="shared" si="631"/>
        <v>147</v>
      </c>
      <c r="K821">
        <f t="shared" si="624"/>
        <v>15</v>
      </c>
      <c r="L821">
        <f t="shared" si="625"/>
        <v>2</v>
      </c>
      <c r="M821">
        <f t="shared" si="626"/>
        <v>3</v>
      </c>
      <c r="N821" s="3">
        <f t="shared" si="627"/>
        <v>0.66666666666666663</v>
      </c>
      <c r="O821">
        <f t="shared" si="628"/>
        <v>17</v>
      </c>
      <c r="P821">
        <f t="shared" si="629"/>
        <v>2</v>
      </c>
      <c r="Q821">
        <f t="shared" si="630"/>
        <v>8</v>
      </c>
    </row>
    <row r="822" spans="1:17" x14ac:dyDescent="0.25">
      <c r="A822" s="4">
        <v>43277</v>
      </c>
      <c r="B822">
        <v>15</v>
      </c>
      <c r="C822">
        <v>16</v>
      </c>
      <c r="D822">
        <v>20</v>
      </c>
      <c r="E822">
        <v>34</v>
      </c>
      <c r="F822">
        <v>50</v>
      </c>
      <c r="G822">
        <v>4</v>
      </c>
      <c r="H822">
        <v>7</v>
      </c>
      <c r="I822">
        <f t="shared" si="623"/>
        <v>3</v>
      </c>
      <c r="J822">
        <f t="shared" si="631"/>
        <v>135</v>
      </c>
      <c r="K822">
        <f t="shared" si="624"/>
        <v>11</v>
      </c>
      <c r="L822">
        <f t="shared" si="625"/>
        <v>4</v>
      </c>
      <c r="M822">
        <f t="shared" si="626"/>
        <v>1</v>
      </c>
      <c r="N822" s="3">
        <f t="shared" si="627"/>
        <v>0.25</v>
      </c>
      <c r="O822">
        <f t="shared" si="628"/>
        <v>16</v>
      </c>
      <c r="P822">
        <f t="shared" si="629"/>
        <v>1</v>
      </c>
      <c r="Q822">
        <f t="shared" si="630"/>
        <v>9</v>
      </c>
    </row>
    <row r="823" spans="1:17" x14ac:dyDescent="0.25">
      <c r="A823" s="4">
        <v>43273</v>
      </c>
      <c r="B823">
        <v>14</v>
      </c>
      <c r="C823">
        <v>25</v>
      </c>
      <c r="D823">
        <v>39</v>
      </c>
      <c r="E823">
        <v>41</v>
      </c>
      <c r="F823">
        <v>44</v>
      </c>
      <c r="G823">
        <v>2</v>
      </c>
      <c r="H823">
        <v>8</v>
      </c>
      <c r="I823">
        <f t="shared" si="623"/>
        <v>6</v>
      </c>
      <c r="J823">
        <f t="shared" si="631"/>
        <v>163</v>
      </c>
      <c r="K823">
        <f t="shared" si="624"/>
        <v>10</v>
      </c>
      <c r="L823">
        <f t="shared" si="625"/>
        <v>2</v>
      </c>
      <c r="M823">
        <f t="shared" si="626"/>
        <v>3</v>
      </c>
      <c r="N823" s="3">
        <f t="shared" si="627"/>
        <v>0.66666666666666663</v>
      </c>
      <c r="O823">
        <f t="shared" si="628"/>
        <v>14</v>
      </c>
      <c r="P823">
        <f t="shared" si="629"/>
        <v>2</v>
      </c>
      <c r="Q823">
        <f t="shared" si="630"/>
        <v>8</v>
      </c>
    </row>
    <row r="824" spans="1:17" x14ac:dyDescent="0.25">
      <c r="A824" s="4">
        <v>43270</v>
      </c>
      <c r="B824">
        <v>7</v>
      </c>
      <c r="C824">
        <v>19</v>
      </c>
      <c r="D824">
        <v>26</v>
      </c>
      <c r="E824">
        <v>42</v>
      </c>
      <c r="F824">
        <v>50</v>
      </c>
      <c r="G824">
        <v>4</v>
      </c>
      <c r="H824">
        <v>9</v>
      </c>
      <c r="I824">
        <f t="shared" si="623"/>
        <v>3</v>
      </c>
      <c r="J824">
        <f t="shared" si="631"/>
        <v>144</v>
      </c>
      <c r="K824">
        <f t="shared" si="624"/>
        <v>13</v>
      </c>
      <c r="L824">
        <f t="shared" si="625"/>
        <v>3</v>
      </c>
      <c r="M824">
        <f t="shared" si="626"/>
        <v>2</v>
      </c>
      <c r="N824" s="3">
        <f t="shared" si="627"/>
        <v>0.66666666666666663</v>
      </c>
      <c r="O824">
        <f t="shared" si="628"/>
        <v>16</v>
      </c>
      <c r="P824">
        <f t="shared" si="629"/>
        <v>7</v>
      </c>
      <c r="Q824">
        <f t="shared" si="630"/>
        <v>11</v>
      </c>
    </row>
    <row r="825" spans="1:17" x14ac:dyDescent="0.25">
      <c r="A825" s="4">
        <v>43266</v>
      </c>
      <c r="B825">
        <v>23</v>
      </c>
      <c r="C825">
        <v>26</v>
      </c>
      <c r="D825">
        <v>33</v>
      </c>
      <c r="E825">
        <v>38</v>
      </c>
      <c r="F825">
        <v>49</v>
      </c>
      <c r="G825">
        <v>1</v>
      </c>
      <c r="H825">
        <v>12</v>
      </c>
      <c r="I825">
        <f t="shared" si="623"/>
        <v>6</v>
      </c>
      <c r="J825">
        <f t="shared" si="631"/>
        <v>169</v>
      </c>
      <c r="K825">
        <f t="shared" si="624"/>
        <v>13</v>
      </c>
      <c r="L825">
        <f t="shared" si="625"/>
        <v>2</v>
      </c>
      <c r="M825">
        <f t="shared" si="626"/>
        <v>3</v>
      </c>
      <c r="N825" s="3">
        <f t="shared" si="627"/>
        <v>0.66666666666666663</v>
      </c>
      <c r="O825">
        <f t="shared" si="628"/>
        <v>11</v>
      </c>
      <c r="P825">
        <f t="shared" si="629"/>
        <v>3</v>
      </c>
      <c r="Q825">
        <f t="shared" si="630"/>
        <v>7</v>
      </c>
    </row>
    <row r="826" spans="1:17" x14ac:dyDescent="0.25">
      <c r="A826" s="4">
        <v>43263</v>
      </c>
      <c r="B826">
        <v>7</v>
      </c>
      <c r="C826">
        <v>21</v>
      </c>
      <c r="D826">
        <v>23</v>
      </c>
      <c r="E826">
        <v>36</v>
      </c>
      <c r="F826">
        <v>38</v>
      </c>
      <c r="G826">
        <v>6</v>
      </c>
      <c r="H826">
        <v>8</v>
      </c>
      <c r="I826">
        <f t="shared" si="623"/>
        <v>3</v>
      </c>
      <c r="J826">
        <f t="shared" si="631"/>
        <v>125</v>
      </c>
      <c r="K826">
        <f t="shared" si="624"/>
        <v>14</v>
      </c>
      <c r="L826">
        <f t="shared" si="625"/>
        <v>2</v>
      </c>
      <c r="M826">
        <f t="shared" si="626"/>
        <v>3</v>
      </c>
      <c r="N826" s="3">
        <f t="shared" si="627"/>
        <v>0.66666666666666663</v>
      </c>
      <c r="O826">
        <f t="shared" si="628"/>
        <v>14</v>
      </c>
      <c r="P826">
        <f t="shared" si="629"/>
        <v>2</v>
      </c>
      <c r="Q826">
        <f t="shared" si="630"/>
        <v>8</v>
      </c>
    </row>
    <row r="827" spans="1:17" x14ac:dyDescent="0.25">
      <c r="A827" s="4">
        <v>43259</v>
      </c>
      <c r="B827">
        <v>8</v>
      </c>
      <c r="C827">
        <v>19</v>
      </c>
      <c r="D827">
        <v>32</v>
      </c>
      <c r="E827">
        <v>43</v>
      </c>
      <c r="F827">
        <v>46</v>
      </c>
      <c r="G827">
        <v>2</v>
      </c>
      <c r="H827">
        <v>8</v>
      </c>
      <c r="I827">
        <f t="shared" si="623"/>
        <v>6</v>
      </c>
      <c r="J827">
        <f t="shared" si="631"/>
        <v>148</v>
      </c>
      <c r="K827">
        <f t="shared" si="624"/>
        <v>10</v>
      </c>
      <c r="L827">
        <f t="shared" si="625"/>
        <v>3</v>
      </c>
      <c r="M827">
        <f t="shared" si="626"/>
        <v>2</v>
      </c>
      <c r="N827" s="3">
        <f t="shared" si="627"/>
        <v>0.66666666666666663</v>
      </c>
      <c r="O827">
        <f t="shared" si="628"/>
        <v>13</v>
      </c>
      <c r="P827">
        <f t="shared" si="629"/>
        <v>3</v>
      </c>
      <c r="Q827">
        <f t="shared" si="630"/>
        <v>10</v>
      </c>
    </row>
    <row r="828" spans="1:17" x14ac:dyDescent="0.25">
      <c r="A828" s="4">
        <v>43256</v>
      </c>
      <c r="B828">
        <v>9</v>
      </c>
      <c r="C828">
        <v>15</v>
      </c>
      <c r="D828">
        <v>22</v>
      </c>
      <c r="E828">
        <v>39</v>
      </c>
      <c r="F828">
        <v>46</v>
      </c>
      <c r="G828">
        <v>4</v>
      </c>
      <c r="H828">
        <v>5</v>
      </c>
      <c r="I828">
        <f t="shared" si="623"/>
        <v>3</v>
      </c>
      <c r="J828">
        <f t="shared" si="631"/>
        <v>131</v>
      </c>
      <c r="K828">
        <f t="shared" si="624"/>
        <v>9</v>
      </c>
      <c r="L828">
        <f t="shared" si="625"/>
        <v>2</v>
      </c>
      <c r="M828">
        <f t="shared" si="626"/>
        <v>3</v>
      </c>
      <c r="N828" s="3">
        <f t="shared" si="627"/>
        <v>0.66666666666666663</v>
      </c>
      <c r="O828">
        <f t="shared" si="628"/>
        <v>17</v>
      </c>
      <c r="P828">
        <f t="shared" si="629"/>
        <v>6</v>
      </c>
      <c r="Q828">
        <f t="shared" si="630"/>
        <v>9</v>
      </c>
    </row>
    <row r="829" spans="1:17" x14ac:dyDescent="0.25">
      <c r="A829" s="4">
        <v>43252</v>
      </c>
      <c r="B829">
        <v>17</v>
      </c>
      <c r="C829">
        <v>18</v>
      </c>
      <c r="D829">
        <v>24</v>
      </c>
      <c r="E829">
        <v>29</v>
      </c>
      <c r="F829">
        <v>40</v>
      </c>
      <c r="G829">
        <v>4</v>
      </c>
      <c r="H829">
        <v>5</v>
      </c>
      <c r="I829">
        <f t="shared" si="623"/>
        <v>6</v>
      </c>
      <c r="J829">
        <f t="shared" si="631"/>
        <v>128</v>
      </c>
      <c r="K829">
        <f t="shared" si="624"/>
        <v>9</v>
      </c>
      <c r="L829">
        <f t="shared" si="625"/>
        <v>3</v>
      </c>
      <c r="M829">
        <f t="shared" si="626"/>
        <v>2</v>
      </c>
      <c r="N829" s="3">
        <f t="shared" si="627"/>
        <v>0.66666666666666663</v>
      </c>
      <c r="O829">
        <f t="shared" si="628"/>
        <v>11</v>
      </c>
      <c r="P829">
        <f t="shared" si="629"/>
        <v>1</v>
      </c>
      <c r="Q829">
        <f t="shared" si="630"/>
        <v>6</v>
      </c>
    </row>
    <row r="830" spans="1:17" x14ac:dyDescent="0.25">
      <c r="A830" s="4">
        <v>43249</v>
      </c>
      <c r="B830">
        <v>6</v>
      </c>
      <c r="C830">
        <v>11</v>
      </c>
      <c r="D830">
        <v>20</v>
      </c>
      <c r="E830">
        <v>38</v>
      </c>
      <c r="F830">
        <v>43</v>
      </c>
      <c r="G830">
        <v>2</v>
      </c>
      <c r="H830">
        <v>4</v>
      </c>
      <c r="I830">
        <f t="shared" si="623"/>
        <v>3</v>
      </c>
      <c r="J830">
        <f t="shared" si="631"/>
        <v>118</v>
      </c>
      <c r="K830">
        <f t="shared" si="624"/>
        <v>6</v>
      </c>
      <c r="L830">
        <f t="shared" si="625"/>
        <v>3</v>
      </c>
      <c r="M830">
        <f t="shared" si="626"/>
        <v>2</v>
      </c>
      <c r="N830" s="3">
        <f t="shared" si="627"/>
        <v>0.66666666666666663</v>
      </c>
      <c r="O830">
        <f t="shared" si="628"/>
        <v>18</v>
      </c>
      <c r="P830">
        <f t="shared" si="629"/>
        <v>5</v>
      </c>
      <c r="Q830">
        <f t="shared" si="630"/>
        <v>9</v>
      </c>
    </row>
    <row r="831" spans="1:17" x14ac:dyDescent="0.25">
      <c r="A831" s="4">
        <v>43245</v>
      </c>
      <c r="B831">
        <v>13</v>
      </c>
      <c r="C831">
        <v>15</v>
      </c>
      <c r="D831">
        <v>16</v>
      </c>
      <c r="E831">
        <v>28</v>
      </c>
      <c r="F831">
        <v>41</v>
      </c>
      <c r="G831">
        <v>4</v>
      </c>
      <c r="H831">
        <v>5</v>
      </c>
      <c r="I831">
        <f t="shared" si="623"/>
        <v>6</v>
      </c>
      <c r="J831">
        <f t="shared" si="631"/>
        <v>113</v>
      </c>
      <c r="K831">
        <f t="shared" si="624"/>
        <v>9</v>
      </c>
      <c r="L831">
        <f t="shared" si="625"/>
        <v>2</v>
      </c>
      <c r="M831">
        <f t="shared" si="626"/>
        <v>3</v>
      </c>
      <c r="N831" s="3">
        <f t="shared" si="627"/>
        <v>0.66666666666666663</v>
      </c>
      <c r="O831">
        <f t="shared" si="628"/>
        <v>13</v>
      </c>
      <c r="P831">
        <f t="shared" si="629"/>
        <v>1</v>
      </c>
      <c r="Q831">
        <f t="shared" si="630"/>
        <v>7</v>
      </c>
    </row>
    <row r="832" spans="1:17" x14ac:dyDescent="0.25">
      <c r="A832" s="4">
        <v>43242</v>
      </c>
      <c r="B832">
        <v>1</v>
      </c>
      <c r="C832">
        <v>11</v>
      </c>
      <c r="D832">
        <v>37</v>
      </c>
      <c r="E832">
        <v>41</v>
      </c>
      <c r="F832">
        <v>48</v>
      </c>
      <c r="G832">
        <v>8</v>
      </c>
      <c r="H832">
        <v>12</v>
      </c>
      <c r="I832">
        <f t="shared" si="623"/>
        <v>3</v>
      </c>
      <c r="J832">
        <f t="shared" si="631"/>
        <v>138</v>
      </c>
      <c r="K832">
        <f t="shared" si="624"/>
        <v>20</v>
      </c>
      <c r="L832">
        <f t="shared" si="625"/>
        <v>1</v>
      </c>
      <c r="M832">
        <f t="shared" si="626"/>
        <v>4</v>
      </c>
      <c r="N832" s="3">
        <f t="shared" si="627"/>
        <v>0.25</v>
      </c>
      <c r="O832">
        <f t="shared" si="628"/>
        <v>26</v>
      </c>
      <c r="P832">
        <f t="shared" si="629"/>
        <v>4</v>
      </c>
      <c r="Q832">
        <f t="shared" si="630"/>
        <v>12</v>
      </c>
    </row>
    <row r="833" spans="1:17" x14ac:dyDescent="0.25">
      <c r="A833" s="4">
        <v>43238</v>
      </c>
      <c r="B833">
        <v>5</v>
      </c>
      <c r="C833">
        <v>8</v>
      </c>
      <c r="D833">
        <v>10</v>
      </c>
      <c r="E833">
        <v>13</v>
      </c>
      <c r="F833">
        <v>31</v>
      </c>
      <c r="G833">
        <v>3</v>
      </c>
      <c r="H833">
        <v>6</v>
      </c>
      <c r="I833">
        <f t="shared" si="623"/>
        <v>6</v>
      </c>
      <c r="J833">
        <f t="shared" si="631"/>
        <v>67</v>
      </c>
      <c r="K833">
        <f t="shared" si="624"/>
        <v>9</v>
      </c>
      <c r="L833">
        <f t="shared" si="625"/>
        <v>2</v>
      </c>
      <c r="M833">
        <f t="shared" si="626"/>
        <v>3</v>
      </c>
      <c r="N833" s="3">
        <f t="shared" si="627"/>
        <v>0.66666666666666663</v>
      </c>
      <c r="O833">
        <f t="shared" si="628"/>
        <v>18</v>
      </c>
      <c r="P833">
        <f t="shared" si="629"/>
        <v>2</v>
      </c>
      <c r="Q833">
        <f t="shared" si="630"/>
        <v>7</v>
      </c>
    </row>
    <row r="834" spans="1:17" x14ac:dyDescent="0.25">
      <c r="A834" s="4">
        <v>43235</v>
      </c>
      <c r="B834">
        <v>4</v>
      </c>
      <c r="C834">
        <v>16</v>
      </c>
      <c r="D834">
        <v>20</v>
      </c>
      <c r="E834">
        <v>31</v>
      </c>
      <c r="F834">
        <v>39</v>
      </c>
      <c r="G834">
        <v>2</v>
      </c>
      <c r="H834">
        <v>12</v>
      </c>
      <c r="I834">
        <f t="shared" si="623"/>
        <v>3</v>
      </c>
      <c r="J834">
        <f t="shared" si="631"/>
        <v>110</v>
      </c>
      <c r="K834">
        <f t="shared" si="624"/>
        <v>14</v>
      </c>
      <c r="L834">
        <f t="shared" si="625"/>
        <v>3</v>
      </c>
      <c r="M834">
        <f t="shared" si="626"/>
        <v>2</v>
      </c>
      <c r="N834" s="3">
        <f t="shared" si="627"/>
        <v>0.66666666666666663</v>
      </c>
      <c r="O834">
        <f t="shared" si="628"/>
        <v>12</v>
      </c>
      <c r="P834">
        <f t="shared" si="629"/>
        <v>4</v>
      </c>
      <c r="Q834">
        <f t="shared" si="630"/>
        <v>9</v>
      </c>
    </row>
    <row r="835" spans="1:17" x14ac:dyDescent="0.25">
      <c r="A835" s="4">
        <v>43231</v>
      </c>
      <c r="B835">
        <v>3</v>
      </c>
      <c r="C835">
        <v>22</v>
      </c>
      <c r="D835">
        <v>34</v>
      </c>
      <c r="E835">
        <v>49</v>
      </c>
      <c r="F835">
        <v>50</v>
      </c>
      <c r="G835">
        <v>8</v>
      </c>
      <c r="H835">
        <v>11</v>
      </c>
      <c r="I835">
        <f t="shared" si="623"/>
        <v>6</v>
      </c>
      <c r="J835">
        <f t="shared" si="631"/>
        <v>158</v>
      </c>
      <c r="K835">
        <f t="shared" si="624"/>
        <v>19</v>
      </c>
      <c r="L835">
        <f t="shared" si="625"/>
        <v>3</v>
      </c>
      <c r="M835">
        <f t="shared" si="626"/>
        <v>2</v>
      </c>
      <c r="N835" s="3">
        <f t="shared" si="627"/>
        <v>0.66666666666666663</v>
      </c>
      <c r="O835">
        <f t="shared" si="628"/>
        <v>19</v>
      </c>
      <c r="P835">
        <f t="shared" si="629"/>
        <v>1</v>
      </c>
      <c r="Q835">
        <f t="shared" si="630"/>
        <v>12</v>
      </c>
    </row>
    <row r="836" spans="1:17" x14ac:dyDescent="0.25">
      <c r="A836" s="4">
        <v>43228</v>
      </c>
      <c r="B836">
        <v>17</v>
      </c>
      <c r="C836">
        <v>25</v>
      </c>
      <c r="D836">
        <v>35</v>
      </c>
      <c r="E836">
        <v>39</v>
      </c>
      <c r="F836">
        <v>44</v>
      </c>
      <c r="G836">
        <v>2</v>
      </c>
      <c r="H836">
        <v>5</v>
      </c>
      <c r="I836">
        <f t="shared" si="623"/>
        <v>3</v>
      </c>
      <c r="J836">
        <f t="shared" si="631"/>
        <v>160</v>
      </c>
      <c r="K836">
        <f t="shared" si="624"/>
        <v>7</v>
      </c>
      <c r="L836">
        <f t="shared" si="625"/>
        <v>1</v>
      </c>
      <c r="M836">
        <f t="shared" si="626"/>
        <v>4</v>
      </c>
      <c r="N836" s="3">
        <f t="shared" si="627"/>
        <v>0.25</v>
      </c>
      <c r="O836">
        <f t="shared" si="628"/>
        <v>10</v>
      </c>
      <c r="P836">
        <f t="shared" si="629"/>
        <v>4</v>
      </c>
      <c r="Q836">
        <f t="shared" si="630"/>
        <v>7</v>
      </c>
    </row>
    <row r="837" spans="1:17" x14ac:dyDescent="0.25">
      <c r="A837" s="4">
        <v>43224</v>
      </c>
      <c r="B837">
        <v>6</v>
      </c>
      <c r="C837">
        <v>12</v>
      </c>
      <c r="D837">
        <v>23</v>
      </c>
      <c r="E837">
        <v>39</v>
      </c>
      <c r="F837">
        <v>45</v>
      </c>
      <c r="G837">
        <v>9</v>
      </c>
      <c r="H837">
        <v>12</v>
      </c>
      <c r="I837">
        <f t="shared" si="623"/>
        <v>6</v>
      </c>
      <c r="J837">
        <f t="shared" si="631"/>
        <v>125</v>
      </c>
      <c r="K837">
        <f t="shared" si="624"/>
        <v>21</v>
      </c>
      <c r="L837">
        <f t="shared" si="625"/>
        <v>2</v>
      </c>
      <c r="M837">
        <f t="shared" si="626"/>
        <v>3</v>
      </c>
      <c r="N837" s="3">
        <f t="shared" si="627"/>
        <v>0.66666666666666663</v>
      </c>
      <c r="O837">
        <f t="shared" si="628"/>
        <v>16</v>
      </c>
      <c r="P837">
        <f t="shared" si="629"/>
        <v>6</v>
      </c>
      <c r="Q837">
        <f t="shared" si="630"/>
        <v>10</v>
      </c>
    </row>
    <row r="838" spans="1:17" x14ac:dyDescent="0.25">
      <c r="A838" s="4">
        <v>43221</v>
      </c>
      <c r="B838">
        <v>6</v>
      </c>
      <c r="C838">
        <v>15</v>
      </c>
      <c r="D838">
        <v>17</v>
      </c>
      <c r="E838">
        <v>42</v>
      </c>
      <c r="F838">
        <v>48</v>
      </c>
      <c r="G838">
        <v>4</v>
      </c>
      <c r="H838">
        <v>6</v>
      </c>
      <c r="I838">
        <f t="shared" si="623"/>
        <v>3</v>
      </c>
      <c r="J838">
        <f t="shared" si="631"/>
        <v>128</v>
      </c>
      <c r="K838">
        <f t="shared" si="624"/>
        <v>10</v>
      </c>
      <c r="L838">
        <f t="shared" si="625"/>
        <v>3</v>
      </c>
      <c r="M838">
        <f t="shared" si="626"/>
        <v>2</v>
      </c>
      <c r="N838" s="3">
        <f t="shared" si="627"/>
        <v>0.66666666666666663</v>
      </c>
      <c r="O838">
        <f t="shared" si="628"/>
        <v>25</v>
      </c>
      <c r="P838">
        <f t="shared" si="629"/>
        <v>2</v>
      </c>
      <c r="Q838">
        <f t="shared" si="630"/>
        <v>11</v>
      </c>
    </row>
    <row r="839" spans="1:17" x14ac:dyDescent="0.25">
      <c r="A839" s="4">
        <v>43217</v>
      </c>
      <c r="B839">
        <v>12</v>
      </c>
      <c r="C839">
        <v>24</v>
      </c>
      <c r="D839">
        <v>40</v>
      </c>
      <c r="E839">
        <v>41</v>
      </c>
      <c r="F839">
        <v>46</v>
      </c>
      <c r="G839">
        <v>5</v>
      </c>
      <c r="H839">
        <v>12</v>
      </c>
      <c r="I839">
        <f t="shared" si="623"/>
        <v>6</v>
      </c>
      <c r="J839">
        <f t="shared" si="631"/>
        <v>163</v>
      </c>
      <c r="K839">
        <f t="shared" si="624"/>
        <v>17</v>
      </c>
      <c r="L839">
        <f t="shared" si="625"/>
        <v>4</v>
      </c>
      <c r="M839">
        <f t="shared" si="626"/>
        <v>1</v>
      </c>
      <c r="N839" s="3">
        <f t="shared" si="627"/>
        <v>0.25</v>
      </c>
      <c r="O839">
        <f t="shared" si="628"/>
        <v>16</v>
      </c>
      <c r="P839">
        <f t="shared" si="629"/>
        <v>1</v>
      </c>
      <c r="Q839">
        <f t="shared" si="630"/>
        <v>9</v>
      </c>
    </row>
    <row r="840" spans="1:17" x14ac:dyDescent="0.25">
      <c r="A840" s="4">
        <v>43214</v>
      </c>
      <c r="B840">
        <v>20</v>
      </c>
      <c r="C840">
        <v>23</v>
      </c>
      <c r="D840">
        <v>28</v>
      </c>
      <c r="E840">
        <v>30</v>
      </c>
      <c r="F840">
        <v>44</v>
      </c>
      <c r="G840">
        <v>3</v>
      </c>
      <c r="H840">
        <v>7</v>
      </c>
      <c r="I840">
        <f t="shared" si="623"/>
        <v>3</v>
      </c>
      <c r="J840">
        <f t="shared" si="631"/>
        <v>145</v>
      </c>
      <c r="K840">
        <f t="shared" si="624"/>
        <v>10</v>
      </c>
      <c r="L840">
        <f t="shared" si="625"/>
        <v>4</v>
      </c>
      <c r="M840">
        <f t="shared" si="626"/>
        <v>1</v>
      </c>
      <c r="N840" s="3">
        <f t="shared" si="627"/>
        <v>0.25</v>
      </c>
      <c r="O840">
        <f t="shared" si="628"/>
        <v>14</v>
      </c>
      <c r="P840">
        <f t="shared" si="629"/>
        <v>2</v>
      </c>
      <c r="Q840">
        <f t="shared" si="630"/>
        <v>6</v>
      </c>
    </row>
    <row r="841" spans="1:17" x14ac:dyDescent="0.25">
      <c r="A841" s="4">
        <v>43210</v>
      </c>
      <c r="B841">
        <v>3</v>
      </c>
      <c r="C841">
        <v>16</v>
      </c>
      <c r="D841">
        <v>25</v>
      </c>
      <c r="E841">
        <v>39</v>
      </c>
      <c r="F841">
        <v>44</v>
      </c>
      <c r="G841">
        <v>7</v>
      </c>
      <c r="H841">
        <v>11</v>
      </c>
      <c r="I841">
        <f t="shared" si="623"/>
        <v>6</v>
      </c>
      <c r="J841">
        <f t="shared" si="631"/>
        <v>127</v>
      </c>
      <c r="K841">
        <f t="shared" si="624"/>
        <v>18</v>
      </c>
      <c r="L841">
        <f t="shared" si="625"/>
        <v>2</v>
      </c>
      <c r="M841">
        <f t="shared" si="626"/>
        <v>3</v>
      </c>
      <c r="N841" s="3">
        <f t="shared" si="627"/>
        <v>0.66666666666666663</v>
      </c>
      <c r="O841">
        <f t="shared" si="628"/>
        <v>14</v>
      </c>
      <c r="P841">
        <f t="shared" si="629"/>
        <v>5</v>
      </c>
      <c r="Q841">
        <f t="shared" si="630"/>
        <v>10</v>
      </c>
    </row>
    <row r="842" spans="1:17" x14ac:dyDescent="0.25">
      <c r="A842" s="4">
        <v>43207</v>
      </c>
      <c r="B842">
        <v>15</v>
      </c>
      <c r="C842">
        <v>27</v>
      </c>
      <c r="D842">
        <v>33</v>
      </c>
      <c r="E842">
        <v>39</v>
      </c>
      <c r="F842">
        <v>50</v>
      </c>
      <c r="G842">
        <v>4</v>
      </c>
      <c r="H842">
        <v>6</v>
      </c>
      <c r="I842">
        <f t="shared" ref="I842:I857" si="632">WEEKDAY(A842)</f>
        <v>3</v>
      </c>
      <c r="J842">
        <f>SUM(B842:F842)</f>
        <v>164</v>
      </c>
      <c r="K842">
        <f t="shared" ref="K842:K857" si="633">G842+H842</f>
        <v>10</v>
      </c>
      <c r="L842">
        <f t="shared" ref="L842:L857" si="634">SUMPRODUCT(--(MOD(B842:F842,2)=0))</f>
        <v>1</v>
      </c>
      <c r="M842">
        <f t="shared" ref="M842:M857" si="635">SUMPRODUCT(--(MOD(B842:F842,2)=1))</f>
        <v>4</v>
      </c>
      <c r="N842" s="3">
        <f t="shared" ref="N842:N857" si="636">IF(L842&gt;M842,M842/L842,L842/M842)</f>
        <v>0.25</v>
      </c>
      <c r="O842">
        <f t="shared" ref="O842:O857" si="637">MAX(C842-B842,D842-C842,E842-D842,F842-E842)</f>
        <v>12</v>
      </c>
      <c r="P842">
        <f t="shared" ref="P842:P857" si="638">MIN(C842-B842,D842-C842,E842-D842,F842-E842)</f>
        <v>6</v>
      </c>
      <c r="Q842">
        <f t="shared" ref="Q842:Q857" si="639">ROUND(AVERAGE(C842-B842,D842-C842,E842-D842,F842-E842),0)</f>
        <v>9</v>
      </c>
    </row>
    <row r="843" spans="1:17" x14ac:dyDescent="0.25">
      <c r="A843" s="4">
        <v>43203</v>
      </c>
      <c r="B843">
        <v>5</v>
      </c>
      <c r="C843">
        <v>25</v>
      </c>
      <c r="D843">
        <v>34</v>
      </c>
      <c r="E843">
        <v>48</v>
      </c>
      <c r="F843">
        <v>50</v>
      </c>
      <c r="G843">
        <v>6</v>
      </c>
      <c r="H843">
        <v>7</v>
      </c>
      <c r="I843">
        <f t="shared" si="632"/>
        <v>6</v>
      </c>
      <c r="J843">
        <f t="shared" ref="J843:J857" si="640">SUM(B843:F843)</f>
        <v>162</v>
      </c>
      <c r="K843">
        <f t="shared" si="633"/>
        <v>13</v>
      </c>
      <c r="L843">
        <f t="shared" si="634"/>
        <v>3</v>
      </c>
      <c r="M843">
        <f t="shared" si="635"/>
        <v>2</v>
      </c>
      <c r="N843" s="3">
        <f t="shared" si="636"/>
        <v>0.66666666666666663</v>
      </c>
      <c r="O843">
        <f t="shared" si="637"/>
        <v>20</v>
      </c>
      <c r="P843">
        <f t="shared" si="638"/>
        <v>2</v>
      </c>
      <c r="Q843">
        <f t="shared" si="639"/>
        <v>11</v>
      </c>
    </row>
    <row r="844" spans="1:17" x14ac:dyDescent="0.25">
      <c r="A844" s="4">
        <v>43200</v>
      </c>
      <c r="B844">
        <v>14</v>
      </c>
      <c r="C844">
        <v>27</v>
      </c>
      <c r="D844">
        <v>39</v>
      </c>
      <c r="E844">
        <v>46</v>
      </c>
      <c r="F844">
        <v>48</v>
      </c>
      <c r="G844">
        <v>11</v>
      </c>
      <c r="H844">
        <v>12</v>
      </c>
      <c r="I844">
        <f t="shared" si="632"/>
        <v>3</v>
      </c>
      <c r="J844">
        <f t="shared" si="640"/>
        <v>174</v>
      </c>
      <c r="K844">
        <f t="shared" si="633"/>
        <v>23</v>
      </c>
      <c r="L844">
        <f t="shared" si="634"/>
        <v>3</v>
      </c>
      <c r="M844">
        <f t="shared" si="635"/>
        <v>2</v>
      </c>
      <c r="N844" s="3">
        <f t="shared" si="636"/>
        <v>0.66666666666666663</v>
      </c>
      <c r="O844">
        <f t="shared" si="637"/>
        <v>13</v>
      </c>
      <c r="P844">
        <f t="shared" si="638"/>
        <v>2</v>
      </c>
      <c r="Q844">
        <f t="shared" si="639"/>
        <v>9</v>
      </c>
    </row>
    <row r="845" spans="1:17" x14ac:dyDescent="0.25">
      <c r="A845" s="4">
        <v>43196</v>
      </c>
      <c r="B845">
        <v>1</v>
      </c>
      <c r="C845">
        <v>29</v>
      </c>
      <c r="D845">
        <v>33</v>
      </c>
      <c r="E845">
        <v>45</v>
      </c>
      <c r="F845">
        <v>47</v>
      </c>
      <c r="G845">
        <v>4</v>
      </c>
      <c r="H845">
        <v>8</v>
      </c>
      <c r="I845">
        <f t="shared" si="632"/>
        <v>6</v>
      </c>
      <c r="J845">
        <f t="shared" si="640"/>
        <v>155</v>
      </c>
      <c r="K845">
        <f t="shared" si="633"/>
        <v>12</v>
      </c>
      <c r="L845">
        <f t="shared" si="634"/>
        <v>0</v>
      </c>
      <c r="M845">
        <f t="shared" si="635"/>
        <v>5</v>
      </c>
      <c r="N845" s="3">
        <f t="shared" si="636"/>
        <v>0</v>
      </c>
      <c r="O845">
        <f t="shared" si="637"/>
        <v>28</v>
      </c>
      <c r="P845">
        <f t="shared" si="638"/>
        <v>2</v>
      </c>
      <c r="Q845">
        <f t="shared" si="639"/>
        <v>12</v>
      </c>
    </row>
    <row r="846" spans="1:17" x14ac:dyDescent="0.25">
      <c r="A846" s="4">
        <v>43193</v>
      </c>
      <c r="B846">
        <v>3</v>
      </c>
      <c r="C846">
        <v>8</v>
      </c>
      <c r="D846">
        <v>16</v>
      </c>
      <c r="E846">
        <v>40</v>
      </c>
      <c r="F846">
        <v>43</v>
      </c>
      <c r="G846">
        <v>5</v>
      </c>
      <c r="H846">
        <v>8</v>
      </c>
      <c r="I846">
        <f t="shared" si="632"/>
        <v>3</v>
      </c>
      <c r="J846">
        <f t="shared" si="640"/>
        <v>110</v>
      </c>
      <c r="K846">
        <f t="shared" si="633"/>
        <v>13</v>
      </c>
      <c r="L846">
        <f t="shared" si="634"/>
        <v>3</v>
      </c>
      <c r="M846">
        <f t="shared" si="635"/>
        <v>2</v>
      </c>
      <c r="N846" s="3">
        <f t="shared" si="636"/>
        <v>0.66666666666666663</v>
      </c>
      <c r="O846">
        <f t="shared" si="637"/>
        <v>24</v>
      </c>
      <c r="P846">
        <f t="shared" si="638"/>
        <v>3</v>
      </c>
      <c r="Q846">
        <f t="shared" si="639"/>
        <v>10</v>
      </c>
    </row>
    <row r="847" spans="1:17" x14ac:dyDescent="0.25">
      <c r="A847" s="4">
        <v>43189</v>
      </c>
      <c r="B847">
        <v>12</v>
      </c>
      <c r="C847">
        <v>17</v>
      </c>
      <c r="D847">
        <v>28</v>
      </c>
      <c r="E847">
        <v>35</v>
      </c>
      <c r="F847">
        <v>47</v>
      </c>
      <c r="G847">
        <v>7</v>
      </c>
      <c r="H847">
        <v>11</v>
      </c>
      <c r="I847">
        <f t="shared" si="632"/>
        <v>6</v>
      </c>
      <c r="J847">
        <f t="shared" si="640"/>
        <v>139</v>
      </c>
      <c r="K847">
        <f t="shared" si="633"/>
        <v>18</v>
      </c>
      <c r="L847">
        <f t="shared" si="634"/>
        <v>2</v>
      </c>
      <c r="M847">
        <f t="shared" si="635"/>
        <v>3</v>
      </c>
      <c r="N847" s="3">
        <f t="shared" si="636"/>
        <v>0.66666666666666663</v>
      </c>
      <c r="O847">
        <f t="shared" si="637"/>
        <v>12</v>
      </c>
      <c r="P847">
        <f t="shared" si="638"/>
        <v>5</v>
      </c>
      <c r="Q847">
        <f t="shared" si="639"/>
        <v>9</v>
      </c>
    </row>
    <row r="848" spans="1:17" x14ac:dyDescent="0.25">
      <c r="A848" s="4">
        <v>43186</v>
      </c>
      <c r="B848">
        <v>17</v>
      </c>
      <c r="C848">
        <v>20</v>
      </c>
      <c r="D848">
        <v>23</v>
      </c>
      <c r="E848">
        <v>40</v>
      </c>
      <c r="F848">
        <v>46</v>
      </c>
      <c r="G848">
        <v>9</v>
      </c>
      <c r="H848">
        <v>10</v>
      </c>
      <c r="I848">
        <f t="shared" si="632"/>
        <v>3</v>
      </c>
      <c r="J848">
        <f t="shared" si="640"/>
        <v>146</v>
      </c>
      <c r="K848">
        <f t="shared" si="633"/>
        <v>19</v>
      </c>
      <c r="L848">
        <f t="shared" si="634"/>
        <v>3</v>
      </c>
      <c r="M848">
        <f t="shared" si="635"/>
        <v>2</v>
      </c>
      <c r="N848" s="3">
        <f t="shared" si="636"/>
        <v>0.66666666666666663</v>
      </c>
      <c r="O848">
        <f t="shared" si="637"/>
        <v>17</v>
      </c>
      <c r="P848">
        <f t="shared" si="638"/>
        <v>3</v>
      </c>
      <c r="Q848">
        <f t="shared" si="639"/>
        <v>7</v>
      </c>
    </row>
    <row r="849" spans="1:17" x14ac:dyDescent="0.25">
      <c r="A849" s="4">
        <v>43182</v>
      </c>
      <c r="B849">
        <v>5</v>
      </c>
      <c r="C849">
        <v>7</v>
      </c>
      <c r="D849">
        <v>11</v>
      </c>
      <c r="E849">
        <v>46</v>
      </c>
      <c r="F849">
        <v>50</v>
      </c>
      <c r="G849">
        <v>8</v>
      </c>
      <c r="H849">
        <v>11</v>
      </c>
      <c r="I849">
        <f t="shared" si="632"/>
        <v>6</v>
      </c>
      <c r="J849">
        <f t="shared" si="640"/>
        <v>119</v>
      </c>
      <c r="K849">
        <f t="shared" si="633"/>
        <v>19</v>
      </c>
      <c r="L849">
        <f t="shared" si="634"/>
        <v>2</v>
      </c>
      <c r="M849">
        <f t="shared" si="635"/>
        <v>3</v>
      </c>
      <c r="N849" s="3">
        <f t="shared" si="636"/>
        <v>0.66666666666666663</v>
      </c>
      <c r="O849">
        <f t="shared" si="637"/>
        <v>35</v>
      </c>
      <c r="P849">
        <f t="shared" si="638"/>
        <v>2</v>
      </c>
      <c r="Q849">
        <f t="shared" si="639"/>
        <v>11</v>
      </c>
    </row>
    <row r="850" spans="1:17" x14ac:dyDescent="0.25">
      <c r="A850" s="4">
        <v>43179</v>
      </c>
      <c r="B850">
        <v>26</v>
      </c>
      <c r="C850">
        <v>29</v>
      </c>
      <c r="D850">
        <v>37</v>
      </c>
      <c r="E850">
        <v>39</v>
      </c>
      <c r="F850">
        <v>44</v>
      </c>
      <c r="G850">
        <v>9</v>
      </c>
      <c r="H850">
        <v>11</v>
      </c>
      <c r="I850">
        <f t="shared" si="632"/>
        <v>3</v>
      </c>
      <c r="J850">
        <f t="shared" si="640"/>
        <v>175</v>
      </c>
      <c r="K850">
        <f t="shared" si="633"/>
        <v>20</v>
      </c>
      <c r="L850">
        <f t="shared" si="634"/>
        <v>2</v>
      </c>
      <c r="M850">
        <f t="shared" si="635"/>
        <v>3</v>
      </c>
      <c r="N850" s="3">
        <f t="shared" si="636"/>
        <v>0.66666666666666663</v>
      </c>
      <c r="O850">
        <f t="shared" si="637"/>
        <v>8</v>
      </c>
      <c r="P850">
        <f t="shared" si="638"/>
        <v>2</v>
      </c>
      <c r="Q850">
        <f t="shared" si="639"/>
        <v>5</v>
      </c>
    </row>
    <row r="851" spans="1:17" x14ac:dyDescent="0.25">
      <c r="A851" s="4">
        <v>43175</v>
      </c>
      <c r="B851">
        <v>4</v>
      </c>
      <c r="C851">
        <v>17</v>
      </c>
      <c r="D851">
        <v>24</v>
      </c>
      <c r="E851">
        <v>27</v>
      </c>
      <c r="F851">
        <v>31</v>
      </c>
      <c r="G851">
        <v>10</v>
      </c>
      <c r="H851">
        <v>11</v>
      </c>
      <c r="I851">
        <f t="shared" si="632"/>
        <v>6</v>
      </c>
      <c r="J851">
        <f t="shared" si="640"/>
        <v>103</v>
      </c>
      <c r="K851">
        <f t="shared" si="633"/>
        <v>21</v>
      </c>
      <c r="L851">
        <f t="shared" si="634"/>
        <v>2</v>
      </c>
      <c r="M851">
        <f t="shared" si="635"/>
        <v>3</v>
      </c>
      <c r="N851" s="3">
        <f t="shared" si="636"/>
        <v>0.66666666666666663</v>
      </c>
      <c r="O851">
        <f t="shared" si="637"/>
        <v>13</v>
      </c>
      <c r="P851">
        <f t="shared" si="638"/>
        <v>3</v>
      </c>
      <c r="Q851">
        <f t="shared" si="639"/>
        <v>7</v>
      </c>
    </row>
    <row r="852" spans="1:17" x14ac:dyDescent="0.25">
      <c r="A852" s="4">
        <v>43172</v>
      </c>
      <c r="B852">
        <v>9</v>
      </c>
      <c r="C852">
        <v>11</v>
      </c>
      <c r="D852">
        <v>13</v>
      </c>
      <c r="E852">
        <v>33</v>
      </c>
      <c r="F852">
        <v>49</v>
      </c>
      <c r="G852">
        <v>6</v>
      </c>
      <c r="H852">
        <v>12</v>
      </c>
      <c r="I852">
        <f t="shared" si="632"/>
        <v>3</v>
      </c>
      <c r="J852">
        <f t="shared" si="640"/>
        <v>115</v>
      </c>
      <c r="K852">
        <f t="shared" si="633"/>
        <v>18</v>
      </c>
      <c r="L852">
        <f t="shared" si="634"/>
        <v>0</v>
      </c>
      <c r="M852">
        <f t="shared" si="635"/>
        <v>5</v>
      </c>
      <c r="N852" s="3">
        <f t="shared" si="636"/>
        <v>0</v>
      </c>
      <c r="O852">
        <f t="shared" si="637"/>
        <v>20</v>
      </c>
      <c r="P852">
        <f t="shared" si="638"/>
        <v>2</v>
      </c>
      <c r="Q852">
        <f t="shared" si="639"/>
        <v>10</v>
      </c>
    </row>
    <row r="853" spans="1:17" x14ac:dyDescent="0.25">
      <c r="A853" s="4">
        <v>43168</v>
      </c>
      <c r="B853">
        <v>9</v>
      </c>
      <c r="C853">
        <v>14</v>
      </c>
      <c r="D853">
        <v>21</v>
      </c>
      <c r="E853">
        <v>32</v>
      </c>
      <c r="F853">
        <v>44</v>
      </c>
      <c r="G853">
        <v>1</v>
      </c>
      <c r="H853">
        <v>12</v>
      </c>
      <c r="I853">
        <f t="shared" si="632"/>
        <v>6</v>
      </c>
      <c r="J853">
        <f t="shared" si="640"/>
        <v>120</v>
      </c>
      <c r="K853">
        <f t="shared" si="633"/>
        <v>13</v>
      </c>
      <c r="L853">
        <f t="shared" si="634"/>
        <v>3</v>
      </c>
      <c r="M853">
        <f t="shared" si="635"/>
        <v>2</v>
      </c>
      <c r="N853" s="3">
        <f t="shared" si="636"/>
        <v>0.66666666666666663</v>
      </c>
      <c r="O853">
        <f t="shared" si="637"/>
        <v>12</v>
      </c>
      <c r="P853">
        <f t="shared" si="638"/>
        <v>5</v>
      </c>
      <c r="Q853">
        <f t="shared" si="639"/>
        <v>9</v>
      </c>
    </row>
    <row r="854" spans="1:17" x14ac:dyDescent="0.25">
      <c r="A854" s="4">
        <v>43165</v>
      </c>
      <c r="B854">
        <v>15</v>
      </c>
      <c r="C854">
        <v>20</v>
      </c>
      <c r="D854">
        <v>26</v>
      </c>
      <c r="E854">
        <v>31</v>
      </c>
      <c r="F854">
        <v>44</v>
      </c>
      <c r="G854">
        <v>2</v>
      </c>
      <c r="H854">
        <v>9</v>
      </c>
      <c r="I854">
        <f t="shared" si="632"/>
        <v>3</v>
      </c>
      <c r="J854">
        <f t="shared" si="640"/>
        <v>136</v>
      </c>
      <c r="K854">
        <f t="shared" si="633"/>
        <v>11</v>
      </c>
      <c r="L854">
        <f t="shared" si="634"/>
        <v>3</v>
      </c>
      <c r="M854">
        <f t="shared" si="635"/>
        <v>2</v>
      </c>
      <c r="N854" s="3">
        <f t="shared" si="636"/>
        <v>0.66666666666666663</v>
      </c>
      <c r="O854">
        <f t="shared" si="637"/>
        <v>13</v>
      </c>
      <c r="P854">
        <f t="shared" si="638"/>
        <v>5</v>
      </c>
      <c r="Q854">
        <f t="shared" si="639"/>
        <v>7</v>
      </c>
    </row>
    <row r="855" spans="1:17" x14ac:dyDescent="0.25">
      <c r="A855" s="4">
        <v>43161</v>
      </c>
      <c r="B855">
        <v>2</v>
      </c>
      <c r="C855">
        <v>7</v>
      </c>
      <c r="D855">
        <v>34</v>
      </c>
      <c r="E855">
        <v>45</v>
      </c>
      <c r="F855">
        <v>48</v>
      </c>
      <c r="G855">
        <v>1</v>
      </c>
      <c r="H855">
        <v>12</v>
      </c>
      <c r="I855">
        <f t="shared" si="632"/>
        <v>6</v>
      </c>
      <c r="J855">
        <f t="shared" si="640"/>
        <v>136</v>
      </c>
      <c r="K855">
        <f t="shared" si="633"/>
        <v>13</v>
      </c>
      <c r="L855">
        <f t="shared" si="634"/>
        <v>3</v>
      </c>
      <c r="M855">
        <f t="shared" si="635"/>
        <v>2</v>
      </c>
      <c r="N855" s="3">
        <f t="shared" si="636"/>
        <v>0.66666666666666663</v>
      </c>
      <c r="O855">
        <f t="shared" si="637"/>
        <v>27</v>
      </c>
      <c r="P855">
        <f t="shared" si="638"/>
        <v>3</v>
      </c>
      <c r="Q855">
        <f t="shared" si="639"/>
        <v>12</v>
      </c>
    </row>
    <row r="856" spans="1:17" x14ac:dyDescent="0.25">
      <c r="A856" s="4">
        <v>43158</v>
      </c>
      <c r="B856">
        <v>3</v>
      </c>
      <c r="C856">
        <v>31</v>
      </c>
      <c r="D856">
        <v>41</v>
      </c>
      <c r="E856">
        <v>48</v>
      </c>
      <c r="F856">
        <v>50</v>
      </c>
      <c r="G856">
        <v>8</v>
      </c>
      <c r="H856">
        <v>11</v>
      </c>
      <c r="I856">
        <f t="shared" si="632"/>
        <v>3</v>
      </c>
      <c r="J856">
        <f t="shared" si="640"/>
        <v>173</v>
      </c>
      <c r="K856">
        <f t="shared" si="633"/>
        <v>19</v>
      </c>
      <c r="L856">
        <f t="shared" si="634"/>
        <v>2</v>
      </c>
      <c r="M856">
        <f t="shared" si="635"/>
        <v>3</v>
      </c>
      <c r="N856" s="3">
        <f t="shared" si="636"/>
        <v>0.66666666666666663</v>
      </c>
      <c r="O856">
        <f t="shared" si="637"/>
        <v>28</v>
      </c>
      <c r="P856">
        <f t="shared" si="638"/>
        <v>2</v>
      </c>
      <c r="Q856">
        <f t="shared" si="639"/>
        <v>12</v>
      </c>
    </row>
    <row r="857" spans="1:17" x14ac:dyDescent="0.25">
      <c r="A857" s="4">
        <v>43154</v>
      </c>
      <c r="B857">
        <v>10</v>
      </c>
      <c r="C857">
        <v>17</v>
      </c>
      <c r="D857">
        <v>18</v>
      </c>
      <c r="E857">
        <v>28</v>
      </c>
      <c r="F857">
        <v>47</v>
      </c>
      <c r="G857">
        <v>3</v>
      </c>
      <c r="H857">
        <v>7</v>
      </c>
      <c r="I857">
        <f t="shared" si="632"/>
        <v>6</v>
      </c>
      <c r="J857">
        <f t="shared" si="640"/>
        <v>120</v>
      </c>
      <c r="K857">
        <f t="shared" si="633"/>
        <v>10</v>
      </c>
      <c r="L857">
        <f t="shared" si="634"/>
        <v>3</v>
      </c>
      <c r="M857">
        <f t="shared" si="635"/>
        <v>2</v>
      </c>
      <c r="N857" s="3">
        <f t="shared" si="636"/>
        <v>0.66666666666666663</v>
      </c>
      <c r="O857">
        <f t="shared" si="637"/>
        <v>19</v>
      </c>
      <c r="P857">
        <f t="shared" si="638"/>
        <v>1</v>
      </c>
      <c r="Q857">
        <f t="shared" si="639"/>
        <v>9</v>
      </c>
    </row>
    <row r="858" spans="1:17" x14ac:dyDescent="0.25">
      <c r="A858" s="4">
        <v>43151</v>
      </c>
      <c r="B858">
        <v>6</v>
      </c>
      <c r="C858">
        <v>14</v>
      </c>
      <c r="D858">
        <v>19</v>
      </c>
      <c r="E858">
        <v>25</v>
      </c>
      <c r="F858">
        <v>29</v>
      </c>
      <c r="G858">
        <v>5</v>
      </c>
      <c r="H858">
        <v>11</v>
      </c>
      <c r="I858">
        <f t="shared" ref="I858:I903" si="641">WEEKDAY(A858)</f>
        <v>3</v>
      </c>
      <c r="J858">
        <f t="shared" ref="J858:J903" si="642">SUM(B858:F858)</f>
        <v>93</v>
      </c>
      <c r="K858">
        <f t="shared" ref="K858:K903" si="643">G858+H858</f>
        <v>16</v>
      </c>
      <c r="L858">
        <f t="shared" ref="L858:L903" si="644">SUMPRODUCT(--(MOD(B858:F858,2)=0))</f>
        <v>2</v>
      </c>
      <c r="M858">
        <f t="shared" ref="M858:M903" si="645">SUMPRODUCT(--(MOD(B858:F858,2)=1))</f>
        <v>3</v>
      </c>
      <c r="N858" s="3">
        <f t="shared" ref="N858:N903" si="646">IF(L858&gt;M858,M858/L858,L858/M858)</f>
        <v>0.66666666666666663</v>
      </c>
      <c r="O858">
        <f t="shared" ref="O858:O903" si="647">MAX(C858-B858,D858-C858,E858-D858,F858-E858)</f>
        <v>8</v>
      </c>
      <c r="P858">
        <f t="shared" ref="P858:P903" si="648">MIN(C858-B858,D858-C858,E858-D858,F858-E858)</f>
        <v>4</v>
      </c>
      <c r="Q858">
        <f t="shared" ref="Q858:Q882" si="649">ROUND(AVERAGE(C858-B858,D858-C858,E858-D858,F858-E858),0)</f>
        <v>6</v>
      </c>
    </row>
    <row r="859" spans="1:17" x14ac:dyDescent="0.25">
      <c r="A859" s="4">
        <v>43147</v>
      </c>
      <c r="B859">
        <v>10</v>
      </c>
      <c r="C859">
        <v>12</v>
      </c>
      <c r="D859">
        <v>23</v>
      </c>
      <c r="E859">
        <v>32</v>
      </c>
      <c r="F859">
        <v>50</v>
      </c>
      <c r="G859">
        <v>4</v>
      </c>
      <c r="H859">
        <v>10</v>
      </c>
      <c r="I859">
        <f t="shared" si="641"/>
        <v>6</v>
      </c>
      <c r="J859">
        <f t="shared" si="642"/>
        <v>127</v>
      </c>
      <c r="K859">
        <f t="shared" si="643"/>
        <v>14</v>
      </c>
      <c r="L859">
        <f t="shared" si="644"/>
        <v>4</v>
      </c>
      <c r="M859">
        <f t="shared" si="645"/>
        <v>1</v>
      </c>
      <c r="N859" s="3">
        <f t="shared" si="646"/>
        <v>0.25</v>
      </c>
      <c r="O859">
        <f t="shared" si="647"/>
        <v>18</v>
      </c>
      <c r="P859">
        <f t="shared" si="648"/>
        <v>2</v>
      </c>
      <c r="Q859">
        <f t="shared" si="649"/>
        <v>10</v>
      </c>
    </row>
    <row r="860" spans="1:17" x14ac:dyDescent="0.25">
      <c r="A860" s="4">
        <v>43144</v>
      </c>
      <c r="B860">
        <v>10</v>
      </c>
      <c r="C860">
        <v>13</v>
      </c>
      <c r="D860">
        <v>17</v>
      </c>
      <c r="E860">
        <v>21</v>
      </c>
      <c r="F860">
        <v>44</v>
      </c>
      <c r="G860">
        <v>1</v>
      </c>
      <c r="H860">
        <v>10</v>
      </c>
      <c r="I860">
        <f t="shared" si="641"/>
        <v>3</v>
      </c>
      <c r="J860">
        <f t="shared" si="642"/>
        <v>105</v>
      </c>
      <c r="K860">
        <f t="shared" si="643"/>
        <v>11</v>
      </c>
      <c r="L860">
        <f t="shared" si="644"/>
        <v>2</v>
      </c>
      <c r="M860">
        <f t="shared" si="645"/>
        <v>3</v>
      </c>
      <c r="N860" s="3">
        <f t="shared" si="646"/>
        <v>0.66666666666666663</v>
      </c>
      <c r="O860">
        <f t="shared" si="647"/>
        <v>23</v>
      </c>
      <c r="P860">
        <f t="shared" si="648"/>
        <v>3</v>
      </c>
      <c r="Q860">
        <f t="shared" si="649"/>
        <v>9</v>
      </c>
    </row>
    <row r="861" spans="1:17" x14ac:dyDescent="0.25">
      <c r="A861" s="4">
        <v>43140</v>
      </c>
      <c r="B861">
        <v>22</v>
      </c>
      <c r="C861">
        <v>31</v>
      </c>
      <c r="D861">
        <v>36</v>
      </c>
      <c r="E861">
        <v>38</v>
      </c>
      <c r="F861">
        <v>44</v>
      </c>
      <c r="G861">
        <v>1</v>
      </c>
      <c r="H861">
        <v>11</v>
      </c>
      <c r="I861">
        <f t="shared" si="641"/>
        <v>6</v>
      </c>
      <c r="J861">
        <f t="shared" si="642"/>
        <v>171</v>
      </c>
      <c r="K861">
        <f t="shared" si="643"/>
        <v>12</v>
      </c>
      <c r="L861">
        <f t="shared" si="644"/>
        <v>4</v>
      </c>
      <c r="M861">
        <f t="shared" si="645"/>
        <v>1</v>
      </c>
      <c r="N861" s="3">
        <f t="shared" si="646"/>
        <v>0.25</v>
      </c>
      <c r="O861">
        <f t="shared" si="647"/>
        <v>9</v>
      </c>
      <c r="P861">
        <f t="shared" si="648"/>
        <v>2</v>
      </c>
      <c r="Q861">
        <f t="shared" si="649"/>
        <v>6</v>
      </c>
    </row>
    <row r="862" spans="1:17" x14ac:dyDescent="0.25">
      <c r="A862" s="4">
        <v>43137</v>
      </c>
      <c r="B862">
        <v>8</v>
      </c>
      <c r="C862">
        <v>17</v>
      </c>
      <c r="D862">
        <v>28</v>
      </c>
      <c r="E862">
        <v>34</v>
      </c>
      <c r="F862">
        <v>38</v>
      </c>
      <c r="G862">
        <v>6</v>
      </c>
      <c r="H862">
        <v>12</v>
      </c>
      <c r="I862">
        <f t="shared" si="641"/>
        <v>3</v>
      </c>
      <c r="J862">
        <f t="shared" si="642"/>
        <v>125</v>
      </c>
      <c r="K862">
        <f t="shared" si="643"/>
        <v>18</v>
      </c>
      <c r="L862">
        <f t="shared" si="644"/>
        <v>4</v>
      </c>
      <c r="M862">
        <f t="shared" si="645"/>
        <v>1</v>
      </c>
      <c r="N862" s="3">
        <f t="shared" si="646"/>
        <v>0.25</v>
      </c>
      <c r="O862">
        <f t="shared" si="647"/>
        <v>11</v>
      </c>
      <c r="P862">
        <f t="shared" si="648"/>
        <v>4</v>
      </c>
      <c r="Q862">
        <f t="shared" si="649"/>
        <v>8</v>
      </c>
    </row>
    <row r="863" spans="1:17" x14ac:dyDescent="0.25">
      <c r="A863" s="4">
        <v>43133</v>
      </c>
      <c r="B863">
        <v>14</v>
      </c>
      <c r="C863">
        <v>34</v>
      </c>
      <c r="D863">
        <v>36</v>
      </c>
      <c r="E863">
        <v>39</v>
      </c>
      <c r="F863">
        <v>48</v>
      </c>
      <c r="G863">
        <v>2</v>
      </c>
      <c r="H863">
        <v>3</v>
      </c>
      <c r="I863">
        <f t="shared" si="641"/>
        <v>6</v>
      </c>
      <c r="J863">
        <f t="shared" si="642"/>
        <v>171</v>
      </c>
      <c r="K863">
        <f t="shared" si="643"/>
        <v>5</v>
      </c>
      <c r="L863">
        <f t="shared" si="644"/>
        <v>4</v>
      </c>
      <c r="M863">
        <f t="shared" si="645"/>
        <v>1</v>
      </c>
      <c r="N863" s="3">
        <f t="shared" si="646"/>
        <v>0.25</v>
      </c>
      <c r="O863">
        <f t="shared" si="647"/>
        <v>20</v>
      </c>
      <c r="P863">
        <f t="shared" si="648"/>
        <v>2</v>
      </c>
      <c r="Q863">
        <f t="shared" si="649"/>
        <v>9</v>
      </c>
    </row>
    <row r="864" spans="1:17" x14ac:dyDescent="0.25">
      <c r="A864" s="4">
        <v>43130</v>
      </c>
      <c r="B864">
        <v>11</v>
      </c>
      <c r="C864">
        <v>15</v>
      </c>
      <c r="D864">
        <v>21</v>
      </c>
      <c r="E864">
        <v>27</v>
      </c>
      <c r="F864">
        <v>35</v>
      </c>
      <c r="G864">
        <v>4</v>
      </c>
      <c r="H864">
        <v>5</v>
      </c>
      <c r="I864">
        <f t="shared" si="641"/>
        <v>3</v>
      </c>
      <c r="J864">
        <f t="shared" si="642"/>
        <v>109</v>
      </c>
      <c r="K864">
        <f t="shared" si="643"/>
        <v>9</v>
      </c>
      <c r="L864">
        <f t="shared" si="644"/>
        <v>0</v>
      </c>
      <c r="M864">
        <f t="shared" si="645"/>
        <v>5</v>
      </c>
      <c r="N864" s="3">
        <f t="shared" si="646"/>
        <v>0</v>
      </c>
      <c r="O864">
        <f t="shared" si="647"/>
        <v>8</v>
      </c>
      <c r="P864">
        <f t="shared" si="648"/>
        <v>4</v>
      </c>
      <c r="Q864">
        <f t="shared" si="649"/>
        <v>6</v>
      </c>
    </row>
    <row r="865" spans="1:17" x14ac:dyDescent="0.25">
      <c r="A865" s="4">
        <v>43126</v>
      </c>
      <c r="B865">
        <v>6</v>
      </c>
      <c r="C865">
        <v>15</v>
      </c>
      <c r="D865">
        <v>24</v>
      </c>
      <c r="E865">
        <v>28</v>
      </c>
      <c r="F865">
        <v>48</v>
      </c>
      <c r="G865">
        <v>4</v>
      </c>
      <c r="H865">
        <v>9</v>
      </c>
      <c r="I865">
        <f t="shared" si="641"/>
        <v>6</v>
      </c>
      <c r="J865">
        <f t="shared" si="642"/>
        <v>121</v>
      </c>
      <c r="K865">
        <f t="shared" si="643"/>
        <v>13</v>
      </c>
      <c r="L865">
        <f t="shared" si="644"/>
        <v>4</v>
      </c>
      <c r="M865">
        <f t="shared" si="645"/>
        <v>1</v>
      </c>
      <c r="N865" s="3">
        <f t="shared" si="646"/>
        <v>0.25</v>
      </c>
      <c r="O865">
        <f t="shared" si="647"/>
        <v>20</v>
      </c>
      <c r="P865">
        <f t="shared" si="648"/>
        <v>4</v>
      </c>
      <c r="Q865">
        <f t="shared" si="649"/>
        <v>11</v>
      </c>
    </row>
    <row r="866" spans="1:17" x14ac:dyDescent="0.25">
      <c r="A866" s="4">
        <v>43123</v>
      </c>
      <c r="B866">
        <v>5</v>
      </c>
      <c r="C866">
        <v>8</v>
      </c>
      <c r="D866">
        <v>9</v>
      </c>
      <c r="E866">
        <v>23</v>
      </c>
      <c r="F866">
        <v>24</v>
      </c>
      <c r="G866">
        <v>7</v>
      </c>
      <c r="H866">
        <v>8</v>
      </c>
      <c r="I866">
        <f t="shared" si="641"/>
        <v>3</v>
      </c>
      <c r="J866">
        <f t="shared" si="642"/>
        <v>69</v>
      </c>
      <c r="K866">
        <f t="shared" si="643"/>
        <v>15</v>
      </c>
      <c r="L866">
        <f t="shared" si="644"/>
        <v>2</v>
      </c>
      <c r="M866">
        <f t="shared" si="645"/>
        <v>3</v>
      </c>
      <c r="N866" s="3">
        <f t="shared" si="646"/>
        <v>0.66666666666666663</v>
      </c>
      <c r="O866">
        <f t="shared" si="647"/>
        <v>14</v>
      </c>
      <c r="P866">
        <f t="shared" si="648"/>
        <v>1</v>
      </c>
      <c r="Q866">
        <f t="shared" si="649"/>
        <v>5</v>
      </c>
    </row>
    <row r="867" spans="1:17" x14ac:dyDescent="0.25">
      <c r="A867" s="4">
        <v>43119</v>
      </c>
      <c r="B867">
        <v>3</v>
      </c>
      <c r="C867">
        <v>8</v>
      </c>
      <c r="D867">
        <v>17</v>
      </c>
      <c r="E867">
        <v>44</v>
      </c>
      <c r="F867">
        <v>50</v>
      </c>
      <c r="G867">
        <v>2</v>
      </c>
      <c r="H867">
        <v>7</v>
      </c>
      <c r="I867">
        <f t="shared" si="641"/>
        <v>6</v>
      </c>
      <c r="J867">
        <f t="shared" si="642"/>
        <v>122</v>
      </c>
      <c r="K867">
        <f t="shared" si="643"/>
        <v>9</v>
      </c>
      <c r="L867">
        <f t="shared" si="644"/>
        <v>3</v>
      </c>
      <c r="M867">
        <f t="shared" si="645"/>
        <v>2</v>
      </c>
      <c r="N867" s="3">
        <f t="shared" si="646"/>
        <v>0.66666666666666663</v>
      </c>
      <c r="O867">
        <f t="shared" si="647"/>
        <v>27</v>
      </c>
      <c r="P867">
        <f t="shared" si="648"/>
        <v>5</v>
      </c>
      <c r="Q867">
        <f t="shared" si="649"/>
        <v>12</v>
      </c>
    </row>
    <row r="868" spans="1:17" x14ac:dyDescent="0.25">
      <c r="A868" s="4">
        <v>43116</v>
      </c>
      <c r="B868">
        <v>20</v>
      </c>
      <c r="C868">
        <v>23</v>
      </c>
      <c r="D868">
        <v>31</v>
      </c>
      <c r="E868">
        <v>34</v>
      </c>
      <c r="F868">
        <v>46</v>
      </c>
      <c r="G868">
        <v>3</v>
      </c>
      <c r="H868">
        <v>12</v>
      </c>
      <c r="I868">
        <f t="shared" si="641"/>
        <v>3</v>
      </c>
      <c r="J868">
        <f t="shared" si="642"/>
        <v>154</v>
      </c>
      <c r="K868">
        <f t="shared" si="643"/>
        <v>15</v>
      </c>
      <c r="L868">
        <f t="shared" si="644"/>
        <v>3</v>
      </c>
      <c r="M868">
        <f t="shared" si="645"/>
        <v>2</v>
      </c>
      <c r="N868" s="3">
        <f t="shared" si="646"/>
        <v>0.66666666666666663</v>
      </c>
      <c r="O868">
        <f t="shared" si="647"/>
        <v>12</v>
      </c>
      <c r="P868">
        <f t="shared" si="648"/>
        <v>3</v>
      </c>
      <c r="Q868">
        <f t="shared" si="649"/>
        <v>7</v>
      </c>
    </row>
    <row r="869" spans="1:17" x14ac:dyDescent="0.25">
      <c r="A869" s="4">
        <v>43112</v>
      </c>
      <c r="B869">
        <v>13</v>
      </c>
      <c r="C869">
        <v>21</v>
      </c>
      <c r="D869">
        <v>23</v>
      </c>
      <c r="E869">
        <v>30</v>
      </c>
      <c r="F869">
        <v>45</v>
      </c>
      <c r="G869">
        <v>4</v>
      </c>
      <c r="H869">
        <v>6</v>
      </c>
      <c r="I869">
        <f t="shared" si="641"/>
        <v>6</v>
      </c>
      <c r="J869">
        <f t="shared" si="642"/>
        <v>132</v>
      </c>
      <c r="K869">
        <f t="shared" si="643"/>
        <v>10</v>
      </c>
      <c r="L869">
        <f t="shared" si="644"/>
        <v>1</v>
      </c>
      <c r="M869">
        <f t="shared" si="645"/>
        <v>4</v>
      </c>
      <c r="N869" s="3">
        <f t="shared" si="646"/>
        <v>0.25</v>
      </c>
      <c r="O869">
        <f t="shared" si="647"/>
        <v>15</v>
      </c>
      <c r="P869">
        <f t="shared" si="648"/>
        <v>2</v>
      </c>
      <c r="Q869">
        <f t="shared" si="649"/>
        <v>8</v>
      </c>
    </row>
    <row r="870" spans="1:17" x14ac:dyDescent="0.25">
      <c r="A870" s="4">
        <v>43109</v>
      </c>
      <c r="B870">
        <v>6</v>
      </c>
      <c r="C870">
        <v>12</v>
      </c>
      <c r="D870">
        <v>15</v>
      </c>
      <c r="E870">
        <v>38</v>
      </c>
      <c r="F870">
        <v>49</v>
      </c>
      <c r="G870">
        <v>2</v>
      </c>
      <c r="H870">
        <v>9</v>
      </c>
      <c r="I870">
        <f t="shared" si="641"/>
        <v>3</v>
      </c>
      <c r="J870">
        <f t="shared" si="642"/>
        <v>120</v>
      </c>
      <c r="K870">
        <f t="shared" si="643"/>
        <v>11</v>
      </c>
      <c r="L870">
        <f t="shared" si="644"/>
        <v>3</v>
      </c>
      <c r="M870">
        <f t="shared" si="645"/>
        <v>2</v>
      </c>
      <c r="N870" s="3">
        <f t="shared" si="646"/>
        <v>0.66666666666666663</v>
      </c>
      <c r="O870">
        <f t="shared" si="647"/>
        <v>23</v>
      </c>
      <c r="P870">
        <f t="shared" si="648"/>
        <v>3</v>
      </c>
      <c r="Q870">
        <f t="shared" si="649"/>
        <v>11</v>
      </c>
    </row>
    <row r="871" spans="1:17" x14ac:dyDescent="0.25">
      <c r="A871" s="4">
        <v>43105</v>
      </c>
      <c r="B871">
        <v>2</v>
      </c>
      <c r="C871">
        <v>5</v>
      </c>
      <c r="D871">
        <v>20</v>
      </c>
      <c r="E871">
        <v>38</v>
      </c>
      <c r="F871">
        <v>41</v>
      </c>
      <c r="G871">
        <v>4</v>
      </c>
      <c r="H871">
        <v>8</v>
      </c>
      <c r="I871">
        <f t="shared" si="641"/>
        <v>6</v>
      </c>
      <c r="J871">
        <f t="shared" si="642"/>
        <v>106</v>
      </c>
      <c r="K871">
        <f t="shared" si="643"/>
        <v>12</v>
      </c>
      <c r="L871">
        <f t="shared" si="644"/>
        <v>3</v>
      </c>
      <c r="M871">
        <f t="shared" si="645"/>
        <v>2</v>
      </c>
      <c r="N871" s="3">
        <f t="shared" si="646"/>
        <v>0.66666666666666663</v>
      </c>
      <c r="O871">
        <f t="shared" si="647"/>
        <v>18</v>
      </c>
      <c r="P871">
        <f t="shared" si="648"/>
        <v>3</v>
      </c>
      <c r="Q871">
        <f t="shared" si="649"/>
        <v>10</v>
      </c>
    </row>
    <row r="872" spans="1:17" x14ac:dyDescent="0.25">
      <c r="A872" s="4">
        <v>43102</v>
      </c>
      <c r="B872">
        <v>10</v>
      </c>
      <c r="C872">
        <v>20</v>
      </c>
      <c r="D872">
        <v>21</v>
      </c>
      <c r="E872">
        <v>28</v>
      </c>
      <c r="F872">
        <v>48</v>
      </c>
      <c r="G872">
        <v>1</v>
      </c>
      <c r="H872">
        <v>8</v>
      </c>
      <c r="I872">
        <f t="shared" si="641"/>
        <v>3</v>
      </c>
      <c r="J872">
        <f t="shared" si="642"/>
        <v>127</v>
      </c>
      <c r="K872">
        <f t="shared" si="643"/>
        <v>9</v>
      </c>
      <c r="L872">
        <f t="shared" si="644"/>
        <v>4</v>
      </c>
      <c r="M872">
        <f t="shared" si="645"/>
        <v>1</v>
      </c>
      <c r="N872" s="3">
        <f t="shared" si="646"/>
        <v>0.25</v>
      </c>
      <c r="O872">
        <f t="shared" si="647"/>
        <v>20</v>
      </c>
      <c r="P872">
        <f t="shared" si="648"/>
        <v>1</v>
      </c>
      <c r="Q872">
        <f t="shared" si="649"/>
        <v>10</v>
      </c>
    </row>
    <row r="873" spans="1:17" x14ac:dyDescent="0.25">
      <c r="A873" s="4">
        <v>43098</v>
      </c>
      <c r="B873">
        <v>4</v>
      </c>
      <c r="C873">
        <v>8</v>
      </c>
      <c r="D873">
        <v>22</v>
      </c>
      <c r="E873">
        <v>23</v>
      </c>
      <c r="F873">
        <v>48</v>
      </c>
      <c r="G873">
        <v>1</v>
      </c>
      <c r="H873">
        <v>12</v>
      </c>
      <c r="I873">
        <f t="shared" si="641"/>
        <v>6</v>
      </c>
      <c r="J873">
        <f t="shared" si="642"/>
        <v>105</v>
      </c>
      <c r="K873">
        <f t="shared" si="643"/>
        <v>13</v>
      </c>
      <c r="L873">
        <f t="shared" si="644"/>
        <v>4</v>
      </c>
      <c r="M873">
        <f t="shared" si="645"/>
        <v>1</v>
      </c>
      <c r="N873" s="3">
        <f t="shared" si="646"/>
        <v>0.25</v>
      </c>
      <c r="O873">
        <f t="shared" si="647"/>
        <v>25</v>
      </c>
      <c r="P873">
        <f t="shared" si="648"/>
        <v>1</v>
      </c>
      <c r="Q873">
        <f t="shared" si="649"/>
        <v>11</v>
      </c>
    </row>
    <row r="874" spans="1:17" x14ac:dyDescent="0.25">
      <c r="A874" s="4">
        <v>43095</v>
      </c>
      <c r="B874">
        <v>4</v>
      </c>
      <c r="C874">
        <v>17</v>
      </c>
      <c r="D874">
        <v>30</v>
      </c>
      <c r="E874">
        <v>43</v>
      </c>
      <c r="F874">
        <v>44</v>
      </c>
      <c r="G874">
        <v>2</v>
      </c>
      <c r="H874">
        <v>10</v>
      </c>
      <c r="I874">
        <f t="shared" si="641"/>
        <v>3</v>
      </c>
      <c r="J874">
        <f t="shared" si="642"/>
        <v>138</v>
      </c>
      <c r="K874">
        <f t="shared" si="643"/>
        <v>12</v>
      </c>
      <c r="L874">
        <f t="shared" si="644"/>
        <v>3</v>
      </c>
      <c r="M874">
        <f t="shared" si="645"/>
        <v>2</v>
      </c>
      <c r="N874" s="3">
        <f t="shared" si="646"/>
        <v>0.66666666666666663</v>
      </c>
      <c r="O874">
        <f t="shared" si="647"/>
        <v>13</v>
      </c>
      <c r="P874">
        <f t="shared" si="648"/>
        <v>1</v>
      </c>
      <c r="Q874">
        <f t="shared" si="649"/>
        <v>10</v>
      </c>
    </row>
    <row r="875" spans="1:17" x14ac:dyDescent="0.25">
      <c r="A875" s="4">
        <v>43091</v>
      </c>
      <c r="B875">
        <v>5</v>
      </c>
      <c r="C875">
        <v>24</v>
      </c>
      <c r="D875">
        <v>30</v>
      </c>
      <c r="E875">
        <v>31</v>
      </c>
      <c r="F875">
        <v>43</v>
      </c>
      <c r="G875">
        <v>3</v>
      </c>
      <c r="H875">
        <v>6</v>
      </c>
      <c r="I875">
        <f t="shared" si="641"/>
        <v>6</v>
      </c>
      <c r="J875">
        <f t="shared" si="642"/>
        <v>133</v>
      </c>
      <c r="K875">
        <f t="shared" si="643"/>
        <v>9</v>
      </c>
      <c r="L875">
        <f t="shared" si="644"/>
        <v>2</v>
      </c>
      <c r="M875">
        <f t="shared" si="645"/>
        <v>3</v>
      </c>
      <c r="N875" s="3">
        <f t="shared" si="646"/>
        <v>0.66666666666666663</v>
      </c>
      <c r="O875">
        <f t="shared" si="647"/>
        <v>19</v>
      </c>
      <c r="P875">
        <f t="shared" si="648"/>
        <v>1</v>
      </c>
      <c r="Q875">
        <f t="shared" si="649"/>
        <v>10</v>
      </c>
    </row>
    <row r="876" spans="1:17" x14ac:dyDescent="0.25">
      <c r="A876" s="4">
        <v>43088</v>
      </c>
      <c r="B876">
        <v>8</v>
      </c>
      <c r="C876">
        <v>15</v>
      </c>
      <c r="D876">
        <v>30</v>
      </c>
      <c r="E876">
        <v>38</v>
      </c>
      <c r="F876">
        <v>46</v>
      </c>
      <c r="G876">
        <v>4</v>
      </c>
      <c r="H876">
        <v>7</v>
      </c>
      <c r="I876">
        <f t="shared" si="641"/>
        <v>3</v>
      </c>
      <c r="J876">
        <f t="shared" si="642"/>
        <v>137</v>
      </c>
      <c r="K876">
        <f t="shared" si="643"/>
        <v>11</v>
      </c>
      <c r="L876">
        <f t="shared" si="644"/>
        <v>4</v>
      </c>
      <c r="M876">
        <f t="shared" si="645"/>
        <v>1</v>
      </c>
      <c r="N876" s="3">
        <f t="shared" si="646"/>
        <v>0.25</v>
      </c>
      <c r="O876">
        <f t="shared" si="647"/>
        <v>15</v>
      </c>
      <c r="P876">
        <f t="shared" si="648"/>
        <v>7</v>
      </c>
      <c r="Q876">
        <f t="shared" si="649"/>
        <v>10</v>
      </c>
    </row>
    <row r="877" spans="1:17" x14ac:dyDescent="0.25">
      <c r="A877" s="4">
        <v>43084</v>
      </c>
      <c r="B877">
        <v>25</v>
      </c>
      <c r="C877">
        <v>30</v>
      </c>
      <c r="D877">
        <v>31</v>
      </c>
      <c r="E877">
        <v>42</v>
      </c>
      <c r="F877">
        <v>50</v>
      </c>
      <c r="G877">
        <v>2</v>
      </c>
      <c r="H877">
        <v>11</v>
      </c>
      <c r="I877">
        <f t="shared" si="641"/>
        <v>6</v>
      </c>
      <c r="J877">
        <f t="shared" si="642"/>
        <v>178</v>
      </c>
      <c r="K877">
        <f t="shared" si="643"/>
        <v>13</v>
      </c>
      <c r="L877">
        <f t="shared" si="644"/>
        <v>3</v>
      </c>
      <c r="M877">
        <f t="shared" si="645"/>
        <v>2</v>
      </c>
      <c r="N877" s="3">
        <f t="shared" si="646"/>
        <v>0.66666666666666663</v>
      </c>
      <c r="O877">
        <f t="shared" si="647"/>
        <v>11</v>
      </c>
      <c r="P877">
        <f t="shared" si="648"/>
        <v>1</v>
      </c>
      <c r="Q877">
        <f t="shared" si="649"/>
        <v>6</v>
      </c>
    </row>
    <row r="878" spans="1:17" x14ac:dyDescent="0.25">
      <c r="A878" s="4">
        <v>43081</v>
      </c>
      <c r="B878">
        <v>20</v>
      </c>
      <c r="C878">
        <v>37</v>
      </c>
      <c r="D878">
        <v>39</v>
      </c>
      <c r="E878">
        <v>44</v>
      </c>
      <c r="F878">
        <v>50</v>
      </c>
      <c r="G878">
        <v>4</v>
      </c>
      <c r="H878">
        <v>8</v>
      </c>
      <c r="I878">
        <f t="shared" si="641"/>
        <v>3</v>
      </c>
      <c r="J878">
        <f t="shared" si="642"/>
        <v>190</v>
      </c>
      <c r="K878">
        <f t="shared" si="643"/>
        <v>12</v>
      </c>
      <c r="L878">
        <f t="shared" si="644"/>
        <v>3</v>
      </c>
      <c r="M878">
        <f t="shared" si="645"/>
        <v>2</v>
      </c>
      <c r="N878" s="3">
        <f t="shared" si="646"/>
        <v>0.66666666666666663</v>
      </c>
      <c r="O878">
        <f t="shared" si="647"/>
        <v>17</v>
      </c>
      <c r="P878">
        <f t="shared" si="648"/>
        <v>2</v>
      </c>
      <c r="Q878">
        <f t="shared" si="649"/>
        <v>8</v>
      </c>
    </row>
    <row r="879" spans="1:17" x14ac:dyDescent="0.25">
      <c r="A879" s="4">
        <v>43077</v>
      </c>
      <c r="B879">
        <v>4</v>
      </c>
      <c r="C879">
        <v>22</v>
      </c>
      <c r="D879">
        <v>30</v>
      </c>
      <c r="E879">
        <v>32</v>
      </c>
      <c r="F879">
        <v>34</v>
      </c>
      <c r="G879">
        <v>3</v>
      </c>
      <c r="H879">
        <v>4</v>
      </c>
      <c r="I879">
        <f t="shared" si="641"/>
        <v>6</v>
      </c>
      <c r="J879">
        <f t="shared" si="642"/>
        <v>122</v>
      </c>
      <c r="K879">
        <f t="shared" si="643"/>
        <v>7</v>
      </c>
      <c r="L879">
        <f t="shared" si="644"/>
        <v>5</v>
      </c>
      <c r="M879">
        <f t="shared" si="645"/>
        <v>0</v>
      </c>
      <c r="N879" s="3">
        <f t="shared" si="646"/>
        <v>0</v>
      </c>
      <c r="O879">
        <f t="shared" si="647"/>
        <v>18</v>
      </c>
      <c r="P879">
        <f t="shared" si="648"/>
        <v>2</v>
      </c>
      <c r="Q879">
        <f t="shared" si="649"/>
        <v>8</v>
      </c>
    </row>
    <row r="880" spans="1:17" x14ac:dyDescent="0.25">
      <c r="A880" s="4">
        <v>43074</v>
      </c>
      <c r="B880">
        <v>11</v>
      </c>
      <c r="C880">
        <v>36</v>
      </c>
      <c r="D880">
        <v>43</v>
      </c>
      <c r="E880">
        <v>44</v>
      </c>
      <c r="F880">
        <v>48</v>
      </c>
      <c r="G880">
        <v>2</v>
      </c>
      <c r="H880">
        <v>7</v>
      </c>
      <c r="I880">
        <f t="shared" si="641"/>
        <v>3</v>
      </c>
      <c r="J880">
        <f t="shared" si="642"/>
        <v>182</v>
      </c>
      <c r="K880">
        <f t="shared" si="643"/>
        <v>9</v>
      </c>
      <c r="L880">
        <f t="shared" si="644"/>
        <v>3</v>
      </c>
      <c r="M880">
        <f t="shared" si="645"/>
        <v>2</v>
      </c>
      <c r="N880" s="3">
        <f t="shared" si="646"/>
        <v>0.66666666666666663</v>
      </c>
      <c r="O880">
        <f t="shared" si="647"/>
        <v>25</v>
      </c>
      <c r="P880">
        <f t="shared" si="648"/>
        <v>1</v>
      </c>
      <c r="Q880">
        <f t="shared" si="649"/>
        <v>9</v>
      </c>
    </row>
    <row r="881" spans="1:17" x14ac:dyDescent="0.25">
      <c r="A881" s="4">
        <v>43070</v>
      </c>
      <c r="B881">
        <v>5</v>
      </c>
      <c r="C881">
        <v>24</v>
      </c>
      <c r="D881">
        <v>29</v>
      </c>
      <c r="E881">
        <v>35</v>
      </c>
      <c r="F881">
        <v>46</v>
      </c>
      <c r="G881">
        <v>11</v>
      </c>
      <c r="H881">
        <v>12</v>
      </c>
      <c r="I881">
        <f t="shared" si="641"/>
        <v>6</v>
      </c>
      <c r="J881">
        <f t="shared" si="642"/>
        <v>139</v>
      </c>
      <c r="K881">
        <f t="shared" si="643"/>
        <v>23</v>
      </c>
      <c r="L881">
        <f t="shared" si="644"/>
        <v>2</v>
      </c>
      <c r="M881">
        <f t="shared" si="645"/>
        <v>3</v>
      </c>
      <c r="N881" s="3">
        <f t="shared" si="646"/>
        <v>0.66666666666666663</v>
      </c>
      <c r="O881">
        <f t="shared" si="647"/>
        <v>19</v>
      </c>
      <c r="P881">
        <f t="shared" si="648"/>
        <v>5</v>
      </c>
      <c r="Q881">
        <f t="shared" si="649"/>
        <v>10</v>
      </c>
    </row>
    <row r="882" spans="1:17" x14ac:dyDescent="0.25">
      <c r="A882" s="4">
        <v>43067</v>
      </c>
      <c r="B882">
        <v>1</v>
      </c>
      <c r="C882">
        <v>6</v>
      </c>
      <c r="D882">
        <v>12</v>
      </c>
      <c r="E882">
        <v>18</v>
      </c>
      <c r="F882">
        <v>42</v>
      </c>
      <c r="G882">
        <v>2</v>
      </c>
      <c r="H882">
        <v>7</v>
      </c>
      <c r="I882">
        <f t="shared" si="641"/>
        <v>3</v>
      </c>
      <c r="J882">
        <f t="shared" si="642"/>
        <v>79</v>
      </c>
      <c r="K882">
        <f t="shared" si="643"/>
        <v>9</v>
      </c>
      <c r="L882">
        <f t="shared" si="644"/>
        <v>4</v>
      </c>
      <c r="M882">
        <f t="shared" si="645"/>
        <v>1</v>
      </c>
      <c r="N882" s="3">
        <f t="shared" si="646"/>
        <v>0.25</v>
      </c>
      <c r="O882">
        <f t="shared" si="647"/>
        <v>24</v>
      </c>
      <c r="P882">
        <f t="shared" si="648"/>
        <v>5</v>
      </c>
      <c r="Q882">
        <f t="shared" si="649"/>
        <v>10</v>
      </c>
    </row>
    <row r="883" spans="1:17" x14ac:dyDescent="0.25">
      <c r="A883" s="4">
        <v>43063</v>
      </c>
      <c r="B883">
        <v>19</v>
      </c>
      <c r="C883">
        <v>24</v>
      </c>
      <c r="D883">
        <v>28</v>
      </c>
      <c r="E883">
        <v>30</v>
      </c>
      <c r="F883">
        <v>50</v>
      </c>
      <c r="G883">
        <v>3</v>
      </c>
      <c r="H883">
        <v>10</v>
      </c>
      <c r="I883">
        <f t="shared" si="641"/>
        <v>6</v>
      </c>
      <c r="J883">
        <f t="shared" si="642"/>
        <v>151</v>
      </c>
      <c r="K883">
        <f t="shared" si="643"/>
        <v>13</v>
      </c>
      <c r="L883">
        <f t="shared" si="644"/>
        <v>4</v>
      </c>
      <c r="M883">
        <f t="shared" si="645"/>
        <v>1</v>
      </c>
      <c r="N883" s="3">
        <f t="shared" si="646"/>
        <v>0.25</v>
      </c>
      <c r="O883">
        <f t="shared" si="647"/>
        <v>20</v>
      </c>
      <c r="P883">
        <f t="shared" si="648"/>
        <v>2</v>
      </c>
      <c r="Q883">
        <f t="shared" ref="Q883:Q888" si="650">ROUND(AVERAGE(C883-B883,D883-C883,E883-D883,F883-E883),0)</f>
        <v>8</v>
      </c>
    </row>
    <row r="884" spans="1:17" x14ac:dyDescent="0.25">
      <c r="A884" s="4">
        <v>43060</v>
      </c>
      <c r="B884">
        <v>2</v>
      </c>
      <c r="C884">
        <v>10</v>
      </c>
      <c r="D884">
        <v>14</v>
      </c>
      <c r="E884">
        <v>28</v>
      </c>
      <c r="F884">
        <v>31</v>
      </c>
      <c r="G884">
        <v>5</v>
      </c>
      <c r="H884">
        <v>7</v>
      </c>
      <c r="I884">
        <f t="shared" si="641"/>
        <v>3</v>
      </c>
      <c r="J884">
        <f t="shared" si="642"/>
        <v>85</v>
      </c>
      <c r="K884">
        <f t="shared" si="643"/>
        <v>12</v>
      </c>
      <c r="L884">
        <f t="shared" si="644"/>
        <v>4</v>
      </c>
      <c r="M884">
        <f t="shared" si="645"/>
        <v>1</v>
      </c>
      <c r="N884" s="3">
        <f t="shared" si="646"/>
        <v>0.25</v>
      </c>
      <c r="O884">
        <f t="shared" si="647"/>
        <v>14</v>
      </c>
      <c r="P884">
        <f t="shared" si="648"/>
        <v>3</v>
      </c>
      <c r="Q884">
        <f t="shared" si="650"/>
        <v>7</v>
      </c>
    </row>
    <row r="885" spans="1:17" x14ac:dyDescent="0.25">
      <c r="A885" s="4">
        <v>43056</v>
      </c>
      <c r="B885">
        <v>20</v>
      </c>
      <c r="C885">
        <v>26</v>
      </c>
      <c r="D885">
        <v>35</v>
      </c>
      <c r="E885">
        <v>36</v>
      </c>
      <c r="F885">
        <v>42</v>
      </c>
      <c r="G885">
        <v>5</v>
      </c>
      <c r="H885">
        <v>12</v>
      </c>
      <c r="I885">
        <f t="shared" si="641"/>
        <v>6</v>
      </c>
      <c r="J885">
        <f t="shared" si="642"/>
        <v>159</v>
      </c>
      <c r="K885">
        <f t="shared" si="643"/>
        <v>17</v>
      </c>
      <c r="L885">
        <f t="shared" si="644"/>
        <v>4</v>
      </c>
      <c r="M885">
        <f t="shared" si="645"/>
        <v>1</v>
      </c>
      <c r="N885" s="3">
        <f t="shared" si="646"/>
        <v>0.25</v>
      </c>
      <c r="O885">
        <f t="shared" si="647"/>
        <v>9</v>
      </c>
      <c r="P885">
        <f t="shared" si="648"/>
        <v>1</v>
      </c>
      <c r="Q885">
        <f t="shared" si="650"/>
        <v>6</v>
      </c>
    </row>
    <row r="886" spans="1:17" x14ac:dyDescent="0.25">
      <c r="A886" s="4">
        <v>43053</v>
      </c>
      <c r="B886">
        <v>14</v>
      </c>
      <c r="C886">
        <v>16</v>
      </c>
      <c r="D886">
        <v>39</v>
      </c>
      <c r="E886">
        <v>40</v>
      </c>
      <c r="F886">
        <v>41</v>
      </c>
      <c r="G886">
        <v>8</v>
      </c>
      <c r="H886">
        <v>10</v>
      </c>
      <c r="I886">
        <f t="shared" si="641"/>
        <v>3</v>
      </c>
      <c r="J886">
        <f t="shared" si="642"/>
        <v>150</v>
      </c>
      <c r="K886">
        <f t="shared" si="643"/>
        <v>18</v>
      </c>
      <c r="L886">
        <f t="shared" si="644"/>
        <v>3</v>
      </c>
      <c r="M886">
        <f t="shared" si="645"/>
        <v>2</v>
      </c>
      <c r="N886" s="3">
        <f t="shared" si="646"/>
        <v>0.66666666666666663</v>
      </c>
      <c r="O886">
        <f t="shared" si="647"/>
        <v>23</v>
      </c>
      <c r="P886">
        <f t="shared" si="648"/>
        <v>1</v>
      </c>
      <c r="Q886">
        <f t="shared" si="650"/>
        <v>7</v>
      </c>
    </row>
    <row r="887" spans="1:17" x14ac:dyDescent="0.25">
      <c r="A887" s="4">
        <v>43049</v>
      </c>
      <c r="B887">
        <v>13</v>
      </c>
      <c r="C887">
        <v>22</v>
      </c>
      <c r="D887">
        <v>29</v>
      </c>
      <c r="E887">
        <v>36</v>
      </c>
      <c r="F887">
        <v>37</v>
      </c>
      <c r="G887">
        <v>1</v>
      </c>
      <c r="H887">
        <v>9</v>
      </c>
      <c r="I887">
        <f t="shared" si="641"/>
        <v>6</v>
      </c>
      <c r="J887">
        <f t="shared" si="642"/>
        <v>137</v>
      </c>
      <c r="K887">
        <f t="shared" si="643"/>
        <v>10</v>
      </c>
      <c r="L887">
        <f t="shared" si="644"/>
        <v>2</v>
      </c>
      <c r="M887">
        <f t="shared" si="645"/>
        <v>3</v>
      </c>
      <c r="N887" s="3">
        <f t="shared" si="646"/>
        <v>0.66666666666666663</v>
      </c>
      <c r="O887">
        <f t="shared" si="647"/>
        <v>9</v>
      </c>
      <c r="P887">
        <f t="shared" si="648"/>
        <v>1</v>
      </c>
      <c r="Q887">
        <f t="shared" si="650"/>
        <v>6</v>
      </c>
    </row>
    <row r="888" spans="1:17" x14ac:dyDescent="0.25">
      <c r="A888" s="4">
        <v>43046</v>
      </c>
      <c r="B888">
        <v>7</v>
      </c>
      <c r="C888">
        <v>19</v>
      </c>
      <c r="D888">
        <v>20</v>
      </c>
      <c r="E888">
        <v>37</v>
      </c>
      <c r="F888">
        <v>41</v>
      </c>
      <c r="G888">
        <v>2</v>
      </c>
      <c r="H888">
        <v>12</v>
      </c>
      <c r="I888">
        <f t="shared" si="641"/>
        <v>3</v>
      </c>
      <c r="J888">
        <f t="shared" si="642"/>
        <v>124</v>
      </c>
      <c r="K888">
        <f t="shared" si="643"/>
        <v>14</v>
      </c>
      <c r="L888">
        <f t="shared" si="644"/>
        <v>1</v>
      </c>
      <c r="M888">
        <f t="shared" si="645"/>
        <v>4</v>
      </c>
      <c r="N888" s="3">
        <f t="shared" si="646"/>
        <v>0.25</v>
      </c>
      <c r="O888">
        <f t="shared" si="647"/>
        <v>17</v>
      </c>
      <c r="P888">
        <f t="shared" si="648"/>
        <v>1</v>
      </c>
      <c r="Q888">
        <f t="shared" si="650"/>
        <v>9</v>
      </c>
    </row>
    <row r="889" spans="1:17" x14ac:dyDescent="0.25">
      <c r="A889" s="4">
        <v>43042</v>
      </c>
      <c r="B889">
        <v>5</v>
      </c>
      <c r="C889">
        <v>12</v>
      </c>
      <c r="D889">
        <v>17</v>
      </c>
      <c r="E889">
        <v>33</v>
      </c>
      <c r="F889">
        <v>41</v>
      </c>
      <c r="G889">
        <v>4</v>
      </c>
      <c r="H889">
        <v>9</v>
      </c>
      <c r="I889">
        <f t="shared" si="641"/>
        <v>6</v>
      </c>
      <c r="J889">
        <f t="shared" si="642"/>
        <v>108</v>
      </c>
      <c r="K889">
        <f t="shared" si="643"/>
        <v>13</v>
      </c>
      <c r="L889">
        <f t="shared" si="644"/>
        <v>1</v>
      </c>
      <c r="M889">
        <f t="shared" si="645"/>
        <v>4</v>
      </c>
      <c r="N889" s="3">
        <f t="shared" si="646"/>
        <v>0.25</v>
      </c>
      <c r="O889">
        <f t="shared" si="647"/>
        <v>16</v>
      </c>
      <c r="P889">
        <f t="shared" si="648"/>
        <v>5</v>
      </c>
      <c r="Q889">
        <f t="shared" ref="Q889:Q952" si="651">ROUND(AVERAGE(C889-B889,D889-C889,E889-D889,F889-E889),0)</f>
        <v>9</v>
      </c>
    </row>
    <row r="890" spans="1:17" x14ac:dyDescent="0.25">
      <c r="A890" s="4">
        <v>43039</v>
      </c>
      <c r="B890">
        <v>1</v>
      </c>
      <c r="C890">
        <v>12</v>
      </c>
      <c r="D890">
        <v>36</v>
      </c>
      <c r="E890">
        <v>43</v>
      </c>
      <c r="F890">
        <v>46</v>
      </c>
      <c r="G890">
        <v>3</v>
      </c>
      <c r="H890">
        <v>5</v>
      </c>
      <c r="I890">
        <f t="shared" si="641"/>
        <v>3</v>
      </c>
      <c r="J890">
        <f t="shared" si="642"/>
        <v>138</v>
      </c>
      <c r="K890">
        <f t="shared" si="643"/>
        <v>8</v>
      </c>
      <c r="L890">
        <f t="shared" si="644"/>
        <v>3</v>
      </c>
      <c r="M890">
        <f t="shared" si="645"/>
        <v>2</v>
      </c>
      <c r="N890" s="3">
        <f t="shared" si="646"/>
        <v>0.66666666666666663</v>
      </c>
      <c r="O890">
        <f t="shared" si="647"/>
        <v>24</v>
      </c>
      <c r="P890">
        <f t="shared" si="648"/>
        <v>3</v>
      </c>
      <c r="Q890">
        <f t="shared" si="651"/>
        <v>11</v>
      </c>
    </row>
    <row r="891" spans="1:17" x14ac:dyDescent="0.25">
      <c r="A891" s="4">
        <v>43035</v>
      </c>
      <c r="B891">
        <v>3</v>
      </c>
      <c r="C891">
        <v>16</v>
      </c>
      <c r="D891">
        <v>23</v>
      </c>
      <c r="E891">
        <v>32</v>
      </c>
      <c r="F891">
        <v>39</v>
      </c>
      <c r="G891">
        <v>1</v>
      </c>
      <c r="H891">
        <v>4</v>
      </c>
      <c r="I891">
        <f t="shared" si="641"/>
        <v>6</v>
      </c>
      <c r="J891">
        <f t="shared" si="642"/>
        <v>113</v>
      </c>
      <c r="K891">
        <f t="shared" si="643"/>
        <v>5</v>
      </c>
      <c r="L891">
        <f t="shared" si="644"/>
        <v>2</v>
      </c>
      <c r="M891">
        <f t="shared" si="645"/>
        <v>3</v>
      </c>
      <c r="N891" s="3">
        <f t="shared" si="646"/>
        <v>0.66666666666666663</v>
      </c>
      <c r="O891">
        <f t="shared" si="647"/>
        <v>13</v>
      </c>
      <c r="P891">
        <f t="shared" si="648"/>
        <v>7</v>
      </c>
      <c r="Q891">
        <f t="shared" si="651"/>
        <v>9</v>
      </c>
    </row>
    <row r="892" spans="1:17" x14ac:dyDescent="0.25">
      <c r="A892" s="4">
        <v>43032</v>
      </c>
      <c r="B892">
        <v>9</v>
      </c>
      <c r="C892">
        <v>11</v>
      </c>
      <c r="D892">
        <v>13</v>
      </c>
      <c r="E892">
        <v>27</v>
      </c>
      <c r="F892">
        <v>33</v>
      </c>
      <c r="G892">
        <v>7</v>
      </c>
      <c r="H892">
        <v>10</v>
      </c>
      <c r="I892">
        <f t="shared" si="641"/>
        <v>3</v>
      </c>
      <c r="J892">
        <f t="shared" si="642"/>
        <v>93</v>
      </c>
      <c r="K892">
        <f t="shared" si="643"/>
        <v>17</v>
      </c>
      <c r="L892">
        <f t="shared" si="644"/>
        <v>0</v>
      </c>
      <c r="M892">
        <f t="shared" si="645"/>
        <v>5</v>
      </c>
      <c r="N892" s="3">
        <f t="shared" si="646"/>
        <v>0</v>
      </c>
      <c r="O892">
        <f t="shared" si="647"/>
        <v>14</v>
      </c>
      <c r="P892">
        <f t="shared" si="648"/>
        <v>2</v>
      </c>
      <c r="Q892">
        <f t="shared" si="651"/>
        <v>6</v>
      </c>
    </row>
    <row r="893" spans="1:17" x14ac:dyDescent="0.25">
      <c r="A893" s="4">
        <v>43028</v>
      </c>
      <c r="B893">
        <v>4</v>
      </c>
      <c r="C893">
        <v>17</v>
      </c>
      <c r="D893">
        <v>23</v>
      </c>
      <c r="E893">
        <v>27</v>
      </c>
      <c r="F893">
        <v>30</v>
      </c>
      <c r="G893">
        <v>3</v>
      </c>
      <c r="H893">
        <v>8</v>
      </c>
      <c r="I893">
        <f t="shared" si="641"/>
        <v>6</v>
      </c>
      <c r="J893">
        <f t="shared" si="642"/>
        <v>101</v>
      </c>
      <c r="K893">
        <f t="shared" si="643"/>
        <v>11</v>
      </c>
      <c r="L893">
        <f t="shared" si="644"/>
        <v>2</v>
      </c>
      <c r="M893">
        <f t="shared" si="645"/>
        <v>3</v>
      </c>
      <c r="N893" s="3">
        <f t="shared" si="646"/>
        <v>0.66666666666666663</v>
      </c>
      <c r="O893">
        <f t="shared" si="647"/>
        <v>13</v>
      </c>
      <c r="P893">
        <f t="shared" si="648"/>
        <v>3</v>
      </c>
      <c r="Q893">
        <f t="shared" si="651"/>
        <v>7</v>
      </c>
    </row>
    <row r="894" spans="1:17" x14ac:dyDescent="0.25">
      <c r="A894" s="4">
        <v>43025</v>
      </c>
      <c r="B894">
        <v>13</v>
      </c>
      <c r="C894">
        <v>17</v>
      </c>
      <c r="D894">
        <v>19</v>
      </c>
      <c r="E894">
        <v>26</v>
      </c>
      <c r="F894">
        <v>36</v>
      </c>
      <c r="G894">
        <v>2</v>
      </c>
      <c r="H894">
        <v>3</v>
      </c>
      <c r="I894">
        <f t="shared" si="641"/>
        <v>3</v>
      </c>
      <c r="J894">
        <f t="shared" si="642"/>
        <v>111</v>
      </c>
      <c r="K894">
        <f t="shared" si="643"/>
        <v>5</v>
      </c>
      <c r="L894">
        <f t="shared" si="644"/>
        <v>2</v>
      </c>
      <c r="M894">
        <f t="shared" si="645"/>
        <v>3</v>
      </c>
      <c r="N894" s="3">
        <f t="shared" si="646"/>
        <v>0.66666666666666663</v>
      </c>
      <c r="O894">
        <f t="shared" si="647"/>
        <v>10</v>
      </c>
      <c r="P894">
        <f t="shared" si="648"/>
        <v>2</v>
      </c>
      <c r="Q894">
        <f t="shared" si="651"/>
        <v>6</v>
      </c>
    </row>
    <row r="895" spans="1:17" x14ac:dyDescent="0.25">
      <c r="A895" s="4">
        <v>43021</v>
      </c>
      <c r="B895">
        <v>23</v>
      </c>
      <c r="C895">
        <v>29</v>
      </c>
      <c r="D895">
        <v>37</v>
      </c>
      <c r="E895">
        <v>45</v>
      </c>
      <c r="F895">
        <v>50</v>
      </c>
      <c r="G895">
        <v>5</v>
      </c>
      <c r="H895">
        <v>11</v>
      </c>
      <c r="I895">
        <f t="shared" si="641"/>
        <v>6</v>
      </c>
      <c r="J895">
        <f t="shared" si="642"/>
        <v>184</v>
      </c>
      <c r="K895">
        <f t="shared" si="643"/>
        <v>16</v>
      </c>
      <c r="L895">
        <f t="shared" si="644"/>
        <v>1</v>
      </c>
      <c r="M895">
        <f t="shared" si="645"/>
        <v>4</v>
      </c>
      <c r="N895" s="3">
        <f t="shared" si="646"/>
        <v>0.25</v>
      </c>
      <c r="O895">
        <f t="shared" si="647"/>
        <v>8</v>
      </c>
      <c r="P895">
        <f t="shared" si="648"/>
        <v>5</v>
      </c>
      <c r="Q895">
        <f t="shared" si="651"/>
        <v>7</v>
      </c>
    </row>
    <row r="896" spans="1:17" x14ac:dyDescent="0.25">
      <c r="A896" s="4">
        <v>43018</v>
      </c>
      <c r="B896">
        <v>4</v>
      </c>
      <c r="C896">
        <v>21</v>
      </c>
      <c r="D896">
        <v>34</v>
      </c>
      <c r="E896">
        <v>36</v>
      </c>
      <c r="F896">
        <v>37</v>
      </c>
      <c r="G896">
        <v>3</v>
      </c>
      <c r="H896">
        <v>6</v>
      </c>
      <c r="I896">
        <f t="shared" si="641"/>
        <v>3</v>
      </c>
      <c r="J896">
        <f t="shared" si="642"/>
        <v>132</v>
      </c>
      <c r="K896">
        <f t="shared" si="643"/>
        <v>9</v>
      </c>
      <c r="L896">
        <f t="shared" si="644"/>
        <v>3</v>
      </c>
      <c r="M896">
        <f t="shared" si="645"/>
        <v>2</v>
      </c>
      <c r="N896" s="3">
        <f t="shared" si="646"/>
        <v>0.66666666666666663</v>
      </c>
      <c r="O896">
        <f t="shared" si="647"/>
        <v>17</v>
      </c>
      <c r="P896">
        <f t="shared" si="648"/>
        <v>1</v>
      </c>
      <c r="Q896">
        <f t="shared" si="651"/>
        <v>8</v>
      </c>
    </row>
    <row r="897" spans="1:17" x14ac:dyDescent="0.25">
      <c r="A897" s="4">
        <v>43014</v>
      </c>
      <c r="B897">
        <v>1</v>
      </c>
      <c r="C897">
        <v>9</v>
      </c>
      <c r="D897">
        <v>15</v>
      </c>
      <c r="E897">
        <v>19</v>
      </c>
      <c r="F897">
        <v>25</v>
      </c>
      <c r="G897">
        <v>1</v>
      </c>
      <c r="H897">
        <v>7</v>
      </c>
      <c r="I897">
        <f t="shared" si="641"/>
        <v>6</v>
      </c>
      <c r="J897">
        <f t="shared" si="642"/>
        <v>69</v>
      </c>
      <c r="K897">
        <f t="shared" si="643"/>
        <v>8</v>
      </c>
      <c r="L897">
        <f t="shared" si="644"/>
        <v>0</v>
      </c>
      <c r="M897">
        <f t="shared" si="645"/>
        <v>5</v>
      </c>
      <c r="N897" s="3">
        <f t="shared" si="646"/>
        <v>0</v>
      </c>
      <c r="O897">
        <f t="shared" si="647"/>
        <v>8</v>
      </c>
      <c r="P897">
        <f t="shared" si="648"/>
        <v>4</v>
      </c>
      <c r="Q897">
        <f t="shared" si="651"/>
        <v>6</v>
      </c>
    </row>
    <row r="898" spans="1:17" x14ac:dyDescent="0.25">
      <c r="A898" s="4">
        <v>43011</v>
      </c>
      <c r="B898">
        <v>6</v>
      </c>
      <c r="C898">
        <v>24</v>
      </c>
      <c r="D898">
        <v>32</v>
      </c>
      <c r="E898">
        <v>48</v>
      </c>
      <c r="F898">
        <v>50</v>
      </c>
      <c r="G898">
        <v>1</v>
      </c>
      <c r="H898">
        <v>5</v>
      </c>
      <c r="I898">
        <f t="shared" si="641"/>
        <v>3</v>
      </c>
      <c r="J898">
        <f t="shared" si="642"/>
        <v>160</v>
      </c>
      <c r="K898">
        <f t="shared" si="643"/>
        <v>6</v>
      </c>
      <c r="L898">
        <f t="shared" si="644"/>
        <v>5</v>
      </c>
      <c r="M898">
        <f t="shared" si="645"/>
        <v>0</v>
      </c>
      <c r="N898" s="3">
        <f t="shared" si="646"/>
        <v>0</v>
      </c>
      <c r="O898">
        <f t="shared" si="647"/>
        <v>18</v>
      </c>
      <c r="P898">
        <f t="shared" si="648"/>
        <v>2</v>
      </c>
      <c r="Q898">
        <f t="shared" si="651"/>
        <v>11</v>
      </c>
    </row>
    <row r="899" spans="1:17" x14ac:dyDescent="0.25">
      <c r="A899" s="4">
        <v>43007</v>
      </c>
      <c r="B899">
        <v>7</v>
      </c>
      <c r="C899">
        <v>18</v>
      </c>
      <c r="D899">
        <v>19</v>
      </c>
      <c r="E899">
        <v>32</v>
      </c>
      <c r="F899">
        <v>48</v>
      </c>
      <c r="G899">
        <v>3</v>
      </c>
      <c r="H899">
        <v>7</v>
      </c>
      <c r="I899">
        <f t="shared" si="641"/>
        <v>6</v>
      </c>
      <c r="J899">
        <f t="shared" si="642"/>
        <v>124</v>
      </c>
      <c r="K899">
        <f t="shared" si="643"/>
        <v>10</v>
      </c>
      <c r="L899">
        <f t="shared" si="644"/>
        <v>3</v>
      </c>
      <c r="M899">
        <f t="shared" si="645"/>
        <v>2</v>
      </c>
      <c r="N899" s="3">
        <f t="shared" si="646"/>
        <v>0.66666666666666663</v>
      </c>
      <c r="O899">
        <f t="shared" si="647"/>
        <v>16</v>
      </c>
      <c r="P899">
        <f t="shared" si="648"/>
        <v>1</v>
      </c>
      <c r="Q899">
        <f t="shared" si="651"/>
        <v>10</v>
      </c>
    </row>
    <row r="900" spans="1:17" x14ac:dyDescent="0.25">
      <c r="A900" s="4">
        <v>43004</v>
      </c>
      <c r="B900">
        <v>1</v>
      </c>
      <c r="C900">
        <v>29</v>
      </c>
      <c r="D900">
        <v>40</v>
      </c>
      <c r="E900">
        <v>41</v>
      </c>
      <c r="F900">
        <v>48</v>
      </c>
      <c r="G900">
        <v>6</v>
      </c>
      <c r="H900">
        <v>12</v>
      </c>
      <c r="I900">
        <f t="shared" si="641"/>
        <v>3</v>
      </c>
      <c r="J900">
        <f t="shared" si="642"/>
        <v>159</v>
      </c>
      <c r="K900">
        <f t="shared" si="643"/>
        <v>18</v>
      </c>
      <c r="L900">
        <f t="shared" si="644"/>
        <v>2</v>
      </c>
      <c r="M900">
        <f t="shared" si="645"/>
        <v>3</v>
      </c>
      <c r="N900" s="3">
        <f t="shared" si="646"/>
        <v>0.66666666666666663</v>
      </c>
      <c r="O900">
        <f t="shared" si="647"/>
        <v>28</v>
      </c>
      <c r="P900">
        <f t="shared" si="648"/>
        <v>1</v>
      </c>
      <c r="Q900">
        <f t="shared" si="651"/>
        <v>12</v>
      </c>
    </row>
    <row r="901" spans="1:17" x14ac:dyDescent="0.25">
      <c r="A901" s="4">
        <v>43000</v>
      </c>
      <c r="B901">
        <v>6</v>
      </c>
      <c r="C901">
        <v>11</v>
      </c>
      <c r="D901">
        <v>31</v>
      </c>
      <c r="E901">
        <v>39</v>
      </c>
      <c r="F901">
        <v>42</v>
      </c>
      <c r="G901">
        <v>1</v>
      </c>
      <c r="H901">
        <v>3</v>
      </c>
      <c r="I901">
        <f t="shared" si="641"/>
        <v>6</v>
      </c>
      <c r="J901">
        <f t="shared" si="642"/>
        <v>129</v>
      </c>
      <c r="K901">
        <f t="shared" si="643"/>
        <v>4</v>
      </c>
      <c r="L901">
        <f t="shared" si="644"/>
        <v>2</v>
      </c>
      <c r="M901">
        <f t="shared" si="645"/>
        <v>3</v>
      </c>
      <c r="N901" s="3">
        <f t="shared" si="646"/>
        <v>0.66666666666666663</v>
      </c>
      <c r="O901">
        <f t="shared" si="647"/>
        <v>20</v>
      </c>
      <c r="P901">
        <f t="shared" si="648"/>
        <v>3</v>
      </c>
      <c r="Q901">
        <f t="shared" si="651"/>
        <v>9</v>
      </c>
    </row>
    <row r="902" spans="1:17" x14ac:dyDescent="0.25">
      <c r="A902" s="4">
        <v>42997</v>
      </c>
      <c r="B902">
        <v>1</v>
      </c>
      <c r="C902">
        <v>8</v>
      </c>
      <c r="D902">
        <v>21</v>
      </c>
      <c r="E902">
        <v>30</v>
      </c>
      <c r="F902">
        <v>45</v>
      </c>
      <c r="G902">
        <v>2</v>
      </c>
      <c r="H902">
        <v>3</v>
      </c>
      <c r="I902">
        <f t="shared" si="641"/>
        <v>3</v>
      </c>
      <c r="J902">
        <f t="shared" si="642"/>
        <v>105</v>
      </c>
      <c r="K902">
        <f t="shared" si="643"/>
        <v>5</v>
      </c>
      <c r="L902">
        <f t="shared" si="644"/>
        <v>2</v>
      </c>
      <c r="M902">
        <f t="shared" si="645"/>
        <v>3</v>
      </c>
      <c r="N902" s="3">
        <f t="shared" si="646"/>
        <v>0.66666666666666663</v>
      </c>
      <c r="O902">
        <f t="shared" si="647"/>
        <v>15</v>
      </c>
      <c r="P902">
        <f t="shared" si="648"/>
        <v>7</v>
      </c>
      <c r="Q902">
        <f t="shared" si="651"/>
        <v>11</v>
      </c>
    </row>
    <row r="903" spans="1:17" x14ac:dyDescent="0.25">
      <c r="A903" s="4">
        <v>42993</v>
      </c>
      <c r="B903">
        <v>13</v>
      </c>
      <c r="C903">
        <v>18</v>
      </c>
      <c r="D903">
        <v>37</v>
      </c>
      <c r="E903">
        <v>44</v>
      </c>
      <c r="F903">
        <v>49</v>
      </c>
      <c r="G903">
        <v>9</v>
      </c>
      <c r="H903">
        <v>12</v>
      </c>
      <c r="I903">
        <f t="shared" si="641"/>
        <v>6</v>
      </c>
      <c r="J903">
        <f t="shared" si="642"/>
        <v>161</v>
      </c>
      <c r="K903">
        <f t="shared" si="643"/>
        <v>21</v>
      </c>
      <c r="L903">
        <f t="shared" si="644"/>
        <v>2</v>
      </c>
      <c r="M903">
        <f t="shared" si="645"/>
        <v>3</v>
      </c>
      <c r="N903" s="3">
        <f t="shared" si="646"/>
        <v>0.66666666666666663</v>
      </c>
      <c r="O903">
        <f t="shared" si="647"/>
        <v>19</v>
      </c>
      <c r="P903">
        <f t="shared" si="648"/>
        <v>5</v>
      </c>
      <c r="Q903">
        <f t="shared" si="651"/>
        <v>9</v>
      </c>
    </row>
    <row r="904" spans="1:17" x14ac:dyDescent="0.25">
      <c r="A904" s="4">
        <v>42990</v>
      </c>
      <c r="B904">
        <v>10</v>
      </c>
      <c r="C904">
        <v>17</v>
      </c>
      <c r="D904">
        <v>27</v>
      </c>
      <c r="E904">
        <v>29</v>
      </c>
      <c r="F904">
        <v>35</v>
      </c>
      <c r="G904">
        <v>4</v>
      </c>
      <c r="H904">
        <v>11</v>
      </c>
      <c r="I904">
        <f t="shared" ref="I904:I917" si="652">WEEKDAY(A904)</f>
        <v>3</v>
      </c>
      <c r="J904">
        <f t="shared" ref="J904:J917" si="653">SUM(B904:F904)</f>
        <v>118</v>
      </c>
      <c r="K904">
        <f t="shared" ref="K904:K917" si="654">G904+H904</f>
        <v>15</v>
      </c>
      <c r="L904">
        <f t="shared" ref="L904:L917" si="655">SUMPRODUCT(--(MOD(B904:F904,2)=0))</f>
        <v>1</v>
      </c>
      <c r="M904">
        <f t="shared" ref="M904:M917" si="656">SUMPRODUCT(--(MOD(B904:F904,2)=1))</f>
        <v>4</v>
      </c>
      <c r="N904" s="3">
        <f t="shared" ref="N904:N917" si="657">IF(L904&gt;M904,M904/L904,L904/M904)</f>
        <v>0.25</v>
      </c>
      <c r="O904">
        <f t="shared" ref="O904:O917" si="658">MAX(C904-B904,D904-C904,E904-D904,F904-E904)</f>
        <v>10</v>
      </c>
      <c r="P904">
        <f t="shared" ref="P904:P917" si="659">MIN(C904-B904,D904-C904,E904-D904,F904-E904)</f>
        <v>2</v>
      </c>
      <c r="Q904">
        <f t="shared" si="651"/>
        <v>6</v>
      </c>
    </row>
    <row r="905" spans="1:17" x14ac:dyDescent="0.25">
      <c r="A905" s="4">
        <v>42986</v>
      </c>
      <c r="B905">
        <v>9</v>
      </c>
      <c r="C905">
        <v>24</v>
      </c>
      <c r="D905">
        <v>42</v>
      </c>
      <c r="E905">
        <v>47</v>
      </c>
      <c r="F905">
        <v>49</v>
      </c>
      <c r="G905">
        <v>1</v>
      </c>
      <c r="H905">
        <v>5</v>
      </c>
      <c r="I905">
        <f t="shared" si="652"/>
        <v>6</v>
      </c>
      <c r="J905">
        <f t="shared" si="653"/>
        <v>171</v>
      </c>
      <c r="K905">
        <f t="shared" si="654"/>
        <v>6</v>
      </c>
      <c r="L905">
        <f t="shared" si="655"/>
        <v>2</v>
      </c>
      <c r="M905">
        <f t="shared" si="656"/>
        <v>3</v>
      </c>
      <c r="N905" s="3">
        <f t="shared" si="657"/>
        <v>0.66666666666666663</v>
      </c>
      <c r="O905">
        <f t="shared" si="658"/>
        <v>18</v>
      </c>
      <c r="P905">
        <f t="shared" si="659"/>
        <v>2</v>
      </c>
      <c r="Q905">
        <f t="shared" si="651"/>
        <v>10</v>
      </c>
    </row>
    <row r="906" spans="1:17" x14ac:dyDescent="0.25">
      <c r="A906" s="4">
        <v>42983</v>
      </c>
      <c r="B906">
        <v>6</v>
      </c>
      <c r="C906">
        <v>9</v>
      </c>
      <c r="D906">
        <v>18</v>
      </c>
      <c r="E906">
        <v>28</v>
      </c>
      <c r="F906">
        <v>29</v>
      </c>
      <c r="G906">
        <v>1</v>
      </c>
      <c r="H906">
        <v>9</v>
      </c>
      <c r="I906">
        <f t="shared" si="652"/>
        <v>3</v>
      </c>
      <c r="J906">
        <f t="shared" si="653"/>
        <v>90</v>
      </c>
      <c r="K906">
        <f t="shared" si="654"/>
        <v>10</v>
      </c>
      <c r="L906">
        <f t="shared" si="655"/>
        <v>3</v>
      </c>
      <c r="M906">
        <f t="shared" si="656"/>
        <v>2</v>
      </c>
      <c r="N906" s="3">
        <f t="shared" si="657"/>
        <v>0.66666666666666663</v>
      </c>
      <c r="O906">
        <f t="shared" si="658"/>
        <v>10</v>
      </c>
      <c r="P906">
        <f t="shared" si="659"/>
        <v>1</v>
      </c>
      <c r="Q906">
        <f t="shared" si="651"/>
        <v>6</v>
      </c>
    </row>
    <row r="907" spans="1:17" x14ac:dyDescent="0.25">
      <c r="A907" s="4">
        <v>42979</v>
      </c>
      <c r="B907">
        <v>3</v>
      </c>
      <c r="C907">
        <v>7</v>
      </c>
      <c r="D907">
        <v>8</v>
      </c>
      <c r="E907">
        <v>14</v>
      </c>
      <c r="F907">
        <v>49</v>
      </c>
      <c r="G907">
        <v>5</v>
      </c>
      <c r="H907">
        <v>8</v>
      </c>
      <c r="I907">
        <f t="shared" si="652"/>
        <v>6</v>
      </c>
      <c r="J907">
        <f t="shared" si="653"/>
        <v>81</v>
      </c>
      <c r="K907">
        <f t="shared" si="654"/>
        <v>13</v>
      </c>
      <c r="L907">
        <f t="shared" si="655"/>
        <v>2</v>
      </c>
      <c r="M907">
        <f t="shared" si="656"/>
        <v>3</v>
      </c>
      <c r="N907" s="3">
        <f t="shared" si="657"/>
        <v>0.66666666666666663</v>
      </c>
      <c r="O907">
        <f t="shared" si="658"/>
        <v>35</v>
      </c>
      <c r="P907">
        <f t="shared" si="659"/>
        <v>1</v>
      </c>
      <c r="Q907">
        <f t="shared" si="651"/>
        <v>12</v>
      </c>
    </row>
    <row r="908" spans="1:17" x14ac:dyDescent="0.25">
      <c r="A908" s="4">
        <v>42976</v>
      </c>
      <c r="B908">
        <v>4</v>
      </c>
      <c r="C908">
        <v>12</v>
      </c>
      <c r="D908">
        <v>15</v>
      </c>
      <c r="E908">
        <v>32</v>
      </c>
      <c r="F908">
        <v>38</v>
      </c>
      <c r="G908">
        <v>1</v>
      </c>
      <c r="H908">
        <v>5</v>
      </c>
      <c r="I908">
        <f t="shared" si="652"/>
        <v>3</v>
      </c>
      <c r="J908">
        <f t="shared" si="653"/>
        <v>101</v>
      </c>
      <c r="K908">
        <f t="shared" si="654"/>
        <v>6</v>
      </c>
      <c r="L908">
        <f t="shared" si="655"/>
        <v>4</v>
      </c>
      <c r="M908">
        <f t="shared" si="656"/>
        <v>1</v>
      </c>
      <c r="N908" s="3">
        <f t="shared" si="657"/>
        <v>0.25</v>
      </c>
      <c r="O908">
        <f t="shared" si="658"/>
        <v>17</v>
      </c>
      <c r="P908">
        <f t="shared" si="659"/>
        <v>3</v>
      </c>
      <c r="Q908">
        <f t="shared" si="651"/>
        <v>9</v>
      </c>
    </row>
    <row r="909" spans="1:17" x14ac:dyDescent="0.25">
      <c r="A909" s="4">
        <v>42972</v>
      </c>
      <c r="B909">
        <v>1</v>
      </c>
      <c r="C909">
        <v>5</v>
      </c>
      <c r="D909">
        <v>7</v>
      </c>
      <c r="E909">
        <v>15</v>
      </c>
      <c r="F909">
        <v>47</v>
      </c>
      <c r="G909">
        <v>9</v>
      </c>
      <c r="H909">
        <v>12</v>
      </c>
      <c r="I909">
        <f t="shared" si="652"/>
        <v>6</v>
      </c>
      <c r="J909">
        <f t="shared" si="653"/>
        <v>75</v>
      </c>
      <c r="K909">
        <f t="shared" si="654"/>
        <v>21</v>
      </c>
      <c r="L909">
        <f t="shared" si="655"/>
        <v>0</v>
      </c>
      <c r="M909">
        <f t="shared" si="656"/>
        <v>5</v>
      </c>
      <c r="N909" s="3">
        <f t="shared" si="657"/>
        <v>0</v>
      </c>
      <c r="O909">
        <f t="shared" si="658"/>
        <v>32</v>
      </c>
      <c r="P909">
        <f t="shared" si="659"/>
        <v>2</v>
      </c>
      <c r="Q909">
        <f t="shared" si="651"/>
        <v>12</v>
      </c>
    </row>
    <row r="910" spans="1:17" x14ac:dyDescent="0.25">
      <c r="A910" s="4">
        <v>42969</v>
      </c>
      <c r="B910">
        <v>3</v>
      </c>
      <c r="C910">
        <v>10</v>
      </c>
      <c r="D910">
        <v>12</v>
      </c>
      <c r="E910">
        <v>17</v>
      </c>
      <c r="F910">
        <v>27</v>
      </c>
      <c r="G910">
        <v>3</v>
      </c>
      <c r="H910">
        <v>5</v>
      </c>
      <c r="I910">
        <f t="shared" si="652"/>
        <v>3</v>
      </c>
      <c r="J910">
        <f t="shared" si="653"/>
        <v>69</v>
      </c>
      <c r="K910">
        <f t="shared" si="654"/>
        <v>8</v>
      </c>
      <c r="L910">
        <f t="shared" si="655"/>
        <v>2</v>
      </c>
      <c r="M910">
        <f t="shared" si="656"/>
        <v>3</v>
      </c>
      <c r="N910" s="3">
        <f t="shared" si="657"/>
        <v>0.66666666666666663</v>
      </c>
      <c r="O910">
        <f t="shared" si="658"/>
        <v>10</v>
      </c>
      <c r="P910">
        <f t="shared" si="659"/>
        <v>2</v>
      </c>
      <c r="Q910">
        <f t="shared" si="651"/>
        <v>6</v>
      </c>
    </row>
    <row r="911" spans="1:17" x14ac:dyDescent="0.25">
      <c r="A911" s="4">
        <v>42965</v>
      </c>
      <c r="B911">
        <v>2</v>
      </c>
      <c r="C911">
        <v>24</v>
      </c>
      <c r="D911">
        <v>39</v>
      </c>
      <c r="E911">
        <v>42</v>
      </c>
      <c r="F911">
        <v>45</v>
      </c>
      <c r="G911">
        <v>2</v>
      </c>
      <c r="H911">
        <v>8</v>
      </c>
      <c r="I911">
        <f t="shared" si="652"/>
        <v>6</v>
      </c>
      <c r="J911">
        <f t="shared" si="653"/>
        <v>152</v>
      </c>
      <c r="K911">
        <f t="shared" si="654"/>
        <v>10</v>
      </c>
      <c r="L911">
        <f t="shared" si="655"/>
        <v>3</v>
      </c>
      <c r="M911">
        <f t="shared" si="656"/>
        <v>2</v>
      </c>
      <c r="N911" s="3">
        <f t="shared" si="657"/>
        <v>0.66666666666666663</v>
      </c>
      <c r="O911">
        <f t="shared" si="658"/>
        <v>22</v>
      </c>
      <c r="P911">
        <f t="shared" si="659"/>
        <v>3</v>
      </c>
      <c r="Q911">
        <f t="shared" si="651"/>
        <v>11</v>
      </c>
    </row>
    <row r="912" spans="1:17" x14ac:dyDescent="0.25">
      <c r="A912" s="4">
        <v>42962</v>
      </c>
      <c r="B912">
        <v>10</v>
      </c>
      <c r="C912">
        <v>14</v>
      </c>
      <c r="D912">
        <v>30</v>
      </c>
      <c r="E912">
        <v>35</v>
      </c>
      <c r="F912">
        <v>46</v>
      </c>
      <c r="G912">
        <v>4</v>
      </c>
      <c r="H912">
        <v>10</v>
      </c>
      <c r="I912">
        <f t="shared" si="652"/>
        <v>3</v>
      </c>
      <c r="J912">
        <f t="shared" si="653"/>
        <v>135</v>
      </c>
      <c r="K912">
        <f t="shared" si="654"/>
        <v>14</v>
      </c>
      <c r="L912">
        <f t="shared" si="655"/>
        <v>4</v>
      </c>
      <c r="M912">
        <f t="shared" si="656"/>
        <v>1</v>
      </c>
      <c r="N912" s="3">
        <f t="shared" si="657"/>
        <v>0.25</v>
      </c>
      <c r="O912">
        <f t="shared" si="658"/>
        <v>16</v>
      </c>
      <c r="P912">
        <f t="shared" si="659"/>
        <v>4</v>
      </c>
      <c r="Q912">
        <f t="shared" si="651"/>
        <v>9</v>
      </c>
    </row>
    <row r="913" spans="1:17" x14ac:dyDescent="0.25">
      <c r="A913" s="4">
        <v>42958</v>
      </c>
      <c r="B913">
        <v>18</v>
      </c>
      <c r="C913">
        <v>28</v>
      </c>
      <c r="D913">
        <v>39</v>
      </c>
      <c r="E913">
        <v>46</v>
      </c>
      <c r="F913">
        <v>48</v>
      </c>
      <c r="G913">
        <v>5</v>
      </c>
      <c r="H913">
        <v>12</v>
      </c>
      <c r="I913">
        <f t="shared" si="652"/>
        <v>6</v>
      </c>
      <c r="J913">
        <f t="shared" si="653"/>
        <v>179</v>
      </c>
      <c r="K913">
        <f t="shared" si="654"/>
        <v>17</v>
      </c>
      <c r="L913">
        <f t="shared" si="655"/>
        <v>4</v>
      </c>
      <c r="M913">
        <f t="shared" si="656"/>
        <v>1</v>
      </c>
      <c r="N913" s="3">
        <f t="shared" si="657"/>
        <v>0.25</v>
      </c>
      <c r="O913">
        <f t="shared" si="658"/>
        <v>11</v>
      </c>
      <c r="P913">
        <f t="shared" si="659"/>
        <v>2</v>
      </c>
      <c r="Q913">
        <f t="shared" si="651"/>
        <v>8</v>
      </c>
    </row>
    <row r="914" spans="1:17" x14ac:dyDescent="0.25">
      <c r="A914" s="4">
        <v>42955</v>
      </c>
      <c r="B914">
        <v>15</v>
      </c>
      <c r="C914">
        <v>25</v>
      </c>
      <c r="D914">
        <v>26</v>
      </c>
      <c r="E914">
        <v>40</v>
      </c>
      <c r="F914">
        <v>41</v>
      </c>
      <c r="G914">
        <v>4</v>
      </c>
      <c r="H914">
        <v>5</v>
      </c>
      <c r="I914">
        <f t="shared" si="652"/>
        <v>3</v>
      </c>
      <c r="J914">
        <f t="shared" si="653"/>
        <v>147</v>
      </c>
      <c r="K914">
        <f t="shared" si="654"/>
        <v>9</v>
      </c>
      <c r="L914">
        <f t="shared" si="655"/>
        <v>2</v>
      </c>
      <c r="M914">
        <f t="shared" si="656"/>
        <v>3</v>
      </c>
      <c r="N914" s="3">
        <f t="shared" si="657"/>
        <v>0.66666666666666663</v>
      </c>
      <c r="O914">
        <f t="shared" si="658"/>
        <v>14</v>
      </c>
      <c r="P914">
        <f t="shared" si="659"/>
        <v>1</v>
      </c>
      <c r="Q914">
        <f t="shared" si="651"/>
        <v>7</v>
      </c>
    </row>
    <row r="915" spans="1:17" x14ac:dyDescent="0.25">
      <c r="A915" s="4">
        <v>42951</v>
      </c>
      <c r="B915">
        <v>29</v>
      </c>
      <c r="C915">
        <v>30</v>
      </c>
      <c r="D915">
        <v>36</v>
      </c>
      <c r="E915">
        <v>40</v>
      </c>
      <c r="F915">
        <v>41</v>
      </c>
      <c r="G915">
        <v>2</v>
      </c>
      <c r="H915">
        <v>9</v>
      </c>
      <c r="I915">
        <f t="shared" si="652"/>
        <v>6</v>
      </c>
      <c r="J915">
        <f t="shared" si="653"/>
        <v>176</v>
      </c>
      <c r="K915">
        <f t="shared" si="654"/>
        <v>11</v>
      </c>
      <c r="L915">
        <f t="shared" si="655"/>
        <v>3</v>
      </c>
      <c r="M915">
        <f t="shared" si="656"/>
        <v>2</v>
      </c>
      <c r="N915" s="3">
        <f t="shared" si="657"/>
        <v>0.66666666666666663</v>
      </c>
      <c r="O915">
        <f t="shared" si="658"/>
        <v>6</v>
      </c>
      <c r="P915">
        <f t="shared" si="659"/>
        <v>1</v>
      </c>
      <c r="Q915">
        <f t="shared" si="651"/>
        <v>3</v>
      </c>
    </row>
    <row r="916" spans="1:17" x14ac:dyDescent="0.25">
      <c r="A916" s="4">
        <v>42948</v>
      </c>
      <c r="B916">
        <v>14</v>
      </c>
      <c r="C916">
        <v>21</v>
      </c>
      <c r="D916">
        <v>24</v>
      </c>
      <c r="E916">
        <v>29</v>
      </c>
      <c r="F916">
        <v>30</v>
      </c>
      <c r="G916">
        <v>8</v>
      </c>
      <c r="H916">
        <v>10</v>
      </c>
      <c r="I916">
        <f t="shared" si="652"/>
        <v>3</v>
      </c>
      <c r="J916">
        <f t="shared" si="653"/>
        <v>118</v>
      </c>
      <c r="K916">
        <f t="shared" si="654"/>
        <v>18</v>
      </c>
      <c r="L916">
        <f t="shared" si="655"/>
        <v>3</v>
      </c>
      <c r="M916">
        <f t="shared" si="656"/>
        <v>2</v>
      </c>
      <c r="N916" s="3">
        <f t="shared" si="657"/>
        <v>0.66666666666666663</v>
      </c>
      <c r="O916">
        <f t="shared" si="658"/>
        <v>7</v>
      </c>
      <c r="P916">
        <f t="shared" si="659"/>
        <v>1</v>
      </c>
      <c r="Q916">
        <f t="shared" si="651"/>
        <v>4</v>
      </c>
    </row>
    <row r="917" spans="1:17" x14ac:dyDescent="0.25">
      <c r="A917" s="4">
        <v>42944</v>
      </c>
      <c r="B917">
        <v>5</v>
      </c>
      <c r="C917">
        <v>9</v>
      </c>
      <c r="D917">
        <v>29</v>
      </c>
      <c r="E917">
        <v>31</v>
      </c>
      <c r="F917">
        <v>41</v>
      </c>
      <c r="G917">
        <v>2</v>
      </c>
      <c r="H917">
        <v>4</v>
      </c>
      <c r="I917">
        <f t="shared" si="652"/>
        <v>6</v>
      </c>
      <c r="J917">
        <f t="shared" si="653"/>
        <v>115</v>
      </c>
      <c r="K917">
        <f t="shared" si="654"/>
        <v>6</v>
      </c>
      <c r="L917">
        <f t="shared" si="655"/>
        <v>0</v>
      </c>
      <c r="M917">
        <f t="shared" si="656"/>
        <v>5</v>
      </c>
      <c r="N917" s="3">
        <f t="shared" si="657"/>
        <v>0</v>
      </c>
      <c r="O917">
        <f t="shared" si="658"/>
        <v>20</v>
      </c>
      <c r="P917">
        <f t="shared" si="659"/>
        <v>2</v>
      </c>
      <c r="Q917">
        <f t="shared" si="651"/>
        <v>9</v>
      </c>
    </row>
    <row r="918" spans="1:17" x14ac:dyDescent="0.25">
      <c r="A918" s="4">
        <v>42941</v>
      </c>
      <c r="B918">
        <v>12</v>
      </c>
      <c r="C918">
        <v>14</v>
      </c>
      <c r="D918">
        <v>43</v>
      </c>
      <c r="E918">
        <v>44</v>
      </c>
      <c r="F918">
        <v>48</v>
      </c>
      <c r="G918">
        <v>2</v>
      </c>
      <c r="H918">
        <v>11</v>
      </c>
      <c r="I918">
        <f t="shared" ref="I918:I936" si="660">WEEKDAY(A918)</f>
        <v>3</v>
      </c>
      <c r="J918">
        <f t="shared" ref="J918:J929" si="661">SUM(B918:F918)</f>
        <v>161</v>
      </c>
      <c r="K918">
        <f t="shared" ref="K918:K929" si="662">G918+H918</f>
        <v>13</v>
      </c>
      <c r="L918">
        <f t="shared" ref="L918:L936" si="663">SUMPRODUCT(--(MOD(B918:F918,2)=0))</f>
        <v>4</v>
      </c>
      <c r="M918">
        <f t="shared" ref="M918:M936" si="664">SUMPRODUCT(--(MOD(B918:F918,2)=1))</f>
        <v>1</v>
      </c>
      <c r="N918" s="3">
        <f t="shared" ref="N918:N936" si="665">IF(L918&gt;M918,M918/L918,L918/M918)</f>
        <v>0.25</v>
      </c>
      <c r="O918">
        <f t="shared" ref="O918:O929" si="666">MAX(C918-B918,D918-C918,E918-D918,F918-E918)</f>
        <v>29</v>
      </c>
      <c r="P918">
        <f t="shared" ref="P918:P929" si="667">MIN(C918-B918,D918-C918,E918-D918,F918-E918)</f>
        <v>1</v>
      </c>
      <c r="Q918">
        <f t="shared" si="651"/>
        <v>9</v>
      </c>
    </row>
    <row r="919" spans="1:17" x14ac:dyDescent="0.25">
      <c r="A919" s="4">
        <v>42937</v>
      </c>
      <c r="B919">
        <v>1</v>
      </c>
      <c r="C919">
        <v>8</v>
      </c>
      <c r="D919">
        <v>9</v>
      </c>
      <c r="E919">
        <v>26</v>
      </c>
      <c r="F919">
        <v>49</v>
      </c>
      <c r="G919">
        <v>5</v>
      </c>
      <c r="H919">
        <v>9</v>
      </c>
      <c r="I919">
        <f t="shared" si="660"/>
        <v>6</v>
      </c>
      <c r="J919">
        <f t="shared" si="661"/>
        <v>93</v>
      </c>
      <c r="K919">
        <f t="shared" si="662"/>
        <v>14</v>
      </c>
      <c r="L919">
        <f t="shared" si="663"/>
        <v>2</v>
      </c>
      <c r="M919">
        <f t="shared" si="664"/>
        <v>3</v>
      </c>
      <c r="N919" s="3">
        <f t="shared" si="665"/>
        <v>0.66666666666666663</v>
      </c>
      <c r="O919">
        <f t="shared" si="666"/>
        <v>23</v>
      </c>
      <c r="P919">
        <f t="shared" si="667"/>
        <v>1</v>
      </c>
      <c r="Q919">
        <f t="shared" si="651"/>
        <v>12</v>
      </c>
    </row>
    <row r="920" spans="1:17" x14ac:dyDescent="0.25">
      <c r="A920" s="4">
        <v>42934</v>
      </c>
      <c r="B920">
        <v>1</v>
      </c>
      <c r="C920">
        <v>25</v>
      </c>
      <c r="D920">
        <v>27</v>
      </c>
      <c r="E920">
        <v>41</v>
      </c>
      <c r="F920">
        <v>45</v>
      </c>
      <c r="G920">
        <v>5</v>
      </c>
      <c r="H920">
        <v>7</v>
      </c>
      <c r="I920">
        <f t="shared" si="660"/>
        <v>3</v>
      </c>
      <c r="J920">
        <f t="shared" si="661"/>
        <v>139</v>
      </c>
      <c r="K920">
        <f t="shared" si="662"/>
        <v>12</v>
      </c>
      <c r="L920">
        <f t="shared" si="663"/>
        <v>0</v>
      </c>
      <c r="M920">
        <f t="shared" si="664"/>
        <v>5</v>
      </c>
      <c r="N920" s="3">
        <f t="shared" si="665"/>
        <v>0</v>
      </c>
      <c r="O920">
        <f t="shared" si="666"/>
        <v>24</v>
      </c>
      <c r="P920">
        <f t="shared" si="667"/>
        <v>2</v>
      </c>
      <c r="Q920">
        <f t="shared" si="651"/>
        <v>11</v>
      </c>
    </row>
    <row r="921" spans="1:17" x14ac:dyDescent="0.25">
      <c r="A921" s="4">
        <v>42930</v>
      </c>
      <c r="B921">
        <v>11</v>
      </c>
      <c r="C921">
        <v>14</v>
      </c>
      <c r="D921">
        <v>20</v>
      </c>
      <c r="E921">
        <v>21</v>
      </c>
      <c r="F921">
        <v>47</v>
      </c>
      <c r="G921">
        <v>7</v>
      </c>
      <c r="H921">
        <v>10</v>
      </c>
      <c r="I921">
        <f t="shared" si="660"/>
        <v>6</v>
      </c>
      <c r="J921">
        <f t="shared" si="661"/>
        <v>113</v>
      </c>
      <c r="K921">
        <f t="shared" si="662"/>
        <v>17</v>
      </c>
      <c r="L921">
        <f t="shared" si="663"/>
        <v>2</v>
      </c>
      <c r="M921">
        <f t="shared" si="664"/>
        <v>3</v>
      </c>
      <c r="N921" s="3">
        <f t="shared" si="665"/>
        <v>0.66666666666666663</v>
      </c>
      <c r="O921">
        <f t="shared" si="666"/>
        <v>26</v>
      </c>
      <c r="P921">
        <f t="shared" si="667"/>
        <v>1</v>
      </c>
      <c r="Q921">
        <f t="shared" si="651"/>
        <v>9</v>
      </c>
    </row>
    <row r="922" spans="1:17" x14ac:dyDescent="0.25">
      <c r="A922" s="4">
        <v>42927</v>
      </c>
      <c r="B922">
        <v>14</v>
      </c>
      <c r="C922">
        <v>22</v>
      </c>
      <c r="D922">
        <v>26</v>
      </c>
      <c r="E922">
        <v>42</v>
      </c>
      <c r="F922">
        <v>50</v>
      </c>
      <c r="G922">
        <v>8</v>
      </c>
      <c r="H922">
        <v>10</v>
      </c>
      <c r="I922">
        <f t="shared" si="660"/>
        <v>3</v>
      </c>
      <c r="J922">
        <f t="shared" si="661"/>
        <v>154</v>
      </c>
      <c r="K922">
        <f t="shared" si="662"/>
        <v>18</v>
      </c>
      <c r="L922">
        <f t="shared" si="663"/>
        <v>5</v>
      </c>
      <c r="M922">
        <f t="shared" si="664"/>
        <v>0</v>
      </c>
      <c r="N922" s="3">
        <f t="shared" si="665"/>
        <v>0</v>
      </c>
      <c r="O922">
        <f t="shared" si="666"/>
        <v>16</v>
      </c>
      <c r="P922">
        <f t="shared" si="667"/>
        <v>4</v>
      </c>
      <c r="Q922">
        <f t="shared" si="651"/>
        <v>9</v>
      </c>
    </row>
    <row r="923" spans="1:17" x14ac:dyDescent="0.25">
      <c r="A923" s="4">
        <v>42923</v>
      </c>
      <c r="B923">
        <v>11</v>
      </c>
      <c r="C923">
        <v>20</v>
      </c>
      <c r="D923">
        <v>35</v>
      </c>
      <c r="E923">
        <v>37</v>
      </c>
      <c r="F923">
        <v>45</v>
      </c>
      <c r="G923">
        <v>3</v>
      </c>
      <c r="H923">
        <v>6</v>
      </c>
      <c r="I923">
        <f t="shared" si="660"/>
        <v>6</v>
      </c>
      <c r="J923">
        <f t="shared" si="661"/>
        <v>148</v>
      </c>
      <c r="K923">
        <f t="shared" si="662"/>
        <v>9</v>
      </c>
      <c r="L923">
        <f t="shared" si="663"/>
        <v>1</v>
      </c>
      <c r="M923">
        <f t="shared" si="664"/>
        <v>4</v>
      </c>
      <c r="N923" s="3">
        <f t="shared" si="665"/>
        <v>0.25</v>
      </c>
      <c r="O923">
        <f t="shared" si="666"/>
        <v>15</v>
      </c>
      <c r="P923">
        <f t="shared" si="667"/>
        <v>2</v>
      </c>
      <c r="Q923">
        <f t="shared" si="651"/>
        <v>9</v>
      </c>
    </row>
    <row r="924" spans="1:17" x14ac:dyDescent="0.25">
      <c r="A924" s="4">
        <v>42920</v>
      </c>
      <c r="B924">
        <v>10</v>
      </c>
      <c r="C924">
        <v>22</v>
      </c>
      <c r="D924">
        <v>25</v>
      </c>
      <c r="E924">
        <v>37</v>
      </c>
      <c r="F924">
        <v>49</v>
      </c>
      <c r="G924">
        <v>5</v>
      </c>
      <c r="H924">
        <v>8</v>
      </c>
      <c r="I924">
        <f t="shared" si="660"/>
        <v>3</v>
      </c>
      <c r="J924">
        <f t="shared" si="661"/>
        <v>143</v>
      </c>
      <c r="K924">
        <f t="shared" si="662"/>
        <v>13</v>
      </c>
      <c r="L924">
        <f t="shared" si="663"/>
        <v>2</v>
      </c>
      <c r="M924">
        <f t="shared" si="664"/>
        <v>3</v>
      </c>
      <c r="N924" s="3">
        <f t="shared" si="665"/>
        <v>0.66666666666666663</v>
      </c>
      <c r="O924">
        <f t="shared" si="666"/>
        <v>12</v>
      </c>
      <c r="P924">
        <f t="shared" si="667"/>
        <v>3</v>
      </c>
      <c r="Q924">
        <f t="shared" si="651"/>
        <v>10</v>
      </c>
    </row>
    <row r="925" spans="1:17" x14ac:dyDescent="0.25">
      <c r="A925" s="4">
        <v>42916</v>
      </c>
      <c r="B925">
        <v>17</v>
      </c>
      <c r="C925">
        <v>35</v>
      </c>
      <c r="D925">
        <v>39</v>
      </c>
      <c r="E925">
        <v>47</v>
      </c>
      <c r="F925">
        <v>50</v>
      </c>
      <c r="G925">
        <v>6</v>
      </c>
      <c r="H925">
        <v>8</v>
      </c>
      <c r="I925">
        <f t="shared" si="660"/>
        <v>6</v>
      </c>
      <c r="J925">
        <f t="shared" si="661"/>
        <v>188</v>
      </c>
      <c r="K925">
        <f t="shared" si="662"/>
        <v>14</v>
      </c>
      <c r="L925">
        <f t="shared" si="663"/>
        <v>1</v>
      </c>
      <c r="M925">
        <f t="shared" si="664"/>
        <v>4</v>
      </c>
      <c r="N925" s="3">
        <f t="shared" si="665"/>
        <v>0.25</v>
      </c>
      <c r="O925">
        <f t="shared" si="666"/>
        <v>18</v>
      </c>
      <c r="P925">
        <f t="shared" si="667"/>
        <v>3</v>
      </c>
      <c r="Q925">
        <f t="shared" si="651"/>
        <v>8</v>
      </c>
    </row>
    <row r="926" spans="1:17" x14ac:dyDescent="0.25">
      <c r="A926" s="4">
        <v>42913</v>
      </c>
      <c r="B926">
        <v>9</v>
      </c>
      <c r="C926">
        <v>17</v>
      </c>
      <c r="D926">
        <v>21</v>
      </c>
      <c r="E926">
        <v>28</v>
      </c>
      <c r="F926">
        <v>45</v>
      </c>
      <c r="G926">
        <v>1</v>
      </c>
      <c r="H926">
        <v>3</v>
      </c>
      <c r="I926">
        <f t="shared" si="660"/>
        <v>3</v>
      </c>
      <c r="J926">
        <f t="shared" si="661"/>
        <v>120</v>
      </c>
      <c r="K926">
        <f t="shared" si="662"/>
        <v>4</v>
      </c>
      <c r="L926">
        <f t="shared" si="663"/>
        <v>1</v>
      </c>
      <c r="M926">
        <f t="shared" si="664"/>
        <v>4</v>
      </c>
      <c r="N926" s="3">
        <f t="shared" si="665"/>
        <v>0.25</v>
      </c>
      <c r="O926">
        <f t="shared" si="666"/>
        <v>17</v>
      </c>
      <c r="P926">
        <f t="shared" si="667"/>
        <v>4</v>
      </c>
      <c r="Q926">
        <f t="shared" si="651"/>
        <v>9</v>
      </c>
    </row>
    <row r="927" spans="1:17" x14ac:dyDescent="0.25">
      <c r="A927" s="4">
        <v>42909</v>
      </c>
      <c r="B927">
        <v>3</v>
      </c>
      <c r="C927">
        <v>4</v>
      </c>
      <c r="D927">
        <v>21</v>
      </c>
      <c r="E927">
        <v>31</v>
      </c>
      <c r="F927">
        <v>38</v>
      </c>
      <c r="G927">
        <v>3</v>
      </c>
      <c r="H927">
        <v>7</v>
      </c>
      <c r="I927">
        <f t="shared" si="660"/>
        <v>6</v>
      </c>
      <c r="J927">
        <f t="shared" si="661"/>
        <v>97</v>
      </c>
      <c r="K927">
        <f t="shared" si="662"/>
        <v>10</v>
      </c>
      <c r="L927">
        <f t="shared" si="663"/>
        <v>2</v>
      </c>
      <c r="M927">
        <f t="shared" si="664"/>
        <v>3</v>
      </c>
      <c r="N927" s="3">
        <f t="shared" si="665"/>
        <v>0.66666666666666663</v>
      </c>
      <c r="O927">
        <f t="shared" si="666"/>
        <v>17</v>
      </c>
      <c r="P927">
        <f t="shared" si="667"/>
        <v>1</v>
      </c>
      <c r="Q927">
        <f t="shared" si="651"/>
        <v>9</v>
      </c>
    </row>
    <row r="928" spans="1:17" x14ac:dyDescent="0.25">
      <c r="A928" s="4">
        <v>42906</v>
      </c>
      <c r="B928">
        <v>11</v>
      </c>
      <c r="C928">
        <v>18</v>
      </c>
      <c r="D928">
        <v>26</v>
      </c>
      <c r="E928">
        <v>43</v>
      </c>
      <c r="F928">
        <v>44</v>
      </c>
      <c r="G928">
        <v>8</v>
      </c>
      <c r="H928">
        <v>10</v>
      </c>
      <c r="I928">
        <f t="shared" si="660"/>
        <v>3</v>
      </c>
      <c r="J928">
        <f t="shared" si="661"/>
        <v>142</v>
      </c>
      <c r="K928">
        <f t="shared" si="662"/>
        <v>18</v>
      </c>
      <c r="L928">
        <f t="shared" si="663"/>
        <v>3</v>
      </c>
      <c r="M928">
        <f t="shared" si="664"/>
        <v>2</v>
      </c>
      <c r="N928" s="3">
        <f t="shared" si="665"/>
        <v>0.66666666666666663</v>
      </c>
      <c r="O928">
        <f t="shared" si="666"/>
        <v>17</v>
      </c>
      <c r="P928">
        <f t="shared" si="667"/>
        <v>1</v>
      </c>
      <c r="Q928">
        <f t="shared" si="651"/>
        <v>8</v>
      </c>
    </row>
    <row r="929" spans="1:17" x14ac:dyDescent="0.25">
      <c r="A929" s="4">
        <v>42902</v>
      </c>
      <c r="B929">
        <v>15</v>
      </c>
      <c r="C929">
        <v>17</v>
      </c>
      <c r="D929">
        <v>38</v>
      </c>
      <c r="E929">
        <v>41</v>
      </c>
      <c r="F929">
        <v>42</v>
      </c>
      <c r="G929">
        <v>9</v>
      </c>
      <c r="H929">
        <v>12</v>
      </c>
      <c r="I929">
        <f t="shared" si="660"/>
        <v>6</v>
      </c>
      <c r="J929">
        <f t="shared" si="661"/>
        <v>153</v>
      </c>
      <c r="K929">
        <f t="shared" si="662"/>
        <v>21</v>
      </c>
      <c r="L929">
        <f t="shared" si="663"/>
        <v>2</v>
      </c>
      <c r="M929">
        <f t="shared" si="664"/>
        <v>3</v>
      </c>
      <c r="N929" s="3">
        <f t="shared" si="665"/>
        <v>0.66666666666666663</v>
      </c>
      <c r="O929">
        <f t="shared" si="666"/>
        <v>21</v>
      </c>
      <c r="P929">
        <f t="shared" si="667"/>
        <v>1</v>
      </c>
      <c r="Q929">
        <f t="shared" si="651"/>
        <v>7</v>
      </c>
    </row>
    <row r="930" spans="1:17" x14ac:dyDescent="0.25">
      <c r="A930" s="4">
        <v>42899</v>
      </c>
      <c r="B930">
        <v>3</v>
      </c>
      <c r="C930">
        <v>12</v>
      </c>
      <c r="D930">
        <v>22</v>
      </c>
      <c r="E930">
        <v>27</v>
      </c>
      <c r="F930">
        <v>49</v>
      </c>
      <c r="G930">
        <v>4</v>
      </c>
      <c r="H930">
        <v>11</v>
      </c>
      <c r="I930">
        <f t="shared" si="660"/>
        <v>3</v>
      </c>
      <c r="J930">
        <f t="shared" ref="J930:J935" si="668">SUM(B930:F930)</f>
        <v>113</v>
      </c>
      <c r="K930">
        <f t="shared" ref="K930:K935" si="669">G930+H930</f>
        <v>15</v>
      </c>
      <c r="L930">
        <f t="shared" si="663"/>
        <v>2</v>
      </c>
      <c r="M930">
        <f t="shared" si="664"/>
        <v>3</v>
      </c>
      <c r="N930" s="3">
        <f t="shared" si="665"/>
        <v>0.66666666666666663</v>
      </c>
      <c r="O930">
        <f t="shared" ref="O930:O935" si="670">MAX(C930-B930,D930-C930,E930-D930,F930-E930)</f>
        <v>22</v>
      </c>
      <c r="P930">
        <f t="shared" ref="P930:P935" si="671">MIN(C930-B930,D930-C930,E930-D930,F930-E930)</f>
        <v>5</v>
      </c>
      <c r="Q930">
        <f t="shared" si="651"/>
        <v>12</v>
      </c>
    </row>
    <row r="931" spans="1:17" x14ac:dyDescent="0.25">
      <c r="A931" s="4">
        <v>42895</v>
      </c>
      <c r="B931">
        <v>9</v>
      </c>
      <c r="C931">
        <v>20</v>
      </c>
      <c r="D931">
        <v>27</v>
      </c>
      <c r="E931">
        <v>39</v>
      </c>
      <c r="F931">
        <v>43</v>
      </c>
      <c r="G931">
        <v>10</v>
      </c>
      <c r="H931">
        <v>11</v>
      </c>
      <c r="I931">
        <f t="shared" si="660"/>
        <v>6</v>
      </c>
      <c r="J931">
        <f t="shared" si="668"/>
        <v>138</v>
      </c>
      <c r="K931">
        <f t="shared" si="669"/>
        <v>21</v>
      </c>
      <c r="L931">
        <f t="shared" si="663"/>
        <v>1</v>
      </c>
      <c r="M931">
        <f t="shared" si="664"/>
        <v>4</v>
      </c>
      <c r="N931" s="3">
        <f t="shared" si="665"/>
        <v>0.25</v>
      </c>
      <c r="O931">
        <f t="shared" si="670"/>
        <v>12</v>
      </c>
      <c r="P931">
        <f t="shared" si="671"/>
        <v>4</v>
      </c>
      <c r="Q931">
        <f t="shared" si="651"/>
        <v>9</v>
      </c>
    </row>
    <row r="932" spans="1:17" x14ac:dyDescent="0.25">
      <c r="A932" s="4">
        <v>42892</v>
      </c>
      <c r="B932">
        <v>20</v>
      </c>
      <c r="C932">
        <v>22</v>
      </c>
      <c r="D932">
        <v>25</v>
      </c>
      <c r="E932">
        <v>37</v>
      </c>
      <c r="F932">
        <v>40</v>
      </c>
      <c r="G932">
        <v>3</v>
      </c>
      <c r="H932">
        <v>7</v>
      </c>
      <c r="I932">
        <f t="shared" si="660"/>
        <v>3</v>
      </c>
      <c r="J932">
        <f t="shared" si="668"/>
        <v>144</v>
      </c>
      <c r="K932">
        <f t="shared" si="669"/>
        <v>10</v>
      </c>
      <c r="L932">
        <f t="shared" si="663"/>
        <v>3</v>
      </c>
      <c r="M932">
        <f t="shared" si="664"/>
        <v>2</v>
      </c>
      <c r="N932" s="3">
        <f t="shared" si="665"/>
        <v>0.66666666666666663</v>
      </c>
      <c r="O932">
        <f t="shared" si="670"/>
        <v>12</v>
      </c>
      <c r="P932">
        <f t="shared" si="671"/>
        <v>2</v>
      </c>
      <c r="Q932">
        <f t="shared" si="651"/>
        <v>5</v>
      </c>
    </row>
    <row r="933" spans="1:17" x14ac:dyDescent="0.25">
      <c r="A933" s="4">
        <v>42888</v>
      </c>
      <c r="B933">
        <v>8</v>
      </c>
      <c r="C933">
        <v>10</v>
      </c>
      <c r="D933">
        <v>24</v>
      </c>
      <c r="E933">
        <v>33</v>
      </c>
      <c r="F933">
        <v>42</v>
      </c>
      <c r="G933">
        <v>3</v>
      </c>
      <c r="H933">
        <v>9</v>
      </c>
      <c r="I933">
        <f t="shared" si="660"/>
        <v>6</v>
      </c>
      <c r="J933">
        <f t="shared" si="668"/>
        <v>117</v>
      </c>
      <c r="K933">
        <f t="shared" si="669"/>
        <v>12</v>
      </c>
      <c r="L933">
        <f t="shared" si="663"/>
        <v>4</v>
      </c>
      <c r="M933">
        <f t="shared" si="664"/>
        <v>1</v>
      </c>
      <c r="N933" s="3">
        <f t="shared" si="665"/>
        <v>0.25</v>
      </c>
      <c r="O933">
        <f t="shared" si="670"/>
        <v>14</v>
      </c>
      <c r="P933">
        <f t="shared" si="671"/>
        <v>2</v>
      </c>
      <c r="Q933">
        <f t="shared" si="651"/>
        <v>9</v>
      </c>
    </row>
    <row r="934" spans="1:17" x14ac:dyDescent="0.25">
      <c r="A934" s="4">
        <v>42885</v>
      </c>
      <c r="B934">
        <v>7</v>
      </c>
      <c r="C934">
        <v>12</v>
      </c>
      <c r="D934">
        <v>27</v>
      </c>
      <c r="E934">
        <v>38</v>
      </c>
      <c r="F934">
        <v>48</v>
      </c>
      <c r="G934">
        <v>6</v>
      </c>
      <c r="H934">
        <v>9</v>
      </c>
      <c r="I934">
        <f t="shared" si="660"/>
        <v>3</v>
      </c>
      <c r="J934">
        <f t="shared" si="668"/>
        <v>132</v>
      </c>
      <c r="K934">
        <f t="shared" si="669"/>
        <v>15</v>
      </c>
      <c r="L934">
        <f t="shared" si="663"/>
        <v>3</v>
      </c>
      <c r="M934">
        <f t="shared" si="664"/>
        <v>2</v>
      </c>
      <c r="N934" s="3">
        <f t="shared" si="665"/>
        <v>0.66666666666666663</v>
      </c>
      <c r="O934">
        <f t="shared" si="670"/>
        <v>15</v>
      </c>
      <c r="P934">
        <f t="shared" si="671"/>
        <v>5</v>
      </c>
      <c r="Q934">
        <f t="shared" si="651"/>
        <v>10</v>
      </c>
    </row>
    <row r="935" spans="1:17" x14ac:dyDescent="0.25">
      <c r="A935" s="4">
        <v>42881</v>
      </c>
      <c r="B935">
        <v>5</v>
      </c>
      <c r="C935">
        <v>7</v>
      </c>
      <c r="D935">
        <v>26</v>
      </c>
      <c r="E935">
        <v>36</v>
      </c>
      <c r="F935">
        <v>39</v>
      </c>
      <c r="G935">
        <v>2</v>
      </c>
      <c r="H935">
        <v>10</v>
      </c>
      <c r="I935">
        <f t="shared" si="660"/>
        <v>6</v>
      </c>
      <c r="J935">
        <f t="shared" si="668"/>
        <v>113</v>
      </c>
      <c r="K935">
        <f t="shared" si="669"/>
        <v>12</v>
      </c>
      <c r="L935">
        <f t="shared" si="663"/>
        <v>2</v>
      </c>
      <c r="M935">
        <f t="shared" si="664"/>
        <v>3</v>
      </c>
      <c r="N935" s="3">
        <f t="shared" si="665"/>
        <v>0.66666666666666663</v>
      </c>
      <c r="O935">
        <f t="shared" si="670"/>
        <v>19</v>
      </c>
      <c r="P935">
        <f t="shared" si="671"/>
        <v>2</v>
      </c>
      <c r="Q935">
        <f t="shared" si="651"/>
        <v>9</v>
      </c>
    </row>
    <row r="936" spans="1:17" x14ac:dyDescent="0.25">
      <c r="A936" s="4">
        <v>42878</v>
      </c>
      <c r="B936">
        <v>8</v>
      </c>
      <c r="C936">
        <v>15</v>
      </c>
      <c r="D936">
        <v>25</v>
      </c>
      <c r="E936">
        <v>27</v>
      </c>
      <c r="F936">
        <v>42</v>
      </c>
      <c r="G936">
        <v>1</v>
      </c>
      <c r="H936">
        <v>4</v>
      </c>
      <c r="I936">
        <f t="shared" si="660"/>
        <v>3</v>
      </c>
      <c r="J936">
        <f>SUM(B936:F936)</f>
        <v>117</v>
      </c>
      <c r="K936">
        <f t="shared" ref="K936:K999" si="672">G936+H936</f>
        <v>5</v>
      </c>
      <c r="L936">
        <f t="shared" si="663"/>
        <v>2</v>
      </c>
      <c r="M936">
        <f t="shared" si="664"/>
        <v>3</v>
      </c>
      <c r="N936" s="3">
        <f t="shared" si="665"/>
        <v>0.66666666666666663</v>
      </c>
      <c r="O936">
        <f t="shared" ref="O936:O999" si="673">MAX(C936-B936,D936-C936,E936-D936,F936-E936)</f>
        <v>15</v>
      </c>
      <c r="P936">
        <f t="shared" ref="P936:P999" si="674">MIN(C936-B936,D936-C936,E936-D936,F936-E936)</f>
        <v>2</v>
      </c>
      <c r="Q936">
        <f t="shared" si="651"/>
        <v>9</v>
      </c>
    </row>
    <row r="937" spans="1:17" x14ac:dyDescent="0.25">
      <c r="A937" s="4">
        <v>42874</v>
      </c>
      <c r="B937">
        <v>9</v>
      </c>
      <c r="C937">
        <v>11</v>
      </c>
      <c r="D937">
        <v>12</v>
      </c>
      <c r="E937">
        <v>19</v>
      </c>
      <c r="F937">
        <v>30</v>
      </c>
      <c r="G937">
        <v>4</v>
      </c>
      <c r="H937">
        <v>9</v>
      </c>
      <c r="I937">
        <f t="shared" ref="I937:I999" si="675">WEEKDAY(A937)</f>
        <v>6</v>
      </c>
      <c r="J937">
        <f t="shared" ref="J937:J999" si="676">SUM(B937:F937)</f>
        <v>81</v>
      </c>
      <c r="K937">
        <f t="shared" si="672"/>
        <v>13</v>
      </c>
      <c r="L937">
        <f t="shared" ref="L937:L999" si="677">SUMPRODUCT(--(MOD(B937:F937,2)=0))</f>
        <v>2</v>
      </c>
      <c r="M937">
        <f t="shared" ref="M937:M999" si="678">SUMPRODUCT(--(MOD(B937:F937,2)=1))</f>
        <v>3</v>
      </c>
      <c r="N937" s="3">
        <f t="shared" ref="N937:N999" si="679">IF(L937&gt;M937,M937/L937,L937/M937)</f>
        <v>0.66666666666666663</v>
      </c>
      <c r="O937">
        <f t="shared" si="673"/>
        <v>11</v>
      </c>
      <c r="P937">
        <f t="shared" si="674"/>
        <v>1</v>
      </c>
      <c r="Q937">
        <f t="shared" si="651"/>
        <v>5</v>
      </c>
    </row>
    <row r="938" spans="1:17" x14ac:dyDescent="0.25">
      <c r="A938" s="4">
        <v>42871</v>
      </c>
      <c r="B938">
        <v>8</v>
      </c>
      <c r="C938">
        <v>11</v>
      </c>
      <c r="D938">
        <v>15</v>
      </c>
      <c r="E938">
        <v>20</v>
      </c>
      <c r="F938">
        <v>30</v>
      </c>
      <c r="G938">
        <v>3</v>
      </c>
      <c r="H938">
        <v>8</v>
      </c>
      <c r="I938">
        <f t="shared" si="675"/>
        <v>3</v>
      </c>
      <c r="J938">
        <f t="shared" si="676"/>
        <v>84</v>
      </c>
      <c r="K938">
        <f t="shared" si="672"/>
        <v>11</v>
      </c>
      <c r="L938">
        <f t="shared" si="677"/>
        <v>3</v>
      </c>
      <c r="M938">
        <f t="shared" si="678"/>
        <v>2</v>
      </c>
      <c r="N938" s="3">
        <f t="shared" si="679"/>
        <v>0.66666666666666663</v>
      </c>
      <c r="O938">
        <f t="shared" si="673"/>
        <v>10</v>
      </c>
      <c r="P938">
        <f t="shared" si="674"/>
        <v>3</v>
      </c>
      <c r="Q938">
        <f t="shared" si="651"/>
        <v>6</v>
      </c>
    </row>
    <row r="939" spans="1:17" x14ac:dyDescent="0.25">
      <c r="A939" s="4">
        <v>42867</v>
      </c>
      <c r="B939">
        <v>2</v>
      </c>
      <c r="C939">
        <v>20</v>
      </c>
      <c r="D939">
        <v>28</v>
      </c>
      <c r="E939">
        <v>29</v>
      </c>
      <c r="F939">
        <v>44</v>
      </c>
      <c r="G939">
        <v>3</v>
      </c>
      <c r="H939">
        <v>9</v>
      </c>
      <c r="I939">
        <f t="shared" si="675"/>
        <v>6</v>
      </c>
      <c r="J939">
        <f t="shared" si="676"/>
        <v>123</v>
      </c>
      <c r="K939">
        <f t="shared" si="672"/>
        <v>12</v>
      </c>
      <c r="L939">
        <f t="shared" si="677"/>
        <v>4</v>
      </c>
      <c r="M939">
        <f t="shared" si="678"/>
        <v>1</v>
      </c>
      <c r="N939" s="3">
        <f t="shared" si="679"/>
        <v>0.25</v>
      </c>
      <c r="O939">
        <f t="shared" si="673"/>
        <v>18</v>
      </c>
      <c r="P939">
        <f t="shared" si="674"/>
        <v>1</v>
      </c>
      <c r="Q939">
        <f t="shared" si="651"/>
        <v>11</v>
      </c>
    </row>
    <row r="940" spans="1:17" x14ac:dyDescent="0.25">
      <c r="A940" s="4">
        <v>42864</v>
      </c>
      <c r="B940">
        <v>8</v>
      </c>
      <c r="C940">
        <v>12</v>
      </c>
      <c r="D940">
        <v>16</v>
      </c>
      <c r="E940">
        <v>22</v>
      </c>
      <c r="F940">
        <v>26</v>
      </c>
      <c r="G940">
        <v>6</v>
      </c>
      <c r="H940">
        <v>7</v>
      </c>
      <c r="I940">
        <f t="shared" si="675"/>
        <v>3</v>
      </c>
      <c r="J940">
        <f t="shared" si="676"/>
        <v>84</v>
      </c>
      <c r="K940">
        <f t="shared" si="672"/>
        <v>13</v>
      </c>
      <c r="L940">
        <f t="shared" si="677"/>
        <v>5</v>
      </c>
      <c r="M940">
        <f t="shared" si="678"/>
        <v>0</v>
      </c>
      <c r="N940" s="3">
        <f t="shared" si="679"/>
        <v>0</v>
      </c>
      <c r="O940">
        <f t="shared" si="673"/>
        <v>6</v>
      </c>
      <c r="P940">
        <f t="shared" si="674"/>
        <v>4</v>
      </c>
      <c r="Q940">
        <f t="shared" si="651"/>
        <v>5</v>
      </c>
    </row>
    <row r="941" spans="1:17" x14ac:dyDescent="0.25">
      <c r="A941" s="4">
        <v>42860</v>
      </c>
      <c r="B941">
        <v>3</v>
      </c>
      <c r="C941">
        <v>7</v>
      </c>
      <c r="D941">
        <v>30</v>
      </c>
      <c r="E941">
        <v>35</v>
      </c>
      <c r="F941">
        <v>43</v>
      </c>
      <c r="G941">
        <v>1</v>
      </c>
      <c r="H941">
        <v>3</v>
      </c>
      <c r="I941">
        <f t="shared" si="675"/>
        <v>6</v>
      </c>
      <c r="J941">
        <f t="shared" si="676"/>
        <v>118</v>
      </c>
      <c r="K941">
        <f t="shared" si="672"/>
        <v>4</v>
      </c>
      <c r="L941">
        <f t="shared" si="677"/>
        <v>1</v>
      </c>
      <c r="M941">
        <f t="shared" si="678"/>
        <v>4</v>
      </c>
      <c r="N941" s="3">
        <f t="shared" si="679"/>
        <v>0.25</v>
      </c>
      <c r="O941">
        <f t="shared" si="673"/>
        <v>23</v>
      </c>
      <c r="P941">
        <f t="shared" si="674"/>
        <v>4</v>
      </c>
      <c r="Q941">
        <f t="shared" si="651"/>
        <v>10</v>
      </c>
    </row>
    <row r="942" spans="1:17" x14ac:dyDescent="0.25">
      <c r="A942" s="4">
        <v>42857</v>
      </c>
      <c r="B942">
        <v>6</v>
      </c>
      <c r="C942">
        <v>19</v>
      </c>
      <c r="D942">
        <v>23</v>
      </c>
      <c r="E942">
        <v>25</v>
      </c>
      <c r="F942">
        <v>27</v>
      </c>
      <c r="G942">
        <v>11</v>
      </c>
      <c r="H942">
        <v>12</v>
      </c>
      <c r="I942">
        <f t="shared" si="675"/>
        <v>3</v>
      </c>
      <c r="J942">
        <f t="shared" si="676"/>
        <v>100</v>
      </c>
      <c r="K942">
        <f t="shared" si="672"/>
        <v>23</v>
      </c>
      <c r="L942">
        <f t="shared" si="677"/>
        <v>1</v>
      </c>
      <c r="M942">
        <f t="shared" si="678"/>
        <v>4</v>
      </c>
      <c r="N942" s="3">
        <f t="shared" si="679"/>
        <v>0.25</v>
      </c>
      <c r="O942">
        <f t="shared" si="673"/>
        <v>13</v>
      </c>
      <c r="P942">
        <f t="shared" si="674"/>
        <v>2</v>
      </c>
      <c r="Q942">
        <f t="shared" si="651"/>
        <v>5</v>
      </c>
    </row>
    <row r="943" spans="1:17" x14ac:dyDescent="0.25">
      <c r="A943" s="4">
        <v>42853</v>
      </c>
      <c r="B943">
        <v>14</v>
      </c>
      <c r="C943">
        <v>20</v>
      </c>
      <c r="D943">
        <v>25</v>
      </c>
      <c r="E943">
        <v>30</v>
      </c>
      <c r="F943">
        <v>39</v>
      </c>
      <c r="G943">
        <v>2</v>
      </c>
      <c r="H943">
        <v>8</v>
      </c>
      <c r="I943">
        <f t="shared" si="675"/>
        <v>6</v>
      </c>
      <c r="J943">
        <f t="shared" si="676"/>
        <v>128</v>
      </c>
      <c r="K943">
        <f t="shared" si="672"/>
        <v>10</v>
      </c>
      <c r="L943">
        <f t="shared" si="677"/>
        <v>3</v>
      </c>
      <c r="M943">
        <f t="shared" si="678"/>
        <v>2</v>
      </c>
      <c r="N943" s="3">
        <f t="shared" si="679"/>
        <v>0.66666666666666663</v>
      </c>
      <c r="O943">
        <f t="shared" si="673"/>
        <v>9</v>
      </c>
      <c r="P943">
        <f t="shared" si="674"/>
        <v>5</v>
      </c>
      <c r="Q943">
        <f t="shared" si="651"/>
        <v>6</v>
      </c>
    </row>
    <row r="944" spans="1:17" x14ac:dyDescent="0.25">
      <c r="A944" s="4">
        <v>42850</v>
      </c>
      <c r="B944">
        <v>9</v>
      </c>
      <c r="C944">
        <v>11</v>
      </c>
      <c r="D944">
        <v>19</v>
      </c>
      <c r="E944">
        <v>32</v>
      </c>
      <c r="F944">
        <v>43</v>
      </c>
      <c r="G944">
        <v>3</v>
      </c>
      <c r="H944">
        <v>9</v>
      </c>
      <c r="I944">
        <f t="shared" si="675"/>
        <v>3</v>
      </c>
      <c r="J944">
        <f t="shared" si="676"/>
        <v>114</v>
      </c>
      <c r="K944">
        <f t="shared" si="672"/>
        <v>12</v>
      </c>
      <c r="L944">
        <f t="shared" si="677"/>
        <v>1</v>
      </c>
      <c r="M944">
        <f t="shared" si="678"/>
        <v>4</v>
      </c>
      <c r="N944" s="3">
        <f t="shared" si="679"/>
        <v>0.25</v>
      </c>
      <c r="O944">
        <f t="shared" si="673"/>
        <v>13</v>
      </c>
      <c r="P944">
        <f t="shared" si="674"/>
        <v>2</v>
      </c>
      <c r="Q944">
        <f t="shared" si="651"/>
        <v>9</v>
      </c>
    </row>
    <row r="945" spans="1:17" x14ac:dyDescent="0.25">
      <c r="A945" s="4">
        <v>42846</v>
      </c>
      <c r="B945">
        <v>2</v>
      </c>
      <c r="C945">
        <v>13</v>
      </c>
      <c r="D945">
        <v>16</v>
      </c>
      <c r="E945">
        <v>22</v>
      </c>
      <c r="F945">
        <v>49</v>
      </c>
      <c r="G945">
        <v>4</v>
      </c>
      <c r="H945">
        <v>5</v>
      </c>
      <c r="I945">
        <f t="shared" si="675"/>
        <v>6</v>
      </c>
      <c r="J945">
        <f t="shared" si="676"/>
        <v>102</v>
      </c>
      <c r="K945">
        <f t="shared" si="672"/>
        <v>9</v>
      </c>
      <c r="L945">
        <f t="shared" si="677"/>
        <v>3</v>
      </c>
      <c r="M945">
        <f t="shared" si="678"/>
        <v>2</v>
      </c>
      <c r="N945" s="3">
        <f t="shared" si="679"/>
        <v>0.66666666666666663</v>
      </c>
      <c r="O945">
        <f t="shared" si="673"/>
        <v>27</v>
      </c>
      <c r="P945">
        <f t="shared" si="674"/>
        <v>3</v>
      </c>
      <c r="Q945">
        <f t="shared" si="651"/>
        <v>12</v>
      </c>
    </row>
    <row r="946" spans="1:17" x14ac:dyDescent="0.25">
      <c r="A946" s="4">
        <v>42843</v>
      </c>
      <c r="B946">
        <v>17</v>
      </c>
      <c r="C946">
        <v>22</v>
      </c>
      <c r="D946">
        <v>31</v>
      </c>
      <c r="E946">
        <v>38</v>
      </c>
      <c r="F946">
        <v>45</v>
      </c>
      <c r="G946">
        <v>5</v>
      </c>
      <c r="H946">
        <v>12</v>
      </c>
      <c r="I946">
        <f t="shared" si="675"/>
        <v>3</v>
      </c>
      <c r="J946">
        <f t="shared" si="676"/>
        <v>153</v>
      </c>
      <c r="K946">
        <f t="shared" si="672"/>
        <v>17</v>
      </c>
      <c r="L946">
        <f t="shared" si="677"/>
        <v>2</v>
      </c>
      <c r="M946">
        <f t="shared" si="678"/>
        <v>3</v>
      </c>
      <c r="N946" s="3">
        <f t="shared" si="679"/>
        <v>0.66666666666666663</v>
      </c>
      <c r="O946">
        <f t="shared" si="673"/>
        <v>9</v>
      </c>
      <c r="P946">
        <f t="shared" si="674"/>
        <v>5</v>
      </c>
      <c r="Q946">
        <f t="shared" si="651"/>
        <v>7</v>
      </c>
    </row>
    <row r="947" spans="1:17" x14ac:dyDescent="0.25">
      <c r="A947" s="4">
        <v>42839</v>
      </c>
      <c r="B947">
        <v>4</v>
      </c>
      <c r="C947">
        <v>14</v>
      </c>
      <c r="D947">
        <v>20</v>
      </c>
      <c r="E947">
        <v>23</v>
      </c>
      <c r="F947">
        <v>33</v>
      </c>
      <c r="G947">
        <v>6</v>
      </c>
      <c r="H947">
        <v>10</v>
      </c>
      <c r="I947">
        <f t="shared" si="675"/>
        <v>6</v>
      </c>
      <c r="J947">
        <f t="shared" si="676"/>
        <v>94</v>
      </c>
      <c r="K947">
        <f t="shared" si="672"/>
        <v>16</v>
      </c>
      <c r="L947">
        <f t="shared" si="677"/>
        <v>3</v>
      </c>
      <c r="M947">
        <f t="shared" si="678"/>
        <v>2</v>
      </c>
      <c r="N947" s="3">
        <f t="shared" si="679"/>
        <v>0.66666666666666663</v>
      </c>
      <c r="O947">
        <f t="shared" si="673"/>
        <v>10</v>
      </c>
      <c r="P947">
        <f t="shared" si="674"/>
        <v>3</v>
      </c>
      <c r="Q947">
        <f t="shared" si="651"/>
        <v>7</v>
      </c>
    </row>
    <row r="948" spans="1:17" x14ac:dyDescent="0.25">
      <c r="A948" s="4">
        <v>42836</v>
      </c>
      <c r="B948">
        <v>5</v>
      </c>
      <c r="C948">
        <v>21</v>
      </c>
      <c r="D948">
        <v>22</v>
      </c>
      <c r="E948">
        <v>31</v>
      </c>
      <c r="F948">
        <v>49</v>
      </c>
      <c r="G948">
        <v>2</v>
      </c>
      <c r="H948">
        <v>8</v>
      </c>
      <c r="I948">
        <f t="shared" si="675"/>
        <v>3</v>
      </c>
      <c r="J948">
        <f t="shared" si="676"/>
        <v>128</v>
      </c>
      <c r="K948">
        <f t="shared" si="672"/>
        <v>10</v>
      </c>
      <c r="L948">
        <f t="shared" si="677"/>
        <v>1</v>
      </c>
      <c r="M948">
        <f t="shared" si="678"/>
        <v>4</v>
      </c>
      <c r="N948" s="3">
        <f t="shared" si="679"/>
        <v>0.25</v>
      </c>
      <c r="O948">
        <f t="shared" si="673"/>
        <v>18</v>
      </c>
      <c r="P948">
        <f t="shared" si="674"/>
        <v>1</v>
      </c>
      <c r="Q948">
        <f t="shared" si="651"/>
        <v>11</v>
      </c>
    </row>
    <row r="949" spans="1:17" x14ac:dyDescent="0.25">
      <c r="A949" s="4">
        <v>42832</v>
      </c>
      <c r="B949">
        <v>2</v>
      </c>
      <c r="C949">
        <v>10</v>
      </c>
      <c r="D949">
        <v>19</v>
      </c>
      <c r="E949">
        <v>35</v>
      </c>
      <c r="F949">
        <v>50</v>
      </c>
      <c r="G949">
        <v>6</v>
      </c>
      <c r="H949">
        <v>7</v>
      </c>
      <c r="I949">
        <f t="shared" si="675"/>
        <v>6</v>
      </c>
      <c r="J949">
        <f t="shared" si="676"/>
        <v>116</v>
      </c>
      <c r="K949">
        <f t="shared" si="672"/>
        <v>13</v>
      </c>
      <c r="L949">
        <f t="shared" si="677"/>
        <v>3</v>
      </c>
      <c r="M949">
        <f t="shared" si="678"/>
        <v>2</v>
      </c>
      <c r="N949" s="3">
        <f t="shared" si="679"/>
        <v>0.66666666666666663</v>
      </c>
      <c r="O949">
        <f t="shared" si="673"/>
        <v>16</v>
      </c>
      <c r="P949">
        <f t="shared" si="674"/>
        <v>8</v>
      </c>
      <c r="Q949">
        <f t="shared" si="651"/>
        <v>12</v>
      </c>
    </row>
    <row r="950" spans="1:17" x14ac:dyDescent="0.25">
      <c r="A950" s="4">
        <v>42829</v>
      </c>
      <c r="B950">
        <v>1</v>
      </c>
      <c r="C950">
        <v>9</v>
      </c>
      <c r="D950">
        <v>24</v>
      </c>
      <c r="E950">
        <v>33</v>
      </c>
      <c r="F950">
        <v>34</v>
      </c>
      <c r="G950">
        <v>2</v>
      </c>
      <c r="H950">
        <v>6</v>
      </c>
      <c r="I950">
        <f t="shared" si="675"/>
        <v>3</v>
      </c>
      <c r="J950">
        <f t="shared" si="676"/>
        <v>101</v>
      </c>
      <c r="K950">
        <f t="shared" si="672"/>
        <v>8</v>
      </c>
      <c r="L950">
        <f t="shared" si="677"/>
        <v>2</v>
      </c>
      <c r="M950">
        <f t="shared" si="678"/>
        <v>3</v>
      </c>
      <c r="N950" s="3">
        <f t="shared" si="679"/>
        <v>0.66666666666666663</v>
      </c>
      <c r="O950">
        <f t="shared" si="673"/>
        <v>15</v>
      </c>
      <c r="P950">
        <f t="shared" si="674"/>
        <v>1</v>
      </c>
      <c r="Q950">
        <f t="shared" si="651"/>
        <v>8</v>
      </c>
    </row>
    <row r="951" spans="1:17" x14ac:dyDescent="0.25">
      <c r="A951" s="4">
        <v>42825</v>
      </c>
      <c r="B951">
        <v>17</v>
      </c>
      <c r="C951">
        <v>24</v>
      </c>
      <c r="D951">
        <v>26</v>
      </c>
      <c r="E951">
        <v>28</v>
      </c>
      <c r="F951">
        <v>45</v>
      </c>
      <c r="G951">
        <v>4</v>
      </c>
      <c r="H951">
        <v>12</v>
      </c>
      <c r="I951">
        <f t="shared" si="675"/>
        <v>6</v>
      </c>
      <c r="J951">
        <f t="shared" si="676"/>
        <v>140</v>
      </c>
      <c r="K951">
        <f t="shared" si="672"/>
        <v>16</v>
      </c>
      <c r="L951">
        <f t="shared" si="677"/>
        <v>3</v>
      </c>
      <c r="M951">
        <f t="shared" si="678"/>
        <v>2</v>
      </c>
      <c r="N951" s="3">
        <f t="shared" si="679"/>
        <v>0.66666666666666663</v>
      </c>
      <c r="O951">
        <f t="shared" si="673"/>
        <v>17</v>
      </c>
      <c r="P951">
        <f t="shared" si="674"/>
        <v>2</v>
      </c>
      <c r="Q951">
        <f t="shared" si="651"/>
        <v>7</v>
      </c>
    </row>
    <row r="952" spans="1:17" x14ac:dyDescent="0.25">
      <c r="A952" s="4">
        <v>42822</v>
      </c>
      <c r="B952">
        <v>9</v>
      </c>
      <c r="C952">
        <v>13</v>
      </c>
      <c r="D952">
        <v>31</v>
      </c>
      <c r="E952">
        <v>33</v>
      </c>
      <c r="F952">
        <v>46</v>
      </c>
      <c r="G952">
        <v>6</v>
      </c>
      <c r="H952">
        <v>10</v>
      </c>
      <c r="I952">
        <f t="shared" si="675"/>
        <v>3</v>
      </c>
      <c r="J952">
        <f t="shared" si="676"/>
        <v>132</v>
      </c>
      <c r="K952">
        <f t="shared" si="672"/>
        <v>16</v>
      </c>
      <c r="L952">
        <f t="shared" si="677"/>
        <v>1</v>
      </c>
      <c r="M952">
        <f t="shared" si="678"/>
        <v>4</v>
      </c>
      <c r="N952" s="3">
        <f t="shared" si="679"/>
        <v>0.25</v>
      </c>
      <c r="O952">
        <f t="shared" si="673"/>
        <v>18</v>
      </c>
      <c r="P952">
        <f t="shared" si="674"/>
        <v>2</v>
      </c>
      <c r="Q952">
        <f t="shared" si="651"/>
        <v>9</v>
      </c>
    </row>
    <row r="953" spans="1:17" x14ac:dyDescent="0.25">
      <c r="A953" s="4">
        <v>42818</v>
      </c>
      <c r="B953">
        <v>2</v>
      </c>
      <c r="C953">
        <v>17</v>
      </c>
      <c r="D953">
        <v>21</v>
      </c>
      <c r="E953">
        <v>27</v>
      </c>
      <c r="F953">
        <v>34</v>
      </c>
      <c r="G953">
        <v>5</v>
      </c>
      <c r="H953">
        <v>9</v>
      </c>
      <c r="I953">
        <f t="shared" si="675"/>
        <v>6</v>
      </c>
      <c r="J953">
        <f t="shared" si="676"/>
        <v>101</v>
      </c>
      <c r="K953">
        <f t="shared" si="672"/>
        <v>14</v>
      </c>
      <c r="L953">
        <f t="shared" si="677"/>
        <v>2</v>
      </c>
      <c r="M953">
        <f t="shared" si="678"/>
        <v>3</v>
      </c>
      <c r="N953" s="3">
        <f t="shared" si="679"/>
        <v>0.66666666666666663</v>
      </c>
      <c r="O953">
        <f t="shared" si="673"/>
        <v>15</v>
      </c>
      <c r="P953">
        <f t="shared" si="674"/>
        <v>4</v>
      </c>
      <c r="Q953">
        <f t="shared" ref="Q953:Q1016" si="680">ROUND(AVERAGE(C953-B953,D953-C953,E953-D953,F953-E953),0)</f>
        <v>8</v>
      </c>
    </row>
    <row r="954" spans="1:17" x14ac:dyDescent="0.25">
      <c r="A954" s="4">
        <v>42815</v>
      </c>
      <c r="B954">
        <v>1</v>
      </c>
      <c r="C954">
        <v>20</v>
      </c>
      <c r="D954">
        <v>23</v>
      </c>
      <c r="E954">
        <v>44</v>
      </c>
      <c r="F954">
        <v>47</v>
      </c>
      <c r="G954">
        <v>4</v>
      </c>
      <c r="H954">
        <v>11</v>
      </c>
      <c r="I954">
        <f t="shared" si="675"/>
        <v>3</v>
      </c>
      <c r="J954">
        <f t="shared" si="676"/>
        <v>135</v>
      </c>
      <c r="K954">
        <f t="shared" si="672"/>
        <v>15</v>
      </c>
      <c r="L954">
        <f t="shared" si="677"/>
        <v>2</v>
      </c>
      <c r="M954">
        <f t="shared" si="678"/>
        <v>3</v>
      </c>
      <c r="N954" s="3">
        <f t="shared" si="679"/>
        <v>0.66666666666666663</v>
      </c>
      <c r="O954">
        <f t="shared" si="673"/>
        <v>21</v>
      </c>
      <c r="P954">
        <f t="shared" si="674"/>
        <v>3</v>
      </c>
      <c r="Q954">
        <f t="shared" si="680"/>
        <v>12</v>
      </c>
    </row>
    <row r="955" spans="1:17" x14ac:dyDescent="0.25">
      <c r="A955" s="4">
        <v>42811</v>
      </c>
      <c r="B955">
        <v>6</v>
      </c>
      <c r="C955">
        <v>10</v>
      </c>
      <c r="D955">
        <v>19</v>
      </c>
      <c r="E955">
        <v>29</v>
      </c>
      <c r="F955">
        <v>36</v>
      </c>
      <c r="G955">
        <v>3</v>
      </c>
      <c r="H955">
        <v>9</v>
      </c>
      <c r="I955">
        <f t="shared" si="675"/>
        <v>6</v>
      </c>
      <c r="J955">
        <f t="shared" si="676"/>
        <v>100</v>
      </c>
      <c r="K955">
        <f t="shared" si="672"/>
        <v>12</v>
      </c>
      <c r="L955">
        <f t="shared" si="677"/>
        <v>3</v>
      </c>
      <c r="M955">
        <f t="shared" si="678"/>
        <v>2</v>
      </c>
      <c r="N955" s="3">
        <f t="shared" si="679"/>
        <v>0.66666666666666663</v>
      </c>
      <c r="O955">
        <f t="shared" si="673"/>
        <v>10</v>
      </c>
      <c r="P955">
        <f t="shared" si="674"/>
        <v>4</v>
      </c>
      <c r="Q955">
        <f t="shared" si="680"/>
        <v>8</v>
      </c>
    </row>
    <row r="956" spans="1:17" x14ac:dyDescent="0.25">
      <c r="A956" s="4">
        <v>42808</v>
      </c>
      <c r="B956">
        <v>3</v>
      </c>
      <c r="C956">
        <v>5</v>
      </c>
      <c r="D956">
        <v>21</v>
      </c>
      <c r="E956">
        <v>36</v>
      </c>
      <c r="F956">
        <v>44</v>
      </c>
      <c r="G956">
        <v>3</v>
      </c>
      <c r="H956">
        <v>6</v>
      </c>
      <c r="I956">
        <f t="shared" si="675"/>
        <v>3</v>
      </c>
      <c r="J956">
        <f t="shared" si="676"/>
        <v>109</v>
      </c>
      <c r="K956">
        <f t="shared" si="672"/>
        <v>9</v>
      </c>
      <c r="L956">
        <f t="shared" si="677"/>
        <v>2</v>
      </c>
      <c r="M956">
        <f t="shared" si="678"/>
        <v>3</v>
      </c>
      <c r="N956" s="3">
        <f t="shared" si="679"/>
        <v>0.66666666666666663</v>
      </c>
      <c r="O956">
        <f t="shared" si="673"/>
        <v>16</v>
      </c>
      <c r="P956">
        <f t="shared" si="674"/>
        <v>2</v>
      </c>
      <c r="Q956">
        <f t="shared" si="680"/>
        <v>10</v>
      </c>
    </row>
    <row r="957" spans="1:17" x14ac:dyDescent="0.25">
      <c r="A957" s="4">
        <v>42804</v>
      </c>
      <c r="B957">
        <v>31</v>
      </c>
      <c r="C957">
        <v>36</v>
      </c>
      <c r="D957">
        <v>38</v>
      </c>
      <c r="E957">
        <v>47</v>
      </c>
      <c r="F957">
        <v>49</v>
      </c>
      <c r="G957">
        <v>8</v>
      </c>
      <c r="H957">
        <v>11</v>
      </c>
      <c r="I957">
        <f t="shared" si="675"/>
        <v>6</v>
      </c>
      <c r="J957">
        <f t="shared" si="676"/>
        <v>201</v>
      </c>
      <c r="K957">
        <f t="shared" si="672"/>
        <v>19</v>
      </c>
      <c r="L957">
        <f t="shared" si="677"/>
        <v>2</v>
      </c>
      <c r="M957">
        <f t="shared" si="678"/>
        <v>3</v>
      </c>
      <c r="N957" s="3">
        <f t="shared" si="679"/>
        <v>0.66666666666666663</v>
      </c>
      <c r="O957">
        <f t="shared" si="673"/>
        <v>9</v>
      </c>
      <c r="P957">
        <f t="shared" si="674"/>
        <v>2</v>
      </c>
      <c r="Q957">
        <f t="shared" si="680"/>
        <v>5</v>
      </c>
    </row>
    <row r="958" spans="1:17" x14ac:dyDescent="0.25">
      <c r="A958" s="4">
        <v>42801</v>
      </c>
      <c r="B958">
        <v>6</v>
      </c>
      <c r="C958">
        <v>37</v>
      </c>
      <c r="D958">
        <v>41</v>
      </c>
      <c r="E958">
        <v>48</v>
      </c>
      <c r="F958">
        <v>50</v>
      </c>
      <c r="G958">
        <v>4</v>
      </c>
      <c r="H958">
        <v>5</v>
      </c>
      <c r="I958">
        <f t="shared" si="675"/>
        <v>3</v>
      </c>
      <c r="J958">
        <f t="shared" si="676"/>
        <v>182</v>
      </c>
      <c r="K958">
        <f t="shared" si="672"/>
        <v>9</v>
      </c>
      <c r="L958">
        <f t="shared" si="677"/>
        <v>3</v>
      </c>
      <c r="M958">
        <f t="shared" si="678"/>
        <v>2</v>
      </c>
      <c r="N958" s="3">
        <f t="shared" si="679"/>
        <v>0.66666666666666663</v>
      </c>
      <c r="O958">
        <f t="shared" si="673"/>
        <v>31</v>
      </c>
      <c r="P958">
        <f t="shared" si="674"/>
        <v>2</v>
      </c>
      <c r="Q958">
        <f t="shared" si="680"/>
        <v>11</v>
      </c>
    </row>
    <row r="959" spans="1:17" x14ac:dyDescent="0.25">
      <c r="A959" s="4">
        <v>42797</v>
      </c>
      <c r="B959">
        <v>2</v>
      </c>
      <c r="C959">
        <v>11</v>
      </c>
      <c r="D959">
        <v>29</v>
      </c>
      <c r="E959">
        <v>30</v>
      </c>
      <c r="F959">
        <v>47</v>
      </c>
      <c r="G959">
        <v>1</v>
      </c>
      <c r="H959">
        <v>12</v>
      </c>
      <c r="I959">
        <f t="shared" si="675"/>
        <v>6</v>
      </c>
      <c r="J959">
        <f t="shared" si="676"/>
        <v>119</v>
      </c>
      <c r="K959">
        <f t="shared" si="672"/>
        <v>13</v>
      </c>
      <c r="L959">
        <f t="shared" si="677"/>
        <v>2</v>
      </c>
      <c r="M959">
        <f t="shared" si="678"/>
        <v>3</v>
      </c>
      <c r="N959" s="3">
        <f t="shared" si="679"/>
        <v>0.66666666666666663</v>
      </c>
      <c r="O959">
        <f t="shared" si="673"/>
        <v>18</v>
      </c>
      <c r="P959">
        <f t="shared" si="674"/>
        <v>1</v>
      </c>
      <c r="Q959">
        <f t="shared" si="680"/>
        <v>11</v>
      </c>
    </row>
    <row r="960" spans="1:17" x14ac:dyDescent="0.25">
      <c r="A960" s="4">
        <v>42794</v>
      </c>
      <c r="B960">
        <v>10</v>
      </c>
      <c r="C960">
        <v>20</v>
      </c>
      <c r="D960">
        <v>31</v>
      </c>
      <c r="E960">
        <v>35</v>
      </c>
      <c r="F960">
        <v>42</v>
      </c>
      <c r="G960">
        <v>2</v>
      </c>
      <c r="H960">
        <v>12</v>
      </c>
      <c r="I960">
        <f t="shared" si="675"/>
        <v>3</v>
      </c>
      <c r="J960">
        <f t="shared" si="676"/>
        <v>138</v>
      </c>
      <c r="K960">
        <f t="shared" si="672"/>
        <v>14</v>
      </c>
      <c r="L960">
        <f t="shared" si="677"/>
        <v>3</v>
      </c>
      <c r="M960">
        <f t="shared" si="678"/>
        <v>2</v>
      </c>
      <c r="N960" s="3">
        <f t="shared" si="679"/>
        <v>0.66666666666666663</v>
      </c>
      <c r="O960">
        <f t="shared" si="673"/>
        <v>11</v>
      </c>
      <c r="P960">
        <f t="shared" si="674"/>
        <v>4</v>
      </c>
      <c r="Q960">
        <f t="shared" si="680"/>
        <v>8</v>
      </c>
    </row>
    <row r="961" spans="1:17" x14ac:dyDescent="0.25">
      <c r="A961" s="4">
        <v>42790</v>
      </c>
      <c r="B961">
        <v>2</v>
      </c>
      <c r="C961">
        <v>4</v>
      </c>
      <c r="D961">
        <v>13</v>
      </c>
      <c r="E961">
        <v>22</v>
      </c>
      <c r="F961">
        <v>43</v>
      </c>
      <c r="G961">
        <v>8</v>
      </c>
      <c r="H961">
        <v>9</v>
      </c>
      <c r="I961">
        <f t="shared" si="675"/>
        <v>6</v>
      </c>
      <c r="J961">
        <f t="shared" si="676"/>
        <v>84</v>
      </c>
      <c r="K961">
        <f t="shared" si="672"/>
        <v>17</v>
      </c>
      <c r="L961">
        <f t="shared" si="677"/>
        <v>3</v>
      </c>
      <c r="M961">
        <f t="shared" si="678"/>
        <v>2</v>
      </c>
      <c r="N961" s="3">
        <f t="shared" si="679"/>
        <v>0.66666666666666663</v>
      </c>
      <c r="O961">
        <f t="shared" si="673"/>
        <v>21</v>
      </c>
      <c r="P961">
        <f t="shared" si="674"/>
        <v>2</v>
      </c>
      <c r="Q961">
        <f t="shared" si="680"/>
        <v>10</v>
      </c>
    </row>
    <row r="962" spans="1:17" x14ac:dyDescent="0.25">
      <c r="A962" s="4">
        <v>42787</v>
      </c>
      <c r="B962">
        <v>13</v>
      </c>
      <c r="C962">
        <v>19</v>
      </c>
      <c r="D962">
        <v>41</v>
      </c>
      <c r="E962">
        <v>45</v>
      </c>
      <c r="F962">
        <v>49</v>
      </c>
      <c r="G962">
        <v>3</v>
      </c>
      <c r="H962">
        <v>4</v>
      </c>
      <c r="I962">
        <f t="shared" si="675"/>
        <v>3</v>
      </c>
      <c r="J962">
        <f t="shared" si="676"/>
        <v>167</v>
      </c>
      <c r="K962">
        <f t="shared" si="672"/>
        <v>7</v>
      </c>
      <c r="L962">
        <f t="shared" si="677"/>
        <v>0</v>
      </c>
      <c r="M962">
        <f t="shared" si="678"/>
        <v>5</v>
      </c>
      <c r="N962" s="3">
        <f t="shared" si="679"/>
        <v>0</v>
      </c>
      <c r="O962">
        <f t="shared" si="673"/>
        <v>22</v>
      </c>
      <c r="P962">
        <f t="shared" si="674"/>
        <v>4</v>
      </c>
      <c r="Q962">
        <f t="shared" si="680"/>
        <v>9</v>
      </c>
    </row>
    <row r="963" spans="1:17" x14ac:dyDescent="0.25">
      <c r="A963" s="4">
        <v>42783</v>
      </c>
      <c r="B963">
        <v>19</v>
      </c>
      <c r="C963">
        <v>25</v>
      </c>
      <c r="D963">
        <v>33</v>
      </c>
      <c r="E963">
        <v>36</v>
      </c>
      <c r="F963">
        <v>48</v>
      </c>
      <c r="G963">
        <v>2</v>
      </c>
      <c r="H963">
        <v>9</v>
      </c>
      <c r="I963">
        <f t="shared" si="675"/>
        <v>6</v>
      </c>
      <c r="J963">
        <f t="shared" si="676"/>
        <v>161</v>
      </c>
      <c r="K963">
        <f t="shared" si="672"/>
        <v>11</v>
      </c>
      <c r="L963">
        <f t="shared" si="677"/>
        <v>2</v>
      </c>
      <c r="M963">
        <f t="shared" si="678"/>
        <v>3</v>
      </c>
      <c r="N963" s="3">
        <f t="shared" si="679"/>
        <v>0.66666666666666663</v>
      </c>
      <c r="O963">
        <f t="shared" si="673"/>
        <v>12</v>
      </c>
      <c r="P963">
        <f t="shared" si="674"/>
        <v>3</v>
      </c>
      <c r="Q963">
        <f t="shared" si="680"/>
        <v>7</v>
      </c>
    </row>
    <row r="964" spans="1:17" x14ac:dyDescent="0.25">
      <c r="A964" s="4">
        <v>42780</v>
      </c>
      <c r="B964">
        <v>2</v>
      </c>
      <c r="C964">
        <v>10</v>
      </c>
      <c r="D964">
        <v>24</v>
      </c>
      <c r="E964">
        <v>40</v>
      </c>
      <c r="F964">
        <v>44</v>
      </c>
      <c r="G964">
        <v>3</v>
      </c>
      <c r="H964">
        <v>10</v>
      </c>
      <c r="I964">
        <f t="shared" si="675"/>
        <v>3</v>
      </c>
      <c r="J964">
        <f t="shared" si="676"/>
        <v>120</v>
      </c>
      <c r="K964">
        <f t="shared" si="672"/>
        <v>13</v>
      </c>
      <c r="L964">
        <f t="shared" si="677"/>
        <v>5</v>
      </c>
      <c r="M964">
        <f t="shared" si="678"/>
        <v>0</v>
      </c>
      <c r="N964" s="3">
        <f t="shared" si="679"/>
        <v>0</v>
      </c>
      <c r="O964">
        <f t="shared" si="673"/>
        <v>16</v>
      </c>
      <c r="P964">
        <f t="shared" si="674"/>
        <v>4</v>
      </c>
      <c r="Q964">
        <f t="shared" si="680"/>
        <v>11</v>
      </c>
    </row>
    <row r="965" spans="1:17" x14ac:dyDescent="0.25">
      <c r="A965" s="4">
        <v>42776</v>
      </c>
      <c r="B965">
        <v>7</v>
      </c>
      <c r="C965">
        <v>21</v>
      </c>
      <c r="D965">
        <v>26</v>
      </c>
      <c r="E965">
        <v>35</v>
      </c>
      <c r="F965">
        <v>43</v>
      </c>
      <c r="G965">
        <v>2</v>
      </c>
      <c r="H965">
        <v>9</v>
      </c>
      <c r="I965">
        <f t="shared" si="675"/>
        <v>6</v>
      </c>
      <c r="J965">
        <f t="shared" si="676"/>
        <v>132</v>
      </c>
      <c r="K965">
        <f t="shared" si="672"/>
        <v>11</v>
      </c>
      <c r="L965">
        <f t="shared" si="677"/>
        <v>1</v>
      </c>
      <c r="M965">
        <f t="shared" si="678"/>
        <v>4</v>
      </c>
      <c r="N965" s="3">
        <f t="shared" si="679"/>
        <v>0.25</v>
      </c>
      <c r="O965">
        <f t="shared" si="673"/>
        <v>14</v>
      </c>
      <c r="P965">
        <f t="shared" si="674"/>
        <v>5</v>
      </c>
      <c r="Q965">
        <f t="shared" si="680"/>
        <v>9</v>
      </c>
    </row>
    <row r="966" spans="1:17" x14ac:dyDescent="0.25">
      <c r="A966" s="4">
        <v>42773</v>
      </c>
      <c r="B966">
        <v>4</v>
      </c>
      <c r="C966">
        <v>10</v>
      </c>
      <c r="D966">
        <v>31</v>
      </c>
      <c r="E966">
        <v>38</v>
      </c>
      <c r="F966">
        <v>44</v>
      </c>
      <c r="G966">
        <v>8</v>
      </c>
      <c r="H966">
        <v>10</v>
      </c>
      <c r="I966">
        <f t="shared" si="675"/>
        <v>3</v>
      </c>
      <c r="J966">
        <f t="shared" si="676"/>
        <v>127</v>
      </c>
      <c r="K966">
        <f t="shared" si="672"/>
        <v>18</v>
      </c>
      <c r="L966">
        <f t="shared" si="677"/>
        <v>4</v>
      </c>
      <c r="M966">
        <f t="shared" si="678"/>
        <v>1</v>
      </c>
      <c r="N966" s="3">
        <f t="shared" si="679"/>
        <v>0.25</v>
      </c>
      <c r="O966">
        <f t="shared" si="673"/>
        <v>21</v>
      </c>
      <c r="P966">
        <f t="shared" si="674"/>
        <v>6</v>
      </c>
      <c r="Q966">
        <f t="shared" si="680"/>
        <v>10</v>
      </c>
    </row>
    <row r="967" spans="1:17" x14ac:dyDescent="0.25">
      <c r="A967" s="4">
        <v>42769</v>
      </c>
      <c r="B967">
        <v>3</v>
      </c>
      <c r="C967">
        <v>4</v>
      </c>
      <c r="D967">
        <v>15</v>
      </c>
      <c r="E967">
        <v>46</v>
      </c>
      <c r="F967">
        <v>50</v>
      </c>
      <c r="G967">
        <v>5</v>
      </c>
      <c r="H967">
        <v>9</v>
      </c>
      <c r="I967">
        <f t="shared" si="675"/>
        <v>6</v>
      </c>
      <c r="J967">
        <f t="shared" si="676"/>
        <v>118</v>
      </c>
      <c r="K967">
        <f t="shared" si="672"/>
        <v>14</v>
      </c>
      <c r="L967">
        <f t="shared" si="677"/>
        <v>3</v>
      </c>
      <c r="M967">
        <f t="shared" si="678"/>
        <v>2</v>
      </c>
      <c r="N967" s="3">
        <f t="shared" si="679"/>
        <v>0.66666666666666663</v>
      </c>
      <c r="O967">
        <f t="shared" si="673"/>
        <v>31</v>
      </c>
      <c r="P967">
        <f t="shared" si="674"/>
        <v>1</v>
      </c>
      <c r="Q967">
        <f t="shared" si="680"/>
        <v>12</v>
      </c>
    </row>
    <row r="968" spans="1:17" x14ac:dyDescent="0.25">
      <c r="A968" s="4">
        <v>42766</v>
      </c>
      <c r="B968">
        <v>3</v>
      </c>
      <c r="C968">
        <v>4</v>
      </c>
      <c r="D968">
        <v>17</v>
      </c>
      <c r="E968">
        <v>23</v>
      </c>
      <c r="F968">
        <v>44</v>
      </c>
      <c r="G968">
        <v>6</v>
      </c>
      <c r="H968">
        <v>9</v>
      </c>
      <c r="I968">
        <f t="shared" si="675"/>
        <v>3</v>
      </c>
      <c r="J968">
        <f t="shared" si="676"/>
        <v>91</v>
      </c>
      <c r="K968">
        <f t="shared" si="672"/>
        <v>15</v>
      </c>
      <c r="L968">
        <f t="shared" si="677"/>
        <v>2</v>
      </c>
      <c r="M968">
        <f t="shared" si="678"/>
        <v>3</v>
      </c>
      <c r="N968" s="3">
        <f t="shared" si="679"/>
        <v>0.66666666666666663</v>
      </c>
      <c r="O968">
        <f t="shared" si="673"/>
        <v>21</v>
      </c>
      <c r="P968">
        <f t="shared" si="674"/>
        <v>1</v>
      </c>
      <c r="Q968">
        <f t="shared" si="680"/>
        <v>10</v>
      </c>
    </row>
    <row r="969" spans="1:17" x14ac:dyDescent="0.25">
      <c r="A969" s="4">
        <v>42762</v>
      </c>
      <c r="B969">
        <v>17</v>
      </c>
      <c r="C969">
        <v>20</v>
      </c>
      <c r="D969">
        <v>28</v>
      </c>
      <c r="E969">
        <v>45</v>
      </c>
      <c r="F969">
        <v>48</v>
      </c>
      <c r="G969">
        <v>5</v>
      </c>
      <c r="H969">
        <v>9</v>
      </c>
      <c r="I969">
        <f t="shared" si="675"/>
        <v>6</v>
      </c>
      <c r="J969">
        <f t="shared" si="676"/>
        <v>158</v>
      </c>
      <c r="K969">
        <f t="shared" si="672"/>
        <v>14</v>
      </c>
      <c r="L969">
        <f t="shared" si="677"/>
        <v>3</v>
      </c>
      <c r="M969">
        <f t="shared" si="678"/>
        <v>2</v>
      </c>
      <c r="N969" s="3">
        <f t="shared" si="679"/>
        <v>0.66666666666666663</v>
      </c>
      <c r="O969">
        <f t="shared" si="673"/>
        <v>17</v>
      </c>
      <c r="P969">
        <f t="shared" si="674"/>
        <v>3</v>
      </c>
      <c r="Q969">
        <f t="shared" si="680"/>
        <v>8</v>
      </c>
    </row>
    <row r="970" spans="1:17" x14ac:dyDescent="0.25">
      <c r="A970" s="4">
        <v>42759</v>
      </c>
      <c r="B970">
        <v>1</v>
      </c>
      <c r="C970">
        <v>5</v>
      </c>
      <c r="D970">
        <v>7</v>
      </c>
      <c r="E970">
        <v>17</v>
      </c>
      <c r="F970">
        <v>23</v>
      </c>
      <c r="G970">
        <v>3</v>
      </c>
      <c r="H970">
        <v>8</v>
      </c>
      <c r="I970">
        <f t="shared" si="675"/>
        <v>3</v>
      </c>
      <c r="J970">
        <f t="shared" si="676"/>
        <v>53</v>
      </c>
      <c r="K970">
        <f t="shared" si="672"/>
        <v>11</v>
      </c>
      <c r="L970">
        <f t="shared" si="677"/>
        <v>0</v>
      </c>
      <c r="M970">
        <f t="shared" si="678"/>
        <v>5</v>
      </c>
      <c r="N970" s="3">
        <f t="shared" si="679"/>
        <v>0</v>
      </c>
      <c r="O970">
        <f t="shared" si="673"/>
        <v>10</v>
      </c>
      <c r="P970">
        <f t="shared" si="674"/>
        <v>2</v>
      </c>
      <c r="Q970">
        <f t="shared" si="680"/>
        <v>6</v>
      </c>
    </row>
    <row r="971" spans="1:17" x14ac:dyDescent="0.25">
      <c r="A971" s="4">
        <v>42755</v>
      </c>
      <c r="B971">
        <v>10</v>
      </c>
      <c r="C971">
        <v>17</v>
      </c>
      <c r="D971">
        <v>27</v>
      </c>
      <c r="E971">
        <v>31</v>
      </c>
      <c r="F971">
        <v>49</v>
      </c>
      <c r="G971">
        <v>3</v>
      </c>
      <c r="H971">
        <v>5</v>
      </c>
      <c r="I971">
        <f t="shared" si="675"/>
        <v>6</v>
      </c>
      <c r="J971">
        <f t="shared" si="676"/>
        <v>134</v>
      </c>
      <c r="K971">
        <f t="shared" si="672"/>
        <v>8</v>
      </c>
      <c r="L971">
        <f t="shared" si="677"/>
        <v>1</v>
      </c>
      <c r="M971">
        <f t="shared" si="678"/>
        <v>4</v>
      </c>
      <c r="N971" s="3">
        <f t="shared" si="679"/>
        <v>0.25</v>
      </c>
      <c r="O971">
        <f t="shared" si="673"/>
        <v>18</v>
      </c>
      <c r="P971">
        <f t="shared" si="674"/>
        <v>4</v>
      </c>
      <c r="Q971">
        <f t="shared" si="680"/>
        <v>10</v>
      </c>
    </row>
    <row r="972" spans="1:17" x14ac:dyDescent="0.25">
      <c r="A972" s="4">
        <v>42752</v>
      </c>
      <c r="B972">
        <v>4</v>
      </c>
      <c r="C972">
        <v>16</v>
      </c>
      <c r="D972">
        <v>25</v>
      </c>
      <c r="E972">
        <v>43</v>
      </c>
      <c r="F972">
        <v>47</v>
      </c>
      <c r="G972">
        <v>2</v>
      </c>
      <c r="H972">
        <v>10</v>
      </c>
      <c r="I972">
        <f t="shared" si="675"/>
        <v>3</v>
      </c>
      <c r="J972">
        <f t="shared" si="676"/>
        <v>135</v>
      </c>
      <c r="K972">
        <f t="shared" si="672"/>
        <v>12</v>
      </c>
      <c r="L972">
        <f t="shared" si="677"/>
        <v>2</v>
      </c>
      <c r="M972">
        <f t="shared" si="678"/>
        <v>3</v>
      </c>
      <c r="N972" s="3">
        <f t="shared" si="679"/>
        <v>0.66666666666666663</v>
      </c>
      <c r="O972">
        <f t="shared" si="673"/>
        <v>18</v>
      </c>
      <c r="P972">
        <f t="shared" si="674"/>
        <v>4</v>
      </c>
      <c r="Q972">
        <f t="shared" si="680"/>
        <v>11</v>
      </c>
    </row>
    <row r="973" spans="1:17" x14ac:dyDescent="0.25">
      <c r="A973" s="4">
        <v>42748</v>
      </c>
      <c r="B973">
        <v>3</v>
      </c>
      <c r="C973">
        <v>7</v>
      </c>
      <c r="D973">
        <v>16</v>
      </c>
      <c r="E973">
        <v>26</v>
      </c>
      <c r="F973">
        <v>50</v>
      </c>
      <c r="G973">
        <v>4</v>
      </c>
      <c r="H973">
        <v>7</v>
      </c>
      <c r="I973">
        <f t="shared" si="675"/>
        <v>6</v>
      </c>
      <c r="J973">
        <f t="shared" si="676"/>
        <v>102</v>
      </c>
      <c r="K973">
        <f t="shared" si="672"/>
        <v>11</v>
      </c>
      <c r="L973">
        <f t="shared" si="677"/>
        <v>3</v>
      </c>
      <c r="M973">
        <f t="shared" si="678"/>
        <v>2</v>
      </c>
      <c r="N973" s="3">
        <f t="shared" si="679"/>
        <v>0.66666666666666663</v>
      </c>
      <c r="O973">
        <f t="shared" si="673"/>
        <v>24</v>
      </c>
      <c r="P973">
        <f t="shared" si="674"/>
        <v>4</v>
      </c>
      <c r="Q973">
        <f t="shared" si="680"/>
        <v>12</v>
      </c>
    </row>
    <row r="974" spans="1:17" x14ac:dyDescent="0.25">
      <c r="A974" s="4">
        <v>42745</v>
      </c>
      <c r="B974">
        <v>2</v>
      </c>
      <c r="C974">
        <v>11</v>
      </c>
      <c r="D974">
        <v>29</v>
      </c>
      <c r="E974">
        <v>35</v>
      </c>
      <c r="F974">
        <v>44</v>
      </c>
      <c r="G974">
        <v>4</v>
      </c>
      <c r="H974">
        <v>9</v>
      </c>
      <c r="I974">
        <f t="shared" si="675"/>
        <v>3</v>
      </c>
      <c r="J974">
        <f t="shared" si="676"/>
        <v>121</v>
      </c>
      <c r="K974">
        <f t="shared" si="672"/>
        <v>13</v>
      </c>
      <c r="L974">
        <f t="shared" si="677"/>
        <v>2</v>
      </c>
      <c r="M974">
        <f t="shared" si="678"/>
        <v>3</v>
      </c>
      <c r="N974" s="3">
        <f t="shared" si="679"/>
        <v>0.66666666666666663</v>
      </c>
      <c r="O974">
        <f t="shared" si="673"/>
        <v>18</v>
      </c>
      <c r="P974">
        <f t="shared" si="674"/>
        <v>6</v>
      </c>
      <c r="Q974">
        <f t="shared" si="680"/>
        <v>11</v>
      </c>
    </row>
    <row r="975" spans="1:17" x14ac:dyDescent="0.25">
      <c r="A975" s="4">
        <v>42741</v>
      </c>
      <c r="B975">
        <v>10</v>
      </c>
      <c r="C975">
        <v>14</v>
      </c>
      <c r="D975">
        <v>18</v>
      </c>
      <c r="E975">
        <v>21</v>
      </c>
      <c r="F975">
        <v>49</v>
      </c>
      <c r="G975">
        <v>9</v>
      </c>
      <c r="H975">
        <v>11</v>
      </c>
      <c r="I975">
        <f t="shared" si="675"/>
        <v>6</v>
      </c>
      <c r="J975">
        <f t="shared" si="676"/>
        <v>112</v>
      </c>
      <c r="K975">
        <f t="shared" si="672"/>
        <v>20</v>
      </c>
      <c r="L975">
        <f t="shared" si="677"/>
        <v>3</v>
      </c>
      <c r="M975">
        <f t="shared" si="678"/>
        <v>2</v>
      </c>
      <c r="N975" s="3">
        <f t="shared" si="679"/>
        <v>0.66666666666666663</v>
      </c>
      <c r="O975">
        <f t="shared" si="673"/>
        <v>28</v>
      </c>
      <c r="P975">
        <f t="shared" si="674"/>
        <v>3</v>
      </c>
      <c r="Q975">
        <f t="shared" si="680"/>
        <v>10</v>
      </c>
    </row>
    <row r="976" spans="1:17" x14ac:dyDescent="0.25">
      <c r="A976" s="4">
        <v>42738</v>
      </c>
      <c r="B976">
        <v>19</v>
      </c>
      <c r="C976">
        <v>23</v>
      </c>
      <c r="D976">
        <v>27</v>
      </c>
      <c r="E976">
        <v>34</v>
      </c>
      <c r="F976">
        <v>49</v>
      </c>
      <c r="G976">
        <v>1</v>
      </c>
      <c r="H976">
        <v>11</v>
      </c>
      <c r="I976">
        <f t="shared" si="675"/>
        <v>3</v>
      </c>
      <c r="J976">
        <f t="shared" si="676"/>
        <v>152</v>
      </c>
      <c r="K976">
        <f t="shared" si="672"/>
        <v>12</v>
      </c>
      <c r="L976">
        <f t="shared" si="677"/>
        <v>1</v>
      </c>
      <c r="M976">
        <f t="shared" si="678"/>
        <v>4</v>
      </c>
      <c r="N976" s="3">
        <f t="shared" si="679"/>
        <v>0.25</v>
      </c>
      <c r="O976">
        <f t="shared" si="673"/>
        <v>15</v>
      </c>
      <c r="P976">
        <f t="shared" si="674"/>
        <v>4</v>
      </c>
      <c r="Q976">
        <f t="shared" si="680"/>
        <v>8</v>
      </c>
    </row>
    <row r="977" spans="1:17" x14ac:dyDescent="0.25">
      <c r="A977" s="4">
        <v>42734</v>
      </c>
      <c r="B977">
        <v>8</v>
      </c>
      <c r="C977">
        <v>10</v>
      </c>
      <c r="D977">
        <v>22</v>
      </c>
      <c r="E977">
        <v>29</v>
      </c>
      <c r="F977">
        <v>47</v>
      </c>
      <c r="G977">
        <v>1</v>
      </c>
      <c r="H977">
        <v>3</v>
      </c>
      <c r="I977">
        <f t="shared" si="675"/>
        <v>6</v>
      </c>
      <c r="J977">
        <f t="shared" si="676"/>
        <v>116</v>
      </c>
      <c r="K977">
        <f t="shared" si="672"/>
        <v>4</v>
      </c>
      <c r="L977">
        <f t="shared" si="677"/>
        <v>3</v>
      </c>
      <c r="M977">
        <f t="shared" si="678"/>
        <v>2</v>
      </c>
      <c r="N977" s="3">
        <f t="shared" si="679"/>
        <v>0.66666666666666663</v>
      </c>
      <c r="O977">
        <f t="shared" si="673"/>
        <v>18</v>
      </c>
      <c r="P977">
        <f t="shared" si="674"/>
        <v>2</v>
      </c>
      <c r="Q977">
        <f t="shared" si="680"/>
        <v>10</v>
      </c>
    </row>
    <row r="978" spans="1:17" x14ac:dyDescent="0.25">
      <c r="A978" s="4">
        <v>42731</v>
      </c>
      <c r="B978">
        <v>3</v>
      </c>
      <c r="C978">
        <v>22</v>
      </c>
      <c r="D978">
        <v>25</v>
      </c>
      <c r="E978">
        <v>32</v>
      </c>
      <c r="F978">
        <v>39</v>
      </c>
      <c r="G978">
        <v>7</v>
      </c>
      <c r="H978">
        <v>12</v>
      </c>
      <c r="I978">
        <f t="shared" si="675"/>
        <v>3</v>
      </c>
      <c r="J978">
        <f t="shared" si="676"/>
        <v>121</v>
      </c>
      <c r="K978">
        <f t="shared" si="672"/>
        <v>19</v>
      </c>
      <c r="L978">
        <f t="shared" si="677"/>
        <v>2</v>
      </c>
      <c r="M978">
        <f t="shared" si="678"/>
        <v>3</v>
      </c>
      <c r="N978" s="3">
        <f t="shared" si="679"/>
        <v>0.66666666666666663</v>
      </c>
      <c r="O978">
        <f t="shared" si="673"/>
        <v>19</v>
      </c>
      <c r="P978">
        <f t="shared" si="674"/>
        <v>3</v>
      </c>
      <c r="Q978">
        <f t="shared" si="680"/>
        <v>9</v>
      </c>
    </row>
    <row r="979" spans="1:17" x14ac:dyDescent="0.25">
      <c r="A979" s="4">
        <v>42727</v>
      </c>
      <c r="B979">
        <v>4</v>
      </c>
      <c r="C979">
        <v>16</v>
      </c>
      <c r="D979">
        <v>20</v>
      </c>
      <c r="E979">
        <v>39</v>
      </c>
      <c r="F979">
        <v>46</v>
      </c>
      <c r="G979">
        <v>2</v>
      </c>
      <c r="H979">
        <v>5</v>
      </c>
      <c r="I979">
        <f t="shared" si="675"/>
        <v>6</v>
      </c>
      <c r="J979">
        <f t="shared" si="676"/>
        <v>125</v>
      </c>
      <c r="K979">
        <f t="shared" si="672"/>
        <v>7</v>
      </c>
      <c r="L979">
        <f t="shared" si="677"/>
        <v>4</v>
      </c>
      <c r="M979">
        <f t="shared" si="678"/>
        <v>1</v>
      </c>
      <c r="N979" s="3">
        <f t="shared" si="679"/>
        <v>0.25</v>
      </c>
      <c r="O979">
        <f t="shared" si="673"/>
        <v>19</v>
      </c>
      <c r="P979">
        <f t="shared" si="674"/>
        <v>4</v>
      </c>
      <c r="Q979">
        <f t="shared" si="680"/>
        <v>11</v>
      </c>
    </row>
    <row r="980" spans="1:17" x14ac:dyDescent="0.25">
      <c r="A980" s="4">
        <v>42724</v>
      </c>
      <c r="B980">
        <v>13</v>
      </c>
      <c r="C980">
        <v>15</v>
      </c>
      <c r="D980">
        <v>17</v>
      </c>
      <c r="E980">
        <v>21</v>
      </c>
      <c r="F980">
        <v>27</v>
      </c>
      <c r="G980">
        <v>2</v>
      </c>
      <c r="H980">
        <v>3</v>
      </c>
      <c r="I980">
        <f t="shared" si="675"/>
        <v>3</v>
      </c>
      <c r="J980">
        <f t="shared" si="676"/>
        <v>93</v>
      </c>
      <c r="K980">
        <f t="shared" si="672"/>
        <v>5</v>
      </c>
      <c r="L980">
        <f t="shared" si="677"/>
        <v>0</v>
      </c>
      <c r="M980">
        <f t="shared" si="678"/>
        <v>5</v>
      </c>
      <c r="N980" s="3">
        <f t="shared" si="679"/>
        <v>0</v>
      </c>
      <c r="O980">
        <f t="shared" si="673"/>
        <v>6</v>
      </c>
      <c r="P980">
        <f t="shared" si="674"/>
        <v>2</v>
      </c>
      <c r="Q980">
        <f t="shared" si="680"/>
        <v>4</v>
      </c>
    </row>
    <row r="981" spans="1:17" x14ac:dyDescent="0.25">
      <c r="A981" s="4">
        <v>42720</v>
      </c>
      <c r="B981">
        <v>6</v>
      </c>
      <c r="C981">
        <v>10</v>
      </c>
      <c r="D981">
        <v>30</v>
      </c>
      <c r="E981">
        <v>41</v>
      </c>
      <c r="F981">
        <v>45</v>
      </c>
      <c r="G981">
        <v>4</v>
      </c>
      <c r="H981">
        <v>11</v>
      </c>
      <c r="I981">
        <f t="shared" si="675"/>
        <v>6</v>
      </c>
      <c r="J981">
        <f t="shared" si="676"/>
        <v>132</v>
      </c>
      <c r="K981">
        <f t="shared" si="672"/>
        <v>15</v>
      </c>
      <c r="L981">
        <f t="shared" si="677"/>
        <v>3</v>
      </c>
      <c r="M981">
        <f t="shared" si="678"/>
        <v>2</v>
      </c>
      <c r="N981" s="3">
        <f t="shared" si="679"/>
        <v>0.66666666666666663</v>
      </c>
      <c r="O981">
        <f t="shared" si="673"/>
        <v>20</v>
      </c>
      <c r="P981">
        <f t="shared" si="674"/>
        <v>4</v>
      </c>
      <c r="Q981">
        <f t="shared" si="680"/>
        <v>10</v>
      </c>
    </row>
    <row r="982" spans="1:17" x14ac:dyDescent="0.25">
      <c r="A982" s="4">
        <v>42717</v>
      </c>
      <c r="B982">
        <v>14</v>
      </c>
      <c r="C982">
        <v>28</v>
      </c>
      <c r="D982">
        <v>29</v>
      </c>
      <c r="E982">
        <v>48</v>
      </c>
      <c r="F982">
        <v>50</v>
      </c>
      <c r="G982">
        <v>2</v>
      </c>
      <c r="H982">
        <v>8</v>
      </c>
      <c r="I982">
        <f t="shared" si="675"/>
        <v>3</v>
      </c>
      <c r="J982">
        <f t="shared" si="676"/>
        <v>169</v>
      </c>
      <c r="K982">
        <f t="shared" si="672"/>
        <v>10</v>
      </c>
      <c r="L982">
        <f t="shared" si="677"/>
        <v>4</v>
      </c>
      <c r="M982">
        <f t="shared" si="678"/>
        <v>1</v>
      </c>
      <c r="N982" s="3">
        <f t="shared" si="679"/>
        <v>0.25</v>
      </c>
      <c r="O982">
        <f t="shared" si="673"/>
        <v>19</v>
      </c>
      <c r="P982">
        <f t="shared" si="674"/>
        <v>1</v>
      </c>
      <c r="Q982">
        <f t="shared" si="680"/>
        <v>9</v>
      </c>
    </row>
    <row r="983" spans="1:17" x14ac:dyDescent="0.25">
      <c r="A983" s="4">
        <v>42713</v>
      </c>
      <c r="B983">
        <v>6</v>
      </c>
      <c r="C983">
        <v>12</v>
      </c>
      <c r="D983">
        <v>28</v>
      </c>
      <c r="E983">
        <v>37</v>
      </c>
      <c r="F983">
        <v>40</v>
      </c>
      <c r="G983">
        <v>1</v>
      </c>
      <c r="H983">
        <v>5</v>
      </c>
      <c r="I983">
        <f t="shared" si="675"/>
        <v>6</v>
      </c>
      <c r="J983">
        <f t="shared" si="676"/>
        <v>123</v>
      </c>
      <c r="K983">
        <f t="shared" si="672"/>
        <v>6</v>
      </c>
      <c r="L983">
        <f t="shared" si="677"/>
        <v>4</v>
      </c>
      <c r="M983">
        <f t="shared" si="678"/>
        <v>1</v>
      </c>
      <c r="N983" s="3">
        <f t="shared" si="679"/>
        <v>0.25</v>
      </c>
      <c r="O983">
        <f t="shared" si="673"/>
        <v>16</v>
      </c>
      <c r="P983">
        <f t="shared" si="674"/>
        <v>3</v>
      </c>
      <c r="Q983">
        <f t="shared" si="680"/>
        <v>9</v>
      </c>
    </row>
    <row r="984" spans="1:17" x14ac:dyDescent="0.25">
      <c r="A984" s="4">
        <v>42710</v>
      </c>
      <c r="B984">
        <v>1</v>
      </c>
      <c r="C984">
        <v>7</v>
      </c>
      <c r="D984">
        <v>11</v>
      </c>
      <c r="E984">
        <v>27</v>
      </c>
      <c r="F984">
        <v>45</v>
      </c>
      <c r="G984">
        <v>4</v>
      </c>
      <c r="H984">
        <v>9</v>
      </c>
      <c r="I984">
        <f t="shared" si="675"/>
        <v>3</v>
      </c>
      <c r="J984">
        <f t="shared" si="676"/>
        <v>91</v>
      </c>
      <c r="K984">
        <f t="shared" si="672"/>
        <v>13</v>
      </c>
      <c r="L984">
        <f t="shared" si="677"/>
        <v>0</v>
      </c>
      <c r="M984">
        <f t="shared" si="678"/>
        <v>5</v>
      </c>
      <c r="N984" s="3">
        <f t="shared" si="679"/>
        <v>0</v>
      </c>
      <c r="O984">
        <f t="shared" si="673"/>
        <v>18</v>
      </c>
      <c r="P984">
        <f t="shared" si="674"/>
        <v>4</v>
      </c>
      <c r="Q984">
        <f t="shared" si="680"/>
        <v>11</v>
      </c>
    </row>
    <row r="985" spans="1:17" x14ac:dyDescent="0.25">
      <c r="A985" s="4">
        <v>42706</v>
      </c>
      <c r="B985">
        <v>6</v>
      </c>
      <c r="C985">
        <v>11</v>
      </c>
      <c r="D985">
        <v>23</v>
      </c>
      <c r="E985">
        <v>31</v>
      </c>
      <c r="F985">
        <v>32</v>
      </c>
      <c r="G985">
        <v>2</v>
      </c>
      <c r="H985">
        <v>12</v>
      </c>
      <c r="I985">
        <f t="shared" si="675"/>
        <v>6</v>
      </c>
      <c r="J985">
        <f t="shared" si="676"/>
        <v>103</v>
      </c>
      <c r="K985">
        <f t="shared" si="672"/>
        <v>14</v>
      </c>
      <c r="L985">
        <f t="shared" si="677"/>
        <v>2</v>
      </c>
      <c r="M985">
        <f t="shared" si="678"/>
        <v>3</v>
      </c>
      <c r="N985" s="3">
        <f t="shared" si="679"/>
        <v>0.66666666666666663</v>
      </c>
      <c r="O985">
        <f t="shared" si="673"/>
        <v>12</v>
      </c>
      <c r="P985">
        <f t="shared" si="674"/>
        <v>1</v>
      </c>
      <c r="Q985">
        <f t="shared" si="680"/>
        <v>7</v>
      </c>
    </row>
    <row r="986" spans="1:17" x14ac:dyDescent="0.25">
      <c r="A986" s="4">
        <v>42703</v>
      </c>
      <c r="B986">
        <v>21</v>
      </c>
      <c r="C986">
        <v>26</v>
      </c>
      <c r="D986">
        <v>27</v>
      </c>
      <c r="E986">
        <v>28</v>
      </c>
      <c r="F986">
        <v>38</v>
      </c>
      <c r="G986">
        <v>9</v>
      </c>
      <c r="H986">
        <v>11</v>
      </c>
      <c r="I986">
        <f t="shared" si="675"/>
        <v>3</v>
      </c>
      <c r="J986">
        <f t="shared" si="676"/>
        <v>140</v>
      </c>
      <c r="K986">
        <f t="shared" si="672"/>
        <v>20</v>
      </c>
      <c r="L986">
        <f t="shared" si="677"/>
        <v>3</v>
      </c>
      <c r="M986">
        <f t="shared" si="678"/>
        <v>2</v>
      </c>
      <c r="N986" s="3">
        <f t="shared" si="679"/>
        <v>0.66666666666666663</v>
      </c>
      <c r="O986">
        <f t="shared" si="673"/>
        <v>10</v>
      </c>
      <c r="P986">
        <f t="shared" si="674"/>
        <v>1</v>
      </c>
      <c r="Q986">
        <f t="shared" si="680"/>
        <v>4</v>
      </c>
    </row>
    <row r="987" spans="1:17" x14ac:dyDescent="0.25">
      <c r="A987" s="4">
        <v>42699</v>
      </c>
      <c r="B987">
        <v>5</v>
      </c>
      <c r="C987">
        <v>11</v>
      </c>
      <c r="D987">
        <v>17</v>
      </c>
      <c r="E987">
        <v>23</v>
      </c>
      <c r="F987">
        <v>28</v>
      </c>
      <c r="G987">
        <v>10</v>
      </c>
      <c r="H987">
        <v>11</v>
      </c>
      <c r="I987">
        <f t="shared" si="675"/>
        <v>6</v>
      </c>
      <c r="J987">
        <f t="shared" si="676"/>
        <v>84</v>
      </c>
      <c r="K987">
        <f t="shared" si="672"/>
        <v>21</v>
      </c>
      <c r="L987">
        <f t="shared" si="677"/>
        <v>1</v>
      </c>
      <c r="M987">
        <f t="shared" si="678"/>
        <v>4</v>
      </c>
      <c r="N987" s="3">
        <f t="shared" si="679"/>
        <v>0.25</v>
      </c>
      <c r="O987">
        <f t="shared" si="673"/>
        <v>6</v>
      </c>
      <c r="P987">
        <f t="shared" si="674"/>
        <v>5</v>
      </c>
      <c r="Q987">
        <f t="shared" si="680"/>
        <v>6</v>
      </c>
    </row>
    <row r="988" spans="1:17" x14ac:dyDescent="0.25">
      <c r="A988" s="4">
        <v>42696</v>
      </c>
      <c r="B988">
        <v>5</v>
      </c>
      <c r="C988">
        <v>10</v>
      </c>
      <c r="D988">
        <v>33</v>
      </c>
      <c r="E988">
        <v>34</v>
      </c>
      <c r="F988">
        <v>47</v>
      </c>
      <c r="G988">
        <v>2</v>
      </c>
      <c r="H988">
        <v>10</v>
      </c>
      <c r="I988">
        <f t="shared" si="675"/>
        <v>3</v>
      </c>
      <c r="J988">
        <f t="shared" si="676"/>
        <v>129</v>
      </c>
      <c r="K988">
        <f t="shared" si="672"/>
        <v>12</v>
      </c>
      <c r="L988">
        <f t="shared" si="677"/>
        <v>2</v>
      </c>
      <c r="M988">
        <f t="shared" si="678"/>
        <v>3</v>
      </c>
      <c r="N988" s="3">
        <f t="shared" si="679"/>
        <v>0.66666666666666663</v>
      </c>
      <c r="O988">
        <f t="shared" si="673"/>
        <v>23</v>
      </c>
      <c r="P988">
        <f t="shared" si="674"/>
        <v>1</v>
      </c>
      <c r="Q988">
        <f t="shared" si="680"/>
        <v>11</v>
      </c>
    </row>
    <row r="989" spans="1:17" x14ac:dyDescent="0.25">
      <c r="A989" s="4">
        <v>42692</v>
      </c>
      <c r="B989">
        <v>3</v>
      </c>
      <c r="C989">
        <v>12</v>
      </c>
      <c r="D989">
        <v>27</v>
      </c>
      <c r="E989">
        <v>32</v>
      </c>
      <c r="F989">
        <v>47</v>
      </c>
      <c r="G989">
        <v>6</v>
      </c>
      <c r="H989">
        <v>8</v>
      </c>
      <c r="I989">
        <f t="shared" si="675"/>
        <v>6</v>
      </c>
      <c r="J989">
        <f t="shared" si="676"/>
        <v>121</v>
      </c>
      <c r="K989">
        <f t="shared" si="672"/>
        <v>14</v>
      </c>
      <c r="L989">
        <f t="shared" si="677"/>
        <v>2</v>
      </c>
      <c r="M989">
        <f t="shared" si="678"/>
        <v>3</v>
      </c>
      <c r="N989" s="3">
        <f t="shared" si="679"/>
        <v>0.66666666666666663</v>
      </c>
      <c r="O989">
        <f t="shared" si="673"/>
        <v>15</v>
      </c>
      <c r="P989">
        <f t="shared" si="674"/>
        <v>5</v>
      </c>
      <c r="Q989">
        <f t="shared" si="680"/>
        <v>11</v>
      </c>
    </row>
    <row r="990" spans="1:17" x14ac:dyDescent="0.25">
      <c r="A990" s="4">
        <v>42689</v>
      </c>
      <c r="B990">
        <v>7</v>
      </c>
      <c r="C990">
        <v>15</v>
      </c>
      <c r="D990">
        <v>36</v>
      </c>
      <c r="E990">
        <v>42</v>
      </c>
      <c r="F990">
        <v>48</v>
      </c>
      <c r="G990">
        <v>3</v>
      </c>
      <c r="H990">
        <v>7</v>
      </c>
      <c r="I990">
        <f t="shared" si="675"/>
        <v>3</v>
      </c>
      <c r="J990">
        <f t="shared" si="676"/>
        <v>148</v>
      </c>
      <c r="K990">
        <f t="shared" si="672"/>
        <v>10</v>
      </c>
      <c r="L990">
        <f t="shared" si="677"/>
        <v>3</v>
      </c>
      <c r="M990">
        <f t="shared" si="678"/>
        <v>2</v>
      </c>
      <c r="N990" s="3">
        <f t="shared" si="679"/>
        <v>0.66666666666666663</v>
      </c>
      <c r="O990">
        <f t="shared" si="673"/>
        <v>21</v>
      </c>
      <c r="P990">
        <f t="shared" si="674"/>
        <v>6</v>
      </c>
      <c r="Q990">
        <f t="shared" si="680"/>
        <v>10</v>
      </c>
    </row>
    <row r="991" spans="1:17" x14ac:dyDescent="0.25">
      <c r="A991" s="4">
        <v>42685</v>
      </c>
      <c r="B991">
        <v>3</v>
      </c>
      <c r="C991">
        <v>22</v>
      </c>
      <c r="D991">
        <v>23</v>
      </c>
      <c r="E991">
        <v>38</v>
      </c>
      <c r="F991">
        <v>49</v>
      </c>
      <c r="G991">
        <v>2</v>
      </c>
      <c r="H991">
        <v>9</v>
      </c>
      <c r="I991">
        <f t="shared" si="675"/>
        <v>6</v>
      </c>
      <c r="J991">
        <f t="shared" si="676"/>
        <v>135</v>
      </c>
      <c r="K991">
        <f t="shared" si="672"/>
        <v>11</v>
      </c>
      <c r="L991">
        <f t="shared" si="677"/>
        <v>2</v>
      </c>
      <c r="M991">
        <f t="shared" si="678"/>
        <v>3</v>
      </c>
      <c r="N991" s="3">
        <f t="shared" si="679"/>
        <v>0.66666666666666663</v>
      </c>
      <c r="O991">
        <f t="shared" si="673"/>
        <v>19</v>
      </c>
      <c r="P991">
        <f t="shared" si="674"/>
        <v>1</v>
      </c>
      <c r="Q991">
        <f t="shared" si="680"/>
        <v>12</v>
      </c>
    </row>
    <row r="992" spans="1:17" x14ac:dyDescent="0.25">
      <c r="A992" s="4">
        <v>42682</v>
      </c>
      <c r="B992">
        <v>5</v>
      </c>
      <c r="C992">
        <v>9</v>
      </c>
      <c r="D992">
        <v>47</v>
      </c>
      <c r="E992">
        <v>49</v>
      </c>
      <c r="F992">
        <v>50</v>
      </c>
      <c r="G992">
        <v>8</v>
      </c>
      <c r="H992">
        <v>9</v>
      </c>
      <c r="I992">
        <f t="shared" si="675"/>
        <v>3</v>
      </c>
      <c r="J992">
        <f t="shared" si="676"/>
        <v>160</v>
      </c>
      <c r="K992">
        <f t="shared" si="672"/>
        <v>17</v>
      </c>
      <c r="L992">
        <f t="shared" si="677"/>
        <v>1</v>
      </c>
      <c r="M992">
        <f t="shared" si="678"/>
        <v>4</v>
      </c>
      <c r="N992" s="3">
        <f t="shared" si="679"/>
        <v>0.25</v>
      </c>
      <c r="O992">
        <f t="shared" si="673"/>
        <v>38</v>
      </c>
      <c r="P992">
        <f t="shared" si="674"/>
        <v>1</v>
      </c>
      <c r="Q992">
        <f t="shared" si="680"/>
        <v>11</v>
      </c>
    </row>
    <row r="993" spans="1:17" x14ac:dyDescent="0.25">
      <c r="A993" s="4">
        <v>42678</v>
      </c>
      <c r="B993">
        <v>7</v>
      </c>
      <c r="C993">
        <v>11</v>
      </c>
      <c r="D993">
        <v>12</v>
      </c>
      <c r="E993">
        <v>44</v>
      </c>
      <c r="F993">
        <v>48</v>
      </c>
      <c r="G993">
        <v>3</v>
      </c>
      <c r="H993">
        <v>7</v>
      </c>
      <c r="I993">
        <f t="shared" si="675"/>
        <v>6</v>
      </c>
      <c r="J993">
        <f t="shared" si="676"/>
        <v>122</v>
      </c>
      <c r="K993">
        <f t="shared" si="672"/>
        <v>10</v>
      </c>
      <c r="L993">
        <f t="shared" si="677"/>
        <v>3</v>
      </c>
      <c r="M993">
        <f t="shared" si="678"/>
        <v>2</v>
      </c>
      <c r="N993" s="3">
        <f t="shared" si="679"/>
        <v>0.66666666666666663</v>
      </c>
      <c r="O993">
        <f t="shared" si="673"/>
        <v>32</v>
      </c>
      <c r="P993">
        <f t="shared" si="674"/>
        <v>1</v>
      </c>
      <c r="Q993">
        <f t="shared" si="680"/>
        <v>10</v>
      </c>
    </row>
    <row r="994" spans="1:17" x14ac:dyDescent="0.25">
      <c r="A994" s="4">
        <v>42675</v>
      </c>
      <c r="B994">
        <v>6</v>
      </c>
      <c r="C994">
        <v>10</v>
      </c>
      <c r="D994">
        <v>20</v>
      </c>
      <c r="E994">
        <v>29</v>
      </c>
      <c r="F994">
        <v>37</v>
      </c>
      <c r="G994">
        <v>1</v>
      </c>
      <c r="H994">
        <v>9</v>
      </c>
      <c r="I994">
        <f t="shared" si="675"/>
        <v>3</v>
      </c>
      <c r="J994">
        <f t="shared" si="676"/>
        <v>102</v>
      </c>
      <c r="K994">
        <f t="shared" si="672"/>
        <v>10</v>
      </c>
      <c r="L994">
        <f t="shared" si="677"/>
        <v>3</v>
      </c>
      <c r="M994">
        <f t="shared" si="678"/>
        <v>2</v>
      </c>
      <c r="N994" s="3">
        <f t="shared" si="679"/>
        <v>0.66666666666666663</v>
      </c>
      <c r="O994">
        <f t="shared" si="673"/>
        <v>10</v>
      </c>
      <c r="P994">
        <f t="shared" si="674"/>
        <v>4</v>
      </c>
      <c r="Q994">
        <f t="shared" si="680"/>
        <v>8</v>
      </c>
    </row>
    <row r="995" spans="1:17" x14ac:dyDescent="0.25">
      <c r="A995" s="4">
        <v>42671</v>
      </c>
      <c r="B995">
        <v>10</v>
      </c>
      <c r="C995">
        <v>16</v>
      </c>
      <c r="D995">
        <v>19</v>
      </c>
      <c r="E995">
        <v>23</v>
      </c>
      <c r="F995">
        <v>43</v>
      </c>
      <c r="G995">
        <v>2</v>
      </c>
      <c r="H995">
        <v>8</v>
      </c>
      <c r="I995">
        <f t="shared" si="675"/>
        <v>6</v>
      </c>
      <c r="J995">
        <f t="shared" si="676"/>
        <v>111</v>
      </c>
      <c r="K995">
        <f t="shared" si="672"/>
        <v>10</v>
      </c>
      <c r="L995">
        <f t="shared" si="677"/>
        <v>2</v>
      </c>
      <c r="M995">
        <f t="shared" si="678"/>
        <v>3</v>
      </c>
      <c r="N995" s="3">
        <f t="shared" si="679"/>
        <v>0.66666666666666663</v>
      </c>
      <c r="O995">
        <f t="shared" si="673"/>
        <v>20</v>
      </c>
      <c r="P995">
        <f t="shared" si="674"/>
        <v>3</v>
      </c>
      <c r="Q995">
        <f t="shared" si="680"/>
        <v>8</v>
      </c>
    </row>
    <row r="996" spans="1:17" x14ac:dyDescent="0.25">
      <c r="A996" s="4">
        <v>42668</v>
      </c>
      <c r="B996">
        <v>3</v>
      </c>
      <c r="C996">
        <v>15</v>
      </c>
      <c r="D996">
        <v>20</v>
      </c>
      <c r="E996">
        <v>21</v>
      </c>
      <c r="F996">
        <v>28</v>
      </c>
      <c r="G996">
        <v>1</v>
      </c>
      <c r="H996">
        <v>5</v>
      </c>
      <c r="I996">
        <f t="shared" si="675"/>
        <v>3</v>
      </c>
      <c r="J996">
        <f t="shared" si="676"/>
        <v>87</v>
      </c>
      <c r="K996">
        <f t="shared" si="672"/>
        <v>6</v>
      </c>
      <c r="L996">
        <f t="shared" si="677"/>
        <v>2</v>
      </c>
      <c r="M996">
        <f t="shared" si="678"/>
        <v>3</v>
      </c>
      <c r="N996" s="3">
        <f t="shared" si="679"/>
        <v>0.66666666666666663</v>
      </c>
      <c r="O996">
        <f t="shared" si="673"/>
        <v>12</v>
      </c>
      <c r="P996">
        <f t="shared" si="674"/>
        <v>1</v>
      </c>
      <c r="Q996">
        <f t="shared" si="680"/>
        <v>6</v>
      </c>
    </row>
    <row r="997" spans="1:17" x14ac:dyDescent="0.25">
      <c r="A997" s="4">
        <v>42664</v>
      </c>
      <c r="B997">
        <v>9</v>
      </c>
      <c r="C997">
        <v>20</v>
      </c>
      <c r="D997">
        <v>23</v>
      </c>
      <c r="E997">
        <v>44</v>
      </c>
      <c r="F997">
        <v>48</v>
      </c>
      <c r="G997">
        <v>8</v>
      </c>
      <c r="H997">
        <v>10</v>
      </c>
      <c r="I997">
        <f t="shared" si="675"/>
        <v>6</v>
      </c>
      <c r="J997">
        <f t="shared" si="676"/>
        <v>144</v>
      </c>
      <c r="K997">
        <f t="shared" si="672"/>
        <v>18</v>
      </c>
      <c r="L997">
        <f t="shared" si="677"/>
        <v>3</v>
      </c>
      <c r="M997">
        <f t="shared" si="678"/>
        <v>2</v>
      </c>
      <c r="N997" s="3">
        <f t="shared" si="679"/>
        <v>0.66666666666666663</v>
      </c>
      <c r="O997">
        <f t="shared" si="673"/>
        <v>21</v>
      </c>
      <c r="P997">
        <f t="shared" si="674"/>
        <v>3</v>
      </c>
      <c r="Q997">
        <f t="shared" si="680"/>
        <v>10</v>
      </c>
    </row>
    <row r="998" spans="1:17" x14ac:dyDescent="0.25">
      <c r="A998" s="4">
        <v>42661</v>
      </c>
      <c r="B998">
        <v>2</v>
      </c>
      <c r="C998">
        <v>17</v>
      </c>
      <c r="D998">
        <v>21</v>
      </c>
      <c r="E998">
        <v>25</v>
      </c>
      <c r="F998">
        <v>27</v>
      </c>
      <c r="G998">
        <v>6</v>
      </c>
      <c r="H998">
        <v>9</v>
      </c>
      <c r="I998">
        <f t="shared" si="675"/>
        <v>3</v>
      </c>
      <c r="J998">
        <f t="shared" si="676"/>
        <v>92</v>
      </c>
      <c r="K998">
        <f t="shared" si="672"/>
        <v>15</v>
      </c>
      <c r="L998">
        <f t="shared" si="677"/>
        <v>1</v>
      </c>
      <c r="M998">
        <f t="shared" si="678"/>
        <v>4</v>
      </c>
      <c r="N998" s="3">
        <f t="shared" si="679"/>
        <v>0.25</v>
      </c>
      <c r="O998">
        <f t="shared" si="673"/>
        <v>15</v>
      </c>
      <c r="P998">
        <f t="shared" si="674"/>
        <v>2</v>
      </c>
      <c r="Q998">
        <f t="shared" si="680"/>
        <v>6</v>
      </c>
    </row>
    <row r="999" spans="1:17" x14ac:dyDescent="0.25">
      <c r="A999" s="4">
        <v>42657</v>
      </c>
      <c r="B999">
        <v>7</v>
      </c>
      <c r="C999">
        <v>13</v>
      </c>
      <c r="D999">
        <v>19</v>
      </c>
      <c r="E999">
        <v>31</v>
      </c>
      <c r="F999">
        <v>34</v>
      </c>
      <c r="G999">
        <v>1</v>
      </c>
      <c r="H999">
        <v>11</v>
      </c>
      <c r="I999">
        <f t="shared" si="675"/>
        <v>6</v>
      </c>
      <c r="J999">
        <f t="shared" si="676"/>
        <v>104</v>
      </c>
      <c r="K999">
        <f t="shared" si="672"/>
        <v>12</v>
      </c>
      <c r="L999">
        <f t="shared" si="677"/>
        <v>1</v>
      </c>
      <c r="M999">
        <f t="shared" si="678"/>
        <v>4</v>
      </c>
      <c r="N999" s="3">
        <f t="shared" si="679"/>
        <v>0.25</v>
      </c>
      <c r="O999">
        <f t="shared" si="673"/>
        <v>12</v>
      </c>
      <c r="P999">
        <f t="shared" si="674"/>
        <v>3</v>
      </c>
      <c r="Q999">
        <f t="shared" si="680"/>
        <v>7</v>
      </c>
    </row>
    <row r="1000" spans="1:17" x14ac:dyDescent="0.25">
      <c r="A1000" s="4">
        <v>42654</v>
      </c>
      <c r="B1000">
        <v>5</v>
      </c>
      <c r="C1000">
        <v>12</v>
      </c>
      <c r="D1000">
        <v>20</v>
      </c>
      <c r="E1000">
        <v>24</v>
      </c>
      <c r="F1000">
        <v>37</v>
      </c>
      <c r="G1000">
        <v>4</v>
      </c>
      <c r="H1000">
        <v>11</v>
      </c>
      <c r="I1000">
        <f>WEEKDAY(A1000)</f>
        <v>3</v>
      </c>
      <c r="J1000">
        <f>SUM(B1000:F1000)</f>
        <v>98</v>
      </c>
      <c r="K1000">
        <f t="shared" ref="K1000:K1063" si="681">G1000+H1000</f>
        <v>15</v>
      </c>
      <c r="L1000">
        <f>SUMPRODUCT(--(MOD(B1000:F1000,2)=0))</f>
        <v>3</v>
      </c>
      <c r="M1000">
        <f>SUMPRODUCT(--(MOD(B1000:F1000,2)=1))</f>
        <v>2</v>
      </c>
      <c r="N1000" s="3">
        <f>IF(L1000&gt;M1000,M1000/L1000,L1000/M1000)</f>
        <v>0.66666666666666663</v>
      </c>
      <c r="O1000">
        <f t="shared" ref="O1000:O1063" si="682">MAX(C1000-B1000,D1000-C1000,E1000-D1000,F1000-E1000)</f>
        <v>13</v>
      </c>
      <c r="P1000">
        <f t="shared" ref="P1000:P1063" si="683">MIN(C1000-B1000,D1000-C1000,E1000-D1000,F1000-E1000)</f>
        <v>4</v>
      </c>
      <c r="Q1000">
        <f t="shared" si="680"/>
        <v>8</v>
      </c>
    </row>
    <row r="1001" spans="1:17" x14ac:dyDescent="0.25">
      <c r="A1001" s="4">
        <v>42650</v>
      </c>
      <c r="B1001">
        <v>2</v>
      </c>
      <c r="C1001">
        <v>12</v>
      </c>
      <c r="D1001">
        <v>20</v>
      </c>
      <c r="E1001">
        <v>27</v>
      </c>
      <c r="F1001">
        <v>30</v>
      </c>
      <c r="G1001">
        <v>9</v>
      </c>
      <c r="H1001">
        <v>11</v>
      </c>
      <c r="I1001">
        <f>WEEKDAY(A1001)</f>
        <v>6</v>
      </c>
      <c r="J1001">
        <f>SUM(B1001:F1001)</f>
        <v>91</v>
      </c>
      <c r="K1001">
        <f t="shared" si="681"/>
        <v>20</v>
      </c>
      <c r="L1001">
        <f>SUMPRODUCT(--(MOD(B1001:F1001,2)=0))</f>
        <v>4</v>
      </c>
      <c r="M1001">
        <f>SUMPRODUCT(--(MOD(B1001:F1001,2)=1))</f>
        <v>1</v>
      </c>
      <c r="N1001" s="3">
        <f>IF(L1001&gt;M1001,M1001/L1001,L1001/M1001)</f>
        <v>0.25</v>
      </c>
      <c r="O1001">
        <f t="shared" si="682"/>
        <v>10</v>
      </c>
      <c r="P1001">
        <f t="shared" si="683"/>
        <v>3</v>
      </c>
      <c r="Q1001">
        <f t="shared" si="680"/>
        <v>7</v>
      </c>
    </row>
    <row r="1002" spans="1:17" x14ac:dyDescent="0.25">
      <c r="A1002" s="4">
        <v>42647</v>
      </c>
      <c r="B1002">
        <v>4</v>
      </c>
      <c r="C1002">
        <v>7</v>
      </c>
      <c r="D1002">
        <v>14</v>
      </c>
      <c r="E1002">
        <v>34</v>
      </c>
      <c r="F1002">
        <v>38</v>
      </c>
      <c r="G1002">
        <v>4</v>
      </c>
      <c r="H1002">
        <v>11</v>
      </c>
      <c r="I1002">
        <f>WEEKDAY(A1002)</f>
        <v>3</v>
      </c>
      <c r="J1002">
        <f t="shared" ref="J1002:J1065" si="684">SUM(B1002:F1002)</f>
        <v>97</v>
      </c>
      <c r="K1002">
        <f t="shared" si="681"/>
        <v>15</v>
      </c>
      <c r="L1002">
        <f t="shared" ref="L1002:L1065" si="685">SUMPRODUCT(--(MOD(B1002:F1002,2)=0))</f>
        <v>4</v>
      </c>
      <c r="M1002">
        <f t="shared" ref="M1002:M1065" si="686">SUMPRODUCT(--(MOD(B1002:F1002,2)=1))</f>
        <v>1</v>
      </c>
      <c r="N1002" s="3">
        <f t="shared" ref="N1002:N1065" si="687">IF(L1002&gt;M1002,M1002/L1002,L1002/M1002)</f>
        <v>0.25</v>
      </c>
      <c r="O1002">
        <f t="shared" si="682"/>
        <v>20</v>
      </c>
      <c r="P1002">
        <f t="shared" si="683"/>
        <v>3</v>
      </c>
      <c r="Q1002">
        <f t="shared" si="680"/>
        <v>9</v>
      </c>
    </row>
    <row r="1003" spans="1:17" x14ac:dyDescent="0.25">
      <c r="A1003" s="4">
        <v>42643</v>
      </c>
      <c r="B1003">
        <v>17</v>
      </c>
      <c r="C1003">
        <v>35</v>
      </c>
      <c r="D1003">
        <v>37</v>
      </c>
      <c r="E1003">
        <v>43</v>
      </c>
      <c r="F1003">
        <v>44</v>
      </c>
      <c r="G1003">
        <v>2</v>
      </c>
      <c r="H1003">
        <v>10</v>
      </c>
      <c r="I1003">
        <f>WEEKDAY(A1003)</f>
        <v>6</v>
      </c>
      <c r="J1003">
        <f t="shared" si="684"/>
        <v>176</v>
      </c>
      <c r="K1003">
        <f t="shared" si="681"/>
        <v>12</v>
      </c>
      <c r="L1003">
        <f t="shared" si="685"/>
        <v>1</v>
      </c>
      <c r="M1003">
        <f t="shared" si="686"/>
        <v>4</v>
      </c>
      <c r="N1003" s="3">
        <f t="shared" si="687"/>
        <v>0.25</v>
      </c>
      <c r="O1003">
        <f t="shared" si="682"/>
        <v>18</v>
      </c>
      <c r="P1003">
        <f t="shared" si="683"/>
        <v>1</v>
      </c>
      <c r="Q1003">
        <f t="shared" si="680"/>
        <v>7</v>
      </c>
    </row>
    <row r="1004" spans="1:17" x14ac:dyDescent="0.25">
      <c r="A1004" s="4">
        <v>42640</v>
      </c>
      <c r="B1004">
        <v>6</v>
      </c>
      <c r="C1004">
        <v>9</v>
      </c>
      <c r="D1004">
        <v>13</v>
      </c>
      <c r="E1004">
        <v>39</v>
      </c>
      <c r="F1004">
        <v>41</v>
      </c>
      <c r="G1004">
        <v>2</v>
      </c>
      <c r="H1004">
        <v>12</v>
      </c>
      <c r="I1004">
        <f>WEEKDAY(A1004)</f>
        <v>3</v>
      </c>
      <c r="J1004">
        <f t="shared" si="684"/>
        <v>108</v>
      </c>
      <c r="K1004">
        <f t="shared" si="681"/>
        <v>14</v>
      </c>
      <c r="L1004">
        <f t="shared" si="685"/>
        <v>1</v>
      </c>
      <c r="M1004">
        <f t="shared" si="686"/>
        <v>4</v>
      </c>
      <c r="N1004" s="3">
        <f t="shared" si="687"/>
        <v>0.25</v>
      </c>
      <c r="O1004">
        <f t="shared" si="682"/>
        <v>26</v>
      </c>
      <c r="P1004">
        <f t="shared" si="683"/>
        <v>2</v>
      </c>
      <c r="Q1004">
        <f t="shared" si="680"/>
        <v>9</v>
      </c>
    </row>
    <row r="1005" spans="1:17" x14ac:dyDescent="0.25">
      <c r="A1005" s="4">
        <v>42636</v>
      </c>
      <c r="B1005">
        <v>14</v>
      </c>
      <c r="C1005">
        <v>16</v>
      </c>
      <c r="D1005">
        <v>39</v>
      </c>
      <c r="E1005">
        <v>42</v>
      </c>
      <c r="F1005">
        <v>49</v>
      </c>
      <c r="G1005">
        <v>3</v>
      </c>
      <c r="H1005">
        <v>9</v>
      </c>
      <c r="I1005">
        <f t="shared" ref="I1005:I1068" si="688">WEEKDAY(A1005)</f>
        <v>6</v>
      </c>
      <c r="J1005">
        <f t="shared" si="684"/>
        <v>160</v>
      </c>
      <c r="K1005">
        <f t="shared" si="681"/>
        <v>12</v>
      </c>
      <c r="L1005">
        <f t="shared" si="685"/>
        <v>3</v>
      </c>
      <c r="M1005">
        <f t="shared" si="686"/>
        <v>2</v>
      </c>
      <c r="N1005" s="3">
        <f t="shared" si="687"/>
        <v>0.66666666666666663</v>
      </c>
      <c r="O1005">
        <f t="shared" si="682"/>
        <v>23</v>
      </c>
      <c r="P1005">
        <f t="shared" si="683"/>
        <v>2</v>
      </c>
      <c r="Q1005">
        <f t="shared" si="680"/>
        <v>9</v>
      </c>
    </row>
    <row r="1006" spans="1:17" x14ac:dyDescent="0.25">
      <c r="A1006" s="4">
        <v>42633</v>
      </c>
      <c r="B1006">
        <v>1</v>
      </c>
      <c r="C1006">
        <v>4</v>
      </c>
      <c r="D1006">
        <v>10</v>
      </c>
      <c r="E1006">
        <v>41</v>
      </c>
      <c r="F1006">
        <v>45</v>
      </c>
      <c r="G1006">
        <v>6</v>
      </c>
      <c r="H1006">
        <v>9</v>
      </c>
      <c r="I1006">
        <f t="shared" si="688"/>
        <v>3</v>
      </c>
      <c r="J1006">
        <f t="shared" si="684"/>
        <v>101</v>
      </c>
      <c r="K1006">
        <f t="shared" si="681"/>
        <v>15</v>
      </c>
      <c r="L1006">
        <f t="shared" si="685"/>
        <v>2</v>
      </c>
      <c r="M1006">
        <f t="shared" si="686"/>
        <v>3</v>
      </c>
      <c r="N1006" s="3">
        <f t="shared" si="687"/>
        <v>0.66666666666666663</v>
      </c>
      <c r="O1006">
        <f t="shared" si="682"/>
        <v>31</v>
      </c>
      <c r="P1006">
        <f t="shared" si="683"/>
        <v>3</v>
      </c>
      <c r="Q1006">
        <f t="shared" si="680"/>
        <v>11</v>
      </c>
    </row>
    <row r="1007" spans="1:17" x14ac:dyDescent="0.25">
      <c r="A1007" s="4">
        <v>42629</v>
      </c>
      <c r="B1007">
        <v>5</v>
      </c>
      <c r="C1007">
        <v>8</v>
      </c>
      <c r="D1007">
        <v>14</v>
      </c>
      <c r="E1007">
        <v>22</v>
      </c>
      <c r="F1007">
        <v>32</v>
      </c>
      <c r="G1007">
        <v>2</v>
      </c>
      <c r="H1007">
        <v>11</v>
      </c>
      <c r="I1007">
        <f t="shared" si="688"/>
        <v>6</v>
      </c>
      <c r="J1007">
        <f t="shared" si="684"/>
        <v>81</v>
      </c>
      <c r="K1007">
        <f t="shared" si="681"/>
        <v>13</v>
      </c>
      <c r="L1007">
        <f t="shared" si="685"/>
        <v>4</v>
      </c>
      <c r="M1007">
        <f t="shared" si="686"/>
        <v>1</v>
      </c>
      <c r="N1007" s="3">
        <f t="shared" si="687"/>
        <v>0.25</v>
      </c>
      <c r="O1007">
        <f t="shared" si="682"/>
        <v>10</v>
      </c>
      <c r="P1007">
        <f t="shared" si="683"/>
        <v>3</v>
      </c>
      <c r="Q1007">
        <f t="shared" si="680"/>
        <v>7</v>
      </c>
    </row>
    <row r="1008" spans="1:17" x14ac:dyDescent="0.25">
      <c r="A1008" s="4">
        <v>42626</v>
      </c>
      <c r="B1008">
        <v>4</v>
      </c>
      <c r="C1008">
        <v>7</v>
      </c>
      <c r="D1008">
        <v>16</v>
      </c>
      <c r="E1008">
        <v>35</v>
      </c>
      <c r="F1008">
        <v>44</v>
      </c>
      <c r="G1008">
        <v>1</v>
      </c>
      <c r="H1008">
        <v>3</v>
      </c>
      <c r="I1008">
        <f t="shared" si="688"/>
        <v>3</v>
      </c>
      <c r="J1008">
        <f t="shared" si="684"/>
        <v>106</v>
      </c>
      <c r="K1008">
        <f t="shared" si="681"/>
        <v>4</v>
      </c>
      <c r="L1008">
        <f t="shared" si="685"/>
        <v>3</v>
      </c>
      <c r="M1008">
        <f t="shared" si="686"/>
        <v>2</v>
      </c>
      <c r="N1008" s="3">
        <f t="shared" si="687"/>
        <v>0.66666666666666663</v>
      </c>
      <c r="O1008">
        <f t="shared" si="682"/>
        <v>19</v>
      </c>
      <c r="P1008">
        <f t="shared" si="683"/>
        <v>3</v>
      </c>
      <c r="Q1008">
        <f t="shared" si="680"/>
        <v>10</v>
      </c>
    </row>
    <row r="1009" spans="1:17" x14ac:dyDescent="0.25">
      <c r="A1009" s="4">
        <v>42622</v>
      </c>
      <c r="B1009">
        <v>4</v>
      </c>
      <c r="C1009">
        <v>11</v>
      </c>
      <c r="D1009">
        <v>15</v>
      </c>
      <c r="E1009">
        <v>17</v>
      </c>
      <c r="F1009">
        <v>28</v>
      </c>
      <c r="G1009">
        <v>1</v>
      </c>
      <c r="H1009">
        <v>3</v>
      </c>
      <c r="I1009">
        <f t="shared" si="688"/>
        <v>6</v>
      </c>
      <c r="J1009">
        <f t="shared" si="684"/>
        <v>75</v>
      </c>
      <c r="K1009">
        <f t="shared" si="681"/>
        <v>4</v>
      </c>
      <c r="L1009">
        <f t="shared" si="685"/>
        <v>2</v>
      </c>
      <c r="M1009">
        <f t="shared" si="686"/>
        <v>3</v>
      </c>
      <c r="N1009" s="3">
        <f t="shared" si="687"/>
        <v>0.66666666666666663</v>
      </c>
      <c r="O1009">
        <f t="shared" si="682"/>
        <v>11</v>
      </c>
      <c r="P1009">
        <f t="shared" si="683"/>
        <v>2</v>
      </c>
      <c r="Q1009">
        <f t="shared" si="680"/>
        <v>6</v>
      </c>
    </row>
    <row r="1010" spans="1:17" x14ac:dyDescent="0.25">
      <c r="A1010" s="4">
        <v>42619</v>
      </c>
      <c r="B1010">
        <v>12</v>
      </c>
      <c r="C1010">
        <v>24</v>
      </c>
      <c r="D1010">
        <v>30</v>
      </c>
      <c r="E1010">
        <v>34</v>
      </c>
      <c r="F1010">
        <v>45</v>
      </c>
      <c r="G1010">
        <v>7</v>
      </c>
      <c r="H1010">
        <v>10</v>
      </c>
      <c r="I1010">
        <f t="shared" si="688"/>
        <v>3</v>
      </c>
      <c r="J1010">
        <f t="shared" si="684"/>
        <v>145</v>
      </c>
      <c r="K1010">
        <f t="shared" si="681"/>
        <v>17</v>
      </c>
      <c r="L1010">
        <f t="shared" si="685"/>
        <v>4</v>
      </c>
      <c r="M1010">
        <f t="shared" si="686"/>
        <v>1</v>
      </c>
      <c r="N1010" s="3">
        <f t="shared" si="687"/>
        <v>0.25</v>
      </c>
      <c r="O1010">
        <f t="shared" si="682"/>
        <v>12</v>
      </c>
      <c r="P1010">
        <f t="shared" si="683"/>
        <v>4</v>
      </c>
      <c r="Q1010">
        <f t="shared" si="680"/>
        <v>8</v>
      </c>
    </row>
    <row r="1011" spans="1:17" x14ac:dyDescent="0.25">
      <c r="A1011" s="4">
        <v>42615</v>
      </c>
      <c r="B1011">
        <v>8</v>
      </c>
      <c r="C1011">
        <v>16</v>
      </c>
      <c r="D1011">
        <v>32</v>
      </c>
      <c r="E1011">
        <v>40</v>
      </c>
      <c r="F1011">
        <v>50</v>
      </c>
      <c r="G1011">
        <v>2</v>
      </c>
      <c r="H1011">
        <v>11</v>
      </c>
      <c r="I1011">
        <f t="shared" si="688"/>
        <v>6</v>
      </c>
      <c r="J1011">
        <f t="shared" si="684"/>
        <v>146</v>
      </c>
      <c r="K1011">
        <f t="shared" si="681"/>
        <v>13</v>
      </c>
      <c r="L1011">
        <f t="shared" si="685"/>
        <v>5</v>
      </c>
      <c r="M1011">
        <f t="shared" si="686"/>
        <v>0</v>
      </c>
      <c r="N1011" s="3">
        <f t="shared" si="687"/>
        <v>0</v>
      </c>
      <c r="O1011">
        <f t="shared" si="682"/>
        <v>16</v>
      </c>
      <c r="P1011">
        <f t="shared" si="683"/>
        <v>8</v>
      </c>
      <c r="Q1011">
        <f t="shared" si="680"/>
        <v>11</v>
      </c>
    </row>
    <row r="1012" spans="1:17" x14ac:dyDescent="0.25">
      <c r="A1012" s="4">
        <v>42612</v>
      </c>
      <c r="B1012">
        <v>13</v>
      </c>
      <c r="C1012">
        <v>16</v>
      </c>
      <c r="D1012">
        <v>29</v>
      </c>
      <c r="E1012">
        <v>35</v>
      </c>
      <c r="F1012">
        <v>42</v>
      </c>
      <c r="G1012">
        <v>6</v>
      </c>
      <c r="H1012">
        <v>8</v>
      </c>
      <c r="I1012">
        <f t="shared" si="688"/>
        <v>3</v>
      </c>
      <c r="J1012">
        <f t="shared" si="684"/>
        <v>135</v>
      </c>
      <c r="K1012">
        <f t="shared" si="681"/>
        <v>14</v>
      </c>
      <c r="L1012">
        <f t="shared" si="685"/>
        <v>2</v>
      </c>
      <c r="M1012">
        <f t="shared" si="686"/>
        <v>3</v>
      </c>
      <c r="N1012" s="3">
        <f t="shared" si="687"/>
        <v>0.66666666666666663</v>
      </c>
      <c r="O1012">
        <f t="shared" si="682"/>
        <v>13</v>
      </c>
      <c r="P1012">
        <f t="shared" si="683"/>
        <v>3</v>
      </c>
      <c r="Q1012">
        <f t="shared" si="680"/>
        <v>7</v>
      </c>
    </row>
    <row r="1013" spans="1:17" x14ac:dyDescent="0.25">
      <c r="A1013" s="4">
        <v>42608</v>
      </c>
      <c r="B1013">
        <v>1</v>
      </c>
      <c r="C1013">
        <v>9</v>
      </c>
      <c r="D1013">
        <v>28</v>
      </c>
      <c r="E1013">
        <v>30</v>
      </c>
      <c r="F1013">
        <v>48</v>
      </c>
      <c r="G1013">
        <v>7</v>
      </c>
      <c r="H1013">
        <v>8</v>
      </c>
      <c r="I1013">
        <f t="shared" si="688"/>
        <v>6</v>
      </c>
      <c r="J1013">
        <f t="shared" si="684"/>
        <v>116</v>
      </c>
      <c r="K1013">
        <f t="shared" si="681"/>
        <v>15</v>
      </c>
      <c r="L1013">
        <f t="shared" si="685"/>
        <v>3</v>
      </c>
      <c r="M1013">
        <f t="shared" si="686"/>
        <v>2</v>
      </c>
      <c r="N1013" s="3">
        <f t="shared" si="687"/>
        <v>0.66666666666666663</v>
      </c>
      <c r="O1013">
        <f t="shared" si="682"/>
        <v>19</v>
      </c>
      <c r="P1013">
        <f t="shared" si="683"/>
        <v>2</v>
      </c>
      <c r="Q1013">
        <f t="shared" si="680"/>
        <v>12</v>
      </c>
    </row>
    <row r="1014" spans="1:17" x14ac:dyDescent="0.25">
      <c r="A1014" s="4">
        <v>42605</v>
      </c>
      <c r="B1014">
        <v>2</v>
      </c>
      <c r="C1014">
        <v>23</v>
      </c>
      <c r="D1014">
        <v>31</v>
      </c>
      <c r="E1014">
        <v>37</v>
      </c>
      <c r="F1014">
        <v>45</v>
      </c>
      <c r="G1014">
        <v>4</v>
      </c>
      <c r="H1014">
        <v>8</v>
      </c>
      <c r="I1014">
        <f t="shared" si="688"/>
        <v>3</v>
      </c>
      <c r="J1014">
        <f t="shared" si="684"/>
        <v>138</v>
      </c>
      <c r="K1014">
        <f t="shared" si="681"/>
        <v>12</v>
      </c>
      <c r="L1014">
        <f t="shared" si="685"/>
        <v>1</v>
      </c>
      <c r="M1014">
        <f t="shared" si="686"/>
        <v>4</v>
      </c>
      <c r="N1014" s="3">
        <f t="shared" si="687"/>
        <v>0.25</v>
      </c>
      <c r="O1014">
        <f t="shared" si="682"/>
        <v>21</v>
      </c>
      <c r="P1014">
        <f t="shared" si="683"/>
        <v>6</v>
      </c>
      <c r="Q1014">
        <f t="shared" si="680"/>
        <v>11</v>
      </c>
    </row>
    <row r="1015" spans="1:17" x14ac:dyDescent="0.25">
      <c r="A1015" s="4">
        <v>42601</v>
      </c>
      <c r="B1015">
        <v>5</v>
      </c>
      <c r="C1015">
        <v>6</v>
      </c>
      <c r="D1015">
        <v>22</v>
      </c>
      <c r="E1015">
        <v>25</v>
      </c>
      <c r="F1015">
        <v>34</v>
      </c>
      <c r="G1015">
        <v>5</v>
      </c>
      <c r="H1015">
        <v>7</v>
      </c>
      <c r="I1015">
        <f t="shared" si="688"/>
        <v>6</v>
      </c>
      <c r="J1015">
        <f t="shared" si="684"/>
        <v>92</v>
      </c>
      <c r="K1015">
        <f t="shared" si="681"/>
        <v>12</v>
      </c>
      <c r="L1015">
        <f t="shared" si="685"/>
        <v>3</v>
      </c>
      <c r="M1015">
        <f t="shared" si="686"/>
        <v>2</v>
      </c>
      <c r="N1015" s="3">
        <f t="shared" si="687"/>
        <v>0.66666666666666663</v>
      </c>
      <c r="O1015">
        <f t="shared" si="682"/>
        <v>16</v>
      </c>
      <c r="P1015">
        <f t="shared" si="683"/>
        <v>1</v>
      </c>
      <c r="Q1015">
        <f t="shared" si="680"/>
        <v>7</v>
      </c>
    </row>
    <row r="1016" spans="1:17" x14ac:dyDescent="0.25">
      <c r="A1016" s="4">
        <v>42598</v>
      </c>
      <c r="B1016">
        <v>2</v>
      </c>
      <c r="C1016">
        <v>26</v>
      </c>
      <c r="D1016">
        <v>34</v>
      </c>
      <c r="E1016">
        <v>37</v>
      </c>
      <c r="F1016">
        <v>46</v>
      </c>
      <c r="G1016">
        <v>4</v>
      </c>
      <c r="H1016">
        <v>8</v>
      </c>
      <c r="I1016">
        <f t="shared" si="688"/>
        <v>3</v>
      </c>
      <c r="J1016">
        <f t="shared" si="684"/>
        <v>145</v>
      </c>
      <c r="K1016">
        <f t="shared" si="681"/>
        <v>12</v>
      </c>
      <c r="L1016">
        <f t="shared" si="685"/>
        <v>4</v>
      </c>
      <c r="M1016">
        <f t="shared" si="686"/>
        <v>1</v>
      </c>
      <c r="N1016" s="3">
        <f t="shared" si="687"/>
        <v>0.25</v>
      </c>
      <c r="O1016">
        <f t="shared" si="682"/>
        <v>24</v>
      </c>
      <c r="P1016">
        <f t="shared" si="683"/>
        <v>3</v>
      </c>
      <c r="Q1016">
        <f t="shared" si="680"/>
        <v>11</v>
      </c>
    </row>
    <row r="1017" spans="1:17" x14ac:dyDescent="0.25">
      <c r="A1017" s="4">
        <v>42594</v>
      </c>
      <c r="B1017">
        <v>2</v>
      </c>
      <c r="C1017">
        <v>15</v>
      </c>
      <c r="D1017">
        <v>28</v>
      </c>
      <c r="E1017">
        <v>36</v>
      </c>
      <c r="F1017">
        <v>50</v>
      </c>
      <c r="G1017">
        <v>2</v>
      </c>
      <c r="H1017">
        <v>11</v>
      </c>
      <c r="I1017">
        <f t="shared" si="688"/>
        <v>6</v>
      </c>
      <c r="J1017">
        <f t="shared" si="684"/>
        <v>131</v>
      </c>
      <c r="K1017">
        <f t="shared" si="681"/>
        <v>13</v>
      </c>
      <c r="L1017">
        <f t="shared" si="685"/>
        <v>4</v>
      </c>
      <c r="M1017">
        <f t="shared" si="686"/>
        <v>1</v>
      </c>
      <c r="N1017" s="3">
        <f t="shared" si="687"/>
        <v>0.25</v>
      </c>
      <c r="O1017">
        <f t="shared" si="682"/>
        <v>14</v>
      </c>
      <c r="P1017">
        <f t="shared" si="683"/>
        <v>8</v>
      </c>
      <c r="Q1017">
        <f t="shared" ref="Q1017:Q1080" si="689">ROUND(AVERAGE(C1017-B1017,D1017-C1017,E1017-D1017,F1017-E1017),0)</f>
        <v>12</v>
      </c>
    </row>
    <row r="1018" spans="1:17" x14ac:dyDescent="0.25">
      <c r="A1018" s="4">
        <v>42591</v>
      </c>
      <c r="B1018">
        <v>12</v>
      </c>
      <c r="C1018">
        <v>19</v>
      </c>
      <c r="D1018">
        <v>43</v>
      </c>
      <c r="E1018">
        <v>44</v>
      </c>
      <c r="F1018">
        <v>45</v>
      </c>
      <c r="G1018">
        <v>5</v>
      </c>
      <c r="H1018">
        <v>10</v>
      </c>
      <c r="I1018">
        <f t="shared" si="688"/>
        <v>3</v>
      </c>
      <c r="J1018">
        <f t="shared" si="684"/>
        <v>163</v>
      </c>
      <c r="K1018">
        <f t="shared" si="681"/>
        <v>15</v>
      </c>
      <c r="L1018">
        <f t="shared" si="685"/>
        <v>2</v>
      </c>
      <c r="M1018">
        <f t="shared" si="686"/>
        <v>3</v>
      </c>
      <c r="N1018" s="3">
        <f t="shared" si="687"/>
        <v>0.66666666666666663</v>
      </c>
      <c r="O1018">
        <f t="shared" si="682"/>
        <v>24</v>
      </c>
      <c r="P1018">
        <f t="shared" si="683"/>
        <v>1</v>
      </c>
      <c r="Q1018">
        <f t="shared" si="689"/>
        <v>8</v>
      </c>
    </row>
    <row r="1019" spans="1:17" x14ac:dyDescent="0.25">
      <c r="A1019" s="4">
        <v>42587</v>
      </c>
      <c r="B1019">
        <v>16</v>
      </c>
      <c r="C1019">
        <v>19</v>
      </c>
      <c r="D1019">
        <v>24</v>
      </c>
      <c r="E1019">
        <v>35</v>
      </c>
      <c r="F1019">
        <v>37</v>
      </c>
      <c r="G1019">
        <v>2</v>
      </c>
      <c r="H1019">
        <v>7</v>
      </c>
      <c r="I1019">
        <f t="shared" si="688"/>
        <v>6</v>
      </c>
      <c r="J1019">
        <f t="shared" si="684"/>
        <v>131</v>
      </c>
      <c r="K1019">
        <f t="shared" si="681"/>
        <v>9</v>
      </c>
      <c r="L1019">
        <f t="shared" si="685"/>
        <v>2</v>
      </c>
      <c r="M1019">
        <f t="shared" si="686"/>
        <v>3</v>
      </c>
      <c r="N1019" s="3">
        <f t="shared" si="687"/>
        <v>0.66666666666666663</v>
      </c>
      <c r="O1019">
        <f t="shared" si="682"/>
        <v>11</v>
      </c>
      <c r="P1019">
        <f t="shared" si="683"/>
        <v>2</v>
      </c>
      <c r="Q1019">
        <f t="shared" si="689"/>
        <v>5</v>
      </c>
    </row>
    <row r="1020" spans="1:17" x14ac:dyDescent="0.25">
      <c r="A1020" s="4">
        <v>42584</v>
      </c>
      <c r="B1020">
        <v>2</v>
      </c>
      <c r="C1020">
        <v>8</v>
      </c>
      <c r="D1020">
        <v>27</v>
      </c>
      <c r="E1020">
        <v>38</v>
      </c>
      <c r="F1020">
        <v>46</v>
      </c>
      <c r="G1020">
        <v>2</v>
      </c>
      <c r="H1020">
        <v>6</v>
      </c>
      <c r="I1020">
        <f t="shared" si="688"/>
        <v>3</v>
      </c>
      <c r="J1020">
        <f t="shared" si="684"/>
        <v>121</v>
      </c>
      <c r="K1020">
        <f t="shared" si="681"/>
        <v>8</v>
      </c>
      <c r="L1020">
        <f t="shared" si="685"/>
        <v>4</v>
      </c>
      <c r="M1020">
        <f t="shared" si="686"/>
        <v>1</v>
      </c>
      <c r="N1020" s="3">
        <f t="shared" si="687"/>
        <v>0.25</v>
      </c>
      <c r="O1020">
        <f t="shared" si="682"/>
        <v>19</v>
      </c>
      <c r="P1020">
        <f t="shared" si="683"/>
        <v>6</v>
      </c>
      <c r="Q1020">
        <f t="shared" si="689"/>
        <v>11</v>
      </c>
    </row>
    <row r="1021" spans="1:17" x14ac:dyDescent="0.25">
      <c r="A1021" s="4">
        <v>42580</v>
      </c>
      <c r="B1021">
        <v>1</v>
      </c>
      <c r="C1021">
        <v>21</v>
      </c>
      <c r="D1021">
        <v>26</v>
      </c>
      <c r="E1021">
        <v>40</v>
      </c>
      <c r="F1021">
        <v>50</v>
      </c>
      <c r="G1021">
        <v>2</v>
      </c>
      <c r="H1021">
        <v>4</v>
      </c>
      <c r="I1021">
        <f t="shared" si="688"/>
        <v>6</v>
      </c>
      <c r="J1021">
        <f t="shared" si="684"/>
        <v>138</v>
      </c>
      <c r="K1021">
        <f t="shared" si="681"/>
        <v>6</v>
      </c>
      <c r="L1021">
        <f t="shared" si="685"/>
        <v>3</v>
      </c>
      <c r="M1021">
        <f t="shared" si="686"/>
        <v>2</v>
      </c>
      <c r="N1021" s="3">
        <f t="shared" si="687"/>
        <v>0.66666666666666663</v>
      </c>
      <c r="O1021">
        <f t="shared" si="682"/>
        <v>20</v>
      </c>
      <c r="P1021">
        <f t="shared" si="683"/>
        <v>5</v>
      </c>
      <c r="Q1021">
        <f t="shared" si="689"/>
        <v>12</v>
      </c>
    </row>
    <row r="1022" spans="1:17" x14ac:dyDescent="0.25">
      <c r="A1022" s="4">
        <v>42577</v>
      </c>
      <c r="B1022">
        <v>3</v>
      </c>
      <c r="C1022">
        <v>10</v>
      </c>
      <c r="D1022">
        <v>13</v>
      </c>
      <c r="E1022">
        <v>45</v>
      </c>
      <c r="F1022">
        <v>49</v>
      </c>
      <c r="G1022">
        <v>2</v>
      </c>
      <c r="H1022">
        <v>11</v>
      </c>
      <c r="I1022">
        <f t="shared" si="688"/>
        <v>3</v>
      </c>
      <c r="J1022">
        <f t="shared" si="684"/>
        <v>120</v>
      </c>
      <c r="K1022">
        <f t="shared" si="681"/>
        <v>13</v>
      </c>
      <c r="L1022">
        <f t="shared" si="685"/>
        <v>1</v>
      </c>
      <c r="M1022">
        <f t="shared" si="686"/>
        <v>4</v>
      </c>
      <c r="N1022" s="3">
        <f t="shared" si="687"/>
        <v>0.25</v>
      </c>
      <c r="O1022">
        <f t="shared" si="682"/>
        <v>32</v>
      </c>
      <c r="P1022">
        <f t="shared" si="683"/>
        <v>3</v>
      </c>
      <c r="Q1022">
        <f t="shared" si="689"/>
        <v>12</v>
      </c>
    </row>
    <row r="1023" spans="1:17" x14ac:dyDescent="0.25">
      <c r="A1023" s="4">
        <v>42573</v>
      </c>
      <c r="B1023">
        <v>7</v>
      </c>
      <c r="C1023">
        <v>24</v>
      </c>
      <c r="D1023">
        <v>26</v>
      </c>
      <c r="E1023">
        <v>37</v>
      </c>
      <c r="F1023">
        <v>45</v>
      </c>
      <c r="G1023">
        <v>5</v>
      </c>
      <c r="H1023">
        <v>9</v>
      </c>
      <c r="I1023">
        <f t="shared" si="688"/>
        <v>6</v>
      </c>
      <c r="J1023">
        <f t="shared" si="684"/>
        <v>139</v>
      </c>
      <c r="K1023">
        <f t="shared" si="681"/>
        <v>14</v>
      </c>
      <c r="L1023">
        <f t="shared" si="685"/>
        <v>2</v>
      </c>
      <c r="M1023">
        <f t="shared" si="686"/>
        <v>3</v>
      </c>
      <c r="N1023" s="3">
        <f t="shared" si="687"/>
        <v>0.66666666666666663</v>
      </c>
      <c r="O1023">
        <f t="shared" si="682"/>
        <v>17</v>
      </c>
      <c r="P1023">
        <f t="shared" si="683"/>
        <v>2</v>
      </c>
      <c r="Q1023">
        <f t="shared" si="689"/>
        <v>10</v>
      </c>
    </row>
    <row r="1024" spans="1:17" x14ac:dyDescent="0.25">
      <c r="A1024" s="4">
        <v>42570</v>
      </c>
      <c r="B1024">
        <v>19</v>
      </c>
      <c r="C1024">
        <v>24</v>
      </c>
      <c r="D1024">
        <v>28</v>
      </c>
      <c r="E1024">
        <v>36</v>
      </c>
      <c r="F1024">
        <v>37</v>
      </c>
      <c r="G1024">
        <v>3</v>
      </c>
      <c r="H1024">
        <v>6</v>
      </c>
      <c r="I1024">
        <f t="shared" si="688"/>
        <v>3</v>
      </c>
      <c r="J1024">
        <f t="shared" si="684"/>
        <v>144</v>
      </c>
      <c r="K1024">
        <f t="shared" si="681"/>
        <v>9</v>
      </c>
      <c r="L1024">
        <f t="shared" si="685"/>
        <v>3</v>
      </c>
      <c r="M1024">
        <f t="shared" si="686"/>
        <v>2</v>
      </c>
      <c r="N1024" s="3">
        <f t="shared" si="687"/>
        <v>0.66666666666666663</v>
      </c>
      <c r="O1024">
        <f t="shared" si="682"/>
        <v>8</v>
      </c>
      <c r="P1024">
        <f t="shared" si="683"/>
        <v>1</v>
      </c>
      <c r="Q1024">
        <f t="shared" si="689"/>
        <v>5</v>
      </c>
    </row>
    <row r="1025" spans="1:17" x14ac:dyDescent="0.25">
      <c r="A1025" s="4">
        <v>42566</v>
      </c>
      <c r="B1025">
        <v>2</v>
      </c>
      <c r="C1025">
        <v>11</v>
      </c>
      <c r="D1025">
        <v>13</v>
      </c>
      <c r="E1025">
        <v>14</v>
      </c>
      <c r="F1025">
        <v>21</v>
      </c>
      <c r="G1025">
        <v>1</v>
      </c>
      <c r="H1025">
        <v>8</v>
      </c>
      <c r="I1025">
        <f t="shared" si="688"/>
        <v>6</v>
      </c>
      <c r="J1025">
        <f t="shared" si="684"/>
        <v>61</v>
      </c>
      <c r="K1025">
        <f t="shared" si="681"/>
        <v>9</v>
      </c>
      <c r="L1025">
        <f t="shared" si="685"/>
        <v>2</v>
      </c>
      <c r="M1025">
        <f t="shared" si="686"/>
        <v>3</v>
      </c>
      <c r="N1025" s="3">
        <f t="shared" si="687"/>
        <v>0.66666666666666663</v>
      </c>
      <c r="O1025">
        <f t="shared" si="682"/>
        <v>9</v>
      </c>
      <c r="P1025">
        <f t="shared" si="683"/>
        <v>1</v>
      </c>
      <c r="Q1025">
        <f t="shared" si="689"/>
        <v>5</v>
      </c>
    </row>
    <row r="1026" spans="1:17" x14ac:dyDescent="0.25">
      <c r="A1026" s="4">
        <v>42563</v>
      </c>
      <c r="B1026">
        <v>3</v>
      </c>
      <c r="C1026">
        <v>7</v>
      </c>
      <c r="D1026">
        <v>26</v>
      </c>
      <c r="E1026">
        <v>33</v>
      </c>
      <c r="F1026">
        <v>41</v>
      </c>
      <c r="G1026">
        <v>2</v>
      </c>
      <c r="H1026">
        <v>10</v>
      </c>
      <c r="I1026">
        <f t="shared" si="688"/>
        <v>3</v>
      </c>
      <c r="J1026">
        <f t="shared" si="684"/>
        <v>110</v>
      </c>
      <c r="K1026">
        <f t="shared" si="681"/>
        <v>12</v>
      </c>
      <c r="L1026">
        <f t="shared" si="685"/>
        <v>1</v>
      </c>
      <c r="M1026">
        <f t="shared" si="686"/>
        <v>4</v>
      </c>
      <c r="N1026" s="3">
        <f t="shared" si="687"/>
        <v>0.25</v>
      </c>
      <c r="O1026">
        <f t="shared" si="682"/>
        <v>19</v>
      </c>
      <c r="P1026">
        <f t="shared" si="683"/>
        <v>4</v>
      </c>
      <c r="Q1026">
        <f t="shared" si="689"/>
        <v>10</v>
      </c>
    </row>
    <row r="1027" spans="1:17" x14ac:dyDescent="0.25">
      <c r="A1027" s="4">
        <v>42559</v>
      </c>
      <c r="B1027">
        <v>8</v>
      </c>
      <c r="C1027">
        <v>12</v>
      </c>
      <c r="D1027">
        <v>18</v>
      </c>
      <c r="E1027">
        <v>33</v>
      </c>
      <c r="F1027">
        <v>44</v>
      </c>
      <c r="G1027">
        <v>4</v>
      </c>
      <c r="H1027">
        <v>8</v>
      </c>
      <c r="I1027">
        <f t="shared" si="688"/>
        <v>6</v>
      </c>
      <c r="J1027">
        <f t="shared" si="684"/>
        <v>115</v>
      </c>
      <c r="K1027">
        <f t="shared" si="681"/>
        <v>12</v>
      </c>
      <c r="L1027">
        <f t="shared" si="685"/>
        <v>4</v>
      </c>
      <c r="M1027">
        <f t="shared" si="686"/>
        <v>1</v>
      </c>
      <c r="N1027" s="3">
        <f t="shared" si="687"/>
        <v>0.25</v>
      </c>
      <c r="O1027">
        <f t="shared" si="682"/>
        <v>15</v>
      </c>
      <c r="P1027">
        <f t="shared" si="683"/>
        <v>4</v>
      </c>
      <c r="Q1027">
        <f t="shared" si="689"/>
        <v>9</v>
      </c>
    </row>
    <row r="1028" spans="1:17" x14ac:dyDescent="0.25">
      <c r="A1028" s="4">
        <v>42556</v>
      </c>
      <c r="B1028">
        <v>1</v>
      </c>
      <c r="C1028">
        <v>10</v>
      </c>
      <c r="D1028">
        <v>29</v>
      </c>
      <c r="E1028">
        <v>38</v>
      </c>
      <c r="F1028">
        <v>48</v>
      </c>
      <c r="G1028">
        <v>3</v>
      </c>
      <c r="H1028">
        <v>4</v>
      </c>
      <c r="I1028">
        <f t="shared" si="688"/>
        <v>3</v>
      </c>
      <c r="J1028">
        <f t="shared" si="684"/>
        <v>126</v>
      </c>
      <c r="K1028">
        <f t="shared" si="681"/>
        <v>7</v>
      </c>
      <c r="L1028">
        <f t="shared" si="685"/>
        <v>3</v>
      </c>
      <c r="M1028">
        <f t="shared" si="686"/>
        <v>2</v>
      </c>
      <c r="N1028" s="3">
        <f t="shared" si="687"/>
        <v>0.66666666666666663</v>
      </c>
      <c r="O1028">
        <f t="shared" si="682"/>
        <v>19</v>
      </c>
      <c r="P1028">
        <f t="shared" si="683"/>
        <v>9</v>
      </c>
      <c r="Q1028">
        <f t="shared" si="689"/>
        <v>12</v>
      </c>
    </row>
    <row r="1029" spans="1:17" x14ac:dyDescent="0.25">
      <c r="A1029" s="4">
        <v>42552</v>
      </c>
      <c r="B1029">
        <v>2</v>
      </c>
      <c r="C1029">
        <v>11</v>
      </c>
      <c r="D1029">
        <v>13</v>
      </c>
      <c r="E1029">
        <v>40</v>
      </c>
      <c r="F1029">
        <v>50</v>
      </c>
      <c r="G1029">
        <v>1</v>
      </c>
      <c r="H1029">
        <v>10</v>
      </c>
      <c r="I1029">
        <f t="shared" si="688"/>
        <v>6</v>
      </c>
      <c r="J1029">
        <f t="shared" si="684"/>
        <v>116</v>
      </c>
      <c r="K1029">
        <f t="shared" si="681"/>
        <v>11</v>
      </c>
      <c r="L1029">
        <f t="shared" si="685"/>
        <v>3</v>
      </c>
      <c r="M1029">
        <f t="shared" si="686"/>
        <v>2</v>
      </c>
      <c r="N1029" s="3">
        <f t="shared" si="687"/>
        <v>0.66666666666666663</v>
      </c>
      <c r="O1029">
        <f t="shared" si="682"/>
        <v>27</v>
      </c>
      <c r="P1029">
        <f t="shared" si="683"/>
        <v>2</v>
      </c>
      <c r="Q1029">
        <f t="shared" si="689"/>
        <v>12</v>
      </c>
    </row>
    <row r="1030" spans="1:17" x14ac:dyDescent="0.25">
      <c r="A1030" s="4">
        <v>42549</v>
      </c>
      <c r="B1030">
        <v>26</v>
      </c>
      <c r="C1030">
        <v>32</v>
      </c>
      <c r="D1030">
        <v>37</v>
      </c>
      <c r="E1030">
        <v>43</v>
      </c>
      <c r="F1030">
        <v>49</v>
      </c>
      <c r="G1030">
        <v>4</v>
      </c>
      <c r="H1030">
        <v>5</v>
      </c>
      <c r="I1030">
        <f t="shared" si="688"/>
        <v>3</v>
      </c>
      <c r="J1030">
        <f t="shared" si="684"/>
        <v>187</v>
      </c>
      <c r="K1030">
        <f t="shared" si="681"/>
        <v>9</v>
      </c>
      <c r="L1030">
        <f t="shared" si="685"/>
        <v>2</v>
      </c>
      <c r="M1030">
        <f t="shared" si="686"/>
        <v>3</v>
      </c>
      <c r="N1030" s="3">
        <f t="shared" si="687"/>
        <v>0.66666666666666663</v>
      </c>
      <c r="O1030">
        <f t="shared" si="682"/>
        <v>6</v>
      </c>
      <c r="P1030">
        <f t="shared" si="683"/>
        <v>5</v>
      </c>
      <c r="Q1030">
        <f t="shared" si="689"/>
        <v>6</v>
      </c>
    </row>
    <row r="1031" spans="1:17" x14ac:dyDescent="0.25">
      <c r="A1031" s="4">
        <v>42545</v>
      </c>
      <c r="B1031">
        <v>11</v>
      </c>
      <c r="C1031">
        <v>19</v>
      </c>
      <c r="D1031">
        <v>27</v>
      </c>
      <c r="E1031">
        <v>28</v>
      </c>
      <c r="F1031">
        <v>39</v>
      </c>
      <c r="G1031">
        <v>3</v>
      </c>
      <c r="H1031">
        <v>10</v>
      </c>
      <c r="I1031">
        <f t="shared" si="688"/>
        <v>6</v>
      </c>
      <c r="J1031">
        <f t="shared" si="684"/>
        <v>124</v>
      </c>
      <c r="K1031">
        <f t="shared" si="681"/>
        <v>13</v>
      </c>
      <c r="L1031">
        <f t="shared" si="685"/>
        <v>1</v>
      </c>
      <c r="M1031">
        <f t="shared" si="686"/>
        <v>4</v>
      </c>
      <c r="N1031" s="3">
        <f t="shared" si="687"/>
        <v>0.25</v>
      </c>
      <c r="O1031">
        <f t="shared" si="682"/>
        <v>11</v>
      </c>
      <c r="P1031">
        <f t="shared" si="683"/>
        <v>1</v>
      </c>
      <c r="Q1031">
        <f t="shared" si="689"/>
        <v>7</v>
      </c>
    </row>
    <row r="1032" spans="1:17" x14ac:dyDescent="0.25">
      <c r="A1032" s="4">
        <v>42542</v>
      </c>
      <c r="B1032">
        <v>5</v>
      </c>
      <c r="C1032">
        <v>17</v>
      </c>
      <c r="D1032">
        <v>32</v>
      </c>
      <c r="E1032">
        <v>35</v>
      </c>
      <c r="F1032">
        <v>49</v>
      </c>
      <c r="G1032">
        <v>1</v>
      </c>
      <c r="H1032">
        <v>5</v>
      </c>
      <c r="I1032">
        <f t="shared" si="688"/>
        <v>3</v>
      </c>
      <c r="J1032">
        <f t="shared" si="684"/>
        <v>138</v>
      </c>
      <c r="K1032">
        <f t="shared" si="681"/>
        <v>6</v>
      </c>
      <c r="L1032">
        <f t="shared" si="685"/>
        <v>1</v>
      </c>
      <c r="M1032">
        <f t="shared" si="686"/>
        <v>4</v>
      </c>
      <c r="N1032" s="3">
        <f t="shared" si="687"/>
        <v>0.25</v>
      </c>
      <c r="O1032">
        <f t="shared" si="682"/>
        <v>15</v>
      </c>
      <c r="P1032">
        <f t="shared" si="683"/>
        <v>3</v>
      </c>
      <c r="Q1032">
        <f t="shared" si="689"/>
        <v>11</v>
      </c>
    </row>
    <row r="1033" spans="1:17" x14ac:dyDescent="0.25">
      <c r="A1033" s="4">
        <v>42538</v>
      </c>
      <c r="B1033">
        <v>1</v>
      </c>
      <c r="C1033">
        <v>7</v>
      </c>
      <c r="D1033">
        <v>18</v>
      </c>
      <c r="E1033">
        <v>27</v>
      </c>
      <c r="F1033">
        <v>43</v>
      </c>
      <c r="G1033">
        <v>4</v>
      </c>
      <c r="H1033">
        <v>8</v>
      </c>
      <c r="I1033">
        <f t="shared" si="688"/>
        <v>6</v>
      </c>
      <c r="J1033">
        <f t="shared" si="684"/>
        <v>96</v>
      </c>
      <c r="K1033">
        <f t="shared" si="681"/>
        <v>12</v>
      </c>
      <c r="L1033">
        <f t="shared" si="685"/>
        <v>1</v>
      </c>
      <c r="M1033">
        <f t="shared" si="686"/>
        <v>4</v>
      </c>
      <c r="N1033" s="3">
        <f t="shared" si="687"/>
        <v>0.25</v>
      </c>
      <c r="O1033">
        <f t="shared" si="682"/>
        <v>16</v>
      </c>
      <c r="P1033">
        <f t="shared" si="683"/>
        <v>6</v>
      </c>
      <c r="Q1033">
        <f t="shared" si="689"/>
        <v>11</v>
      </c>
    </row>
    <row r="1034" spans="1:17" x14ac:dyDescent="0.25">
      <c r="A1034" s="4">
        <v>42535</v>
      </c>
      <c r="B1034">
        <v>13</v>
      </c>
      <c r="C1034">
        <v>34</v>
      </c>
      <c r="D1034">
        <v>39</v>
      </c>
      <c r="E1034">
        <v>42</v>
      </c>
      <c r="F1034">
        <v>50</v>
      </c>
      <c r="G1034">
        <v>9</v>
      </c>
      <c r="H1034">
        <v>11</v>
      </c>
      <c r="I1034">
        <f t="shared" si="688"/>
        <v>3</v>
      </c>
      <c r="J1034">
        <f t="shared" si="684"/>
        <v>178</v>
      </c>
      <c r="K1034">
        <f t="shared" si="681"/>
        <v>20</v>
      </c>
      <c r="L1034">
        <f t="shared" si="685"/>
        <v>3</v>
      </c>
      <c r="M1034">
        <f t="shared" si="686"/>
        <v>2</v>
      </c>
      <c r="N1034" s="3">
        <f t="shared" si="687"/>
        <v>0.66666666666666663</v>
      </c>
      <c r="O1034">
        <f t="shared" si="682"/>
        <v>21</v>
      </c>
      <c r="P1034">
        <f t="shared" si="683"/>
        <v>3</v>
      </c>
      <c r="Q1034">
        <f t="shared" si="689"/>
        <v>9</v>
      </c>
    </row>
    <row r="1035" spans="1:17" x14ac:dyDescent="0.25">
      <c r="A1035" s="4">
        <v>42531</v>
      </c>
      <c r="B1035">
        <v>14</v>
      </c>
      <c r="C1035">
        <v>21</v>
      </c>
      <c r="D1035">
        <v>35</v>
      </c>
      <c r="E1035">
        <v>42</v>
      </c>
      <c r="F1035">
        <v>43</v>
      </c>
      <c r="G1035">
        <v>7</v>
      </c>
      <c r="H1035">
        <v>9</v>
      </c>
      <c r="I1035">
        <f t="shared" si="688"/>
        <v>6</v>
      </c>
      <c r="J1035">
        <f t="shared" si="684"/>
        <v>155</v>
      </c>
      <c r="K1035">
        <f t="shared" si="681"/>
        <v>16</v>
      </c>
      <c r="L1035">
        <f t="shared" si="685"/>
        <v>2</v>
      </c>
      <c r="M1035">
        <f t="shared" si="686"/>
        <v>3</v>
      </c>
      <c r="N1035" s="3">
        <f t="shared" si="687"/>
        <v>0.66666666666666663</v>
      </c>
      <c r="O1035">
        <f t="shared" si="682"/>
        <v>14</v>
      </c>
      <c r="P1035">
        <f t="shared" si="683"/>
        <v>1</v>
      </c>
      <c r="Q1035">
        <f t="shared" si="689"/>
        <v>7</v>
      </c>
    </row>
    <row r="1036" spans="1:17" x14ac:dyDescent="0.25">
      <c r="A1036" s="4">
        <v>42528</v>
      </c>
      <c r="B1036">
        <v>19</v>
      </c>
      <c r="C1036">
        <v>26</v>
      </c>
      <c r="D1036">
        <v>35</v>
      </c>
      <c r="E1036">
        <v>45</v>
      </c>
      <c r="F1036">
        <v>49</v>
      </c>
      <c r="G1036">
        <v>2</v>
      </c>
      <c r="H1036">
        <v>5</v>
      </c>
      <c r="I1036">
        <f t="shared" si="688"/>
        <v>3</v>
      </c>
      <c r="J1036">
        <f t="shared" si="684"/>
        <v>174</v>
      </c>
      <c r="K1036">
        <f t="shared" si="681"/>
        <v>7</v>
      </c>
      <c r="L1036">
        <f t="shared" si="685"/>
        <v>1</v>
      </c>
      <c r="M1036">
        <f t="shared" si="686"/>
        <v>4</v>
      </c>
      <c r="N1036" s="3">
        <f t="shared" si="687"/>
        <v>0.25</v>
      </c>
      <c r="O1036">
        <f t="shared" si="682"/>
        <v>10</v>
      </c>
      <c r="P1036">
        <f t="shared" si="683"/>
        <v>4</v>
      </c>
      <c r="Q1036">
        <f t="shared" si="689"/>
        <v>8</v>
      </c>
    </row>
    <row r="1037" spans="1:17" x14ac:dyDescent="0.25">
      <c r="A1037" s="4">
        <v>42524</v>
      </c>
      <c r="B1037">
        <v>7</v>
      </c>
      <c r="C1037">
        <v>23</v>
      </c>
      <c r="D1037">
        <v>31</v>
      </c>
      <c r="E1037">
        <v>33</v>
      </c>
      <c r="F1037">
        <v>39</v>
      </c>
      <c r="G1037">
        <v>6</v>
      </c>
      <c r="H1037">
        <v>10</v>
      </c>
      <c r="I1037">
        <f t="shared" si="688"/>
        <v>6</v>
      </c>
      <c r="J1037">
        <f t="shared" si="684"/>
        <v>133</v>
      </c>
      <c r="K1037">
        <f t="shared" si="681"/>
        <v>16</v>
      </c>
      <c r="L1037">
        <f t="shared" si="685"/>
        <v>0</v>
      </c>
      <c r="M1037">
        <f t="shared" si="686"/>
        <v>5</v>
      </c>
      <c r="N1037" s="3">
        <f t="shared" si="687"/>
        <v>0</v>
      </c>
      <c r="O1037">
        <f t="shared" si="682"/>
        <v>16</v>
      </c>
      <c r="P1037">
        <f t="shared" si="683"/>
        <v>2</v>
      </c>
      <c r="Q1037">
        <f t="shared" si="689"/>
        <v>8</v>
      </c>
    </row>
    <row r="1038" spans="1:17" x14ac:dyDescent="0.25">
      <c r="A1038" s="4">
        <v>42521</v>
      </c>
      <c r="B1038">
        <v>6</v>
      </c>
      <c r="C1038">
        <v>12</v>
      </c>
      <c r="D1038">
        <v>26</v>
      </c>
      <c r="E1038">
        <v>30</v>
      </c>
      <c r="F1038">
        <v>48</v>
      </c>
      <c r="G1038">
        <v>6</v>
      </c>
      <c r="H1038">
        <v>7</v>
      </c>
      <c r="I1038">
        <f t="shared" si="688"/>
        <v>3</v>
      </c>
      <c r="J1038">
        <f t="shared" si="684"/>
        <v>122</v>
      </c>
      <c r="K1038">
        <f t="shared" si="681"/>
        <v>13</v>
      </c>
      <c r="L1038">
        <f t="shared" si="685"/>
        <v>5</v>
      </c>
      <c r="M1038">
        <f t="shared" si="686"/>
        <v>0</v>
      </c>
      <c r="N1038" s="3">
        <f t="shared" si="687"/>
        <v>0</v>
      </c>
      <c r="O1038">
        <f t="shared" si="682"/>
        <v>18</v>
      </c>
      <c r="P1038">
        <f t="shared" si="683"/>
        <v>4</v>
      </c>
      <c r="Q1038">
        <f t="shared" si="689"/>
        <v>11</v>
      </c>
    </row>
    <row r="1039" spans="1:17" x14ac:dyDescent="0.25">
      <c r="A1039" s="4">
        <v>42517</v>
      </c>
      <c r="B1039">
        <v>13</v>
      </c>
      <c r="C1039">
        <v>25</v>
      </c>
      <c r="D1039">
        <v>27</v>
      </c>
      <c r="E1039">
        <v>43</v>
      </c>
      <c r="F1039">
        <v>46</v>
      </c>
      <c r="G1039">
        <v>4</v>
      </c>
      <c r="H1039">
        <v>8</v>
      </c>
      <c r="I1039">
        <f t="shared" si="688"/>
        <v>6</v>
      </c>
      <c r="J1039">
        <f t="shared" si="684"/>
        <v>154</v>
      </c>
      <c r="K1039">
        <f t="shared" si="681"/>
        <v>12</v>
      </c>
      <c r="L1039">
        <f t="shared" si="685"/>
        <v>1</v>
      </c>
      <c r="M1039">
        <f t="shared" si="686"/>
        <v>4</v>
      </c>
      <c r="N1039" s="3">
        <f t="shared" si="687"/>
        <v>0.25</v>
      </c>
      <c r="O1039">
        <f t="shared" si="682"/>
        <v>16</v>
      </c>
      <c r="P1039">
        <f t="shared" si="683"/>
        <v>2</v>
      </c>
      <c r="Q1039">
        <f t="shared" si="689"/>
        <v>8</v>
      </c>
    </row>
    <row r="1040" spans="1:17" x14ac:dyDescent="0.25">
      <c r="A1040" s="4">
        <v>42514</v>
      </c>
      <c r="B1040">
        <v>16</v>
      </c>
      <c r="C1040">
        <v>17</v>
      </c>
      <c r="D1040">
        <v>23</v>
      </c>
      <c r="E1040">
        <v>34</v>
      </c>
      <c r="F1040">
        <v>37</v>
      </c>
      <c r="G1040">
        <v>6</v>
      </c>
      <c r="H1040">
        <v>9</v>
      </c>
      <c r="I1040">
        <f t="shared" si="688"/>
        <v>3</v>
      </c>
      <c r="J1040">
        <f t="shared" si="684"/>
        <v>127</v>
      </c>
      <c r="K1040">
        <f t="shared" si="681"/>
        <v>15</v>
      </c>
      <c r="L1040">
        <f t="shared" si="685"/>
        <v>2</v>
      </c>
      <c r="M1040">
        <f t="shared" si="686"/>
        <v>3</v>
      </c>
      <c r="N1040" s="3">
        <f t="shared" si="687"/>
        <v>0.66666666666666663</v>
      </c>
      <c r="O1040">
        <f t="shared" si="682"/>
        <v>11</v>
      </c>
      <c r="P1040">
        <f t="shared" si="683"/>
        <v>1</v>
      </c>
      <c r="Q1040">
        <f t="shared" si="689"/>
        <v>5</v>
      </c>
    </row>
    <row r="1041" spans="1:17" x14ac:dyDescent="0.25">
      <c r="A1041" s="4">
        <v>42510</v>
      </c>
      <c r="B1041">
        <v>9</v>
      </c>
      <c r="C1041">
        <v>14</v>
      </c>
      <c r="D1041">
        <v>30</v>
      </c>
      <c r="E1041">
        <v>41</v>
      </c>
      <c r="F1041">
        <v>45</v>
      </c>
      <c r="G1041">
        <v>4</v>
      </c>
      <c r="H1041">
        <v>9</v>
      </c>
      <c r="I1041">
        <f t="shared" si="688"/>
        <v>6</v>
      </c>
      <c r="J1041">
        <f t="shared" si="684"/>
        <v>139</v>
      </c>
      <c r="K1041">
        <f t="shared" si="681"/>
        <v>13</v>
      </c>
      <c r="L1041">
        <f t="shared" si="685"/>
        <v>2</v>
      </c>
      <c r="M1041">
        <f t="shared" si="686"/>
        <v>3</v>
      </c>
      <c r="N1041" s="3">
        <f t="shared" si="687"/>
        <v>0.66666666666666663</v>
      </c>
      <c r="O1041">
        <f t="shared" si="682"/>
        <v>16</v>
      </c>
      <c r="P1041">
        <f t="shared" si="683"/>
        <v>4</v>
      </c>
      <c r="Q1041">
        <f t="shared" si="689"/>
        <v>9</v>
      </c>
    </row>
    <row r="1042" spans="1:17" x14ac:dyDescent="0.25">
      <c r="A1042" s="4">
        <v>42507</v>
      </c>
      <c r="B1042">
        <v>15</v>
      </c>
      <c r="C1042">
        <v>27</v>
      </c>
      <c r="D1042">
        <v>32</v>
      </c>
      <c r="E1042">
        <v>36</v>
      </c>
      <c r="F1042">
        <v>39</v>
      </c>
      <c r="G1042">
        <v>3</v>
      </c>
      <c r="H1042">
        <v>10</v>
      </c>
      <c r="I1042">
        <f t="shared" si="688"/>
        <v>3</v>
      </c>
      <c r="J1042">
        <f t="shared" si="684"/>
        <v>149</v>
      </c>
      <c r="K1042">
        <f t="shared" si="681"/>
        <v>13</v>
      </c>
      <c r="L1042">
        <f t="shared" si="685"/>
        <v>2</v>
      </c>
      <c r="M1042">
        <f t="shared" si="686"/>
        <v>3</v>
      </c>
      <c r="N1042" s="3">
        <f t="shared" si="687"/>
        <v>0.66666666666666663</v>
      </c>
      <c r="O1042">
        <f t="shared" si="682"/>
        <v>12</v>
      </c>
      <c r="P1042">
        <f t="shared" si="683"/>
        <v>3</v>
      </c>
      <c r="Q1042">
        <f t="shared" si="689"/>
        <v>6</v>
      </c>
    </row>
    <row r="1043" spans="1:17" x14ac:dyDescent="0.25">
      <c r="A1043" s="4">
        <v>42503</v>
      </c>
      <c r="B1043">
        <v>7</v>
      </c>
      <c r="C1043">
        <v>15</v>
      </c>
      <c r="D1043">
        <v>28</v>
      </c>
      <c r="E1043">
        <v>31</v>
      </c>
      <c r="F1043">
        <v>42</v>
      </c>
      <c r="G1043">
        <v>10</v>
      </c>
      <c r="H1043">
        <v>11</v>
      </c>
      <c r="I1043">
        <f t="shared" si="688"/>
        <v>6</v>
      </c>
      <c r="J1043">
        <f t="shared" si="684"/>
        <v>123</v>
      </c>
      <c r="K1043">
        <f t="shared" si="681"/>
        <v>21</v>
      </c>
      <c r="L1043">
        <f t="shared" si="685"/>
        <v>2</v>
      </c>
      <c r="M1043">
        <f t="shared" si="686"/>
        <v>3</v>
      </c>
      <c r="N1043" s="3">
        <f t="shared" si="687"/>
        <v>0.66666666666666663</v>
      </c>
      <c r="O1043">
        <f t="shared" si="682"/>
        <v>13</v>
      </c>
      <c r="P1043">
        <f t="shared" si="683"/>
        <v>3</v>
      </c>
      <c r="Q1043">
        <f t="shared" si="689"/>
        <v>9</v>
      </c>
    </row>
    <row r="1044" spans="1:17" x14ac:dyDescent="0.25">
      <c r="A1044" s="4">
        <v>42500</v>
      </c>
      <c r="B1044">
        <v>2</v>
      </c>
      <c r="C1044">
        <v>26</v>
      </c>
      <c r="D1044">
        <v>27</v>
      </c>
      <c r="E1044">
        <v>40</v>
      </c>
      <c r="F1044">
        <v>49</v>
      </c>
      <c r="G1044">
        <v>5</v>
      </c>
      <c r="H1044">
        <v>10</v>
      </c>
      <c r="I1044">
        <f t="shared" si="688"/>
        <v>3</v>
      </c>
      <c r="J1044">
        <f t="shared" si="684"/>
        <v>144</v>
      </c>
      <c r="K1044">
        <f t="shared" si="681"/>
        <v>15</v>
      </c>
      <c r="L1044">
        <f t="shared" si="685"/>
        <v>3</v>
      </c>
      <c r="M1044">
        <f t="shared" si="686"/>
        <v>2</v>
      </c>
      <c r="N1044" s="3">
        <f t="shared" si="687"/>
        <v>0.66666666666666663</v>
      </c>
      <c r="O1044">
        <f t="shared" si="682"/>
        <v>24</v>
      </c>
      <c r="P1044">
        <f t="shared" si="683"/>
        <v>1</v>
      </c>
      <c r="Q1044">
        <f t="shared" si="689"/>
        <v>12</v>
      </c>
    </row>
    <row r="1045" spans="1:17" x14ac:dyDescent="0.25">
      <c r="A1045" s="4">
        <v>42496</v>
      </c>
      <c r="B1045">
        <v>32</v>
      </c>
      <c r="C1045">
        <v>34</v>
      </c>
      <c r="D1045">
        <v>40</v>
      </c>
      <c r="E1045">
        <v>45</v>
      </c>
      <c r="F1045">
        <v>48</v>
      </c>
      <c r="G1045">
        <v>1</v>
      </c>
      <c r="H1045">
        <v>10</v>
      </c>
      <c r="I1045">
        <f t="shared" si="688"/>
        <v>6</v>
      </c>
      <c r="J1045">
        <f t="shared" si="684"/>
        <v>199</v>
      </c>
      <c r="K1045">
        <f t="shared" si="681"/>
        <v>11</v>
      </c>
      <c r="L1045">
        <f t="shared" si="685"/>
        <v>4</v>
      </c>
      <c r="M1045">
        <f t="shared" si="686"/>
        <v>1</v>
      </c>
      <c r="N1045" s="3">
        <f t="shared" si="687"/>
        <v>0.25</v>
      </c>
      <c r="O1045">
        <f t="shared" si="682"/>
        <v>6</v>
      </c>
      <c r="P1045">
        <f t="shared" si="683"/>
        <v>2</v>
      </c>
      <c r="Q1045">
        <f t="shared" si="689"/>
        <v>4</v>
      </c>
    </row>
    <row r="1046" spans="1:17" x14ac:dyDescent="0.25">
      <c r="A1046" s="4">
        <v>42493</v>
      </c>
      <c r="B1046">
        <v>8</v>
      </c>
      <c r="C1046">
        <v>23</v>
      </c>
      <c r="D1046">
        <v>24</v>
      </c>
      <c r="E1046">
        <v>34</v>
      </c>
      <c r="F1046">
        <v>38</v>
      </c>
      <c r="G1046">
        <v>3</v>
      </c>
      <c r="H1046">
        <v>7</v>
      </c>
      <c r="I1046">
        <f t="shared" si="688"/>
        <v>3</v>
      </c>
      <c r="J1046">
        <f t="shared" si="684"/>
        <v>127</v>
      </c>
      <c r="K1046">
        <f t="shared" si="681"/>
        <v>10</v>
      </c>
      <c r="L1046">
        <f t="shared" si="685"/>
        <v>4</v>
      </c>
      <c r="M1046">
        <f t="shared" si="686"/>
        <v>1</v>
      </c>
      <c r="N1046" s="3">
        <f t="shared" si="687"/>
        <v>0.25</v>
      </c>
      <c r="O1046">
        <f t="shared" si="682"/>
        <v>15</v>
      </c>
      <c r="P1046">
        <f t="shared" si="683"/>
        <v>1</v>
      </c>
      <c r="Q1046">
        <f t="shared" si="689"/>
        <v>8</v>
      </c>
    </row>
    <row r="1047" spans="1:17" x14ac:dyDescent="0.25">
      <c r="A1047" s="4">
        <v>42489</v>
      </c>
      <c r="B1047">
        <v>4</v>
      </c>
      <c r="C1047">
        <v>5</v>
      </c>
      <c r="D1047">
        <v>25</v>
      </c>
      <c r="E1047">
        <v>28</v>
      </c>
      <c r="F1047">
        <v>43</v>
      </c>
      <c r="G1047">
        <v>6</v>
      </c>
      <c r="H1047">
        <v>11</v>
      </c>
      <c r="I1047">
        <f t="shared" si="688"/>
        <v>6</v>
      </c>
      <c r="J1047">
        <f t="shared" si="684"/>
        <v>105</v>
      </c>
      <c r="K1047">
        <f t="shared" si="681"/>
        <v>17</v>
      </c>
      <c r="L1047">
        <f t="shared" si="685"/>
        <v>2</v>
      </c>
      <c r="M1047">
        <f t="shared" si="686"/>
        <v>3</v>
      </c>
      <c r="N1047" s="3">
        <f t="shared" si="687"/>
        <v>0.66666666666666663</v>
      </c>
      <c r="O1047">
        <f t="shared" si="682"/>
        <v>20</v>
      </c>
      <c r="P1047">
        <f t="shared" si="683"/>
        <v>1</v>
      </c>
      <c r="Q1047">
        <f t="shared" si="689"/>
        <v>10</v>
      </c>
    </row>
    <row r="1048" spans="1:17" x14ac:dyDescent="0.25">
      <c r="A1048" s="4">
        <v>42486</v>
      </c>
      <c r="B1048">
        <v>10</v>
      </c>
      <c r="C1048">
        <v>17</v>
      </c>
      <c r="D1048">
        <v>31</v>
      </c>
      <c r="E1048">
        <v>32</v>
      </c>
      <c r="F1048">
        <v>42</v>
      </c>
      <c r="G1048">
        <v>2</v>
      </c>
      <c r="H1048">
        <v>5</v>
      </c>
      <c r="I1048">
        <f t="shared" si="688"/>
        <v>3</v>
      </c>
      <c r="J1048">
        <f t="shared" si="684"/>
        <v>132</v>
      </c>
      <c r="K1048">
        <f t="shared" si="681"/>
        <v>7</v>
      </c>
      <c r="L1048">
        <f t="shared" si="685"/>
        <v>3</v>
      </c>
      <c r="M1048">
        <f t="shared" si="686"/>
        <v>2</v>
      </c>
      <c r="N1048" s="3">
        <f t="shared" si="687"/>
        <v>0.66666666666666663</v>
      </c>
      <c r="O1048">
        <f t="shared" si="682"/>
        <v>14</v>
      </c>
      <c r="P1048">
        <f t="shared" si="683"/>
        <v>1</v>
      </c>
      <c r="Q1048">
        <f t="shared" si="689"/>
        <v>8</v>
      </c>
    </row>
    <row r="1049" spans="1:17" x14ac:dyDescent="0.25">
      <c r="A1049" s="4">
        <v>42482</v>
      </c>
      <c r="B1049">
        <v>17</v>
      </c>
      <c r="C1049">
        <v>26</v>
      </c>
      <c r="D1049">
        <v>32</v>
      </c>
      <c r="E1049">
        <v>34</v>
      </c>
      <c r="F1049">
        <v>43</v>
      </c>
      <c r="G1049">
        <v>2</v>
      </c>
      <c r="H1049">
        <v>10</v>
      </c>
      <c r="I1049">
        <f t="shared" si="688"/>
        <v>6</v>
      </c>
      <c r="J1049">
        <f t="shared" si="684"/>
        <v>152</v>
      </c>
      <c r="K1049">
        <f t="shared" si="681"/>
        <v>12</v>
      </c>
      <c r="L1049">
        <f t="shared" si="685"/>
        <v>3</v>
      </c>
      <c r="M1049">
        <f t="shared" si="686"/>
        <v>2</v>
      </c>
      <c r="N1049" s="3">
        <f t="shared" si="687"/>
        <v>0.66666666666666663</v>
      </c>
      <c r="O1049">
        <f t="shared" si="682"/>
        <v>9</v>
      </c>
      <c r="P1049">
        <f t="shared" si="683"/>
        <v>2</v>
      </c>
      <c r="Q1049">
        <f t="shared" si="689"/>
        <v>7</v>
      </c>
    </row>
    <row r="1050" spans="1:17" x14ac:dyDescent="0.25">
      <c r="A1050" s="4">
        <v>42479</v>
      </c>
      <c r="B1050">
        <v>11</v>
      </c>
      <c r="C1050">
        <v>14</v>
      </c>
      <c r="D1050">
        <v>15</v>
      </c>
      <c r="E1050">
        <v>27</v>
      </c>
      <c r="F1050">
        <v>44</v>
      </c>
      <c r="G1050">
        <v>2</v>
      </c>
      <c r="H1050">
        <v>7</v>
      </c>
      <c r="I1050">
        <f t="shared" si="688"/>
        <v>3</v>
      </c>
      <c r="J1050">
        <f t="shared" si="684"/>
        <v>111</v>
      </c>
      <c r="K1050">
        <f t="shared" si="681"/>
        <v>9</v>
      </c>
      <c r="L1050">
        <f t="shared" si="685"/>
        <v>2</v>
      </c>
      <c r="M1050">
        <f t="shared" si="686"/>
        <v>3</v>
      </c>
      <c r="N1050" s="3">
        <f t="shared" si="687"/>
        <v>0.66666666666666663</v>
      </c>
      <c r="O1050">
        <f t="shared" si="682"/>
        <v>17</v>
      </c>
      <c r="P1050">
        <f t="shared" si="683"/>
        <v>1</v>
      </c>
      <c r="Q1050">
        <f t="shared" si="689"/>
        <v>8</v>
      </c>
    </row>
    <row r="1051" spans="1:17" x14ac:dyDescent="0.25">
      <c r="A1051" s="4">
        <v>42475</v>
      </c>
      <c r="B1051">
        <v>13</v>
      </c>
      <c r="C1051">
        <v>14</v>
      </c>
      <c r="D1051">
        <v>32</v>
      </c>
      <c r="E1051">
        <v>37</v>
      </c>
      <c r="F1051">
        <v>48</v>
      </c>
      <c r="G1051">
        <v>1</v>
      </c>
      <c r="H1051">
        <v>7</v>
      </c>
      <c r="I1051">
        <f t="shared" si="688"/>
        <v>6</v>
      </c>
      <c r="J1051">
        <f t="shared" si="684"/>
        <v>144</v>
      </c>
      <c r="K1051">
        <f t="shared" si="681"/>
        <v>8</v>
      </c>
      <c r="L1051">
        <f t="shared" si="685"/>
        <v>3</v>
      </c>
      <c r="M1051">
        <f t="shared" si="686"/>
        <v>2</v>
      </c>
      <c r="N1051" s="3">
        <f t="shared" si="687"/>
        <v>0.66666666666666663</v>
      </c>
      <c r="O1051">
        <f t="shared" si="682"/>
        <v>18</v>
      </c>
      <c r="P1051">
        <f t="shared" si="683"/>
        <v>1</v>
      </c>
      <c r="Q1051">
        <f t="shared" si="689"/>
        <v>9</v>
      </c>
    </row>
    <row r="1052" spans="1:17" x14ac:dyDescent="0.25">
      <c r="A1052" s="4">
        <v>42472</v>
      </c>
      <c r="B1052">
        <v>1</v>
      </c>
      <c r="C1052">
        <v>5</v>
      </c>
      <c r="D1052">
        <v>9</v>
      </c>
      <c r="E1052">
        <v>22</v>
      </c>
      <c r="F1052">
        <v>38</v>
      </c>
      <c r="G1052">
        <v>2</v>
      </c>
      <c r="H1052">
        <v>10</v>
      </c>
      <c r="I1052">
        <f t="shared" si="688"/>
        <v>3</v>
      </c>
      <c r="J1052">
        <f t="shared" si="684"/>
        <v>75</v>
      </c>
      <c r="K1052">
        <f t="shared" si="681"/>
        <v>12</v>
      </c>
      <c r="L1052">
        <f t="shared" si="685"/>
        <v>2</v>
      </c>
      <c r="M1052">
        <f t="shared" si="686"/>
        <v>3</v>
      </c>
      <c r="N1052" s="3">
        <f t="shared" si="687"/>
        <v>0.66666666666666663</v>
      </c>
      <c r="O1052">
        <f t="shared" si="682"/>
        <v>16</v>
      </c>
      <c r="P1052">
        <f t="shared" si="683"/>
        <v>4</v>
      </c>
      <c r="Q1052">
        <f t="shared" si="689"/>
        <v>9</v>
      </c>
    </row>
    <row r="1053" spans="1:17" x14ac:dyDescent="0.25">
      <c r="A1053" s="4">
        <v>42468</v>
      </c>
      <c r="B1053">
        <v>6</v>
      </c>
      <c r="C1053">
        <v>8</v>
      </c>
      <c r="D1053">
        <v>26</v>
      </c>
      <c r="E1053">
        <v>43</v>
      </c>
      <c r="F1053">
        <v>49</v>
      </c>
      <c r="G1053">
        <v>6</v>
      </c>
      <c r="H1053">
        <v>10</v>
      </c>
      <c r="I1053">
        <f t="shared" si="688"/>
        <v>6</v>
      </c>
      <c r="J1053">
        <f t="shared" si="684"/>
        <v>132</v>
      </c>
      <c r="K1053">
        <f t="shared" si="681"/>
        <v>16</v>
      </c>
      <c r="L1053">
        <f t="shared" si="685"/>
        <v>3</v>
      </c>
      <c r="M1053">
        <f t="shared" si="686"/>
        <v>2</v>
      </c>
      <c r="N1053" s="3">
        <f t="shared" si="687"/>
        <v>0.66666666666666663</v>
      </c>
      <c r="O1053">
        <f t="shared" si="682"/>
        <v>18</v>
      </c>
      <c r="P1053">
        <f t="shared" si="683"/>
        <v>2</v>
      </c>
      <c r="Q1053">
        <f t="shared" si="689"/>
        <v>11</v>
      </c>
    </row>
    <row r="1054" spans="1:17" x14ac:dyDescent="0.25">
      <c r="A1054" s="4">
        <v>42465</v>
      </c>
      <c r="B1054">
        <v>3</v>
      </c>
      <c r="C1054">
        <v>5</v>
      </c>
      <c r="D1054">
        <v>9</v>
      </c>
      <c r="E1054">
        <v>19</v>
      </c>
      <c r="F1054">
        <v>40</v>
      </c>
      <c r="G1054">
        <v>2</v>
      </c>
      <c r="H1054">
        <v>5</v>
      </c>
      <c r="I1054">
        <f t="shared" si="688"/>
        <v>3</v>
      </c>
      <c r="J1054">
        <f t="shared" si="684"/>
        <v>76</v>
      </c>
      <c r="K1054">
        <f t="shared" si="681"/>
        <v>7</v>
      </c>
      <c r="L1054">
        <f t="shared" si="685"/>
        <v>1</v>
      </c>
      <c r="M1054">
        <f t="shared" si="686"/>
        <v>4</v>
      </c>
      <c r="N1054" s="3">
        <f t="shared" si="687"/>
        <v>0.25</v>
      </c>
      <c r="O1054">
        <f t="shared" si="682"/>
        <v>21</v>
      </c>
      <c r="P1054">
        <f t="shared" si="683"/>
        <v>2</v>
      </c>
      <c r="Q1054">
        <f t="shared" si="689"/>
        <v>9</v>
      </c>
    </row>
    <row r="1055" spans="1:17" x14ac:dyDescent="0.25">
      <c r="A1055" s="4">
        <v>42461</v>
      </c>
      <c r="B1055">
        <v>2</v>
      </c>
      <c r="C1055">
        <v>16</v>
      </c>
      <c r="D1055">
        <v>23</v>
      </c>
      <c r="E1055">
        <v>25</v>
      </c>
      <c r="F1055">
        <v>49</v>
      </c>
      <c r="G1055">
        <v>6</v>
      </c>
      <c r="H1055">
        <v>9</v>
      </c>
      <c r="I1055">
        <f t="shared" si="688"/>
        <v>6</v>
      </c>
      <c r="J1055">
        <f t="shared" si="684"/>
        <v>115</v>
      </c>
      <c r="K1055">
        <f t="shared" si="681"/>
        <v>15</v>
      </c>
      <c r="L1055">
        <f t="shared" si="685"/>
        <v>2</v>
      </c>
      <c r="M1055">
        <f t="shared" si="686"/>
        <v>3</v>
      </c>
      <c r="N1055" s="3">
        <f t="shared" si="687"/>
        <v>0.66666666666666663</v>
      </c>
      <c r="O1055">
        <f t="shared" si="682"/>
        <v>24</v>
      </c>
      <c r="P1055">
        <f t="shared" si="683"/>
        <v>2</v>
      </c>
      <c r="Q1055">
        <f t="shared" si="689"/>
        <v>12</v>
      </c>
    </row>
    <row r="1056" spans="1:17" x14ac:dyDescent="0.25">
      <c r="A1056" s="4">
        <v>42458</v>
      </c>
      <c r="B1056">
        <v>1</v>
      </c>
      <c r="C1056">
        <v>4</v>
      </c>
      <c r="D1056">
        <v>19</v>
      </c>
      <c r="E1056">
        <v>25</v>
      </c>
      <c r="F1056">
        <v>36</v>
      </c>
      <c r="G1056">
        <v>3</v>
      </c>
      <c r="H1056">
        <v>11</v>
      </c>
      <c r="I1056">
        <f t="shared" si="688"/>
        <v>3</v>
      </c>
      <c r="J1056">
        <f t="shared" si="684"/>
        <v>85</v>
      </c>
      <c r="K1056">
        <f t="shared" si="681"/>
        <v>14</v>
      </c>
      <c r="L1056">
        <f t="shared" si="685"/>
        <v>2</v>
      </c>
      <c r="M1056">
        <f t="shared" si="686"/>
        <v>3</v>
      </c>
      <c r="N1056" s="3">
        <f t="shared" si="687"/>
        <v>0.66666666666666663</v>
      </c>
      <c r="O1056">
        <f t="shared" si="682"/>
        <v>15</v>
      </c>
      <c r="P1056">
        <f t="shared" si="683"/>
        <v>3</v>
      </c>
      <c r="Q1056">
        <f t="shared" si="689"/>
        <v>9</v>
      </c>
    </row>
    <row r="1057" spans="1:17" x14ac:dyDescent="0.25">
      <c r="A1057" s="4">
        <v>42454</v>
      </c>
      <c r="B1057">
        <v>12</v>
      </c>
      <c r="C1057">
        <v>19</v>
      </c>
      <c r="D1057">
        <v>36</v>
      </c>
      <c r="E1057">
        <v>42</v>
      </c>
      <c r="F1057">
        <v>43</v>
      </c>
      <c r="G1057">
        <v>5</v>
      </c>
      <c r="H1057">
        <v>8</v>
      </c>
      <c r="I1057">
        <f t="shared" si="688"/>
        <v>6</v>
      </c>
      <c r="J1057">
        <f t="shared" si="684"/>
        <v>152</v>
      </c>
      <c r="K1057">
        <f t="shared" si="681"/>
        <v>13</v>
      </c>
      <c r="L1057">
        <f t="shared" si="685"/>
        <v>3</v>
      </c>
      <c r="M1057">
        <f t="shared" si="686"/>
        <v>2</v>
      </c>
      <c r="N1057" s="3">
        <f t="shared" si="687"/>
        <v>0.66666666666666663</v>
      </c>
      <c r="O1057">
        <f t="shared" si="682"/>
        <v>17</v>
      </c>
      <c r="P1057">
        <f t="shared" si="683"/>
        <v>1</v>
      </c>
      <c r="Q1057">
        <f t="shared" si="689"/>
        <v>8</v>
      </c>
    </row>
    <row r="1058" spans="1:17" x14ac:dyDescent="0.25">
      <c r="A1058" s="4">
        <v>42451</v>
      </c>
      <c r="B1058">
        <v>12</v>
      </c>
      <c r="C1058">
        <v>15</v>
      </c>
      <c r="D1058">
        <v>26</v>
      </c>
      <c r="E1058">
        <v>42</v>
      </c>
      <c r="F1058">
        <v>49</v>
      </c>
      <c r="G1058">
        <v>5</v>
      </c>
      <c r="H1058">
        <v>8</v>
      </c>
      <c r="I1058">
        <f t="shared" si="688"/>
        <v>3</v>
      </c>
      <c r="J1058">
        <f t="shared" si="684"/>
        <v>144</v>
      </c>
      <c r="K1058">
        <f t="shared" si="681"/>
        <v>13</v>
      </c>
      <c r="L1058">
        <f t="shared" si="685"/>
        <v>3</v>
      </c>
      <c r="M1058">
        <f t="shared" si="686"/>
        <v>2</v>
      </c>
      <c r="N1058" s="3">
        <f t="shared" si="687"/>
        <v>0.66666666666666663</v>
      </c>
      <c r="O1058">
        <f t="shared" si="682"/>
        <v>16</v>
      </c>
      <c r="P1058">
        <f t="shared" si="683"/>
        <v>3</v>
      </c>
      <c r="Q1058">
        <f t="shared" si="689"/>
        <v>9</v>
      </c>
    </row>
    <row r="1059" spans="1:17" x14ac:dyDescent="0.25">
      <c r="A1059" s="4">
        <v>42447</v>
      </c>
      <c r="B1059">
        <v>14</v>
      </c>
      <c r="C1059">
        <v>19</v>
      </c>
      <c r="D1059">
        <v>21</v>
      </c>
      <c r="E1059">
        <v>24</v>
      </c>
      <c r="F1059">
        <v>49</v>
      </c>
      <c r="G1059">
        <v>5</v>
      </c>
      <c r="H1059">
        <v>11</v>
      </c>
      <c r="I1059">
        <f t="shared" si="688"/>
        <v>6</v>
      </c>
      <c r="J1059">
        <f t="shared" si="684"/>
        <v>127</v>
      </c>
      <c r="K1059">
        <f t="shared" si="681"/>
        <v>16</v>
      </c>
      <c r="L1059">
        <f t="shared" si="685"/>
        <v>2</v>
      </c>
      <c r="M1059">
        <f t="shared" si="686"/>
        <v>3</v>
      </c>
      <c r="N1059" s="3">
        <f t="shared" si="687"/>
        <v>0.66666666666666663</v>
      </c>
      <c r="O1059">
        <f t="shared" si="682"/>
        <v>25</v>
      </c>
      <c r="P1059">
        <f t="shared" si="683"/>
        <v>2</v>
      </c>
      <c r="Q1059">
        <f t="shared" si="689"/>
        <v>9</v>
      </c>
    </row>
    <row r="1060" spans="1:17" x14ac:dyDescent="0.25">
      <c r="A1060" s="4">
        <v>42444</v>
      </c>
      <c r="B1060">
        <v>5</v>
      </c>
      <c r="C1060">
        <v>7</v>
      </c>
      <c r="D1060">
        <v>10</v>
      </c>
      <c r="E1060">
        <v>34</v>
      </c>
      <c r="F1060">
        <v>44</v>
      </c>
      <c r="G1060">
        <v>2</v>
      </c>
      <c r="H1060">
        <v>10</v>
      </c>
      <c r="I1060">
        <f t="shared" si="688"/>
        <v>3</v>
      </c>
      <c r="J1060">
        <f t="shared" si="684"/>
        <v>100</v>
      </c>
      <c r="K1060">
        <f t="shared" si="681"/>
        <v>12</v>
      </c>
      <c r="L1060">
        <f t="shared" si="685"/>
        <v>3</v>
      </c>
      <c r="M1060">
        <f t="shared" si="686"/>
        <v>2</v>
      </c>
      <c r="N1060" s="3">
        <f t="shared" si="687"/>
        <v>0.66666666666666663</v>
      </c>
      <c r="O1060">
        <f t="shared" si="682"/>
        <v>24</v>
      </c>
      <c r="P1060">
        <f t="shared" si="683"/>
        <v>2</v>
      </c>
      <c r="Q1060">
        <f t="shared" si="689"/>
        <v>10</v>
      </c>
    </row>
    <row r="1061" spans="1:17" x14ac:dyDescent="0.25">
      <c r="A1061" s="4">
        <v>42440</v>
      </c>
      <c r="B1061">
        <v>1</v>
      </c>
      <c r="C1061">
        <v>21</v>
      </c>
      <c r="D1061">
        <v>26</v>
      </c>
      <c r="E1061">
        <v>40</v>
      </c>
      <c r="F1061">
        <v>43</v>
      </c>
      <c r="G1061">
        <v>6</v>
      </c>
      <c r="H1061">
        <v>9</v>
      </c>
      <c r="I1061">
        <f t="shared" si="688"/>
        <v>6</v>
      </c>
      <c r="J1061">
        <f t="shared" si="684"/>
        <v>131</v>
      </c>
      <c r="K1061">
        <f t="shared" si="681"/>
        <v>15</v>
      </c>
      <c r="L1061">
        <f t="shared" si="685"/>
        <v>2</v>
      </c>
      <c r="M1061">
        <f t="shared" si="686"/>
        <v>3</v>
      </c>
      <c r="N1061" s="3">
        <f t="shared" si="687"/>
        <v>0.66666666666666663</v>
      </c>
      <c r="O1061">
        <f t="shared" si="682"/>
        <v>20</v>
      </c>
      <c r="P1061">
        <f t="shared" si="683"/>
        <v>3</v>
      </c>
      <c r="Q1061">
        <f t="shared" si="689"/>
        <v>11</v>
      </c>
    </row>
    <row r="1062" spans="1:17" x14ac:dyDescent="0.25">
      <c r="A1062" s="4">
        <v>42437</v>
      </c>
      <c r="B1062">
        <v>1</v>
      </c>
      <c r="C1062">
        <v>8</v>
      </c>
      <c r="D1062">
        <v>9</v>
      </c>
      <c r="E1062">
        <v>14</v>
      </c>
      <c r="F1062">
        <v>23</v>
      </c>
      <c r="G1062">
        <v>1</v>
      </c>
      <c r="H1062">
        <v>7</v>
      </c>
      <c r="I1062">
        <f t="shared" si="688"/>
        <v>3</v>
      </c>
      <c r="J1062">
        <f t="shared" si="684"/>
        <v>55</v>
      </c>
      <c r="K1062">
        <f t="shared" si="681"/>
        <v>8</v>
      </c>
      <c r="L1062">
        <f t="shared" si="685"/>
        <v>2</v>
      </c>
      <c r="M1062">
        <f t="shared" si="686"/>
        <v>3</v>
      </c>
      <c r="N1062" s="3">
        <f t="shared" si="687"/>
        <v>0.66666666666666663</v>
      </c>
      <c r="O1062">
        <f t="shared" si="682"/>
        <v>9</v>
      </c>
      <c r="P1062">
        <f t="shared" si="683"/>
        <v>1</v>
      </c>
      <c r="Q1062">
        <f t="shared" si="689"/>
        <v>6</v>
      </c>
    </row>
    <row r="1063" spans="1:17" x14ac:dyDescent="0.25">
      <c r="A1063" s="4">
        <v>42433</v>
      </c>
      <c r="B1063">
        <v>9</v>
      </c>
      <c r="C1063">
        <v>14</v>
      </c>
      <c r="D1063">
        <v>16</v>
      </c>
      <c r="E1063">
        <v>23</v>
      </c>
      <c r="F1063">
        <v>40</v>
      </c>
      <c r="G1063">
        <v>1</v>
      </c>
      <c r="H1063">
        <v>5</v>
      </c>
      <c r="I1063">
        <f t="shared" si="688"/>
        <v>6</v>
      </c>
      <c r="J1063">
        <f t="shared" si="684"/>
        <v>102</v>
      </c>
      <c r="K1063">
        <f t="shared" si="681"/>
        <v>6</v>
      </c>
      <c r="L1063">
        <f t="shared" si="685"/>
        <v>3</v>
      </c>
      <c r="M1063">
        <f t="shared" si="686"/>
        <v>2</v>
      </c>
      <c r="N1063" s="3">
        <f t="shared" si="687"/>
        <v>0.66666666666666663</v>
      </c>
      <c r="O1063">
        <f t="shared" si="682"/>
        <v>17</v>
      </c>
      <c r="P1063">
        <f t="shared" si="683"/>
        <v>2</v>
      </c>
      <c r="Q1063">
        <f t="shared" si="689"/>
        <v>8</v>
      </c>
    </row>
    <row r="1064" spans="1:17" x14ac:dyDescent="0.25">
      <c r="A1064" s="4">
        <v>42430</v>
      </c>
      <c r="B1064">
        <v>4</v>
      </c>
      <c r="C1064">
        <v>7</v>
      </c>
      <c r="D1064">
        <v>13</v>
      </c>
      <c r="E1064">
        <v>28</v>
      </c>
      <c r="F1064">
        <v>37</v>
      </c>
      <c r="G1064">
        <v>10</v>
      </c>
      <c r="H1064">
        <v>11</v>
      </c>
      <c r="I1064">
        <f t="shared" si="688"/>
        <v>3</v>
      </c>
      <c r="J1064">
        <f t="shared" si="684"/>
        <v>89</v>
      </c>
      <c r="K1064">
        <f t="shared" ref="K1064:K1127" si="690">G1064+H1064</f>
        <v>21</v>
      </c>
      <c r="L1064">
        <f t="shared" si="685"/>
        <v>2</v>
      </c>
      <c r="M1064">
        <f t="shared" si="686"/>
        <v>3</v>
      </c>
      <c r="N1064" s="3">
        <f t="shared" si="687"/>
        <v>0.66666666666666663</v>
      </c>
      <c r="O1064">
        <f t="shared" ref="O1064:O1127" si="691">MAX(C1064-B1064,D1064-C1064,E1064-D1064,F1064-E1064)</f>
        <v>15</v>
      </c>
      <c r="P1064">
        <f t="shared" ref="P1064:P1127" si="692">MIN(C1064-B1064,D1064-C1064,E1064-D1064,F1064-E1064)</f>
        <v>3</v>
      </c>
      <c r="Q1064">
        <f t="shared" si="689"/>
        <v>8</v>
      </c>
    </row>
    <row r="1065" spans="1:17" x14ac:dyDescent="0.25">
      <c r="A1065" s="4">
        <v>42426</v>
      </c>
      <c r="B1065">
        <v>5</v>
      </c>
      <c r="C1065">
        <v>13</v>
      </c>
      <c r="D1065">
        <v>15</v>
      </c>
      <c r="E1065">
        <v>33</v>
      </c>
      <c r="F1065">
        <v>50</v>
      </c>
      <c r="G1065">
        <v>9</v>
      </c>
      <c r="H1065">
        <v>11</v>
      </c>
      <c r="I1065">
        <f t="shared" si="688"/>
        <v>6</v>
      </c>
      <c r="J1065">
        <f t="shared" si="684"/>
        <v>116</v>
      </c>
      <c r="K1065">
        <f t="shared" si="690"/>
        <v>20</v>
      </c>
      <c r="L1065">
        <f t="shared" si="685"/>
        <v>1</v>
      </c>
      <c r="M1065">
        <f t="shared" si="686"/>
        <v>4</v>
      </c>
      <c r="N1065" s="3">
        <f t="shared" si="687"/>
        <v>0.25</v>
      </c>
      <c r="O1065">
        <f t="shared" si="691"/>
        <v>18</v>
      </c>
      <c r="P1065">
        <f t="shared" si="692"/>
        <v>2</v>
      </c>
      <c r="Q1065">
        <f t="shared" si="689"/>
        <v>11</v>
      </c>
    </row>
    <row r="1066" spans="1:17" x14ac:dyDescent="0.25">
      <c r="A1066" s="4">
        <v>42423</v>
      </c>
      <c r="B1066">
        <v>23</v>
      </c>
      <c r="C1066">
        <v>25</v>
      </c>
      <c r="D1066">
        <v>32</v>
      </c>
      <c r="E1066">
        <v>37</v>
      </c>
      <c r="F1066">
        <v>42</v>
      </c>
      <c r="G1066">
        <v>1</v>
      </c>
      <c r="H1066">
        <v>11</v>
      </c>
      <c r="I1066">
        <f t="shared" si="688"/>
        <v>3</v>
      </c>
      <c r="J1066">
        <f t="shared" ref="J1066:J1129" si="693">SUM(B1066:F1066)</f>
        <v>159</v>
      </c>
      <c r="K1066">
        <f t="shared" si="690"/>
        <v>12</v>
      </c>
      <c r="L1066">
        <f t="shared" ref="L1066:L1129" si="694">SUMPRODUCT(--(MOD(B1066:F1066,2)=0))</f>
        <v>2</v>
      </c>
      <c r="M1066">
        <f t="shared" ref="M1066:M1129" si="695">SUMPRODUCT(--(MOD(B1066:F1066,2)=1))</f>
        <v>3</v>
      </c>
      <c r="N1066" s="3">
        <f t="shared" ref="N1066:N1129" si="696">IF(L1066&gt;M1066,M1066/L1066,L1066/M1066)</f>
        <v>0.66666666666666663</v>
      </c>
      <c r="O1066">
        <f t="shared" si="691"/>
        <v>7</v>
      </c>
      <c r="P1066">
        <f t="shared" si="692"/>
        <v>2</v>
      </c>
      <c r="Q1066">
        <f t="shared" si="689"/>
        <v>5</v>
      </c>
    </row>
    <row r="1067" spans="1:17" x14ac:dyDescent="0.25">
      <c r="A1067" s="4">
        <v>42419</v>
      </c>
      <c r="B1067">
        <v>13</v>
      </c>
      <c r="C1067">
        <v>14</v>
      </c>
      <c r="D1067">
        <v>30</v>
      </c>
      <c r="E1067">
        <v>32</v>
      </c>
      <c r="F1067">
        <v>39</v>
      </c>
      <c r="G1067">
        <v>3</v>
      </c>
      <c r="H1067">
        <v>9</v>
      </c>
      <c r="I1067">
        <f t="shared" si="688"/>
        <v>6</v>
      </c>
      <c r="J1067">
        <f t="shared" si="693"/>
        <v>128</v>
      </c>
      <c r="K1067">
        <f t="shared" si="690"/>
        <v>12</v>
      </c>
      <c r="L1067">
        <f t="shared" si="694"/>
        <v>3</v>
      </c>
      <c r="M1067">
        <f t="shared" si="695"/>
        <v>2</v>
      </c>
      <c r="N1067" s="3">
        <f t="shared" si="696"/>
        <v>0.66666666666666663</v>
      </c>
      <c r="O1067">
        <f t="shared" si="691"/>
        <v>16</v>
      </c>
      <c r="P1067">
        <f t="shared" si="692"/>
        <v>1</v>
      </c>
      <c r="Q1067">
        <f t="shared" si="689"/>
        <v>7</v>
      </c>
    </row>
    <row r="1068" spans="1:17" x14ac:dyDescent="0.25">
      <c r="A1068" s="4">
        <v>42416</v>
      </c>
      <c r="B1068">
        <v>3</v>
      </c>
      <c r="C1068">
        <v>10</v>
      </c>
      <c r="D1068">
        <v>22</v>
      </c>
      <c r="E1068">
        <v>37</v>
      </c>
      <c r="F1068">
        <v>50</v>
      </c>
      <c r="G1068">
        <v>6</v>
      </c>
      <c r="H1068">
        <v>10</v>
      </c>
      <c r="I1068">
        <f t="shared" si="688"/>
        <v>3</v>
      </c>
      <c r="J1068">
        <f t="shared" si="693"/>
        <v>122</v>
      </c>
      <c r="K1068">
        <f t="shared" si="690"/>
        <v>16</v>
      </c>
      <c r="L1068">
        <f t="shared" si="694"/>
        <v>3</v>
      </c>
      <c r="M1068">
        <f t="shared" si="695"/>
        <v>2</v>
      </c>
      <c r="N1068" s="3">
        <f t="shared" si="696"/>
        <v>0.66666666666666663</v>
      </c>
      <c r="O1068">
        <f t="shared" si="691"/>
        <v>15</v>
      </c>
      <c r="P1068">
        <f t="shared" si="692"/>
        <v>7</v>
      </c>
      <c r="Q1068">
        <f t="shared" si="689"/>
        <v>12</v>
      </c>
    </row>
    <row r="1069" spans="1:17" x14ac:dyDescent="0.25">
      <c r="A1069" s="4">
        <v>42412</v>
      </c>
      <c r="B1069">
        <v>3</v>
      </c>
      <c r="C1069">
        <v>20</v>
      </c>
      <c r="D1069">
        <v>28</v>
      </c>
      <c r="E1069">
        <v>31</v>
      </c>
      <c r="F1069">
        <v>49</v>
      </c>
      <c r="G1069">
        <v>2</v>
      </c>
      <c r="H1069">
        <v>5</v>
      </c>
      <c r="I1069">
        <f t="shared" ref="I1069:I1132" si="697">WEEKDAY(A1069)</f>
        <v>6</v>
      </c>
      <c r="J1069">
        <f t="shared" si="693"/>
        <v>131</v>
      </c>
      <c r="K1069">
        <f t="shared" si="690"/>
        <v>7</v>
      </c>
      <c r="L1069">
        <f t="shared" si="694"/>
        <v>2</v>
      </c>
      <c r="M1069">
        <f t="shared" si="695"/>
        <v>3</v>
      </c>
      <c r="N1069" s="3">
        <f t="shared" si="696"/>
        <v>0.66666666666666663</v>
      </c>
      <c r="O1069">
        <f t="shared" si="691"/>
        <v>18</v>
      </c>
      <c r="P1069">
        <f t="shared" si="692"/>
        <v>3</v>
      </c>
      <c r="Q1069">
        <f t="shared" si="689"/>
        <v>12</v>
      </c>
    </row>
    <row r="1070" spans="1:17" x14ac:dyDescent="0.25">
      <c r="A1070" s="4">
        <v>42409</v>
      </c>
      <c r="B1070">
        <v>6</v>
      </c>
      <c r="C1070">
        <v>9</v>
      </c>
      <c r="D1070">
        <v>13</v>
      </c>
      <c r="E1070">
        <v>28</v>
      </c>
      <c r="F1070">
        <v>37</v>
      </c>
      <c r="G1070">
        <v>4</v>
      </c>
      <c r="H1070">
        <v>5</v>
      </c>
      <c r="I1070">
        <f t="shared" si="697"/>
        <v>3</v>
      </c>
      <c r="J1070">
        <f t="shared" si="693"/>
        <v>93</v>
      </c>
      <c r="K1070">
        <f t="shared" si="690"/>
        <v>9</v>
      </c>
      <c r="L1070">
        <f t="shared" si="694"/>
        <v>2</v>
      </c>
      <c r="M1070">
        <f t="shared" si="695"/>
        <v>3</v>
      </c>
      <c r="N1070" s="3">
        <f t="shared" si="696"/>
        <v>0.66666666666666663</v>
      </c>
      <c r="O1070">
        <f t="shared" si="691"/>
        <v>15</v>
      </c>
      <c r="P1070">
        <f t="shared" si="692"/>
        <v>3</v>
      </c>
      <c r="Q1070">
        <f t="shared" si="689"/>
        <v>8</v>
      </c>
    </row>
    <row r="1071" spans="1:17" x14ac:dyDescent="0.25">
      <c r="A1071" s="4">
        <v>42405</v>
      </c>
      <c r="B1071">
        <v>3</v>
      </c>
      <c r="C1071">
        <v>27</v>
      </c>
      <c r="D1071">
        <v>32</v>
      </c>
      <c r="E1071">
        <v>41</v>
      </c>
      <c r="F1071">
        <v>46</v>
      </c>
      <c r="G1071">
        <v>4</v>
      </c>
      <c r="H1071">
        <v>8</v>
      </c>
      <c r="I1071">
        <f t="shared" si="697"/>
        <v>6</v>
      </c>
      <c r="J1071">
        <f t="shared" si="693"/>
        <v>149</v>
      </c>
      <c r="K1071">
        <f t="shared" si="690"/>
        <v>12</v>
      </c>
      <c r="L1071">
        <f t="shared" si="694"/>
        <v>2</v>
      </c>
      <c r="M1071">
        <f t="shared" si="695"/>
        <v>3</v>
      </c>
      <c r="N1071" s="3">
        <f t="shared" si="696"/>
        <v>0.66666666666666663</v>
      </c>
      <c r="O1071">
        <f t="shared" si="691"/>
        <v>24</v>
      </c>
      <c r="P1071">
        <f t="shared" si="692"/>
        <v>5</v>
      </c>
      <c r="Q1071">
        <f t="shared" si="689"/>
        <v>11</v>
      </c>
    </row>
    <row r="1072" spans="1:17" x14ac:dyDescent="0.25">
      <c r="A1072" s="4">
        <v>42402</v>
      </c>
      <c r="B1072">
        <v>6</v>
      </c>
      <c r="C1072">
        <v>9</v>
      </c>
      <c r="D1072">
        <v>10</v>
      </c>
      <c r="E1072">
        <v>21</v>
      </c>
      <c r="F1072">
        <v>36</v>
      </c>
      <c r="G1072">
        <v>2</v>
      </c>
      <c r="H1072">
        <v>6</v>
      </c>
      <c r="I1072">
        <f t="shared" si="697"/>
        <v>3</v>
      </c>
      <c r="J1072">
        <f t="shared" si="693"/>
        <v>82</v>
      </c>
      <c r="K1072">
        <f t="shared" si="690"/>
        <v>8</v>
      </c>
      <c r="L1072">
        <f t="shared" si="694"/>
        <v>3</v>
      </c>
      <c r="M1072">
        <f t="shared" si="695"/>
        <v>2</v>
      </c>
      <c r="N1072" s="3">
        <f t="shared" si="696"/>
        <v>0.66666666666666663</v>
      </c>
      <c r="O1072">
        <f t="shared" si="691"/>
        <v>15</v>
      </c>
      <c r="P1072">
        <f t="shared" si="692"/>
        <v>1</v>
      </c>
      <c r="Q1072">
        <f t="shared" si="689"/>
        <v>8</v>
      </c>
    </row>
    <row r="1073" spans="1:17" x14ac:dyDescent="0.25">
      <c r="A1073" s="4">
        <v>42398</v>
      </c>
      <c r="B1073">
        <v>1</v>
      </c>
      <c r="C1073">
        <v>5</v>
      </c>
      <c r="D1073">
        <v>23</v>
      </c>
      <c r="E1073">
        <v>29</v>
      </c>
      <c r="F1073">
        <v>32</v>
      </c>
      <c r="G1073">
        <v>1</v>
      </c>
      <c r="H1073">
        <v>7</v>
      </c>
      <c r="I1073">
        <f t="shared" si="697"/>
        <v>6</v>
      </c>
      <c r="J1073">
        <f t="shared" si="693"/>
        <v>90</v>
      </c>
      <c r="K1073">
        <f t="shared" si="690"/>
        <v>8</v>
      </c>
      <c r="L1073">
        <f t="shared" si="694"/>
        <v>1</v>
      </c>
      <c r="M1073">
        <f t="shared" si="695"/>
        <v>4</v>
      </c>
      <c r="N1073" s="3">
        <f t="shared" si="696"/>
        <v>0.25</v>
      </c>
      <c r="O1073">
        <f t="shared" si="691"/>
        <v>18</v>
      </c>
      <c r="P1073">
        <f t="shared" si="692"/>
        <v>3</v>
      </c>
      <c r="Q1073">
        <f t="shared" si="689"/>
        <v>8</v>
      </c>
    </row>
    <row r="1074" spans="1:17" x14ac:dyDescent="0.25">
      <c r="A1074" s="4">
        <v>42395</v>
      </c>
      <c r="B1074">
        <v>15</v>
      </c>
      <c r="C1074">
        <v>24</v>
      </c>
      <c r="D1074">
        <v>38</v>
      </c>
      <c r="E1074">
        <v>40</v>
      </c>
      <c r="F1074">
        <v>48</v>
      </c>
      <c r="G1074">
        <v>2</v>
      </c>
      <c r="H1074">
        <v>9</v>
      </c>
      <c r="I1074">
        <f t="shared" si="697"/>
        <v>3</v>
      </c>
      <c r="J1074">
        <f t="shared" si="693"/>
        <v>165</v>
      </c>
      <c r="K1074">
        <f t="shared" si="690"/>
        <v>11</v>
      </c>
      <c r="L1074">
        <f t="shared" si="694"/>
        <v>4</v>
      </c>
      <c r="M1074">
        <f t="shared" si="695"/>
        <v>1</v>
      </c>
      <c r="N1074" s="3">
        <f t="shared" si="696"/>
        <v>0.25</v>
      </c>
      <c r="O1074">
        <f t="shared" si="691"/>
        <v>14</v>
      </c>
      <c r="P1074">
        <f t="shared" si="692"/>
        <v>2</v>
      </c>
      <c r="Q1074">
        <f t="shared" si="689"/>
        <v>8</v>
      </c>
    </row>
    <row r="1075" spans="1:17" x14ac:dyDescent="0.25">
      <c r="A1075" s="4">
        <v>42391</v>
      </c>
      <c r="B1075">
        <v>10</v>
      </c>
      <c r="C1075">
        <v>12</v>
      </c>
      <c r="D1075">
        <v>27</v>
      </c>
      <c r="E1075">
        <v>30</v>
      </c>
      <c r="F1075">
        <v>47</v>
      </c>
      <c r="G1075">
        <v>8</v>
      </c>
      <c r="H1075">
        <v>9</v>
      </c>
      <c r="I1075">
        <f t="shared" si="697"/>
        <v>6</v>
      </c>
      <c r="J1075">
        <f t="shared" si="693"/>
        <v>126</v>
      </c>
      <c r="K1075">
        <f t="shared" si="690"/>
        <v>17</v>
      </c>
      <c r="L1075">
        <f t="shared" si="694"/>
        <v>3</v>
      </c>
      <c r="M1075">
        <f t="shared" si="695"/>
        <v>2</v>
      </c>
      <c r="N1075" s="3">
        <f t="shared" si="696"/>
        <v>0.66666666666666663</v>
      </c>
      <c r="O1075">
        <f t="shared" si="691"/>
        <v>17</v>
      </c>
      <c r="P1075">
        <f t="shared" si="692"/>
        <v>2</v>
      </c>
      <c r="Q1075">
        <f t="shared" si="689"/>
        <v>9</v>
      </c>
    </row>
    <row r="1076" spans="1:17" x14ac:dyDescent="0.25">
      <c r="A1076" s="4">
        <v>42388</v>
      </c>
      <c r="B1076">
        <v>2</v>
      </c>
      <c r="C1076">
        <v>30</v>
      </c>
      <c r="D1076">
        <v>38</v>
      </c>
      <c r="E1076">
        <v>43</v>
      </c>
      <c r="F1076">
        <v>46</v>
      </c>
      <c r="G1076">
        <v>2</v>
      </c>
      <c r="H1076">
        <v>7</v>
      </c>
      <c r="I1076">
        <f t="shared" si="697"/>
        <v>3</v>
      </c>
      <c r="J1076">
        <f t="shared" si="693"/>
        <v>159</v>
      </c>
      <c r="K1076">
        <f t="shared" si="690"/>
        <v>9</v>
      </c>
      <c r="L1076">
        <f t="shared" si="694"/>
        <v>4</v>
      </c>
      <c r="M1076">
        <f t="shared" si="695"/>
        <v>1</v>
      </c>
      <c r="N1076" s="3">
        <f t="shared" si="696"/>
        <v>0.25</v>
      </c>
      <c r="O1076">
        <f t="shared" si="691"/>
        <v>28</v>
      </c>
      <c r="P1076">
        <f t="shared" si="692"/>
        <v>3</v>
      </c>
      <c r="Q1076">
        <f t="shared" si="689"/>
        <v>11</v>
      </c>
    </row>
    <row r="1077" spans="1:17" x14ac:dyDescent="0.25">
      <c r="A1077" s="4">
        <v>42384</v>
      </c>
      <c r="B1077">
        <v>10</v>
      </c>
      <c r="C1077">
        <v>19</v>
      </c>
      <c r="D1077">
        <v>38</v>
      </c>
      <c r="E1077">
        <v>43</v>
      </c>
      <c r="F1077">
        <v>46</v>
      </c>
      <c r="G1077">
        <v>1</v>
      </c>
      <c r="H1077">
        <v>11</v>
      </c>
      <c r="I1077">
        <f t="shared" si="697"/>
        <v>6</v>
      </c>
      <c r="J1077">
        <f t="shared" si="693"/>
        <v>156</v>
      </c>
      <c r="K1077">
        <f t="shared" si="690"/>
        <v>12</v>
      </c>
      <c r="L1077">
        <f t="shared" si="694"/>
        <v>3</v>
      </c>
      <c r="M1077">
        <f t="shared" si="695"/>
        <v>2</v>
      </c>
      <c r="N1077" s="3">
        <f t="shared" si="696"/>
        <v>0.66666666666666663</v>
      </c>
      <c r="O1077">
        <f t="shared" si="691"/>
        <v>19</v>
      </c>
      <c r="P1077">
        <f t="shared" si="692"/>
        <v>3</v>
      </c>
      <c r="Q1077">
        <f t="shared" si="689"/>
        <v>9</v>
      </c>
    </row>
    <row r="1078" spans="1:17" x14ac:dyDescent="0.25">
      <c r="A1078" s="4">
        <v>42381</v>
      </c>
      <c r="B1078">
        <v>1</v>
      </c>
      <c r="C1078">
        <v>2</v>
      </c>
      <c r="D1078">
        <v>10</v>
      </c>
      <c r="E1078">
        <v>30</v>
      </c>
      <c r="F1078">
        <v>44</v>
      </c>
      <c r="G1078">
        <v>1</v>
      </c>
      <c r="H1078">
        <v>8</v>
      </c>
      <c r="I1078">
        <f t="shared" si="697"/>
        <v>3</v>
      </c>
      <c r="J1078">
        <f t="shared" si="693"/>
        <v>87</v>
      </c>
      <c r="K1078">
        <f t="shared" si="690"/>
        <v>9</v>
      </c>
      <c r="L1078">
        <f t="shared" si="694"/>
        <v>4</v>
      </c>
      <c r="M1078">
        <f t="shared" si="695"/>
        <v>1</v>
      </c>
      <c r="N1078" s="3">
        <f t="shared" si="696"/>
        <v>0.25</v>
      </c>
      <c r="O1078">
        <f t="shared" si="691"/>
        <v>20</v>
      </c>
      <c r="P1078">
        <f t="shared" si="692"/>
        <v>1</v>
      </c>
      <c r="Q1078">
        <f t="shared" si="689"/>
        <v>11</v>
      </c>
    </row>
    <row r="1079" spans="1:17" x14ac:dyDescent="0.25">
      <c r="A1079" s="4">
        <v>42377</v>
      </c>
      <c r="B1079">
        <v>5</v>
      </c>
      <c r="C1079">
        <v>26</v>
      </c>
      <c r="D1079">
        <v>33</v>
      </c>
      <c r="E1079">
        <v>35</v>
      </c>
      <c r="F1079">
        <v>40</v>
      </c>
      <c r="G1079">
        <v>3</v>
      </c>
      <c r="H1079">
        <v>8</v>
      </c>
      <c r="I1079">
        <f t="shared" si="697"/>
        <v>6</v>
      </c>
      <c r="J1079">
        <f t="shared" si="693"/>
        <v>139</v>
      </c>
      <c r="K1079">
        <f t="shared" si="690"/>
        <v>11</v>
      </c>
      <c r="L1079">
        <f t="shared" si="694"/>
        <v>2</v>
      </c>
      <c r="M1079">
        <f t="shared" si="695"/>
        <v>3</v>
      </c>
      <c r="N1079" s="3">
        <f t="shared" si="696"/>
        <v>0.66666666666666663</v>
      </c>
      <c r="O1079">
        <f t="shared" si="691"/>
        <v>21</v>
      </c>
      <c r="P1079">
        <f t="shared" si="692"/>
        <v>2</v>
      </c>
      <c r="Q1079">
        <f t="shared" si="689"/>
        <v>9</v>
      </c>
    </row>
    <row r="1080" spans="1:17" x14ac:dyDescent="0.25">
      <c r="A1080" s="4">
        <v>42374</v>
      </c>
      <c r="B1080">
        <v>6</v>
      </c>
      <c r="C1080">
        <v>10</v>
      </c>
      <c r="D1080">
        <v>31</v>
      </c>
      <c r="E1080">
        <v>36</v>
      </c>
      <c r="F1080">
        <v>39</v>
      </c>
      <c r="G1080">
        <v>6</v>
      </c>
      <c r="H1080">
        <v>10</v>
      </c>
      <c r="I1080">
        <f t="shared" si="697"/>
        <v>3</v>
      </c>
      <c r="J1080">
        <f t="shared" si="693"/>
        <v>122</v>
      </c>
      <c r="K1080">
        <f t="shared" si="690"/>
        <v>16</v>
      </c>
      <c r="L1080">
        <f t="shared" si="694"/>
        <v>3</v>
      </c>
      <c r="M1080">
        <f t="shared" si="695"/>
        <v>2</v>
      </c>
      <c r="N1080" s="3">
        <f t="shared" si="696"/>
        <v>0.66666666666666663</v>
      </c>
      <c r="O1080">
        <f t="shared" si="691"/>
        <v>21</v>
      </c>
      <c r="P1080">
        <f t="shared" si="692"/>
        <v>3</v>
      </c>
      <c r="Q1080">
        <f t="shared" si="689"/>
        <v>8</v>
      </c>
    </row>
    <row r="1081" spans="1:17" x14ac:dyDescent="0.25">
      <c r="A1081" s="4">
        <v>42370</v>
      </c>
      <c r="B1081">
        <v>4</v>
      </c>
      <c r="C1081">
        <v>37</v>
      </c>
      <c r="D1081">
        <v>38</v>
      </c>
      <c r="E1081">
        <v>39</v>
      </c>
      <c r="F1081">
        <v>44</v>
      </c>
      <c r="G1081">
        <v>4</v>
      </c>
      <c r="H1081">
        <v>7</v>
      </c>
      <c r="I1081">
        <f t="shared" si="697"/>
        <v>6</v>
      </c>
      <c r="J1081">
        <f t="shared" si="693"/>
        <v>162</v>
      </c>
      <c r="K1081">
        <f t="shared" si="690"/>
        <v>11</v>
      </c>
      <c r="L1081">
        <f t="shared" si="694"/>
        <v>3</v>
      </c>
      <c r="M1081">
        <f t="shared" si="695"/>
        <v>2</v>
      </c>
      <c r="N1081" s="3">
        <f t="shared" si="696"/>
        <v>0.66666666666666663</v>
      </c>
      <c r="O1081">
        <f t="shared" si="691"/>
        <v>33</v>
      </c>
      <c r="P1081">
        <f t="shared" si="692"/>
        <v>1</v>
      </c>
      <c r="Q1081">
        <f t="shared" ref="Q1081:Q1144" si="698">ROUND(AVERAGE(C1081-B1081,D1081-C1081,E1081-D1081,F1081-E1081),0)</f>
        <v>10</v>
      </c>
    </row>
    <row r="1082" spans="1:17" x14ac:dyDescent="0.25">
      <c r="A1082" s="4">
        <v>42367</v>
      </c>
      <c r="B1082">
        <v>5</v>
      </c>
      <c r="C1082">
        <v>20</v>
      </c>
      <c r="D1082">
        <v>31</v>
      </c>
      <c r="E1082">
        <v>32</v>
      </c>
      <c r="F1082">
        <v>36</v>
      </c>
      <c r="G1082">
        <v>6</v>
      </c>
      <c r="H1082">
        <v>7</v>
      </c>
      <c r="I1082">
        <f t="shared" si="697"/>
        <v>3</v>
      </c>
      <c r="J1082">
        <f t="shared" si="693"/>
        <v>124</v>
      </c>
      <c r="K1082">
        <f t="shared" si="690"/>
        <v>13</v>
      </c>
      <c r="L1082">
        <f t="shared" si="694"/>
        <v>3</v>
      </c>
      <c r="M1082">
        <f t="shared" si="695"/>
        <v>2</v>
      </c>
      <c r="N1082" s="3">
        <f t="shared" si="696"/>
        <v>0.66666666666666663</v>
      </c>
      <c r="O1082">
        <f t="shared" si="691"/>
        <v>15</v>
      </c>
      <c r="P1082">
        <f t="shared" si="692"/>
        <v>1</v>
      </c>
      <c r="Q1082">
        <f t="shared" si="698"/>
        <v>8</v>
      </c>
    </row>
    <row r="1083" spans="1:17" x14ac:dyDescent="0.25">
      <c r="A1083" s="4">
        <v>42363</v>
      </c>
      <c r="B1083">
        <v>3</v>
      </c>
      <c r="C1083">
        <v>10</v>
      </c>
      <c r="D1083">
        <v>25</v>
      </c>
      <c r="E1083">
        <v>27</v>
      </c>
      <c r="F1083">
        <v>40</v>
      </c>
      <c r="G1083">
        <v>3</v>
      </c>
      <c r="H1083">
        <v>9</v>
      </c>
      <c r="I1083">
        <f t="shared" si="697"/>
        <v>6</v>
      </c>
      <c r="J1083">
        <f t="shared" si="693"/>
        <v>105</v>
      </c>
      <c r="K1083">
        <f t="shared" si="690"/>
        <v>12</v>
      </c>
      <c r="L1083">
        <f t="shared" si="694"/>
        <v>2</v>
      </c>
      <c r="M1083">
        <f t="shared" si="695"/>
        <v>3</v>
      </c>
      <c r="N1083" s="3">
        <f t="shared" si="696"/>
        <v>0.66666666666666663</v>
      </c>
      <c r="O1083">
        <f t="shared" si="691"/>
        <v>15</v>
      </c>
      <c r="P1083">
        <f t="shared" si="692"/>
        <v>2</v>
      </c>
      <c r="Q1083">
        <f t="shared" si="698"/>
        <v>9</v>
      </c>
    </row>
    <row r="1084" spans="1:17" x14ac:dyDescent="0.25">
      <c r="A1084" s="4">
        <v>42360</v>
      </c>
      <c r="B1084">
        <v>18</v>
      </c>
      <c r="C1084">
        <v>19</v>
      </c>
      <c r="D1084">
        <v>20</v>
      </c>
      <c r="E1084">
        <v>40</v>
      </c>
      <c r="F1084">
        <v>41</v>
      </c>
      <c r="G1084">
        <v>7</v>
      </c>
      <c r="H1084">
        <v>10</v>
      </c>
      <c r="I1084">
        <f t="shared" si="697"/>
        <v>3</v>
      </c>
      <c r="J1084">
        <f t="shared" si="693"/>
        <v>138</v>
      </c>
      <c r="K1084">
        <f t="shared" si="690"/>
        <v>17</v>
      </c>
      <c r="L1084">
        <f t="shared" si="694"/>
        <v>3</v>
      </c>
      <c r="M1084">
        <f t="shared" si="695"/>
        <v>2</v>
      </c>
      <c r="N1084" s="3">
        <f t="shared" si="696"/>
        <v>0.66666666666666663</v>
      </c>
      <c r="O1084">
        <f t="shared" si="691"/>
        <v>20</v>
      </c>
      <c r="P1084">
        <f t="shared" si="692"/>
        <v>1</v>
      </c>
      <c r="Q1084">
        <f t="shared" si="698"/>
        <v>6</v>
      </c>
    </row>
    <row r="1085" spans="1:17" x14ac:dyDescent="0.25">
      <c r="A1085" s="4">
        <v>42356</v>
      </c>
      <c r="B1085">
        <v>6</v>
      </c>
      <c r="C1085">
        <v>22</v>
      </c>
      <c r="D1085">
        <v>26</v>
      </c>
      <c r="E1085">
        <v>29</v>
      </c>
      <c r="F1085">
        <v>48</v>
      </c>
      <c r="G1085">
        <v>5</v>
      </c>
      <c r="H1085">
        <v>6</v>
      </c>
      <c r="I1085">
        <f t="shared" si="697"/>
        <v>6</v>
      </c>
      <c r="J1085">
        <f t="shared" si="693"/>
        <v>131</v>
      </c>
      <c r="K1085">
        <f t="shared" si="690"/>
        <v>11</v>
      </c>
      <c r="L1085">
        <f t="shared" si="694"/>
        <v>4</v>
      </c>
      <c r="M1085">
        <f t="shared" si="695"/>
        <v>1</v>
      </c>
      <c r="N1085" s="3">
        <f t="shared" si="696"/>
        <v>0.25</v>
      </c>
      <c r="O1085">
        <f t="shared" si="691"/>
        <v>19</v>
      </c>
      <c r="P1085">
        <f t="shared" si="692"/>
        <v>3</v>
      </c>
      <c r="Q1085">
        <f t="shared" si="698"/>
        <v>11</v>
      </c>
    </row>
    <row r="1086" spans="1:17" x14ac:dyDescent="0.25">
      <c r="A1086" s="4">
        <v>42353</v>
      </c>
      <c r="B1086">
        <v>8</v>
      </c>
      <c r="C1086">
        <v>11</v>
      </c>
      <c r="D1086">
        <v>23</v>
      </c>
      <c r="E1086">
        <v>27</v>
      </c>
      <c r="F1086">
        <v>35</v>
      </c>
      <c r="G1086">
        <v>4</v>
      </c>
      <c r="H1086">
        <v>11</v>
      </c>
      <c r="I1086">
        <f t="shared" si="697"/>
        <v>3</v>
      </c>
      <c r="J1086">
        <f t="shared" si="693"/>
        <v>104</v>
      </c>
      <c r="K1086">
        <f t="shared" si="690"/>
        <v>15</v>
      </c>
      <c r="L1086">
        <f t="shared" si="694"/>
        <v>1</v>
      </c>
      <c r="M1086">
        <f t="shared" si="695"/>
        <v>4</v>
      </c>
      <c r="N1086" s="3">
        <f t="shared" si="696"/>
        <v>0.25</v>
      </c>
      <c r="O1086">
        <f t="shared" si="691"/>
        <v>12</v>
      </c>
      <c r="P1086">
        <f t="shared" si="692"/>
        <v>3</v>
      </c>
      <c r="Q1086">
        <f t="shared" si="698"/>
        <v>7</v>
      </c>
    </row>
    <row r="1087" spans="1:17" x14ac:dyDescent="0.25">
      <c r="A1087" s="4">
        <v>42349</v>
      </c>
      <c r="B1087">
        <v>3</v>
      </c>
      <c r="C1087">
        <v>5</v>
      </c>
      <c r="D1087">
        <v>21</v>
      </c>
      <c r="E1087">
        <v>40</v>
      </c>
      <c r="F1087">
        <v>43</v>
      </c>
      <c r="G1087">
        <v>6</v>
      </c>
      <c r="H1087">
        <v>11</v>
      </c>
      <c r="I1087">
        <f t="shared" si="697"/>
        <v>6</v>
      </c>
      <c r="J1087">
        <f t="shared" si="693"/>
        <v>112</v>
      </c>
      <c r="K1087">
        <f t="shared" si="690"/>
        <v>17</v>
      </c>
      <c r="L1087">
        <f t="shared" si="694"/>
        <v>1</v>
      </c>
      <c r="M1087">
        <f t="shared" si="695"/>
        <v>4</v>
      </c>
      <c r="N1087" s="3">
        <f t="shared" si="696"/>
        <v>0.25</v>
      </c>
      <c r="O1087">
        <f t="shared" si="691"/>
        <v>19</v>
      </c>
      <c r="P1087">
        <f t="shared" si="692"/>
        <v>2</v>
      </c>
      <c r="Q1087">
        <f t="shared" si="698"/>
        <v>10</v>
      </c>
    </row>
    <row r="1088" spans="1:17" x14ac:dyDescent="0.25">
      <c r="A1088" s="4">
        <v>42346</v>
      </c>
      <c r="B1088">
        <v>12</v>
      </c>
      <c r="C1088">
        <v>17</v>
      </c>
      <c r="D1088">
        <v>29</v>
      </c>
      <c r="E1088">
        <v>38</v>
      </c>
      <c r="F1088">
        <v>48</v>
      </c>
      <c r="G1088">
        <v>9</v>
      </c>
      <c r="H1088">
        <v>11</v>
      </c>
      <c r="I1088">
        <f t="shared" si="697"/>
        <v>3</v>
      </c>
      <c r="J1088">
        <f t="shared" si="693"/>
        <v>144</v>
      </c>
      <c r="K1088">
        <f t="shared" si="690"/>
        <v>20</v>
      </c>
      <c r="L1088">
        <f t="shared" si="694"/>
        <v>3</v>
      </c>
      <c r="M1088">
        <f t="shared" si="695"/>
        <v>2</v>
      </c>
      <c r="N1088" s="3">
        <f t="shared" si="696"/>
        <v>0.66666666666666663</v>
      </c>
      <c r="O1088">
        <f t="shared" si="691"/>
        <v>12</v>
      </c>
      <c r="P1088">
        <f t="shared" si="692"/>
        <v>5</v>
      </c>
      <c r="Q1088">
        <f t="shared" si="698"/>
        <v>9</v>
      </c>
    </row>
    <row r="1089" spans="1:17" x14ac:dyDescent="0.25">
      <c r="A1089" s="4">
        <v>42342</v>
      </c>
      <c r="B1089">
        <v>8</v>
      </c>
      <c r="C1089">
        <v>17</v>
      </c>
      <c r="D1089">
        <v>18</v>
      </c>
      <c r="E1089">
        <v>27</v>
      </c>
      <c r="F1089">
        <v>39</v>
      </c>
      <c r="G1089">
        <v>1</v>
      </c>
      <c r="H1089">
        <v>7</v>
      </c>
      <c r="I1089">
        <f t="shared" si="697"/>
        <v>6</v>
      </c>
      <c r="J1089">
        <f t="shared" si="693"/>
        <v>109</v>
      </c>
      <c r="K1089">
        <f t="shared" si="690"/>
        <v>8</v>
      </c>
      <c r="L1089">
        <f t="shared" si="694"/>
        <v>2</v>
      </c>
      <c r="M1089">
        <f t="shared" si="695"/>
        <v>3</v>
      </c>
      <c r="N1089" s="3">
        <f t="shared" si="696"/>
        <v>0.66666666666666663</v>
      </c>
      <c r="O1089">
        <f t="shared" si="691"/>
        <v>12</v>
      </c>
      <c r="P1089">
        <f t="shared" si="692"/>
        <v>1</v>
      </c>
      <c r="Q1089">
        <f t="shared" si="698"/>
        <v>8</v>
      </c>
    </row>
    <row r="1090" spans="1:17" x14ac:dyDescent="0.25">
      <c r="A1090" s="4">
        <v>42339</v>
      </c>
      <c r="B1090">
        <v>2</v>
      </c>
      <c r="C1090">
        <v>15</v>
      </c>
      <c r="D1090">
        <v>25</v>
      </c>
      <c r="E1090">
        <v>35</v>
      </c>
      <c r="F1090">
        <v>45</v>
      </c>
      <c r="G1090">
        <v>8</v>
      </c>
      <c r="H1090">
        <v>10</v>
      </c>
      <c r="I1090">
        <f t="shared" si="697"/>
        <v>3</v>
      </c>
      <c r="J1090">
        <f t="shared" si="693"/>
        <v>122</v>
      </c>
      <c r="K1090">
        <f t="shared" si="690"/>
        <v>18</v>
      </c>
      <c r="L1090">
        <f t="shared" si="694"/>
        <v>1</v>
      </c>
      <c r="M1090">
        <f t="shared" si="695"/>
        <v>4</v>
      </c>
      <c r="N1090" s="3">
        <f t="shared" si="696"/>
        <v>0.25</v>
      </c>
      <c r="O1090">
        <f t="shared" si="691"/>
        <v>13</v>
      </c>
      <c r="P1090">
        <f t="shared" si="692"/>
        <v>10</v>
      </c>
      <c r="Q1090">
        <f t="shared" si="698"/>
        <v>11</v>
      </c>
    </row>
    <row r="1091" spans="1:17" x14ac:dyDescent="0.25">
      <c r="A1091" s="4">
        <v>42335</v>
      </c>
      <c r="B1091">
        <v>16</v>
      </c>
      <c r="C1091">
        <v>29</v>
      </c>
      <c r="D1091">
        <v>30</v>
      </c>
      <c r="E1091">
        <v>37</v>
      </c>
      <c r="F1091">
        <v>50</v>
      </c>
      <c r="G1091">
        <v>6</v>
      </c>
      <c r="H1091">
        <v>8</v>
      </c>
      <c r="I1091">
        <f t="shared" si="697"/>
        <v>6</v>
      </c>
      <c r="J1091">
        <f t="shared" si="693"/>
        <v>162</v>
      </c>
      <c r="K1091">
        <f t="shared" si="690"/>
        <v>14</v>
      </c>
      <c r="L1091">
        <f t="shared" si="694"/>
        <v>3</v>
      </c>
      <c r="M1091">
        <f t="shared" si="695"/>
        <v>2</v>
      </c>
      <c r="N1091" s="3">
        <f t="shared" si="696"/>
        <v>0.66666666666666663</v>
      </c>
      <c r="O1091">
        <f t="shared" si="691"/>
        <v>13</v>
      </c>
      <c r="P1091">
        <f t="shared" si="692"/>
        <v>1</v>
      </c>
      <c r="Q1091">
        <f t="shared" si="698"/>
        <v>9</v>
      </c>
    </row>
    <row r="1092" spans="1:17" x14ac:dyDescent="0.25">
      <c r="A1092" s="4">
        <v>42332</v>
      </c>
      <c r="B1092">
        <v>9</v>
      </c>
      <c r="C1092">
        <v>14</v>
      </c>
      <c r="D1092">
        <v>16</v>
      </c>
      <c r="E1092">
        <v>17</v>
      </c>
      <c r="F1092">
        <v>26</v>
      </c>
      <c r="G1092">
        <v>10</v>
      </c>
      <c r="H1092">
        <v>11</v>
      </c>
      <c r="I1092">
        <f t="shared" si="697"/>
        <v>3</v>
      </c>
      <c r="J1092">
        <f t="shared" si="693"/>
        <v>82</v>
      </c>
      <c r="K1092">
        <f t="shared" si="690"/>
        <v>21</v>
      </c>
      <c r="L1092">
        <f t="shared" si="694"/>
        <v>3</v>
      </c>
      <c r="M1092">
        <f t="shared" si="695"/>
        <v>2</v>
      </c>
      <c r="N1092" s="3">
        <f t="shared" si="696"/>
        <v>0.66666666666666663</v>
      </c>
      <c r="O1092">
        <f t="shared" si="691"/>
        <v>9</v>
      </c>
      <c r="P1092">
        <f t="shared" si="692"/>
        <v>1</v>
      </c>
      <c r="Q1092">
        <f t="shared" si="698"/>
        <v>4</v>
      </c>
    </row>
    <row r="1093" spans="1:17" x14ac:dyDescent="0.25">
      <c r="A1093" s="4">
        <v>42328</v>
      </c>
      <c r="B1093">
        <v>4</v>
      </c>
      <c r="C1093">
        <v>30</v>
      </c>
      <c r="D1093">
        <v>34</v>
      </c>
      <c r="E1093">
        <v>46</v>
      </c>
      <c r="F1093">
        <v>49</v>
      </c>
      <c r="G1093">
        <v>7</v>
      </c>
      <c r="H1093">
        <v>8</v>
      </c>
      <c r="I1093">
        <f t="shared" si="697"/>
        <v>6</v>
      </c>
      <c r="J1093">
        <f t="shared" si="693"/>
        <v>163</v>
      </c>
      <c r="K1093">
        <f t="shared" si="690"/>
        <v>15</v>
      </c>
      <c r="L1093">
        <f t="shared" si="694"/>
        <v>4</v>
      </c>
      <c r="M1093">
        <f t="shared" si="695"/>
        <v>1</v>
      </c>
      <c r="N1093" s="3">
        <f t="shared" si="696"/>
        <v>0.25</v>
      </c>
      <c r="O1093">
        <f t="shared" si="691"/>
        <v>26</v>
      </c>
      <c r="P1093">
        <f t="shared" si="692"/>
        <v>3</v>
      </c>
      <c r="Q1093">
        <f t="shared" si="698"/>
        <v>11</v>
      </c>
    </row>
    <row r="1094" spans="1:17" x14ac:dyDescent="0.25">
      <c r="A1094" s="4">
        <v>42325</v>
      </c>
      <c r="B1094">
        <v>6</v>
      </c>
      <c r="C1094">
        <v>7</v>
      </c>
      <c r="D1094">
        <v>23</v>
      </c>
      <c r="E1094">
        <v>37</v>
      </c>
      <c r="F1094">
        <v>38</v>
      </c>
      <c r="G1094">
        <v>10</v>
      </c>
      <c r="H1094">
        <v>11</v>
      </c>
      <c r="I1094">
        <f t="shared" si="697"/>
        <v>3</v>
      </c>
      <c r="J1094">
        <f t="shared" si="693"/>
        <v>111</v>
      </c>
      <c r="K1094">
        <f t="shared" si="690"/>
        <v>21</v>
      </c>
      <c r="L1094">
        <f t="shared" si="694"/>
        <v>2</v>
      </c>
      <c r="M1094">
        <f t="shared" si="695"/>
        <v>3</v>
      </c>
      <c r="N1094" s="3">
        <f t="shared" si="696"/>
        <v>0.66666666666666663</v>
      </c>
      <c r="O1094">
        <f t="shared" si="691"/>
        <v>16</v>
      </c>
      <c r="P1094">
        <f t="shared" si="692"/>
        <v>1</v>
      </c>
      <c r="Q1094">
        <f t="shared" si="698"/>
        <v>8</v>
      </c>
    </row>
    <row r="1095" spans="1:17" x14ac:dyDescent="0.25">
      <c r="A1095" s="4">
        <v>42321</v>
      </c>
      <c r="B1095">
        <v>10</v>
      </c>
      <c r="C1095">
        <v>17</v>
      </c>
      <c r="D1095">
        <v>18</v>
      </c>
      <c r="E1095">
        <v>33</v>
      </c>
      <c r="F1095">
        <v>40</v>
      </c>
      <c r="G1095">
        <v>2</v>
      </c>
      <c r="H1095">
        <v>8</v>
      </c>
      <c r="I1095">
        <f t="shared" si="697"/>
        <v>6</v>
      </c>
      <c r="J1095">
        <f t="shared" si="693"/>
        <v>118</v>
      </c>
      <c r="K1095">
        <f t="shared" si="690"/>
        <v>10</v>
      </c>
      <c r="L1095">
        <f t="shared" si="694"/>
        <v>3</v>
      </c>
      <c r="M1095">
        <f t="shared" si="695"/>
        <v>2</v>
      </c>
      <c r="N1095" s="3">
        <f t="shared" si="696"/>
        <v>0.66666666666666663</v>
      </c>
      <c r="O1095">
        <f t="shared" si="691"/>
        <v>15</v>
      </c>
      <c r="P1095">
        <f t="shared" si="692"/>
        <v>1</v>
      </c>
      <c r="Q1095">
        <f t="shared" si="698"/>
        <v>8</v>
      </c>
    </row>
    <row r="1096" spans="1:17" x14ac:dyDescent="0.25">
      <c r="A1096" s="4">
        <v>42318</v>
      </c>
      <c r="B1096">
        <v>6</v>
      </c>
      <c r="C1096">
        <v>13</v>
      </c>
      <c r="D1096">
        <v>18</v>
      </c>
      <c r="E1096">
        <v>39</v>
      </c>
      <c r="F1096">
        <v>43</v>
      </c>
      <c r="G1096">
        <v>2</v>
      </c>
      <c r="H1096">
        <v>8</v>
      </c>
      <c r="I1096">
        <f t="shared" si="697"/>
        <v>3</v>
      </c>
      <c r="J1096">
        <f t="shared" si="693"/>
        <v>119</v>
      </c>
      <c r="K1096">
        <f t="shared" si="690"/>
        <v>10</v>
      </c>
      <c r="L1096">
        <f t="shared" si="694"/>
        <v>2</v>
      </c>
      <c r="M1096">
        <f t="shared" si="695"/>
        <v>3</v>
      </c>
      <c r="N1096" s="3">
        <f t="shared" si="696"/>
        <v>0.66666666666666663</v>
      </c>
      <c r="O1096">
        <f t="shared" si="691"/>
        <v>21</v>
      </c>
      <c r="P1096">
        <f t="shared" si="692"/>
        <v>4</v>
      </c>
      <c r="Q1096">
        <f t="shared" si="698"/>
        <v>9</v>
      </c>
    </row>
    <row r="1097" spans="1:17" x14ac:dyDescent="0.25">
      <c r="A1097" s="4">
        <v>42314</v>
      </c>
      <c r="B1097">
        <v>3</v>
      </c>
      <c r="C1097">
        <v>17</v>
      </c>
      <c r="D1097">
        <v>26</v>
      </c>
      <c r="E1097">
        <v>38</v>
      </c>
      <c r="F1097">
        <v>40</v>
      </c>
      <c r="G1097">
        <v>4</v>
      </c>
      <c r="H1097">
        <v>10</v>
      </c>
      <c r="I1097">
        <f t="shared" si="697"/>
        <v>6</v>
      </c>
      <c r="J1097">
        <f t="shared" si="693"/>
        <v>124</v>
      </c>
      <c r="K1097">
        <f t="shared" si="690"/>
        <v>14</v>
      </c>
      <c r="L1097">
        <f t="shared" si="694"/>
        <v>3</v>
      </c>
      <c r="M1097">
        <f t="shared" si="695"/>
        <v>2</v>
      </c>
      <c r="N1097" s="3">
        <f t="shared" si="696"/>
        <v>0.66666666666666663</v>
      </c>
      <c r="O1097">
        <f t="shared" si="691"/>
        <v>14</v>
      </c>
      <c r="P1097">
        <f t="shared" si="692"/>
        <v>2</v>
      </c>
      <c r="Q1097">
        <f t="shared" si="698"/>
        <v>9</v>
      </c>
    </row>
    <row r="1098" spans="1:17" x14ac:dyDescent="0.25">
      <c r="A1098" s="4">
        <v>42311</v>
      </c>
      <c r="B1098">
        <v>8</v>
      </c>
      <c r="C1098">
        <v>27</v>
      </c>
      <c r="D1098">
        <v>39</v>
      </c>
      <c r="E1098">
        <v>46</v>
      </c>
      <c r="F1098">
        <v>49</v>
      </c>
      <c r="G1098">
        <v>2</v>
      </c>
      <c r="H1098">
        <v>6</v>
      </c>
      <c r="I1098">
        <f t="shared" si="697"/>
        <v>3</v>
      </c>
      <c r="J1098">
        <f t="shared" si="693"/>
        <v>169</v>
      </c>
      <c r="K1098">
        <f t="shared" si="690"/>
        <v>8</v>
      </c>
      <c r="L1098">
        <f t="shared" si="694"/>
        <v>2</v>
      </c>
      <c r="M1098">
        <f t="shared" si="695"/>
        <v>3</v>
      </c>
      <c r="N1098" s="3">
        <f t="shared" si="696"/>
        <v>0.66666666666666663</v>
      </c>
      <c r="O1098">
        <f t="shared" si="691"/>
        <v>19</v>
      </c>
      <c r="P1098">
        <f t="shared" si="692"/>
        <v>3</v>
      </c>
      <c r="Q1098">
        <f t="shared" si="698"/>
        <v>10</v>
      </c>
    </row>
    <row r="1099" spans="1:17" x14ac:dyDescent="0.25">
      <c r="A1099" s="4">
        <v>42307</v>
      </c>
      <c r="B1099">
        <v>8</v>
      </c>
      <c r="C1099">
        <v>13</v>
      </c>
      <c r="D1099">
        <v>17</v>
      </c>
      <c r="E1099">
        <v>21</v>
      </c>
      <c r="F1099">
        <v>34</v>
      </c>
      <c r="G1099">
        <v>6</v>
      </c>
      <c r="H1099">
        <v>7</v>
      </c>
      <c r="I1099">
        <f t="shared" si="697"/>
        <v>6</v>
      </c>
      <c r="J1099">
        <f t="shared" si="693"/>
        <v>93</v>
      </c>
      <c r="K1099">
        <f t="shared" si="690"/>
        <v>13</v>
      </c>
      <c r="L1099">
        <f t="shared" si="694"/>
        <v>2</v>
      </c>
      <c r="M1099">
        <f t="shared" si="695"/>
        <v>3</v>
      </c>
      <c r="N1099" s="3">
        <f t="shared" si="696"/>
        <v>0.66666666666666663</v>
      </c>
      <c r="O1099">
        <f t="shared" si="691"/>
        <v>13</v>
      </c>
      <c r="P1099">
        <f t="shared" si="692"/>
        <v>4</v>
      </c>
      <c r="Q1099">
        <f t="shared" si="698"/>
        <v>7</v>
      </c>
    </row>
    <row r="1100" spans="1:17" x14ac:dyDescent="0.25">
      <c r="A1100" s="4">
        <v>42304</v>
      </c>
      <c r="B1100">
        <v>11</v>
      </c>
      <c r="C1100">
        <v>12</v>
      </c>
      <c r="D1100">
        <v>20</v>
      </c>
      <c r="E1100">
        <v>25</v>
      </c>
      <c r="F1100">
        <v>36</v>
      </c>
      <c r="G1100">
        <v>6</v>
      </c>
      <c r="H1100">
        <v>9</v>
      </c>
      <c r="I1100">
        <f t="shared" si="697"/>
        <v>3</v>
      </c>
      <c r="J1100">
        <f t="shared" si="693"/>
        <v>104</v>
      </c>
      <c r="K1100">
        <f t="shared" si="690"/>
        <v>15</v>
      </c>
      <c r="L1100">
        <f t="shared" si="694"/>
        <v>3</v>
      </c>
      <c r="M1100">
        <f t="shared" si="695"/>
        <v>2</v>
      </c>
      <c r="N1100" s="3">
        <f t="shared" si="696"/>
        <v>0.66666666666666663</v>
      </c>
      <c r="O1100">
        <f t="shared" si="691"/>
        <v>11</v>
      </c>
      <c r="P1100">
        <f t="shared" si="692"/>
        <v>1</v>
      </c>
      <c r="Q1100">
        <f t="shared" si="698"/>
        <v>6</v>
      </c>
    </row>
    <row r="1101" spans="1:17" x14ac:dyDescent="0.25">
      <c r="A1101" s="4">
        <v>42300</v>
      </c>
      <c r="B1101">
        <v>7</v>
      </c>
      <c r="C1101">
        <v>25</v>
      </c>
      <c r="D1101">
        <v>30</v>
      </c>
      <c r="E1101">
        <v>32</v>
      </c>
      <c r="F1101">
        <v>39</v>
      </c>
      <c r="G1101">
        <v>2</v>
      </c>
      <c r="H1101">
        <v>8</v>
      </c>
      <c r="I1101">
        <f t="shared" si="697"/>
        <v>6</v>
      </c>
      <c r="J1101">
        <f t="shared" si="693"/>
        <v>133</v>
      </c>
      <c r="K1101">
        <f t="shared" si="690"/>
        <v>10</v>
      </c>
      <c r="L1101">
        <f t="shared" si="694"/>
        <v>2</v>
      </c>
      <c r="M1101">
        <f t="shared" si="695"/>
        <v>3</v>
      </c>
      <c r="N1101" s="3">
        <f t="shared" si="696"/>
        <v>0.66666666666666663</v>
      </c>
      <c r="O1101">
        <f t="shared" si="691"/>
        <v>18</v>
      </c>
      <c r="P1101">
        <f t="shared" si="692"/>
        <v>2</v>
      </c>
      <c r="Q1101">
        <f t="shared" si="698"/>
        <v>8</v>
      </c>
    </row>
    <row r="1102" spans="1:17" x14ac:dyDescent="0.25">
      <c r="A1102" s="4">
        <v>42297</v>
      </c>
      <c r="B1102">
        <v>17</v>
      </c>
      <c r="C1102">
        <v>19</v>
      </c>
      <c r="D1102">
        <v>21</v>
      </c>
      <c r="E1102">
        <v>30</v>
      </c>
      <c r="F1102">
        <v>45</v>
      </c>
      <c r="G1102">
        <v>8</v>
      </c>
      <c r="H1102">
        <v>10</v>
      </c>
      <c r="I1102">
        <f t="shared" si="697"/>
        <v>3</v>
      </c>
      <c r="J1102">
        <f t="shared" si="693"/>
        <v>132</v>
      </c>
      <c r="K1102">
        <f t="shared" si="690"/>
        <v>18</v>
      </c>
      <c r="L1102">
        <f t="shared" si="694"/>
        <v>1</v>
      </c>
      <c r="M1102">
        <f t="shared" si="695"/>
        <v>4</v>
      </c>
      <c r="N1102" s="3">
        <f t="shared" si="696"/>
        <v>0.25</v>
      </c>
      <c r="O1102">
        <f t="shared" si="691"/>
        <v>15</v>
      </c>
      <c r="P1102">
        <f t="shared" si="692"/>
        <v>2</v>
      </c>
      <c r="Q1102">
        <f t="shared" si="698"/>
        <v>7</v>
      </c>
    </row>
    <row r="1103" spans="1:17" x14ac:dyDescent="0.25">
      <c r="A1103" s="4">
        <v>42293</v>
      </c>
      <c r="B1103">
        <v>7</v>
      </c>
      <c r="C1103">
        <v>28</v>
      </c>
      <c r="D1103">
        <v>29</v>
      </c>
      <c r="E1103">
        <v>43</v>
      </c>
      <c r="F1103">
        <v>48</v>
      </c>
      <c r="G1103">
        <v>3</v>
      </c>
      <c r="H1103">
        <v>10</v>
      </c>
      <c r="I1103">
        <f t="shared" si="697"/>
        <v>6</v>
      </c>
      <c r="J1103">
        <f t="shared" si="693"/>
        <v>155</v>
      </c>
      <c r="K1103">
        <f t="shared" si="690"/>
        <v>13</v>
      </c>
      <c r="L1103">
        <f t="shared" si="694"/>
        <v>2</v>
      </c>
      <c r="M1103">
        <f t="shared" si="695"/>
        <v>3</v>
      </c>
      <c r="N1103" s="3">
        <f t="shared" si="696"/>
        <v>0.66666666666666663</v>
      </c>
      <c r="O1103">
        <f t="shared" si="691"/>
        <v>21</v>
      </c>
      <c r="P1103">
        <f t="shared" si="692"/>
        <v>1</v>
      </c>
      <c r="Q1103">
        <f t="shared" si="698"/>
        <v>10</v>
      </c>
    </row>
    <row r="1104" spans="1:17" x14ac:dyDescent="0.25">
      <c r="A1104" s="4">
        <v>42290</v>
      </c>
      <c r="B1104">
        <v>12</v>
      </c>
      <c r="C1104">
        <v>15</v>
      </c>
      <c r="D1104">
        <v>26</v>
      </c>
      <c r="E1104">
        <v>29</v>
      </c>
      <c r="F1104">
        <v>47</v>
      </c>
      <c r="G1104">
        <v>3</v>
      </c>
      <c r="H1104">
        <v>11</v>
      </c>
      <c r="I1104">
        <f t="shared" si="697"/>
        <v>3</v>
      </c>
      <c r="J1104">
        <f t="shared" si="693"/>
        <v>129</v>
      </c>
      <c r="K1104">
        <f t="shared" si="690"/>
        <v>14</v>
      </c>
      <c r="L1104">
        <f t="shared" si="694"/>
        <v>2</v>
      </c>
      <c r="M1104">
        <f t="shared" si="695"/>
        <v>3</v>
      </c>
      <c r="N1104" s="3">
        <f t="shared" si="696"/>
        <v>0.66666666666666663</v>
      </c>
      <c r="O1104">
        <f t="shared" si="691"/>
        <v>18</v>
      </c>
      <c r="P1104">
        <f t="shared" si="692"/>
        <v>3</v>
      </c>
      <c r="Q1104">
        <f t="shared" si="698"/>
        <v>9</v>
      </c>
    </row>
    <row r="1105" spans="1:17" x14ac:dyDescent="0.25">
      <c r="A1105" s="4">
        <v>42286</v>
      </c>
      <c r="B1105">
        <v>1</v>
      </c>
      <c r="C1105">
        <v>40</v>
      </c>
      <c r="D1105">
        <v>42</v>
      </c>
      <c r="E1105">
        <v>43</v>
      </c>
      <c r="F1105">
        <v>47</v>
      </c>
      <c r="G1105">
        <v>9</v>
      </c>
      <c r="H1105">
        <v>11</v>
      </c>
      <c r="I1105">
        <f t="shared" si="697"/>
        <v>6</v>
      </c>
      <c r="J1105">
        <f t="shared" si="693"/>
        <v>173</v>
      </c>
      <c r="K1105">
        <f t="shared" si="690"/>
        <v>20</v>
      </c>
      <c r="L1105">
        <f t="shared" si="694"/>
        <v>2</v>
      </c>
      <c r="M1105">
        <f t="shared" si="695"/>
        <v>3</v>
      </c>
      <c r="N1105" s="3">
        <f t="shared" si="696"/>
        <v>0.66666666666666663</v>
      </c>
      <c r="O1105">
        <f t="shared" si="691"/>
        <v>39</v>
      </c>
      <c r="P1105">
        <f t="shared" si="692"/>
        <v>1</v>
      </c>
      <c r="Q1105">
        <f t="shared" si="698"/>
        <v>12</v>
      </c>
    </row>
    <row r="1106" spans="1:17" x14ac:dyDescent="0.25">
      <c r="A1106" s="4">
        <v>42283</v>
      </c>
      <c r="B1106">
        <v>11</v>
      </c>
      <c r="C1106">
        <v>20</v>
      </c>
      <c r="D1106">
        <v>22</v>
      </c>
      <c r="E1106">
        <v>29</v>
      </c>
      <c r="F1106">
        <v>32</v>
      </c>
      <c r="G1106">
        <v>1</v>
      </c>
      <c r="H1106">
        <v>8</v>
      </c>
      <c r="I1106">
        <f t="shared" si="697"/>
        <v>3</v>
      </c>
      <c r="J1106">
        <f t="shared" si="693"/>
        <v>114</v>
      </c>
      <c r="K1106">
        <f t="shared" si="690"/>
        <v>9</v>
      </c>
      <c r="L1106">
        <f t="shared" si="694"/>
        <v>3</v>
      </c>
      <c r="M1106">
        <f t="shared" si="695"/>
        <v>2</v>
      </c>
      <c r="N1106" s="3">
        <f t="shared" si="696"/>
        <v>0.66666666666666663</v>
      </c>
      <c r="O1106">
        <f t="shared" si="691"/>
        <v>9</v>
      </c>
      <c r="P1106">
        <f t="shared" si="692"/>
        <v>2</v>
      </c>
      <c r="Q1106">
        <f t="shared" si="698"/>
        <v>5</v>
      </c>
    </row>
    <row r="1107" spans="1:17" x14ac:dyDescent="0.25">
      <c r="A1107" s="4">
        <v>42279</v>
      </c>
      <c r="B1107">
        <v>7</v>
      </c>
      <c r="C1107">
        <v>18</v>
      </c>
      <c r="D1107">
        <v>21</v>
      </c>
      <c r="E1107">
        <v>32</v>
      </c>
      <c r="F1107">
        <v>35</v>
      </c>
      <c r="G1107">
        <v>2</v>
      </c>
      <c r="H1107">
        <v>11</v>
      </c>
      <c r="I1107">
        <f t="shared" si="697"/>
        <v>6</v>
      </c>
      <c r="J1107">
        <f t="shared" si="693"/>
        <v>113</v>
      </c>
      <c r="K1107">
        <f t="shared" si="690"/>
        <v>13</v>
      </c>
      <c r="L1107">
        <f t="shared" si="694"/>
        <v>2</v>
      </c>
      <c r="M1107">
        <f t="shared" si="695"/>
        <v>3</v>
      </c>
      <c r="N1107" s="3">
        <f t="shared" si="696"/>
        <v>0.66666666666666663</v>
      </c>
      <c r="O1107">
        <f t="shared" si="691"/>
        <v>11</v>
      </c>
      <c r="P1107">
        <f t="shared" si="692"/>
        <v>3</v>
      </c>
      <c r="Q1107">
        <f t="shared" si="698"/>
        <v>7</v>
      </c>
    </row>
    <row r="1108" spans="1:17" x14ac:dyDescent="0.25">
      <c r="A1108" s="4">
        <v>42276</v>
      </c>
      <c r="B1108">
        <v>11</v>
      </c>
      <c r="C1108">
        <v>14</v>
      </c>
      <c r="D1108">
        <v>26</v>
      </c>
      <c r="E1108">
        <v>29</v>
      </c>
      <c r="F1108">
        <v>49</v>
      </c>
      <c r="G1108">
        <v>3</v>
      </c>
      <c r="H1108">
        <v>9</v>
      </c>
      <c r="I1108">
        <f t="shared" si="697"/>
        <v>3</v>
      </c>
      <c r="J1108">
        <f t="shared" si="693"/>
        <v>129</v>
      </c>
      <c r="K1108">
        <f t="shared" si="690"/>
        <v>12</v>
      </c>
      <c r="L1108">
        <f t="shared" si="694"/>
        <v>2</v>
      </c>
      <c r="M1108">
        <f t="shared" si="695"/>
        <v>3</v>
      </c>
      <c r="N1108" s="3">
        <f t="shared" si="696"/>
        <v>0.66666666666666663</v>
      </c>
      <c r="O1108">
        <f t="shared" si="691"/>
        <v>20</v>
      </c>
      <c r="P1108">
        <f t="shared" si="692"/>
        <v>3</v>
      </c>
      <c r="Q1108">
        <f t="shared" si="698"/>
        <v>10</v>
      </c>
    </row>
    <row r="1109" spans="1:17" x14ac:dyDescent="0.25">
      <c r="A1109" s="4">
        <v>42272</v>
      </c>
      <c r="B1109">
        <v>13</v>
      </c>
      <c r="C1109">
        <v>14</v>
      </c>
      <c r="D1109">
        <v>23</v>
      </c>
      <c r="E1109">
        <v>30</v>
      </c>
      <c r="F1109">
        <v>37</v>
      </c>
      <c r="G1109">
        <v>2</v>
      </c>
      <c r="H1109">
        <v>8</v>
      </c>
      <c r="I1109">
        <f t="shared" si="697"/>
        <v>6</v>
      </c>
      <c r="J1109">
        <f t="shared" si="693"/>
        <v>117</v>
      </c>
      <c r="K1109">
        <f t="shared" si="690"/>
        <v>10</v>
      </c>
      <c r="L1109">
        <f t="shared" si="694"/>
        <v>2</v>
      </c>
      <c r="M1109">
        <f t="shared" si="695"/>
        <v>3</v>
      </c>
      <c r="N1109" s="3">
        <f t="shared" si="696"/>
        <v>0.66666666666666663</v>
      </c>
      <c r="O1109">
        <f t="shared" si="691"/>
        <v>9</v>
      </c>
      <c r="P1109">
        <f t="shared" si="692"/>
        <v>1</v>
      </c>
      <c r="Q1109">
        <f t="shared" si="698"/>
        <v>6</v>
      </c>
    </row>
    <row r="1110" spans="1:17" x14ac:dyDescent="0.25">
      <c r="A1110" s="4">
        <v>42269</v>
      </c>
      <c r="B1110">
        <v>14</v>
      </c>
      <c r="C1110">
        <v>23</v>
      </c>
      <c r="D1110">
        <v>26</v>
      </c>
      <c r="E1110">
        <v>27</v>
      </c>
      <c r="F1110">
        <v>29</v>
      </c>
      <c r="G1110">
        <v>7</v>
      </c>
      <c r="H1110">
        <v>10</v>
      </c>
      <c r="I1110">
        <f t="shared" si="697"/>
        <v>3</v>
      </c>
      <c r="J1110">
        <f t="shared" si="693"/>
        <v>119</v>
      </c>
      <c r="K1110">
        <f t="shared" si="690"/>
        <v>17</v>
      </c>
      <c r="L1110">
        <f t="shared" si="694"/>
        <v>2</v>
      </c>
      <c r="M1110">
        <f t="shared" si="695"/>
        <v>3</v>
      </c>
      <c r="N1110" s="3">
        <f t="shared" si="696"/>
        <v>0.66666666666666663</v>
      </c>
      <c r="O1110">
        <f t="shared" si="691"/>
        <v>9</v>
      </c>
      <c r="P1110">
        <f t="shared" si="692"/>
        <v>1</v>
      </c>
      <c r="Q1110">
        <f t="shared" si="698"/>
        <v>4</v>
      </c>
    </row>
    <row r="1111" spans="1:17" x14ac:dyDescent="0.25">
      <c r="A1111" s="4">
        <v>42265</v>
      </c>
      <c r="B1111">
        <v>7</v>
      </c>
      <c r="C1111">
        <v>29</v>
      </c>
      <c r="D1111">
        <v>33</v>
      </c>
      <c r="E1111">
        <v>34</v>
      </c>
      <c r="F1111">
        <v>39</v>
      </c>
      <c r="G1111">
        <v>7</v>
      </c>
      <c r="H1111">
        <v>8</v>
      </c>
      <c r="I1111">
        <f t="shared" si="697"/>
        <v>6</v>
      </c>
      <c r="J1111">
        <f t="shared" si="693"/>
        <v>142</v>
      </c>
      <c r="K1111">
        <f t="shared" si="690"/>
        <v>15</v>
      </c>
      <c r="L1111">
        <f t="shared" si="694"/>
        <v>1</v>
      </c>
      <c r="M1111">
        <f t="shared" si="695"/>
        <v>4</v>
      </c>
      <c r="N1111" s="3">
        <f t="shared" si="696"/>
        <v>0.25</v>
      </c>
      <c r="O1111">
        <f t="shared" si="691"/>
        <v>22</v>
      </c>
      <c r="P1111">
        <f t="shared" si="692"/>
        <v>1</v>
      </c>
      <c r="Q1111">
        <f t="shared" si="698"/>
        <v>8</v>
      </c>
    </row>
    <row r="1112" spans="1:17" x14ac:dyDescent="0.25">
      <c r="A1112" s="4">
        <v>42262</v>
      </c>
      <c r="B1112">
        <v>8</v>
      </c>
      <c r="C1112">
        <v>15</v>
      </c>
      <c r="D1112">
        <v>17</v>
      </c>
      <c r="E1112">
        <v>44</v>
      </c>
      <c r="F1112">
        <v>49</v>
      </c>
      <c r="G1112">
        <v>5</v>
      </c>
      <c r="H1112">
        <v>8</v>
      </c>
      <c r="I1112">
        <f t="shared" si="697"/>
        <v>3</v>
      </c>
      <c r="J1112">
        <f t="shared" si="693"/>
        <v>133</v>
      </c>
      <c r="K1112">
        <f t="shared" si="690"/>
        <v>13</v>
      </c>
      <c r="L1112">
        <f t="shared" si="694"/>
        <v>2</v>
      </c>
      <c r="M1112">
        <f t="shared" si="695"/>
        <v>3</v>
      </c>
      <c r="N1112" s="3">
        <f t="shared" si="696"/>
        <v>0.66666666666666663</v>
      </c>
      <c r="O1112">
        <f t="shared" si="691"/>
        <v>27</v>
      </c>
      <c r="P1112">
        <f t="shared" si="692"/>
        <v>2</v>
      </c>
      <c r="Q1112">
        <f t="shared" si="698"/>
        <v>10</v>
      </c>
    </row>
    <row r="1113" spans="1:17" x14ac:dyDescent="0.25">
      <c r="A1113" s="4">
        <v>42258</v>
      </c>
      <c r="B1113">
        <v>10</v>
      </c>
      <c r="C1113">
        <v>18</v>
      </c>
      <c r="D1113">
        <v>19</v>
      </c>
      <c r="E1113">
        <v>29</v>
      </c>
      <c r="F1113">
        <v>50</v>
      </c>
      <c r="G1113">
        <v>1</v>
      </c>
      <c r="H1113">
        <v>9</v>
      </c>
      <c r="I1113">
        <f t="shared" si="697"/>
        <v>6</v>
      </c>
      <c r="J1113">
        <f t="shared" si="693"/>
        <v>126</v>
      </c>
      <c r="K1113">
        <f t="shared" si="690"/>
        <v>10</v>
      </c>
      <c r="L1113">
        <f t="shared" si="694"/>
        <v>3</v>
      </c>
      <c r="M1113">
        <f t="shared" si="695"/>
        <v>2</v>
      </c>
      <c r="N1113" s="3">
        <f t="shared" si="696"/>
        <v>0.66666666666666663</v>
      </c>
      <c r="O1113">
        <f t="shared" si="691"/>
        <v>21</v>
      </c>
      <c r="P1113">
        <f t="shared" si="692"/>
        <v>1</v>
      </c>
      <c r="Q1113">
        <f t="shared" si="698"/>
        <v>10</v>
      </c>
    </row>
    <row r="1114" spans="1:17" x14ac:dyDescent="0.25">
      <c r="A1114" s="4">
        <v>42255</v>
      </c>
      <c r="B1114">
        <v>14</v>
      </c>
      <c r="C1114">
        <v>16</v>
      </c>
      <c r="D1114">
        <v>39</v>
      </c>
      <c r="E1114">
        <v>40</v>
      </c>
      <c r="F1114">
        <v>42</v>
      </c>
      <c r="G1114">
        <v>1</v>
      </c>
      <c r="H1114">
        <v>4</v>
      </c>
      <c r="I1114">
        <f t="shared" si="697"/>
        <v>3</v>
      </c>
      <c r="J1114">
        <f t="shared" si="693"/>
        <v>151</v>
      </c>
      <c r="K1114">
        <f t="shared" si="690"/>
        <v>5</v>
      </c>
      <c r="L1114">
        <f t="shared" si="694"/>
        <v>4</v>
      </c>
      <c r="M1114">
        <f t="shared" si="695"/>
        <v>1</v>
      </c>
      <c r="N1114" s="3">
        <f t="shared" si="696"/>
        <v>0.25</v>
      </c>
      <c r="O1114">
        <f t="shared" si="691"/>
        <v>23</v>
      </c>
      <c r="P1114">
        <f t="shared" si="692"/>
        <v>1</v>
      </c>
      <c r="Q1114">
        <f t="shared" si="698"/>
        <v>7</v>
      </c>
    </row>
    <row r="1115" spans="1:17" x14ac:dyDescent="0.25">
      <c r="A1115" s="4">
        <v>42251</v>
      </c>
      <c r="B1115">
        <v>8</v>
      </c>
      <c r="C1115">
        <v>9</v>
      </c>
      <c r="D1115">
        <v>27</v>
      </c>
      <c r="E1115">
        <v>45</v>
      </c>
      <c r="F1115">
        <v>50</v>
      </c>
      <c r="G1115">
        <v>8</v>
      </c>
      <c r="H1115">
        <v>10</v>
      </c>
      <c r="I1115">
        <f t="shared" si="697"/>
        <v>6</v>
      </c>
      <c r="J1115">
        <f t="shared" si="693"/>
        <v>139</v>
      </c>
      <c r="K1115">
        <f t="shared" si="690"/>
        <v>18</v>
      </c>
      <c r="L1115">
        <f t="shared" si="694"/>
        <v>2</v>
      </c>
      <c r="M1115">
        <f t="shared" si="695"/>
        <v>3</v>
      </c>
      <c r="N1115" s="3">
        <f t="shared" si="696"/>
        <v>0.66666666666666663</v>
      </c>
      <c r="O1115">
        <f t="shared" si="691"/>
        <v>18</v>
      </c>
      <c r="P1115">
        <f t="shared" si="692"/>
        <v>1</v>
      </c>
      <c r="Q1115">
        <f t="shared" si="698"/>
        <v>11</v>
      </c>
    </row>
    <row r="1116" spans="1:17" x14ac:dyDescent="0.25">
      <c r="A1116" s="4">
        <v>42248</v>
      </c>
      <c r="B1116">
        <v>6</v>
      </c>
      <c r="C1116">
        <v>19</v>
      </c>
      <c r="D1116">
        <v>21</v>
      </c>
      <c r="E1116">
        <v>27</v>
      </c>
      <c r="F1116">
        <v>45</v>
      </c>
      <c r="G1116">
        <v>1</v>
      </c>
      <c r="H1116">
        <v>8</v>
      </c>
      <c r="I1116">
        <f t="shared" si="697"/>
        <v>3</v>
      </c>
      <c r="J1116">
        <f t="shared" si="693"/>
        <v>118</v>
      </c>
      <c r="K1116">
        <f t="shared" si="690"/>
        <v>9</v>
      </c>
      <c r="L1116">
        <f t="shared" si="694"/>
        <v>1</v>
      </c>
      <c r="M1116">
        <f t="shared" si="695"/>
        <v>4</v>
      </c>
      <c r="N1116" s="3">
        <f t="shared" si="696"/>
        <v>0.25</v>
      </c>
      <c r="O1116">
        <f t="shared" si="691"/>
        <v>18</v>
      </c>
      <c r="P1116">
        <f t="shared" si="692"/>
        <v>2</v>
      </c>
      <c r="Q1116">
        <f t="shared" si="698"/>
        <v>10</v>
      </c>
    </row>
    <row r="1117" spans="1:17" x14ac:dyDescent="0.25">
      <c r="A1117" s="4">
        <v>42244</v>
      </c>
      <c r="B1117">
        <v>11</v>
      </c>
      <c r="C1117">
        <v>29</v>
      </c>
      <c r="D1117">
        <v>30</v>
      </c>
      <c r="E1117">
        <v>31</v>
      </c>
      <c r="F1117">
        <v>34</v>
      </c>
      <c r="G1117">
        <v>4</v>
      </c>
      <c r="H1117">
        <v>7</v>
      </c>
      <c r="I1117">
        <f t="shared" si="697"/>
        <v>6</v>
      </c>
      <c r="J1117">
        <f t="shared" si="693"/>
        <v>135</v>
      </c>
      <c r="K1117">
        <f t="shared" si="690"/>
        <v>11</v>
      </c>
      <c r="L1117">
        <f t="shared" si="694"/>
        <v>2</v>
      </c>
      <c r="M1117">
        <f t="shared" si="695"/>
        <v>3</v>
      </c>
      <c r="N1117" s="3">
        <f t="shared" si="696"/>
        <v>0.66666666666666663</v>
      </c>
      <c r="O1117">
        <f t="shared" si="691"/>
        <v>18</v>
      </c>
      <c r="P1117">
        <f t="shared" si="692"/>
        <v>1</v>
      </c>
      <c r="Q1117">
        <f t="shared" si="698"/>
        <v>6</v>
      </c>
    </row>
    <row r="1118" spans="1:17" x14ac:dyDescent="0.25">
      <c r="A1118" s="4">
        <v>42241</v>
      </c>
      <c r="B1118">
        <v>27</v>
      </c>
      <c r="C1118">
        <v>31</v>
      </c>
      <c r="D1118">
        <v>33</v>
      </c>
      <c r="E1118">
        <v>42</v>
      </c>
      <c r="F1118">
        <v>50</v>
      </c>
      <c r="G1118">
        <v>2</v>
      </c>
      <c r="H1118">
        <v>5</v>
      </c>
      <c r="I1118">
        <f t="shared" si="697"/>
        <v>3</v>
      </c>
      <c r="J1118">
        <f t="shared" si="693"/>
        <v>183</v>
      </c>
      <c r="K1118">
        <f t="shared" si="690"/>
        <v>7</v>
      </c>
      <c r="L1118">
        <f t="shared" si="694"/>
        <v>2</v>
      </c>
      <c r="M1118">
        <f t="shared" si="695"/>
        <v>3</v>
      </c>
      <c r="N1118" s="3">
        <f t="shared" si="696"/>
        <v>0.66666666666666663</v>
      </c>
      <c r="O1118">
        <f t="shared" si="691"/>
        <v>9</v>
      </c>
      <c r="P1118">
        <f t="shared" si="692"/>
        <v>2</v>
      </c>
      <c r="Q1118">
        <f t="shared" si="698"/>
        <v>6</v>
      </c>
    </row>
    <row r="1119" spans="1:17" x14ac:dyDescent="0.25">
      <c r="A1119" s="4">
        <v>42237</v>
      </c>
      <c r="B1119">
        <v>4</v>
      </c>
      <c r="C1119">
        <v>16</v>
      </c>
      <c r="D1119">
        <v>18</v>
      </c>
      <c r="E1119">
        <v>43</v>
      </c>
      <c r="F1119">
        <v>47</v>
      </c>
      <c r="G1119">
        <v>6</v>
      </c>
      <c r="H1119">
        <v>10</v>
      </c>
      <c r="I1119">
        <f t="shared" si="697"/>
        <v>6</v>
      </c>
      <c r="J1119">
        <f t="shared" si="693"/>
        <v>128</v>
      </c>
      <c r="K1119">
        <f t="shared" si="690"/>
        <v>16</v>
      </c>
      <c r="L1119">
        <f t="shared" si="694"/>
        <v>3</v>
      </c>
      <c r="M1119">
        <f t="shared" si="695"/>
        <v>2</v>
      </c>
      <c r="N1119" s="3">
        <f t="shared" si="696"/>
        <v>0.66666666666666663</v>
      </c>
      <c r="O1119">
        <f t="shared" si="691"/>
        <v>25</v>
      </c>
      <c r="P1119">
        <f t="shared" si="692"/>
        <v>2</v>
      </c>
      <c r="Q1119">
        <f t="shared" si="698"/>
        <v>11</v>
      </c>
    </row>
    <row r="1120" spans="1:17" x14ac:dyDescent="0.25">
      <c r="A1120" s="4">
        <v>42234</v>
      </c>
      <c r="B1120">
        <v>7</v>
      </c>
      <c r="C1120">
        <v>10</v>
      </c>
      <c r="D1120">
        <v>11</v>
      </c>
      <c r="E1120">
        <v>12</v>
      </c>
      <c r="F1120">
        <v>19</v>
      </c>
      <c r="G1120">
        <v>2</v>
      </c>
      <c r="H1120">
        <v>9</v>
      </c>
      <c r="I1120">
        <f t="shared" si="697"/>
        <v>3</v>
      </c>
      <c r="J1120">
        <f t="shared" si="693"/>
        <v>59</v>
      </c>
      <c r="K1120">
        <f t="shared" si="690"/>
        <v>11</v>
      </c>
      <c r="L1120">
        <f t="shared" si="694"/>
        <v>2</v>
      </c>
      <c r="M1120">
        <f t="shared" si="695"/>
        <v>3</v>
      </c>
      <c r="N1120" s="3">
        <f t="shared" si="696"/>
        <v>0.66666666666666663</v>
      </c>
      <c r="O1120">
        <f t="shared" si="691"/>
        <v>7</v>
      </c>
      <c r="P1120">
        <f t="shared" si="692"/>
        <v>1</v>
      </c>
      <c r="Q1120">
        <f t="shared" si="698"/>
        <v>3</v>
      </c>
    </row>
    <row r="1121" spans="1:17" x14ac:dyDescent="0.25">
      <c r="A1121" s="4">
        <v>42230</v>
      </c>
      <c r="B1121">
        <v>4</v>
      </c>
      <c r="C1121">
        <v>7</v>
      </c>
      <c r="D1121">
        <v>39</v>
      </c>
      <c r="E1121">
        <v>44</v>
      </c>
      <c r="F1121">
        <v>45</v>
      </c>
      <c r="G1121">
        <v>3</v>
      </c>
      <c r="H1121">
        <v>5</v>
      </c>
      <c r="I1121">
        <f t="shared" si="697"/>
        <v>6</v>
      </c>
      <c r="J1121">
        <f t="shared" si="693"/>
        <v>139</v>
      </c>
      <c r="K1121">
        <f t="shared" si="690"/>
        <v>8</v>
      </c>
      <c r="L1121">
        <f t="shared" si="694"/>
        <v>2</v>
      </c>
      <c r="M1121">
        <f t="shared" si="695"/>
        <v>3</v>
      </c>
      <c r="N1121" s="3">
        <f t="shared" si="696"/>
        <v>0.66666666666666663</v>
      </c>
      <c r="O1121">
        <f t="shared" si="691"/>
        <v>32</v>
      </c>
      <c r="P1121">
        <f t="shared" si="692"/>
        <v>1</v>
      </c>
      <c r="Q1121">
        <f t="shared" si="698"/>
        <v>10</v>
      </c>
    </row>
    <row r="1122" spans="1:17" x14ac:dyDescent="0.25">
      <c r="A1122" s="4">
        <v>42227</v>
      </c>
      <c r="B1122">
        <v>2</v>
      </c>
      <c r="C1122">
        <v>3</v>
      </c>
      <c r="D1122">
        <v>8</v>
      </c>
      <c r="E1122">
        <v>15</v>
      </c>
      <c r="F1122">
        <v>16</v>
      </c>
      <c r="G1122">
        <v>4</v>
      </c>
      <c r="H1122">
        <v>11</v>
      </c>
      <c r="I1122">
        <f t="shared" si="697"/>
        <v>3</v>
      </c>
      <c r="J1122">
        <f t="shared" si="693"/>
        <v>44</v>
      </c>
      <c r="K1122">
        <f t="shared" si="690"/>
        <v>15</v>
      </c>
      <c r="L1122">
        <f t="shared" si="694"/>
        <v>3</v>
      </c>
      <c r="M1122">
        <f t="shared" si="695"/>
        <v>2</v>
      </c>
      <c r="N1122" s="3">
        <f t="shared" si="696"/>
        <v>0.66666666666666663</v>
      </c>
      <c r="O1122">
        <f t="shared" si="691"/>
        <v>7</v>
      </c>
      <c r="P1122">
        <f t="shared" si="692"/>
        <v>1</v>
      </c>
      <c r="Q1122">
        <f t="shared" si="698"/>
        <v>4</v>
      </c>
    </row>
    <row r="1123" spans="1:17" x14ac:dyDescent="0.25">
      <c r="A1123" s="4">
        <v>42223</v>
      </c>
      <c r="B1123">
        <v>1</v>
      </c>
      <c r="C1123">
        <v>5</v>
      </c>
      <c r="D1123">
        <v>21</v>
      </c>
      <c r="E1123">
        <v>39</v>
      </c>
      <c r="F1123">
        <v>44</v>
      </c>
      <c r="G1123">
        <v>4</v>
      </c>
      <c r="H1123">
        <v>11</v>
      </c>
      <c r="I1123">
        <f t="shared" si="697"/>
        <v>6</v>
      </c>
      <c r="J1123">
        <f t="shared" si="693"/>
        <v>110</v>
      </c>
      <c r="K1123">
        <f t="shared" si="690"/>
        <v>15</v>
      </c>
      <c r="L1123">
        <f t="shared" si="694"/>
        <v>1</v>
      </c>
      <c r="M1123">
        <f t="shared" si="695"/>
        <v>4</v>
      </c>
      <c r="N1123" s="3">
        <f t="shared" si="696"/>
        <v>0.25</v>
      </c>
      <c r="O1123">
        <f t="shared" si="691"/>
        <v>18</v>
      </c>
      <c r="P1123">
        <f t="shared" si="692"/>
        <v>4</v>
      </c>
      <c r="Q1123">
        <f t="shared" si="698"/>
        <v>11</v>
      </c>
    </row>
    <row r="1124" spans="1:17" x14ac:dyDescent="0.25">
      <c r="A1124" s="4">
        <v>42220</v>
      </c>
      <c r="B1124">
        <v>10</v>
      </c>
      <c r="C1124">
        <v>15</v>
      </c>
      <c r="D1124">
        <v>39</v>
      </c>
      <c r="E1124">
        <v>45</v>
      </c>
      <c r="F1124">
        <v>50</v>
      </c>
      <c r="G1124">
        <v>9</v>
      </c>
      <c r="H1124">
        <v>10</v>
      </c>
      <c r="I1124">
        <f t="shared" si="697"/>
        <v>3</v>
      </c>
      <c r="J1124">
        <f t="shared" si="693"/>
        <v>159</v>
      </c>
      <c r="K1124">
        <f t="shared" si="690"/>
        <v>19</v>
      </c>
      <c r="L1124">
        <f t="shared" si="694"/>
        <v>2</v>
      </c>
      <c r="M1124">
        <f t="shared" si="695"/>
        <v>3</v>
      </c>
      <c r="N1124" s="3">
        <f t="shared" si="696"/>
        <v>0.66666666666666663</v>
      </c>
      <c r="O1124">
        <f t="shared" si="691"/>
        <v>24</v>
      </c>
      <c r="P1124">
        <f t="shared" si="692"/>
        <v>5</v>
      </c>
      <c r="Q1124">
        <f t="shared" si="698"/>
        <v>10</v>
      </c>
    </row>
    <row r="1125" spans="1:17" x14ac:dyDescent="0.25">
      <c r="A1125" s="4">
        <v>42216</v>
      </c>
      <c r="B1125">
        <v>16</v>
      </c>
      <c r="C1125">
        <v>21</v>
      </c>
      <c r="D1125">
        <v>34</v>
      </c>
      <c r="E1125">
        <v>40</v>
      </c>
      <c r="F1125">
        <v>50</v>
      </c>
      <c r="G1125">
        <v>6</v>
      </c>
      <c r="H1125">
        <v>9</v>
      </c>
      <c r="I1125">
        <f t="shared" si="697"/>
        <v>6</v>
      </c>
      <c r="J1125">
        <f t="shared" si="693"/>
        <v>161</v>
      </c>
      <c r="K1125">
        <f t="shared" si="690"/>
        <v>15</v>
      </c>
      <c r="L1125">
        <f t="shared" si="694"/>
        <v>4</v>
      </c>
      <c r="M1125">
        <f t="shared" si="695"/>
        <v>1</v>
      </c>
      <c r="N1125" s="3">
        <f t="shared" si="696"/>
        <v>0.25</v>
      </c>
      <c r="O1125">
        <f t="shared" si="691"/>
        <v>13</v>
      </c>
      <c r="P1125">
        <f t="shared" si="692"/>
        <v>5</v>
      </c>
      <c r="Q1125">
        <f t="shared" si="698"/>
        <v>9</v>
      </c>
    </row>
    <row r="1126" spans="1:17" x14ac:dyDescent="0.25">
      <c r="A1126" s="4">
        <v>42213</v>
      </c>
      <c r="B1126">
        <v>23</v>
      </c>
      <c r="C1126">
        <v>32</v>
      </c>
      <c r="D1126">
        <v>36</v>
      </c>
      <c r="E1126">
        <v>43</v>
      </c>
      <c r="F1126">
        <v>49</v>
      </c>
      <c r="G1126">
        <v>7</v>
      </c>
      <c r="H1126">
        <v>8</v>
      </c>
      <c r="I1126">
        <f t="shared" si="697"/>
        <v>3</v>
      </c>
      <c r="J1126">
        <f t="shared" si="693"/>
        <v>183</v>
      </c>
      <c r="K1126">
        <f t="shared" si="690"/>
        <v>15</v>
      </c>
      <c r="L1126">
        <f t="shared" si="694"/>
        <v>2</v>
      </c>
      <c r="M1126">
        <f t="shared" si="695"/>
        <v>3</v>
      </c>
      <c r="N1126" s="3">
        <f t="shared" si="696"/>
        <v>0.66666666666666663</v>
      </c>
      <c r="O1126">
        <f t="shared" si="691"/>
        <v>9</v>
      </c>
      <c r="P1126">
        <f t="shared" si="692"/>
        <v>4</v>
      </c>
      <c r="Q1126">
        <f t="shared" si="698"/>
        <v>7</v>
      </c>
    </row>
    <row r="1127" spans="1:17" x14ac:dyDescent="0.25">
      <c r="A1127" s="4">
        <v>42209</v>
      </c>
      <c r="B1127">
        <v>2</v>
      </c>
      <c r="C1127">
        <v>9</v>
      </c>
      <c r="D1127">
        <v>21</v>
      </c>
      <c r="E1127">
        <v>35</v>
      </c>
      <c r="F1127">
        <v>46</v>
      </c>
      <c r="G1127">
        <v>2</v>
      </c>
      <c r="H1127">
        <v>11</v>
      </c>
      <c r="I1127">
        <f t="shared" si="697"/>
        <v>6</v>
      </c>
      <c r="J1127">
        <f t="shared" si="693"/>
        <v>113</v>
      </c>
      <c r="K1127">
        <f t="shared" si="690"/>
        <v>13</v>
      </c>
      <c r="L1127">
        <f t="shared" si="694"/>
        <v>2</v>
      </c>
      <c r="M1127">
        <f t="shared" si="695"/>
        <v>3</v>
      </c>
      <c r="N1127" s="3">
        <f t="shared" si="696"/>
        <v>0.66666666666666663</v>
      </c>
      <c r="O1127">
        <f t="shared" si="691"/>
        <v>14</v>
      </c>
      <c r="P1127">
        <f t="shared" si="692"/>
        <v>7</v>
      </c>
      <c r="Q1127">
        <f t="shared" si="698"/>
        <v>11</v>
      </c>
    </row>
    <row r="1128" spans="1:17" x14ac:dyDescent="0.25">
      <c r="A1128" s="4">
        <v>42206</v>
      </c>
      <c r="B1128">
        <v>14</v>
      </c>
      <c r="C1128">
        <v>20</v>
      </c>
      <c r="D1128">
        <v>27</v>
      </c>
      <c r="E1128">
        <v>29</v>
      </c>
      <c r="F1128">
        <v>44</v>
      </c>
      <c r="G1128">
        <v>7</v>
      </c>
      <c r="H1128">
        <v>10</v>
      </c>
      <c r="I1128">
        <f t="shared" si="697"/>
        <v>3</v>
      </c>
      <c r="J1128">
        <f t="shared" si="693"/>
        <v>134</v>
      </c>
      <c r="K1128">
        <f t="shared" ref="K1128:K1191" si="699">G1128+H1128</f>
        <v>17</v>
      </c>
      <c r="L1128">
        <f t="shared" si="694"/>
        <v>3</v>
      </c>
      <c r="M1128">
        <f t="shared" si="695"/>
        <v>2</v>
      </c>
      <c r="N1128" s="3">
        <f t="shared" si="696"/>
        <v>0.66666666666666663</v>
      </c>
      <c r="O1128">
        <f t="shared" ref="O1128:O1191" si="700">MAX(C1128-B1128,D1128-C1128,E1128-D1128,F1128-E1128)</f>
        <v>15</v>
      </c>
      <c r="P1128">
        <f t="shared" ref="P1128:P1191" si="701">MIN(C1128-B1128,D1128-C1128,E1128-D1128,F1128-E1128)</f>
        <v>2</v>
      </c>
      <c r="Q1128">
        <f t="shared" si="698"/>
        <v>8</v>
      </c>
    </row>
    <row r="1129" spans="1:17" x14ac:dyDescent="0.25">
      <c r="A1129" s="4">
        <v>42202</v>
      </c>
      <c r="B1129">
        <v>1</v>
      </c>
      <c r="C1129">
        <v>21</v>
      </c>
      <c r="D1129">
        <v>22</v>
      </c>
      <c r="E1129">
        <v>43</v>
      </c>
      <c r="F1129">
        <v>48</v>
      </c>
      <c r="G1129">
        <v>7</v>
      </c>
      <c r="H1129">
        <v>9</v>
      </c>
      <c r="I1129">
        <f t="shared" si="697"/>
        <v>6</v>
      </c>
      <c r="J1129">
        <f t="shared" si="693"/>
        <v>135</v>
      </c>
      <c r="K1129">
        <f t="shared" si="699"/>
        <v>16</v>
      </c>
      <c r="L1129">
        <f t="shared" si="694"/>
        <v>2</v>
      </c>
      <c r="M1129">
        <f t="shared" si="695"/>
        <v>3</v>
      </c>
      <c r="N1129" s="3">
        <f t="shared" si="696"/>
        <v>0.66666666666666663</v>
      </c>
      <c r="O1129">
        <f t="shared" si="700"/>
        <v>21</v>
      </c>
      <c r="P1129">
        <f t="shared" si="701"/>
        <v>1</v>
      </c>
      <c r="Q1129">
        <f t="shared" si="698"/>
        <v>12</v>
      </c>
    </row>
    <row r="1130" spans="1:17" x14ac:dyDescent="0.25">
      <c r="A1130" s="4">
        <v>42199</v>
      </c>
      <c r="B1130">
        <v>6</v>
      </c>
      <c r="C1130">
        <v>18</v>
      </c>
      <c r="D1130">
        <v>19</v>
      </c>
      <c r="E1130">
        <v>34</v>
      </c>
      <c r="F1130">
        <v>36</v>
      </c>
      <c r="G1130">
        <v>1</v>
      </c>
      <c r="H1130">
        <v>8</v>
      </c>
      <c r="I1130">
        <f t="shared" si="697"/>
        <v>3</v>
      </c>
      <c r="J1130">
        <f t="shared" ref="J1130:J1193" si="702">SUM(B1130:F1130)</f>
        <v>113</v>
      </c>
      <c r="K1130">
        <f t="shared" si="699"/>
        <v>9</v>
      </c>
      <c r="L1130">
        <f t="shared" ref="L1130:L1193" si="703">SUMPRODUCT(--(MOD(B1130:F1130,2)=0))</f>
        <v>4</v>
      </c>
      <c r="M1130">
        <f t="shared" ref="M1130:M1193" si="704">SUMPRODUCT(--(MOD(B1130:F1130,2)=1))</f>
        <v>1</v>
      </c>
      <c r="N1130" s="3">
        <f t="shared" ref="N1130:N1193" si="705">IF(L1130&gt;M1130,M1130/L1130,L1130/M1130)</f>
        <v>0.25</v>
      </c>
      <c r="O1130">
        <f t="shared" si="700"/>
        <v>15</v>
      </c>
      <c r="P1130">
        <f t="shared" si="701"/>
        <v>1</v>
      </c>
      <c r="Q1130">
        <f t="shared" si="698"/>
        <v>8</v>
      </c>
    </row>
    <row r="1131" spans="1:17" x14ac:dyDescent="0.25">
      <c r="A1131" s="4">
        <v>42195</v>
      </c>
      <c r="B1131">
        <v>5</v>
      </c>
      <c r="C1131">
        <v>8</v>
      </c>
      <c r="D1131">
        <v>15</v>
      </c>
      <c r="E1131">
        <v>35</v>
      </c>
      <c r="F1131">
        <v>41</v>
      </c>
      <c r="G1131">
        <v>4</v>
      </c>
      <c r="H1131">
        <v>5</v>
      </c>
      <c r="I1131">
        <f t="shared" si="697"/>
        <v>6</v>
      </c>
      <c r="J1131">
        <f t="shared" si="702"/>
        <v>104</v>
      </c>
      <c r="K1131">
        <f t="shared" si="699"/>
        <v>9</v>
      </c>
      <c r="L1131">
        <f t="shared" si="703"/>
        <v>1</v>
      </c>
      <c r="M1131">
        <f t="shared" si="704"/>
        <v>4</v>
      </c>
      <c r="N1131" s="3">
        <f t="shared" si="705"/>
        <v>0.25</v>
      </c>
      <c r="O1131">
        <f t="shared" si="700"/>
        <v>20</v>
      </c>
      <c r="P1131">
        <f t="shared" si="701"/>
        <v>3</v>
      </c>
      <c r="Q1131">
        <f t="shared" si="698"/>
        <v>9</v>
      </c>
    </row>
    <row r="1132" spans="1:17" x14ac:dyDescent="0.25">
      <c r="A1132" s="4">
        <v>42192</v>
      </c>
      <c r="B1132">
        <v>6</v>
      </c>
      <c r="C1132">
        <v>7</v>
      </c>
      <c r="D1132">
        <v>18</v>
      </c>
      <c r="E1132">
        <v>33</v>
      </c>
      <c r="F1132">
        <v>41</v>
      </c>
      <c r="G1132">
        <v>3</v>
      </c>
      <c r="H1132">
        <v>10</v>
      </c>
      <c r="I1132">
        <f t="shared" si="697"/>
        <v>3</v>
      </c>
      <c r="J1132">
        <f t="shared" si="702"/>
        <v>105</v>
      </c>
      <c r="K1132">
        <f t="shared" si="699"/>
        <v>13</v>
      </c>
      <c r="L1132">
        <f t="shared" si="703"/>
        <v>2</v>
      </c>
      <c r="M1132">
        <f t="shared" si="704"/>
        <v>3</v>
      </c>
      <c r="N1132" s="3">
        <f t="shared" si="705"/>
        <v>0.66666666666666663</v>
      </c>
      <c r="O1132">
        <f t="shared" si="700"/>
        <v>15</v>
      </c>
      <c r="P1132">
        <f t="shared" si="701"/>
        <v>1</v>
      </c>
      <c r="Q1132">
        <f t="shared" si="698"/>
        <v>9</v>
      </c>
    </row>
    <row r="1133" spans="1:17" x14ac:dyDescent="0.25">
      <c r="A1133" s="4">
        <v>42188</v>
      </c>
      <c r="B1133">
        <v>11</v>
      </c>
      <c r="C1133">
        <v>12</v>
      </c>
      <c r="D1133">
        <v>15</v>
      </c>
      <c r="E1133">
        <v>18</v>
      </c>
      <c r="F1133">
        <v>44</v>
      </c>
      <c r="G1133">
        <v>3</v>
      </c>
      <c r="H1133">
        <v>9</v>
      </c>
      <c r="I1133">
        <f t="shared" ref="I1133:I1196" si="706">WEEKDAY(A1133)</f>
        <v>6</v>
      </c>
      <c r="J1133">
        <f t="shared" si="702"/>
        <v>100</v>
      </c>
      <c r="K1133">
        <f t="shared" si="699"/>
        <v>12</v>
      </c>
      <c r="L1133">
        <f t="shared" si="703"/>
        <v>3</v>
      </c>
      <c r="M1133">
        <f t="shared" si="704"/>
        <v>2</v>
      </c>
      <c r="N1133" s="3">
        <f t="shared" si="705"/>
        <v>0.66666666666666663</v>
      </c>
      <c r="O1133">
        <f t="shared" si="700"/>
        <v>26</v>
      </c>
      <c r="P1133">
        <f t="shared" si="701"/>
        <v>1</v>
      </c>
      <c r="Q1133">
        <f t="shared" si="698"/>
        <v>8</v>
      </c>
    </row>
    <row r="1134" spans="1:17" x14ac:dyDescent="0.25">
      <c r="A1134" s="4">
        <v>42185</v>
      </c>
      <c r="B1134">
        <v>11</v>
      </c>
      <c r="C1134">
        <v>15</v>
      </c>
      <c r="D1134">
        <v>28</v>
      </c>
      <c r="E1134">
        <v>34</v>
      </c>
      <c r="F1134">
        <v>37</v>
      </c>
      <c r="G1134">
        <v>1</v>
      </c>
      <c r="H1134">
        <v>8</v>
      </c>
      <c r="I1134">
        <f t="shared" si="706"/>
        <v>3</v>
      </c>
      <c r="J1134">
        <f t="shared" si="702"/>
        <v>125</v>
      </c>
      <c r="K1134">
        <f t="shared" si="699"/>
        <v>9</v>
      </c>
      <c r="L1134">
        <f t="shared" si="703"/>
        <v>2</v>
      </c>
      <c r="M1134">
        <f t="shared" si="704"/>
        <v>3</v>
      </c>
      <c r="N1134" s="3">
        <f t="shared" si="705"/>
        <v>0.66666666666666663</v>
      </c>
      <c r="O1134">
        <f t="shared" si="700"/>
        <v>13</v>
      </c>
      <c r="P1134">
        <f t="shared" si="701"/>
        <v>3</v>
      </c>
      <c r="Q1134">
        <f t="shared" si="698"/>
        <v>7</v>
      </c>
    </row>
    <row r="1135" spans="1:17" x14ac:dyDescent="0.25">
      <c r="A1135" s="4">
        <v>42181</v>
      </c>
      <c r="B1135">
        <v>3</v>
      </c>
      <c r="C1135">
        <v>6</v>
      </c>
      <c r="D1135">
        <v>10</v>
      </c>
      <c r="E1135">
        <v>19</v>
      </c>
      <c r="F1135">
        <v>24</v>
      </c>
      <c r="G1135">
        <v>5</v>
      </c>
      <c r="H1135">
        <v>7</v>
      </c>
      <c r="I1135">
        <f t="shared" si="706"/>
        <v>6</v>
      </c>
      <c r="J1135">
        <f t="shared" si="702"/>
        <v>62</v>
      </c>
      <c r="K1135">
        <f t="shared" si="699"/>
        <v>12</v>
      </c>
      <c r="L1135">
        <f t="shared" si="703"/>
        <v>3</v>
      </c>
      <c r="M1135">
        <f t="shared" si="704"/>
        <v>2</v>
      </c>
      <c r="N1135" s="3">
        <f t="shared" si="705"/>
        <v>0.66666666666666663</v>
      </c>
      <c r="O1135">
        <f t="shared" si="700"/>
        <v>9</v>
      </c>
      <c r="P1135">
        <f t="shared" si="701"/>
        <v>3</v>
      </c>
      <c r="Q1135">
        <f t="shared" si="698"/>
        <v>5</v>
      </c>
    </row>
    <row r="1136" spans="1:17" x14ac:dyDescent="0.25">
      <c r="A1136" s="4">
        <v>42178</v>
      </c>
      <c r="B1136">
        <v>4</v>
      </c>
      <c r="C1136">
        <v>16</v>
      </c>
      <c r="D1136">
        <v>22</v>
      </c>
      <c r="E1136">
        <v>38</v>
      </c>
      <c r="F1136">
        <v>49</v>
      </c>
      <c r="G1136">
        <v>6</v>
      </c>
      <c r="H1136">
        <v>9</v>
      </c>
      <c r="I1136">
        <f t="shared" si="706"/>
        <v>3</v>
      </c>
      <c r="J1136">
        <f t="shared" si="702"/>
        <v>129</v>
      </c>
      <c r="K1136">
        <f t="shared" si="699"/>
        <v>15</v>
      </c>
      <c r="L1136">
        <f t="shared" si="703"/>
        <v>4</v>
      </c>
      <c r="M1136">
        <f t="shared" si="704"/>
        <v>1</v>
      </c>
      <c r="N1136" s="3">
        <f t="shared" si="705"/>
        <v>0.25</v>
      </c>
      <c r="O1136">
        <f t="shared" si="700"/>
        <v>16</v>
      </c>
      <c r="P1136">
        <f t="shared" si="701"/>
        <v>6</v>
      </c>
      <c r="Q1136">
        <f t="shared" si="698"/>
        <v>11</v>
      </c>
    </row>
    <row r="1137" spans="1:17" x14ac:dyDescent="0.25">
      <c r="A1137" s="4">
        <v>42174</v>
      </c>
      <c r="B1137">
        <v>7</v>
      </c>
      <c r="C1137">
        <v>14</v>
      </c>
      <c r="D1137">
        <v>20</v>
      </c>
      <c r="E1137">
        <v>31</v>
      </c>
      <c r="F1137">
        <v>42</v>
      </c>
      <c r="G1137">
        <v>3</v>
      </c>
      <c r="H1137">
        <v>9</v>
      </c>
      <c r="I1137">
        <f t="shared" si="706"/>
        <v>6</v>
      </c>
      <c r="J1137">
        <f t="shared" si="702"/>
        <v>114</v>
      </c>
      <c r="K1137">
        <f t="shared" si="699"/>
        <v>12</v>
      </c>
      <c r="L1137">
        <f t="shared" si="703"/>
        <v>3</v>
      </c>
      <c r="M1137">
        <f t="shared" si="704"/>
        <v>2</v>
      </c>
      <c r="N1137" s="3">
        <f t="shared" si="705"/>
        <v>0.66666666666666663</v>
      </c>
      <c r="O1137">
        <f t="shared" si="700"/>
        <v>11</v>
      </c>
      <c r="P1137">
        <f t="shared" si="701"/>
        <v>6</v>
      </c>
      <c r="Q1137">
        <f t="shared" si="698"/>
        <v>9</v>
      </c>
    </row>
    <row r="1138" spans="1:17" x14ac:dyDescent="0.25">
      <c r="A1138" s="4">
        <v>42171</v>
      </c>
      <c r="B1138">
        <v>10</v>
      </c>
      <c r="C1138">
        <v>15</v>
      </c>
      <c r="D1138">
        <v>16</v>
      </c>
      <c r="E1138">
        <v>36</v>
      </c>
      <c r="F1138">
        <v>37</v>
      </c>
      <c r="G1138">
        <v>3</v>
      </c>
      <c r="H1138">
        <v>9</v>
      </c>
      <c r="I1138">
        <f t="shared" si="706"/>
        <v>3</v>
      </c>
      <c r="J1138">
        <f t="shared" si="702"/>
        <v>114</v>
      </c>
      <c r="K1138">
        <f t="shared" si="699"/>
        <v>12</v>
      </c>
      <c r="L1138">
        <f t="shared" si="703"/>
        <v>3</v>
      </c>
      <c r="M1138">
        <f t="shared" si="704"/>
        <v>2</v>
      </c>
      <c r="N1138" s="3">
        <f t="shared" si="705"/>
        <v>0.66666666666666663</v>
      </c>
      <c r="O1138">
        <f t="shared" si="700"/>
        <v>20</v>
      </c>
      <c r="P1138">
        <f t="shared" si="701"/>
        <v>1</v>
      </c>
      <c r="Q1138">
        <f t="shared" si="698"/>
        <v>7</v>
      </c>
    </row>
    <row r="1139" spans="1:17" x14ac:dyDescent="0.25">
      <c r="A1139" s="4">
        <v>42167</v>
      </c>
      <c r="B1139">
        <v>5</v>
      </c>
      <c r="C1139">
        <v>8</v>
      </c>
      <c r="D1139">
        <v>10</v>
      </c>
      <c r="E1139">
        <v>11</v>
      </c>
      <c r="F1139">
        <v>37</v>
      </c>
      <c r="G1139">
        <v>7</v>
      </c>
      <c r="H1139">
        <v>9</v>
      </c>
      <c r="I1139">
        <f t="shared" si="706"/>
        <v>6</v>
      </c>
      <c r="J1139">
        <f t="shared" si="702"/>
        <v>71</v>
      </c>
      <c r="K1139">
        <f t="shared" si="699"/>
        <v>16</v>
      </c>
      <c r="L1139">
        <f t="shared" si="703"/>
        <v>2</v>
      </c>
      <c r="M1139">
        <f t="shared" si="704"/>
        <v>3</v>
      </c>
      <c r="N1139" s="3">
        <f t="shared" si="705"/>
        <v>0.66666666666666663</v>
      </c>
      <c r="O1139">
        <f t="shared" si="700"/>
        <v>26</v>
      </c>
      <c r="P1139">
        <f t="shared" si="701"/>
        <v>1</v>
      </c>
      <c r="Q1139">
        <f t="shared" si="698"/>
        <v>8</v>
      </c>
    </row>
    <row r="1140" spans="1:17" x14ac:dyDescent="0.25">
      <c r="A1140" s="4">
        <v>42164</v>
      </c>
      <c r="B1140">
        <v>5</v>
      </c>
      <c r="C1140">
        <v>9</v>
      </c>
      <c r="D1140">
        <v>17</v>
      </c>
      <c r="E1140">
        <v>32</v>
      </c>
      <c r="F1140">
        <v>34</v>
      </c>
      <c r="G1140">
        <v>6</v>
      </c>
      <c r="H1140">
        <v>8</v>
      </c>
      <c r="I1140">
        <f t="shared" si="706"/>
        <v>3</v>
      </c>
      <c r="J1140">
        <f t="shared" si="702"/>
        <v>97</v>
      </c>
      <c r="K1140">
        <f t="shared" si="699"/>
        <v>14</v>
      </c>
      <c r="L1140">
        <f t="shared" si="703"/>
        <v>2</v>
      </c>
      <c r="M1140">
        <f t="shared" si="704"/>
        <v>3</v>
      </c>
      <c r="N1140" s="3">
        <f t="shared" si="705"/>
        <v>0.66666666666666663</v>
      </c>
      <c r="O1140">
        <f t="shared" si="700"/>
        <v>15</v>
      </c>
      <c r="P1140">
        <f t="shared" si="701"/>
        <v>2</v>
      </c>
      <c r="Q1140">
        <f t="shared" si="698"/>
        <v>7</v>
      </c>
    </row>
    <row r="1141" spans="1:17" x14ac:dyDescent="0.25">
      <c r="A1141" s="4">
        <v>42160</v>
      </c>
      <c r="B1141">
        <v>2</v>
      </c>
      <c r="C1141">
        <v>7</v>
      </c>
      <c r="D1141">
        <v>8</v>
      </c>
      <c r="E1141">
        <v>45</v>
      </c>
      <c r="F1141">
        <v>48</v>
      </c>
      <c r="G1141">
        <v>1</v>
      </c>
      <c r="H1141">
        <v>9</v>
      </c>
      <c r="I1141">
        <f t="shared" si="706"/>
        <v>6</v>
      </c>
      <c r="J1141">
        <f t="shared" si="702"/>
        <v>110</v>
      </c>
      <c r="K1141">
        <f t="shared" si="699"/>
        <v>10</v>
      </c>
      <c r="L1141">
        <f t="shared" si="703"/>
        <v>3</v>
      </c>
      <c r="M1141">
        <f t="shared" si="704"/>
        <v>2</v>
      </c>
      <c r="N1141" s="3">
        <f t="shared" si="705"/>
        <v>0.66666666666666663</v>
      </c>
      <c r="O1141">
        <f t="shared" si="700"/>
        <v>37</v>
      </c>
      <c r="P1141">
        <f t="shared" si="701"/>
        <v>1</v>
      </c>
      <c r="Q1141">
        <f t="shared" si="698"/>
        <v>12</v>
      </c>
    </row>
    <row r="1142" spans="1:17" x14ac:dyDescent="0.25">
      <c r="A1142" s="4">
        <v>42157</v>
      </c>
      <c r="B1142">
        <v>7</v>
      </c>
      <c r="C1142">
        <v>23</v>
      </c>
      <c r="D1142">
        <v>29</v>
      </c>
      <c r="E1142">
        <v>37</v>
      </c>
      <c r="F1142">
        <v>41</v>
      </c>
      <c r="G1142">
        <v>1</v>
      </c>
      <c r="H1142">
        <v>8</v>
      </c>
      <c r="I1142">
        <f t="shared" si="706"/>
        <v>3</v>
      </c>
      <c r="J1142">
        <f t="shared" si="702"/>
        <v>137</v>
      </c>
      <c r="K1142">
        <f t="shared" si="699"/>
        <v>9</v>
      </c>
      <c r="L1142">
        <f t="shared" si="703"/>
        <v>0</v>
      </c>
      <c r="M1142">
        <f t="shared" si="704"/>
        <v>5</v>
      </c>
      <c r="N1142" s="3">
        <f t="shared" si="705"/>
        <v>0</v>
      </c>
      <c r="O1142">
        <f t="shared" si="700"/>
        <v>16</v>
      </c>
      <c r="P1142">
        <f t="shared" si="701"/>
        <v>4</v>
      </c>
      <c r="Q1142">
        <f t="shared" si="698"/>
        <v>9</v>
      </c>
    </row>
    <row r="1143" spans="1:17" x14ac:dyDescent="0.25">
      <c r="A1143" s="4">
        <v>42153</v>
      </c>
      <c r="B1143">
        <v>3</v>
      </c>
      <c r="C1143">
        <v>4</v>
      </c>
      <c r="D1143">
        <v>20</v>
      </c>
      <c r="E1143">
        <v>45</v>
      </c>
      <c r="F1143">
        <v>48</v>
      </c>
      <c r="G1143">
        <v>6</v>
      </c>
      <c r="H1143">
        <v>8</v>
      </c>
      <c r="I1143">
        <f t="shared" si="706"/>
        <v>6</v>
      </c>
      <c r="J1143">
        <f t="shared" si="702"/>
        <v>120</v>
      </c>
      <c r="K1143">
        <f t="shared" si="699"/>
        <v>14</v>
      </c>
      <c r="L1143">
        <f t="shared" si="703"/>
        <v>3</v>
      </c>
      <c r="M1143">
        <f t="shared" si="704"/>
        <v>2</v>
      </c>
      <c r="N1143" s="3">
        <f t="shared" si="705"/>
        <v>0.66666666666666663</v>
      </c>
      <c r="O1143">
        <f t="shared" si="700"/>
        <v>25</v>
      </c>
      <c r="P1143">
        <f t="shared" si="701"/>
        <v>1</v>
      </c>
      <c r="Q1143">
        <f t="shared" si="698"/>
        <v>11</v>
      </c>
    </row>
    <row r="1144" spans="1:17" x14ac:dyDescent="0.25">
      <c r="A1144" s="4">
        <v>42150</v>
      </c>
      <c r="B1144">
        <v>5</v>
      </c>
      <c r="C1144">
        <v>6</v>
      </c>
      <c r="D1144">
        <v>7</v>
      </c>
      <c r="E1144">
        <v>21</v>
      </c>
      <c r="F1144">
        <v>24</v>
      </c>
      <c r="G1144">
        <v>5</v>
      </c>
      <c r="H1144">
        <v>6</v>
      </c>
      <c r="I1144">
        <f t="shared" si="706"/>
        <v>3</v>
      </c>
      <c r="J1144">
        <f t="shared" si="702"/>
        <v>63</v>
      </c>
      <c r="K1144">
        <f t="shared" si="699"/>
        <v>11</v>
      </c>
      <c r="L1144">
        <f t="shared" si="703"/>
        <v>2</v>
      </c>
      <c r="M1144">
        <f t="shared" si="704"/>
        <v>3</v>
      </c>
      <c r="N1144" s="3">
        <f t="shared" si="705"/>
        <v>0.66666666666666663</v>
      </c>
      <c r="O1144">
        <f t="shared" si="700"/>
        <v>14</v>
      </c>
      <c r="P1144">
        <f t="shared" si="701"/>
        <v>1</v>
      </c>
      <c r="Q1144">
        <f t="shared" si="698"/>
        <v>5</v>
      </c>
    </row>
    <row r="1145" spans="1:17" x14ac:dyDescent="0.25">
      <c r="A1145" s="4">
        <v>42146</v>
      </c>
      <c r="B1145">
        <v>18</v>
      </c>
      <c r="C1145">
        <v>24</v>
      </c>
      <c r="D1145">
        <v>35</v>
      </c>
      <c r="E1145">
        <v>44</v>
      </c>
      <c r="F1145">
        <v>45</v>
      </c>
      <c r="G1145">
        <v>5</v>
      </c>
      <c r="H1145">
        <v>11</v>
      </c>
      <c r="I1145">
        <f t="shared" si="706"/>
        <v>6</v>
      </c>
      <c r="J1145">
        <f t="shared" si="702"/>
        <v>166</v>
      </c>
      <c r="K1145">
        <f t="shared" si="699"/>
        <v>16</v>
      </c>
      <c r="L1145">
        <f t="shared" si="703"/>
        <v>3</v>
      </c>
      <c r="M1145">
        <f t="shared" si="704"/>
        <v>2</v>
      </c>
      <c r="N1145" s="3">
        <f t="shared" si="705"/>
        <v>0.66666666666666663</v>
      </c>
      <c r="O1145">
        <f t="shared" si="700"/>
        <v>11</v>
      </c>
      <c r="P1145">
        <f t="shared" si="701"/>
        <v>1</v>
      </c>
      <c r="Q1145">
        <f t="shared" ref="Q1145:Q1208" si="707">ROUND(AVERAGE(C1145-B1145,D1145-C1145,E1145-D1145,F1145-E1145),0)</f>
        <v>7</v>
      </c>
    </row>
    <row r="1146" spans="1:17" x14ac:dyDescent="0.25">
      <c r="A1146" s="4">
        <v>42143</v>
      </c>
      <c r="B1146">
        <v>26</v>
      </c>
      <c r="C1146">
        <v>30</v>
      </c>
      <c r="D1146">
        <v>31</v>
      </c>
      <c r="E1146">
        <v>35</v>
      </c>
      <c r="F1146">
        <v>37</v>
      </c>
      <c r="G1146">
        <v>8</v>
      </c>
      <c r="H1146">
        <v>11</v>
      </c>
      <c r="I1146">
        <f t="shared" si="706"/>
        <v>3</v>
      </c>
      <c r="J1146">
        <f t="shared" si="702"/>
        <v>159</v>
      </c>
      <c r="K1146">
        <f t="shared" si="699"/>
        <v>19</v>
      </c>
      <c r="L1146">
        <f t="shared" si="703"/>
        <v>2</v>
      </c>
      <c r="M1146">
        <f t="shared" si="704"/>
        <v>3</v>
      </c>
      <c r="N1146" s="3">
        <f t="shared" si="705"/>
        <v>0.66666666666666663</v>
      </c>
      <c r="O1146">
        <f t="shared" si="700"/>
        <v>4</v>
      </c>
      <c r="P1146">
        <f t="shared" si="701"/>
        <v>1</v>
      </c>
      <c r="Q1146">
        <f t="shared" si="707"/>
        <v>3</v>
      </c>
    </row>
    <row r="1147" spans="1:17" x14ac:dyDescent="0.25">
      <c r="A1147" s="4">
        <v>42139</v>
      </c>
      <c r="B1147">
        <v>5</v>
      </c>
      <c r="C1147">
        <v>35</v>
      </c>
      <c r="D1147">
        <v>42</v>
      </c>
      <c r="E1147">
        <v>44</v>
      </c>
      <c r="F1147">
        <v>47</v>
      </c>
      <c r="G1147">
        <v>8</v>
      </c>
      <c r="H1147">
        <v>9</v>
      </c>
      <c r="I1147">
        <f t="shared" si="706"/>
        <v>6</v>
      </c>
      <c r="J1147">
        <f t="shared" si="702"/>
        <v>173</v>
      </c>
      <c r="K1147">
        <f t="shared" si="699"/>
        <v>17</v>
      </c>
      <c r="L1147">
        <f t="shared" si="703"/>
        <v>2</v>
      </c>
      <c r="M1147">
        <f t="shared" si="704"/>
        <v>3</v>
      </c>
      <c r="N1147" s="3">
        <f t="shared" si="705"/>
        <v>0.66666666666666663</v>
      </c>
      <c r="O1147">
        <f t="shared" si="700"/>
        <v>30</v>
      </c>
      <c r="P1147">
        <f t="shared" si="701"/>
        <v>2</v>
      </c>
      <c r="Q1147">
        <f t="shared" si="707"/>
        <v>11</v>
      </c>
    </row>
    <row r="1148" spans="1:17" x14ac:dyDescent="0.25">
      <c r="A1148" s="4">
        <v>42136</v>
      </c>
      <c r="B1148">
        <v>14</v>
      </c>
      <c r="C1148">
        <v>29</v>
      </c>
      <c r="D1148">
        <v>30</v>
      </c>
      <c r="E1148">
        <v>40</v>
      </c>
      <c r="F1148">
        <v>46</v>
      </c>
      <c r="G1148">
        <v>3</v>
      </c>
      <c r="H1148">
        <v>6</v>
      </c>
      <c r="I1148">
        <f t="shared" si="706"/>
        <v>3</v>
      </c>
      <c r="J1148">
        <f t="shared" si="702"/>
        <v>159</v>
      </c>
      <c r="K1148">
        <f t="shared" si="699"/>
        <v>9</v>
      </c>
      <c r="L1148">
        <f t="shared" si="703"/>
        <v>4</v>
      </c>
      <c r="M1148">
        <f t="shared" si="704"/>
        <v>1</v>
      </c>
      <c r="N1148" s="3">
        <f t="shared" si="705"/>
        <v>0.25</v>
      </c>
      <c r="O1148">
        <f t="shared" si="700"/>
        <v>15</v>
      </c>
      <c r="P1148">
        <f t="shared" si="701"/>
        <v>1</v>
      </c>
      <c r="Q1148">
        <f t="shared" si="707"/>
        <v>8</v>
      </c>
    </row>
    <row r="1149" spans="1:17" x14ac:dyDescent="0.25">
      <c r="A1149" s="4">
        <v>42132</v>
      </c>
      <c r="B1149">
        <v>7</v>
      </c>
      <c r="C1149">
        <v>14</v>
      </c>
      <c r="D1149">
        <v>19</v>
      </c>
      <c r="E1149">
        <v>47</v>
      </c>
      <c r="F1149">
        <v>49</v>
      </c>
      <c r="G1149">
        <v>3</v>
      </c>
      <c r="H1149">
        <v>10</v>
      </c>
      <c r="I1149">
        <f t="shared" si="706"/>
        <v>6</v>
      </c>
      <c r="J1149">
        <f t="shared" si="702"/>
        <v>136</v>
      </c>
      <c r="K1149">
        <f t="shared" si="699"/>
        <v>13</v>
      </c>
      <c r="L1149">
        <f t="shared" si="703"/>
        <v>1</v>
      </c>
      <c r="M1149">
        <f t="shared" si="704"/>
        <v>4</v>
      </c>
      <c r="N1149" s="3">
        <f t="shared" si="705"/>
        <v>0.25</v>
      </c>
      <c r="O1149">
        <f t="shared" si="700"/>
        <v>28</v>
      </c>
      <c r="P1149">
        <f t="shared" si="701"/>
        <v>2</v>
      </c>
      <c r="Q1149">
        <f t="shared" si="707"/>
        <v>11</v>
      </c>
    </row>
    <row r="1150" spans="1:17" x14ac:dyDescent="0.25">
      <c r="A1150" s="4">
        <v>42129</v>
      </c>
      <c r="B1150">
        <v>1</v>
      </c>
      <c r="C1150">
        <v>10</v>
      </c>
      <c r="D1150">
        <v>17</v>
      </c>
      <c r="E1150">
        <v>20</v>
      </c>
      <c r="F1150">
        <v>42</v>
      </c>
      <c r="G1150">
        <v>8</v>
      </c>
      <c r="H1150">
        <v>9</v>
      </c>
      <c r="I1150">
        <f t="shared" si="706"/>
        <v>3</v>
      </c>
      <c r="J1150">
        <f t="shared" si="702"/>
        <v>90</v>
      </c>
      <c r="K1150">
        <f t="shared" si="699"/>
        <v>17</v>
      </c>
      <c r="L1150">
        <f t="shared" si="703"/>
        <v>3</v>
      </c>
      <c r="M1150">
        <f t="shared" si="704"/>
        <v>2</v>
      </c>
      <c r="N1150" s="3">
        <f t="shared" si="705"/>
        <v>0.66666666666666663</v>
      </c>
      <c r="O1150">
        <f t="shared" si="700"/>
        <v>22</v>
      </c>
      <c r="P1150">
        <f t="shared" si="701"/>
        <v>3</v>
      </c>
      <c r="Q1150">
        <f t="shared" si="707"/>
        <v>10</v>
      </c>
    </row>
    <row r="1151" spans="1:17" x14ac:dyDescent="0.25">
      <c r="A1151" s="4">
        <v>42125</v>
      </c>
      <c r="B1151">
        <v>3</v>
      </c>
      <c r="C1151">
        <v>19</v>
      </c>
      <c r="D1151">
        <v>20</v>
      </c>
      <c r="E1151">
        <v>25</v>
      </c>
      <c r="F1151">
        <v>26</v>
      </c>
      <c r="G1151">
        <v>6</v>
      </c>
      <c r="H1151">
        <v>10</v>
      </c>
      <c r="I1151">
        <f t="shared" si="706"/>
        <v>6</v>
      </c>
      <c r="J1151">
        <f t="shared" si="702"/>
        <v>93</v>
      </c>
      <c r="K1151">
        <f t="shared" si="699"/>
        <v>16</v>
      </c>
      <c r="L1151">
        <f t="shared" si="703"/>
        <v>2</v>
      </c>
      <c r="M1151">
        <f t="shared" si="704"/>
        <v>3</v>
      </c>
      <c r="N1151" s="3">
        <f t="shared" si="705"/>
        <v>0.66666666666666663</v>
      </c>
      <c r="O1151">
        <f t="shared" si="700"/>
        <v>16</v>
      </c>
      <c r="P1151">
        <f t="shared" si="701"/>
        <v>1</v>
      </c>
      <c r="Q1151">
        <f t="shared" si="707"/>
        <v>6</v>
      </c>
    </row>
    <row r="1152" spans="1:17" x14ac:dyDescent="0.25">
      <c r="A1152" s="4">
        <v>42122</v>
      </c>
      <c r="B1152">
        <v>24</v>
      </c>
      <c r="C1152">
        <v>26</v>
      </c>
      <c r="D1152">
        <v>28</v>
      </c>
      <c r="E1152">
        <v>36</v>
      </c>
      <c r="F1152">
        <v>45</v>
      </c>
      <c r="G1152">
        <v>7</v>
      </c>
      <c r="H1152">
        <v>10</v>
      </c>
      <c r="I1152">
        <f t="shared" si="706"/>
        <v>3</v>
      </c>
      <c r="J1152">
        <f t="shared" si="702"/>
        <v>159</v>
      </c>
      <c r="K1152">
        <f t="shared" si="699"/>
        <v>17</v>
      </c>
      <c r="L1152">
        <f t="shared" si="703"/>
        <v>4</v>
      </c>
      <c r="M1152">
        <f t="shared" si="704"/>
        <v>1</v>
      </c>
      <c r="N1152" s="3">
        <f t="shared" si="705"/>
        <v>0.25</v>
      </c>
      <c r="O1152">
        <f t="shared" si="700"/>
        <v>9</v>
      </c>
      <c r="P1152">
        <f t="shared" si="701"/>
        <v>2</v>
      </c>
      <c r="Q1152">
        <f t="shared" si="707"/>
        <v>5</v>
      </c>
    </row>
    <row r="1153" spans="1:17" x14ac:dyDescent="0.25">
      <c r="A1153" s="4">
        <v>42118</v>
      </c>
      <c r="B1153">
        <v>5</v>
      </c>
      <c r="C1153">
        <v>19</v>
      </c>
      <c r="D1153">
        <v>29</v>
      </c>
      <c r="E1153">
        <v>31</v>
      </c>
      <c r="F1153">
        <v>40</v>
      </c>
      <c r="G1153">
        <v>3</v>
      </c>
      <c r="H1153">
        <v>10</v>
      </c>
      <c r="I1153">
        <f t="shared" si="706"/>
        <v>6</v>
      </c>
      <c r="J1153">
        <f t="shared" si="702"/>
        <v>124</v>
      </c>
      <c r="K1153">
        <f t="shared" si="699"/>
        <v>13</v>
      </c>
      <c r="L1153">
        <f t="shared" si="703"/>
        <v>1</v>
      </c>
      <c r="M1153">
        <f t="shared" si="704"/>
        <v>4</v>
      </c>
      <c r="N1153" s="3">
        <f t="shared" si="705"/>
        <v>0.25</v>
      </c>
      <c r="O1153">
        <f t="shared" si="700"/>
        <v>14</v>
      </c>
      <c r="P1153">
        <f t="shared" si="701"/>
        <v>2</v>
      </c>
      <c r="Q1153">
        <f t="shared" si="707"/>
        <v>9</v>
      </c>
    </row>
    <row r="1154" spans="1:17" x14ac:dyDescent="0.25">
      <c r="A1154" s="4">
        <v>42115</v>
      </c>
      <c r="B1154">
        <v>6</v>
      </c>
      <c r="C1154">
        <v>14</v>
      </c>
      <c r="D1154">
        <v>17</v>
      </c>
      <c r="E1154">
        <v>42</v>
      </c>
      <c r="F1154">
        <v>45</v>
      </c>
      <c r="G1154">
        <v>1</v>
      </c>
      <c r="H1154">
        <v>8</v>
      </c>
      <c r="I1154">
        <f t="shared" si="706"/>
        <v>3</v>
      </c>
      <c r="J1154">
        <f t="shared" si="702"/>
        <v>124</v>
      </c>
      <c r="K1154">
        <f t="shared" si="699"/>
        <v>9</v>
      </c>
      <c r="L1154">
        <f t="shared" si="703"/>
        <v>3</v>
      </c>
      <c r="M1154">
        <f t="shared" si="704"/>
        <v>2</v>
      </c>
      <c r="N1154" s="3">
        <f t="shared" si="705"/>
        <v>0.66666666666666663</v>
      </c>
      <c r="O1154">
        <f t="shared" si="700"/>
        <v>25</v>
      </c>
      <c r="P1154">
        <f t="shared" si="701"/>
        <v>3</v>
      </c>
      <c r="Q1154">
        <f t="shared" si="707"/>
        <v>10</v>
      </c>
    </row>
    <row r="1155" spans="1:17" x14ac:dyDescent="0.25">
      <c r="A1155" s="4">
        <v>42111</v>
      </c>
      <c r="B1155">
        <v>2</v>
      </c>
      <c r="C1155">
        <v>24</v>
      </c>
      <c r="D1155">
        <v>30</v>
      </c>
      <c r="E1155">
        <v>34</v>
      </c>
      <c r="F1155">
        <v>39</v>
      </c>
      <c r="G1155">
        <v>8</v>
      </c>
      <c r="H1155">
        <v>11</v>
      </c>
      <c r="I1155">
        <f t="shared" si="706"/>
        <v>6</v>
      </c>
      <c r="J1155">
        <f t="shared" si="702"/>
        <v>129</v>
      </c>
      <c r="K1155">
        <f t="shared" si="699"/>
        <v>19</v>
      </c>
      <c r="L1155">
        <f t="shared" si="703"/>
        <v>4</v>
      </c>
      <c r="M1155">
        <f t="shared" si="704"/>
        <v>1</v>
      </c>
      <c r="N1155" s="3">
        <f t="shared" si="705"/>
        <v>0.25</v>
      </c>
      <c r="O1155">
        <f t="shared" si="700"/>
        <v>22</v>
      </c>
      <c r="P1155">
        <f t="shared" si="701"/>
        <v>4</v>
      </c>
      <c r="Q1155">
        <f t="shared" si="707"/>
        <v>9</v>
      </c>
    </row>
    <row r="1156" spans="1:17" x14ac:dyDescent="0.25">
      <c r="A1156" s="4">
        <v>42108</v>
      </c>
      <c r="B1156">
        <v>24</v>
      </c>
      <c r="C1156">
        <v>32</v>
      </c>
      <c r="D1156">
        <v>34</v>
      </c>
      <c r="E1156">
        <v>35</v>
      </c>
      <c r="F1156">
        <v>49</v>
      </c>
      <c r="G1156">
        <v>1</v>
      </c>
      <c r="H1156">
        <v>2</v>
      </c>
      <c r="I1156">
        <f t="shared" si="706"/>
        <v>3</v>
      </c>
      <c r="J1156">
        <f t="shared" si="702"/>
        <v>174</v>
      </c>
      <c r="K1156">
        <f t="shared" si="699"/>
        <v>3</v>
      </c>
      <c r="L1156">
        <f t="shared" si="703"/>
        <v>3</v>
      </c>
      <c r="M1156">
        <f t="shared" si="704"/>
        <v>2</v>
      </c>
      <c r="N1156" s="3">
        <f t="shared" si="705"/>
        <v>0.66666666666666663</v>
      </c>
      <c r="O1156">
        <f t="shared" si="700"/>
        <v>14</v>
      </c>
      <c r="P1156">
        <f t="shared" si="701"/>
        <v>1</v>
      </c>
      <c r="Q1156">
        <f t="shared" si="707"/>
        <v>6</v>
      </c>
    </row>
    <row r="1157" spans="1:17" x14ac:dyDescent="0.25">
      <c r="A1157" s="4">
        <v>42104</v>
      </c>
      <c r="B1157">
        <v>22</v>
      </c>
      <c r="C1157">
        <v>23</v>
      </c>
      <c r="D1157">
        <v>25</v>
      </c>
      <c r="E1157">
        <v>30</v>
      </c>
      <c r="F1157">
        <v>43</v>
      </c>
      <c r="G1157">
        <v>5</v>
      </c>
      <c r="H1157">
        <v>9</v>
      </c>
      <c r="I1157">
        <f t="shared" si="706"/>
        <v>6</v>
      </c>
      <c r="J1157">
        <f t="shared" si="702"/>
        <v>143</v>
      </c>
      <c r="K1157">
        <f t="shared" si="699"/>
        <v>14</v>
      </c>
      <c r="L1157">
        <f t="shared" si="703"/>
        <v>2</v>
      </c>
      <c r="M1157">
        <f t="shared" si="704"/>
        <v>3</v>
      </c>
      <c r="N1157" s="3">
        <f t="shared" si="705"/>
        <v>0.66666666666666663</v>
      </c>
      <c r="O1157">
        <f t="shared" si="700"/>
        <v>13</v>
      </c>
      <c r="P1157">
        <f t="shared" si="701"/>
        <v>1</v>
      </c>
      <c r="Q1157">
        <f t="shared" si="707"/>
        <v>5</v>
      </c>
    </row>
    <row r="1158" spans="1:17" x14ac:dyDescent="0.25">
      <c r="A1158" s="4">
        <v>42101</v>
      </c>
      <c r="B1158">
        <v>18</v>
      </c>
      <c r="C1158">
        <v>25</v>
      </c>
      <c r="D1158">
        <v>39</v>
      </c>
      <c r="E1158">
        <v>44</v>
      </c>
      <c r="F1158">
        <v>50</v>
      </c>
      <c r="G1158">
        <v>5</v>
      </c>
      <c r="H1158">
        <v>8</v>
      </c>
      <c r="I1158">
        <f t="shared" si="706"/>
        <v>3</v>
      </c>
      <c r="J1158">
        <f t="shared" si="702"/>
        <v>176</v>
      </c>
      <c r="K1158">
        <f t="shared" si="699"/>
        <v>13</v>
      </c>
      <c r="L1158">
        <f t="shared" si="703"/>
        <v>3</v>
      </c>
      <c r="M1158">
        <f t="shared" si="704"/>
        <v>2</v>
      </c>
      <c r="N1158" s="3">
        <f t="shared" si="705"/>
        <v>0.66666666666666663</v>
      </c>
      <c r="O1158">
        <f t="shared" si="700"/>
        <v>14</v>
      </c>
      <c r="P1158">
        <f t="shared" si="701"/>
        <v>5</v>
      </c>
      <c r="Q1158">
        <f t="shared" si="707"/>
        <v>8</v>
      </c>
    </row>
    <row r="1159" spans="1:17" x14ac:dyDescent="0.25">
      <c r="A1159" s="4">
        <v>42097</v>
      </c>
      <c r="B1159">
        <v>27</v>
      </c>
      <c r="C1159">
        <v>29</v>
      </c>
      <c r="D1159">
        <v>37</v>
      </c>
      <c r="E1159">
        <v>39</v>
      </c>
      <c r="F1159">
        <v>49</v>
      </c>
      <c r="G1159">
        <v>2</v>
      </c>
      <c r="H1159">
        <v>4</v>
      </c>
      <c r="I1159">
        <f t="shared" si="706"/>
        <v>6</v>
      </c>
      <c r="J1159">
        <f t="shared" si="702"/>
        <v>181</v>
      </c>
      <c r="K1159">
        <f t="shared" si="699"/>
        <v>6</v>
      </c>
      <c r="L1159">
        <f t="shared" si="703"/>
        <v>0</v>
      </c>
      <c r="M1159">
        <f t="shared" si="704"/>
        <v>5</v>
      </c>
      <c r="N1159" s="3">
        <f t="shared" si="705"/>
        <v>0</v>
      </c>
      <c r="O1159">
        <f t="shared" si="700"/>
        <v>10</v>
      </c>
      <c r="P1159">
        <f t="shared" si="701"/>
        <v>2</v>
      </c>
      <c r="Q1159">
        <f t="shared" si="707"/>
        <v>6</v>
      </c>
    </row>
    <row r="1160" spans="1:17" x14ac:dyDescent="0.25">
      <c r="A1160" s="4">
        <v>42094</v>
      </c>
      <c r="B1160">
        <v>8</v>
      </c>
      <c r="C1160">
        <v>20</v>
      </c>
      <c r="D1160">
        <v>24</v>
      </c>
      <c r="E1160">
        <v>28</v>
      </c>
      <c r="F1160">
        <v>49</v>
      </c>
      <c r="G1160">
        <v>8</v>
      </c>
      <c r="H1160">
        <v>9</v>
      </c>
      <c r="I1160">
        <f t="shared" si="706"/>
        <v>3</v>
      </c>
      <c r="J1160">
        <f t="shared" si="702"/>
        <v>129</v>
      </c>
      <c r="K1160">
        <f t="shared" si="699"/>
        <v>17</v>
      </c>
      <c r="L1160">
        <f t="shared" si="703"/>
        <v>4</v>
      </c>
      <c r="M1160">
        <f t="shared" si="704"/>
        <v>1</v>
      </c>
      <c r="N1160" s="3">
        <f t="shared" si="705"/>
        <v>0.25</v>
      </c>
      <c r="O1160">
        <f t="shared" si="700"/>
        <v>21</v>
      </c>
      <c r="P1160">
        <f t="shared" si="701"/>
        <v>4</v>
      </c>
      <c r="Q1160">
        <f t="shared" si="707"/>
        <v>10</v>
      </c>
    </row>
    <row r="1161" spans="1:17" x14ac:dyDescent="0.25">
      <c r="A1161" s="4">
        <v>42090</v>
      </c>
      <c r="B1161">
        <v>2</v>
      </c>
      <c r="C1161">
        <v>30</v>
      </c>
      <c r="D1161">
        <v>32</v>
      </c>
      <c r="E1161">
        <v>39</v>
      </c>
      <c r="F1161">
        <v>44</v>
      </c>
      <c r="G1161">
        <v>6</v>
      </c>
      <c r="H1161">
        <v>10</v>
      </c>
      <c r="I1161">
        <f t="shared" si="706"/>
        <v>6</v>
      </c>
      <c r="J1161">
        <f t="shared" si="702"/>
        <v>147</v>
      </c>
      <c r="K1161">
        <f t="shared" si="699"/>
        <v>16</v>
      </c>
      <c r="L1161">
        <f t="shared" si="703"/>
        <v>4</v>
      </c>
      <c r="M1161">
        <f t="shared" si="704"/>
        <v>1</v>
      </c>
      <c r="N1161" s="3">
        <f t="shared" si="705"/>
        <v>0.25</v>
      </c>
      <c r="O1161">
        <f t="shared" si="700"/>
        <v>28</v>
      </c>
      <c r="P1161">
        <f t="shared" si="701"/>
        <v>2</v>
      </c>
      <c r="Q1161">
        <f t="shared" si="707"/>
        <v>11</v>
      </c>
    </row>
    <row r="1162" spans="1:17" x14ac:dyDescent="0.25">
      <c r="A1162" s="4">
        <v>42087</v>
      </c>
      <c r="B1162">
        <v>10</v>
      </c>
      <c r="C1162">
        <v>24</v>
      </c>
      <c r="D1162">
        <v>26</v>
      </c>
      <c r="E1162">
        <v>39</v>
      </c>
      <c r="F1162">
        <v>40</v>
      </c>
      <c r="G1162">
        <v>3</v>
      </c>
      <c r="H1162">
        <v>10</v>
      </c>
      <c r="I1162">
        <f t="shared" si="706"/>
        <v>3</v>
      </c>
      <c r="J1162">
        <f t="shared" si="702"/>
        <v>139</v>
      </c>
      <c r="K1162">
        <f t="shared" si="699"/>
        <v>13</v>
      </c>
      <c r="L1162">
        <f t="shared" si="703"/>
        <v>4</v>
      </c>
      <c r="M1162">
        <f t="shared" si="704"/>
        <v>1</v>
      </c>
      <c r="N1162" s="3">
        <f t="shared" si="705"/>
        <v>0.25</v>
      </c>
      <c r="O1162">
        <f t="shared" si="700"/>
        <v>14</v>
      </c>
      <c r="P1162">
        <f t="shared" si="701"/>
        <v>1</v>
      </c>
      <c r="Q1162">
        <f t="shared" si="707"/>
        <v>8</v>
      </c>
    </row>
    <row r="1163" spans="1:17" x14ac:dyDescent="0.25">
      <c r="A1163" s="4">
        <v>42083</v>
      </c>
      <c r="B1163">
        <v>3</v>
      </c>
      <c r="C1163">
        <v>14</v>
      </c>
      <c r="D1163">
        <v>37</v>
      </c>
      <c r="E1163">
        <v>42</v>
      </c>
      <c r="F1163">
        <v>48</v>
      </c>
      <c r="G1163">
        <v>1</v>
      </c>
      <c r="H1163">
        <v>10</v>
      </c>
      <c r="I1163">
        <f t="shared" si="706"/>
        <v>6</v>
      </c>
      <c r="J1163">
        <f t="shared" si="702"/>
        <v>144</v>
      </c>
      <c r="K1163">
        <f t="shared" si="699"/>
        <v>11</v>
      </c>
      <c r="L1163">
        <f t="shared" si="703"/>
        <v>3</v>
      </c>
      <c r="M1163">
        <f t="shared" si="704"/>
        <v>2</v>
      </c>
      <c r="N1163" s="3">
        <f t="shared" si="705"/>
        <v>0.66666666666666663</v>
      </c>
      <c r="O1163">
        <f t="shared" si="700"/>
        <v>23</v>
      </c>
      <c r="P1163">
        <f t="shared" si="701"/>
        <v>5</v>
      </c>
      <c r="Q1163">
        <f t="shared" si="707"/>
        <v>11</v>
      </c>
    </row>
    <row r="1164" spans="1:17" x14ac:dyDescent="0.25">
      <c r="A1164" s="4">
        <v>42080</v>
      </c>
      <c r="B1164">
        <v>11</v>
      </c>
      <c r="C1164">
        <v>23</v>
      </c>
      <c r="D1164">
        <v>26</v>
      </c>
      <c r="E1164">
        <v>38</v>
      </c>
      <c r="F1164">
        <v>44</v>
      </c>
      <c r="G1164">
        <v>1</v>
      </c>
      <c r="H1164">
        <v>8</v>
      </c>
      <c r="I1164">
        <f t="shared" si="706"/>
        <v>3</v>
      </c>
      <c r="J1164">
        <f t="shared" si="702"/>
        <v>142</v>
      </c>
      <c r="K1164">
        <f t="shared" si="699"/>
        <v>9</v>
      </c>
      <c r="L1164">
        <f t="shared" si="703"/>
        <v>3</v>
      </c>
      <c r="M1164">
        <f t="shared" si="704"/>
        <v>2</v>
      </c>
      <c r="N1164" s="3">
        <f t="shared" si="705"/>
        <v>0.66666666666666663</v>
      </c>
      <c r="O1164">
        <f t="shared" si="700"/>
        <v>12</v>
      </c>
      <c r="P1164">
        <f t="shared" si="701"/>
        <v>3</v>
      </c>
      <c r="Q1164">
        <f t="shared" si="707"/>
        <v>8</v>
      </c>
    </row>
    <row r="1165" spans="1:17" x14ac:dyDescent="0.25">
      <c r="A1165" s="4">
        <v>42076</v>
      </c>
      <c r="B1165">
        <v>4</v>
      </c>
      <c r="C1165">
        <v>5</v>
      </c>
      <c r="D1165">
        <v>18</v>
      </c>
      <c r="E1165">
        <v>22</v>
      </c>
      <c r="F1165">
        <v>23</v>
      </c>
      <c r="G1165">
        <v>1</v>
      </c>
      <c r="H1165">
        <v>3</v>
      </c>
      <c r="I1165">
        <f t="shared" si="706"/>
        <v>6</v>
      </c>
      <c r="J1165">
        <f t="shared" si="702"/>
        <v>72</v>
      </c>
      <c r="K1165">
        <f t="shared" si="699"/>
        <v>4</v>
      </c>
      <c r="L1165">
        <f t="shared" si="703"/>
        <v>3</v>
      </c>
      <c r="M1165">
        <f t="shared" si="704"/>
        <v>2</v>
      </c>
      <c r="N1165" s="3">
        <f t="shared" si="705"/>
        <v>0.66666666666666663</v>
      </c>
      <c r="O1165">
        <f t="shared" si="700"/>
        <v>13</v>
      </c>
      <c r="P1165">
        <f t="shared" si="701"/>
        <v>1</v>
      </c>
      <c r="Q1165">
        <f t="shared" si="707"/>
        <v>5</v>
      </c>
    </row>
    <row r="1166" spans="1:17" x14ac:dyDescent="0.25">
      <c r="A1166" s="4">
        <v>42073</v>
      </c>
      <c r="B1166">
        <v>2</v>
      </c>
      <c r="C1166">
        <v>6</v>
      </c>
      <c r="D1166">
        <v>23</v>
      </c>
      <c r="E1166">
        <v>30</v>
      </c>
      <c r="F1166">
        <v>31</v>
      </c>
      <c r="G1166">
        <v>2</v>
      </c>
      <c r="H1166">
        <v>10</v>
      </c>
      <c r="I1166">
        <f t="shared" si="706"/>
        <v>3</v>
      </c>
      <c r="J1166">
        <f t="shared" si="702"/>
        <v>92</v>
      </c>
      <c r="K1166">
        <f t="shared" si="699"/>
        <v>12</v>
      </c>
      <c r="L1166">
        <f t="shared" si="703"/>
        <v>3</v>
      </c>
      <c r="M1166">
        <f t="shared" si="704"/>
        <v>2</v>
      </c>
      <c r="N1166" s="3">
        <f t="shared" si="705"/>
        <v>0.66666666666666663</v>
      </c>
      <c r="O1166">
        <f t="shared" si="700"/>
        <v>17</v>
      </c>
      <c r="P1166">
        <f t="shared" si="701"/>
        <v>1</v>
      </c>
      <c r="Q1166">
        <f t="shared" si="707"/>
        <v>7</v>
      </c>
    </row>
    <row r="1167" spans="1:17" x14ac:dyDescent="0.25">
      <c r="A1167" s="4">
        <v>42069</v>
      </c>
      <c r="B1167">
        <v>23</v>
      </c>
      <c r="C1167">
        <v>30</v>
      </c>
      <c r="D1167">
        <v>47</v>
      </c>
      <c r="E1167">
        <v>49</v>
      </c>
      <c r="F1167">
        <v>50</v>
      </c>
      <c r="G1167">
        <v>2</v>
      </c>
      <c r="H1167">
        <v>7</v>
      </c>
      <c r="I1167">
        <f t="shared" si="706"/>
        <v>6</v>
      </c>
      <c r="J1167">
        <f t="shared" si="702"/>
        <v>199</v>
      </c>
      <c r="K1167">
        <f t="shared" si="699"/>
        <v>9</v>
      </c>
      <c r="L1167">
        <f t="shared" si="703"/>
        <v>2</v>
      </c>
      <c r="M1167">
        <f t="shared" si="704"/>
        <v>3</v>
      </c>
      <c r="N1167" s="3">
        <f t="shared" si="705"/>
        <v>0.66666666666666663</v>
      </c>
      <c r="O1167">
        <f t="shared" si="700"/>
        <v>17</v>
      </c>
      <c r="P1167">
        <f t="shared" si="701"/>
        <v>1</v>
      </c>
      <c r="Q1167">
        <f t="shared" si="707"/>
        <v>7</v>
      </c>
    </row>
    <row r="1168" spans="1:17" x14ac:dyDescent="0.25">
      <c r="A1168" s="4">
        <v>42066</v>
      </c>
      <c r="B1168">
        <v>6</v>
      </c>
      <c r="C1168">
        <v>8</v>
      </c>
      <c r="D1168">
        <v>11</v>
      </c>
      <c r="E1168">
        <v>13</v>
      </c>
      <c r="F1168">
        <v>21</v>
      </c>
      <c r="G1168">
        <v>7</v>
      </c>
      <c r="H1168">
        <v>8</v>
      </c>
      <c r="I1168">
        <f t="shared" si="706"/>
        <v>3</v>
      </c>
      <c r="J1168">
        <f t="shared" si="702"/>
        <v>59</v>
      </c>
      <c r="K1168">
        <f t="shared" si="699"/>
        <v>15</v>
      </c>
      <c r="L1168">
        <f t="shared" si="703"/>
        <v>2</v>
      </c>
      <c r="M1168">
        <f t="shared" si="704"/>
        <v>3</v>
      </c>
      <c r="N1168" s="3">
        <f t="shared" si="705"/>
        <v>0.66666666666666663</v>
      </c>
      <c r="O1168">
        <f t="shared" si="700"/>
        <v>8</v>
      </c>
      <c r="P1168">
        <f t="shared" si="701"/>
        <v>2</v>
      </c>
      <c r="Q1168">
        <f t="shared" si="707"/>
        <v>4</v>
      </c>
    </row>
    <row r="1169" spans="1:17" x14ac:dyDescent="0.25">
      <c r="A1169" s="4">
        <v>42062</v>
      </c>
      <c r="B1169">
        <v>5</v>
      </c>
      <c r="C1169">
        <v>14</v>
      </c>
      <c r="D1169">
        <v>17</v>
      </c>
      <c r="E1169">
        <v>25</v>
      </c>
      <c r="F1169">
        <v>47</v>
      </c>
      <c r="G1169">
        <v>9</v>
      </c>
      <c r="H1169">
        <v>10</v>
      </c>
      <c r="I1169">
        <f t="shared" si="706"/>
        <v>6</v>
      </c>
      <c r="J1169">
        <f t="shared" si="702"/>
        <v>108</v>
      </c>
      <c r="K1169">
        <f t="shared" si="699"/>
        <v>19</v>
      </c>
      <c r="L1169">
        <f t="shared" si="703"/>
        <v>1</v>
      </c>
      <c r="M1169">
        <f t="shared" si="704"/>
        <v>4</v>
      </c>
      <c r="N1169" s="3">
        <f t="shared" si="705"/>
        <v>0.25</v>
      </c>
      <c r="O1169">
        <f t="shared" si="700"/>
        <v>22</v>
      </c>
      <c r="P1169">
        <f t="shared" si="701"/>
        <v>3</v>
      </c>
      <c r="Q1169">
        <f t="shared" si="707"/>
        <v>11</v>
      </c>
    </row>
    <row r="1170" spans="1:17" x14ac:dyDescent="0.25">
      <c r="A1170" s="4">
        <v>42059</v>
      </c>
      <c r="B1170">
        <v>3</v>
      </c>
      <c r="C1170">
        <v>25</v>
      </c>
      <c r="D1170">
        <v>28</v>
      </c>
      <c r="E1170">
        <v>34</v>
      </c>
      <c r="F1170">
        <v>50</v>
      </c>
      <c r="G1170">
        <v>1</v>
      </c>
      <c r="H1170">
        <v>11</v>
      </c>
      <c r="I1170">
        <f t="shared" si="706"/>
        <v>3</v>
      </c>
      <c r="J1170">
        <f t="shared" si="702"/>
        <v>140</v>
      </c>
      <c r="K1170">
        <f t="shared" si="699"/>
        <v>12</v>
      </c>
      <c r="L1170">
        <f t="shared" si="703"/>
        <v>3</v>
      </c>
      <c r="M1170">
        <f t="shared" si="704"/>
        <v>2</v>
      </c>
      <c r="N1170" s="3">
        <f t="shared" si="705"/>
        <v>0.66666666666666663</v>
      </c>
      <c r="O1170">
        <f t="shared" si="700"/>
        <v>22</v>
      </c>
      <c r="P1170">
        <f t="shared" si="701"/>
        <v>3</v>
      </c>
      <c r="Q1170">
        <f t="shared" si="707"/>
        <v>12</v>
      </c>
    </row>
    <row r="1171" spans="1:17" x14ac:dyDescent="0.25">
      <c r="A1171" s="4">
        <v>42055</v>
      </c>
      <c r="B1171">
        <v>4</v>
      </c>
      <c r="C1171">
        <v>10</v>
      </c>
      <c r="D1171">
        <v>14</v>
      </c>
      <c r="E1171">
        <v>37</v>
      </c>
      <c r="F1171">
        <v>46</v>
      </c>
      <c r="G1171">
        <v>4</v>
      </c>
      <c r="H1171">
        <v>7</v>
      </c>
      <c r="I1171">
        <f t="shared" si="706"/>
        <v>6</v>
      </c>
      <c r="J1171">
        <f t="shared" si="702"/>
        <v>111</v>
      </c>
      <c r="K1171">
        <f t="shared" si="699"/>
        <v>11</v>
      </c>
      <c r="L1171">
        <f t="shared" si="703"/>
        <v>4</v>
      </c>
      <c r="M1171">
        <f t="shared" si="704"/>
        <v>1</v>
      </c>
      <c r="N1171" s="3">
        <f t="shared" si="705"/>
        <v>0.25</v>
      </c>
      <c r="O1171">
        <f t="shared" si="700"/>
        <v>23</v>
      </c>
      <c r="P1171">
        <f t="shared" si="701"/>
        <v>4</v>
      </c>
      <c r="Q1171">
        <f t="shared" si="707"/>
        <v>11</v>
      </c>
    </row>
    <row r="1172" spans="1:17" x14ac:dyDescent="0.25">
      <c r="A1172" s="4">
        <v>42052</v>
      </c>
      <c r="B1172">
        <v>2</v>
      </c>
      <c r="C1172">
        <v>5</v>
      </c>
      <c r="D1172">
        <v>18</v>
      </c>
      <c r="E1172">
        <v>30</v>
      </c>
      <c r="F1172">
        <v>43</v>
      </c>
      <c r="G1172">
        <v>1</v>
      </c>
      <c r="H1172">
        <v>10</v>
      </c>
      <c r="I1172">
        <f t="shared" si="706"/>
        <v>3</v>
      </c>
      <c r="J1172">
        <f t="shared" si="702"/>
        <v>98</v>
      </c>
      <c r="K1172">
        <f t="shared" si="699"/>
        <v>11</v>
      </c>
      <c r="L1172">
        <f t="shared" si="703"/>
        <v>3</v>
      </c>
      <c r="M1172">
        <f t="shared" si="704"/>
        <v>2</v>
      </c>
      <c r="N1172" s="3">
        <f t="shared" si="705"/>
        <v>0.66666666666666663</v>
      </c>
      <c r="O1172">
        <f t="shared" si="700"/>
        <v>13</v>
      </c>
      <c r="P1172">
        <f t="shared" si="701"/>
        <v>3</v>
      </c>
      <c r="Q1172">
        <f t="shared" si="707"/>
        <v>10</v>
      </c>
    </row>
    <row r="1173" spans="1:17" x14ac:dyDescent="0.25">
      <c r="A1173" s="4">
        <v>42048</v>
      </c>
      <c r="B1173">
        <v>12</v>
      </c>
      <c r="C1173">
        <v>24</v>
      </c>
      <c r="D1173">
        <v>39</v>
      </c>
      <c r="E1173">
        <v>42</v>
      </c>
      <c r="F1173">
        <v>44</v>
      </c>
      <c r="G1173">
        <v>3</v>
      </c>
      <c r="H1173">
        <v>11</v>
      </c>
      <c r="I1173">
        <f t="shared" si="706"/>
        <v>6</v>
      </c>
      <c r="J1173">
        <f t="shared" si="702"/>
        <v>161</v>
      </c>
      <c r="K1173">
        <f t="shared" si="699"/>
        <v>14</v>
      </c>
      <c r="L1173">
        <f t="shared" si="703"/>
        <v>4</v>
      </c>
      <c r="M1173">
        <f t="shared" si="704"/>
        <v>1</v>
      </c>
      <c r="N1173" s="3">
        <f t="shared" si="705"/>
        <v>0.25</v>
      </c>
      <c r="O1173">
        <f t="shared" si="700"/>
        <v>15</v>
      </c>
      <c r="P1173">
        <f t="shared" si="701"/>
        <v>2</v>
      </c>
      <c r="Q1173">
        <f t="shared" si="707"/>
        <v>8</v>
      </c>
    </row>
    <row r="1174" spans="1:17" x14ac:dyDescent="0.25">
      <c r="A1174" s="4">
        <v>42045</v>
      </c>
      <c r="B1174">
        <v>13</v>
      </c>
      <c r="C1174">
        <v>17</v>
      </c>
      <c r="D1174">
        <v>20</v>
      </c>
      <c r="E1174">
        <v>30</v>
      </c>
      <c r="F1174">
        <v>45</v>
      </c>
      <c r="G1174">
        <v>9</v>
      </c>
      <c r="H1174">
        <v>10</v>
      </c>
      <c r="I1174">
        <f t="shared" si="706"/>
        <v>3</v>
      </c>
      <c r="J1174">
        <f t="shared" si="702"/>
        <v>125</v>
      </c>
      <c r="K1174">
        <f t="shared" si="699"/>
        <v>19</v>
      </c>
      <c r="L1174">
        <f t="shared" si="703"/>
        <v>2</v>
      </c>
      <c r="M1174">
        <f t="shared" si="704"/>
        <v>3</v>
      </c>
      <c r="N1174" s="3">
        <f t="shared" si="705"/>
        <v>0.66666666666666663</v>
      </c>
      <c r="O1174">
        <f t="shared" si="700"/>
        <v>15</v>
      </c>
      <c r="P1174">
        <f t="shared" si="701"/>
        <v>3</v>
      </c>
      <c r="Q1174">
        <f t="shared" si="707"/>
        <v>8</v>
      </c>
    </row>
    <row r="1175" spans="1:17" x14ac:dyDescent="0.25">
      <c r="A1175" s="4">
        <v>42041</v>
      </c>
      <c r="B1175">
        <v>10</v>
      </c>
      <c r="C1175">
        <v>26</v>
      </c>
      <c r="D1175">
        <v>30</v>
      </c>
      <c r="E1175">
        <v>39</v>
      </c>
      <c r="F1175">
        <v>50</v>
      </c>
      <c r="G1175">
        <v>7</v>
      </c>
      <c r="H1175">
        <v>8</v>
      </c>
      <c r="I1175">
        <f t="shared" si="706"/>
        <v>6</v>
      </c>
      <c r="J1175">
        <f t="shared" si="702"/>
        <v>155</v>
      </c>
      <c r="K1175">
        <f t="shared" si="699"/>
        <v>15</v>
      </c>
      <c r="L1175">
        <f t="shared" si="703"/>
        <v>4</v>
      </c>
      <c r="M1175">
        <f t="shared" si="704"/>
        <v>1</v>
      </c>
      <c r="N1175" s="3">
        <f t="shared" si="705"/>
        <v>0.25</v>
      </c>
      <c r="O1175">
        <f t="shared" si="700"/>
        <v>16</v>
      </c>
      <c r="P1175">
        <f t="shared" si="701"/>
        <v>4</v>
      </c>
      <c r="Q1175">
        <f t="shared" si="707"/>
        <v>10</v>
      </c>
    </row>
    <row r="1176" spans="1:17" x14ac:dyDescent="0.25">
      <c r="A1176" s="4">
        <v>42038</v>
      </c>
      <c r="B1176">
        <v>17</v>
      </c>
      <c r="C1176">
        <v>31</v>
      </c>
      <c r="D1176">
        <v>33</v>
      </c>
      <c r="E1176">
        <v>44</v>
      </c>
      <c r="F1176">
        <v>50</v>
      </c>
      <c r="G1176">
        <v>7</v>
      </c>
      <c r="H1176">
        <v>11</v>
      </c>
      <c r="I1176">
        <f t="shared" si="706"/>
        <v>3</v>
      </c>
      <c r="J1176">
        <f t="shared" si="702"/>
        <v>175</v>
      </c>
      <c r="K1176">
        <f t="shared" si="699"/>
        <v>18</v>
      </c>
      <c r="L1176">
        <f t="shared" si="703"/>
        <v>2</v>
      </c>
      <c r="M1176">
        <f t="shared" si="704"/>
        <v>3</v>
      </c>
      <c r="N1176" s="3">
        <f t="shared" si="705"/>
        <v>0.66666666666666663</v>
      </c>
      <c r="O1176">
        <f t="shared" si="700"/>
        <v>14</v>
      </c>
      <c r="P1176">
        <f t="shared" si="701"/>
        <v>2</v>
      </c>
      <c r="Q1176">
        <f t="shared" si="707"/>
        <v>8</v>
      </c>
    </row>
    <row r="1177" spans="1:17" x14ac:dyDescent="0.25">
      <c r="A1177" s="4">
        <v>42034</v>
      </c>
      <c r="B1177">
        <v>9</v>
      </c>
      <c r="C1177">
        <v>13</v>
      </c>
      <c r="D1177">
        <v>15</v>
      </c>
      <c r="E1177">
        <v>19</v>
      </c>
      <c r="F1177">
        <v>24</v>
      </c>
      <c r="G1177">
        <v>3</v>
      </c>
      <c r="H1177">
        <v>8</v>
      </c>
      <c r="I1177">
        <f t="shared" si="706"/>
        <v>6</v>
      </c>
      <c r="J1177">
        <f t="shared" si="702"/>
        <v>80</v>
      </c>
      <c r="K1177">
        <f t="shared" si="699"/>
        <v>11</v>
      </c>
      <c r="L1177">
        <f t="shared" si="703"/>
        <v>1</v>
      </c>
      <c r="M1177">
        <f t="shared" si="704"/>
        <v>4</v>
      </c>
      <c r="N1177" s="3">
        <f t="shared" si="705"/>
        <v>0.25</v>
      </c>
      <c r="O1177">
        <f t="shared" si="700"/>
        <v>5</v>
      </c>
      <c r="P1177">
        <f t="shared" si="701"/>
        <v>2</v>
      </c>
      <c r="Q1177">
        <f t="shared" si="707"/>
        <v>4</v>
      </c>
    </row>
    <row r="1178" spans="1:17" x14ac:dyDescent="0.25">
      <c r="A1178" s="4">
        <v>42031</v>
      </c>
      <c r="B1178">
        <v>5</v>
      </c>
      <c r="C1178">
        <v>10</v>
      </c>
      <c r="D1178">
        <v>31</v>
      </c>
      <c r="E1178">
        <v>33</v>
      </c>
      <c r="F1178">
        <v>40</v>
      </c>
      <c r="G1178">
        <v>8</v>
      </c>
      <c r="H1178">
        <v>10</v>
      </c>
      <c r="I1178">
        <f t="shared" si="706"/>
        <v>3</v>
      </c>
      <c r="J1178">
        <f t="shared" si="702"/>
        <v>119</v>
      </c>
      <c r="K1178">
        <f t="shared" si="699"/>
        <v>18</v>
      </c>
      <c r="L1178">
        <f t="shared" si="703"/>
        <v>2</v>
      </c>
      <c r="M1178">
        <f t="shared" si="704"/>
        <v>3</v>
      </c>
      <c r="N1178" s="3">
        <f t="shared" si="705"/>
        <v>0.66666666666666663</v>
      </c>
      <c r="O1178">
        <f t="shared" si="700"/>
        <v>21</v>
      </c>
      <c r="P1178">
        <f t="shared" si="701"/>
        <v>2</v>
      </c>
      <c r="Q1178">
        <f t="shared" si="707"/>
        <v>9</v>
      </c>
    </row>
    <row r="1179" spans="1:17" x14ac:dyDescent="0.25">
      <c r="A1179" s="4">
        <v>42027</v>
      </c>
      <c r="B1179">
        <v>6</v>
      </c>
      <c r="C1179">
        <v>29</v>
      </c>
      <c r="D1179">
        <v>30</v>
      </c>
      <c r="E1179">
        <v>38</v>
      </c>
      <c r="F1179">
        <v>45</v>
      </c>
      <c r="G1179">
        <v>1</v>
      </c>
      <c r="H1179">
        <v>8</v>
      </c>
      <c r="I1179">
        <f t="shared" si="706"/>
        <v>6</v>
      </c>
      <c r="J1179">
        <f t="shared" si="702"/>
        <v>148</v>
      </c>
      <c r="K1179">
        <f t="shared" si="699"/>
        <v>9</v>
      </c>
      <c r="L1179">
        <f t="shared" si="703"/>
        <v>3</v>
      </c>
      <c r="M1179">
        <f t="shared" si="704"/>
        <v>2</v>
      </c>
      <c r="N1179" s="3">
        <f t="shared" si="705"/>
        <v>0.66666666666666663</v>
      </c>
      <c r="O1179">
        <f t="shared" si="700"/>
        <v>23</v>
      </c>
      <c r="P1179">
        <f t="shared" si="701"/>
        <v>1</v>
      </c>
      <c r="Q1179">
        <f t="shared" si="707"/>
        <v>10</v>
      </c>
    </row>
    <row r="1180" spans="1:17" x14ac:dyDescent="0.25">
      <c r="A1180" s="4">
        <v>42024</v>
      </c>
      <c r="B1180">
        <v>15</v>
      </c>
      <c r="C1180">
        <v>33</v>
      </c>
      <c r="D1180">
        <v>41</v>
      </c>
      <c r="E1180">
        <v>44</v>
      </c>
      <c r="F1180">
        <v>47</v>
      </c>
      <c r="G1180">
        <v>8</v>
      </c>
      <c r="H1180">
        <v>10</v>
      </c>
      <c r="I1180">
        <f t="shared" si="706"/>
        <v>3</v>
      </c>
      <c r="J1180">
        <f t="shared" si="702"/>
        <v>180</v>
      </c>
      <c r="K1180">
        <f t="shared" si="699"/>
        <v>18</v>
      </c>
      <c r="L1180">
        <f t="shared" si="703"/>
        <v>1</v>
      </c>
      <c r="M1180">
        <f t="shared" si="704"/>
        <v>4</v>
      </c>
      <c r="N1180" s="3">
        <f t="shared" si="705"/>
        <v>0.25</v>
      </c>
      <c r="O1180">
        <f t="shared" si="700"/>
        <v>18</v>
      </c>
      <c r="P1180">
        <f t="shared" si="701"/>
        <v>3</v>
      </c>
      <c r="Q1180">
        <f t="shared" si="707"/>
        <v>8</v>
      </c>
    </row>
    <row r="1181" spans="1:17" x14ac:dyDescent="0.25">
      <c r="A1181" s="4">
        <v>42020</v>
      </c>
      <c r="B1181">
        <v>29</v>
      </c>
      <c r="C1181">
        <v>30</v>
      </c>
      <c r="D1181">
        <v>32</v>
      </c>
      <c r="E1181">
        <v>34</v>
      </c>
      <c r="F1181">
        <v>46</v>
      </c>
      <c r="G1181">
        <v>3</v>
      </c>
      <c r="H1181">
        <v>6</v>
      </c>
      <c r="I1181">
        <f t="shared" si="706"/>
        <v>6</v>
      </c>
      <c r="J1181">
        <f t="shared" si="702"/>
        <v>171</v>
      </c>
      <c r="K1181">
        <f t="shared" si="699"/>
        <v>9</v>
      </c>
      <c r="L1181">
        <f t="shared" si="703"/>
        <v>4</v>
      </c>
      <c r="M1181">
        <f t="shared" si="704"/>
        <v>1</v>
      </c>
      <c r="N1181" s="3">
        <f t="shared" si="705"/>
        <v>0.25</v>
      </c>
      <c r="O1181">
        <f t="shared" si="700"/>
        <v>12</v>
      </c>
      <c r="P1181">
        <f t="shared" si="701"/>
        <v>1</v>
      </c>
      <c r="Q1181">
        <f t="shared" si="707"/>
        <v>4</v>
      </c>
    </row>
    <row r="1182" spans="1:17" x14ac:dyDescent="0.25">
      <c r="A1182" s="4">
        <v>42017</v>
      </c>
      <c r="B1182">
        <v>8</v>
      </c>
      <c r="C1182">
        <v>17</v>
      </c>
      <c r="D1182">
        <v>21</v>
      </c>
      <c r="E1182">
        <v>31</v>
      </c>
      <c r="F1182">
        <v>34</v>
      </c>
      <c r="G1182">
        <v>9</v>
      </c>
      <c r="H1182">
        <v>10</v>
      </c>
      <c r="I1182">
        <f t="shared" si="706"/>
        <v>3</v>
      </c>
      <c r="J1182">
        <f t="shared" si="702"/>
        <v>111</v>
      </c>
      <c r="K1182">
        <f t="shared" si="699"/>
        <v>19</v>
      </c>
      <c r="L1182">
        <f t="shared" si="703"/>
        <v>2</v>
      </c>
      <c r="M1182">
        <f t="shared" si="704"/>
        <v>3</v>
      </c>
      <c r="N1182" s="3">
        <f t="shared" si="705"/>
        <v>0.66666666666666663</v>
      </c>
      <c r="O1182">
        <f t="shared" si="700"/>
        <v>10</v>
      </c>
      <c r="P1182">
        <f t="shared" si="701"/>
        <v>3</v>
      </c>
      <c r="Q1182">
        <f t="shared" si="707"/>
        <v>7</v>
      </c>
    </row>
    <row r="1183" spans="1:17" x14ac:dyDescent="0.25">
      <c r="A1183" s="4">
        <v>42013</v>
      </c>
      <c r="B1183">
        <v>6</v>
      </c>
      <c r="C1183">
        <v>21</v>
      </c>
      <c r="D1183">
        <v>24</v>
      </c>
      <c r="E1183">
        <v>32</v>
      </c>
      <c r="F1183">
        <v>45</v>
      </c>
      <c r="G1183">
        <v>1</v>
      </c>
      <c r="H1183">
        <v>11</v>
      </c>
      <c r="I1183">
        <f t="shared" si="706"/>
        <v>6</v>
      </c>
      <c r="J1183">
        <f t="shared" si="702"/>
        <v>128</v>
      </c>
      <c r="K1183">
        <f t="shared" si="699"/>
        <v>12</v>
      </c>
      <c r="L1183">
        <f t="shared" si="703"/>
        <v>3</v>
      </c>
      <c r="M1183">
        <f t="shared" si="704"/>
        <v>2</v>
      </c>
      <c r="N1183" s="3">
        <f t="shared" si="705"/>
        <v>0.66666666666666663</v>
      </c>
      <c r="O1183">
        <f t="shared" si="700"/>
        <v>15</v>
      </c>
      <c r="P1183">
        <f t="shared" si="701"/>
        <v>3</v>
      </c>
      <c r="Q1183">
        <f t="shared" si="707"/>
        <v>10</v>
      </c>
    </row>
    <row r="1184" spans="1:17" x14ac:dyDescent="0.25">
      <c r="A1184" s="4">
        <v>42010</v>
      </c>
      <c r="B1184">
        <v>14</v>
      </c>
      <c r="C1184">
        <v>20</v>
      </c>
      <c r="D1184">
        <v>30</v>
      </c>
      <c r="E1184">
        <v>38</v>
      </c>
      <c r="F1184">
        <v>49</v>
      </c>
      <c r="G1184">
        <v>3</v>
      </c>
      <c r="H1184">
        <v>4</v>
      </c>
      <c r="I1184">
        <f t="shared" si="706"/>
        <v>3</v>
      </c>
      <c r="J1184">
        <f t="shared" si="702"/>
        <v>151</v>
      </c>
      <c r="K1184">
        <f t="shared" si="699"/>
        <v>7</v>
      </c>
      <c r="L1184">
        <f t="shared" si="703"/>
        <v>4</v>
      </c>
      <c r="M1184">
        <f t="shared" si="704"/>
        <v>1</v>
      </c>
      <c r="N1184" s="3">
        <f t="shared" si="705"/>
        <v>0.25</v>
      </c>
      <c r="O1184">
        <f t="shared" si="700"/>
        <v>11</v>
      </c>
      <c r="P1184">
        <f t="shared" si="701"/>
        <v>6</v>
      </c>
      <c r="Q1184">
        <f t="shared" si="707"/>
        <v>9</v>
      </c>
    </row>
    <row r="1185" spans="1:17" x14ac:dyDescent="0.25">
      <c r="A1185" s="4">
        <v>42006</v>
      </c>
      <c r="B1185">
        <v>22</v>
      </c>
      <c r="C1185">
        <v>24</v>
      </c>
      <c r="D1185">
        <v>25</v>
      </c>
      <c r="E1185">
        <v>28</v>
      </c>
      <c r="F1185">
        <v>49</v>
      </c>
      <c r="G1185">
        <v>3</v>
      </c>
      <c r="H1185">
        <v>6</v>
      </c>
      <c r="I1185">
        <f t="shared" si="706"/>
        <v>6</v>
      </c>
      <c r="J1185">
        <f t="shared" si="702"/>
        <v>148</v>
      </c>
      <c r="K1185">
        <f t="shared" si="699"/>
        <v>9</v>
      </c>
      <c r="L1185">
        <f t="shared" si="703"/>
        <v>3</v>
      </c>
      <c r="M1185">
        <f t="shared" si="704"/>
        <v>2</v>
      </c>
      <c r="N1185" s="3">
        <f t="shared" si="705"/>
        <v>0.66666666666666663</v>
      </c>
      <c r="O1185">
        <f t="shared" si="700"/>
        <v>21</v>
      </c>
      <c r="P1185">
        <f t="shared" si="701"/>
        <v>1</v>
      </c>
      <c r="Q1185">
        <f t="shared" si="707"/>
        <v>7</v>
      </c>
    </row>
    <row r="1186" spans="1:17" x14ac:dyDescent="0.25">
      <c r="A1186" s="4">
        <v>42003</v>
      </c>
      <c r="B1186">
        <v>6</v>
      </c>
      <c r="C1186">
        <v>18</v>
      </c>
      <c r="D1186">
        <v>39</v>
      </c>
      <c r="E1186">
        <v>44</v>
      </c>
      <c r="F1186">
        <v>50</v>
      </c>
      <c r="G1186">
        <v>8</v>
      </c>
      <c r="H1186">
        <v>11</v>
      </c>
      <c r="I1186">
        <f t="shared" si="706"/>
        <v>3</v>
      </c>
      <c r="J1186">
        <f t="shared" si="702"/>
        <v>157</v>
      </c>
      <c r="K1186">
        <f t="shared" si="699"/>
        <v>19</v>
      </c>
      <c r="L1186">
        <f t="shared" si="703"/>
        <v>4</v>
      </c>
      <c r="M1186">
        <f t="shared" si="704"/>
        <v>1</v>
      </c>
      <c r="N1186" s="3">
        <f t="shared" si="705"/>
        <v>0.25</v>
      </c>
      <c r="O1186">
        <f t="shared" si="700"/>
        <v>21</v>
      </c>
      <c r="P1186">
        <f t="shared" si="701"/>
        <v>5</v>
      </c>
      <c r="Q1186">
        <f t="shared" si="707"/>
        <v>11</v>
      </c>
    </row>
    <row r="1187" spans="1:17" x14ac:dyDescent="0.25">
      <c r="A1187" s="4">
        <v>41999</v>
      </c>
      <c r="B1187">
        <v>17</v>
      </c>
      <c r="C1187">
        <v>26</v>
      </c>
      <c r="D1187">
        <v>27</v>
      </c>
      <c r="E1187">
        <v>45</v>
      </c>
      <c r="F1187">
        <v>49</v>
      </c>
      <c r="G1187">
        <v>2</v>
      </c>
      <c r="H1187">
        <v>3</v>
      </c>
      <c r="I1187">
        <f t="shared" si="706"/>
        <v>6</v>
      </c>
      <c r="J1187">
        <f t="shared" si="702"/>
        <v>164</v>
      </c>
      <c r="K1187">
        <f t="shared" si="699"/>
        <v>5</v>
      </c>
      <c r="L1187">
        <f t="shared" si="703"/>
        <v>1</v>
      </c>
      <c r="M1187">
        <f t="shared" si="704"/>
        <v>4</v>
      </c>
      <c r="N1187" s="3">
        <f t="shared" si="705"/>
        <v>0.25</v>
      </c>
      <c r="O1187">
        <f t="shared" si="700"/>
        <v>18</v>
      </c>
      <c r="P1187">
        <f t="shared" si="701"/>
        <v>1</v>
      </c>
      <c r="Q1187">
        <f t="shared" si="707"/>
        <v>8</v>
      </c>
    </row>
    <row r="1188" spans="1:17" x14ac:dyDescent="0.25">
      <c r="A1188" s="4">
        <v>41996</v>
      </c>
      <c r="B1188">
        <v>8</v>
      </c>
      <c r="C1188">
        <v>9</v>
      </c>
      <c r="D1188">
        <v>19</v>
      </c>
      <c r="E1188">
        <v>25</v>
      </c>
      <c r="F1188">
        <v>49</v>
      </c>
      <c r="G1188">
        <v>2</v>
      </c>
      <c r="H1188">
        <v>10</v>
      </c>
      <c r="I1188">
        <f t="shared" si="706"/>
        <v>3</v>
      </c>
      <c r="J1188">
        <f t="shared" si="702"/>
        <v>110</v>
      </c>
      <c r="K1188">
        <f t="shared" si="699"/>
        <v>12</v>
      </c>
      <c r="L1188">
        <f t="shared" si="703"/>
        <v>1</v>
      </c>
      <c r="M1188">
        <f t="shared" si="704"/>
        <v>4</v>
      </c>
      <c r="N1188" s="3">
        <f t="shared" si="705"/>
        <v>0.25</v>
      </c>
      <c r="O1188">
        <f t="shared" si="700"/>
        <v>24</v>
      </c>
      <c r="P1188">
        <f t="shared" si="701"/>
        <v>1</v>
      </c>
      <c r="Q1188">
        <f t="shared" si="707"/>
        <v>10</v>
      </c>
    </row>
    <row r="1189" spans="1:17" x14ac:dyDescent="0.25">
      <c r="A1189" s="4">
        <v>41992</v>
      </c>
      <c r="B1189">
        <v>23</v>
      </c>
      <c r="C1189">
        <v>29</v>
      </c>
      <c r="D1189">
        <v>31</v>
      </c>
      <c r="E1189">
        <v>39</v>
      </c>
      <c r="F1189">
        <v>44</v>
      </c>
      <c r="G1189">
        <v>5</v>
      </c>
      <c r="H1189">
        <v>8</v>
      </c>
      <c r="I1189">
        <f t="shared" si="706"/>
        <v>6</v>
      </c>
      <c r="J1189">
        <f t="shared" si="702"/>
        <v>166</v>
      </c>
      <c r="K1189">
        <f t="shared" si="699"/>
        <v>13</v>
      </c>
      <c r="L1189">
        <f t="shared" si="703"/>
        <v>1</v>
      </c>
      <c r="M1189">
        <f t="shared" si="704"/>
        <v>4</v>
      </c>
      <c r="N1189" s="3">
        <f t="shared" si="705"/>
        <v>0.25</v>
      </c>
      <c r="O1189">
        <f t="shared" si="700"/>
        <v>8</v>
      </c>
      <c r="P1189">
        <f t="shared" si="701"/>
        <v>2</v>
      </c>
      <c r="Q1189">
        <f t="shared" si="707"/>
        <v>5</v>
      </c>
    </row>
    <row r="1190" spans="1:17" x14ac:dyDescent="0.25">
      <c r="A1190" s="4">
        <v>41989</v>
      </c>
      <c r="B1190">
        <v>3</v>
      </c>
      <c r="C1190">
        <v>7</v>
      </c>
      <c r="D1190">
        <v>12</v>
      </c>
      <c r="E1190">
        <v>13</v>
      </c>
      <c r="F1190">
        <v>25</v>
      </c>
      <c r="G1190">
        <v>5</v>
      </c>
      <c r="H1190">
        <v>8</v>
      </c>
      <c r="I1190">
        <f t="shared" si="706"/>
        <v>3</v>
      </c>
      <c r="J1190">
        <f t="shared" si="702"/>
        <v>60</v>
      </c>
      <c r="K1190">
        <f t="shared" si="699"/>
        <v>13</v>
      </c>
      <c r="L1190">
        <f t="shared" si="703"/>
        <v>1</v>
      </c>
      <c r="M1190">
        <f t="shared" si="704"/>
        <v>4</v>
      </c>
      <c r="N1190" s="3">
        <f t="shared" si="705"/>
        <v>0.25</v>
      </c>
      <c r="O1190">
        <f t="shared" si="700"/>
        <v>12</v>
      </c>
      <c r="P1190">
        <f t="shared" si="701"/>
        <v>1</v>
      </c>
      <c r="Q1190">
        <f t="shared" si="707"/>
        <v>6</v>
      </c>
    </row>
    <row r="1191" spans="1:17" x14ac:dyDescent="0.25">
      <c r="A1191" s="4">
        <v>41985</v>
      </c>
      <c r="B1191">
        <v>2</v>
      </c>
      <c r="C1191">
        <v>15</v>
      </c>
      <c r="D1191">
        <v>28</v>
      </c>
      <c r="E1191">
        <v>31</v>
      </c>
      <c r="F1191">
        <v>37</v>
      </c>
      <c r="G1191">
        <v>4</v>
      </c>
      <c r="H1191">
        <v>6</v>
      </c>
      <c r="I1191">
        <f t="shared" si="706"/>
        <v>6</v>
      </c>
      <c r="J1191">
        <f t="shared" si="702"/>
        <v>113</v>
      </c>
      <c r="K1191">
        <f t="shared" si="699"/>
        <v>10</v>
      </c>
      <c r="L1191">
        <f t="shared" si="703"/>
        <v>2</v>
      </c>
      <c r="M1191">
        <f t="shared" si="704"/>
        <v>3</v>
      </c>
      <c r="N1191" s="3">
        <f t="shared" si="705"/>
        <v>0.66666666666666663</v>
      </c>
      <c r="O1191">
        <f t="shared" si="700"/>
        <v>13</v>
      </c>
      <c r="P1191">
        <f t="shared" si="701"/>
        <v>3</v>
      </c>
      <c r="Q1191">
        <f t="shared" si="707"/>
        <v>9</v>
      </c>
    </row>
    <row r="1192" spans="1:17" x14ac:dyDescent="0.25">
      <c r="A1192" s="4">
        <v>41982</v>
      </c>
      <c r="B1192">
        <v>1</v>
      </c>
      <c r="C1192">
        <v>3</v>
      </c>
      <c r="D1192">
        <v>31</v>
      </c>
      <c r="E1192">
        <v>42</v>
      </c>
      <c r="F1192">
        <v>46</v>
      </c>
      <c r="G1192">
        <v>4</v>
      </c>
      <c r="H1192">
        <v>11</v>
      </c>
      <c r="I1192">
        <f t="shared" si="706"/>
        <v>3</v>
      </c>
      <c r="J1192">
        <f t="shared" si="702"/>
        <v>123</v>
      </c>
      <c r="K1192">
        <f t="shared" ref="K1192:K1255" si="708">G1192+H1192</f>
        <v>15</v>
      </c>
      <c r="L1192">
        <f t="shared" si="703"/>
        <v>2</v>
      </c>
      <c r="M1192">
        <f t="shared" si="704"/>
        <v>3</v>
      </c>
      <c r="N1192" s="3">
        <f t="shared" si="705"/>
        <v>0.66666666666666663</v>
      </c>
      <c r="O1192">
        <f t="shared" ref="O1192:O1255" si="709">MAX(C1192-B1192,D1192-C1192,E1192-D1192,F1192-E1192)</f>
        <v>28</v>
      </c>
      <c r="P1192">
        <f t="shared" ref="P1192:P1255" si="710">MIN(C1192-B1192,D1192-C1192,E1192-D1192,F1192-E1192)</f>
        <v>2</v>
      </c>
      <c r="Q1192">
        <f t="shared" si="707"/>
        <v>11</v>
      </c>
    </row>
    <row r="1193" spans="1:17" x14ac:dyDescent="0.25">
      <c r="A1193" s="4">
        <v>41978</v>
      </c>
      <c r="B1193">
        <v>5</v>
      </c>
      <c r="C1193">
        <v>8</v>
      </c>
      <c r="D1193">
        <v>37</v>
      </c>
      <c r="E1193">
        <v>47</v>
      </c>
      <c r="F1193">
        <v>48</v>
      </c>
      <c r="G1193">
        <v>2</v>
      </c>
      <c r="H1193">
        <v>3</v>
      </c>
      <c r="I1193">
        <f t="shared" si="706"/>
        <v>6</v>
      </c>
      <c r="J1193">
        <f t="shared" si="702"/>
        <v>145</v>
      </c>
      <c r="K1193">
        <f t="shared" si="708"/>
        <v>5</v>
      </c>
      <c r="L1193">
        <f t="shared" si="703"/>
        <v>2</v>
      </c>
      <c r="M1193">
        <f t="shared" si="704"/>
        <v>3</v>
      </c>
      <c r="N1193" s="3">
        <f t="shared" si="705"/>
        <v>0.66666666666666663</v>
      </c>
      <c r="O1193">
        <f t="shared" si="709"/>
        <v>29</v>
      </c>
      <c r="P1193">
        <f t="shared" si="710"/>
        <v>1</v>
      </c>
      <c r="Q1193">
        <f t="shared" si="707"/>
        <v>11</v>
      </c>
    </row>
    <row r="1194" spans="1:17" x14ac:dyDescent="0.25">
      <c r="A1194" s="4">
        <v>41975</v>
      </c>
      <c r="B1194">
        <v>3</v>
      </c>
      <c r="C1194">
        <v>15</v>
      </c>
      <c r="D1194">
        <v>25</v>
      </c>
      <c r="E1194">
        <v>44</v>
      </c>
      <c r="F1194">
        <v>49</v>
      </c>
      <c r="G1194">
        <v>1</v>
      </c>
      <c r="H1194">
        <v>9</v>
      </c>
      <c r="I1194">
        <f t="shared" si="706"/>
        <v>3</v>
      </c>
      <c r="J1194">
        <f t="shared" ref="J1194:J1257" si="711">SUM(B1194:F1194)</f>
        <v>136</v>
      </c>
      <c r="K1194">
        <f t="shared" si="708"/>
        <v>10</v>
      </c>
      <c r="L1194">
        <f t="shared" ref="L1194:L1257" si="712">SUMPRODUCT(--(MOD(B1194:F1194,2)=0))</f>
        <v>1</v>
      </c>
      <c r="M1194">
        <f t="shared" ref="M1194:M1257" si="713">SUMPRODUCT(--(MOD(B1194:F1194,2)=1))</f>
        <v>4</v>
      </c>
      <c r="N1194" s="3">
        <f t="shared" ref="N1194:N1257" si="714">IF(L1194&gt;M1194,M1194/L1194,L1194/M1194)</f>
        <v>0.25</v>
      </c>
      <c r="O1194">
        <f t="shared" si="709"/>
        <v>19</v>
      </c>
      <c r="P1194">
        <f t="shared" si="710"/>
        <v>5</v>
      </c>
      <c r="Q1194">
        <f t="shared" si="707"/>
        <v>12</v>
      </c>
    </row>
    <row r="1195" spans="1:17" x14ac:dyDescent="0.25">
      <c r="A1195" s="4">
        <v>41971</v>
      </c>
      <c r="B1195">
        <v>6</v>
      </c>
      <c r="C1195">
        <v>10</v>
      </c>
      <c r="D1195">
        <v>15</v>
      </c>
      <c r="E1195">
        <v>23</v>
      </c>
      <c r="F1195">
        <v>41</v>
      </c>
      <c r="G1195">
        <v>4</v>
      </c>
      <c r="H1195">
        <v>10</v>
      </c>
      <c r="I1195">
        <f t="shared" si="706"/>
        <v>6</v>
      </c>
      <c r="J1195">
        <f t="shared" si="711"/>
        <v>95</v>
      </c>
      <c r="K1195">
        <f t="shared" si="708"/>
        <v>14</v>
      </c>
      <c r="L1195">
        <f t="shared" si="712"/>
        <v>2</v>
      </c>
      <c r="M1195">
        <f t="shared" si="713"/>
        <v>3</v>
      </c>
      <c r="N1195" s="3">
        <f t="shared" si="714"/>
        <v>0.66666666666666663</v>
      </c>
      <c r="O1195">
        <f t="shared" si="709"/>
        <v>18</v>
      </c>
      <c r="P1195">
        <f t="shared" si="710"/>
        <v>4</v>
      </c>
      <c r="Q1195">
        <f t="shared" si="707"/>
        <v>9</v>
      </c>
    </row>
    <row r="1196" spans="1:17" x14ac:dyDescent="0.25">
      <c r="A1196" s="4">
        <v>41968</v>
      </c>
      <c r="B1196">
        <v>3</v>
      </c>
      <c r="C1196">
        <v>7</v>
      </c>
      <c r="D1196">
        <v>25</v>
      </c>
      <c r="E1196">
        <v>32</v>
      </c>
      <c r="F1196">
        <v>36</v>
      </c>
      <c r="G1196">
        <v>1</v>
      </c>
      <c r="H1196">
        <v>6</v>
      </c>
      <c r="I1196">
        <f t="shared" si="706"/>
        <v>3</v>
      </c>
      <c r="J1196">
        <f t="shared" si="711"/>
        <v>103</v>
      </c>
      <c r="K1196">
        <f t="shared" si="708"/>
        <v>7</v>
      </c>
      <c r="L1196">
        <f t="shared" si="712"/>
        <v>2</v>
      </c>
      <c r="M1196">
        <f t="shared" si="713"/>
        <v>3</v>
      </c>
      <c r="N1196" s="3">
        <f t="shared" si="714"/>
        <v>0.66666666666666663</v>
      </c>
      <c r="O1196">
        <f t="shared" si="709"/>
        <v>18</v>
      </c>
      <c r="P1196">
        <f t="shared" si="710"/>
        <v>4</v>
      </c>
      <c r="Q1196">
        <f t="shared" si="707"/>
        <v>8</v>
      </c>
    </row>
    <row r="1197" spans="1:17" x14ac:dyDescent="0.25">
      <c r="A1197" s="4">
        <v>41964</v>
      </c>
      <c r="B1197">
        <v>4</v>
      </c>
      <c r="C1197">
        <v>7</v>
      </c>
      <c r="D1197">
        <v>28</v>
      </c>
      <c r="E1197">
        <v>32</v>
      </c>
      <c r="F1197">
        <v>37</v>
      </c>
      <c r="G1197">
        <v>5</v>
      </c>
      <c r="H1197">
        <v>10</v>
      </c>
      <c r="I1197">
        <f t="shared" ref="I1197:I1260" si="715">WEEKDAY(A1197)</f>
        <v>6</v>
      </c>
      <c r="J1197">
        <f t="shared" si="711"/>
        <v>108</v>
      </c>
      <c r="K1197">
        <f t="shared" si="708"/>
        <v>15</v>
      </c>
      <c r="L1197">
        <f t="shared" si="712"/>
        <v>3</v>
      </c>
      <c r="M1197">
        <f t="shared" si="713"/>
        <v>2</v>
      </c>
      <c r="N1197" s="3">
        <f t="shared" si="714"/>
        <v>0.66666666666666663</v>
      </c>
      <c r="O1197">
        <f t="shared" si="709"/>
        <v>21</v>
      </c>
      <c r="P1197">
        <f t="shared" si="710"/>
        <v>3</v>
      </c>
      <c r="Q1197">
        <f t="shared" si="707"/>
        <v>8</v>
      </c>
    </row>
    <row r="1198" spans="1:17" x14ac:dyDescent="0.25">
      <c r="A1198" s="4">
        <v>41961</v>
      </c>
      <c r="B1198">
        <v>2</v>
      </c>
      <c r="C1198">
        <v>3</v>
      </c>
      <c r="D1198">
        <v>17</v>
      </c>
      <c r="E1198">
        <v>36</v>
      </c>
      <c r="F1198">
        <v>38</v>
      </c>
      <c r="G1198">
        <v>4</v>
      </c>
      <c r="H1198">
        <v>11</v>
      </c>
      <c r="I1198">
        <f t="shared" si="715"/>
        <v>3</v>
      </c>
      <c r="J1198">
        <f t="shared" si="711"/>
        <v>96</v>
      </c>
      <c r="K1198">
        <f t="shared" si="708"/>
        <v>15</v>
      </c>
      <c r="L1198">
        <f t="shared" si="712"/>
        <v>3</v>
      </c>
      <c r="M1198">
        <f t="shared" si="713"/>
        <v>2</v>
      </c>
      <c r="N1198" s="3">
        <f t="shared" si="714"/>
        <v>0.66666666666666663</v>
      </c>
      <c r="O1198">
        <f t="shared" si="709"/>
        <v>19</v>
      </c>
      <c r="P1198">
        <f t="shared" si="710"/>
        <v>1</v>
      </c>
      <c r="Q1198">
        <f t="shared" si="707"/>
        <v>9</v>
      </c>
    </row>
    <row r="1199" spans="1:17" x14ac:dyDescent="0.25">
      <c r="A1199" s="4">
        <v>41957</v>
      </c>
      <c r="B1199">
        <v>17</v>
      </c>
      <c r="C1199">
        <v>32</v>
      </c>
      <c r="D1199">
        <v>36</v>
      </c>
      <c r="E1199">
        <v>38</v>
      </c>
      <c r="F1199">
        <v>48</v>
      </c>
      <c r="G1199">
        <v>5</v>
      </c>
      <c r="H1199">
        <v>8</v>
      </c>
      <c r="I1199">
        <f t="shared" si="715"/>
        <v>6</v>
      </c>
      <c r="J1199">
        <f t="shared" si="711"/>
        <v>171</v>
      </c>
      <c r="K1199">
        <f t="shared" si="708"/>
        <v>13</v>
      </c>
      <c r="L1199">
        <f t="shared" si="712"/>
        <v>4</v>
      </c>
      <c r="M1199">
        <f t="shared" si="713"/>
        <v>1</v>
      </c>
      <c r="N1199" s="3">
        <f t="shared" si="714"/>
        <v>0.25</v>
      </c>
      <c r="O1199">
        <f t="shared" si="709"/>
        <v>15</v>
      </c>
      <c r="P1199">
        <f t="shared" si="710"/>
        <v>2</v>
      </c>
      <c r="Q1199">
        <f t="shared" si="707"/>
        <v>8</v>
      </c>
    </row>
    <row r="1200" spans="1:17" x14ac:dyDescent="0.25">
      <c r="A1200" s="4">
        <v>41954</v>
      </c>
      <c r="B1200">
        <v>2</v>
      </c>
      <c r="C1200">
        <v>14</v>
      </c>
      <c r="D1200">
        <v>21</v>
      </c>
      <c r="E1200">
        <v>36</v>
      </c>
      <c r="F1200">
        <v>46</v>
      </c>
      <c r="G1200">
        <v>7</v>
      </c>
      <c r="H1200">
        <v>11</v>
      </c>
      <c r="I1200">
        <f t="shared" si="715"/>
        <v>3</v>
      </c>
      <c r="J1200">
        <f t="shared" si="711"/>
        <v>119</v>
      </c>
      <c r="K1200">
        <f t="shared" si="708"/>
        <v>18</v>
      </c>
      <c r="L1200">
        <f t="shared" si="712"/>
        <v>4</v>
      </c>
      <c r="M1200">
        <f t="shared" si="713"/>
        <v>1</v>
      </c>
      <c r="N1200" s="3">
        <f t="shared" si="714"/>
        <v>0.25</v>
      </c>
      <c r="O1200">
        <f t="shared" si="709"/>
        <v>15</v>
      </c>
      <c r="P1200">
        <f t="shared" si="710"/>
        <v>7</v>
      </c>
      <c r="Q1200">
        <f t="shared" si="707"/>
        <v>11</v>
      </c>
    </row>
    <row r="1201" spans="1:17" x14ac:dyDescent="0.25">
      <c r="A1201" s="4">
        <v>41950</v>
      </c>
      <c r="B1201">
        <v>13</v>
      </c>
      <c r="C1201">
        <v>25</v>
      </c>
      <c r="D1201">
        <v>32</v>
      </c>
      <c r="E1201">
        <v>38</v>
      </c>
      <c r="F1201">
        <v>46</v>
      </c>
      <c r="G1201">
        <v>1</v>
      </c>
      <c r="H1201">
        <v>10</v>
      </c>
      <c r="I1201">
        <f t="shared" si="715"/>
        <v>6</v>
      </c>
      <c r="J1201">
        <f t="shared" si="711"/>
        <v>154</v>
      </c>
      <c r="K1201">
        <f t="shared" si="708"/>
        <v>11</v>
      </c>
      <c r="L1201">
        <f t="shared" si="712"/>
        <v>3</v>
      </c>
      <c r="M1201">
        <f t="shared" si="713"/>
        <v>2</v>
      </c>
      <c r="N1201" s="3">
        <f t="shared" si="714"/>
        <v>0.66666666666666663</v>
      </c>
      <c r="O1201">
        <f t="shared" si="709"/>
        <v>12</v>
      </c>
      <c r="P1201">
        <f t="shared" si="710"/>
        <v>6</v>
      </c>
      <c r="Q1201">
        <f t="shared" si="707"/>
        <v>8</v>
      </c>
    </row>
    <row r="1202" spans="1:17" x14ac:dyDescent="0.25">
      <c r="A1202" s="4">
        <v>41947</v>
      </c>
      <c r="B1202">
        <v>1</v>
      </c>
      <c r="C1202">
        <v>6</v>
      </c>
      <c r="D1202">
        <v>13</v>
      </c>
      <c r="E1202">
        <v>17</v>
      </c>
      <c r="F1202">
        <v>26</v>
      </c>
      <c r="G1202">
        <v>3</v>
      </c>
      <c r="H1202">
        <v>5</v>
      </c>
      <c r="I1202">
        <f t="shared" si="715"/>
        <v>3</v>
      </c>
      <c r="J1202">
        <f t="shared" si="711"/>
        <v>63</v>
      </c>
      <c r="K1202">
        <f t="shared" si="708"/>
        <v>8</v>
      </c>
      <c r="L1202">
        <f t="shared" si="712"/>
        <v>2</v>
      </c>
      <c r="M1202">
        <f t="shared" si="713"/>
        <v>3</v>
      </c>
      <c r="N1202" s="3">
        <f t="shared" si="714"/>
        <v>0.66666666666666663</v>
      </c>
      <c r="O1202">
        <f t="shared" si="709"/>
        <v>9</v>
      </c>
      <c r="P1202">
        <f t="shared" si="710"/>
        <v>4</v>
      </c>
      <c r="Q1202">
        <f t="shared" si="707"/>
        <v>6</v>
      </c>
    </row>
    <row r="1203" spans="1:17" x14ac:dyDescent="0.25">
      <c r="A1203" s="4">
        <v>41943</v>
      </c>
      <c r="B1203">
        <v>10</v>
      </c>
      <c r="C1203">
        <v>13</v>
      </c>
      <c r="D1203">
        <v>20</v>
      </c>
      <c r="E1203">
        <v>33</v>
      </c>
      <c r="F1203">
        <v>41</v>
      </c>
      <c r="G1203">
        <v>3</v>
      </c>
      <c r="H1203">
        <v>9</v>
      </c>
      <c r="I1203">
        <f t="shared" si="715"/>
        <v>6</v>
      </c>
      <c r="J1203">
        <f t="shared" si="711"/>
        <v>117</v>
      </c>
      <c r="K1203">
        <f t="shared" si="708"/>
        <v>12</v>
      </c>
      <c r="L1203">
        <f t="shared" si="712"/>
        <v>2</v>
      </c>
      <c r="M1203">
        <f t="shared" si="713"/>
        <v>3</v>
      </c>
      <c r="N1203" s="3">
        <f t="shared" si="714"/>
        <v>0.66666666666666663</v>
      </c>
      <c r="O1203">
        <f t="shared" si="709"/>
        <v>13</v>
      </c>
      <c r="P1203">
        <f t="shared" si="710"/>
        <v>3</v>
      </c>
      <c r="Q1203">
        <f t="shared" si="707"/>
        <v>8</v>
      </c>
    </row>
    <row r="1204" spans="1:17" x14ac:dyDescent="0.25">
      <c r="A1204" s="4">
        <v>41940</v>
      </c>
      <c r="B1204">
        <v>10</v>
      </c>
      <c r="C1204">
        <v>15</v>
      </c>
      <c r="D1204">
        <v>17</v>
      </c>
      <c r="E1204">
        <v>40</v>
      </c>
      <c r="F1204">
        <v>45</v>
      </c>
      <c r="G1204">
        <v>1</v>
      </c>
      <c r="H1204">
        <v>2</v>
      </c>
      <c r="I1204">
        <f t="shared" si="715"/>
        <v>3</v>
      </c>
      <c r="J1204">
        <f t="shared" si="711"/>
        <v>127</v>
      </c>
      <c r="K1204">
        <f t="shared" si="708"/>
        <v>3</v>
      </c>
      <c r="L1204">
        <f t="shared" si="712"/>
        <v>2</v>
      </c>
      <c r="M1204">
        <f t="shared" si="713"/>
        <v>3</v>
      </c>
      <c r="N1204" s="3">
        <f t="shared" si="714"/>
        <v>0.66666666666666663</v>
      </c>
      <c r="O1204">
        <f t="shared" si="709"/>
        <v>23</v>
      </c>
      <c r="P1204">
        <f t="shared" si="710"/>
        <v>2</v>
      </c>
      <c r="Q1204">
        <f t="shared" si="707"/>
        <v>9</v>
      </c>
    </row>
    <row r="1205" spans="1:17" x14ac:dyDescent="0.25">
      <c r="A1205" s="4">
        <v>41936</v>
      </c>
      <c r="B1205">
        <v>3</v>
      </c>
      <c r="C1205">
        <v>9</v>
      </c>
      <c r="D1205">
        <v>20</v>
      </c>
      <c r="E1205">
        <v>30</v>
      </c>
      <c r="F1205">
        <v>42</v>
      </c>
      <c r="G1205">
        <v>1</v>
      </c>
      <c r="H1205">
        <v>6</v>
      </c>
      <c r="I1205">
        <f t="shared" si="715"/>
        <v>6</v>
      </c>
      <c r="J1205">
        <f t="shared" si="711"/>
        <v>104</v>
      </c>
      <c r="K1205">
        <f t="shared" si="708"/>
        <v>7</v>
      </c>
      <c r="L1205">
        <f t="shared" si="712"/>
        <v>3</v>
      </c>
      <c r="M1205">
        <f t="shared" si="713"/>
        <v>2</v>
      </c>
      <c r="N1205" s="3">
        <f t="shared" si="714"/>
        <v>0.66666666666666663</v>
      </c>
      <c r="O1205">
        <f t="shared" si="709"/>
        <v>12</v>
      </c>
      <c r="P1205">
        <f t="shared" si="710"/>
        <v>6</v>
      </c>
      <c r="Q1205">
        <f t="shared" si="707"/>
        <v>10</v>
      </c>
    </row>
    <row r="1206" spans="1:17" x14ac:dyDescent="0.25">
      <c r="A1206" s="4">
        <v>41933</v>
      </c>
      <c r="B1206">
        <v>20</v>
      </c>
      <c r="C1206">
        <v>21</v>
      </c>
      <c r="D1206">
        <v>27</v>
      </c>
      <c r="E1206">
        <v>33</v>
      </c>
      <c r="F1206">
        <v>40</v>
      </c>
      <c r="G1206">
        <v>3</v>
      </c>
      <c r="H1206">
        <v>10</v>
      </c>
      <c r="I1206">
        <f t="shared" si="715"/>
        <v>3</v>
      </c>
      <c r="J1206">
        <f t="shared" si="711"/>
        <v>141</v>
      </c>
      <c r="K1206">
        <f t="shared" si="708"/>
        <v>13</v>
      </c>
      <c r="L1206">
        <f t="shared" si="712"/>
        <v>2</v>
      </c>
      <c r="M1206">
        <f t="shared" si="713"/>
        <v>3</v>
      </c>
      <c r="N1206" s="3">
        <f t="shared" si="714"/>
        <v>0.66666666666666663</v>
      </c>
      <c r="O1206">
        <f t="shared" si="709"/>
        <v>7</v>
      </c>
      <c r="P1206">
        <f t="shared" si="710"/>
        <v>1</v>
      </c>
      <c r="Q1206">
        <f t="shared" si="707"/>
        <v>5</v>
      </c>
    </row>
    <row r="1207" spans="1:17" x14ac:dyDescent="0.25">
      <c r="A1207" s="4">
        <v>41929</v>
      </c>
      <c r="B1207">
        <v>1</v>
      </c>
      <c r="C1207">
        <v>13</v>
      </c>
      <c r="D1207">
        <v>40</v>
      </c>
      <c r="E1207">
        <v>48</v>
      </c>
      <c r="F1207">
        <v>49</v>
      </c>
      <c r="G1207">
        <v>8</v>
      </c>
      <c r="H1207">
        <v>10</v>
      </c>
      <c r="I1207">
        <f t="shared" si="715"/>
        <v>6</v>
      </c>
      <c r="J1207">
        <f t="shared" si="711"/>
        <v>151</v>
      </c>
      <c r="K1207">
        <f t="shared" si="708"/>
        <v>18</v>
      </c>
      <c r="L1207">
        <f t="shared" si="712"/>
        <v>2</v>
      </c>
      <c r="M1207">
        <f t="shared" si="713"/>
        <v>3</v>
      </c>
      <c r="N1207" s="3">
        <f t="shared" si="714"/>
        <v>0.66666666666666663</v>
      </c>
      <c r="O1207">
        <f t="shared" si="709"/>
        <v>27</v>
      </c>
      <c r="P1207">
        <f t="shared" si="710"/>
        <v>1</v>
      </c>
      <c r="Q1207">
        <f t="shared" si="707"/>
        <v>12</v>
      </c>
    </row>
    <row r="1208" spans="1:17" x14ac:dyDescent="0.25">
      <c r="A1208" s="4">
        <v>41926</v>
      </c>
      <c r="B1208">
        <v>4</v>
      </c>
      <c r="C1208">
        <v>5</v>
      </c>
      <c r="D1208">
        <v>15</v>
      </c>
      <c r="E1208">
        <v>23</v>
      </c>
      <c r="F1208">
        <v>32</v>
      </c>
      <c r="G1208">
        <v>3</v>
      </c>
      <c r="H1208">
        <v>7</v>
      </c>
      <c r="I1208">
        <f t="shared" si="715"/>
        <v>3</v>
      </c>
      <c r="J1208">
        <f t="shared" si="711"/>
        <v>79</v>
      </c>
      <c r="K1208">
        <f t="shared" si="708"/>
        <v>10</v>
      </c>
      <c r="L1208">
        <f t="shared" si="712"/>
        <v>2</v>
      </c>
      <c r="M1208">
        <f t="shared" si="713"/>
        <v>3</v>
      </c>
      <c r="N1208" s="3">
        <f t="shared" si="714"/>
        <v>0.66666666666666663</v>
      </c>
      <c r="O1208">
        <f t="shared" si="709"/>
        <v>10</v>
      </c>
      <c r="P1208">
        <f t="shared" si="710"/>
        <v>1</v>
      </c>
      <c r="Q1208">
        <f t="shared" si="707"/>
        <v>7</v>
      </c>
    </row>
    <row r="1209" spans="1:17" x14ac:dyDescent="0.25">
      <c r="A1209" s="4">
        <v>41922</v>
      </c>
      <c r="B1209">
        <v>6</v>
      </c>
      <c r="C1209">
        <v>29</v>
      </c>
      <c r="D1209">
        <v>42</v>
      </c>
      <c r="E1209">
        <v>45</v>
      </c>
      <c r="F1209">
        <v>47</v>
      </c>
      <c r="G1209">
        <v>9</v>
      </c>
      <c r="H1209">
        <v>10</v>
      </c>
      <c r="I1209">
        <f t="shared" si="715"/>
        <v>6</v>
      </c>
      <c r="J1209">
        <f t="shared" si="711"/>
        <v>169</v>
      </c>
      <c r="K1209">
        <f t="shared" si="708"/>
        <v>19</v>
      </c>
      <c r="L1209">
        <f t="shared" si="712"/>
        <v>2</v>
      </c>
      <c r="M1209">
        <f t="shared" si="713"/>
        <v>3</v>
      </c>
      <c r="N1209" s="3">
        <f t="shared" si="714"/>
        <v>0.66666666666666663</v>
      </c>
      <c r="O1209">
        <f t="shared" si="709"/>
        <v>23</v>
      </c>
      <c r="P1209">
        <f t="shared" si="710"/>
        <v>2</v>
      </c>
      <c r="Q1209">
        <f t="shared" ref="Q1209:Q1272" si="716">ROUND(AVERAGE(C1209-B1209,D1209-C1209,E1209-D1209,F1209-E1209),0)</f>
        <v>10</v>
      </c>
    </row>
    <row r="1210" spans="1:17" x14ac:dyDescent="0.25">
      <c r="A1210" s="4">
        <v>41919</v>
      </c>
      <c r="B1210">
        <v>9</v>
      </c>
      <c r="C1210">
        <v>21</v>
      </c>
      <c r="D1210">
        <v>28</v>
      </c>
      <c r="E1210">
        <v>30</v>
      </c>
      <c r="F1210">
        <v>38</v>
      </c>
      <c r="G1210">
        <v>1</v>
      </c>
      <c r="H1210">
        <v>8</v>
      </c>
      <c r="I1210">
        <f t="shared" si="715"/>
        <v>3</v>
      </c>
      <c r="J1210">
        <f t="shared" si="711"/>
        <v>126</v>
      </c>
      <c r="K1210">
        <f t="shared" si="708"/>
        <v>9</v>
      </c>
      <c r="L1210">
        <f t="shared" si="712"/>
        <v>3</v>
      </c>
      <c r="M1210">
        <f t="shared" si="713"/>
        <v>2</v>
      </c>
      <c r="N1210" s="3">
        <f t="shared" si="714"/>
        <v>0.66666666666666663</v>
      </c>
      <c r="O1210">
        <f t="shared" si="709"/>
        <v>12</v>
      </c>
      <c r="P1210">
        <f t="shared" si="710"/>
        <v>2</v>
      </c>
      <c r="Q1210">
        <f t="shared" si="716"/>
        <v>7</v>
      </c>
    </row>
    <row r="1211" spans="1:17" x14ac:dyDescent="0.25">
      <c r="A1211" s="4">
        <v>41915</v>
      </c>
      <c r="B1211">
        <v>4</v>
      </c>
      <c r="C1211">
        <v>13</v>
      </c>
      <c r="D1211">
        <v>23</v>
      </c>
      <c r="E1211">
        <v>48</v>
      </c>
      <c r="F1211">
        <v>50</v>
      </c>
      <c r="G1211">
        <v>5</v>
      </c>
      <c r="H1211">
        <v>10</v>
      </c>
      <c r="I1211">
        <f t="shared" si="715"/>
        <v>6</v>
      </c>
      <c r="J1211">
        <f t="shared" si="711"/>
        <v>138</v>
      </c>
      <c r="K1211">
        <f t="shared" si="708"/>
        <v>15</v>
      </c>
      <c r="L1211">
        <f t="shared" si="712"/>
        <v>3</v>
      </c>
      <c r="M1211">
        <f t="shared" si="713"/>
        <v>2</v>
      </c>
      <c r="N1211" s="3">
        <f t="shared" si="714"/>
        <v>0.66666666666666663</v>
      </c>
      <c r="O1211">
        <f t="shared" si="709"/>
        <v>25</v>
      </c>
      <c r="P1211">
        <f t="shared" si="710"/>
        <v>2</v>
      </c>
      <c r="Q1211">
        <f t="shared" si="716"/>
        <v>12</v>
      </c>
    </row>
    <row r="1212" spans="1:17" x14ac:dyDescent="0.25">
      <c r="A1212" s="4">
        <v>41912</v>
      </c>
      <c r="B1212">
        <v>3</v>
      </c>
      <c r="C1212">
        <v>13</v>
      </c>
      <c r="D1212">
        <v>15</v>
      </c>
      <c r="E1212">
        <v>33</v>
      </c>
      <c r="F1212">
        <v>42</v>
      </c>
      <c r="G1212">
        <v>5</v>
      </c>
      <c r="H1212">
        <v>7</v>
      </c>
      <c r="I1212">
        <f t="shared" si="715"/>
        <v>3</v>
      </c>
      <c r="J1212">
        <f t="shared" si="711"/>
        <v>106</v>
      </c>
      <c r="K1212">
        <f t="shared" si="708"/>
        <v>12</v>
      </c>
      <c r="L1212">
        <f t="shared" si="712"/>
        <v>1</v>
      </c>
      <c r="M1212">
        <f t="shared" si="713"/>
        <v>4</v>
      </c>
      <c r="N1212" s="3">
        <f t="shared" si="714"/>
        <v>0.25</v>
      </c>
      <c r="O1212">
        <f t="shared" si="709"/>
        <v>18</v>
      </c>
      <c r="P1212">
        <f t="shared" si="710"/>
        <v>2</v>
      </c>
      <c r="Q1212">
        <f t="shared" si="716"/>
        <v>10</v>
      </c>
    </row>
    <row r="1213" spans="1:17" x14ac:dyDescent="0.25">
      <c r="A1213" s="4">
        <v>41908</v>
      </c>
      <c r="B1213">
        <v>13</v>
      </c>
      <c r="C1213">
        <v>27</v>
      </c>
      <c r="D1213">
        <v>35</v>
      </c>
      <c r="E1213">
        <v>46</v>
      </c>
      <c r="F1213">
        <v>47</v>
      </c>
      <c r="G1213">
        <v>1</v>
      </c>
      <c r="H1213">
        <v>2</v>
      </c>
      <c r="I1213">
        <f t="shared" si="715"/>
        <v>6</v>
      </c>
      <c r="J1213">
        <f t="shared" si="711"/>
        <v>168</v>
      </c>
      <c r="K1213">
        <f t="shared" si="708"/>
        <v>3</v>
      </c>
      <c r="L1213">
        <f t="shared" si="712"/>
        <v>1</v>
      </c>
      <c r="M1213">
        <f t="shared" si="713"/>
        <v>4</v>
      </c>
      <c r="N1213" s="3">
        <f t="shared" si="714"/>
        <v>0.25</v>
      </c>
      <c r="O1213">
        <f t="shared" si="709"/>
        <v>14</v>
      </c>
      <c r="P1213">
        <f t="shared" si="710"/>
        <v>1</v>
      </c>
      <c r="Q1213">
        <f t="shared" si="716"/>
        <v>9</v>
      </c>
    </row>
    <row r="1214" spans="1:17" x14ac:dyDescent="0.25">
      <c r="A1214" s="4">
        <v>41905</v>
      </c>
      <c r="B1214">
        <v>12</v>
      </c>
      <c r="C1214">
        <v>13</v>
      </c>
      <c r="D1214">
        <v>14</v>
      </c>
      <c r="E1214">
        <v>29</v>
      </c>
      <c r="F1214">
        <v>35</v>
      </c>
      <c r="G1214">
        <v>1</v>
      </c>
      <c r="H1214">
        <v>7</v>
      </c>
      <c r="I1214">
        <f t="shared" si="715"/>
        <v>3</v>
      </c>
      <c r="J1214">
        <f t="shared" si="711"/>
        <v>103</v>
      </c>
      <c r="K1214">
        <f t="shared" si="708"/>
        <v>8</v>
      </c>
      <c r="L1214">
        <f t="shared" si="712"/>
        <v>2</v>
      </c>
      <c r="M1214">
        <f t="shared" si="713"/>
        <v>3</v>
      </c>
      <c r="N1214" s="3">
        <f t="shared" si="714"/>
        <v>0.66666666666666663</v>
      </c>
      <c r="O1214">
        <f t="shared" si="709"/>
        <v>15</v>
      </c>
      <c r="P1214">
        <f t="shared" si="710"/>
        <v>1</v>
      </c>
      <c r="Q1214">
        <f t="shared" si="716"/>
        <v>6</v>
      </c>
    </row>
    <row r="1215" spans="1:17" x14ac:dyDescent="0.25">
      <c r="A1215" s="4">
        <v>41901</v>
      </c>
      <c r="B1215">
        <v>6</v>
      </c>
      <c r="C1215">
        <v>8</v>
      </c>
      <c r="D1215">
        <v>34</v>
      </c>
      <c r="E1215">
        <v>38</v>
      </c>
      <c r="F1215">
        <v>48</v>
      </c>
      <c r="G1215">
        <v>3</v>
      </c>
      <c r="H1215">
        <v>9</v>
      </c>
      <c r="I1215">
        <f t="shared" si="715"/>
        <v>6</v>
      </c>
      <c r="J1215">
        <f t="shared" si="711"/>
        <v>134</v>
      </c>
      <c r="K1215">
        <f t="shared" si="708"/>
        <v>12</v>
      </c>
      <c r="L1215">
        <f t="shared" si="712"/>
        <v>5</v>
      </c>
      <c r="M1215">
        <f t="shared" si="713"/>
        <v>0</v>
      </c>
      <c r="N1215" s="3">
        <f t="shared" si="714"/>
        <v>0</v>
      </c>
      <c r="O1215">
        <f t="shared" si="709"/>
        <v>26</v>
      </c>
      <c r="P1215">
        <f t="shared" si="710"/>
        <v>2</v>
      </c>
      <c r="Q1215">
        <f t="shared" si="716"/>
        <v>11</v>
      </c>
    </row>
    <row r="1216" spans="1:17" x14ac:dyDescent="0.25">
      <c r="A1216" s="4">
        <v>41898</v>
      </c>
      <c r="B1216">
        <v>4</v>
      </c>
      <c r="C1216">
        <v>29</v>
      </c>
      <c r="D1216">
        <v>30</v>
      </c>
      <c r="E1216">
        <v>35</v>
      </c>
      <c r="F1216">
        <v>50</v>
      </c>
      <c r="G1216">
        <v>2</v>
      </c>
      <c r="H1216">
        <v>4</v>
      </c>
      <c r="I1216">
        <f t="shared" si="715"/>
        <v>3</v>
      </c>
      <c r="J1216">
        <f t="shared" si="711"/>
        <v>148</v>
      </c>
      <c r="K1216">
        <f t="shared" si="708"/>
        <v>6</v>
      </c>
      <c r="L1216">
        <f t="shared" si="712"/>
        <v>3</v>
      </c>
      <c r="M1216">
        <f t="shared" si="713"/>
        <v>2</v>
      </c>
      <c r="N1216" s="3">
        <f t="shared" si="714"/>
        <v>0.66666666666666663</v>
      </c>
      <c r="O1216">
        <f t="shared" si="709"/>
        <v>25</v>
      </c>
      <c r="P1216">
        <f t="shared" si="710"/>
        <v>1</v>
      </c>
      <c r="Q1216">
        <f t="shared" si="716"/>
        <v>12</v>
      </c>
    </row>
    <row r="1217" spans="1:17" x14ac:dyDescent="0.25">
      <c r="A1217" s="4">
        <v>41894</v>
      </c>
      <c r="B1217">
        <v>9</v>
      </c>
      <c r="C1217">
        <v>13</v>
      </c>
      <c r="D1217">
        <v>26</v>
      </c>
      <c r="E1217">
        <v>31</v>
      </c>
      <c r="F1217">
        <v>33</v>
      </c>
      <c r="G1217">
        <v>7</v>
      </c>
      <c r="H1217">
        <v>11</v>
      </c>
      <c r="I1217">
        <f t="shared" si="715"/>
        <v>6</v>
      </c>
      <c r="J1217">
        <f t="shared" si="711"/>
        <v>112</v>
      </c>
      <c r="K1217">
        <f t="shared" si="708"/>
        <v>18</v>
      </c>
      <c r="L1217">
        <f t="shared" si="712"/>
        <v>1</v>
      </c>
      <c r="M1217">
        <f t="shared" si="713"/>
        <v>4</v>
      </c>
      <c r="N1217" s="3">
        <f t="shared" si="714"/>
        <v>0.25</v>
      </c>
      <c r="O1217">
        <f t="shared" si="709"/>
        <v>13</v>
      </c>
      <c r="P1217">
        <f t="shared" si="710"/>
        <v>2</v>
      </c>
      <c r="Q1217">
        <f t="shared" si="716"/>
        <v>6</v>
      </c>
    </row>
    <row r="1218" spans="1:17" x14ac:dyDescent="0.25">
      <c r="A1218" s="4">
        <v>41891</v>
      </c>
      <c r="B1218">
        <v>8</v>
      </c>
      <c r="C1218">
        <v>15</v>
      </c>
      <c r="D1218">
        <v>19</v>
      </c>
      <c r="E1218">
        <v>24</v>
      </c>
      <c r="F1218">
        <v>35</v>
      </c>
      <c r="G1218">
        <v>8</v>
      </c>
      <c r="H1218">
        <v>10</v>
      </c>
      <c r="I1218">
        <f t="shared" si="715"/>
        <v>3</v>
      </c>
      <c r="J1218">
        <f t="shared" si="711"/>
        <v>101</v>
      </c>
      <c r="K1218">
        <f t="shared" si="708"/>
        <v>18</v>
      </c>
      <c r="L1218">
        <f t="shared" si="712"/>
        <v>2</v>
      </c>
      <c r="M1218">
        <f t="shared" si="713"/>
        <v>3</v>
      </c>
      <c r="N1218" s="3">
        <f t="shared" si="714"/>
        <v>0.66666666666666663</v>
      </c>
      <c r="O1218">
        <f t="shared" si="709"/>
        <v>11</v>
      </c>
      <c r="P1218">
        <f t="shared" si="710"/>
        <v>4</v>
      </c>
      <c r="Q1218">
        <f t="shared" si="716"/>
        <v>7</v>
      </c>
    </row>
    <row r="1219" spans="1:17" x14ac:dyDescent="0.25">
      <c r="A1219" s="4">
        <v>41887</v>
      </c>
      <c r="B1219">
        <v>1</v>
      </c>
      <c r="C1219">
        <v>18</v>
      </c>
      <c r="D1219">
        <v>23</v>
      </c>
      <c r="E1219">
        <v>46</v>
      </c>
      <c r="F1219">
        <v>50</v>
      </c>
      <c r="G1219">
        <v>3</v>
      </c>
      <c r="H1219">
        <v>9</v>
      </c>
      <c r="I1219">
        <f t="shared" si="715"/>
        <v>6</v>
      </c>
      <c r="J1219">
        <f t="shared" si="711"/>
        <v>138</v>
      </c>
      <c r="K1219">
        <f t="shared" si="708"/>
        <v>12</v>
      </c>
      <c r="L1219">
        <f t="shared" si="712"/>
        <v>3</v>
      </c>
      <c r="M1219">
        <f t="shared" si="713"/>
        <v>2</v>
      </c>
      <c r="N1219" s="3">
        <f t="shared" si="714"/>
        <v>0.66666666666666663</v>
      </c>
      <c r="O1219">
        <f t="shared" si="709"/>
        <v>23</v>
      </c>
      <c r="P1219">
        <f t="shared" si="710"/>
        <v>4</v>
      </c>
      <c r="Q1219">
        <f t="shared" si="716"/>
        <v>12</v>
      </c>
    </row>
    <row r="1220" spans="1:17" x14ac:dyDescent="0.25">
      <c r="A1220" s="4">
        <v>41884</v>
      </c>
      <c r="B1220">
        <v>5</v>
      </c>
      <c r="C1220">
        <v>25</v>
      </c>
      <c r="D1220">
        <v>31</v>
      </c>
      <c r="E1220">
        <v>39</v>
      </c>
      <c r="F1220">
        <v>45</v>
      </c>
      <c r="G1220">
        <v>1</v>
      </c>
      <c r="H1220">
        <v>8</v>
      </c>
      <c r="I1220">
        <f t="shared" si="715"/>
        <v>3</v>
      </c>
      <c r="J1220">
        <f t="shared" si="711"/>
        <v>145</v>
      </c>
      <c r="K1220">
        <f t="shared" si="708"/>
        <v>9</v>
      </c>
      <c r="L1220">
        <f t="shared" si="712"/>
        <v>0</v>
      </c>
      <c r="M1220">
        <f t="shared" si="713"/>
        <v>5</v>
      </c>
      <c r="N1220" s="3">
        <f t="shared" si="714"/>
        <v>0</v>
      </c>
      <c r="O1220">
        <f t="shared" si="709"/>
        <v>20</v>
      </c>
      <c r="P1220">
        <f t="shared" si="710"/>
        <v>6</v>
      </c>
      <c r="Q1220">
        <f t="shared" si="716"/>
        <v>10</v>
      </c>
    </row>
    <row r="1221" spans="1:17" x14ac:dyDescent="0.25">
      <c r="A1221" s="4">
        <v>41880</v>
      </c>
      <c r="B1221">
        <v>2</v>
      </c>
      <c r="C1221">
        <v>9</v>
      </c>
      <c r="D1221">
        <v>26</v>
      </c>
      <c r="E1221">
        <v>32</v>
      </c>
      <c r="F1221">
        <v>38</v>
      </c>
      <c r="G1221">
        <v>3</v>
      </c>
      <c r="H1221">
        <v>6</v>
      </c>
      <c r="I1221">
        <f t="shared" si="715"/>
        <v>6</v>
      </c>
      <c r="J1221">
        <f t="shared" si="711"/>
        <v>107</v>
      </c>
      <c r="K1221">
        <f t="shared" si="708"/>
        <v>9</v>
      </c>
      <c r="L1221">
        <f t="shared" si="712"/>
        <v>4</v>
      </c>
      <c r="M1221">
        <f t="shared" si="713"/>
        <v>1</v>
      </c>
      <c r="N1221" s="3">
        <f t="shared" si="714"/>
        <v>0.25</v>
      </c>
      <c r="O1221">
        <f t="shared" si="709"/>
        <v>17</v>
      </c>
      <c r="P1221">
        <f t="shared" si="710"/>
        <v>6</v>
      </c>
      <c r="Q1221">
        <f t="shared" si="716"/>
        <v>9</v>
      </c>
    </row>
    <row r="1222" spans="1:17" x14ac:dyDescent="0.25">
      <c r="A1222" s="4">
        <v>41877</v>
      </c>
      <c r="B1222">
        <v>10</v>
      </c>
      <c r="C1222">
        <v>22</v>
      </c>
      <c r="D1222">
        <v>36</v>
      </c>
      <c r="E1222">
        <v>45</v>
      </c>
      <c r="F1222">
        <v>48</v>
      </c>
      <c r="G1222">
        <v>4</v>
      </c>
      <c r="H1222">
        <v>11</v>
      </c>
      <c r="I1222">
        <f t="shared" si="715"/>
        <v>3</v>
      </c>
      <c r="J1222">
        <f t="shared" si="711"/>
        <v>161</v>
      </c>
      <c r="K1222">
        <f t="shared" si="708"/>
        <v>15</v>
      </c>
      <c r="L1222">
        <f t="shared" si="712"/>
        <v>4</v>
      </c>
      <c r="M1222">
        <f t="shared" si="713"/>
        <v>1</v>
      </c>
      <c r="N1222" s="3">
        <f t="shared" si="714"/>
        <v>0.25</v>
      </c>
      <c r="O1222">
        <f t="shared" si="709"/>
        <v>14</v>
      </c>
      <c r="P1222">
        <f t="shared" si="710"/>
        <v>3</v>
      </c>
      <c r="Q1222">
        <f t="shared" si="716"/>
        <v>10</v>
      </c>
    </row>
    <row r="1223" spans="1:17" x14ac:dyDescent="0.25">
      <c r="A1223" s="4">
        <v>41873</v>
      </c>
      <c r="B1223">
        <v>4</v>
      </c>
      <c r="C1223">
        <v>17</v>
      </c>
      <c r="D1223">
        <v>29</v>
      </c>
      <c r="E1223">
        <v>35</v>
      </c>
      <c r="F1223">
        <v>49</v>
      </c>
      <c r="G1223">
        <v>1</v>
      </c>
      <c r="H1223">
        <v>2</v>
      </c>
      <c r="I1223">
        <f t="shared" si="715"/>
        <v>6</v>
      </c>
      <c r="J1223">
        <f t="shared" si="711"/>
        <v>134</v>
      </c>
      <c r="K1223">
        <f t="shared" si="708"/>
        <v>3</v>
      </c>
      <c r="L1223">
        <f t="shared" si="712"/>
        <v>1</v>
      </c>
      <c r="M1223">
        <f t="shared" si="713"/>
        <v>4</v>
      </c>
      <c r="N1223" s="3">
        <f t="shared" si="714"/>
        <v>0.25</v>
      </c>
      <c r="O1223">
        <f t="shared" si="709"/>
        <v>14</v>
      </c>
      <c r="P1223">
        <f t="shared" si="710"/>
        <v>6</v>
      </c>
      <c r="Q1223">
        <f t="shared" si="716"/>
        <v>11</v>
      </c>
    </row>
    <row r="1224" spans="1:17" x14ac:dyDescent="0.25">
      <c r="A1224" s="4">
        <v>41870</v>
      </c>
      <c r="B1224">
        <v>4</v>
      </c>
      <c r="C1224">
        <v>7</v>
      </c>
      <c r="D1224">
        <v>11</v>
      </c>
      <c r="E1224">
        <v>34</v>
      </c>
      <c r="F1224">
        <v>47</v>
      </c>
      <c r="G1224">
        <v>7</v>
      </c>
      <c r="H1224">
        <v>8</v>
      </c>
      <c r="I1224">
        <f t="shared" si="715"/>
        <v>3</v>
      </c>
      <c r="J1224">
        <f t="shared" si="711"/>
        <v>103</v>
      </c>
      <c r="K1224">
        <f t="shared" si="708"/>
        <v>15</v>
      </c>
      <c r="L1224">
        <f t="shared" si="712"/>
        <v>2</v>
      </c>
      <c r="M1224">
        <f t="shared" si="713"/>
        <v>3</v>
      </c>
      <c r="N1224" s="3">
        <f t="shared" si="714"/>
        <v>0.66666666666666663</v>
      </c>
      <c r="O1224">
        <f t="shared" si="709"/>
        <v>23</v>
      </c>
      <c r="P1224">
        <f t="shared" si="710"/>
        <v>3</v>
      </c>
      <c r="Q1224">
        <f t="shared" si="716"/>
        <v>11</v>
      </c>
    </row>
    <row r="1225" spans="1:17" x14ac:dyDescent="0.25">
      <c r="A1225" s="4">
        <v>41866</v>
      </c>
      <c r="B1225">
        <v>4</v>
      </c>
      <c r="C1225">
        <v>5</v>
      </c>
      <c r="D1225">
        <v>21</v>
      </c>
      <c r="E1225">
        <v>23</v>
      </c>
      <c r="F1225">
        <v>30</v>
      </c>
      <c r="G1225">
        <v>8</v>
      </c>
      <c r="H1225">
        <v>10</v>
      </c>
      <c r="I1225">
        <f t="shared" si="715"/>
        <v>6</v>
      </c>
      <c r="J1225">
        <f t="shared" si="711"/>
        <v>83</v>
      </c>
      <c r="K1225">
        <f t="shared" si="708"/>
        <v>18</v>
      </c>
      <c r="L1225">
        <f t="shared" si="712"/>
        <v>2</v>
      </c>
      <c r="M1225">
        <f t="shared" si="713"/>
        <v>3</v>
      </c>
      <c r="N1225" s="3">
        <f t="shared" si="714"/>
        <v>0.66666666666666663</v>
      </c>
      <c r="O1225">
        <f t="shared" si="709"/>
        <v>16</v>
      </c>
      <c r="P1225">
        <f t="shared" si="710"/>
        <v>1</v>
      </c>
      <c r="Q1225">
        <f t="shared" si="716"/>
        <v>7</v>
      </c>
    </row>
    <row r="1226" spans="1:17" x14ac:dyDescent="0.25">
      <c r="A1226" s="4">
        <v>41863</v>
      </c>
      <c r="B1226">
        <v>7</v>
      </c>
      <c r="C1226">
        <v>16</v>
      </c>
      <c r="D1226">
        <v>19</v>
      </c>
      <c r="E1226">
        <v>22</v>
      </c>
      <c r="F1226">
        <v>33</v>
      </c>
      <c r="G1226">
        <v>2</v>
      </c>
      <c r="H1226">
        <v>5</v>
      </c>
      <c r="I1226">
        <f t="shared" si="715"/>
        <v>3</v>
      </c>
      <c r="J1226">
        <f t="shared" si="711"/>
        <v>97</v>
      </c>
      <c r="K1226">
        <f t="shared" si="708"/>
        <v>7</v>
      </c>
      <c r="L1226">
        <f t="shared" si="712"/>
        <v>2</v>
      </c>
      <c r="M1226">
        <f t="shared" si="713"/>
        <v>3</v>
      </c>
      <c r="N1226" s="3">
        <f t="shared" si="714"/>
        <v>0.66666666666666663</v>
      </c>
      <c r="O1226">
        <f t="shared" si="709"/>
        <v>11</v>
      </c>
      <c r="P1226">
        <f t="shared" si="710"/>
        <v>3</v>
      </c>
      <c r="Q1226">
        <f t="shared" si="716"/>
        <v>7</v>
      </c>
    </row>
    <row r="1227" spans="1:17" x14ac:dyDescent="0.25">
      <c r="A1227" s="4">
        <v>41859</v>
      </c>
      <c r="B1227">
        <v>21</v>
      </c>
      <c r="C1227">
        <v>29</v>
      </c>
      <c r="D1227">
        <v>35</v>
      </c>
      <c r="E1227">
        <v>43</v>
      </c>
      <c r="F1227">
        <v>46</v>
      </c>
      <c r="G1227">
        <v>1</v>
      </c>
      <c r="H1227">
        <v>9</v>
      </c>
      <c r="I1227">
        <f t="shared" si="715"/>
        <v>6</v>
      </c>
      <c r="J1227">
        <f t="shared" si="711"/>
        <v>174</v>
      </c>
      <c r="K1227">
        <f t="shared" si="708"/>
        <v>10</v>
      </c>
      <c r="L1227">
        <f t="shared" si="712"/>
        <v>1</v>
      </c>
      <c r="M1227">
        <f t="shared" si="713"/>
        <v>4</v>
      </c>
      <c r="N1227" s="3">
        <f t="shared" si="714"/>
        <v>0.25</v>
      </c>
      <c r="O1227">
        <f t="shared" si="709"/>
        <v>8</v>
      </c>
      <c r="P1227">
        <f t="shared" si="710"/>
        <v>3</v>
      </c>
      <c r="Q1227">
        <f t="shared" si="716"/>
        <v>6</v>
      </c>
    </row>
    <row r="1228" spans="1:17" x14ac:dyDescent="0.25">
      <c r="A1228" s="4">
        <v>41856</v>
      </c>
      <c r="B1228">
        <v>5</v>
      </c>
      <c r="C1228">
        <v>7</v>
      </c>
      <c r="D1228">
        <v>19</v>
      </c>
      <c r="E1228">
        <v>21</v>
      </c>
      <c r="F1228">
        <v>42</v>
      </c>
      <c r="G1228">
        <v>5</v>
      </c>
      <c r="H1228">
        <v>11</v>
      </c>
      <c r="I1228">
        <f t="shared" si="715"/>
        <v>3</v>
      </c>
      <c r="J1228">
        <f t="shared" si="711"/>
        <v>94</v>
      </c>
      <c r="K1228">
        <f t="shared" si="708"/>
        <v>16</v>
      </c>
      <c r="L1228">
        <f t="shared" si="712"/>
        <v>1</v>
      </c>
      <c r="M1228">
        <f t="shared" si="713"/>
        <v>4</v>
      </c>
      <c r="N1228" s="3">
        <f t="shared" si="714"/>
        <v>0.25</v>
      </c>
      <c r="O1228">
        <f t="shared" si="709"/>
        <v>21</v>
      </c>
      <c r="P1228">
        <f t="shared" si="710"/>
        <v>2</v>
      </c>
      <c r="Q1228">
        <f t="shared" si="716"/>
        <v>9</v>
      </c>
    </row>
    <row r="1229" spans="1:17" x14ac:dyDescent="0.25">
      <c r="A1229" s="4">
        <v>41852</v>
      </c>
      <c r="B1229">
        <v>24</v>
      </c>
      <c r="C1229">
        <v>44</v>
      </c>
      <c r="D1229">
        <v>46</v>
      </c>
      <c r="E1229">
        <v>48</v>
      </c>
      <c r="F1229">
        <v>50</v>
      </c>
      <c r="G1229">
        <v>5</v>
      </c>
      <c r="H1229">
        <v>10</v>
      </c>
      <c r="I1229">
        <f t="shared" si="715"/>
        <v>6</v>
      </c>
      <c r="J1229">
        <f t="shared" si="711"/>
        <v>212</v>
      </c>
      <c r="K1229">
        <f t="shared" si="708"/>
        <v>15</v>
      </c>
      <c r="L1229">
        <f t="shared" si="712"/>
        <v>5</v>
      </c>
      <c r="M1229">
        <f t="shared" si="713"/>
        <v>0</v>
      </c>
      <c r="N1229" s="3">
        <f t="shared" si="714"/>
        <v>0</v>
      </c>
      <c r="O1229">
        <f t="shared" si="709"/>
        <v>20</v>
      </c>
      <c r="P1229">
        <f t="shared" si="710"/>
        <v>2</v>
      </c>
      <c r="Q1229">
        <f t="shared" si="716"/>
        <v>7</v>
      </c>
    </row>
    <row r="1230" spans="1:17" x14ac:dyDescent="0.25">
      <c r="A1230" s="4">
        <v>41849</v>
      </c>
      <c r="B1230">
        <v>10</v>
      </c>
      <c r="C1230">
        <v>23</v>
      </c>
      <c r="D1230">
        <v>35</v>
      </c>
      <c r="E1230">
        <v>40</v>
      </c>
      <c r="F1230">
        <v>43</v>
      </c>
      <c r="G1230">
        <v>3</v>
      </c>
      <c r="H1230">
        <v>9</v>
      </c>
      <c r="I1230">
        <f t="shared" si="715"/>
        <v>3</v>
      </c>
      <c r="J1230">
        <f t="shared" si="711"/>
        <v>151</v>
      </c>
      <c r="K1230">
        <f t="shared" si="708"/>
        <v>12</v>
      </c>
      <c r="L1230">
        <f t="shared" si="712"/>
        <v>2</v>
      </c>
      <c r="M1230">
        <f t="shared" si="713"/>
        <v>3</v>
      </c>
      <c r="N1230" s="3">
        <f t="shared" si="714"/>
        <v>0.66666666666666663</v>
      </c>
      <c r="O1230">
        <f t="shared" si="709"/>
        <v>13</v>
      </c>
      <c r="P1230">
        <f t="shared" si="710"/>
        <v>3</v>
      </c>
      <c r="Q1230">
        <f t="shared" si="716"/>
        <v>8</v>
      </c>
    </row>
    <row r="1231" spans="1:17" x14ac:dyDescent="0.25">
      <c r="A1231" s="4">
        <v>41845</v>
      </c>
      <c r="B1231">
        <v>9</v>
      </c>
      <c r="C1231">
        <v>10</v>
      </c>
      <c r="D1231">
        <v>12</v>
      </c>
      <c r="E1231">
        <v>24</v>
      </c>
      <c r="F1231">
        <v>43</v>
      </c>
      <c r="G1231">
        <v>5</v>
      </c>
      <c r="H1231">
        <v>9</v>
      </c>
      <c r="I1231">
        <f t="shared" si="715"/>
        <v>6</v>
      </c>
      <c r="J1231">
        <f t="shared" si="711"/>
        <v>98</v>
      </c>
      <c r="K1231">
        <f t="shared" si="708"/>
        <v>14</v>
      </c>
      <c r="L1231">
        <f t="shared" si="712"/>
        <v>3</v>
      </c>
      <c r="M1231">
        <f t="shared" si="713"/>
        <v>2</v>
      </c>
      <c r="N1231" s="3">
        <f t="shared" si="714"/>
        <v>0.66666666666666663</v>
      </c>
      <c r="O1231">
        <f t="shared" si="709"/>
        <v>19</v>
      </c>
      <c r="P1231">
        <f t="shared" si="710"/>
        <v>1</v>
      </c>
      <c r="Q1231">
        <f t="shared" si="716"/>
        <v>9</v>
      </c>
    </row>
    <row r="1232" spans="1:17" x14ac:dyDescent="0.25">
      <c r="A1232" s="4">
        <v>41842</v>
      </c>
      <c r="B1232">
        <v>1</v>
      </c>
      <c r="C1232">
        <v>24</v>
      </c>
      <c r="D1232">
        <v>43</v>
      </c>
      <c r="E1232">
        <v>45</v>
      </c>
      <c r="F1232">
        <v>50</v>
      </c>
      <c r="G1232">
        <v>5</v>
      </c>
      <c r="H1232">
        <v>8</v>
      </c>
      <c r="I1232">
        <f t="shared" si="715"/>
        <v>3</v>
      </c>
      <c r="J1232">
        <f t="shared" si="711"/>
        <v>163</v>
      </c>
      <c r="K1232">
        <f t="shared" si="708"/>
        <v>13</v>
      </c>
      <c r="L1232">
        <f t="shared" si="712"/>
        <v>2</v>
      </c>
      <c r="M1232">
        <f t="shared" si="713"/>
        <v>3</v>
      </c>
      <c r="N1232" s="3">
        <f t="shared" si="714"/>
        <v>0.66666666666666663</v>
      </c>
      <c r="O1232">
        <f t="shared" si="709"/>
        <v>23</v>
      </c>
      <c r="P1232">
        <f t="shared" si="710"/>
        <v>2</v>
      </c>
      <c r="Q1232">
        <f t="shared" si="716"/>
        <v>12</v>
      </c>
    </row>
    <row r="1233" spans="1:17" x14ac:dyDescent="0.25">
      <c r="A1233" s="4">
        <v>41838</v>
      </c>
      <c r="B1233">
        <v>1</v>
      </c>
      <c r="C1233">
        <v>11</v>
      </c>
      <c r="D1233">
        <v>29</v>
      </c>
      <c r="E1233">
        <v>41</v>
      </c>
      <c r="F1233">
        <v>43</v>
      </c>
      <c r="G1233">
        <v>3</v>
      </c>
      <c r="H1233">
        <v>11</v>
      </c>
      <c r="I1233">
        <f t="shared" si="715"/>
        <v>6</v>
      </c>
      <c r="J1233">
        <f t="shared" si="711"/>
        <v>125</v>
      </c>
      <c r="K1233">
        <f t="shared" si="708"/>
        <v>14</v>
      </c>
      <c r="L1233">
        <f t="shared" si="712"/>
        <v>0</v>
      </c>
      <c r="M1233">
        <f t="shared" si="713"/>
        <v>5</v>
      </c>
      <c r="N1233" s="3">
        <f t="shared" si="714"/>
        <v>0</v>
      </c>
      <c r="O1233">
        <f t="shared" si="709"/>
        <v>18</v>
      </c>
      <c r="P1233">
        <f t="shared" si="710"/>
        <v>2</v>
      </c>
      <c r="Q1233">
        <f t="shared" si="716"/>
        <v>11</v>
      </c>
    </row>
    <row r="1234" spans="1:17" x14ac:dyDescent="0.25">
      <c r="A1234" s="4">
        <v>41835</v>
      </c>
      <c r="B1234">
        <v>15</v>
      </c>
      <c r="C1234">
        <v>18</v>
      </c>
      <c r="D1234">
        <v>20</v>
      </c>
      <c r="E1234">
        <v>27</v>
      </c>
      <c r="F1234">
        <v>34</v>
      </c>
      <c r="G1234">
        <v>1</v>
      </c>
      <c r="H1234">
        <v>3</v>
      </c>
      <c r="I1234">
        <f t="shared" si="715"/>
        <v>3</v>
      </c>
      <c r="J1234">
        <f t="shared" si="711"/>
        <v>114</v>
      </c>
      <c r="K1234">
        <f t="shared" si="708"/>
        <v>4</v>
      </c>
      <c r="L1234">
        <f t="shared" si="712"/>
        <v>3</v>
      </c>
      <c r="M1234">
        <f t="shared" si="713"/>
        <v>2</v>
      </c>
      <c r="N1234" s="3">
        <f t="shared" si="714"/>
        <v>0.66666666666666663</v>
      </c>
      <c r="O1234">
        <f t="shared" si="709"/>
        <v>7</v>
      </c>
      <c r="P1234">
        <f t="shared" si="710"/>
        <v>2</v>
      </c>
      <c r="Q1234">
        <f t="shared" si="716"/>
        <v>5</v>
      </c>
    </row>
    <row r="1235" spans="1:17" x14ac:dyDescent="0.25">
      <c r="A1235" s="4">
        <v>41831</v>
      </c>
      <c r="B1235">
        <v>5</v>
      </c>
      <c r="C1235">
        <v>22</v>
      </c>
      <c r="D1235">
        <v>35</v>
      </c>
      <c r="E1235">
        <v>38</v>
      </c>
      <c r="F1235">
        <v>49</v>
      </c>
      <c r="G1235">
        <v>4</v>
      </c>
      <c r="H1235">
        <v>7</v>
      </c>
      <c r="I1235">
        <f t="shared" si="715"/>
        <v>6</v>
      </c>
      <c r="J1235">
        <f t="shared" si="711"/>
        <v>149</v>
      </c>
      <c r="K1235">
        <f t="shared" si="708"/>
        <v>11</v>
      </c>
      <c r="L1235">
        <f t="shared" si="712"/>
        <v>2</v>
      </c>
      <c r="M1235">
        <f t="shared" si="713"/>
        <v>3</v>
      </c>
      <c r="N1235" s="3">
        <f t="shared" si="714"/>
        <v>0.66666666666666663</v>
      </c>
      <c r="O1235">
        <f t="shared" si="709"/>
        <v>17</v>
      </c>
      <c r="P1235">
        <f t="shared" si="710"/>
        <v>3</v>
      </c>
      <c r="Q1235">
        <f t="shared" si="716"/>
        <v>11</v>
      </c>
    </row>
    <row r="1236" spans="1:17" x14ac:dyDescent="0.25">
      <c r="A1236" s="4">
        <v>41828</v>
      </c>
      <c r="B1236">
        <v>8</v>
      </c>
      <c r="C1236">
        <v>18</v>
      </c>
      <c r="D1236">
        <v>22</v>
      </c>
      <c r="E1236">
        <v>24</v>
      </c>
      <c r="F1236">
        <v>27</v>
      </c>
      <c r="G1236">
        <v>4</v>
      </c>
      <c r="H1236">
        <v>11</v>
      </c>
      <c r="I1236">
        <f t="shared" si="715"/>
        <v>3</v>
      </c>
      <c r="J1236">
        <f t="shared" si="711"/>
        <v>99</v>
      </c>
      <c r="K1236">
        <f t="shared" si="708"/>
        <v>15</v>
      </c>
      <c r="L1236">
        <f t="shared" si="712"/>
        <v>4</v>
      </c>
      <c r="M1236">
        <f t="shared" si="713"/>
        <v>1</v>
      </c>
      <c r="N1236" s="3">
        <f t="shared" si="714"/>
        <v>0.25</v>
      </c>
      <c r="O1236">
        <f t="shared" si="709"/>
        <v>10</v>
      </c>
      <c r="P1236">
        <f t="shared" si="710"/>
        <v>2</v>
      </c>
      <c r="Q1236">
        <f t="shared" si="716"/>
        <v>5</v>
      </c>
    </row>
    <row r="1237" spans="1:17" x14ac:dyDescent="0.25">
      <c r="A1237" s="4">
        <v>41824</v>
      </c>
      <c r="B1237">
        <v>4</v>
      </c>
      <c r="C1237">
        <v>18</v>
      </c>
      <c r="D1237">
        <v>39</v>
      </c>
      <c r="E1237">
        <v>43</v>
      </c>
      <c r="F1237">
        <v>47</v>
      </c>
      <c r="G1237">
        <v>2</v>
      </c>
      <c r="H1237">
        <v>6</v>
      </c>
      <c r="I1237">
        <f t="shared" si="715"/>
        <v>6</v>
      </c>
      <c r="J1237">
        <f t="shared" si="711"/>
        <v>151</v>
      </c>
      <c r="K1237">
        <f t="shared" si="708"/>
        <v>8</v>
      </c>
      <c r="L1237">
        <f t="shared" si="712"/>
        <v>2</v>
      </c>
      <c r="M1237">
        <f t="shared" si="713"/>
        <v>3</v>
      </c>
      <c r="N1237" s="3">
        <f t="shared" si="714"/>
        <v>0.66666666666666663</v>
      </c>
      <c r="O1237">
        <f t="shared" si="709"/>
        <v>21</v>
      </c>
      <c r="P1237">
        <f t="shared" si="710"/>
        <v>4</v>
      </c>
      <c r="Q1237">
        <f t="shared" si="716"/>
        <v>11</v>
      </c>
    </row>
    <row r="1238" spans="1:17" x14ac:dyDescent="0.25">
      <c r="A1238" s="4">
        <v>41821</v>
      </c>
      <c r="B1238">
        <v>18</v>
      </c>
      <c r="C1238">
        <v>22</v>
      </c>
      <c r="D1238">
        <v>25</v>
      </c>
      <c r="E1238">
        <v>27</v>
      </c>
      <c r="F1238">
        <v>39</v>
      </c>
      <c r="G1238">
        <v>5</v>
      </c>
      <c r="H1238">
        <v>10</v>
      </c>
      <c r="I1238">
        <f t="shared" si="715"/>
        <v>3</v>
      </c>
      <c r="J1238">
        <f t="shared" si="711"/>
        <v>131</v>
      </c>
      <c r="K1238">
        <f t="shared" si="708"/>
        <v>15</v>
      </c>
      <c r="L1238">
        <f t="shared" si="712"/>
        <v>2</v>
      </c>
      <c r="M1238">
        <f t="shared" si="713"/>
        <v>3</v>
      </c>
      <c r="N1238" s="3">
        <f t="shared" si="714"/>
        <v>0.66666666666666663</v>
      </c>
      <c r="O1238">
        <f t="shared" si="709"/>
        <v>12</v>
      </c>
      <c r="P1238">
        <f t="shared" si="710"/>
        <v>2</v>
      </c>
      <c r="Q1238">
        <f t="shared" si="716"/>
        <v>5</v>
      </c>
    </row>
    <row r="1239" spans="1:17" x14ac:dyDescent="0.25">
      <c r="A1239" s="4">
        <v>41817</v>
      </c>
      <c r="B1239">
        <v>31</v>
      </c>
      <c r="C1239">
        <v>33</v>
      </c>
      <c r="D1239">
        <v>34</v>
      </c>
      <c r="E1239">
        <v>39</v>
      </c>
      <c r="F1239">
        <v>45</v>
      </c>
      <c r="G1239">
        <v>2</v>
      </c>
      <c r="H1239">
        <v>10</v>
      </c>
      <c r="I1239">
        <f t="shared" si="715"/>
        <v>6</v>
      </c>
      <c r="J1239">
        <f t="shared" si="711"/>
        <v>182</v>
      </c>
      <c r="K1239">
        <f t="shared" si="708"/>
        <v>12</v>
      </c>
      <c r="L1239">
        <f t="shared" si="712"/>
        <v>1</v>
      </c>
      <c r="M1239">
        <f t="shared" si="713"/>
        <v>4</v>
      </c>
      <c r="N1239" s="3">
        <f t="shared" si="714"/>
        <v>0.25</v>
      </c>
      <c r="O1239">
        <f t="shared" si="709"/>
        <v>6</v>
      </c>
      <c r="P1239">
        <f t="shared" si="710"/>
        <v>1</v>
      </c>
      <c r="Q1239">
        <f t="shared" si="716"/>
        <v>4</v>
      </c>
    </row>
    <row r="1240" spans="1:17" x14ac:dyDescent="0.25">
      <c r="A1240" s="4">
        <v>41814</v>
      </c>
      <c r="B1240">
        <v>1</v>
      </c>
      <c r="C1240">
        <v>7</v>
      </c>
      <c r="D1240">
        <v>20</v>
      </c>
      <c r="E1240">
        <v>21</v>
      </c>
      <c r="F1240">
        <v>48</v>
      </c>
      <c r="G1240">
        <v>4</v>
      </c>
      <c r="H1240">
        <v>7</v>
      </c>
      <c r="I1240">
        <f t="shared" si="715"/>
        <v>3</v>
      </c>
      <c r="J1240">
        <f t="shared" si="711"/>
        <v>97</v>
      </c>
      <c r="K1240">
        <f t="shared" si="708"/>
        <v>11</v>
      </c>
      <c r="L1240">
        <f t="shared" si="712"/>
        <v>2</v>
      </c>
      <c r="M1240">
        <f t="shared" si="713"/>
        <v>3</v>
      </c>
      <c r="N1240" s="3">
        <f t="shared" si="714"/>
        <v>0.66666666666666663</v>
      </c>
      <c r="O1240">
        <f t="shared" si="709"/>
        <v>27</v>
      </c>
      <c r="P1240">
        <f t="shared" si="710"/>
        <v>1</v>
      </c>
      <c r="Q1240">
        <f t="shared" si="716"/>
        <v>12</v>
      </c>
    </row>
    <row r="1241" spans="1:17" x14ac:dyDescent="0.25">
      <c r="A1241" s="4">
        <v>41810</v>
      </c>
      <c r="B1241">
        <v>5</v>
      </c>
      <c r="C1241">
        <v>15</v>
      </c>
      <c r="D1241">
        <v>25</v>
      </c>
      <c r="E1241">
        <v>38</v>
      </c>
      <c r="F1241">
        <v>49</v>
      </c>
      <c r="G1241">
        <v>1</v>
      </c>
      <c r="H1241">
        <v>2</v>
      </c>
      <c r="I1241">
        <f t="shared" si="715"/>
        <v>6</v>
      </c>
      <c r="J1241">
        <f t="shared" si="711"/>
        <v>132</v>
      </c>
      <c r="K1241">
        <f t="shared" si="708"/>
        <v>3</v>
      </c>
      <c r="L1241">
        <f t="shared" si="712"/>
        <v>1</v>
      </c>
      <c r="M1241">
        <f t="shared" si="713"/>
        <v>4</v>
      </c>
      <c r="N1241" s="3">
        <f t="shared" si="714"/>
        <v>0.25</v>
      </c>
      <c r="O1241">
        <f t="shared" si="709"/>
        <v>13</v>
      </c>
      <c r="P1241">
        <f t="shared" si="710"/>
        <v>10</v>
      </c>
      <c r="Q1241">
        <f t="shared" si="716"/>
        <v>11</v>
      </c>
    </row>
    <row r="1242" spans="1:17" x14ac:dyDescent="0.25">
      <c r="A1242" s="4">
        <v>41807</v>
      </c>
      <c r="B1242">
        <v>11</v>
      </c>
      <c r="C1242">
        <v>13</v>
      </c>
      <c r="D1242">
        <v>37</v>
      </c>
      <c r="E1242">
        <v>40</v>
      </c>
      <c r="F1242">
        <v>48</v>
      </c>
      <c r="G1242">
        <v>8</v>
      </c>
      <c r="H1242">
        <v>9</v>
      </c>
      <c r="I1242">
        <f t="shared" si="715"/>
        <v>3</v>
      </c>
      <c r="J1242">
        <f t="shared" si="711"/>
        <v>149</v>
      </c>
      <c r="K1242">
        <f t="shared" si="708"/>
        <v>17</v>
      </c>
      <c r="L1242">
        <f t="shared" si="712"/>
        <v>2</v>
      </c>
      <c r="M1242">
        <f t="shared" si="713"/>
        <v>3</v>
      </c>
      <c r="N1242" s="3">
        <f t="shared" si="714"/>
        <v>0.66666666666666663</v>
      </c>
      <c r="O1242">
        <f t="shared" si="709"/>
        <v>24</v>
      </c>
      <c r="P1242">
        <f t="shared" si="710"/>
        <v>2</v>
      </c>
      <c r="Q1242">
        <f t="shared" si="716"/>
        <v>9</v>
      </c>
    </row>
    <row r="1243" spans="1:17" x14ac:dyDescent="0.25">
      <c r="A1243" s="4">
        <v>41803</v>
      </c>
      <c r="B1243">
        <v>16</v>
      </c>
      <c r="C1243">
        <v>18</v>
      </c>
      <c r="D1243">
        <v>22</v>
      </c>
      <c r="E1243">
        <v>28</v>
      </c>
      <c r="F1243">
        <v>46</v>
      </c>
      <c r="G1243">
        <v>9</v>
      </c>
      <c r="H1243">
        <v>11</v>
      </c>
      <c r="I1243">
        <f t="shared" si="715"/>
        <v>6</v>
      </c>
      <c r="J1243">
        <f t="shared" si="711"/>
        <v>130</v>
      </c>
      <c r="K1243">
        <f t="shared" si="708"/>
        <v>20</v>
      </c>
      <c r="L1243">
        <f t="shared" si="712"/>
        <v>5</v>
      </c>
      <c r="M1243">
        <f t="shared" si="713"/>
        <v>0</v>
      </c>
      <c r="N1243" s="3">
        <f t="shared" si="714"/>
        <v>0</v>
      </c>
      <c r="O1243">
        <f t="shared" si="709"/>
        <v>18</v>
      </c>
      <c r="P1243">
        <f t="shared" si="710"/>
        <v>2</v>
      </c>
      <c r="Q1243">
        <f t="shared" si="716"/>
        <v>8</v>
      </c>
    </row>
    <row r="1244" spans="1:17" x14ac:dyDescent="0.25">
      <c r="A1244" s="4">
        <v>41800</v>
      </c>
      <c r="B1244">
        <v>12</v>
      </c>
      <c r="C1244">
        <v>18</v>
      </c>
      <c r="D1244">
        <v>21</v>
      </c>
      <c r="E1244">
        <v>32</v>
      </c>
      <c r="F1244">
        <v>33</v>
      </c>
      <c r="G1244">
        <v>1</v>
      </c>
      <c r="H1244">
        <v>11</v>
      </c>
      <c r="I1244">
        <f t="shared" si="715"/>
        <v>3</v>
      </c>
      <c r="J1244">
        <f t="shared" si="711"/>
        <v>116</v>
      </c>
      <c r="K1244">
        <f t="shared" si="708"/>
        <v>12</v>
      </c>
      <c r="L1244">
        <f t="shared" si="712"/>
        <v>3</v>
      </c>
      <c r="M1244">
        <f t="shared" si="713"/>
        <v>2</v>
      </c>
      <c r="N1244" s="3">
        <f t="shared" si="714"/>
        <v>0.66666666666666663</v>
      </c>
      <c r="O1244">
        <f t="shared" si="709"/>
        <v>11</v>
      </c>
      <c r="P1244">
        <f t="shared" si="710"/>
        <v>1</v>
      </c>
      <c r="Q1244">
        <f t="shared" si="716"/>
        <v>5</v>
      </c>
    </row>
    <row r="1245" spans="1:17" x14ac:dyDescent="0.25">
      <c r="A1245" s="4">
        <v>41796</v>
      </c>
      <c r="B1245">
        <v>7</v>
      </c>
      <c r="C1245">
        <v>25</v>
      </c>
      <c r="D1245">
        <v>34</v>
      </c>
      <c r="E1245">
        <v>40</v>
      </c>
      <c r="F1245">
        <v>49</v>
      </c>
      <c r="G1245">
        <v>9</v>
      </c>
      <c r="H1245">
        <v>11</v>
      </c>
      <c r="I1245">
        <f t="shared" si="715"/>
        <v>6</v>
      </c>
      <c r="J1245">
        <f t="shared" si="711"/>
        <v>155</v>
      </c>
      <c r="K1245">
        <f t="shared" si="708"/>
        <v>20</v>
      </c>
      <c r="L1245">
        <f t="shared" si="712"/>
        <v>2</v>
      </c>
      <c r="M1245">
        <f t="shared" si="713"/>
        <v>3</v>
      </c>
      <c r="N1245" s="3">
        <f t="shared" si="714"/>
        <v>0.66666666666666663</v>
      </c>
      <c r="O1245">
        <f t="shared" si="709"/>
        <v>18</v>
      </c>
      <c r="P1245">
        <f t="shared" si="710"/>
        <v>6</v>
      </c>
      <c r="Q1245">
        <f t="shared" si="716"/>
        <v>11</v>
      </c>
    </row>
    <row r="1246" spans="1:17" x14ac:dyDescent="0.25">
      <c r="A1246" s="4">
        <v>41793</v>
      </c>
      <c r="B1246">
        <v>2</v>
      </c>
      <c r="C1246">
        <v>15</v>
      </c>
      <c r="D1246">
        <v>32</v>
      </c>
      <c r="E1246">
        <v>39</v>
      </c>
      <c r="F1246">
        <v>44</v>
      </c>
      <c r="G1246">
        <v>5</v>
      </c>
      <c r="H1246">
        <v>10</v>
      </c>
      <c r="I1246">
        <f t="shared" si="715"/>
        <v>3</v>
      </c>
      <c r="J1246">
        <f t="shared" si="711"/>
        <v>132</v>
      </c>
      <c r="K1246">
        <f t="shared" si="708"/>
        <v>15</v>
      </c>
      <c r="L1246">
        <f t="shared" si="712"/>
        <v>3</v>
      </c>
      <c r="M1246">
        <f t="shared" si="713"/>
        <v>2</v>
      </c>
      <c r="N1246" s="3">
        <f t="shared" si="714"/>
        <v>0.66666666666666663</v>
      </c>
      <c r="O1246">
        <f t="shared" si="709"/>
        <v>17</v>
      </c>
      <c r="P1246">
        <f t="shared" si="710"/>
        <v>5</v>
      </c>
      <c r="Q1246">
        <f t="shared" si="716"/>
        <v>11</v>
      </c>
    </row>
    <row r="1247" spans="1:17" x14ac:dyDescent="0.25">
      <c r="A1247" s="4">
        <v>41789</v>
      </c>
      <c r="B1247">
        <v>5</v>
      </c>
      <c r="C1247">
        <v>24</v>
      </c>
      <c r="D1247">
        <v>27</v>
      </c>
      <c r="E1247">
        <v>41</v>
      </c>
      <c r="F1247">
        <v>45</v>
      </c>
      <c r="G1247">
        <v>6</v>
      </c>
      <c r="H1247">
        <v>7</v>
      </c>
      <c r="I1247">
        <f t="shared" si="715"/>
        <v>6</v>
      </c>
      <c r="J1247">
        <f t="shared" si="711"/>
        <v>142</v>
      </c>
      <c r="K1247">
        <f t="shared" si="708"/>
        <v>13</v>
      </c>
      <c r="L1247">
        <f t="shared" si="712"/>
        <v>1</v>
      </c>
      <c r="M1247">
        <f t="shared" si="713"/>
        <v>4</v>
      </c>
      <c r="N1247" s="3">
        <f t="shared" si="714"/>
        <v>0.25</v>
      </c>
      <c r="O1247">
        <f t="shared" si="709"/>
        <v>19</v>
      </c>
      <c r="P1247">
        <f t="shared" si="710"/>
        <v>3</v>
      </c>
      <c r="Q1247">
        <f t="shared" si="716"/>
        <v>10</v>
      </c>
    </row>
    <row r="1248" spans="1:17" x14ac:dyDescent="0.25">
      <c r="A1248" s="4">
        <v>41786</v>
      </c>
      <c r="B1248">
        <v>7</v>
      </c>
      <c r="C1248">
        <v>13</v>
      </c>
      <c r="D1248">
        <v>16</v>
      </c>
      <c r="E1248">
        <v>25</v>
      </c>
      <c r="F1248">
        <v>26</v>
      </c>
      <c r="G1248">
        <v>1</v>
      </c>
      <c r="H1248">
        <v>6</v>
      </c>
      <c r="I1248">
        <f t="shared" si="715"/>
        <v>3</v>
      </c>
      <c r="J1248">
        <f t="shared" si="711"/>
        <v>87</v>
      </c>
      <c r="K1248">
        <f t="shared" si="708"/>
        <v>7</v>
      </c>
      <c r="L1248">
        <f t="shared" si="712"/>
        <v>2</v>
      </c>
      <c r="M1248">
        <f t="shared" si="713"/>
        <v>3</v>
      </c>
      <c r="N1248" s="3">
        <f t="shared" si="714"/>
        <v>0.66666666666666663</v>
      </c>
      <c r="O1248">
        <f t="shared" si="709"/>
        <v>9</v>
      </c>
      <c r="P1248">
        <f t="shared" si="710"/>
        <v>1</v>
      </c>
      <c r="Q1248">
        <f t="shared" si="716"/>
        <v>5</v>
      </c>
    </row>
    <row r="1249" spans="1:17" x14ac:dyDescent="0.25">
      <c r="A1249" s="4">
        <v>41782</v>
      </c>
      <c r="B1249">
        <v>3</v>
      </c>
      <c r="C1249">
        <v>8</v>
      </c>
      <c r="D1249">
        <v>31</v>
      </c>
      <c r="E1249">
        <v>34</v>
      </c>
      <c r="F1249">
        <v>47</v>
      </c>
      <c r="G1249">
        <v>9</v>
      </c>
      <c r="H1249">
        <v>11</v>
      </c>
      <c r="I1249">
        <f t="shared" si="715"/>
        <v>6</v>
      </c>
      <c r="J1249">
        <f t="shared" si="711"/>
        <v>123</v>
      </c>
      <c r="K1249">
        <f t="shared" si="708"/>
        <v>20</v>
      </c>
      <c r="L1249">
        <f t="shared" si="712"/>
        <v>2</v>
      </c>
      <c r="M1249">
        <f t="shared" si="713"/>
        <v>3</v>
      </c>
      <c r="N1249" s="3">
        <f t="shared" si="714"/>
        <v>0.66666666666666663</v>
      </c>
      <c r="O1249">
        <f t="shared" si="709"/>
        <v>23</v>
      </c>
      <c r="P1249">
        <f t="shared" si="710"/>
        <v>3</v>
      </c>
      <c r="Q1249">
        <f t="shared" si="716"/>
        <v>11</v>
      </c>
    </row>
    <row r="1250" spans="1:17" x14ac:dyDescent="0.25">
      <c r="A1250" s="4">
        <v>41779</v>
      </c>
      <c r="B1250">
        <v>5</v>
      </c>
      <c r="C1250">
        <v>33</v>
      </c>
      <c r="D1250">
        <v>36</v>
      </c>
      <c r="E1250">
        <v>38</v>
      </c>
      <c r="F1250">
        <v>47</v>
      </c>
      <c r="G1250">
        <v>4</v>
      </c>
      <c r="H1250">
        <v>9</v>
      </c>
      <c r="I1250">
        <f t="shared" si="715"/>
        <v>3</v>
      </c>
      <c r="J1250">
        <f t="shared" si="711"/>
        <v>159</v>
      </c>
      <c r="K1250">
        <f t="shared" si="708"/>
        <v>13</v>
      </c>
      <c r="L1250">
        <f t="shared" si="712"/>
        <v>2</v>
      </c>
      <c r="M1250">
        <f t="shared" si="713"/>
        <v>3</v>
      </c>
      <c r="N1250" s="3">
        <f t="shared" si="714"/>
        <v>0.66666666666666663</v>
      </c>
      <c r="O1250">
        <f t="shared" si="709"/>
        <v>28</v>
      </c>
      <c r="P1250">
        <f t="shared" si="710"/>
        <v>2</v>
      </c>
      <c r="Q1250">
        <f t="shared" si="716"/>
        <v>11</v>
      </c>
    </row>
    <row r="1251" spans="1:17" x14ac:dyDescent="0.25">
      <c r="A1251" s="4">
        <v>41775</v>
      </c>
      <c r="B1251">
        <v>23</v>
      </c>
      <c r="C1251">
        <v>26</v>
      </c>
      <c r="D1251">
        <v>29</v>
      </c>
      <c r="E1251">
        <v>37</v>
      </c>
      <c r="F1251">
        <v>40</v>
      </c>
      <c r="G1251">
        <v>3</v>
      </c>
      <c r="H1251">
        <v>4</v>
      </c>
      <c r="I1251">
        <f t="shared" si="715"/>
        <v>6</v>
      </c>
      <c r="J1251">
        <f t="shared" si="711"/>
        <v>155</v>
      </c>
      <c r="K1251">
        <f t="shared" si="708"/>
        <v>7</v>
      </c>
      <c r="L1251">
        <f t="shared" si="712"/>
        <v>2</v>
      </c>
      <c r="M1251">
        <f t="shared" si="713"/>
        <v>3</v>
      </c>
      <c r="N1251" s="3">
        <f t="shared" si="714"/>
        <v>0.66666666666666663</v>
      </c>
      <c r="O1251">
        <f t="shared" si="709"/>
        <v>8</v>
      </c>
      <c r="P1251">
        <f t="shared" si="710"/>
        <v>3</v>
      </c>
      <c r="Q1251">
        <f t="shared" si="716"/>
        <v>4</v>
      </c>
    </row>
    <row r="1252" spans="1:17" x14ac:dyDescent="0.25">
      <c r="A1252" s="4">
        <v>41772</v>
      </c>
      <c r="B1252">
        <v>4</v>
      </c>
      <c r="C1252">
        <v>13</v>
      </c>
      <c r="D1252">
        <v>30</v>
      </c>
      <c r="E1252">
        <v>34</v>
      </c>
      <c r="F1252">
        <v>47</v>
      </c>
      <c r="G1252">
        <v>2</v>
      </c>
      <c r="H1252">
        <v>6</v>
      </c>
      <c r="I1252">
        <f t="shared" si="715"/>
        <v>3</v>
      </c>
      <c r="J1252">
        <f t="shared" si="711"/>
        <v>128</v>
      </c>
      <c r="K1252">
        <f t="shared" si="708"/>
        <v>8</v>
      </c>
      <c r="L1252">
        <f t="shared" si="712"/>
        <v>3</v>
      </c>
      <c r="M1252">
        <f t="shared" si="713"/>
        <v>2</v>
      </c>
      <c r="N1252" s="3">
        <f t="shared" si="714"/>
        <v>0.66666666666666663</v>
      </c>
      <c r="O1252">
        <f t="shared" si="709"/>
        <v>17</v>
      </c>
      <c r="P1252">
        <f t="shared" si="710"/>
        <v>4</v>
      </c>
      <c r="Q1252">
        <f t="shared" si="716"/>
        <v>11</v>
      </c>
    </row>
    <row r="1253" spans="1:17" x14ac:dyDescent="0.25">
      <c r="A1253" s="4">
        <v>41768</v>
      </c>
      <c r="B1253">
        <v>3</v>
      </c>
      <c r="C1253">
        <v>21</v>
      </c>
      <c r="D1253">
        <v>26</v>
      </c>
      <c r="E1253">
        <v>28</v>
      </c>
      <c r="F1253">
        <v>45</v>
      </c>
      <c r="G1253">
        <v>7</v>
      </c>
      <c r="H1253">
        <v>10</v>
      </c>
      <c r="I1253">
        <f t="shared" si="715"/>
        <v>6</v>
      </c>
      <c r="J1253">
        <f t="shared" si="711"/>
        <v>123</v>
      </c>
      <c r="K1253">
        <f t="shared" si="708"/>
        <v>17</v>
      </c>
      <c r="L1253">
        <f t="shared" si="712"/>
        <v>2</v>
      </c>
      <c r="M1253">
        <f t="shared" si="713"/>
        <v>3</v>
      </c>
      <c r="N1253" s="3">
        <f t="shared" si="714"/>
        <v>0.66666666666666663</v>
      </c>
      <c r="O1253">
        <f t="shared" si="709"/>
        <v>18</v>
      </c>
      <c r="P1253">
        <f t="shared" si="710"/>
        <v>2</v>
      </c>
      <c r="Q1253">
        <f t="shared" si="716"/>
        <v>11</v>
      </c>
    </row>
    <row r="1254" spans="1:17" x14ac:dyDescent="0.25">
      <c r="A1254" s="4">
        <v>41765</v>
      </c>
      <c r="B1254">
        <v>5</v>
      </c>
      <c r="C1254">
        <v>19</v>
      </c>
      <c r="D1254">
        <v>24</v>
      </c>
      <c r="E1254">
        <v>31</v>
      </c>
      <c r="F1254">
        <v>37</v>
      </c>
      <c r="G1254">
        <v>1</v>
      </c>
      <c r="H1254">
        <v>9</v>
      </c>
      <c r="I1254">
        <f t="shared" si="715"/>
        <v>3</v>
      </c>
      <c r="J1254">
        <f t="shared" si="711"/>
        <v>116</v>
      </c>
      <c r="K1254">
        <f t="shared" si="708"/>
        <v>10</v>
      </c>
      <c r="L1254">
        <f t="shared" si="712"/>
        <v>1</v>
      </c>
      <c r="M1254">
        <f t="shared" si="713"/>
        <v>4</v>
      </c>
      <c r="N1254" s="3">
        <f t="shared" si="714"/>
        <v>0.25</v>
      </c>
      <c r="O1254">
        <f t="shared" si="709"/>
        <v>14</v>
      </c>
      <c r="P1254">
        <f t="shared" si="710"/>
        <v>5</v>
      </c>
      <c r="Q1254">
        <f t="shared" si="716"/>
        <v>8</v>
      </c>
    </row>
    <row r="1255" spans="1:17" x14ac:dyDescent="0.25">
      <c r="A1255" s="4">
        <v>41761</v>
      </c>
      <c r="B1255">
        <v>4</v>
      </c>
      <c r="C1255">
        <v>30</v>
      </c>
      <c r="D1255">
        <v>31</v>
      </c>
      <c r="E1255">
        <v>38</v>
      </c>
      <c r="F1255">
        <v>42</v>
      </c>
      <c r="G1255">
        <v>2</v>
      </c>
      <c r="H1255">
        <v>11</v>
      </c>
      <c r="I1255">
        <f t="shared" si="715"/>
        <v>6</v>
      </c>
      <c r="J1255">
        <f t="shared" si="711"/>
        <v>145</v>
      </c>
      <c r="K1255">
        <f t="shared" si="708"/>
        <v>13</v>
      </c>
      <c r="L1255">
        <f t="shared" si="712"/>
        <v>4</v>
      </c>
      <c r="M1255">
        <f t="shared" si="713"/>
        <v>1</v>
      </c>
      <c r="N1255" s="3">
        <f t="shared" si="714"/>
        <v>0.25</v>
      </c>
      <c r="O1255">
        <f t="shared" si="709"/>
        <v>26</v>
      </c>
      <c r="P1255">
        <f t="shared" si="710"/>
        <v>1</v>
      </c>
      <c r="Q1255">
        <f t="shared" si="716"/>
        <v>10</v>
      </c>
    </row>
    <row r="1256" spans="1:17" x14ac:dyDescent="0.25">
      <c r="A1256" s="4">
        <v>41758</v>
      </c>
      <c r="B1256">
        <v>18</v>
      </c>
      <c r="C1256">
        <v>23</v>
      </c>
      <c r="D1256">
        <v>26</v>
      </c>
      <c r="E1256">
        <v>35</v>
      </c>
      <c r="F1256">
        <v>44</v>
      </c>
      <c r="G1256">
        <v>3</v>
      </c>
      <c r="H1256">
        <v>11</v>
      </c>
      <c r="I1256">
        <f t="shared" si="715"/>
        <v>3</v>
      </c>
      <c r="J1256">
        <f t="shared" si="711"/>
        <v>146</v>
      </c>
      <c r="K1256">
        <f t="shared" ref="K1256:K1319" si="717">G1256+H1256</f>
        <v>14</v>
      </c>
      <c r="L1256">
        <f t="shared" si="712"/>
        <v>3</v>
      </c>
      <c r="M1256">
        <f t="shared" si="713"/>
        <v>2</v>
      </c>
      <c r="N1256" s="3">
        <f t="shared" si="714"/>
        <v>0.66666666666666663</v>
      </c>
      <c r="O1256">
        <f t="shared" ref="O1256:O1319" si="718">MAX(C1256-B1256,D1256-C1256,E1256-D1256,F1256-E1256)</f>
        <v>9</v>
      </c>
      <c r="P1256">
        <f t="shared" ref="P1256:P1319" si="719">MIN(C1256-B1256,D1256-C1256,E1256-D1256,F1256-E1256)</f>
        <v>3</v>
      </c>
      <c r="Q1256">
        <f t="shared" si="716"/>
        <v>7</v>
      </c>
    </row>
    <row r="1257" spans="1:17" x14ac:dyDescent="0.25">
      <c r="A1257" s="4">
        <v>41754</v>
      </c>
      <c r="B1257">
        <v>13</v>
      </c>
      <c r="C1257">
        <v>21</v>
      </c>
      <c r="D1257">
        <v>24</v>
      </c>
      <c r="E1257">
        <v>44</v>
      </c>
      <c r="F1257">
        <v>49</v>
      </c>
      <c r="G1257">
        <v>1</v>
      </c>
      <c r="H1257">
        <v>9</v>
      </c>
      <c r="I1257">
        <f t="shared" si="715"/>
        <v>6</v>
      </c>
      <c r="J1257">
        <f t="shared" si="711"/>
        <v>151</v>
      </c>
      <c r="K1257">
        <f t="shared" si="717"/>
        <v>10</v>
      </c>
      <c r="L1257">
        <f t="shared" si="712"/>
        <v>2</v>
      </c>
      <c r="M1257">
        <f t="shared" si="713"/>
        <v>3</v>
      </c>
      <c r="N1257" s="3">
        <f t="shared" si="714"/>
        <v>0.66666666666666663</v>
      </c>
      <c r="O1257">
        <f t="shared" si="718"/>
        <v>20</v>
      </c>
      <c r="P1257">
        <f t="shared" si="719"/>
        <v>3</v>
      </c>
      <c r="Q1257">
        <f t="shared" si="716"/>
        <v>9</v>
      </c>
    </row>
    <row r="1258" spans="1:17" x14ac:dyDescent="0.25">
      <c r="A1258" s="4">
        <v>41751</v>
      </c>
      <c r="B1258">
        <v>13</v>
      </c>
      <c r="C1258">
        <v>15</v>
      </c>
      <c r="D1258">
        <v>20</v>
      </c>
      <c r="E1258">
        <v>24</v>
      </c>
      <c r="F1258">
        <v>46</v>
      </c>
      <c r="G1258">
        <v>1</v>
      </c>
      <c r="H1258">
        <v>8</v>
      </c>
      <c r="I1258">
        <f t="shared" si="715"/>
        <v>3</v>
      </c>
      <c r="J1258">
        <f t="shared" ref="J1258:J1321" si="720">SUM(B1258:F1258)</f>
        <v>118</v>
      </c>
      <c r="K1258">
        <f t="shared" si="717"/>
        <v>9</v>
      </c>
      <c r="L1258">
        <f t="shared" ref="L1258:L1321" si="721">SUMPRODUCT(--(MOD(B1258:F1258,2)=0))</f>
        <v>3</v>
      </c>
      <c r="M1258">
        <f t="shared" ref="M1258:M1321" si="722">SUMPRODUCT(--(MOD(B1258:F1258,2)=1))</f>
        <v>2</v>
      </c>
      <c r="N1258" s="3">
        <f t="shared" ref="N1258:N1321" si="723">IF(L1258&gt;M1258,M1258/L1258,L1258/M1258)</f>
        <v>0.66666666666666663</v>
      </c>
      <c r="O1258">
        <f t="shared" si="718"/>
        <v>22</v>
      </c>
      <c r="P1258">
        <f t="shared" si="719"/>
        <v>2</v>
      </c>
      <c r="Q1258">
        <f t="shared" si="716"/>
        <v>8</v>
      </c>
    </row>
    <row r="1259" spans="1:17" x14ac:dyDescent="0.25">
      <c r="A1259" s="4">
        <v>41747</v>
      </c>
      <c r="B1259">
        <v>21</v>
      </c>
      <c r="C1259">
        <v>24</v>
      </c>
      <c r="D1259">
        <v>31</v>
      </c>
      <c r="E1259">
        <v>39</v>
      </c>
      <c r="F1259">
        <v>47</v>
      </c>
      <c r="G1259">
        <v>3</v>
      </c>
      <c r="H1259">
        <v>7</v>
      </c>
      <c r="I1259">
        <f t="shared" si="715"/>
        <v>6</v>
      </c>
      <c r="J1259">
        <f t="shared" si="720"/>
        <v>162</v>
      </c>
      <c r="K1259">
        <f t="shared" si="717"/>
        <v>10</v>
      </c>
      <c r="L1259">
        <f t="shared" si="721"/>
        <v>1</v>
      </c>
      <c r="M1259">
        <f t="shared" si="722"/>
        <v>4</v>
      </c>
      <c r="N1259" s="3">
        <f t="shared" si="723"/>
        <v>0.25</v>
      </c>
      <c r="O1259">
        <f t="shared" si="718"/>
        <v>8</v>
      </c>
      <c r="P1259">
        <f t="shared" si="719"/>
        <v>3</v>
      </c>
      <c r="Q1259">
        <f t="shared" si="716"/>
        <v>7</v>
      </c>
    </row>
    <row r="1260" spans="1:17" x14ac:dyDescent="0.25">
      <c r="A1260" s="4">
        <v>41744</v>
      </c>
      <c r="B1260">
        <v>3</v>
      </c>
      <c r="C1260">
        <v>14</v>
      </c>
      <c r="D1260">
        <v>26</v>
      </c>
      <c r="E1260">
        <v>47</v>
      </c>
      <c r="F1260">
        <v>50</v>
      </c>
      <c r="G1260">
        <v>7</v>
      </c>
      <c r="H1260">
        <v>11</v>
      </c>
      <c r="I1260">
        <f t="shared" si="715"/>
        <v>3</v>
      </c>
      <c r="J1260">
        <f t="shared" si="720"/>
        <v>140</v>
      </c>
      <c r="K1260">
        <f t="shared" si="717"/>
        <v>18</v>
      </c>
      <c r="L1260">
        <f t="shared" si="721"/>
        <v>3</v>
      </c>
      <c r="M1260">
        <f t="shared" si="722"/>
        <v>2</v>
      </c>
      <c r="N1260" s="3">
        <f t="shared" si="723"/>
        <v>0.66666666666666663</v>
      </c>
      <c r="O1260">
        <f t="shared" si="718"/>
        <v>21</v>
      </c>
      <c r="P1260">
        <f t="shared" si="719"/>
        <v>3</v>
      </c>
      <c r="Q1260">
        <f t="shared" si="716"/>
        <v>12</v>
      </c>
    </row>
    <row r="1261" spans="1:17" x14ac:dyDescent="0.25">
      <c r="A1261" s="4">
        <v>41740</v>
      </c>
      <c r="B1261">
        <v>8</v>
      </c>
      <c r="C1261">
        <v>12</v>
      </c>
      <c r="D1261">
        <v>19</v>
      </c>
      <c r="E1261">
        <v>30</v>
      </c>
      <c r="F1261">
        <v>33</v>
      </c>
      <c r="G1261">
        <v>4</v>
      </c>
      <c r="H1261">
        <v>11</v>
      </c>
      <c r="I1261">
        <f t="shared" ref="I1261:I1324" si="724">WEEKDAY(A1261)</f>
        <v>6</v>
      </c>
      <c r="J1261">
        <f t="shared" si="720"/>
        <v>102</v>
      </c>
      <c r="K1261">
        <f t="shared" si="717"/>
        <v>15</v>
      </c>
      <c r="L1261">
        <f t="shared" si="721"/>
        <v>3</v>
      </c>
      <c r="M1261">
        <f t="shared" si="722"/>
        <v>2</v>
      </c>
      <c r="N1261" s="3">
        <f t="shared" si="723"/>
        <v>0.66666666666666663</v>
      </c>
      <c r="O1261">
        <f t="shared" si="718"/>
        <v>11</v>
      </c>
      <c r="P1261">
        <f t="shared" si="719"/>
        <v>3</v>
      </c>
      <c r="Q1261">
        <f t="shared" si="716"/>
        <v>6</v>
      </c>
    </row>
    <row r="1262" spans="1:17" x14ac:dyDescent="0.25">
      <c r="A1262" s="4">
        <v>41737</v>
      </c>
      <c r="B1262">
        <v>11</v>
      </c>
      <c r="C1262">
        <v>18</v>
      </c>
      <c r="D1262">
        <v>29</v>
      </c>
      <c r="E1262">
        <v>42</v>
      </c>
      <c r="F1262">
        <v>49</v>
      </c>
      <c r="G1262">
        <v>4</v>
      </c>
      <c r="H1262">
        <v>11</v>
      </c>
      <c r="I1262">
        <f t="shared" si="724"/>
        <v>3</v>
      </c>
      <c r="J1262">
        <f t="shared" si="720"/>
        <v>149</v>
      </c>
      <c r="K1262">
        <f t="shared" si="717"/>
        <v>15</v>
      </c>
      <c r="L1262">
        <f t="shared" si="721"/>
        <v>2</v>
      </c>
      <c r="M1262">
        <f t="shared" si="722"/>
        <v>3</v>
      </c>
      <c r="N1262" s="3">
        <f t="shared" si="723"/>
        <v>0.66666666666666663</v>
      </c>
      <c r="O1262">
        <f t="shared" si="718"/>
        <v>13</v>
      </c>
      <c r="P1262">
        <f t="shared" si="719"/>
        <v>7</v>
      </c>
      <c r="Q1262">
        <f t="shared" si="716"/>
        <v>10</v>
      </c>
    </row>
    <row r="1263" spans="1:17" x14ac:dyDescent="0.25">
      <c r="A1263" s="4">
        <v>41733</v>
      </c>
      <c r="B1263">
        <v>6</v>
      </c>
      <c r="C1263">
        <v>10</v>
      </c>
      <c r="D1263">
        <v>28</v>
      </c>
      <c r="E1263">
        <v>45</v>
      </c>
      <c r="F1263">
        <v>50</v>
      </c>
      <c r="G1263">
        <v>10</v>
      </c>
      <c r="H1263">
        <v>11</v>
      </c>
      <c r="I1263">
        <f t="shared" si="724"/>
        <v>6</v>
      </c>
      <c r="J1263">
        <f t="shared" si="720"/>
        <v>139</v>
      </c>
      <c r="K1263">
        <f t="shared" si="717"/>
        <v>21</v>
      </c>
      <c r="L1263">
        <f t="shared" si="721"/>
        <v>4</v>
      </c>
      <c r="M1263">
        <f t="shared" si="722"/>
        <v>1</v>
      </c>
      <c r="N1263" s="3">
        <f t="shared" si="723"/>
        <v>0.25</v>
      </c>
      <c r="O1263">
        <f t="shared" si="718"/>
        <v>18</v>
      </c>
      <c r="P1263">
        <f t="shared" si="719"/>
        <v>4</v>
      </c>
      <c r="Q1263">
        <f t="shared" si="716"/>
        <v>11</v>
      </c>
    </row>
    <row r="1264" spans="1:17" x14ac:dyDescent="0.25">
      <c r="A1264" s="4">
        <v>41730</v>
      </c>
      <c r="B1264">
        <v>16</v>
      </c>
      <c r="C1264">
        <v>18</v>
      </c>
      <c r="D1264">
        <v>26</v>
      </c>
      <c r="E1264">
        <v>38</v>
      </c>
      <c r="F1264">
        <v>44</v>
      </c>
      <c r="G1264">
        <v>8</v>
      </c>
      <c r="H1264">
        <v>10</v>
      </c>
      <c r="I1264">
        <f t="shared" si="724"/>
        <v>3</v>
      </c>
      <c r="J1264">
        <f t="shared" si="720"/>
        <v>142</v>
      </c>
      <c r="K1264">
        <f t="shared" si="717"/>
        <v>18</v>
      </c>
      <c r="L1264">
        <f t="shared" si="721"/>
        <v>5</v>
      </c>
      <c r="M1264">
        <f t="shared" si="722"/>
        <v>0</v>
      </c>
      <c r="N1264" s="3">
        <f t="shared" si="723"/>
        <v>0</v>
      </c>
      <c r="O1264">
        <f t="shared" si="718"/>
        <v>12</v>
      </c>
      <c r="P1264">
        <f t="shared" si="719"/>
        <v>2</v>
      </c>
      <c r="Q1264">
        <f t="shared" si="716"/>
        <v>7</v>
      </c>
    </row>
    <row r="1265" spans="1:17" x14ac:dyDescent="0.25">
      <c r="A1265" s="4">
        <v>41726</v>
      </c>
      <c r="B1265">
        <v>3</v>
      </c>
      <c r="C1265">
        <v>4</v>
      </c>
      <c r="D1265">
        <v>19</v>
      </c>
      <c r="E1265">
        <v>28</v>
      </c>
      <c r="F1265">
        <v>43</v>
      </c>
      <c r="G1265">
        <v>3</v>
      </c>
      <c r="H1265">
        <v>7</v>
      </c>
      <c r="I1265">
        <f t="shared" si="724"/>
        <v>6</v>
      </c>
      <c r="J1265">
        <f t="shared" si="720"/>
        <v>97</v>
      </c>
      <c r="K1265">
        <f t="shared" si="717"/>
        <v>10</v>
      </c>
      <c r="L1265">
        <f t="shared" si="721"/>
        <v>2</v>
      </c>
      <c r="M1265">
        <f t="shared" si="722"/>
        <v>3</v>
      </c>
      <c r="N1265" s="3">
        <f t="shared" si="723"/>
        <v>0.66666666666666663</v>
      </c>
      <c r="O1265">
        <f t="shared" si="718"/>
        <v>15</v>
      </c>
      <c r="P1265">
        <f t="shared" si="719"/>
        <v>1</v>
      </c>
      <c r="Q1265">
        <f t="shared" si="716"/>
        <v>10</v>
      </c>
    </row>
    <row r="1266" spans="1:17" x14ac:dyDescent="0.25">
      <c r="A1266" s="4">
        <v>41723</v>
      </c>
      <c r="B1266">
        <v>7</v>
      </c>
      <c r="C1266">
        <v>20</v>
      </c>
      <c r="D1266">
        <v>26</v>
      </c>
      <c r="E1266">
        <v>28</v>
      </c>
      <c r="F1266">
        <v>50</v>
      </c>
      <c r="G1266">
        <v>2</v>
      </c>
      <c r="H1266">
        <v>8</v>
      </c>
      <c r="I1266">
        <f t="shared" si="724"/>
        <v>3</v>
      </c>
      <c r="J1266">
        <f t="shared" si="720"/>
        <v>131</v>
      </c>
      <c r="K1266">
        <f t="shared" si="717"/>
        <v>10</v>
      </c>
      <c r="L1266">
        <f t="shared" si="721"/>
        <v>4</v>
      </c>
      <c r="M1266">
        <f t="shared" si="722"/>
        <v>1</v>
      </c>
      <c r="N1266" s="3">
        <f t="shared" si="723"/>
        <v>0.25</v>
      </c>
      <c r="O1266">
        <f t="shared" si="718"/>
        <v>22</v>
      </c>
      <c r="P1266">
        <f t="shared" si="719"/>
        <v>2</v>
      </c>
      <c r="Q1266">
        <f t="shared" si="716"/>
        <v>11</v>
      </c>
    </row>
    <row r="1267" spans="1:17" x14ac:dyDescent="0.25">
      <c r="A1267" s="4">
        <v>41719</v>
      </c>
      <c r="B1267">
        <v>7</v>
      </c>
      <c r="C1267">
        <v>30</v>
      </c>
      <c r="D1267">
        <v>37</v>
      </c>
      <c r="E1267">
        <v>39</v>
      </c>
      <c r="F1267">
        <v>42</v>
      </c>
      <c r="G1267">
        <v>5</v>
      </c>
      <c r="H1267">
        <v>7</v>
      </c>
      <c r="I1267">
        <f t="shared" si="724"/>
        <v>6</v>
      </c>
      <c r="J1267">
        <f t="shared" si="720"/>
        <v>155</v>
      </c>
      <c r="K1267">
        <f t="shared" si="717"/>
        <v>12</v>
      </c>
      <c r="L1267">
        <f t="shared" si="721"/>
        <v>2</v>
      </c>
      <c r="M1267">
        <f t="shared" si="722"/>
        <v>3</v>
      </c>
      <c r="N1267" s="3">
        <f t="shared" si="723"/>
        <v>0.66666666666666663</v>
      </c>
      <c r="O1267">
        <f t="shared" si="718"/>
        <v>23</v>
      </c>
      <c r="P1267">
        <f t="shared" si="719"/>
        <v>2</v>
      </c>
      <c r="Q1267">
        <f t="shared" si="716"/>
        <v>9</v>
      </c>
    </row>
    <row r="1268" spans="1:17" x14ac:dyDescent="0.25">
      <c r="A1268" s="4">
        <v>41716</v>
      </c>
      <c r="B1268">
        <v>8</v>
      </c>
      <c r="C1268">
        <v>27</v>
      </c>
      <c r="D1268">
        <v>34</v>
      </c>
      <c r="E1268">
        <v>36</v>
      </c>
      <c r="F1268">
        <v>39</v>
      </c>
      <c r="G1268">
        <v>5</v>
      </c>
      <c r="H1268">
        <v>10</v>
      </c>
      <c r="I1268">
        <f t="shared" si="724"/>
        <v>3</v>
      </c>
      <c r="J1268">
        <f t="shared" si="720"/>
        <v>144</v>
      </c>
      <c r="K1268">
        <f t="shared" si="717"/>
        <v>15</v>
      </c>
      <c r="L1268">
        <f t="shared" si="721"/>
        <v>3</v>
      </c>
      <c r="M1268">
        <f t="shared" si="722"/>
        <v>2</v>
      </c>
      <c r="N1268" s="3">
        <f t="shared" si="723"/>
        <v>0.66666666666666663</v>
      </c>
      <c r="O1268">
        <f t="shared" si="718"/>
        <v>19</v>
      </c>
      <c r="P1268">
        <f t="shared" si="719"/>
        <v>2</v>
      </c>
      <c r="Q1268">
        <f t="shared" si="716"/>
        <v>8</v>
      </c>
    </row>
    <row r="1269" spans="1:17" x14ac:dyDescent="0.25">
      <c r="A1269" s="4">
        <v>41712</v>
      </c>
      <c r="B1269">
        <v>6</v>
      </c>
      <c r="C1269">
        <v>24</v>
      </c>
      <c r="D1269">
        <v>25</v>
      </c>
      <c r="E1269">
        <v>27</v>
      </c>
      <c r="F1269">
        <v>30</v>
      </c>
      <c r="G1269">
        <v>5</v>
      </c>
      <c r="H1269">
        <v>9</v>
      </c>
      <c r="I1269">
        <f t="shared" si="724"/>
        <v>6</v>
      </c>
      <c r="J1269">
        <f t="shared" si="720"/>
        <v>112</v>
      </c>
      <c r="K1269">
        <f t="shared" si="717"/>
        <v>14</v>
      </c>
      <c r="L1269">
        <f t="shared" si="721"/>
        <v>3</v>
      </c>
      <c r="M1269">
        <f t="shared" si="722"/>
        <v>2</v>
      </c>
      <c r="N1269" s="3">
        <f t="shared" si="723"/>
        <v>0.66666666666666663</v>
      </c>
      <c r="O1269">
        <f t="shared" si="718"/>
        <v>18</v>
      </c>
      <c r="P1269">
        <f t="shared" si="719"/>
        <v>1</v>
      </c>
      <c r="Q1269">
        <f t="shared" si="716"/>
        <v>6</v>
      </c>
    </row>
    <row r="1270" spans="1:17" x14ac:dyDescent="0.25">
      <c r="A1270" s="4">
        <v>41709</v>
      </c>
      <c r="B1270">
        <v>1</v>
      </c>
      <c r="C1270">
        <v>4</v>
      </c>
      <c r="D1270">
        <v>23</v>
      </c>
      <c r="E1270">
        <v>33</v>
      </c>
      <c r="F1270">
        <v>44</v>
      </c>
      <c r="G1270">
        <v>7</v>
      </c>
      <c r="H1270">
        <v>8</v>
      </c>
      <c r="I1270">
        <f t="shared" si="724"/>
        <v>3</v>
      </c>
      <c r="J1270">
        <f t="shared" si="720"/>
        <v>105</v>
      </c>
      <c r="K1270">
        <f t="shared" si="717"/>
        <v>15</v>
      </c>
      <c r="L1270">
        <f t="shared" si="721"/>
        <v>2</v>
      </c>
      <c r="M1270">
        <f t="shared" si="722"/>
        <v>3</v>
      </c>
      <c r="N1270" s="3">
        <f t="shared" si="723"/>
        <v>0.66666666666666663</v>
      </c>
      <c r="O1270">
        <f t="shared" si="718"/>
        <v>19</v>
      </c>
      <c r="P1270">
        <f t="shared" si="719"/>
        <v>3</v>
      </c>
      <c r="Q1270">
        <f t="shared" si="716"/>
        <v>11</v>
      </c>
    </row>
    <row r="1271" spans="1:17" x14ac:dyDescent="0.25">
      <c r="A1271" s="4">
        <v>41705</v>
      </c>
      <c r="B1271">
        <v>5</v>
      </c>
      <c r="C1271">
        <v>10</v>
      </c>
      <c r="D1271">
        <v>38</v>
      </c>
      <c r="E1271">
        <v>40</v>
      </c>
      <c r="F1271">
        <v>41</v>
      </c>
      <c r="G1271">
        <v>1</v>
      </c>
      <c r="H1271">
        <v>8</v>
      </c>
      <c r="I1271">
        <f t="shared" si="724"/>
        <v>6</v>
      </c>
      <c r="J1271">
        <f t="shared" si="720"/>
        <v>134</v>
      </c>
      <c r="K1271">
        <f t="shared" si="717"/>
        <v>9</v>
      </c>
      <c r="L1271">
        <f t="shared" si="721"/>
        <v>3</v>
      </c>
      <c r="M1271">
        <f t="shared" si="722"/>
        <v>2</v>
      </c>
      <c r="N1271" s="3">
        <f t="shared" si="723"/>
        <v>0.66666666666666663</v>
      </c>
      <c r="O1271">
        <f t="shared" si="718"/>
        <v>28</v>
      </c>
      <c r="P1271">
        <f t="shared" si="719"/>
        <v>1</v>
      </c>
      <c r="Q1271">
        <f t="shared" si="716"/>
        <v>9</v>
      </c>
    </row>
    <row r="1272" spans="1:17" x14ac:dyDescent="0.25">
      <c r="A1272" s="4">
        <v>41702</v>
      </c>
      <c r="B1272">
        <v>3</v>
      </c>
      <c r="C1272">
        <v>5</v>
      </c>
      <c r="D1272">
        <v>22</v>
      </c>
      <c r="E1272">
        <v>27</v>
      </c>
      <c r="F1272">
        <v>44</v>
      </c>
      <c r="G1272">
        <v>1</v>
      </c>
      <c r="H1272">
        <v>6</v>
      </c>
      <c r="I1272">
        <f t="shared" si="724"/>
        <v>3</v>
      </c>
      <c r="J1272">
        <f t="shared" si="720"/>
        <v>101</v>
      </c>
      <c r="K1272">
        <f t="shared" si="717"/>
        <v>7</v>
      </c>
      <c r="L1272">
        <f t="shared" si="721"/>
        <v>2</v>
      </c>
      <c r="M1272">
        <f t="shared" si="722"/>
        <v>3</v>
      </c>
      <c r="N1272" s="3">
        <f t="shared" si="723"/>
        <v>0.66666666666666663</v>
      </c>
      <c r="O1272">
        <f t="shared" si="718"/>
        <v>17</v>
      </c>
      <c r="P1272">
        <f t="shared" si="719"/>
        <v>2</v>
      </c>
      <c r="Q1272">
        <f t="shared" si="716"/>
        <v>10</v>
      </c>
    </row>
    <row r="1273" spans="1:17" x14ac:dyDescent="0.25">
      <c r="A1273" s="4">
        <v>41698</v>
      </c>
      <c r="B1273">
        <v>12</v>
      </c>
      <c r="C1273">
        <v>32</v>
      </c>
      <c r="D1273">
        <v>38</v>
      </c>
      <c r="E1273">
        <v>43</v>
      </c>
      <c r="F1273">
        <v>44</v>
      </c>
      <c r="G1273">
        <v>2</v>
      </c>
      <c r="H1273">
        <v>7</v>
      </c>
      <c r="I1273">
        <f t="shared" si="724"/>
        <v>6</v>
      </c>
      <c r="J1273">
        <f t="shared" si="720"/>
        <v>169</v>
      </c>
      <c r="K1273">
        <f t="shared" si="717"/>
        <v>9</v>
      </c>
      <c r="L1273">
        <f t="shared" si="721"/>
        <v>4</v>
      </c>
      <c r="M1273">
        <f t="shared" si="722"/>
        <v>1</v>
      </c>
      <c r="N1273" s="3">
        <f t="shared" si="723"/>
        <v>0.25</v>
      </c>
      <c r="O1273">
        <f t="shared" si="718"/>
        <v>20</v>
      </c>
      <c r="P1273">
        <f t="shared" si="719"/>
        <v>1</v>
      </c>
      <c r="Q1273">
        <f t="shared" ref="Q1273:Q1336" si="725">ROUND(AVERAGE(C1273-B1273,D1273-C1273,E1273-D1273,F1273-E1273),0)</f>
        <v>8</v>
      </c>
    </row>
    <row r="1274" spans="1:17" x14ac:dyDescent="0.25">
      <c r="A1274" s="4">
        <v>41695</v>
      </c>
      <c r="B1274">
        <v>21</v>
      </c>
      <c r="C1274">
        <v>25</v>
      </c>
      <c r="D1274">
        <v>28</v>
      </c>
      <c r="E1274">
        <v>35</v>
      </c>
      <c r="F1274">
        <v>42</v>
      </c>
      <c r="G1274">
        <v>4</v>
      </c>
      <c r="H1274">
        <v>6</v>
      </c>
      <c r="I1274">
        <f t="shared" si="724"/>
        <v>3</v>
      </c>
      <c r="J1274">
        <f t="shared" si="720"/>
        <v>151</v>
      </c>
      <c r="K1274">
        <f t="shared" si="717"/>
        <v>10</v>
      </c>
      <c r="L1274">
        <f t="shared" si="721"/>
        <v>2</v>
      </c>
      <c r="M1274">
        <f t="shared" si="722"/>
        <v>3</v>
      </c>
      <c r="N1274" s="3">
        <f t="shared" si="723"/>
        <v>0.66666666666666663</v>
      </c>
      <c r="O1274">
        <f t="shared" si="718"/>
        <v>7</v>
      </c>
      <c r="P1274">
        <f t="shared" si="719"/>
        <v>3</v>
      </c>
      <c r="Q1274">
        <f t="shared" si="725"/>
        <v>5</v>
      </c>
    </row>
    <row r="1275" spans="1:17" x14ac:dyDescent="0.25">
      <c r="A1275" s="4">
        <v>41691</v>
      </c>
      <c r="B1275">
        <v>13</v>
      </c>
      <c r="C1275">
        <v>17</v>
      </c>
      <c r="D1275">
        <v>28</v>
      </c>
      <c r="E1275">
        <v>30</v>
      </c>
      <c r="F1275">
        <v>32</v>
      </c>
      <c r="G1275">
        <v>5</v>
      </c>
      <c r="H1275">
        <v>7</v>
      </c>
      <c r="I1275">
        <f t="shared" si="724"/>
        <v>6</v>
      </c>
      <c r="J1275">
        <f t="shared" si="720"/>
        <v>120</v>
      </c>
      <c r="K1275">
        <f t="shared" si="717"/>
        <v>12</v>
      </c>
      <c r="L1275">
        <f t="shared" si="721"/>
        <v>3</v>
      </c>
      <c r="M1275">
        <f t="shared" si="722"/>
        <v>2</v>
      </c>
      <c r="N1275" s="3">
        <f t="shared" si="723"/>
        <v>0.66666666666666663</v>
      </c>
      <c r="O1275">
        <f t="shared" si="718"/>
        <v>11</v>
      </c>
      <c r="P1275">
        <f t="shared" si="719"/>
        <v>2</v>
      </c>
      <c r="Q1275">
        <f t="shared" si="725"/>
        <v>5</v>
      </c>
    </row>
    <row r="1276" spans="1:17" x14ac:dyDescent="0.25">
      <c r="A1276" s="4">
        <v>41688</v>
      </c>
      <c r="B1276">
        <v>23</v>
      </c>
      <c r="C1276">
        <v>26</v>
      </c>
      <c r="D1276">
        <v>36</v>
      </c>
      <c r="E1276">
        <v>37</v>
      </c>
      <c r="F1276">
        <v>49</v>
      </c>
      <c r="G1276">
        <v>6</v>
      </c>
      <c r="H1276">
        <v>7</v>
      </c>
      <c r="I1276">
        <f t="shared" si="724"/>
        <v>3</v>
      </c>
      <c r="J1276">
        <f t="shared" si="720"/>
        <v>171</v>
      </c>
      <c r="K1276">
        <f t="shared" si="717"/>
        <v>13</v>
      </c>
      <c r="L1276">
        <f t="shared" si="721"/>
        <v>2</v>
      </c>
      <c r="M1276">
        <f t="shared" si="722"/>
        <v>3</v>
      </c>
      <c r="N1276" s="3">
        <f t="shared" si="723"/>
        <v>0.66666666666666663</v>
      </c>
      <c r="O1276">
        <f t="shared" si="718"/>
        <v>12</v>
      </c>
      <c r="P1276">
        <f t="shared" si="719"/>
        <v>1</v>
      </c>
      <c r="Q1276">
        <f t="shared" si="725"/>
        <v>7</v>
      </c>
    </row>
    <row r="1277" spans="1:17" x14ac:dyDescent="0.25">
      <c r="A1277" s="4">
        <v>41684</v>
      </c>
      <c r="B1277">
        <v>2</v>
      </c>
      <c r="C1277">
        <v>4</v>
      </c>
      <c r="D1277">
        <v>6</v>
      </c>
      <c r="E1277">
        <v>19</v>
      </c>
      <c r="F1277">
        <v>39</v>
      </c>
      <c r="G1277">
        <v>2</v>
      </c>
      <c r="H1277">
        <v>7</v>
      </c>
      <c r="I1277">
        <f t="shared" si="724"/>
        <v>6</v>
      </c>
      <c r="J1277">
        <f t="shared" si="720"/>
        <v>70</v>
      </c>
      <c r="K1277">
        <f t="shared" si="717"/>
        <v>9</v>
      </c>
      <c r="L1277">
        <f t="shared" si="721"/>
        <v>3</v>
      </c>
      <c r="M1277">
        <f t="shared" si="722"/>
        <v>2</v>
      </c>
      <c r="N1277" s="3">
        <f t="shared" si="723"/>
        <v>0.66666666666666663</v>
      </c>
      <c r="O1277">
        <f t="shared" si="718"/>
        <v>20</v>
      </c>
      <c r="P1277">
        <f t="shared" si="719"/>
        <v>2</v>
      </c>
      <c r="Q1277">
        <f t="shared" si="725"/>
        <v>9</v>
      </c>
    </row>
    <row r="1278" spans="1:17" x14ac:dyDescent="0.25">
      <c r="A1278" s="4">
        <v>41681</v>
      </c>
      <c r="B1278">
        <v>8</v>
      </c>
      <c r="C1278">
        <v>17</v>
      </c>
      <c r="D1278">
        <v>25</v>
      </c>
      <c r="E1278">
        <v>41</v>
      </c>
      <c r="F1278">
        <v>47</v>
      </c>
      <c r="G1278">
        <v>1</v>
      </c>
      <c r="H1278">
        <v>2</v>
      </c>
      <c r="I1278">
        <f t="shared" si="724"/>
        <v>3</v>
      </c>
      <c r="J1278">
        <f t="shared" si="720"/>
        <v>138</v>
      </c>
      <c r="K1278">
        <f t="shared" si="717"/>
        <v>3</v>
      </c>
      <c r="L1278">
        <f t="shared" si="721"/>
        <v>1</v>
      </c>
      <c r="M1278">
        <f t="shared" si="722"/>
        <v>4</v>
      </c>
      <c r="N1278" s="3">
        <f t="shared" si="723"/>
        <v>0.25</v>
      </c>
      <c r="O1278">
        <f t="shared" si="718"/>
        <v>16</v>
      </c>
      <c r="P1278">
        <f t="shared" si="719"/>
        <v>6</v>
      </c>
      <c r="Q1278">
        <f t="shared" si="725"/>
        <v>10</v>
      </c>
    </row>
    <row r="1279" spans="1:17" x14ac:dyDescent="0.25">
      <c r="A1279" s="4">
        <v>41677</v>
      </c>
      <c r="B1279">
        <v>3</v>
      </c>
      <c r="C1279">
        <v>17</v>
      </c>
      <c r="D1279">
        <v>19</v>
      </c>
      <c r="E1279">
        <v>46</v>
      </c>
      <c r="F1279">
        <v>47</v>
      </c>
      <c r="G1279">
        <v>9</v>
      </c>
      <c r="H1279">
        <v>10</v>
      </c>
      <c r="I1279">
        <f t="shared" si="724"/>
        <v>6</v>
      </c>
      <c r="J1279">
        <f t="shared" si="720"/>
        <v>132</v>
      </c>
      <c r="K1279">
        <f t="shared" si="717"/>
        <v>19</v>
      </c>
      <c r="L1279">
        <f t="shared" si="721"/>
        <v>1</v>
      </c>
      <c r="M1279">
        <f t="shared" si="722"/>
        <v>4</v>
      </c>
      <c r="N1279" s="3">
        <f t="shared" si="723"/>
        <v>0.25</v>
      </c>
      <c r="O1279">
        <f t="shared" si="718"/>
        <v>27</v>
      </c>
      <c r="P1279">
        <f t="shared" si="719"/>
        <v>1</v>
      </c>
      <c r="Q1279">
        <f t="shared" si="725"/>
        <v>11</v>
      </c>
    </row>
    <row r="1280" spans="1:17" x14ac:dyDescent="0.25">
      <c r="A1280" s="4">
        <v>41674</v>
      </c>
      <c r="B1280">
        <v>1</v>
      </c>
      <c r="C1280">
        <v>21</v>
      </c>
      <c r="D1280">
        <v>33</v>
      </c>
      <c r="E1280">
        <v>37</v>
      </c>
      <c r="F1280">
        <v>38</v>
      </c>
      <c r="G1280">
        <v>4</v>
      </c>
      <c r="H1280">
        <v>8</v>
      </c>
      <c r="I1280">
        <f t="shared" si="724"/>
        <v>3</v>
      </c>
      <c r="J1280">
        <f t="shared" si="720"/>
        <v>130</v>
      </c>
      <c r="K1280">
        <f t="shared" si="717"/>
        <v>12</v>
      </c>
      <c r="L1280">
        <f t="shared" si="721"/>
        <v>1</v>
      </c>
      <c r="M1280">
        <f t="shared" si="722"/>
        <v>4</v>
      </c>
      <c r="N1280" s="3">
        <f t="shared" si="723"/>
        <v>0.25</v>
      </c>
      <c r="O1280">
        <f t="shared" si="718"/>
        <v>20</v>
      </c>
      <c r="P1280">
        <f t="shared" si="719"/>
        <v>1</v>
      </c>
      <c r="Q1280">
        <f t="shared" si="725"/>
        <v>9</v>
      </c>
    </row>
    <row r="1281" spans="1:17" x14ac:dyDescent="0.25">
      <c r="A1281" s="4">
        <v>41670</v>
      </c>
      <c r="B1281">
        <v>8</v>
      </c>
      <c r="C1281">
        <v>10</v>
      </c>
      <c r="D1281">
        <v>15</v>
      </c>
      <c r="E1281">
        <v>16</v>
      </c>
      <c r="F1281">
        <v>31</v>
      </c>
      <c r="G1281">
        <v>8</v>
      </c>
      <c r="H1281">
        <v>9</v>
      </c>
      <c r="I1281">
        <f t="shared" si="724"/>
        <v>6</v>
      </c>
      <c r="J1281">
        <f t="shared" si="720"/>
        <v>80</v>
      </c>
      <c r="K1281">
        <f t="shared" si="717"/>
        <v>17</v>
      </c>
      <c r="L1281">
        <f t="shared" si="721"/>
        <v>3</v>
      </c>
      <c r="M1281">
        <f t="shared" si="722"/>
        <v>2</v>
      </c>
      <c r="N1281" s="3">
        <f t="shared" si="723"/>
        <v>0.66666666666666663</v>
      </c>
      <c r="O1281">
        <f t="shared" si="718"/>
        <v>15</v>
      </c>
      <c r="P1281">
        <f t="shared" si="719"/>
        <v>1</v>
      </c>
      <c r="Q1281">
        <f t="shared" si="725"/>
        <v>6</v>
      </c>
    </row>
    <row r="1282" spans="1:17" x14ac:dyDescent="0.25">
      <c r="A1282" s="4">
        <v>41667</v>
      </c>
      <c r="B1282">
        <v>18</v>
      </c>
      <c r="C1282">
        <v>20</v>
      </c>
      <c r="D1282">
        <v>23</v>
      </c>
      <c r="E1282">
        <v>42</v>
      </c>
      <c r="F1282">
        <v>48</v>
      </c>
      <c r="G1282">
        <v>2</v>
      </c>
      <c r="H1282">
        <v>9</v>
      </c>
      <c r="I1282">
        <f t="shared" si="724"/>
        <v>3</v>
      </c>
      <c r="J1282">
        <f t="shared" si="720"/>
        <v>151</v>
      </c>
      <c r="K1282">
        <f t="shared" si="717"/>
        <v>11</v>
      </c>
      <c r="L1282">
        <f t="shared" si="721"/>
        <v>4</v>
      </c>
      <c r="M1282">
        <f t="shared" si="722"/>
        <v>1</v>
      </c>
      <c r="N1282" s="3">
        <f t="shared" si="723"/>
        <v>0.25</v>
      </c>
      <c r="O1282">
        <f t="shared" si="718"/>
        <v>19</v>
      </c>
      <c r="P1282">
        <f t="shared" si="719"/>
        <v>2</v>
      </c>
      <c r="Q1282">
        <f t="shared" si="725"/>
        <v>8</v>
      </c>
    </row>
    <row r="1283" spans="1:17" x14ac:dyDescent="0.25">
      <c r="A1283" s="4">
        <v>41663</v>
      </c>
      <c r="B1283">
        <v>5</v>
      </c>
      <c r="C1283">
        <v>19</v>
      </c>
      <c r="D1283">
        <v>34</v>
      </c>
      <c r="E1283">
        <v>35</v>
      </c>
      <c r="F1283">
        <v>41</v>
      </c>
      <c r="G1283">
        <v>1</v>
      </c>
      <c r="H1283">
        <v>5</v>
      </c>
      <c r="I1283">
        <f t="shared" si="724"/>
        <v>6</v>
      </c>
      <c r="J1283">
        <f t="shared" si="720"/>
        <v>134</v>
      </c>
      <c r="K1283">
        <f t="shared" si="717"/>
        <v>6</v>
      </c>
      <c r="L1283">
        <f t="shared" si="721"/>
        <v>1</v>
      </c>
      <c r="M1283">
        <f t="shared" si="722"/>
        <v>4</v>
      </c>
      <c r="N1283" s="3">
        <f t="shared" si="723"/>
        <v>0.25</v>
      </c>
      <c r="O1283">
        <f t="shared" si="718"/>
        <v>15</v>
      </c>
      <c r="P1283">
        <f t="shared" si="719"/>
        <v>1</v>
      </c>
      <c r="Q1283">
        <f t="shared" si="725"/>
        <v>9</v>
      </c>
    </row>
    <row r="1284" spans="1:17" x14ac:dyDescent="0.25">
      <c r="A1284" s="4">
        <v>41660</v>
      </c>
      <c r="B1284">
        <v>4</v>
      </c>
      <c r="C1284">
        <v>12</v>
      </c>
      <c r="D1284">
        <v>35</v>
      </c>
      <c r="E1284">
        <v>42</v>
      </c>
      <c r="F1284">
        <v>48</v>
      </c>
      <c r="G1284">
        <v>5</v>
      </c>
      <c r="H1284">
        <v>8</v>
      </c>
      <c r="I1284">
        <f t="shared" si="724"/>
        <v>3</v>
      </c>
      <c r="J1284">
        <f t="shared" si="720"/>
        <v>141</v>
      </c>
      <c r="K1284">
        <f t="shared" si="717"/>
        <v>13</v>
      </c>
      <c r="L1284">
        <f t="shared" si="721"/>
        <v>4</v>
      </c>
      <c r="M1284">
        <f t="shared" si="722"/>
        <v>1</v>
      </c>
      <c r="N1284" s="3">
        <f t="shared" si="723"/>
        <v>0.25</v>
      </c>
      <c r="O1284">
        <f t="shared" si="718"/>
        <v>23</v>
      </c>
      <c r="P1284">
        <f t="shared" si="719"/>
        <v>6</v>
      </c>
      <c r="Q1284">
        <f t="shared" si="725"/>
        <v>11</v>
      </c>
    </row>
    <row r="1285" spans="1:17" x14ac:dyDescent="0.25">
      <c r="A1285" s="4">
        <v>41656</v>
      </c>
      <c r="B1285">
        <v>19</v>
      </c>
      <c r="C1285">
        <v>26</v>
      </c>
      <c r="D1285">
        <v>32</v>
      </c>
      <c r="E1285">
        <v>33</v>
      </c>
      <c r="F1285">
        <v>42</v>
      </c>
      <c r="G1285">
        <v>4</v>
      </c>
      <c r="H1285">
        <v>10</v>
      </c>
      <c r="I1285">
        <f t="shared" si="724"/>
        <v>6</v>
      </c>
      <c r="J1285">
        <f t="shared" si="720"/>
        <v>152</v>
      </c>
      <c r="K1285">
        <f t="shared" si="717"/>
        <v>14</v>
      </c>
      <c r="L1285">
        <f t="shared" si="721"/>
        <v>3</v>
      </c>
      <c r="M1285">
        <f t="shared" si="722"/>
        <v>2</v>
      </c>
      <c r="N1285" s="3">
        <f t="shared" si="723"/>
        <v>0.66666666666666663</v>
      </c>
      <c r="O1285">
        <f t="shared" si="718"/>
        <v>9</v>
      </c>
      <c r="P1285">
        <f t="shared" si="719"/>
        <v>1</v>
      </c>
      <c r="Q1285">
        <f t="shared" si="725"/>
        <v>6</v>
      </c>
    </row>
    <row r="1286" spans="1:17" x14ac:dyDescent="0.25">
      <c r="A1286" s="4">
        <v>41653</v>
      </c>
      <c r="B1286">
        <v>18</v>
      </c>
      <c r="C1286">
        <v>20</v>
      </c>
      <c r="D1286">
        <v>25</v>
      </c>
      <c r="E1286">
        <v>26</v>
      </c>
      <c r="F1286">
        <v>37</v>
      </c>
      <c r="G1286">
        <v>10</v>
      </c>
      <c r="H1286">
        <v>11</v>
      </c>
      <c r="I1286">
        <f t="shared" si="724"/>
        <v>3</v>
      </c>
      <c r="J1286">
        <f t="shared" si="720"/>
        <v>126</v>
      </c>
      <c r="K1286">
        <f t="shared" si="717"/>
        <v>21</v>
      </c>
      <c r="L1286">
        <f t="shared" si="721"/>
        <v>3</v>
      </c>
      <c r="M1286">
        <f t="shared" si="722"/>
        <v>2</v>
      </c>
      <c r="N1286" s="3">
        <f t="shared" si="723"/>
        <v>0.66666666666666663</v>
      </c>
      <c r="O1286">
        <f t="shared" si="718"/>
        <v>11</v>
      </c>
      <c r="P1286">
        <f t="shared" si="719"/>
        <v>1</v>
      </c>
      <c r="Q1286">
        <f t="shared" si="725"/>
        <v>5</v>
      </c>
    </row>
    <row r="1287" spans="1:17" x14ac:dyDescent="0.25">
      <c r="A1287" s="4">
        <v>41649</v>
      </c>
      <c r="B1287">
        <v>1</v>
      </c>
      <c r="C1287">
        <v>2</v>
      </c>
      <c r="D1287">
        <v>11</v>
      </c>
      <c r="E1287">
        <v>27</v>
      </c>
      <c r="F1287">
        <v>29</v>
      </c>
      <c r="G1287">
        <v>1</v>
      </c>
      <c r="H1287">
        <v>10</v>
      </c>
      <c r="I1287">
        <f t="shared" si="724"/>
        <v>6</v>
      </c>
      <c r="J1287">
        <f t="shared" si="720"/>
        <v>70</v>
      </c>
      <c r="K1287">
        <f t="shared" si="717"/>
        <v>11</v>
      </c>
      <c r="L1287">
        <f t="shared" si="721"/>
        <v>1</v>
      </c>
      <c r="M1287">
        <f t="shared" si="722"/>
        <v>4</v>
      </c>
      <c r="N1287" s="3">
        <f t="shared" si="723"/>
        <v>0.25</v>
      </c>
      <c r="O1287">
        <f t="shared" si="718"/>
        <v>16</v>
      </c>
      <c r="P1287">
        <f t="shared" si="719"/>
        <v>1</v>
      </c>
      <c r="Q1287">
        <f t="shared" si="725"/>
        <v>7</v>
      </c>
    </row>
    <row r="1288" spans="1:17" x14ac:dyDescent="0.25">
      <c r="A1288" s="4">
        <v>41646</v>
      </c>
      <c r="B1288">
        <v>2</v>
      </c>
      <c r="C1288">
        <v>20</v>
      </c>
      <c r="D1288">
        <v>27</v>
      </c>
      <c r="E1288">
        <v>33</v>
      </c>
      <c r="F1288">
        <v>45</v>
      </c>
      <c r="G1288">
        <v>6</v>
      </c>
      <c r="H1288">
        <v>10</v>
      </c>
      <c r="I1288">
        <f t="shared" si="724"/>
        <v>3</v>
      </c>
      <c r="J1288">
        <f t="shared" si="720"/>
        <v>127</v>
      </c>
      <c r="K1288">
        <f t="shared" si="717"/>
        <v>16</v>
      </c>
      <c r="L1288">
        <f t="shared" si="721"/>
        <v>2</v>
      </c>
      <c r="M1288">
        <f t="shared" si="722"/>
        <v>3</v>
      </c>
      <c r="N1288" s="3">
        <f t="shared" si="723"/>
        <v>0.66666666666666663</v>
      </c>
      <c r="O1288">
        <f t="shared" si="718"/>
        <v>18</v>
      </c>
      <c r="P1288">
        <f t="shared" si="719"/>
        <v>6</v>
      </c>
      <c r="Q1288">
        <f t="shared" si="725"/>
        <v>11</v>
      </c>
    </row>
    <row r="1289" spans="1:17" x14ac:dyDescent="0.25">
      <c r="A1289" s="4">
        <v>41642</v>
      </c>
      <c r="B1289">
        <v>3</v>
      </c>
      <c r="C1289">
        <v>27</v>
      </c>
      <c r="D1289">
        <v>31</v>
      </c>
      <c r="E1289">
        <v>38</v>
      </c>
      <c r="F1289">
        <v>44</v>
      </c>
      <c r="G1289">
        <v>3</v>
      </c>
      <c r="H1289">
        <v>8</v>
      </c>
      <c r="I1289">
        <f t="shared" si="724"/>
        <v>6</v>
      </c>
      <c r="J1289">
        <f t="shared" si="720"/>
        <v>143</v>
      </c>
      <c r="K1289">
        <f t="shared" si="717"/>
        <v>11</v>
      </c>
      <c r="L1289">
        <f t="shared" si="721"/>
        <v>2</v>
      </c>
      <c r="M1289">
        <f t="shared" si="722"/>
        <v>3</v>
      </c>
      <c r="N1289" s="3">
        <f t="shared" si="723"/>
        <v>0.66666666666666663</v>
      </c>
      <c r="O1289">
        <f t="shared" si="718"/>
        <v>24</v>
      </c>
      <c r="P1289">
        <f t="shared" si="719"/>
        <v>4</v>
      </c>
      <c r="Q1289">
        <f t="shared" si="725"/>
        <v>10</v>
      </c>
    </row>
    <row r="1290" spans="1:17" x14ac:dyDescent="0.25">
      <c r="A1290" s="4">
        <v>41639</v>
      </c>
      <c r="B1290">
        <v>13</v>
      </c>
      <c r="C1290">
        <v>20</v>
      </c>
      <c r="D1290">
        <v>24</v>
      </c>
      <c r="E1290">
        <v>29</v>
      </c>
      <c r="F1290">
        <v>45</v>
      </c>
      <c r="G1290">
        <v>3</v>
      </c>
      <c r="H1290">
        <v>7</v>
      </c>
      <c r="I1290">
        <f t="shared" si="724"/>
        <v>3</v>
      </c>
      <c r="J1290">
        <f t="shared" si="720"/>
        <v>131</v>
      </c>
      <c r="K1290">
        <f t="shared" si="717"/>
        <v>10</v>
      </c>
      <c r="L1290">
        <f t="shared" si="721"/>
        <v>2</v>
      </c>
      <c r="M1290">
        <f t="shared" si="722"/>
        <v>3</v>
      </c>
      <c r="N1290" s="3">
        <f t="shared" si="723"/>
        <v>0.66666666666666663</v>
      </c>
      <c r="O1290">
        <f t="shared" si="718"/>
        <v>16</v>
      </c>
      <c r="P1290">
        <f t="shared" si="719"/>
        <v>4</v>
      </c>
      <c r="Q1290">
        <f t="shared" si="725"/>
        <v>8</v>
      </c>
    </row>
    <row r="1291" spans="1:17" x14ac:dyDescent="0.25">
      <c r="A1291" s="4">
        <v>41635</v>
      </c>
      <c r="B1291">
        <v>1</v>
      </c>
      <c r="C1291">
        <v>6</v>
      </c>
      <c r="D1291">
        <v>13</v>
      </c>
      <c r="E1291">
        <v>22</v>
      </c>
      <c r="F1291">
        <v>28</v>
      </c>
      <c r="G1291">
        <v>5</v>
      </c>
      <c r="H1291">
        <v>10</v>
      </c>
      <c r="I1291">
        <f t="shared" si="724"/>
        <v>6</v>
      </c>
      <c r="J1291">
        <f t="shared" si="720"/>
        <v>70</v>
      </c>
      <c r="K1291">
        <f t="shared" si="717"/>
        <v>15</v>
      </c>
      <c r="L1291">
        <f t="shared" si="721"/>
        <v>3</v>
      </c>
      <c r="M1291">
        <f t="shared" si="722"/>
        <v>2</v>
      </c>
      <c r="N1291" s="3">
        <f t="shared" si="723"/>
        <v>0.66666666666666663</v>
      </c>
      <c r="O1291">
        <f t="shared" si="718"/>
        <v>9</v>
      </c>
      <c r="P1291">
        <f t="shared" si="719"/>
        <v>5</v>
      </c>
      <c r="Q1291">
        <f t="shared" si="725"/>
        <v>7</v>
      </c>
    </row>
    <row r="1292" spans="1:17" x14ac:dyDescent="0.25">
      <c r="A1292" s="4">
        <v>41632</v>
      </c>
      <c r="B1292">
        <v>5</v>
      </c>
      <c r="C1292">
        <v>19</v>
      </c>
      <c r="D1292">
        <v>31</v>
      </c>
      <c r="E1292">
        <v>43</v>
      </c>
      <c r="F1292">
        <v>50</v>
      </c>
      <c r="G1292">
        <v>2</v>
      </c>
      <c r="H1292">
        <v>6</v>
      </c>
      <c r="I1292">
        <f t="shared" si="724"/>
        <v>3</v>
      </c>
      <c r="J1292">
        <f t="shared" si="720"/>
        <v>148</v>
      </c>
      <c r="K1292">
        <f t="shared" si="717"/>
        <v>8</v>
      </c>
      <c r="L1292">
        <f t="shared" si="721"/>
        <v>1</v>
      </c>
      <c r="M1292">
        <f t="shared" si="722"/>
        <v>4</v>
      </c>
      <c r="N1292" s="3">
        <f t="shared" si="723"/>
        <v>0.25</v>
      </c>
      <c r="O1292">
        <f t="shared" si="718"/>
        <v>14</v>
      </c>
      <c r="P1292">
        <f t="shared" si="719"/>
        <v>7</v>
      </c>
      <c r="Q1292">
        <f t="shared" si="725"/>
        <v>11</v>
      </c>
    </row>
    <row r="1293" spans="1:17" x14ac:dyDescent="0.25">
      <c r="A1293" s="4">
        <v>41628</v>
      </c>
      <c r="B1293">
        <v>12</v>
      </c>
      <c r="C1293">
        <v>13</v>
      </c>
      <c r="D1293">
        <v>17</v>
      </c>
      <c r="E1293">
        <v>22</v>
      </c>
      <c r="F1293">
        <v>43</v>
      </c>
      <c r="G1293">
        <v>3</v>
      </c>
      <c r="H1293">
        <v>10</v>
      </c>
      <c r="I1293">
        <f t="shared" si="724"/>
        <v>6</v>
      </c>
      <c r="J1293">
        <f t="shared" si="720"/>
        <v>107</v>
      </c>
      <c r="K1293">
        <f t="shared" si="717"/>
        <v>13</v>
      </c>
      <c r="L1293">
        <f t="shared" si="721"/>
        <v>2</v>
      </c>
      <c r="M1293">
        <f t="shared" si="722"/>
        <v>3</v>
      </c>
      <c r="N1293" s="3">
        <f t="shared" si="723"/>
        <v>0.66666666666666663</v>
      </c>
      <c r="O1293">
        <f t="shared" si="718"/>
        <v>21</v>
      </c>
      <c r="P1293">
        <f t="shared" si="719"/>
        <v>1</v>
      </c>
      <c r="Q1293">
        <f t="shared" si="725"/>
        <v>8</v>
      </c>
    </row>
    <row r="1294" spans="1:17" x14ac:dyDescent="0.25">
      <c r="A1294" s="4">
        <v>41625</v>
      </c>
      <c r="B1294">
        <v>6</v>
      </c>
      <c r="C1294">
        <v>8</v>
      </c>
      <c r="D1294">
        <v>27</v>
      </c>
      <c r="E1294">
        <v>37</v>
      </c>
      <c r="F1294">
        <v>41</v>
      </c>
      <c r="G1294">
        <v>7</v>
      </c>
      <c r="H1294">
        <v>10</v>
      </c>
      <c r="I1294">
        <f t="shared" si="724"/>
        <v>3</v>
      </c>
      <c r="J1294">
        <f t="shared" si="720"/>
        <v>119</v>
      </c>
      <c r="K1294">
        <f t="shared" si="717"/>
        <v>17</v>
      </c>
      <c r="L1294">
        <f t="shared" si="721"/>
        <v>2</v>
      </c>
      <c r="M1294">
        <f t="shared" si="722"/>
        <v>3</v>
      </c>
      <c r="N1294" s="3">
        <f t="shared" si="723"/>
        <v>0.66666666666666663</v>
      </c>
      <c r="O1294">
        <f t="shared" si="718"/>
        <v>19</v>
      </c>
      <c r="P1294">
        <f t="shared" si="719"/>
        <v>2</v>
      </c>
      <c r="Q1294">
        <f t="shared" si="725"/>
        <v>9</v>
      </c>
    </row>
    <row r="1295" spans="1:17" x14ac:dyDescent="0.25">
      <c r="A1295" s="4">
        <v>41621</v>
      </c>
      <c r="B1295">
        <v>1</v>
      </c>
      <c r="C1295">
        <v>22</v>
      </c>
      <c r="D1295">
        <v>23</v>
      </c>
      <c r="E1295">
        <v>24</v>
      </c>
      <c r="F1295">
        <v>31</v>
      </c>
      <c r="G1295">
        <v>6</v>
      </c>
      <c r="H1295">
        <v>11</v>
      </c>
      <c r="I1295">
        <f t="shared" si="724"/>
        <v>6</v>
      </c>
      <c r="J1295">
        <f t="shared" si="720"/>
        <v>101</v>
      </c>
      <c r="K1295">
        <f t="shared" si="717"/>
        <v>17</v>
      </c>
      <c r="L1295">
        <f t="shared" si="721"/>
        <v>2</v>
      </c>
      <c r="M1295">
        <f t="shared" si="722"/>
        <v>3</v>
      </c>
      <c r="N1295" s="3">
        <f t="shared" si="723"/>
        <v>0.66666666666666663</v>
      </c>
      <c r="O1295">
        <f t="shared" si="718"/>
        <v>21</v>
      </c>
      <c r="P1295">
        <f t="shared" si="719"/>
        <v>1</v>
      </c>
      <c r="Q1295">
        <f t="shared" si="725"/>
        <v>8</v>
      </c>
    </row>
    <row r="1296" spans="1:17" x14ac:dyDescent="0.25">
      <c r="A1296" s="4">
        <v>41618</v>
      </c>
      <c r="B1296">
        <v>6</v>
      </c>
      <c r="C1296">
        <v>24</v>
      </c>
      <c r="D1296">
        <v>35</v>
      </c>
      <c r="E1296">
        <v>49</v>
      </c>
      <c r="F1296">
        <v>50</v>
      </c>
      <c r="G1296">
        <v>1</v>
      </c>
      <c r="H1296">
        <v>7</v>
      </c>
      <c r="I1296">
        <f t="shared" si="724"/>
        <v>3</v>
      </c>
      <c r="J1296">
        <f t="shared" si="720"/>
        <v>164</v>
      </c>
      <c r="K1296">
        <f t="shared" si="717"/>
        <v>8</v>
      </c>
      <c r="L1296">
        <f t="shared" si="721"/>
        <v>3</v>
      </c>
      <c r="M1296">
        <f t="shared" si="722"/>
        <v>2</v>
      </c>
      <c r="N1296" s="3">
        <f t="shared" si="723"/>
        <v>0.66666666666666663</v>
      </c>
      <c r="O1296">
        <f t="shared" si="718"/>
        <v>18</v>
      </c>
      <c r="P1296">
        <f t="shared" si="719"/>
        <v>1</v>
      </c>
      <c r="Q1296">
        <f t="shared" si="725"/>
        <v>11</v>
      </c>
    </row>
    <row r="1297" spans="1:17" x14ac:dyDescent="0.25">
      <c r="A1297" s="4">
        <v>41614</v>
      </c>
      <c r="B1297">
        <v>1</v>
      </c>
      <c r="C1297">
        <v>2</v>
      </c>
      <c r="D1297">
        <v>18</v>
      </c>
      <c r="E1297">
        <v>31</v>
      </c>
      <c r="F1297">
        <v>36</v>
      </c>
      <c r="G1297">
        <v>7</v>
      </c>
      <c r="H1297">
        <v>10</v>
      </c>
      <c r="I1297">
        <f t="shared" si="724"/>
        <v>6</v>
      </c>
      <c r="J1297">
        <f t="shared" si="720"/>
        <v>88</v>
      </c>
      <c r="K1297">
        <f t="shared" si="717"/>
        <v>17</v>
      </c>
      <c r="L1297">
        <f t="shared" si="721"/>
        <v>3</v>
      </c>
      <c r="M1297">
        <f t="shared" si="722"/>
        <v>2</v>
      </c>
      <c r="N1297" s="3">
        <f t="shared" si="723"/>
        <v>0.66666666666666663</v>
      </c>
      <c r="O1297">
        <f t="shared" si="718"/>
        <v>16</v>
      </c>
      <c r="P1297">
        <f t="shared" si="719"/>
        <v>1</v>
      </c>
      <c r="Q1297">
        <f t="shared" si="725"/>
        <v>9</v>
      </c>
    </row>
    <row r="1298" spans="1:17" x14ac:dyDescent="0.25">
      <c r="A1298" s="4">
        <v>41611</v>
      </c>
      <c r="B1298">
        <v>6</v>
      </c>
      <c r="C1298">
        <v>13</v>
      </c>
      <c r="D1298">
        <v>15</v>
      </c>
      <c r="E1298">
        <v>29</v>
      </c>
      <c r="F1298">
        <v>32</v>
      </c>
      <c r="G1298">
        <v>2</v>
      </c>
      <c r="H1298">
        <v>9</v>
      </c>
      <c r="I1298">
        <f t="shared" si="724"/>
        <v>3</v>
      </c>
      <c r="J1298">
        <f t="shared" si="720"/>
        <v>95</v>
      </c>
      <c r="K1298">
        <f t="shared" si="717"/>
        <v>11</v>
      </c>
      <c r="L1298">
        <f t="shared" si="721"/>
        <v>2</v>
      </c>
      <c r="M1298">
        <f t="shared" si="722"/>
        <v>3</v>
      </c>
      <c r="N1298" s="3">
        <f t="shared" si="723"/>
        <v>0.66666666666666663</v>
      </c>
      <c r="O1298">
        <f t="shared" si="718"/>
        <v>14</v>
      </c>
      <c r="P1298">
        <f t="shared" si="719"/>
        <v>2</v>
      </c>
      <c r="Q1298">
        <f t="shared" si="725"/>
        <v>7</v>
      </c>
    </row>
    <row r="1299" spans="1:17" x14ac:dyDescent="0.25">
      <c r="A1299" s="4">
        <v>41607</v>
      </c>
      <c r="B1299">
        <v>2</v>
      </c>
      <c r="C1299">
        <v>7</v>
      </c>
      <c r="D1299">
        <v>10</v>
      </c>
      <c r="E1299">
        <v>23</v>
      </c>
      <c r="F1299">
        <v>43</v>
      </c>
      <c r="G1299">
        <v>4</v>
      </c>
      <c r="H1299">
        <v>7</v>
      </c>
      <c r="I1299">
        <f t="shared" si="724"/>
        <v>6</v>
      </c>
      <c r="J1299">
        <f t="shared" si="720"/>
        <v>85</v>
      </c>
      <c r="K1299">
        <f t="shared" si="717"/>
        <v>11</v>
      </c>
      <c r="L1299">
        <f t="shared" si="721"/>
        <v>2</v>
      </c>
      <c r="M1299">
        <f t="shared" si="722"/>
        <v>3</v>
      </c>
      <c r="N1299" s="3">
        <f t="shared" si="723"/>
        <v>0.66666666666666663</v>
      </c>
      <c r="O1299">
        <f t="shared" si="718"/>
        <v>20</v>
      </c>
      <c r="P1299">
        <f t="shared" si="719"/>
        <v>3</v>
      </c>
      <c r="Q1299">
        <f t="shared" si="725"/>
        <v>10</v>
      </c>
    </row>
    <row r="1300" spans="1:17" x14ac:dyDescent="0.25">
      <c r="A1300" s="4">
        <v>41604</v>
      </c>
      <c r="B1300">
        <v>19</v>
      </c>
      <c r="C1300">
        <v>23</v>
      </c>
      <c r="D1300">
        <v>27</v>
      </c>
      <c r="E1300">
        <v>42</v>
      </c>
      <c r="F1300">
        <v>44</v>
      </c>
      <c r="G1300">
        <v>3</v>
      </c>
      <c r="H1300">
        <v>5</v>
      </c>
      <c r="I1300">
        <f t="shared" si="724"/>
        <v>3</v>
      </c>
      <c r="J1300">
        <f t="shared" si="720"/>
        <v>155</v>
      </c>
      <c r="K1300">
        <f t="shared" si="717"/>
        <v>8</v>
      </c>
      <c r="L1300">
        <f t="shared" si="721"/>
        <v>2</v>
      </c>
      <c r="M1300">
        <f t="shared" si="722"/>
        <v>3</v>
      </c>
      <c r="N1300" s="3">
        <f t="shared" si="723"/>
        <v>0.66666666666666663</v>
      </c>
      <c r="O1300">
        <f t="shared" si="718"/>
        <v>15</v>
      </c>
      <c r="P1300">
        <f t="shared" si="719"/>
        <v>2</v>
      </c>
      <c r="Q1300">
        <f t="shared" si="725"/>
        <v>6</v>
      </c>
    </row>
    <row r="1301" spans="1:17" x14ac:dyDescent="0.25">
      <c r="A1301" s="4">
        <v>41600</v>
      </c>
      <c r="B1301">
        <v>13</v>
      </c>
      <c r="C1301">
        <v>25</v>
      </c>
      <c r="D1301">
        <v>26</v>
      </c>
      <c r="E1301">
        <v>40</v>
      </c>
      <c r="F1301">
        <v>50</v>
      </c>
      <c r="G1301">
        <v>8</v>
      </c>
      <c r="H1301">
        <v>9</v>
      </c>
      <c r="I1301">
        <f t="shared" si="724"/>
        <v>6</v>
      </c>
      <c r="J1301">
        <f t="shared" si="720"/>
        <v>154</v>
      </c>
      <c r="K1301">
        <f t="shared" si="717"/>
        <v>17</v>
      </c>
      <c r="L1301">
        <f t="shared" si="721"/>
        <v>3</v>
      </c>
      <c r="M1301">
        <f t="shared" si="722"/>
        <v>2</v>
      </c>
      <c r="N1301" s="3">
        <f t="shared" si="723"/>
        <v>0.66666666666666663</v>
      </c>
      <c r="O1301">
        <f t="shared" si="718"/>
        <v>14</v>
      </c>
      <c r="P1301">
        <f t="shared" si="719"/>
        <v>1</v>
      </c>
      <c r="Q1301">
        <f t="shared" si="725"/>
        <v>9</v>
      </c>
    </row>
    <row r="1302" spans="1:17" x14ac:dyDescent="0.25">
      <c r="A1302" s="4">
        <v>41597</v>
      </c>
      <c r="B1302">
        <v>14</v>
      </c>
      <c r="C1302">
        <v>15</v>
      </c>
      <c r="D1302">
        <v>19</v>
      </c>
      <c r="E1302">
        <v>36</v>
      </c>
      <c r="F1302">
        <v>45</v>
      </c>
      <c r="G1302">
        <v>1</v>
      </c>
      <c r="H1302">
        <v>10</v>
      </c>
      <c r="I1302">
        <f t="shared" si="724"/>
        <v>3</v>
      </c>
      <c r="J1302">
        <f t="shared" si="720"/>
        <v>129</v>
      </c>
      <c r="K1302">
        <f t="shared" si="717"/>
        <v>11</v>
      </c>
      <c r="L1302">
        <f t="shared" si="721"/>
        <v>2</v>
      </c>
      <c r="M1302">
        <f t="shared" si="722"/>
        <v>3</v>
      </c>
      <c r="N1302" s="3">
        <f t="shared" si="723"/>
        <v>0.66666666666666663</v>
      </c>
      <c r="O1302">
        <f t="shared" si="718"/>
        <v>17</v>
      </c>
      <c r="P1302">
        <f t="shared" si="719"/>
        <v>1</v>
      </c>
      <c r="Q1302">
        <f t="shared" si="725"/>
        <v>8</v>
      </c>
    </row>
    <row r="1303" spans="1:17" x14ac:dyDescent="0.25">
      <c r="A1303" s="4">
        <v>41593</v>
      </c>
      <c r="B1303">
        <v>3</v>
      </c>
      <c r="C1303">
        <v>13</v>
      </c>
      <c r="D1303">
        <v>15</v>
      </c>
      <c r="E1303">
        <v>29</v>
      </c>
      <c r="F1303">
        <v>42</v>
      </c>
      <c r="G1303">
        <v>1</v>
      </c>
      <c r="H1303">
        <v>4</v>
      </c>
      <c r="I1303">
        <f t="shared" si="724"/>
        <v>6</v>
      </c>
      <c r="J1303">
        <f t="shared" si="720"/>
        <v>102</v>
      </c>
      <c r="K1303">
        <f t="shared" si="717"/>
        <v>5</v>
      </c>
      <c r="L1303">
        <f t="shared" si="721"/>
        <v>1</v>
      </c>
      <c r="M1303">
        <f t="shared" si="722"/>
        <v>4</v>
      </c>
      <c r="N1303" s="3">
        <f t="shared" si="723"/>
        <v>0.25</v>
      </c>
      <c r="O1303">
        <f t="shared" si="718"/>
        <v>14</v>
      </c>
      <c r="P1303">
        <f t="shared" si="719"/>
        <v>2</v>
      </c>
      <c r="Q1303">
        <f t="shared" si="725"/>
        <v>10</v>
      </c>
    </row>
    <row r="1304" spans="1:17" x14ac:dyDescent="0.25">
      <c r="A1304" s="4">
        <v>41590</v>
      </c>
      <c r="B1304">
        <v>14</v>
      </c>
      <c r="C1304">
        <v>29</v>
      </c>
      <c r="D1304">
        <v>37</v>
      </c>
      <c r="E1304">
        <v>40</v>
      </c>
      <c r="F1304">
        <v>48</v>
      </c>
      <c r="G1304">
        <v>2</v>
      </c>
      <c r="H1304">
        <v>11</v>
      </c>
      <c r="I1304">
        <f t="shared" si="724"/>
        <v>3</v>
      </c>
      <c r="J1304">
        <f t="shared" si="720"/>
        <v>168</v>
      </c>
      <c r="K1304">
        <f t="shared" si="717"/>
        <v>13</v>
      </c>
      <c r="L1304">
        <f t="shared" si="721"/>
        <v>3</v>
      </c>
      <c r="M1304">
        <f t="shared" si="722"/>
        <v>2</v>
      </c>
      <c r="N1304" s="3">
        <f t="shared" si="723"/>
        <v>0.66666666666666663</v>
      </c>
      <c r="O1304">
        <f t="shared" si="718"/>
        <v>15</v>
      </c>
      <c r="P1304">
        <f t="shared" si="719"/>
        <v>3</v>
      </c>
      <c r="Q1304">
        <f t="shared" si="725"/>
        <v>9</v>
      </c>
    </row>
    <row r="1305" spans="1:17" x14ac:dyDescent="0.25">
      <c r="A1305" s="4">
        <v>41586</v>
      </c>
      <c r="B1305">
        <v>20</v>
      </c>
      <c r="C1305">
        <v>28</v>
      </c>
      <c r="D1305">
        <v>35</v>
      </c>
      <c r="E1305">
        <v>42</v>
      </c>
      <c r="F1305">
        <v>43</v>
      </c>
      <c r="G1305">
        <v>8</v>
      </c>
      <c r="H1305">
        <v>10</v>
      </c>
      <c r="I1305">
        <f t="shared" si="724"/>
        <v>6</v>
      </c>
      <c r="J1305">
        <f t="shared" si="720"/>
        <v>168</v>
      </c>
      <c r="K1305">
        <f t="shared" si="717"/>
        <v>18</v>
      </c>
      <c r="L1305">
        <f t="shared" si="721"/>
        <v>3</v>
      </c>
      <c r="M1305">
        <f t="shared" si="722"/>
        <v>2</v>
      </c>
      <c r="N1305" s="3">
        <f t="shared" si="723"/>
        <v>0.66666666666666663</v>
      </c>
      <c r="O1305">
        <f t="shared" si="718"/>
        <v>8</v>
      </c>
      <c r="P1305">
        <f t="shared" si="719"/>
        <v>1</v>
      </c>
      <c r="Q1305">
        <f t="shared" si="725"/>
        <v>6</v>
      </c>
    </row>
    <row r="1306" spans="1:17" x14ac:dyDescent="0.25">
      <c r="A1306" s="4">
        <v>41583</v>
      </c>
      <c r="B1306">
        <v>6</v>
      </c>
      <c r="C1306">
        <v>12</v>
      </c>
      <c r="D1306">
        <v>13</v>
      </c>
      <c r="E1306">
        <v>35</v>
      </c>
      <c r="F1306">
        <v>38</v>
      </c>
      <c r="G1306">
        <v>2</v>
      </c>
      <c r="H1306">
        <v>3</v>
      </c>
      <c r="I1306">
        <f t="shared" si="724"/>
        <v>3</v>
      </c>
      <c r="J1306">
        <f t="shared" si="720"/>
        <v>104</v>
      </c>
      <c r="K1306">
        <f t="shared" si="717"/>
        <v>5</v>
      </c>
      <c r="L1306">
        <f t="shared" si="721"/>
        <v>3</v>
      </c>
      <c r="M1306">
        <f t="shared" si="722"/>
        <v>2</v>
      </c>
      <c r="N1306" s="3">
        <f t="shared" si="723"/>
        <v>0.66666666666666663</v>
      </c>
      <c r="O1306">
        <f t="shared" si="718"/>
        <v>22</v>
      </c>
      <c r="P1306">
        <f t="shared" si="719"/>
        <v>1</v>
      </c>
      <c r="Q1306">
        <f t="shared" si="725"/>
        <v>8</v>
      </c>
    </row>
    <row r="1307" spans="1:17" x14ac:dyDescent="0.25">
      <c r="A1307" s="4">
        <v>41579</v>
      </c>
      <c r="B1307">
        <v>7</v>
      </c>
      <c r="C1307">
        <v>19</v>
      </c>
      <c r="D1307">
        <v>29</v>
      </c>
      <c r="E1307">
        <v>30</v>
      </c>
      <c r="F1307">
        <v>33</v>
      </c>
      <c r="G1307">
        <v>3</v>
      </c>
      <c r="H1307">
        <v>8</v>
      </c>
      <c r="I1307">
        <f t="shared" si="724"/>
        <v>6</v>
      </c>
      <c r="J1307">
        <f t="shared" si="720"/>
        <v>118</v>
      </c>
      <c r="K1307">
        <f t="shared" si="717"/>
        <v>11</v>
      </c>
      <c r="L1307">
        <f t="shared" si="721"/>
        <v>1</v>
      </c>
      <c r="M1307">
        <f t="shared" si="722"/>
        <v>4</v>
      </c>
      <c r="N1307" s="3">
        <f t="shared" si="723"/>
        <v>0.25</v>
      </c>
      <c r="O1307">
        <f t="shared" si="718"/>
        <v>12</v>
      </c>
      <c r="P1307">
        <f t="shared" si="719"/>
        <v>1</v>
      </c>
      <c r="Q1307">
        <f t="shared" si="725"/>
        <v>7</v>
      </c>
    </row>
    <row r="1308" spans="1:17" x14ac:dyDescent="0.25">
      <c r="A1308" s="4">
        <v>41576</v>
      </c>
      <c r="B1308">
        <v>9</v>
      </c>
      <c r="C1308">
        <v>10</v>
      </c>
      <c r="D1308">
        <v>30</v>
      </c>
      <c r="E1308">
        <v>32</v>
      </c>
      <c r="F1308">
        <v>37</v>
      </c>
      <c r="G1308">
        <v>2</v>
      </c>
      <c r="H1308">
        <v>6</v>
      </c>
      <c r="I1308">
        <f t="shared" si="724"/>
        <v>3</v>
      </c>
      <c r="J1308">
        <f t="shared" si="720"/>
        <v>118</v>
      </c>
      <c r="K1308">
        <f t="shared" si="717"/>
        <v>8</v>
      </c>
      <c r="L1308">
        <f t="shared" si="721"/>
        <v>3</v>
      </c>
      <c r="M1308">
        <f t="shared" si="722"/>
        <v>2</v>
      </c>
      <c r="N1308" s="3">
        <f t="shared" si="723"/>
        <v>0.66666666666666663</v>
      </c>
      <c r="O1308">
        <f t="shared" si="718"/>
        <v>20</v>
      </c>
      <c r="P1308">
        <f t="shared" si="719"/>
        <v>1</v>
      </c>
      <c r="Q1308">
        <f t="shared" si="725"/>
        <v>7</v>
      </c>
    </row>
    <row r="1309" spans="1:17" x14ac:dyDescent="0.25">
      <c r="A1309" s="4">
        <v>41572</v>
      </c>
      <c r="B1309">
        <v>2</v>
      </c>
      <c r="C1309">
        <v>3</v>
      </c>
      <c r="D1309">
        <v>10</v>
      </c>
      <c r="E1309">
        <v>31</v>
      </c>
      <c r="F1309">
        <v>38</v>
      </c>
      <c r="G1309">
        <v>6</v>
      </c>
      <c r="H1309">
        <v>10</v>
      </c>
      <c r="I1309">
        <f t="shared" si="724"/>
        <v>6</v>
      </c>
      <c r="J1309">
        <f t="shared" si="720"/>
        <v>84</v>
      </c>
      <c r="K1309">
        <f t="shared" si="717"/>
        <v>16</v>
      </c>
      <c r="L1309">
        <f t="shared" si="721"/>
        <v>3</v>
      </c>
      <c r="M1309">
        <f t="shared" si="722"/>
        <v>2</v>
      </c>
      <c r="N1309" s="3">
        <f t="shared" si="723"/>
        <v>0.66666666666666663</v>
      </c>
      <c r="O1309">
        <f t="shared" si="718"/>
        <v>21</v>
      </c>
      <c r="P1309">
        <f t="shared" si="719"/>
        <v>1</v>
      </c>
      <c r="Q1309">
        <f t="shared" si="725"/>
        <v>9</v>
      </c>
    </row>
    <row r="1310" spans="1:17" x14ac:dyDescent="0.25">
      <c r="A1310" s="4">
        <v>41569</v>
      </c>
      <c r="B1310">
        <v>29</v>
      </c>
      <c r="C1310">
        <v>33</v>
      </c>
      <c r="D1310">
        <v>39</v>
      </c>
      <c r="E1310">
        <v>41</v>
      </c>
      <c r="F1310">
        <v>44</v>
      </c>
      <c r="G1310">
        <v>9</v>
      </c>
      <c r="H1310">
        <v>11</v>
      </c>
      <c r="I1310">
        <f t="shared" si="724"/>
        <v>3</v>
      </c>
      <c r="J1310">
        <f t="shared" si="720"/>
        <v>186</v>
      </c>
      <c r="K1310">
        <f t="shared" si="717"/>
        <v>20</v>
      </c>
      <c r="L1310">
        <f t="shared" si="721"/>
        <v>1</v>
      </c>
      <c r="M1310">
        <f t="shared" si="722"/>
        <v>4</v>
      </c>
      <c r="N1310" s="3">
        <f t="shared" si="723"/>
        <v>0.25</v>
      </c>
      <c r="O1310">
        <f t="shared" si="718"/>
        <v>6</v>
      </c>
      <c r="P1310">
        <f t="shared" si="719"/>
        <v>2</v>
      </c>
      <c r="Q1310">
        <f t="shared" si="725"/>
        <v>4</v>
      </c>
    </row>
    <row r="1311" spans="1:17" x14ac:dyDescent="0.25">
      <c r="A1311" s="4">
        <v>41565</v>
      </c>
      <c r="B1311">
        <v>5</v>
      </c>
      <c r="C1311">
        <v>25</v>
      </c>
      <c r="D1311">
        <v>36</v>
      </c>
      <c r="E1311">
        <v>46</v>
      </c>
      <c r="F1311">
        <v>47</v>
      </c>
      <c r="G1311">
        <v>2</v>
      </c>
      <c r="H1311">
        <v>6</v>
      </c>
      <c r="I1311">
        <f t="shared" si="724"/>
        <v>6</v>
      </c>
      <c r="J1311">
        <f t="shared" si="720"/>
        <v>159</v>
      </c>
      <c r="K1311">
        <f t="shared" si="717"/>
        <v>8</v>
      </c>
      <c r="L1311">
        <f t="shared" si="721"/>
        <v>2</v>
      </c>
      <c r="M1311">
        <f t="shared" si="722"/>
        <v>3</v>
      </c>
      <c r="N1311" s="3">
        <f t="shared" si="723"/>
        <v>0.66666666666666663</v>
      </c>
      <c r="O1311">
        <f t="shared" si="718"/>
        <v>20</v>
      </c>
      <c r="P1311">
        <f t="shared" si="719"/>
        <v>1</v>
      </c>
      <c r="Q1311">
        <f t="shared" si="725"/>
        <v>11</v>
      </c>
    </row>
    <row r="1312" spans="1:17" x14ac:dyDescent="0.25">
      <c r="A1312" s="4">
        <v>41562</v>
      </c>
      <c r="B1312">
        <v>18</v>
      </c>
      <c r="C1312">
        <v>27</v>
      </c>
      <c r="D1312">
        <v>39</v>
      </c>
      <c r="E1312">
        <v>43</v>
      </c>
      <c r="F1312">
        <v>47</v>
      </c>
      <c r="G1312">
        <v>4</v>
      </c>
      <c r="H1312">
        <v>7</v>
      </c>
      <c r="I1312">
        <f t="shared" si="724"/>
        <v>3</v>
      </c>
      <c r="J1312">
        <f t="shared" si="720"/>
        <v>174</v>
      </c>
      <c r="K1312">
        <f t="shared" si="717"/>
        <v>11</v>
      </c>
      <c r="L1312">
        <f t="shared" si="721"/>
        <v>1</v>
      </c>
      <c r="M1312">
        <f t="shared" si="722"/>
        <v>4</v>
      </c>
      <c r="N1312" s="3">
        <f t="shared" si="723"/>
        <v>0.25</v>
      </c>
      <c r="O1312">
        <f t="shared" si="718"/>
        <v>12</v>
      </c>
      <c r="P1312">
        <f t="shared" si="719"/>
        <v>4</v>
      </c>
      <c r="Q1312">
        <f t="shared" si="725"/>
        <v>7</v>
      </c>
    </row>
    <row r="1313" spans="1:17" x14ac:dyDescent="0.25">
      <c r="A1313" s="4">
        <v>41558</v>
      </c>
      <c r="B1313">
        <v>6</v>
      </c>
      <c r="C1313">
        <v>12</v>
      </c>
      <c r="D1313">
        <v>17</v>
      </c>
      <c r="E1313">
        <v>23</v>
      </c>
      <c r="F1313">
        <v>43</v>
      </c>
      <c r="G1313">
        <v>5</v>
      </c>
      <c r="H1313">
        <v>9</v>
      </c>
      <c r="I1313">
        <f t="shared" si="724"/>
        <v>6</v>
      </c>
      <c r="J1313">
        <f t="shared" si="720"/>
        <v>101</v>
      </c>
      <c r="K1313">
        <f t="shared" si="717"/>
        <v>14</v>
      </c>
      <c r="L1313">
        <f t="shared" si="721"/>
        <v>2</v>
      </c>
      <c r="M1313">
        <f t="shared" si="722"/>
        <v>3</v>
      </c>
      <c r="N1313" s="3">
        <f t="shared" si="723"/>
        <v>0.66666666666666663</v>
      </c>
      <c r="O1313">
        <f t="shared" si="718"/>
        <v>20</v>
      </c>
      <c r="P1313">
        <f t="shared" si="719"/>
        <v>5</v>
      </c>
      <c r="Q1313">
        <f t="shared" si="725"/>
        <v>9</v>
      </c>
    </row>
    <row r="1314" spans="1:17" x14ac:dyDescent="0.25">
      <c r="A1314" s="4">
        <v>41555</v>
      </c>
      <c r="B1314">
        <v>23</v>
      </c>
      <c r="C1314">
        <v>24</v>
      </c>
      <c r="D1314">
        <v>26</v>
      </c>
      <c r="E1314">
        <v>33</v>
      </c>
      <c r="F1314">
        <v>42</v>
      </c>
      <c r="G1314">
        <v>3</v>
      </c>
      <c r="H1314">
        <v>5</v>
      </c>
      <c r="I1314">
        <f t="shared" si="724"/>
        <v>3</v>
      </c>
      <c r="J1314">
        <f t="shared" si="720"/>
        <v>148</v>
      </c>
      <c r="K1314">
        <f t="shared" si="717"/>
        <v>8</v>
      </c>
      <c r="L1314">
        <f t="shared" si="721"/>
        <v>3</v>
      </c>
      <c r="M1314">
        <f t="shared" si="722"/>
        <v>2</v>
      </c>
      <c r="N1314" s="3">
        <f t="shared" si="723"/>
        <v>0.66666666666666663</v>
      </c>
      <c r="O1314">
        <f t="shared" si="718"/>
        <v>9</v>
      </c>
      <c r="P1314">
        <f t="shared" si="719"/>
        <v>1</v>
      </c>
      <c r="Q1314">
        <f t="shared" si="725"/>
        <v>5</v>
      </c>
    </row>
    <row r="1315" spans="1:17" x14ac:dyDescent="0.25">
      <c r="A1315" s="4">
        <v>41551</v>
      </c>
      <c r="B1315">
        <v>6</v>
      </c>
      <c r="C1315">
        <v>20</v>
      </c>
      <c r="D1315">
        <v>24</v>
      </c>
      <c r="E1315">
        <v>35</v>
      </c>
      <c r="F1315">
        <v>50</v>
      </c>
      <c r="G1315">
        <v>5</v>
      </c>
      <c r="H1315">
        <v>10</v>
      </c>
      <c r="I1315">
        <f t="shared" si="724"/>
        <v>6</v>
      </c>
      <c r="J1315">
        <f t="shared" si="720"/>
        <v>135</v>
      </c>
      <c r="K1315">
        <f t="shared" si="717"/>
        <v>15</v>
      </c>
      <c r="L1315">
        <f t="shared" si="721"/>
        <v>4</v>
      </c>
      <c r="M1315">
        <f t="shared" si="722"/>
        <v>1</v>
      </c>
      <c r="N1315" s="3">
        <f t="shared" si="723"/>
        <v>0.25</v>
      </c>
      <c r="O1315">
        <f t="shared" si="718"/>
        <v>15</v>
      </c>
      <c r="P1315">
        <f t="shared" si="719"/>
        <v>4</v>
      </c>
      <c r="Q1315">
        <f t="shared" si="725"/>
        <v>11</v>
      </c>
    </row>
    <row r="1316" spans="1:17" x14ac:dyDescent="0.25">
      <c r="A1316" s="4">
        <v>41548</v>
      </c>
      <c r="B1316">
        <v>19</v>
      </c>
      <c r="C1316">
        <v>23</v>
      </c>
      <c r="D1316">
        <v>25</v>
      </c>
      <c r="E1316">
        <v>44</v>
      </c>
      <c r="F1316">
        <v>48</v>
      </c>
      <c r="G1316">
        <v>8</v>
      </c>
      <c r="H1316">
        <v>9</v>
      </c>
      <c r="I1316">
        <f t="shared" si="724"/>
        <v>3</v>
      </c>
      <c r="J1316">
        <f t="shared" si="720"/>
        <v>159</v>
      </c>
      <c r="K1316">
        <f t="shared" si="717"/>
        <v>17</v>
      </c>
      <c r="L1316">
        <f t="shared" si="721"/>
        <v>2</v>
      </c>
      <c r="M1316">
        <f t="shared" si="722"/>
        <v>3</v>
      </c>
      <c r="N1316" s="3">
        <f t="shared" si="723"/>
        <v>0.66666666666666663</v>
      </c>
      <c r="O1316">
        <f t="shared" si="718"/>
        <v>19</v>
      </c>
      <c r="P1316">
        <f t="shared" si="719"/>
        <v>2</v>
      </c>
      <c r="Q1316">
        <f t="shared" si="725"/>
        <v>7</v>
      </c>
    </row>
    <row r="1317" spans="1:17" x14ac:dyDescent="0.25">
      <c r="A1317" s="4">
        <v>41544</v>
      </c>
      <c r="B1317">
        <v>11</v>
      </c>
      <c r="C1317">
        <v>15</v>
      </c>
      <c r="D1317">
        <v>38</v>
      </c>
      <c r="E1317">
        <v>41</v>
      </c>
      <c r="F1317">
        <v>43</v>
      </c>
      <c r="G1317">
        <v>2</v>
      </c>
      <c r="H1317">
        <v>6</v>
      </c>
      <c r="I1317">
        <f t="shared" si="724"/>
        <v>6</v>
      </c>
      <c r="J1317">
        <f t="shared" si="720"/>
        <v>148</v>
      </c>
      <c r="K1317">
        <f t="shared" si="717"/>
        <v>8</v>
      </c>
      <c r="L1317">
        <f t="shared" si="721"/>
        <v>1</v>
      </c>
      <c r="M1317">
        <f t="shared" si="722"/>
        <v>4</v>
      </c>
      <c r="N1317" s="3">
        <f t="shared" si="723"/>
        <v>0.25</v>
      </c>
      <c r="O1317">
        <f t="shared" si="718"/>
        <v>23</v>
      </c>
      <c r="P1317">
        <f t="shared" si="719"/>
        <v>2</v>
      </c>
      <c r="Q1317">
        <f t="shared" si="725"/>
        <v>8</v>
      </c>
    </row>
    <row r="1318" spans="1:17" x14ac:dyDescent="0.25">
      <c r="A1318" s="4">
        <v>41541</v>
      </c>
      <c r="B1318">
        <v>10</v>
      </c>
      <c r="C1318">
        <v>20</v>
      </c>
      <c r="D1318">
        <v>26</v>
      </c>
      <c r="E1318">
        <v>28</v>
      </c>
      <c r="F1318">
        <v>43</v>
      </c>
      <c r="G1318">
        <v>9</v>
      </c>
      <c r="H1318">
        <v>11</v>
      </c>
      <c r="I1318">
        <f t="shared" si="724"/>
        <v>3</v>
      </c>
      <c r="J1318">
        <f t="shared" si="720"/>
        <v>127</v>
      </c>
      <c r="K1318">
        <f t="shared" si="717"/>
        <v>20</v>
      </c>
      <c r="L1318">
        <f t="shared" si="721"/>
        <v>4</v>
      </c>
      <c r="M1318">
        <f t="shared" si="722"/>
        <v>1</v>
      </c>
      <c r="N1318" s="3">
        <f t="shared" si="723"/>
        <v>0.25</v>
      </c>
      <c r="O1318">
        <f t="shared" si="718"/>
        <v>15</v>
      </c>
      <c r="P1318">
        <f t="shared" si="719"/>
        <v>2</v>
      </c>
      <c r="Q1318">
        <f t="shared" si="725"/>
        <v>8</v>
      </c>
    </row>
    <row r="1319" spans="1:17" x14ac:dyDescent="0.25">
      <c r="A1319" s="4">
        <v>41537</v>
      </c>
      <c r="B1319">
        <v>5</v>
      </c>
      <c r="C1319">
        <v>11</v>
      </c>
      <c r="D1319">
        <v>35</v>
      </c>
      <c r="E1319">
        <v>38</v>
      </c>
      <c r="F1319">
        <v>45</v>
      </c>
      <c r="G1319">
        <v>2</v>
      </c>
      <c r="H1319">
        <v>3</v>
      </c>
      <c r="I1319">
        <f t="shared" si="724"/>
        <v>6</v>
      </c>
      <c r="J1319">
        <f t="shared" si="720"/>
        <v>134</v>
      </c>
      <c r="K1319">
        <f t="shared" si="717"/>
        <v>5</v>
      </c>
      <c r="L1319">
        <f t="shared" si="721"/>
        <v>1</v>
      </c>
      <c r="M1319">
        <f t="shared" si="722"/>
        <v>4</v>
      </c>
      <c r="N1319" s="3">
        <f t="shared" si="723"/>
        <v>0.25</v>
      </c>
      <c r="O1319">
        <f t="shared" si="718"/>
        <v>24</v>
      </c>
      <c r="P1319">
        <f t="shared" si="719"/>
        <v>3</v>
      </c>
      <c r="Q1319">
        <f t="shared" si="725"/>
        <v>10</v>
      </c>
    </row>
    <row r="1320" spans="1:17" x14ac:dyDescent="0.25">
      <c r="A1320" s="4">
        <v>41534</v>
      </c>
      <c r="B1320">
        <v>13</v>
      </c>
      <c r="C1320">
        <v>17</v>
      </c>
      <c r="D1320">
        <v>21</v>
      </c>
      <c r="E1320">
        <v>42</v>
      </c>
      <c r="F1320">
        <v>44</v>
      </c>
      <c r="G1320">
        <v>9</v>
      </c>
      <c r="H1320">
        <v>11</v>
      </c>
      <c r="I1320">
        <f t="shared" si="724"/>
        <v>3</v>
      </c>
      <c r="J1320">
        <f t="shared" si="720"/>
        <v>137</v>
      </c>
      <c r="K1320">
        <f t="shared" ref="K1320:K1383" si="726">G1320+H1320</f>
        <v>20</v>
      </c>
      <c r="L1320">
        <f t="shared" si="721"/>
        <v>2</v>
      </c>
      <c r="M1320">
        <f t="shared" si="722"/>
        <v>3</v>
      </c>
      <c r="N1320" s="3">
        <f t="shared" si="723"/>
        <v>0.66666666666666663</v>
      </c>
      <c r="O1320">
        <f t="shared" ref="O1320:O1383" si="727">MAX(C1320-B1320,D1320-C1320,E1320-D1320,F1320-E1320)</f>
        <v>21</v>
      </c>
      <c r="P1320">
        <f t="shared" ref="P1320:P1383" si="728">MIN(C1320-B1320,D1320-C1320,E1320-D1320,F1320-E1320)</f>
        <v>2</v>
      </c>
      <c r="Q1320">
        <f t="shared" si="725"/>
        <v>8</v>
      </c>
    </row>
    <row r="1321" spans="1:17" x14ac:dyDescent="0.25">
      <c r="A1321" s="4">
        <v>41530</v>
      </c>
      <c r="B1321">
        <v>4</v>
      </c>
      <c r="C1321">
        <v>6</v>
      </c>
      <c r="D1321">
        <v>14</v>
      </c>
      <c r="E1321">
        <v>27</v>
      </c>
      <c r="F1321">
        <v>33</v>
      </c>
      <c r="G1321">
        <v>5</v>
      </c>
      <c r="H1321">
        <v>10</v>
      </c>
      <c r="I1321">
        <f t="shared" si="724"/>
        <v>6</v>
      </c>
      <c r="J1321">
        <f t="shared" si="720"/>
        <v>84</v>
      </c>
      <c r="K1321">
        <f t="shared" si="726"/>
        <v>15</v>
      </c>
      <c r="L1321">
        <f t="shared" si="721"/>
        <v>3</v>
      </c>
      <c r="M1321">
        <f t="shared" si="722"/>
        <v>2</v>
      </c>
      <c r="N1321" s="3">
        <f t="shared" si="723"/>
        <v>0.66666666666666663</v>
      </c>
      <c r="O1321">
        <f t="shared" si="727"/>
        <v>13</v>
      </c>
      <c r="P1321">
        <f t="shared" si="728"/>
        <v>2</v>
      </c>
      <c r="Q1321">
        <f t="shared" si="725"/>
        <v>7</v>
      </c>
    </row>
    <row r="1322" spans="1:17" x14ac:dyDescent="0.25">
      <c r="A1322" s="4">
        <v>41527</v>
      </c>
      <c r="B1322">
        <v>7</v>
      </c>
      <c r="C1322">
        <v>11</v>
      </c>
      <c r="D1322">
        <v>14</v>
      </c>
      <c r="E1322">
        <v>28</v>
      </c>
      <c r="F1322">
        <v>30</v>
      </c>
      <c r="G1322">
        <v>2</v>
      </c>
      <c r="H1322">
        <v>10</v>
      </c>
      <c r="I1322">
        <f t="shared" si="724"/>
        <v>3</v>
      </c>
      <c r="J1322">
        <f t="shared" ref="J1322:J1385" si="729">SUM(B1322:F1322)</f>
        <v>90</v>
      </c>
      <c r="K1322">
        <f t="shared" si="726"/>
        <v>12</v>
      </c>
      <c r="L1322">
        <f t="shared" ref="L1322:L1385" si="730">SUMPRODUCT(--(MOD(B1322:F1322,2)=0))</f>
        <v>3</v>
      </c>
      <c r="M1322">
        <f t="shared" ref="M1322:M1385" si="731">SUMPRODUCT(--(MOD(B1322:F1322,2)=1))</f>
        <v>2</v>
      </c>
      <c r="N1322" s="3">
        <f t="shared" ref="N1322:N1385" si="732">IF(L1322&gt;M1322,M1322/L1322,L1322/M1322)</f>
        <v>0.66666666666666663</v>
      </c>
      <c r="O1322">
        <f t="shared" si="727"/>
        <v>14</v>
      </c>
      <c r="P1322">
        <f t="shared" si="728"/>
        <v>2</v>
      </c>
      <c r="Q1322">
        <f t="shared" si="725"/>
        <v>6</v>
      </c>
    </row>
    <row r="1323" spans="1:17" x14ac:dyDescent="0.25">
      <c r="A1323" s="4">
        <v>41523</v>
      </c>
      <c r="B1323">
        <v>11</v>
      </c>
      <c r="C1323">
        <v>23</v>
      </c>
      <c r="D1323">
        <v>25</v>
      </c>
      <c r="E1323">
        <v>32</v>
      </c>
      <c r="F1323">
        <v>37</v>
      </c>
      <c r="G1323">
        <v>4</v>
      </c>
      <c r="H1323">
        <v>7</v>
      </c>
      <c r="I1323">
        <f t="shared" si="724"/>
        <v>6</v>
      </c>
      <c r="J1323">
        <f t="shared" si="729"/>
        <v>128</v>
      </c>
      <c r="K1323">
        <f t="shared" si="726"/>
        <v>11</v>
      </c>
      <c r="L1323">
        <f t="shared" si="730"/>
        <v>1</v>
      </c>
      <c r="M1323">
        <f t="shared" si="731"/>
        <v>4</v>
      </c>
      <c r="N1323" s="3">
        <f t="shared" si="732"/>
        <v>0.25</v>
      </c>
      <c r="O1323">
        <f t="shared" si="727"/>
        <v>12</v>
      </c>
      <c r="P1323">
        <f t="shared" si="728"/>
        <v>2</v>
      </c>
      <c r="Q1323">
        <f t="shared" si="725"/>
        <v>7</v>
      </c>
    </row>
    <row r="1324" spans="1:17" x14ac:dyDescent="0.25">
      <c r="A1324" s="4">
        <v>41520</v>
      </c>
      <c r="B1324">
        <v>5</v>
      </c>
      <c r="C1324">
        <v>9</v>
      </c>
      <c r="D1324">
        <v>16</v>
      </c>
      <c r="E1324">
        <v>18</v>
      </c>
      <c r="F1324">
        <v>42</v>
      </c>
      <c r="G1324">
        <v>7</v>
      </c>
      <c r="H1324">
        <v>9</v>
      </c>
      <c r="I1324">
        <f t="shared" si="724"/>
        <v>3</v>
      </c>
      <c r="J1324">
        <f t="shared" si="729"/>
        <v>90</v>
      </c>
      <c r="K1324">
        <f t="shared" si="726"/>
        <v>16</v>
      </c>
      <c r="L1324">
        <f t="shared" si="730"/>
        <v>3</v>
      </c>
      <c r="M1324">
        <f t="shared" si="731"/>
        <v>2</v>
      </c>
      <c r="N1324" s="3">
        <f t="shared" si="732"/>
        <v>0.66666666666666663</v>
      </c>
      <c r="O1324">
        <f t="shared" si="727"/>
        <v>24</v>
      </c>
      <c r="P1324">
        <f t="shared" si="728"/>
        <v>2</v>
      </c>
      <c r="Q1324">
        <f t="shared" si="725"/>
        <v>9</v>
      </c>
    </row>
    <row r="1325" spans="1:17" x14ac:dyDescent="0.25">
      <c r="A1325" s="4">
        <v>41516</v>
      </c>
      <c r="B1325">
        <v>2</v>
      </c>
      <c r="C1325">
        <v>17</v>
      </c>
      <c r="D1325">
        <v>25</v>
      </c>
      <c r="E1325">
        <v>36</v>
      </c>
      <c r="F1325">
        <v>45</v>
      </c>
      <c r="G1325">
        <v>5</v>
      </c>
      <c r="H1325">
        <v>9</v>
      </c>
      <c r="I1325">
        <f t="shared" ref="I1325:I1388" si="733">WEEKDAY(A1325)</f>
        <v>6</v>
      </c>
      <c r="J1325">
        <f t="shared" si="729"/>
        <v>125</v>
      </c>
      <c r="K1325">
        <f t="shared" si="726"/>
        <v>14</v>
      </c>
      <c r="L1325">
        <f t="shared" si="730"/>
        <v>2</v>
      </c>
      <c r="M1325">
        <f t="shared" si="731"/>
        <v>3</v>
      </c>
      <c r="N1325" s="3">
        <f t="shared" si="732"/>
        <v>0.66666666666666663</v>
      </c>
      <c r="O1325">
        <f t="shared" si="727"/>
        <v>15</v>
      </c>
      <c r="P1325">
        <f t="shared" si="728"/>
        <v>8</v>
      </c>
      <c r="Q1325">
        <f t="shared" si="725"/>
        <v>11</v>
      </c>
    </row>
    <row r="1326" spans="1:17" x14ac:dyDescent="0.25">
      <c r="A1326" s="4">
        <v>41513</v>
      </c>
      <c r="B1326">
        <v>7</v>
      </c>
      <c r="C1326">
        <v>30</v>
      </c>
      <c r="D1326">
        <v>38</v>
      </c>
      <c r="E1326">
        <v>40</v>
      </c>
      <c r="F1326">
        <v>43</v>
      </c>
      <c r="G1326">
        <v>2</v>
      </c>
      <c r="H1326">
        <v>6</v>
      </c>
      <c r="I1326">
        <f t="shared" si="733"/>
        <v>3</v>
      </c>
      <c r="J1326">
        <f t="shared" si="729"/>
        <v>158</v>
      </c>
      <c r="K1326">
        <f t="shared" si="726"/>
        <v>8</v>
      </c>
      <c r="L1326">
        <f t="shared" si="730"/>
        <v>3</v>
      </c>
      <c r="M1326">
        <f t="shared" si="731"/>
        <v>2</v>
      </c>
      <c r="N1326" s="3">
        <f t="shared" si="732"/>
        <v>0.66666666666666663</v>
      </c>
      <c r="O1326">
        <f t="shared" si="727"/>
        <v>23</v>
      </c>
      <c r="P1326">
        <f t="shared" si="728"/>
        <v>2</v>
      </c>
      <c r="Q1326">
        <f t="shared" si="725"/>
        <v>9</v>
      </c>
    </row>
    <row r="1327" spans="1:17" x14ac:dyDescent="0.25">
      <c r="A1327" s="4">
        <v>41509</v>
      </c>
      <c r="B1327">
        <v>1</v>
      </c>
      <c r="C1327">
        <v>6</v>
      </c>
      <c r="D1327">
        <v>26</v>
      </c>
      <c r="E1327">
        <v>30</v>
      </c>
      <c r="F1327">
        <v>37</v>
      </c>
      <c r="G1327">
        <v>5</v>
      </c>
      <c r="H1327">
        <v>8</v>
      </c>
      <c r="I1327">
        <f t="shared" si="733"/>
        <v>6</v>
      </c>
      <c r="J1327">
        <f t="shared" si="729"/>
        <v>100</v>
      </c>
      <c r="K1327">
        <f t="shared" si="726"/>
        <v>13</v>
      </c>
      <c r="L1327">
        <f t="shared" si="730"/>
        <v>3</v>
      </c>
      <c r="M1327">
        <f t="shared" si="731"/>
        <v>2</v>
      </c>
      <c r="N1327" s="3">
        <f t="shared" si="732"/>
        <v>0.66666666666666663</v>
      </c>
      <c r="O1327">
        <f t="shared" si="727"/>
        <v>20</v>
      </c>
      <c r="P1327">
        <f t="shared" si="728"/>
        <v>4</v>
      </c>
      <c r="Q1327">
        <f t="shared" si="725"/>
        <v>9</v>
      </c>
    </row>
    <row r="1328" spans="1:17" x14ac:dyDescent="0.25">
      <c r="A1328" s="4">
        <v>41506</v>
      </c>
      <c r="B1328">
        <v>5</v>
      </c>
      <c r="C1328">
        <v>11</v>
      </c>
      <c r="D1328">
        <v>42</v>
      </c>
      <c r="E1328">
        <v>49</v>
      </c>
      <c r="F1328">
        <v>50</v>
      </c>
      <c r="G1328">
        <v>8</v>
      </c>
      <c r="H1328">
        <v>11</v>
      </c>
      <c r="I1328">
        <f t="shared" si="733"/>
        <v>3</v>
      </c>
      <c r="J1328">
        <f t="shared" si="729"/>
        <v>157</v>
      </c>
      <c r="K1328">
        <f t="shared" si="726"/>
        <v>19</v>
      </c>
      <c r="L1328">
        <f t="shared" si="730"/>
        <v>2</v>
      </c>
      <c r="M1328">
        <f t="shared" si="731"/>
        <v>3</v>
      </c>
      <c r="N1328" s="3">
        <f t="shared" si="732"/>
        <v>0.66666666666666663</v>
      </c>
      <c r="O1328">
        <f t="shared" si="727"/>
        <v>31</v>
      </c>
      <c r="P1328">
        <f t="shared" si="728"/>
        <v>1</v>
      </c>
      <c r="Q1328">
        <f t="shared" si="725"/>
        <v>11</v>
      </c>
    </row>
    <row r="1329" spans="1:17" x14ac:dyDescent="0.25">
      <c r="A1329" s="4">
        <v>41502</v>
      </c>
      <c r="B1329">
        <v>20</v>
      </c>
      <c r="C1329">
        <v>24</v>
      </c>
      <c r="D1329">
        <v>27</v>
      </c>
      <c r="E1329">
        <v>37</v>
      </c>
      <c r="F1329">
        <v>39</v>
      </c>
      <c r="G1329">
        <v>5</v>
      </c>
      <c r="H1329">
        <v>10</v>
      </c>
      <c r="I1329">
        <f t="shared" si="733"/>
        <v>6</v>
      </c>
      <c r="J1329">
        <f t="shared" si="729"/>
        <v>147</v>
      </c>
      <c r="K1329">
        <f t="shared" si="726"/>
        <v>15</v>
      </c>
      <c r="L1329">
        <f t="shared" si="730"/>
        <v>2</v>
      </c>
      <c r="M1329">
        <f t="shared" si="731"/>
        <v>3</v>
      </c>
      <c r="N1329" s="3">
        <f t="shared" si="732"/>
        <v>0.66666666666666663</v>
      </c>
      <c r="O1329">
        <f t="shared" si="727"/>
        <v>10</v>
      </c>
      <c r="P1329">
        <f t="shared" si="728"/>
        <v>2</v>
      </c>
      <c r="Q1329">
        <f t="shared" si="725"/>
        <v>5</v>
      </c>
    </row>
    <row r="1330" spans="1:17" x14ac:dyDescent="0.25">
      <c r="A1330" s="4">
        <v>41499</v>
      </c>
      <c r="B1330">
        <v>5</v>
      </c>
      <c r="C1330">
        <v>17</v>
      </c>
      <c r="D1330">
        <v>20</v>
      </c>
      <c r="E1330">
        <v>47</v>
      </c>
      <c r="F1330">
        <v>50</v>
      </c>
      <c r="G1330">
        <v>1</v>
      </c>
      <c r="H1330">
        <v>4</v>
      </c>
      <c r="I1330">
        <f t="shared" si="733"/>
        <v>3</v>
      </c>
      <c r="J1330">
        <f t="shared" si="729"/>
        <v>139</v>
      </c>
      <c r="K1330">
        <f t="shared" si="726"/>
        <v>5</v>
      </c>
      <c r="L1330">
        <f t="shared" si="730"/>
        <v>2</v>
      </c>
      <c r="M1330">
        <f t="shared" si="731"/>
        <v>3</v>
      </c>
      <c r="N1330" s="3">
        <f t="shared" si="732"/>
        <v>0.66666666666666663</v>
      </c>
      <c r="O1330">
        <f t="shared" si="727"/>
        <v>27</v>
      </c>
      <c r="P1330">
        <f t="shared" si="728"/>
        <v>3</v>
      </c>
      <c r="Q1330">
        <f t="shared" si="725"/>
        <v>11</v>
      </c>
    </row>
    <row r="1331" spans="1:17" x14ac:dyDescent="0.25">
      <c r="A1331" s="4">
        <v>41495</v>
      </c>
      <c r="B1331">
        <v>4</v>
      </c>
      <c r="C1331">
        <v>7</v>
      </c>
      <c r="D1331">
        <v>9</v>
      </c>
      <c r="E1331">
        <v>23</v>
      </c>
      <c r="F1331">
        <v>24</v>
      </c>
      <c r="G1331">
        <v>8</v>
      </c>
      <c r="H1331">
        <v>9</v>
      </c>
      <c r="I1331">
        <f t="shared" si="733"/>
        <v>6</v>
      </c>
      <c r="J1331">
        <f t="shared" si="729"/>
        <v>67</v>
      </c>
      <c r="K1331">
        <f t="shared" si="726"/>
        <v>17</v>
      </c>
      <c r="L1331">
        <f t="shared" si="730"/>
        <v>2</v>
      </c>
      <c r="M1331">
        <f t="shared" si="731"/>
        <v>3</v>
      </c>
      <c r="N1331" s="3">
        <f t="shared" si="732"/>
        <v>0.66666666666666663</v>
      </c>
      <c r="O1331">
        <f t="shared" si="727"/>
        <v>14</v>
      </c>
      <c r="P1331">
        <f t="shared" si="728"/>
        <v>1</v>
      </c>
      <c r="Q1331">
        <f t="shared" si="725"/>
        <v>5</v>
      </c>
    </row>
    <row r="1332" spans="1:17" x14ac:dyDescent="0.25">
      <c r="A1332" s="4">
        <v>41492</v>
      </c>
      <c r="B1332">
        <v>16</v>
      </c>
      <c r="C1332">
        <v>17</v>
      </c>
      <c r="D1332">
        <v>31</v>
      </c>
      <c r="E1332">
        <v>47</v>
      </c>
      <c r="F1332">
        <v>49</v>
      </c>
      <c r="G1332">
        <v>3</v>
      </c>
      <c r="H1332">
        <v>11</v>
      </c>
      <c r="I1332">
        <f t="shared" si="733"/>
        <v>3</v>
      </c>
      <c r="J1332">
        <f t="shared" si="729"/>
        <v>160</v>
      </c>
      <c r="K1332">
        <f t="shared" si="726"/>
        <v>14</v>
      </c>
      <c r="L1332">
        <f t="shared" si="730"/>
        <v>1</v>
      </c>
      <c r="M1332">
        <f t="shared" si="731"/>
        <v>4</v>
      </c>
      <c r="N1332" s="3">
        <f t="shared" si="732"/>
        <v>0.25</v>
      </c>
      <c r="O1332">
        <f t="shared" si="727"/>
        <v>16</v>
      </c>
      <c r="P1332">
        <f t="shared" si="728"/>
        <v>1</v>
      </c>
      <c r="Q1332">
        <f t="shared" si="725"/>
        <v>8</v>
      </c>
    </row>
    <row r="1333" spans="1:17" x14ac:dyDescent="0.25">
      <c r="A1333" s="4">
        <v>41488</v>
      </c>
      <c r="B1333">
        <v>21</v>
      </c>
      <c r="C1333">
        <v>36</v>
      </c>
      <c r="D1333">
        <v>37</v>
      </c>
      <c r="E1333">
        <v>42</v>
      </c>
      <c r="F1333">
        <v>48</v>
      </c>
      <c r="G1333">
        <v>4</v>
      </c>
      <c r="H1333">
        <v>7</v>
      </c>
      <c r="I1333">
        <f t="shared" si="733"/>
        <v>6</v>
      </c>
      <c r="J1333">
        <f t="shared" si="729"/>
        <v>184</v>
      </c>
      <c r="K1333">
        <f t="shared" si="726"/>
        <v>11</v>
      </c>
      <c r="L1333">
        <f t="shared" si="730"/>
        <v>3</v>
      </c>
      <c r="M1333">
        <f t="shared" si="731"/>
        <v>2</v>
      </c>
      <c r="N1333" s="3">
        <f t="shared" si="732"/>
        <v>0.66666666666666663</v>
      </c>
      <c r="O1333">
        <f t="shared" si="727"/>
        <v>15</v>
      </c>
      <c r="P1333">
        <f t="shared" si="728"/>
        <v>1</v>
      </c>
      <c r="Q1333">
        <f t="shared" si="725"/>
        <v>7</v>
      </c>
    </row>
    <row r="1334" spans="1:17" x14ac:dyDescent="0.25">
      <c r="A1334" s="4">
        <v>41485</v>
      </c>
      <c r="B1334">
        <v>3</v>
      </c>
      <c r="C1334">
        <v>4</v>
      </c>
      <c r="D1334">
        <v>11</v>
      </c>
      <c r="E1334">
        <v>14</v>
      </c>
      <c r="F1334">
        <v>43</v>
      </c>
      <c r="G1334">
        <v>1</v>
      </c>
      <c r="H1334">
        <v>6</v>
      </c>
      <c r="I1334">
        <f t="shared" si="733"/>
        <v>3</v>
      </c>
      <c r="J1334">
        <f t="shared" si="729"/>
        <v>75</v>
      </c>
      <c r="K1334">
        <f t="shared" si="726"/>
        <v>7</v>
      </c>
      <c r="L1334">
        <f t="shared" si="730"/>
        <v>2</v>
      </c>
      <c r="M1334">
        <f t="shared" si="731"/>
        <v>3</v>
      </c>
      <c r="N1334" s="3">
        <f t="shared" si="732"/>
        <v>0.66666666666666663</v>
      </c>
      <c r="O1334">
        <f t="shared" si="727"/>
        <v>29</v>
      </c>
      <c r="P1334">
        <f t="shared" si="728"/>
        <v>1</v>
      </c>
      <c r="Q1334">
        <f t="shared" si="725"/>
        <v>10</v>
      </c>
    </row>
    <row r="1335" spans="1:17" x14ac:dyDescent="0.25">
      <c r="A1335" s="4">
        <v>41481</v>
      </c>
      <c r="B1335">
        <v>12</v>
      </c>
      <c r="C1335">
        <v>23</v>
      </c>
      <c r="D1335">
        <v>29</v>
      </c>
      <c r="E1335">
        <v>38</v>
      </c>
      <c r="F1335">
        <v>49</v>
      </c>
      <c r="G1335">
        <v>3</v>
      </c>
      <c r="H1335">
        <v>4</v>
      </c>
      <c r="I1335">
        <f t="shared" si="733"/>
        <v>6</v>
      </c>
      <c r="J1335">
        <f t="shared" si="729"/>
        <v>151</v>
      </c>
      <c r="K1335">
        <f t="shared" si="726"/>
        <v>7</v>
      </c>
      <c r="L1335">
        <f t="shared" si="730"/>
        <v>2</v>
      </c>
      <c r="M1335">
        <f t="shared" si="731"/>
        <v>3</v>
      </c>
      <c r="N1335" s="3">
        <f t="shared" si="732"/>
        <v>0.66666666666666663</v>
      </c>
      <c r="O1335">
        <f t="shared" si="727"/>
        <v>11</v>
      </c>
      <c r="P1335">
        <f t="shared" si="728"/>
        <v>6</v>
      </c>
      <c r="Q1335">
        <f t="shared" si="725"/>
        <v>9</v>
      </c>
    </row>
    <row r="1336" spans="1:17" x14ac:dyDescent="0.25">
      <c r="A1336" s="4">
        <v>41478</v>
      </c>
      <c r="B1336">
        <v>14</v>
      </c>
      <c r="C1336">
        <v>15</v>
      </c>
      <c r="D1336">
        <v>16</v>
      </c>
      <c r="E1336">
        <v>19</v>
      </c>
      <c r="F1336">
        <v>44</v>
      </c>
      <c r="G1336">
        <v>4</v>
      </c>
      <c r="H1336">
        <v>5</v>
      </c>
      <c r="I1336">
        <f t="shared" si="733"/>
        <v>3</v>
      </c>
      <c r="J1336">
        <f t="shared" si="729"/>
        <v>108</v>
      </c>
      <c r="K1336">
        <f t="shared" si="726"/>
        <v>9</v>
      </c>
      <c r="L1336">
        <f t="shared" si="730"/>
        <v>3</v>
      </c>
      <c r="M1336">
        <f t="shared" si="731"/>
        <v>2</v>
      </c>
      <c r="N1336" s="3">
        <f t="shared" si="732"/>
        <v>0.66666666666666663</v>
      </c>
      <c r="O1336">
        <f t="shared" si="727"/>
        <v>25</v>
      </c>
      <c r="P1336">
        <f t="shared" si="728"/>
        <v>1</v>
      </c>
      <c r="Q1336">
        <f t="shared" si="725"/>
        <v>8</v>
      </c>
    </row>
    <row r="1337" spans="1:17" x14ac:dyDescent="0.25">
      <c r="A1337" s="4">
        <v>41474</v>
      </c>
      <c r="B1337">
        <v>13</v>
      </c>
      <c r="C1337">
        <v>16</v>
      </c>
      <c r="D1337">
        <v>24</v>
      </c>
      <c r="E1337">
        <v>26</v>
      </c>
      <c r="F1337">
        <v>35</v>
      </c>
      <c r="G1337">
        <v>2</v>
      </c>
      <c r="H1337">
        <v>5</v>
      </c>
      <c r="I1337">
        <f t="shared" si="733"/>
        <v>6</v>
      </c>
      <c r="J1337">
        <f t="shared" si="729"/>
        <v>114</v>
      </c>
      <c r="K1337">
        <f t="shared" si="726"/>
        <v>7</v>
      </c>
      <c r="L1337">
        <f t="shared" si="730"/>
        <v>3</v>
      </c>
      <c r="M1337">
        <f t="shared" si="731"/>
        <v>2</v>
      </c>
      <c r="N1337" s="3">
        <f t="shared" si="732"/>
        <v>0.66666666666666663</v>
      </c>
      <c r="O1337">
        <f t="shared" si="727"/>
        <v>9</v>
      </c>
      <c r="P1337">
        <f t="shared" si="728"/>
        <v>2</v>
      </c>
      <c r="Q1337">
        <f t="shared" ref="Q1337:Q1400" si="734">ROUND(AVERAGE(C1337-B1337,D1337-C1337,E1337-D1337,F1337-E1337),0)</f>
        <v>6</v>
      </c>
    </row>
    <row r="1338" spans="1:17" x14ac:dyDescent="0.25">
      <c r="A1338" s="4">
        <v>41471</v>
      </c>
      <c r="B1338">
        <v>19</v>
      </c>
      <c r="C1338">
        <v>23</v>
      </c>
      <c r="D1338">
        <v>34</v>
      </c>
      <c r="E1338">
        <v>47</v>
      </c>
      <c r="F1338">
        <v>50</v>
      </c>
      <c r="G1338">
        <v>4</v>
      </c>
      <c r="H1338">
        <v>6</v>
      </c>
      <c r="I1338">
        <f t="shared" si="733"/>
        <v>3</v>
      </c>
      <c r="J1338">
        <f t="shared" si="729"/>
        <v>173</v>
      </c>
      <c r="K1338">
        <f t="shared" si="726"/>
        <v>10</v>
      </c>
      <c r="L1338">
        <f t="shared" si="730"/>
        <v>2</v>
      </c>
      <c r="M1338">
        <f t="shared" si="731"/>
        <v>3</v>
      </c>
      <c r="N1338" s="3">
        <f t="shared" si="732"/>
        <v>0.66666666666666663</v>
      </c>
      <c r="O1338">
        <f t="shared" si="727"/>
        <v>13</v>
      </c>
      <c r="P1338">
        <f t="shared" si="728"/>
        <v>3</v>
      </c>
      <c r="Q1338">
        <f t="shared" si="734"/>
        <v>8</v>
      </c>
    </row>
    <row r="1339" spans="1:17" x14ac:dyDescent="0.25">
      <c r="A1339" s="4">
        <v>41467</v>
      </c>
      <c r="B1339">
        <v>18</v>
      </c>
      <c r="C1339">
        <v>26</v>
      </c>
      <c r="D1339">
        <v>32</v>
      </c>
      <c r="E1339">
        <v>33</v>
      </c>
      <c r="F1339">
        <v>42</v>
      </c>
      <c r="G1339">
        <v>2</v>
      </c>
      <c r="H1339">
        <v>3</v>
      </c>
      <c r="I1339">
        <f t="shared" si="733"/>
        <v>6</v>
      </c>
      <c r="J1339">
        <f t="shared" si="729"/>
        <v>151</v>
      </c>
      <c r="K1339">
        <f t="shared" si="726"/>
        <v>5</v>
      </c>
      <c r="L1339">
        <f t="shared" si="730"/>
        <v>4</v>
      </c>
      <c r="M1339">
        <f t="shared" si="731"/>
        <v>1</v>
      </c>
      <c r="N1339" s="3">
        <f t="shared" si="732"/>
        <v>0.25</v>
      </c>
      <c r="O1339">
        <f t="shared" si="727"/>
        <v>9</v>
      </c>
      <c r="P1339">
        <f t="shared" si="728"/>
        <v>1</v>
      </c>
      <c r="Q1339">
        <f t="shared" si="734"/>
        <v>6</v>
      </c>
    </row>
    <row r="1340" spans="1:17" x14ac:dyDescent="0.25">
      <c r="A1340" s="4">
        <v>41464</v>
      </c>
      <c r="B1340">
        <v>16</v>
      </c>
      <c r="C1340">
        <v>18</v>
      </c>
      <c r="D1340">
        <v>31</v>
      </c>
      <c r="E1340">
        <v>38</v>
      </c>
      <c r="F1340">
        <v>49</v>
      </c>
      <c r="G1340">
        <v>4</v>
      </c>
      <c r="H1340">
        <v>10</v>
      </c>
      <c r="I1340">
        <f t="shared" si="733"/>
        <v>3</v>
      </c>
      <c r="J1340">
        <f t="shared" si="729"/>
        <v>152</v>
      </c>
      <c r="K1340">
        <f t="shared" si="726"/>
        <v>14</v>
      </c>
      <c r="L1340">
        <f t="shared" si="730"/>
        <v>3</v>
      </c>
      <c r="M1340">
        <f t="shared" si="731"/>
        <v>2</v>
      </c>
      <c r="N1340" s="3">
        <f t="shared" si="732"/>
        <v>0.66666666666666663</v>
      </c>
      <c r="O1340">
        <f t="shared" si="727"/>
        <v>13</v>
      </c>
      <c r="P1340">
        <f t="shared" si="728"/>
        <v>2</v>
      </c>
      <c r="Q1340">
        <f t="shared" si="734"/>
        <v>8</v>
      </c>
    </row>
    <row r="1341" spans="1:17" x14ac:dyDescent="0.25">
      <c r="A1341" s="4">
        <v>41460</v>
      </c>
      <c r="B1341">
        <v>4</v>
      </c>
      <c r="C1341">
        <v>12</v>
      </c>
      <c r="D1341">
        <v>15</v>
      </c>
      <c r="E1341">
        <v>28</v>
      </c>
      <c r="F1341">
        <v>33</v>
      </c>
      <c r="G1341">
        <v>1</v>
      </c>
      <c r="H1341">
        <v>10</v>
      </c>
      <c r="I1341">
        <f t="shared" si="733"/>
        <v>6</v>
      </c>
      <c r="J1341">
        <f t="shared" si="729"/>
        <v>92</v>
      </c>
      <c r="K1341">
        <f t="shared" si="726"/>
        <v>11</v>
      </c>
      <c r="L1341">
        <f t="shared" si="730"/>
        <v>3</v>
      </c>
      <c r="M1341">
        <f t="shared" si="731"/>
        <v>2</v>
      </c>
      <c r="N1341" s="3">
        <f t="shared" si="732"/>
        <v>0.66666666666666663</v>
      </c>
      <c r="O1341">
        <f t="shared" si="727"/>
        <v>13</v>
      </c>
      <c r="P1341">
        <f t="shared" si="728"/>
        <v>3</v>
      </c>
      <c r="Q1341">
        <f t="shared" si="734"/>
        <v>7</v>
      </c>
    </row>
    <row r="1342" spans="1:17" x14ac:dyDescent="0.25">
      <c r="A1342" s="4">
        <v>41457</v>
      </c>
      <c r="B1342">
        <v>11</v>
      </c>
      <c r="C1342">
        <v>13</v>
      </c>
      <c r="D1342">
        <v>14</v>
      </c>
      <c r="E1342">
        <v>28</v>
      </c>
      <c r="F1342">
        <v>30</v>
      </c>
      <c r="G1342">
        <v>4</v>
      </c>
      <c r="H1342">
        <v>5</v>
      </c>
      <c r="I1342">
        <f t="shared" si="733"/>
        <v>3</v>
      </c>
      <c r="J1342">
        <f t="shared" si="729"/>
        <v>96</v>
      </c>
      <c r="K1342">
        <f t="shared" si="726"/>
        <v>9</v>
      </c>
      <c r="L1342">
        <f t="shared" si="730"/>
        <v>3</v>
      </c>
      <c r="M1342">
        <f t="shared" si="731"/>
        <v>2</v>
      </c>
      <c r="N1342" s="3">
        <f t="shared" si="732"/>
        <v>0.66666666666666663</v>
      </c>
      <c r="O1342">
        <f t="shared" si="727"/>
        <v>14</v>
      </c>
      <c r="P1342">
        <f t="shared" si="728"/>
        <v>1</v>
      </c>
      <c r="Q1342">
        <f t="shared" si="734"/>
        <v>5</v>
      </c>
    </row>
    <row r="1343" spans="1:17" x14ac:dyDescent="0.25">
      <c r="A1343" s="4">
        <v>41453</v>
      </c>
      <c r="B1343">
        <v>1</v>
      </c>
      <c r="C1343">
        <v>15</v>
      </c>
      <c r="D1343">
        <v>28</v>
      </c>
      <c r="E1343">
        <v>35</v>
      </c>
      <c r="F1343">
        <v>47</v>
      </c>
      <c r="G1343">
        <v>1</v>
      </c>
      <c r="H1343">
        <v>7</v>
      </c>
      <c r="I1343">
        <f t="shared" si="733"/>
        <v>6</v>
      </c>
      <c r="J1343">
        <f t="shared" si="729"/>
        <v>126</v>
      </c>
      <c r="K1343">
        <f t="shared" si="726"/>
        <v>8</v>
      </c>
      <c r="L1343">
        <f t="shared" si="730"/>
        <v>1</v>
      </c>
      <c r="M1343">
        <f t="shared" si="731"/>
        <v>4</v>
      </c>
      <c r="N1343" s="3">
        <f t="shared" si="732"/>
        <v>0.25</v>
      </c>
      <c r="O1343">
        <f t="shared" si="727"/>
        <v>14</v>
      </c>
      <c r="P1343">
        <f t="shared" si="728"/>
        <v>7</v>
      </c>
      <c r="Q1343">
        <f t="shared" si="734"/>
        <v>12</v>
      </c>
    </row>
    <row r="1344" spans="1:17" x14ac:dyDescent="0.25">
      <c r="A1344" s="4">
        <v>41450</v>
      </c>
      <c r="B1344">
        <v>4</v>
      </c>
      <c r="C1344">
        <v>5</v>
      </c>
      <c r="D1344">
        <v>13</v>
      </c>
      <c r="E1344">
        <v>27</v>
      </c>
      <c r="F1344">
        <v>35</v>
      </c>
      <c r="G1344">
        <v>1</v>
      </c>
      <c r="H1344">
        <v>2</v>
      </c>
      <c r="I1344">
        <f t="shared" si="733"/>
        <v>3</v>
      </c>
      <c r="J1344">
        <f t="shared" si="729"/>
        <v>84</v>
      </c>
      <c r="K1344">
        <f t="shared" si="726"/>
        <v>3</v>
      </c>
      <c r="L1344">
        <f t="shared" si="730"/>
        <v>1</v>
      </c>
      <c r="M1344">
        <f t="shared" si="731"/>
        <v>4</v>
      </c>
      <c r="N1344" s="3">
        <f t="shared" si="732"/>
        <v>0.25</v>
      </c>
      <c r="O1344">
        <f t="shared" si="727"/>
        <v>14</v>
      </c>
      <c r="P1344">
        <f t="shared" si="728"/>
        <v>1</v>
      </c>
      <c r="Q1344">
        <f t="shared" si="734"/>
        <v>8</v>
      </c>
    </row>
    <row r="1345" spans="1:17" x14ac:dyDescent="0.25">
      <c r="A1345" s="4">
        <v>41446</v>
      </c>
      <c r="B1345">
        <v>10</v>
      </c>
      <c r="C1345">
        <v>11</v>
      </c>
      <c r="D1345">
        <v>30</v>
      </c>
      <c r="E1345">
        <v>36</v>
      </c>
      <c r="F1345">
        <v>45</v>
      </c>
      <c r="G1345">
        <v>1</v>
      </c>
      <c r="H1345">
        <v>2</v>
      </c>
      <c r="I1345">
        <f t="shared" si="733"/>
        <v>6</v>
      </c>
      <c r="J1345">
        <f t="shared" si="729"/>
        <v>132</v>
      </c>
      <c r="K1345">
        <f t="shared" si="726"/>
        <v>3</v>
      </c>
      <c r="L1345">
        <f t="shared" si="730"/>
        <v>3</v>
      </c>
      <c r="M1345">
        <f t="shared" si="731"/>
        <v>2</v>
      </c>
      <c r="N1345" s="3">
        <f t="shared" si="732"/>
        <v>0.66666666666666663</v>
      </c>
      <c r="O1345">
        <f t="shared" si="727"/>
        <v>19</v>
      </c>
      <c r="P1345">
        <f t="shared" si="728"/>
        <v>1</v>
      </c>
      <c r="Q1345">
        <f t="shared" si="734"/>
        <v>9</v>
      </c>
    </row>
    <row r="1346" spans="1:17" x14ac:dyDescent="0.25">
      <c r="A1346" s="4">
        <v>41443</v>
      </c>
      <c r="B1346">
        <v>17</v>
      </c>
      <c r="C1346">
        <v>24</v>
      </c>
      <c r="D1346">
        <v>33</v>
      </c>
      <c r="E1346">
        <v>41</v>
      </c>
      <c r="F1346">
        <v>44</v>
      </c>
      <c r="G1346">
        <v>1</v>
      </c>
      <c r="H1346">
        <v>11</v>
      </c>
      <c r="I1346">
        <f t="shared" si="733"/>
        <v>3</v>
      </c>
      <c r="J1346">
        <f t="shared" si="729"/>
        <v>159</v>
      </c>
      <c r="K1346">
        <f t="shared" si="726"/>
        <v>12</v>
      </c>
      <c r="L1346">
        <f t="shared" si="730"/>
        <v>2</v>
      </c>
      <c r="M1346">
        <f t="shared" si="731"/>
        <v>3</v>
      </c>
      <c r="N1346" s="3">
        <f t="shared" si="732"/>
        <v>0.66666666666666663</v>
      </c>
      <c r="O1346">
        <f t="shared" si="727"/>
        <v>9</v>
      </c>
      <c r="P1346">
        <f t="shared" si="728"/>
        <v>3</v>
      </c>
      <c r="Q1346">
        <f t="shared" si="734"/>
        <v>7</v>
      </c>
    </row>
    <row r="1347" spans="1:17" x14ac:dyDescent="0.25">
      <c r="A1347" s="4">
        <v>41439</v>
      </c>
      <c r="B1347">
        <v>10</v>
      </c>
      <c r="C1347">
        <v>25</v>
      </c>
      <c r="D1347">
        <v>41</v>
      </c>
      <c r="E1347">
        <v>47</v>
      </c>
      <c r="F1347">
        <v>48</v>
      </c>
      <c r="G1347">
        <v>6</v>
      </c>
      <c r="H1347">
        <v>10</v>
      </c>
      <c r="I1347">
        <f t="shared" si="733"/>
        <v>6</v>
      </c>
      <c r="J1347">
        <f t="shared" si="729"/>
        <v>171</v>
      </c>
      <c r="K1347">
        <f t="shared" si="726"/>
        <v>16</v>
      </c>
      <c r="L1347">
        <f t="shared" si="730"/>
        <v>2</v>
      </c>
      <c r="M1347">
        <f t="shared" si="731"/>
        <v>3</v>
      </c>
      <c r="N1347" s="3">
        <f t="shared" si="732"/>
        <v>0.66666666666666663</v>
      </c>
      <c r="O1347">
        <f t="shared" si="727"/>
        <v>16</v>
      </c>
      <c r="P1347">
        <f t="shared" si="728"/>
        <v>1</v>
      </c>
      <c r="Q1347">
        <f t="shared" si="734"/>
        <v>10</v>
      </c>
    </row>
    <row r="1348" spans="1:17" x14ac:dyDescent="0.25">
      <c r="A1348" s="4">
        <v>41436</v>
      </c>
      <c r="B1348">
        <v>5</v>
      </c>
      <c r="C1348">
        <v>7</v>
      </c>
      <c r="D1348">
        <v>9</v>
      </c>
      <c r="E1348">
        <v>25</v>
      </c>
      <c r="F1348">
        <v>41</v>
      </c>
      <c r="G1348">
        <v>1</v>
      </c>
      <c r="H1348">
        <v>5</v>
      </c>
      <c r="I1348">
        <f t="shared" si="733"/>
        <v>3</v>
      </c>
      <c r="J1348">
        <f t="shared" si="729"/>
        <v>87</v>
      </c>
      <c r="K1348">
        <f t="shared" si="726"/>
        <v>6</v>
      </c>
      <c r="L1348">
        <f t="shared" si="730"/>
        <v>0</v>
      </c>
      <c r="M1348">
        <f t="shared" si="731"/>
        <v>5</v>
      </c>
      <c r="N1348" s="3">
        <f t="shared" si="732"/>
        <v>0</v>
      </c>
      <c r="O1348">
        <f t="shared" si="727"/>
        <v>16</v>
      </c>
      <c r="P1348">
        <f t="shared" si="728"/>
        <v>2</v>
      </c>
      <c r="Q1348">
        <f t="shared" si="734"/>
        <v>9</v>
      </c>
    </row>
    <row r="1349" spans="1:17" x14ac:dyDescent="0.25">
      <c r="A1349" s="4">
        <v>41432</v>
      </c>
      <c r="B1349">
        <v>7</v>
      </c>
      <c r="C1349">
        <v>14</v>
      </c>
      <c r="D1349">
        <v>26</v>
      </c>
      <c r="E1349">
        <v>45</v>
      </c>
      <c r="F1349">
        <v>50</v>
      </c>
      <c r="G1349">
        <v>2</v>
      </c>
      <c r="H1349">
        <v>7</v>
      </c>
      <c r="I1349">
        <f t="shared" si="733"/>
        <v>6</v>
      </c>
      <c r="J1349">
        <f t="shared" si="729"/>
        <v>142</v>
      </c>
      <c r="K1349">
        <f t="shared" si="726"/>
        <v>9</v>
      </c>
      <c r="L1349">
        <f t="shared" si="730"/>
        <v>3</v>
      </c>
      <c r="M1349">
        <f t="shared" si="731"/>
        <v>2</v>
      </c>
      <c r="N1349" s="3">
        <f t="shared" si="732"/>
        <v>0.66666666666666663</v>
      </c>
      <c r="O1349">
        <f t="shared" si="727"/>
        <v>19</v>
      </c>
      <c r="P1349">
        <f t="shared" si="728"/>
        <v>5</v>
      </c>
      <c r="Q1349">
        <f t="shared" si="734"/>
        <v>11</v>
      </c>
    </row>
    <row r="1350" spans="1:17" x14ac:dyDescent="0.25">
      <c r="A1350" s="4">
        <v>41429</v>
      </c>
      <c r="B1350">
        <v>31</v>
      </c>
      <c r="C1350">
        <v>33</v>
      </c>
      <c r="D1350">
        <v>34</v>
      </c>
      <c r="E1350">
        <v>37</v>
      </c>
      <c r="F1350">
        <v>40</v>
      </c>
      <c r="G1350">
        <v>1</v>
      </c>
      <c r="H1350">
        <v>6</v>
      </c>
      <c r="I1350">
        <f t="shared" si="733"/>
        <v>3</v>
      </c>
      <c r="J1350">
        <f t="shared" si="729"/>
        <v>175</v>
      </c>
      <c r="K1350">
        <f t="shared" si="726"/>
        <v>7</v>
      </c>
      <c r="L1350">
        <f t="shared" si="730"/>
        <v>2</v>
      </c>
      <c r="M1350">
        <f t="shared" si="731"/>
        <v>3</v>
      </c>
      <c r="N1350" s="3">
        <f t="shared" si="732"/>
        <v>0.66666666666666663</v>
      </c>
      <c r="O1350">
        <f t="shared" si="727"/>
        <v>3</v>
      </c>
      <c r="P1350">
        <f t="shared" si="728"/>
        <v>1</v>
      </c>
      <c r="Q1350">
        <f t="shared" si="734"/>
        <v>2</v>
      </c>
    </row>
    <row r="1351" spans="1:17" x14ac:dyDescent="0.25">
      <c r="A1351" s="4">
        <v>41425</v>
      </c>
      <c r="B1351">
        <v>27</v>
      </c>
      <c r="C1351">
        <v>28</v>
      </c>
      <c r="D1351">
        <v>29</v>
      </c>
      <c r="E1351">
        <v>34</v>
      </c>
      <c r="F1351">
        <v>43</v>
      </c>
      <c r="G1351">
        <v>5</v>
      </c>
      <c r="H1351">
        <v>10</v>
      </c>
      <c r="I1351">
        <f t="shared" si="733"/>
        <v>6</v>
      </c>
      <c r="J1351">
        <f t="shared" si="729"/>
        <v>161</v>
      </c>
      <c r="K1351">
        <f t="shared" si="726"/>
        <v>15</v>
      </c>
      <c r="L1351">
        <f t="shared" si="730"/>
        <v>2</v>
      </c>
      <c r="M1351">
        <f t="shared" si="731"/>
        <v>3</v>
      </c>
      <c r="N1351" s="3">
        <f t="shared" si="732"/>
        <v>0.66666666666666663</v>
      </c>
      <c r="O1351">
        <f t="shared" si="727"/>
        <v>9</v>
      </c>
      <c r="P1351">
        <f t="shared" si="728"/>
        <v>1</v>
      </c>
      <c r="Q1351">
        <f t="shared" si="734"/>
        <v>4</v>
      </c>
    </row>
    <row r="1352" spans="1:17" x14ac:dyDescent="0.25">
      <c r="A1352" s="4">
        <v>41422</v>
      </c>
      <c r="B1352">
        <v>8</v>
      </c>
      <c r="C1352">
        <v>13</v>
      </c>
      <c r="D1352">
        <v>26</v>
      </c>
      <c r="E1352">
        <v>34</v>
      </c>
      <c r="F1352">
        <v>38</v>
      </c>
      <c r="G1352">
        <v>3</v>
      </c>
      <c r="H1352">
        <v>11</v>
      </c>
      <c r="I1352">
        <f t="shared" si="733"/>
        <v>3</v>
      </c>
      <c r="J1352">
        <f t="shared" si="729"/>
        <v>119</v>
      </c>
      <c r="K1352">
        <f t="shared" si="726"/>
        <v>14</v>
      </c>
      <c r="L1352">
        <f t="shared" si="730"/>
        <v>4</v>
      </c>
      <c r="M1352">
        <f t="shared" si="731"/>
        <v>1</v>
      </c>
      <c r="N1352" s="3">
        <f t="shared" si="732"/>
        <v>0.25</v>
      </c>
      <c r="O1352">
        <f t="shared" si="727"/>
        <v>13</v>
      </c>
      <c r="P1352">
        <f t="shared" si="728"/>
        <v>4</v>
      </c>
      <c r="Q1352">
        <f t="shared" si="734"/>
        <v>8</v>
      </c>
    </row>
    <row r="1353" spans="1:17" x14ac:dyDescent="0.25">
      <c r="A1353" s="4">
        <v>41418</v>
      </c>
      <c r="B1353">
        <v>7</v>
      </c>
      <c r="C1353">
        <v>17</v>
      </c>
      <c r="D1353">
        <v>22</v>
      </c>
      <c r="E1353">
        <v>27</v>
      </c>
      <c r="F1353">
        <v>40</v>
      </c>
      <c r="G1353">
        <v>2</v>
      </c>
      <c r="H1353">
        <v>3</v>
      </c>
      <c r="I1353">
        <f t="shared" si="733"/>
        <v>6</v>
      </c>
      <c r="J1353">
        <f t="shared" si="729"/>
        <v>113</v>
      </c>
      <c r="K1353">
        <f t="shared" si="726"/>
        <v>5</v>
      </c>
      <c r="L1353">
        <f t="shared" si="730"/>
        <v>2</v>
      </c>
      <c r="M1353">
        <f t="shared" si="731"/>
        <v>3</v>
      </c>
      <c r="N1353" s="3">
        <f t="shared" si="732"/>
        <v>0.66666666666666663</v>
      </c>
      <c r="O1353">
        <f t="shared" si="727"/>
        <v>13</v>
      </c>
      <c r="P1353">
        <f t="shared" si="728"/>
        <v>5</v>
      </c>
      <c r="Q1353">
        <f t="shared" si="734"/>
        <v>8</v>
      </c>
    </row>
    <row r="1354" spans="1:17" x14ac:dyDescent="0.25">
      <c r="A1354" s="4">
        <v>41415</v>
      </c>
      <c r="B1354">
        <v>7</v>
      </c>
      <c r="C1354">
        <v>8</v>
      </c>
      <c r="D1354">
        <v>19</v>
      </c>
      <c r="E1354">
        <v>28</v>
      </c>
      <c r="F1354">
        <v>29</v>
      </c>
      <c r="G1354">
        <v>5</v>
      </c>
      <c r="H1354">
        <v>9</v>
      </c>
      <c r="I1354">
        <f t="shared" si="733"/>
        <v>3</v>
      </c>
      <c r="J1354">
        <f t="shared" si="729"/>
        <v>91</v>
      </c>
      <c r="K1354">
        <f t="shared" si="726"/>
        <v>14</v>
      </c>
      <c r="L1354">
        <f t="shared" si="730"/>
        <v>2</v>
      </c>
      <c r="M1354">
        <f t="shared" si="731"/>
        <v>3</v>
      </c>
      <c r="N1354" s="3">
        <f t="shared" si="732"/>
        <v>0.66666666666666663</v>
      </c>
      <c r="O1354">
        <f t="shared" si="727"/>
        <v>11</v>
      </c>
      <c r="P1354">
        <f t="shared" si="728"/>
        <v>1</v>
      </c>
      <c r="Q1354">
        <f t="shared" si="734"/>
        <v>6</v>
      </c>
    </row>
    <row r="1355" spans="1:17" x14ac:dyDescent="0.25">
      <c r="A1355" s="4">
        <v>41411</v>
      </c>
      <c r="B1355">
        <v>6</v>
      </c>
      <c r="C1355">
        <v>20</v>
      </c>
      <c r="D1355">
        <v>24</v>
      </c>
      <c r="E1355">
        <v>25</v>
      </c>
      <c r="F1355">
        <v>50</v>
      </c>
      <c r="G1355">
        <v>9</v>
      </c>
      <c r="H1355">
        <v>10</v>
      </c>
      <c r="I1355">
        <f t="shared" si="733"/>
        <v>6</v>
      </c>
      <c r="J1355">
        <f t="shared" si="729"/>
        <v>125</v>
      </c>
      <c r="K1355">
        <f t="shared" si="726"/>
        <v>19</v>
      </c>
      <c r="L1355">
        <f t="shared" si="730"/>
        <v>4</v>
      </c>
      <c r="M1355">
        <f t="shared" si="731"/>
        <v>1</v>
      </c>
      <c r="N1355" s="3">
        <f t="shared" si="732"/>
        <v>0.25</v>
      </c>
      <c r="O1355">
        <f t="shared" si="727"/>
        <v>25</v>
      </c>
      <c r="P1355">
        <f t="shared" si="728"/>
        <v>1</v>
      </c>
      <c r="Q1355">
        <f t="shared" si="734"/>
        <v>11</v>
      </c>
    </row>
    <row r="1356" spans="1:17" x14ac:dyDescent="0.25">
      <c r="A1356" s="4">
        <v>41408</v>
      </c>
      <c r="B1356">
        <v>7</v>
      </c>
      <c r="C1356">
        <v>8</v>
      </c>
      <c r="D1356">
        <v>24</v>
      </c>
      <c r="E1356">
        <v>27</v>
      </c>
      <c r="F1356">
        <v>36</v>
      </c>
      <c r="G1356">
        <v>5</v>
      </c>
      <c r="H1356">
        <v>11</v>
      </c>
      <c r="I1356">
        <f t="shared" si="733"/>
        <v>3</v>
      </c>
      <c r="J1356">
        <f t="shared" si="729"/>
        <v>102</v>
      </c>
      <c r="K1356">
        <f t="shared" si="726"/>
        <v>16</v>
      </c>
      <c r="L1356">
        <f t="shared" si="730"/>
        <v>3</v>
      </c>
      <c r="M1356">
        <f t="shared" si="731"/>
        <v>2</v>
      </c>
      <c r="N1356" s="3">
        <f t="shared" si="732"/>
        <v>0.66666666666666663</v>
      </c>
      <c r="O1356">
        <f t="shared" si="727"/>
        <v>16</v>
      </c>
      <c r="P1356">
        <f t="shared" si="728"/>
        <v>1</v>
      </c>
      <c r="Q1356">
        <f t="shared" si="734"/>
        <v>7</v>
      </c>
    </row>
    <row r="1357" spans="1:17" x14ac:dyDescent="0.25">
      <c r="A1357" s="4">
        <v>41404</v>
      </c>
      <c r="B1357">
        <v>1</v>
      </c>
      <c r="C1357">
        <v>32</v>
      </c>
      <c r="D1357">
        <v>35</v>
      </c>
      <c r="E1357">
        <v>45</v>
      </c>
      <c r="F1357">
        <v>48</v>
      </c>
      <c r="G1357">
        <v>4</v>
      </c>
      <c r="H1357">
        <v>11</v>
      </c>
      <c r="I1357">
        <f t="shared" si="733"/>
        <v>6</v>
      </c>
      <c r="J1357">
        <f t="shared" si="729"/>
        <v>161</v>
      </c>
      <c r="K1357">
        <f t="shared" si="726"/>
        <v>15</v>
      </c>
      <c r="L1357">
        <f t="shared" si="730"/>
        <v>2</v>
      </c>
      <c r="M1357">
        <f t="shared" si="731"/>
        <v>3</v>
      </c>
      <c r="N1357" s="3">
        <f t="shared" si="732"/>
        <v>0.66666666666666663</v>
      </c>
      <c r="O1357">
        <f t="shared" si="727"/>
        <v>31</v>
      </c>
      <c r="P1357">
        <f t="shared" si="728"/>
        <v>3</v>
      </c>
      <c r="Q1357">
        <f t="shared" si="734"/>
        <v>12</v>
      </c>
    </row>
    <row r="1358" spans="1:17" x14ac:dyDescent="0.25">
      <c r="A1358" s="4">
        <v>41401</v>
      </c>
      <c r="B1358">
        <v>13</v>
      </c>
      <c r="C1358">
        <v>27</v>
      </c>
      <c r="D1358">
        <v>28</v>
      </c>
      <c r="E1358">
        <v>42</v>
      </c>
      <c r="F1358">
        <v>43</v>
      </c>
      <c r="G1358">
        <v>4</v>
      </c>
      <c r="H1358">
        <v>6</v>
      </c>
      <c r="I1358">
        <f t="shared" si="733"/>
        <v>3</v>
      </c>
      <c r="J1358">
        <f t="shared" si="729"/>
        <v>153</v>
      </c>
      <c r="K1358">
        <f t="shared" si="726"/>
        <v>10</v>
      </c>
      <c r="L1358">
        <f t="shared" si="730"/>
        <v>2</v>
      </c>
      <c r="M1358">
        <f t="shared" si="731"/>
        <v>3</v>
      </c>
      <c r="N1358" s="3">
        <f t="shared" si="732"/>
        <v>0.66666666666666663</v>
      </c>
      <c r="O1358">
        <f t="shared" si="727"/>
        <v>14</v>
      </c>
      <c r="P1358">
        <f t="shared" si="728"/>
        <v>1</v>
      </c>
      <c r="Q1358">
        <f t="shared" si="734"/>
        <v>8</v>
      </c>
    </row>
    <row r="1359" spans="1:17" x14ac:dyDescent="0.25">
      <c r="A1359" s="4">
        <v>41397</v>
      </c>
      <c r="B1359">
        <v>3</v>
      </c>
      <c r="C1359">
        <v>5</v>
      </c>
      <c r="D1359">
        <v>34</v>
      </c>
      <c r="E1359">
        <v>40</v>
      </c>
      <c r="F1359">
        <v>49</v>
      </c>
      <c r="G1359">
        <v>2</v>
      </c>
      <c r="H1359">
        <v>3</v>
      </c>
      <c r="I1359">
        <f t="shared" si="733"/>
        <v>6</v>
      </c>
      <c r="J1359">
        <f t="shared" si="729"/>
        <v>131</v>
      </c>
      <c r="K1359">
        <f t="shared" si="726"/>
        <v>5</v>
      </c>
      <c r="L1359">
        <f t="shared" si="730"/>
        <v>2</v>
      </c>
      <c r="M1359">
        <f t="shared" si="731"/>
        <v>3</v>
      </c>
      <c r="N1359" s="3">
        <f t="shared" si="732"/>
        <v>0.66666666666666663</v>
      </c>
      <c r="O1359">
        <f t="shared" si="727"/>
        <v>29</v>
      </c>
      <c r="P1359">
        <f t="shared" si="728"/>
        <v>2</v>
      </c>
      <c r="Q1359">
        <f t="shared" si="734"/>
        <v>12</v>
      </c>
    </row>
    <row r="1360" spans="1:17" x14ac:dyDescent="0.25">
      <c r="A1360" s="4">
        <v>41394</v>
      </c>
      <c r="B1360">
        <v>13</v>
      </c>
      <c r="C1360">
        <v>36</v>
      </c>
      <c r="D1360">
        <v>40</v>
      </c>
      <c r="E1360">
        <v>43</v>
      </c>
      <c r="F1360">
        <v>50</v>
      </c>
      <c r="G1360">
        <v>5</v>
      </c>
      <c r="H1360">
        <v>9</v>
      </c>
      <c r="I1360">
        <f t="shared" si="733"/>
        <v>3</v>
      </c>
      <c r="J1360">
        <f t="shared" si="729"/>
        <v>182</v>
      </c>
      <c r="K1360">
        <f t="shared" si="726"/>
        <v>14</v>
      </c>
      <c r="L1360">
        <f t="shared" si="730"/>
        <v>3</v>
      </c>
      <c r="M1360">
        <f t="shared" si="731"/>
        <v>2</v>
      </c>
      <c r="N1360" s="3">
        <f t="shared" si="732"/>
        <v>0.66666666666666663</v>
      </c>
      <c r="O1360">
        <f t="shared" si="727"/>
        <v>23</v>
      </c>
      <c r="P1360">
        <f t="shared" si="728"/>
        <v>3</v>
      </c>
      <c r="Q1360">
        <f t="shared" si="734"/>
        <v>9</v>
      </c>
    </row>
    <row r="1361" spans="1:17" x14ac:dyDescent="0.25">
      <c r="A1361" s="4">
        <v>41390</v>
      </c>
      <c r="B1361">
        <v>11</v>
      </c>
      <c r="C1361">
        <v>16</v>
      </c>
      <c r="D1361">
        <v>24</v>
      </c>
      <c r="E1361">
        <v>38</v>
      </c>
      <c r="F1361">
        <v>40</v>
      </c>
      <c r="G1361">
        <v>2</v>
      </c>
      <c r="H1361">
        <v>5</v>
      </c>
      <c r="I1361">
        <f t="shared" si="733"/>
        <v>6</v>
      </c>
      <c r="J1361">
        <f t="shared" si="729"/>
        <v>129</v>
      </c>
      <c r="K1361">
        <f t="shared" si="726"/>
        <v>7</v>
      </c>
      <c r="L1361">
        <f t="shared" si="730"/>
        <v>4</v>
      </c>
      <c r="M1361">
        <f t="shared" si="731"/>
        <v>1</v>
      </c>
      <c r="N1361" s="3">
        <f t="shared" si="732"/>
        <v>0.25</v>
      </c>
      <c r="O1361">
        <f t="shared" si="727"/>
        <v>14</v>
      </c>
      <c r="P1361">
        <f t="shared" si="728"/>
        <v>2</v>
      </c>
      <c r="Q1361">
        <f t="shared" si="734"/>
        <v>7</v>
      </c>
    </row>
    <row r="1362" spans="1:17" x14ac:dyDescent="0.25">
      <c r="A1362" s="4">
        <v>41387</v>
      </c>
      <c r="B1362">
        <v>1</v>
      </c>
      <c r="C1362">
        <v>4</v>
      </c>
      <c r="D1362">
        <v>7</v>
      </c>
      <c r="E1362">
        <v>10</v>
      </c>
      <c r="F1362">
        <v>50</v>
      </c>
      <c r="G1362">
        <v>4</v>
      </c>
      <c r="H1362">
        <v>11</v>
      </c>
      <c r="I1362">
        <f t="shared" si="733"/>
        <v>3</v>
      </c>
      <c r="J1362">
        <f t="shared" si="729"/>
        <v>72</v>
      </c>
      <c r="K1362">
        <f t="shared" si="726"/>
        <v>15</v>
      </c>
      <c r="L1362">
        <f t="shared" si="730"/>
        <v>3</v>
      </c>
      <c r="M1362">
        <f t="shared" si="731"/>
        <v>2</v>
      </c>
      <c r="N1362" s="3">
        <f t="shared" si="732"/>
        <v>0.66666666666666663</v>
      </c>
      <c r="O1362">
        <f t="shared" si="727"/>
        <v>40</v>
      </c>
      <c r="P1362">
        <f t="shared" si="728"/>
        <v>3</v>
      </c>
      <c r="Q1362">
        <f t="shared" si="734"/>
        <v>12</v>
      </c>
    </row>
    <row r="1363" spans="1:17" x14ac:dyDescent="0.25">
      <c r="A1363" s="4">
        <v>41383</v>
      </c>
      <c r="B1363">
        <v>1</v>
      </c>
      <c r="C1363">
        <v>8</v>
      </c>
      <c r="D1363">
        <v>42</v>
      </c>
      <c r="E1363">
        <v>46</v>
      </c>
      <c r="F1363">
        <v>48</v>
      </c>
      <c r="G1363">
        <v>4</v>
      </c>
      <c r="H1363">
        <v>7</v>
      </c>
      <c r="I1363">
        <f t="shared" si="733"/>
        <v>6</v>
      </c>
      <c r="J1363">
        <f t="shared" si="729"/>
        <v>145</v>
      </c>
      <c r="K1363">
        <f t="shared" si="726"/>
        <v>11</v>
      </c>
      <c r="L1363">
        <f t="shared" si="730"/>
        <v>4</v>
      </c>
      <c r="M1363">
        <f t="shared" si="731"/>
        <v>1</v>
      </c>
      <c r="N1363" s="3">
        <f t="shared" si="732"/>
        <v>0.25</v>
      </c>
      <c r="O1363">
        <f t="shared" si="727"/>
        <v>34</v>
      </c>
      <c r="P1363">
        <f t="shared" si="728"/>
        <v>2</v>
      </c>
      <c r="Q1363">
        <f t="shared" si="734"/>
        <v>12</v>
      </c>
    </row>
    <row r="1364" spans="1:17" x14ac:dyDescent="0.25">
      <c r="A1364" s="4">
        <v>41380</v>
      </c>
      <c r="B1364">
        <v>1</v>
      </c>
      <c r="C1364">
        <v>11</v>
      </c>
      <c r="D1364">
        <v>22</v>
      </c>
      <c r="E1364">
        <v>33</v>
      </c>
      <c r="F1364">
        <v>50</v>
      </c>
      <c r="G1364">
        <v>4</v>
      </c>
      <c r="H1364">
        <v>6</v>
      </c>
      <c r="I1364">
        <f t="shared" si="733"/>
        <v>3</v>
      </c>
      <c r="J1364">
        <f t="shared" si="729"/>
        <v>117</v>
      </c>
      <c r="K1364">
        <f t="shared" si="726"/>
        <v>10</v>
      </c>
      <c r="L1364">
        <f t="shared" si="730"/>
        <v>2</v>
      </c>
      <c r="M1364">
        <f t="shared" si="731"/>
        <v>3</v>
      </c>
      <c r="N1364" s="3">
        <f t="shared" si="732"/>
        <v>0.66666666666666663</v>
      </c>
      <c r="O1364">
        <f t="shared" si="727"/>
        <v>17</v>
      </c>
      <c r="P1364">
        <f t="shared" si="728"/>
        <v>10</v>
      </c>
      <c r="Q1364">
        <f t="shared" si="734"/>
        <v>12</v>
      </c>
    </row>
    <row r="1365" spans="1:17" x14ac:dyDescent="0.25">
      <c r="A1365" s="4">
        <v>41376</v>
      </c>
      <c r="B1365">
        <v>5</v>
      </c>
      <c r="C1365">
        <v>10</v>
      </c>
      <c r="D1365">
        <v>15</v>
      </c>
      <c r="E1365">
        <v>28</v>
      </c>
      <c r="F1365">
        <v>45</v>
      </c>
      <c r="G1365">
        <v>3</v>
      </c>
      <c r="H1365">
        <v>9</v>
      </c>
      <c r="I1365">
        <f t="shared" si="733"/>
        <v>6</v>
      </c>
      <c r="J1365">
        <f t="shared" si="729"/>
        <v>103</v>
      </c>
      <c r="K1365">
        <f t="shared" si="726"/>
        <v>12</v>
      </c>
      <c r="L1365">
        <f t="shared" si="730"/>
        <v>2</v>
      </c>
      <c r="M1365">
        <f t="shared" si="731"/>
        <v>3</v>
      </c>
      <c r="N1365" s="3">
        <f t="shared" si="732"/>
        <v>0.66666666666666663</v>
      </c>
      <c r="O1365">
        <f t="shared" si="727"/>
        <v>17</v>
      </c>
      <c r="P1365">
        <f t="shared" si="728"/>
        <v>5</v>
      </c>
      <c r="Q1365">
        <f t="shared" si="734"/>
        <v>10</v>
      </c>
    </row>
    <row r="1366" spans="1:17" x14ac:dyDescent="0.25">
      <c r="A1366" s="4">
        <v>41373</v>
      </c>
      <c r="B1366">
        <v>15</v>
      </c>
      <c r="C1366">
        <v>35</v>
      </c>
      <c r="D1366">
        <v>38</v>
      </c>
      <c r="E1366">
        <v>44</v>
      </c>
      <c r="F1366">
        <v>48</v>
      </c>
      <c r="G1366">
        <v>5</v>
      </c>
      <c r="H1366">
        <v>10</v>
      </c>
      <c r="I1366">
        <f t="shared" si="733"/>
        <v>3</v>
      </c>
      <c r="J1366">
        <f t="shared" si="729"/>
        <v>180</v>
      </c>
      <c r="K1366">
        <f t="shared" si="726"/>
        <v>15</v>
      </c>
      <c r="L1366">
        <f t="shared" si="730"/>
        <v>3</v>
      </c>
      <c r="M1366">
        <f t="shared" si="731"/>
        <v>2</v>
      </c>
      <c r="N1366" s="3">
        <f t="shared" si="732"/>
        <v>0.66666666666666663</v>
      </c>
      <c r="O1366">
        <f t="shared" si="727"/>
        <v>20</v>
      </c>
      <c r="P1366">
        <f t="shared" si="728"/>
        <v>3</v>
      </c>
      <c r="Q1366">
        <f t="shared" si="734"/>
        <v>8</v>
      </c>
    </row>
    <row r="1367" spans="1:17" x14ac:dyDescent="0.25">
      <c r="A1367" s="4">
        <v>41369</v>
      </c>
      <c r="B1367">
        <v>1</v>
      </c>
      <c r="C1367">
        <v>11</v>
      </c>
      <c r="D1367">
        <v>17</v>
      </c>
      <c r="E1367">
        <v>32</v>
      </c>
      <c r="F1367">
        <v>39</v>
      </c>
      <c r="G1367">
        <v>2</v>
      </c>
      <c r="H1367">
        <v>7</v>
      </c>
      <c r="I1367">
        <f t="shared" si="733"/>
        <v>6</v>
      </c>
      <c r="J1367">
        <f t="shared" si="729"/>
        <v>100</v>
      </c>
      <c r="K1367">
        <f t="shared" si="726"/>
        <v>9</v>
      </c>
      <c r="L1367">
        <f t="shared" si="730"/>
        <v>1</v>
      </c>
      <c r="M1367">
        <f t="shared" si="731"/>
        <v>4</v>
      </c>
      <c r="N1367" s="3">
        <f t="shared" si="732"/>
        <v>0.25</v>
      </c>
      <c r="O1367">
        <f t="shared" si="727"/>
        <v>15</v>
      </c>
      <c r="P1367">
        <f t="shared" si="728"/>
        <v>6</v>
      </c>
      <c r="Q1367">
        <f t="shared" si="734"/>
        <v>10</v>
      </c>
    </row>
    <row r="1368" spans="1:17" x14ac:dyDescent="0.25">
      <c r="A1368" s="4">
        <v>41366</v>
      </c>
      <c r="B1368">
        <v>12</v>
      </c>
      <c r="C1368">
        <v>17</v>
      </c>
      <c r="D1368">
        <v>25</v>
      </c>
      <c r="E1368">
        <v>29</v>
      </c>
      <c r="F1368">
        <v>41</v>
      </c>
      <c r="G1368">
        <v>1</v>
      </c>
      <c r="H1368">
        <v>4</v>
      </c>
      <c r="I1368">
        <f t="shared" si="733"/>
        <v>3</v>
      </c>
      <c r="J1368">
        <f t="shared" si="729"/>
        <v>124</v>
      </c>
      <c r="K1368">
        <f t="shared" si="726"/>
        <v>5</v>
      </c>
      <c r="L1368">
        <f t="shared" si="730"/>
        <v>1</v>
      </c>
      <c r="M1368">
        <f t="shared" si="731"/>
        <v>4</v>
      </c>
      <c r="N1368" s="3">
        <f t="shared" si="732"/>
        <v>0.25</v>
      </c>
      <c r="O1368">
        <f t="shared" si="727"/>
        <v>12</v>
      </c>
      <c r="P1368">
        <f t="shared" si="728"/>
        <v>4</v>
      </c>
      <c r="Q1368">
        <f t="shared" si="734"/>
        <v>7</v>
      </c>
    </row>
    <row r="1369" spans="1:17" x14ac:dyDescent="0.25">
      <c r="A1369" s="4">
        <v>41362</v>
      </c>
      <c r="B1369">
        <v>13</v>
      </c>
      <c r="C1369">
        <v>30</v>
      </c>
      <c r="D1369">
        <v>43</v>
      </c>
      <c r="E1369">
        <v>44</v>
      </c>
      <c r="F1369">
        <v>46</v>
      </c>
      <c r="G1369">
        <v>5</v>
      </c>
      <c r="H1369">
        <v>9</v>
      </c>
      <c r="I1369">
        <f t="shared" si="733"/>
        <v>6</v>
      </c>
      <c r="J1369">
        <f t="shared" si="729"/>
        <v>176</v>
      </c>
      <c r="K1369">
        <f t="shared" si="726"/>
        <v>14</v>
      </c>
      <c r="L1369">
        <f t="shared" si="730"/>
        <v>3</v>
      </c>
      <c r="M1369">
        <f t="shared" si="731"/>
        <v>2</v>
      </c>
      <c r="N1369" s="3">
        <f t="shared" si="732"/>
        <v>0.66666666666666663</v>
      </c>
      <c r="O1369">
        <f t="shared" si="727"/>
        <v>17</v>
      </c>
      <c r="P1369">
        <f t="shared" si="728"/>
        <v>1</v>
      </c>
      <c r="Q1369">
        <f t="shared" si="734"/>
        <v>8</v>
      </c>
    </row>
    <row r="1370" spans="1:17" x14ac:dyDescent="0.25">
      <c r="A1370" s="4">
        <v>41359</v>
      </c>
      <c r="B1370">
        <v>4</v>
      </c>
      <c r="C1370">
        <v>26</v>
      </c>
      <c r="D1370">
        <v>30</v>
      </c>
      <c r="E1370">
        <v>42</v>
      </c>
      <c r="F1370">
        <v>44</v>
      </c>
      <c r="G1370">
        <v>6</v>
      </c>
      <c r="H1370">
        <v>11</v>
      </c>
      <c r="I1370">
        <f t="shared" si="733"/>
        <v>3</v>
      </c>
      <c r="J1370">
        <f t="shared" si="729"/>
        <v>146</v>
      </c>
      <c r="K1370">
        <f t="shared" si="726"/>
        <v>17</v>
      </c>
      <c r="L1370">
        <f t="shared" si="730"/>
        <v>5</v>
      </c>
      <c r="M1370">
        <f t="shared" si="731"/>
        <v>0</v>
      </c>
      <c r="N1370" s="3">
        <f t="shared" si="732"/>
        <v>0</v>
      </c>
      <c r="O1370">
        <f t="shared" si="727"/>
        <v>22</v>
      </c>
      <c r="P1370">
        <f t="shared" si="728"/>
        <v>2</v>
      </c>
      <c r="Q1370">
        <f t="shared" si="734"/>
        <v>10</v>
      </c>
    </row>
    <row r="1371" spans="1:17" x14ac:dyDescent="0.25">
      <c r="A1371" s="4">
        <v>41355</v>
      </c>
      <c r="B1371">
        <v>12</v>
      </c>
      <c r="C1371">
        <v>27</v>
      </c>
      <c r="D1371">
        <v>32</v>
      </c>
      <c r="E1371">
        <v>34</v>
      </c>
      <c r="F1371">
        <v>49</v>
      </c>
      <c r="G1371">
        <v>8</v>
      </c>
      <c r="H1371">
        <v>9</v>
      </c>
      <c r="I1371">
        <f t="shared" si="733"/>
        <v>6</v>
      </c>
      <c r="J1371">
        <f t="shared" si="729"/>
        <v>154</v>
      </c>
      <c r="K1371">
        <f t="shared" si="726"/>
        <v>17</v>
      </c>
      <c r="L1371">
        <f t="shared" si="730"/>
        <v>3</v>
      </c>
      <c r="M1371">
        <f t="shared" si="731"/>
        <v>2</v>
      </c>
      <c r="N1371" s="3">
        <f t="shared" si="732"/>
        <v>0.66666666666666663</v>
      </c>
      <c r="O1371">
        <f t="shared" si="727"/>
        <v>15</v>
      </c>
      <c r="P1371">
        <f t="shared" si="728"/>
        <v>2</v>
      </c>
      <c r="Q1371">
        <f t="shared" si="734"/>
        <v>9</v>
      </c>
    </row>
    <row r="1372" spans="1:17" x14ac:dyDescent="0.25">
      <c r="A1372" s="4">
        <v>41352</v>
      </c>
      <c r="B1372">
        <v>19</v>
      </c>
      <c r="C1372">
        <v>32</v>
      </c>
      <c r="D1372">
        <v>35</v>
      </c>
      <c r="E1372">
        <v>37</v>
      </c>
      <c r="F1372">
        <v>44</v>
      </c>
      <c r="G1372">
        <v>1</v>
      </c>
      <c r="H1372">
        <v>9</v>
      </c>
      <c r="I1372">
        <f t="shared" si="733"/>
        <v>3</v>
      </c>
      <c r="J1372">
        <f t="shared" si="729"/>
        <v>167</v>
      </c>
      <c r="K1372">
        <f t="shared" si="726"/>
        <v>10</v>
      </c>
      <c r="L1372">
        <f t="shared" si="730"/>
        <v>2</v>
      </c>
      <c r="M1372">
        <f t="shared" si="731"/>
        <v>3</v>
      </c>
      <c r="N1372" s="3">
        <f t="shared" si="732"/>
        <v>0.66666666666666663</v>
      </c>
      <c r="O1372">
        <f t="shared" si="727"/>
        <v>13</v>
      </c>
      <c r="P1372">
        <f t="shared" si="728"/>
        <v>2</v>
      </c>
      <c r="Q1372">
        <f t="shared" si="734"/>
        <v>6</v>
      </c>
    </row>
    <row r="1373" spans="1:17" x14ac:dyDescent="0.25">
      <c r="A1373" s="4">
        <v>41348</v>
      </c>
      <c r="B1373">
        <v>4</v>
      </c>
      <c r="C1373">
        <v>14</v>
      </c>
      <c r="D1373">
        <v>21</v>
      </c>
      <c r="E1373">
        <v>24</v>
      </c>
      <c r="F1373">
        <v>39</v>
      </c>
      <c r="G1373">
        <v>3</v>
      </c>
      <c r="H1373">
        <v>10</v>
      </c>
      <c r="I1373">
        <f t="shared" si="733"/>
        <v>6</v>
      </c>
      <c r="J1373">
        <f t="shared" si="729"/>
        <v>102</v>
      </c>
      <c r="K1373">
        <f t="shared" si="726"/>
        <v>13</v>
      </c>
      <c r="L1373">
        <f t="shared" si="730"/>
        <v>3</v>
      </c>
      <c r="M1373">
        <f t="shared" si="731"/>
        <v>2</v>
      </c>
      <c r="N1373" s="3">
        <f t="shared" si="732"/>
        <v>0.66666666666666663</v>
      </c>
      <c r="O1373">
        <f t="shared" si="727"/>
        <v>15</v>
      </c>
      <c r="P1373">
        <f t="shared" si="728"/>
        <v>3</v>
      </c>
      <c r="Q1373">
        <f t="shared" si="734"/>
        <v>9</v>
      </c>
    </row>
    <row r="1374" spans="1:17" x14ac:dyDescent="0.25">
      <c r="A1374" s="4">
        <v>41345</v>
      </c>
      <c r="B1374">
        <v>2</v>
      </c>
      <c r="C1374">
        <v>4</v>
      </c>
      <c r="D1374">
        <v>10</v>
      </c>
      <c r="E1374">
        <v>22</v>
      </c>
      <c r="F1374">
        <v>50</v>
      </c>
      <c r="G1374">
        <v>5</v>
      </c>
      <c r="H1374">
        <v>8</v>
      </c>
      <c r="I1374">
        <f t="shared" si="733"/>
        <v>3</v>
      </c>
      <c r="J1374">
        <f t="shared" si="729"/>
        <v>88</v>
      </c>
      <c r="K1374">
        <f t="shared" si="726"/>
        <v>13</v>
      </c>
      <c r="L1374">
        <f t="shared" si="730"/>
        <v>5</v>
      </c>
      <c r="M1374">
        <f t="shared" si="731"/>
        <v>0</v>
      </c>
      <c r="N1374" s="3">
        <f t="shared" si="732"/>
        <v>0</v>
      </c>
      <c r="O1374">
        <f t="shared" si="727"/>
        <v>28</v>
      </c>
      <c r="P1374">
        <f t="shared" si="728"/>
        <v>2</v>
      </c>
      <c r="Q1374">
        <f t="shared" si="734"/>
        <v>12</v>
      </c>
    </row>
    <row r="1375" spans="1:17" x14ac:dyDescent="0.25">
      <c r="A1375" s="4">
        <v>41341</v>
      </c>
      <c r="B1375">
        <v>3</v>
      </c>
      <c r="C1375">
        <v>20</v>
      </c>
      <c r="D1375">
        <v>23</v>
      </c>
      <c r="E1375">
        <v>28</v>
      </c>
      <c r="F1375">
        <v>42</v>
      </c>
      <c r="G1375">
        <v>8</v>
      </c>
      <c r="H1375">
        <v>11</v>
      </c>
      <c r="I1375">
        <f t="shared" si="733"/>
        <v>6</v>
      </c>
      <c r="J1375">
        <f t="shared" si="729"/>
        <v>116</v>
      </c>
      <c r="K1375">
        <f t="shared" si="726"/>
        <v>19</v>
      </c>
      <c r="L1375">
        <f t="shared" si="730"/>
        <v>3</v>
      </c>
      <c r="M1375">
        <f t="shared" si="731"/>
        <v>2</v>
      </c>
      <c r="N1375" s="3">
        <f t="shared" si="732"/>
        <v>0.66666666666666663</v>
      </c>
      <c r="O1375">
        <f t="shared" si="727"/>
        <v>17</v>
      </c>
      <c r="P1375">
        <f t="shared" si="728"/>
        <v>3</v>
      </c>
      <c r="Q1375">
        <f t="shared" si="734"/>
        <v>10</v>
      </c>
    </row>
    <row r="1376" spans="1:17" x14ac:dyDescent="0.25">
      <c r="A1376" s="4">
        <v>41338</v>
      </c>
      <c r="B1376">
        <v>8</v>
      </c>
      <c r="C1376">
        <v>19</v>
      </c>
      <c r="D1376">
        <v>31</v>
      </c>
      <c r="E1376">
        <v>33</v>
      </c>
      <c r="F1376">
        <v>39</v>
      </c>
      <c r="G1376">
        <v>2</v>
      </c>
      <c r="H1376">
        <v>7</v>
      </c>
      <c r="I1376">
        <f t="shared" si="733"/>
        <v>3</v>
      </c>
      <c r="J1376">
        <f t="shared" si="729"/>
        <v>130</v>
      </c>
      <c r="K1376">
        <f t="shared" si="726"/>
        <v>9</v>
      </c>
      <c r="L1376">
        <f t="shared" si="730"/>
        <v>1</v>
      </c>
      <c r="M1376">
        <f t="shared" si="731"/>
        <v>4</v>
      </c>
      <c r="N1376" s="3">
        <f t="shared" si="732"/>
        <v>0.25</v>
      </c>
      <c r="O1376">
        <f t="shared" si="727"/>
        <v>12</v>
      </c>
      <c r="P1376">
        <f t="shared" si="728"/>
        <v>2</v>
      </c>
      <c r="Q1376">
        <f t="shared" si="734"/>
        <v>8</v>
      </c>
    </row>
    <row r="1377" spans="1:17" x14ac:dyDescent="0.25">
      <c r="A1377" s="4">
        <v>41334</v>
      </c>
      <c r="B1377">
        <v>1</v>
      </c>
      <c r="C1377">
        <v>11</v>
      </c>
      <c r="D1377">
        <v>29</v>
      </c>
      <c r="E1377">
        <v>36</v>
      </c>
      <c r="F1377">
        <v>42</v>
      </c>
      <c r="G1377">
        <v>4</v>
      </c>
      <c r="H1377">
        <v>5</v>
      </c>
      <c r="I1377">
        <f t="shared" si="733"/>
        <v>6</v>
      </c>
      <c r="J1377">
        <f t="shared" si="729"/>
        <v>119</v>
      </c>
      <c r="K1377">
        <f t="shared" si="726"/>
        <v>9</v>
      </c>
      <c r="L1377">
        <f t="shared" si="730"/>
        <v>2</v>
      </c>
      <c r="M1377">
        <f t="shared" si="731"/>
        <v>3</v>
      </c>
      <c r="N1377" s="3">
        <f t="shared" si="732"/>
        <v>0.66666666666666663</v>
      </c>
      <c r="O1377">
        <f t="shared" si="727"/>
        <v>18</v>
      </c>
      <c r="P1377">
        <f t="shared" si="728"/>
        <v>6</v>
      </c>
      <c r="Q1377">
        <f t="shared" si="734"/>
        <v>10</v>
      </c>
    </row>
    <row r="1378" spans="1:17" x14ac:dyDescent="0.25">
      <c r="A1378" s="4">
        <v>41331</v>
      </c>
      <c r="B1378">
        <v>3</v>
      </c>
      <c r="C1378">
        <v>12</v>
      </c>
      <c r="D1378">
        <v>13</v>
      </c>
      <c r="E1378">
        <v>17</v>
      </c>
      <c r="F1378">
        <v>30</v>
      </c>
      <c r="G1378">
        <v>2</v>
      </c>
      <c r="H1378">
        <v>6</v>
      </c>
      <c r="I1378">
        <f t="shared" si="733"/>
        <v>3</v>
      </c>
      <c r="J1378">
        <f t="shared" si="729"/>
        <v>75</v>
      </c>
      <c r="K1378">
        <f t="shared" si="726"/>
        <v>8</v>
      </c>
      <c r="L1378">
        <f t="shared" si="730"/>
        <v>2</v>
      </c>
      <c r="M1378">
        <f t="shared" si="731"/>
        <v>3</v>
      </c>
      <c r="N1378" s="3">
        <f t="shared" si="732"/>
        <v>0.66666666666666663</v>
      </c>
      <c r="O1378">
        <f t="shared" si="727"/>
        <v>13</v>
      </c>
      <c r="P1378">
        <f t="shared" si="728"/>
        <v>1</v>
      </c>
      <c r="Q1378">
        <f t="shared" si="734"/>
        <v>7</v>
      </c>
    </row>
    <row r="1379" spans="1:17" x14ac:dyDescent="0.25">
      <c r="A1379" s="4">
        <v>41327</v>
      </c>
      <c r="B1379">
        <v>15</v>
      </c>
      <c r="C1379">
        <v>16</v>
      </c>
      <c r="D1379">
        <v>28</v>
      </c>
      <c r="E1379">
        <v>36</v>
      </c>
      <c r="F1379">
        <v>37</v>
      </c>
      <c r="G1379">
        <v>2</v>
      </c>
      <c r="H1379">
        <v>11</v>
      </c>
      <c r="I1379">
        <f t="shared" si="733"/>
        <v>6</v>
      </c>
      <c r="J1379">
        <f t="shared" si="729"/>
        <v>132</v>
      </c>
      <c r="K1379">
        <f t="shared" si="726"/>
        <v>13</v>
      </c>
      <c r="L1379">
        <f t="shared" si="730"/>
        <v>3</v>
      </c>
      <c r="M1379">
        <f t="shared" si="731"/>
        <v>2</v>
      </c>
      <c r="N1379" s="3">
        <f t="shared" si="732"/>
        <v>0.66666666666666663</v>
      </c>
      <c r="O1379">
        <f t="shared" si="727"/>
        <v>12</v>
      </c>
      <c r="P1379">
        <f t="shared" si="728"/>
        <v>1</v>
      </c>
      <c r="Q1379">
        <f t="shared" si="734"/>
        <v>6</v>
      </c>
    </row>
    <row r="1380" spans="1:17" x14ac:dyDescent="0.25">
      <c r="A1380" s="4">
        <v>41324</v>
      </c>
      <c r="B1380">
        <v>12</v>
      </c>
      <c r="C1380">
        <v>15</v>
      </c>
      <c r="D1380">
        <v>28</v>
      </c>
      <c r="E1380">
        <v>30</v>
      </c>
      <c r="F1380">
        <v>44</v>
      </c>
      <c r="G1380">
        <v>8</v>
      </c>
      <c r="H1380">
        <v>9</v>
      </c>
      <c r="I1380">
        <f t="shared" si="733"/>
        <v>3</v>
      </c>
      <c r="J1380">
        <f t="shared" si="729"/>
        <v>129</v>
      </c>
      <c r="K1380">
        <f t="shared" si="726"/>
        <v>17</v>
      </c>
      <c r="L1380">
        <f t="shared" si="730"/>
        <v>4</v>
      </c>
      <c r="M1380">
        <f t="shared" si="731"/>
        <v>1</v>
      </c>
      <c r="N1380" s="3">
        <f t="shared" si="732"/>
        <v>0.25</v>
      </c>
      <c r="O1380">
        <f t="shared" si="727"/>
        <v>14</v>
      </c>
      <c r="P1380">
        <f t="shared" si="728"/>
        <v>2</v>
      </c>
      <c r="Q1380">
        <f t="shared" si="734"/>
        <v>8</v>
      </c>
    </row>
    <row r="1381" spans="1:17" x14ac:dyDescent="0.25">
      <c r="A1381" s="4">
        <v>41320</v>
      </c>
      <c r="B1381">
        <v>2</v>
      </c>
      <c r="C1381">
        <v>4</v>
      </c>
      <c r="D1381">
        <v>22</v>
      </c>
      <c r="E1381">
        <v>28</v>
      </c>
      <c r="F1381">
        <v>42</v>
      </c>
      <c r="G1381">
        <v>4</v>
      </c>
      <c r="H1381">
        <v>9</v>
      </c>
      <c r="I1381">
        <f t="shared" si="733"/>
        <v>6</v>
      </c>
      <c r="J1381">
        <f t="shared" si="729"/>
        <v>98</v>
      </c>
      <c r="K1381">
        <f t="shared" si="726"/>
        <v>13</v>
      </c>
      <c r="L1381">
        <f t="shared" si="730"/>
        <v>5</v>
      </c>
      <c r="M1381">
        <f t="shared" si="731"/>
        <v>0</v>
      </c>
      <c r="N1381" s="3">
        <f t="shared" si="732"/>
        <v>0</v>
      </c>
      <c r="O1381">
        <f t="shared" si="727"/>
        <v>18</v>
      </c>
      <c r="P1381">
        <f t="shared" si="728"/>
        <v>2</v>
      </c>
      <c r="Q1381">
        <f t="shared" si="734"/>
        <v>10</v>
      </c>
    </row>
    <row r="1382" spans="1:17" x14ac:dyDescent="0.25">
      <c r="A1382" s="4">
        <v>41317</v>
      </c>
      <c r="B1382">
        <v>5</v>
      </c>
      <c r="C1382">
        <v>11</v>
      </c>
      <c r="D1382">
        <v>16</v>
      </c>
      <c r="E1382">
        <v>25</v>
      </c>
      <c r="F1382">
        <v>28</v>
      </c>
      <c r="G1382">
        <v>7</v>
      </c>
      <c r="H1382">
        <v>9</v>
      </c>
      <c r="I1382">
        <f t="shared" si="733"/>
        <v>3</v>
      </c>
      <c r="J1382">
        <f t="shared" si="729"/>
        <v>85</v>
      </c>
      <c r="K1382">
        <f t="shared" si="726"/>
        <v>16</v>
      </c>
      <c r="L1382">
        <f t="shared" si="730"/>
        <v>2</v>
      </c>
      <c r="M1382">
        <f t="shared" si="731"/>
        <v>3</v>
      </c>
      <c r="N1382" s="3">
        <f t="shared" si="732"/>
        <v>0.66666666666666663</v>
      </c>
      <c r="O1382">
        <f t="shared" si="727"/>
        <v>9</v>
      </c>
      <c r="P1382">
        <f t="shared" si="728"/>
        <v>3</v>
      </c>
      <c r="Q1382">
        <f t="shared" si="734"/>
        <v>6</v>
      </c>
    </row>
    <row r="1383" spans="1:17" x14ac:dyDescent="0.25">
      <c r="A1383" s="4">
        <v>41313</v>
      </c>
      <c r="B1383">
        <v>9</v>
      </c>
      <c r="C1383">
        <v>11</v>
      </c>
      <c r="D1383">
        <v>14</v>
      </c>
      <c r="E1383">
        <v>34</v>
      </c>
      <c r="F1383">
        <v>44</v>
      </c>
      <c r="G1383">
        <v>10</v>
      </c>
      <c r="H1383">
        <v>11</v>
      </c>
      <c r="I1383">
        <f t="shared" si="733"/>
        <v>6</v>
      </c>
      <c r="J1383">
        <f t="shared" si="729"/>
        <v>112</v>
      </c>
      <c r="K1383">
        <f t="shared" si="726"/>
        <v>21</v>
      </c>
      <c r="L1383">
        <f t="shared" si="730"/>
        <v>3</v>
      </c>
      <c r="M1383">
        <f t="shared" si="731"/>
        <v>2</v>
      </c>
      <c r="N1383" s="3">
        <f t="shared" si="732"/>
        <v>0.66666666666666663</v>
      </c>
      <c r="O1383">
        <f t="shared" si="727"/>
        <v>20</v>
      </c>
      <c r="P1383">
        <f t="shared" si="728"/>
        <v>2</v>
      </c>
      <c r="Q1383">
        <f t="shared" si="734"/>
        <v>9</v>
      </c>
    </row>
    <row r="1384" spans="1:17" x14ac:dyDescent="0.25">
      <c r="A1384" s="4">
        <v>41310</v>
      </c>
      <c r="B1384">
        <v>6</v>
      </c>
      <c r="C1384">
        <v>25</v>
      </c>
      <c r="D1384">
        <v>31</v>
      </c>
      <c r="E1384">
        <v>40</v>
      </c>
      <c r="F1384">
        <v>45</v>
      </c>
      <c r="G1384">
        <v>6</v>
      </c>
      <c r="H1384">
        <v>7</v>
      </c>
      <c r="I1384">
        <f t="shared" si="733"/>
        <v>3</v>
      </c>
      <c r="J1384">
        <f t="shared" si="729"/>
        <v>147</v>
      </c>
      <c r="K1384">
        <f t="shared" ref="K1384:K1447" si="735">G1384+H1384</f>
        <v>13</v>
      </c>
      <c r="L1384">
        <f t="shared" si="730"/>
        <v>2</v>
      </c>
      <c r="M1384">
        <f t="shared" si="731"/>
        <v>3</v>
      </c>
      <c r="N1384" s="3">
        <f t="shared" si="732"/>
        <v>0.66666666666666663</v>
      </c>
      <c r="O1384">
        <f t="shared" ref="O1384:O1447" si="736">MAX(C1384-B1384,D1384-C1384,E1384-D1384,F1384-E1384)</f>
        <v>19</v>
      </c>
      <c r="P1384">
        <f t="shared" ref="P1384:P1447" si="737">MIN(C1384-B1384,D1384-C1384,E1384-D1384,F1384-E1384)</f>
        <v>5</v>
      </c>
      <c r="Q1384">
        <f t="shared" si="734"/>
        <v>10</v>
      </c>
    </row>
    <row r="1385" spans="1:17" x14ac:dyDescent="0.25">
      <c r="A1385" s="4">
        <v>41306</v>
      </c>
      <c r="B1385">
        <v>5</v>
      </c>
      <c r="C1385">
        <v>21</v>
      </c>
      <c r="D1385">
        <v>34</v>
      </c>
      <c r="E1385">
        <v>37</v>
      </c>
      <c r="F1385">
        <v>38</v>
      </c>
      <c r="G1385">
        <v>1</v>
      </c>
      <c r="H1385">
        <v>6</v>
      </c>
      <c r="I1385">
        <f t="shared" si="733"/>
        <v>6</v>
      </c>
      <c r="J1385">
        <f t="shared" si="729"/>
        <v>135</v>
      </c>
      <c r="K1385">
        <f t="shared" si="735"/>
        <v>7</v>
      </c>
      <c r="L1385">
        <f t="shared" si="730"/>
        <v>2</v>
      </c>
      <c r="M1385">
        <f t="shared" si="731"/>
        <v>3</v>
      </c>
      <c r="N1385" s="3">
        <f t="shared" si="732"/>
        <v>0.66666666666666663</v>
      </c>
      <c r="O1385">
        <f t="shared" si="736"/>
        <v>16</v>
      </c>
      <c r="P1385">
        <f t="shared" si="737"/>
        <v>1</v>
      </c>
      <c r="Q1385">
        <f t="shared" si="734"/>
        <v>8</v>
      </c>
    </row>
    <row r="1386" spans="1:17" x14ac:dyDescent="0.25">
      <c r="A1386" s="4">
        <v>41303</v>
      </c>
      <c r="B1386">
        <v>9</v>
      </c>
      <c r="C1386">
        <v>16</v>
      </c>
      <c r="D1386">
        <v>26</v>
      </c>
      <c r="E1386">
        <v>36</v>
      </c>
      <c r="F1386">
        <v>39</v>
      </c>
      <c r="G1386">
        <v>2</v>
      </c>
      <c r="H1386">
        <v>6</v>
      </c>
      <c r="I1386">
        <f t="shared" si="733"/>
        <v>3</v>
      </c>
      <c r="J1386">
        <f t="shared" ref="J1386:J1449" si="738">SUM(B1386:F1386)</f>
        <v>126</v>
      </c>
      <c r="K1386">
        <f t="shared" si="735"/>
        <v>8</v>
      </c>
      <c r="L1386">
        <f t="shared" ref="L1386:L1449" si="739">SUMPRODUCT(--(MOD(B1386:F1386,2)=0))</f>
        <v>3</v>
      </c>
      <c r="M1386">
        <f t="shared" ref="M1386:M1449" si="740">SUMPRODUCT(--(MOD(B1386:F1386,2)=1))</f>
        <v>2</v>
      </c>
      <c r="N1386" s="3">
        <f t="shared" ref="N1386:N1449" si="741">IF(L1386&gt;M1386,M1386/L1386,L1386/M1386)</f>
        <v>0.66666666666666663</v>
      </c>
      <c r="O1386">
        <f t="shared" si="736"/>
        <v>10</v>
      </c>
      <c r="P1386">
        <f t="shared" si="737"/>
        <v>3</v>
      </c>
      <c r="Q1386">
        <f t="shared" si="734"/>
        <v>8</v>
      </c>
    </row>
    <row r="1387" spans="1:17" x14ac:dyDescent="0.25">
      <c r="A1387" s="4">
        <v>41299</v>
      </c>
      <c r="B1387">
        <v>3</v>
      </c>
      <c r="C1387">
        <v>10</v>
      </c>
      <c r="D1387">
        <v>18</v>
      </c>
      <c r="E1387">
        <v>31</v>
      </c>
      <c r="F1387">
        <v>37</v>
      </c>
      <c r="G1387">
        <v>2</v>
      </c>
      <c r="H1387">
        <v>4</v>
      </c>
      <c r="I1387">
        <f t="shared" si="733"/>
        <v>6</v>
      </c>
      <c r="J1387">
        <f t="shared" si="738"/>
        <v>99</v>
      </c>
      <c r="K1387">
        <f t="shared" si="735"/>
        <v>6</v>
      </c>
      <c r="L1387">
        <f t="shared" si="739"/>
        <v>2</v>
      </c>
      <c r="M1387">
        <f t="shared" si="740"/>
        <v>3</v>
      </c>
      <c r="N1387" s="3">
        <f t="shared" si="741"/>
        <v>0.66666666666666663</v>
      </c>
      <c r="O1387">
        <f t="shared" si="736"/>
        <v>13</v>
      </c>
      <c r="P1387">
        <f t="shared" si="737"/>
        <v>6</v>
      </c>
      <c r="Q1387">
        <f t="shared" si="734"/>
        <v>9</v>
      </c>
    </row>
    <row r="1388" spans="1:17" x14ac:dyDescent="0.25">
      <c r="A1388" s="4">
        <v>41296</v>
      </c>
      <c r="B1388">
        <v>1</v>
      </c>
      <c r="C1388">
        <v>10</v>
      </c>
      <c r="D1388">
        <v>44</v>
      </c>
      <c r="E1388">
        <v>45</v>
      </c>
      <c r="F1388">
        <v>48</v>
      </c>
      <c r="G1388">
        <v>1</v>
      </c>
      <c r="H1388">
        <v>4</v>
      </c>
      <c r="I1388">
        <f t="shared" si="733"/>
        <v>3</v>
      </c>
      <c r="J1388">
        <f t="shared" si="738"/>
        <v>148</v>
      </c>
      <c r="K1388">
        <f t="shared" si="735"/>
        <v>5</v>
      </c>
      <c r="L1388">
        <f t="shared" si="739"/>
        <v>3</v>
      </c>
      <c r="M1388">
        <f t="shared" si="740"/>
        <v>2</v>
      </c>
      <c r="N1388" s="3">
        <f t="shared" si="741"/>
        <v>0.66666666666666663</v>
      </c>
      <c r="O1388">
        <f t="shared" si="736"/>
        <v>34</v>
      </c>
      <c r="P1388">
        <f t="shared" si="737"/>
        <v>1</v>
      </c>
      <c r="Q1388">
        <f t="shared" si="734"/>
        <v>12</v>
      </c>
    </row>
    <row r="1389" spans="1:17" x14ac:dyDescent="0.25">
      <c r="A1389" s="4">
        <v>41292</v>
      </c>
      <c r="B1389">
        <v>4</v>
      </c>
      <c r="C1389">
        <v>26</v>
      </c>
      <c r="D1389">
        <v>27</v>
      </c>
      <c r="E1389">
        <v>30</v>
      </c>
      <c r="F1389">
        <v>39</v>
      </c>
      <c r="G1389">
        <v>3</v>
      </c>
      <c r="H1389">
        <v>10</v>
      </c>
      <c r="I1389">
        <f t="shared" ref="I1389:I1452" si="742">WEEKDAY(A1389)</f>
        <v>6</v>
      </c>
      <c r="J1389">
        <f t="shared" si="738"/>
        <v>126</v>
      </c>
      <c r="K1389">
        <f t="shared" si="735"/>
        <v>13</v>
      </c>
      <c r="L1389">
        <f t="shared" si="739"/>
        <v>3</v>
      </c>
      <c r="M1389">
        <f t="shared" si="740"/>
        <v>2</v>
      </c>
      <c r="N1389" s="3">
        <f t="shared" si="741"/>
        <v>0.66666666666666663</v>
      </c>
      <c r="O1389">
        <f t="shared" si="736"/>
        <v>22</v>
      </c>
      <c r="P1389">
        <f t="shared" si="737"/>
        <v>1</v>
      </c>
      <c r="Q1389">
        <f t="shared" si="734"/>
        <v>9</v>
      </c>
    </row>
    <row r="1390" spans="1:17" x14ac:dyDescent="0.25">
      <c r="A1390" s="4">
        <v>41289</v>
      </c>
      <c r="B1390">
        <v>22</v>
      </c>
      <c r="C1390">
        <v>38</v>
      </c>
      <c r="D1390">
        <v>40</v>
      </c>
      <c r="E1390">
        <v>42</v>
      </c>
      <c r="F1390">
        <v>47</v>
      </c>
      <c r="G1390">
        <v>1</v>
      </c>
      <c r="H1390">
        <v>11</v>
      </c>
      <c r="I1390">
        <f t="shared" si="742"/>
        <v>3</v>
      </c>
      <c r="J1390">
        <f t="shared" si="738"/>
        <v>189</v>
      </c>
      <c r="K1390">
        <f t="shared" si="735"/>
        <v>12</v>
      </c>
      <c r="L1390">
        <f t="shared" si="739"/>
        <v>4</v>
      </c>
      <c r="M1390">
        <f t="shared" si="740"/>
        <v>1</v>
      </c>
      <c r="N1390" s="3">
        <f t="shared" si="741"/>
        <v>0.25</v>
      </c>
      <c r="O1390">
        <f t="shared" si="736"/>
        <v>16</v>
      </c>
      <c r="P1390">
        <f t="shared" si="737"/>
        <v>2</v>
      </c>
      <c r="Q1390">
        <f t="shared" si="734"/>
        <v>6</v>
      </c>
    </row>
    <row r="1391" spans="1:17" x14ac:dyDescent="0.25">
      <c r="A1391" s="4">
        <v>41285</v>
      </c>
      <c r="B1391">
        <v>4</v>
      </c>
      <c r="C1391">
        <v>22</v>
      </c>
      <c r="D1391">
        <v>29</v>
      </c>
      <c r="E1391">
        <v>37</v>
      </c>
      <c r="F1391">
        <v>41</v>
      </c>
      <c r="G1391">
        <v>4</v>
      </c>
      <c r="H1391">
        <v>7</v>
      </c>
      <c r="I1391">
        <f t="shared" si="742"/>
        <v>6</v>
      </c>
      <c r="J1391">
        <f t="shared" si="738"/>
        <v>133</v>
      </c>
      <c r="K1391">
        <f t="shared" si="735"/>
        <v>11</v>
      </c>
      <c r="L1391">
        <f t="shared" si="739"/>
        <v>2</v>
      </c>
      <c r="M1391">
        <f t="shared" si="740"/>
        <v>3</v>
      </c>
      <c r="N1391" s="3">
        <f t="shared" si="741"/>
        <v>0.66666666666666663</v>
      </c>
      <c r="O1391">
        <f t="shared" si="736"/>
        <v>18</v>
      </c>
      <c r="P1391">
        <f t="shared" si="737"/>
        <v>4</v>
      </c>
      <c r="Q1391">
        <f t="shared" si="734"/>
        <v>9</v>
      </c>
    </row>
    <row r="1392" spans="1:17" x14ac:dyDescent="0.25">
      <c r="A1392" s="4">
        <v>41282</v>
      </c>
      <c r="B1392">
        <v>2</v>
      </c>
      <c r="C1392">
        <v>20</v>
      </c>
      <c r="D1392">
        <v>22</v>
      </c>
      <c r="E1392">
        <v>26</v>
      </c>
      <c r="F1392">
        <v>47</v>
      </c>
      <c r="G1392">
        <v>5</v>
      </c>
      <c r="H1392">
        <v>9</v>
      </c>
      <c r="I1392">
        <f t="shared" si="742"/>
        <v>3</v>
      </c>
      <c r="J1392">
        <f t="shared" si="738"/>
        <v>117</v>
      </c>
      <c r="K1392">
        <f t="shared" si="735"/>
        <v>14</v>
      </c>
      <c r="L1392">
        <f t="shared" si="739"/>
        <v>4</v>
      </c>
      <c r="M1392">
        <f t="shared" si="740"/>
        <v>1</v>
      </c>
      <c r="N1392" s="3">
        <f t="shared" si="741"/>
        <v>0.25</v>
      </c>
      <c r="O1392">
        <f t="shared" si="736"/>
        <v>21</v>
      </c>
      <c r="P1392">
        <f t="shared" si="737"/>
        <v>2</v>
      </c>
      <c r="Q1392">
        <f t="shared" si="734"/>
        <v>11</v>
      </c>
    </row>
    <row r="1393" spans="1:17" x14ac:dyDescent="0.25">
      <c r="A1393" s="4">
        <v>41278</v>
      </c>
      <c r="B1393">
        <v>4</v>
      </c>
      <c r="C1393">
        <v>10</v>
      </c>
      <c r="D1393">
        <v>22</v>
      </c>
      <c r="E1393">
        <v>27</v>
      </c>
      <c r="F1393">
        <v>41</v>
      </c>
      <c r="G1393">
        <v>8</v>
      </c>
      <c r="H1393">
        <v>10</v>
      </c>
      <c r="I1393">
        <f t="shared" si="742"/>
        <v>6</v>
      </c>
      <c r="J1393">
        <f t="shared" si="738"/>
        <v>104</v>
      </c>
      <c r="K1393">
        <f t="shared" si="735"/>
        <v>18</v>
      </c>
      <c r="L1393">
        <f t="shared" si="739"/>
        <v>3</v>
      </c>
      <c r="M1393">
        <f t="shared" si="740"/>
        <v>2</v>
      </c>
      <c r="N1393" s="3">
        <f t="shared" si="741"/>
        <v>0.66666666666666663</v>
      </c>
      <c r="O1393">
        <f t="shared" si="736"/>
        <v>14</v>
      </c>
      <c r="P1393">
        <f t="shared" si="737"/>
        <v>5</v>
      </c>
      <c r="Q1393">
        <f t="shared" si="734"/>
        <v>9</v>
      </c>
    </row>
    <row r="1394" spans="1:17" x14ac:dyDescent="0.25">
      <c r="A1394" s="4">
        <v>41275</v>
      </c>
      <c r="B1394">
        <v>2</v>
      </c>
      <c r="C1394">
        <v>7</v>
      </c>
      <c r="D1394">
        <v>8</v>
      </c>
      <c r="E1394">
        <v>36</v>
      </c>
      <c r="F1394">
        <v>49</v>
      </c>
      <c r="G1394">
        <v>1</v>
      </c>
      <c r="H1394">
        <v>11</v>
      </c>
      <c r="I1394">
        <f t="shared" si="742"/>
        <v>3</v>
      </c>
      <c r="J1394">
        <f t="shared" si="738"/>
        <v>102</v>
      </c>
      <c r="K1394">
        <f t="shared" si="735"/>
        <v>12</v>
      </c>
      <c r="L1394">
        <f t="shared" si="739"/>
        <v>3</v>
      </c>
      <c r="M1394">
        <f t="shared" si="740"/>
        <v>2</v>
      </c>
      <c r="N1394" s="3">
        <f t="shared" si="741"/>
        <v>0.66666666666666663</v>
      </c>
      <c r="O1394">
        <f t="shared" si="736"/>
        <v>28</v>
      </c>
      <c r="P1394">
        <f t="shared" si="737"/>
        <v>1</v>
      </c>
      <c r="Q1394">
        <f t="shared" si="734"/>
        <v>12</v>
      </c>
    </row>
    <row r="1395" spans="1:17" x14ac:dyDescent="0.25">
      <c r="A1395" s="4">
        <v>41271</v>
      </c>
      <c r="B1395">
        <v>17</v>
      </c>
      <c r="C1395">
        <v>24</v>
      </c>
      <c r="D1395">
        <v>26</v>
      </c>
      <c r="E1395">
        <v>27</v>
      </c>
      <c r="F1395">
        <v>49</v>
      </c>
      <c r="G1395">
        <v>3</v>
      </c>
      <c r="H1395">
        <v>5</v>
      </c>
      <c r="I1395">
        <f t="shared" si="742"/>
        <v>6</v>
      </c>
      <c r="J1395">
        <f t="shared" si="738"/>
        <v>143</v>
      </c>
      <c r="K1395">
        <f t="shared" si="735"/>
        <v>8</v>
      </c>
      <c r="L1395">
        <f t="shared" si="739"/>
        <v>2</v>
      </c>
      <c r="M1395">
        <f t="shared" si="740"/>
        <v>3</v>
      </c>
      <c r="N1395" s="3">
        <f t="shared" si="741"/>
        <v>0.66666666666666663</v>
      </c>
      <c r="O1395">
        <f t="shared" si="736"/>
        <v>22</v>
      </c>
      <c r="P1395">
        <f t="shared" si="737"/>
        <v>1</v>
      </c>
      <c r="Q1395">
        <f t="shared" si="734"/>
        <v>8</v>
      </c>
    </row>
    <row r="1396" spans="1:17" x14ac:dyDescent="0.25">
      <c r="A1396" s="4">
        <v>41268</v>
      </c>
      <c r="B1396">
        <v>14</v>
      </c>
      <c r="C1396">
        <v>18</v>
      </c>
      <c r="D1396">
        <v>20</v>
      </c>
      <c r="E1396">
        <v>23</v>
      </c>
      <c r="F1396">
        <v>32</v>
      </c>
      <c r="G1396">
        <v>3</v>
      </c>
      <c r="H1396">
        <v>10</v>
      </c>
      <c r="I1396">
        <f t="shared" si="742"/>
        <v>3</v>
      </c>
      <c r="J1396">
        <f t="shared" si="738"/>
        <v>107</v>
      </c>
      <c r="K1396">
        <f t="shared" si="735"/>
        <v>13</v>
      </c>
      <c r="L1396">
        <f t="shared" si="739"/>
        <v>4</v>
      </c>
      <c r="M1396">
        <f t="shared" si="740"/>
        <v>1</v>
      </c>
      <c r="N1396" s="3">
        <f t="shared" si="741"/>
        <v>0.25</v>
      </c>
      <c r="O1396">
        <f t="shared" si="736"/>
        <v>9</v>
      </c>
      <c r="P1396">
        <f t="shared" si="737"/>
        <v>2</v>
      </c>
      <c r="Q1396">
        <f t="shared" si="734"/>
        <v>5</v>
      </c>
    </row>
    <row r="1397" spans="1:17" x14ac:dyDescent="0.25">
      <c r="A1397" s="4">
        <v>41264</v>
      </c>
      <c r="B1397">
        <v>3</v>
      </c>
      <c r="C1397">
        <v>5</v>
      </c>
      <c r="D1397">
        <v>22</v>
      </c>
      <c r="E1397">
        <v>40</v>
      </c>
      <c r="F1397">
        <v>42</v>
      </c>
      <c r="G1397">
        <v>3</v>
      </c>
      <c r="H1397">
        <v>10</v>
      </c>
      <c r="I1397">
        <f t="shared" si="742"/>
        <v>6</v>
      </c>
      <c r="J1397">
        <f t="shared" si="738"/>
        <v>112</v>
      </c>
      <c r="K1397">
        <f t="shared" si="735"/>
        <v>13</v>
      </c>
      <c r="L1397">
        <f t="shared" si="739"/>
        <v>3</v>
      </c>
      <c r="M1397">
        <f t="shared" si="740"/>
        <v>2</v>
      </c>
      <c r="N1397" s="3">
        <f t="shared" si="741"/>
        <v>0.66666666666666663</v>
      </c>
      <c r="O1397">
        <f t="shared" si="736"/>
        <v>18</v>
      </c>
      <c r="P1397">
        <f t="shared" si="737"/>
        <v>2</v>
      </c>
      <c r="Q1397">
        <f t="shared" si="734"/>
        <v>10</v>
      </c>
    </row>
    <row r="1398" spans="1:17" x14ac:dyDescent="0.25">
      <c r="A1398" s="4">
        <v>41261</v>
      </c>
      <c r="B1398">
        <v>14</v>
      </c>
      <c r="C1398">
        <v>18</v>
      </c>
      <c r="D1398">
        <v>20</v>
      </c>
      <c r="E1398">
        <v>35</v>
      </c>
      <c r="F1398">
        <v>44</v>
      </c>
      <c r="G1398">
        <v>2</v>
      </c>
      <c r="H1398">
        <v>5</v>
      </c>
      <c r="I1398">
        <f t="shared" si="742"/>
        <v>3</v>
      </c>
      <c r="J1398">
        <f t="shared" si="738"/>
        <v>131</v>
      </c>
      <c r="K1398">
        <f t="shared" si="735"/>
        <v>7</v>
      </c>
      <c r="L1398">
        <f t="shared" si="739"/>
        <v>4</v>
      </c>
      <c r="M1398">
        <f t="shared" si="740"/>
        <v>1</v>
      </c>
      <c r="N1398" s="3">
        <f t="shared" si="741"/>
        <v>0.25</v>
      </c>
      <c r="O1398">
        <f t="shared" si="736"/>
        <v>15</v>
      </c>
      <c r="P1398">
        <f t="shared" si="737"/>
        <v>2</v>
      </c>
      <c r="Q1398">
        <f t="shared" si="734"/>
        <v>8</v>
      </c>
    </row>
    <row r="1399" spans="1:17" x14ac:dyDescent="0.25">
      <c r="A1399" s="4">
        <v>41257</v>
      </c>
      <c r="B1399">
        <v>10</v>
      </c>
      <c r="C1399">
        <v>11</v>
      </c>
      <c r="D1399">
        <v>29</v>
      </c>
      <c r="E1399">
        <v>40</v>
      </c>
      <c r="F1399">
        <v>43</v>
      </c>
      <c r="G1399">
        <v>3</v>
      </c>
      <c r="H1399">
        <v>11</v>
      </c>
      <c r="I1399">
        <f t="shared" si="742"/>
        <v>6</v>
      </c>
      <c r="J1399">
        <f t="shared" si="738"/>
        <v>133</v>
      </c>
      <c r="K1399">
        <f t="shared" si="735"/>
        <v>14</v>
      </c>
      <c r="L1399">
        <f t="shared" si="739"/>
        <v>2</v>
      </c>
      <c r="M1399">
        <f t="shared" si="740"/>
        <v>3</v>
      </c>
      <c r="N1399" s="3">
        <f t="shared" si="741"/>
        <v>0.66666666666666663</v>
      </c>
      <c r="O1399">
        <f t="shared" si="736"/>
        <v>18</v>
      </c>
      <c r="P1399">
        <f t="shared" si="737"/>
        <v>1</v>
      </c>
      <c r="Q1399">
        <f t="shared" si="734"/>
        <v>8</v>
      </c>
    </row>
    <row r="1400" spans="1:17" x14ac:dyDescent="0.25">
      <c r="A1400" s="4">
        <v>41254</v>
      </c>
      <c r="B1400">
        <v>1</v>
      </c>
      <c r="C1400">
        <v>4</v>
      </c>
      <c r="D1400">
        <v>9</v>
      </c>
      <c r="E1400">
        <v>43</v>
      </c>
      <c r="F1400">
        <v>50</v>
      </c>
      <c r="G1400">
        <v>6</v>
      </c>
      <c r="H1400">
        <v>8</v>
      </c>
      <c r="I1400">
        <f t="shared" si="742"/>
        <v>3</v>
      </c>
      <c r="J1400">
        <f t="shared" si="738"/>
        <v>107</v>
      </c>
      <c r="K1400">
        <f t="shared" si="735"/>
        <v>14</v>
      </c>
      <c r="L1400">
        <f t="shared" si="739"/>
        <v>2</v>
      </c>
      <c r="M1400">
        <f t="shared" si="740"/>
        <v>3</v>
      </c>
      <c r="N1400" s="3">
        <f t="shared" si="741"/>
        <v>0.66666666666666663</v>
      </c>
      <c r="O1400">
        <f t="shared" si="736"/>
        <v>34</v>
      </c>
      <c r="P1400">
        <f t="shared" si="737"/>
        <v>3</v>
      </c>
      <c r="Q1400">
        <f t="shared" si="734"/>
        <v>12</v>
      </c>
    </row>
    <row r="1401" spans="1:17" x14ac:dyDescent="0.25">
      <c r="A1401" s="4">
        <v>41250</v>
      </c>
      <c r="B1401">
        <v>10</v>
      </c>
      <c r="C1401">
        <v>16</v>
      </c>
      <c r="D1401">
        <v>18</v>
      </c>
      <c r="E1401">
        <v>31</v>
      </c>
      <c r="F1401">
        <v>42</v>
      </c>
      <c r="G1401">
        <v>2</v>
      </c>
      <c r="H1401">
        <v>5</v>
      </c>
      <c r="I1401">
        <f t="shared" si="742"/>
        <v>6</v>
      </c>
      <c r="J1401">
        <f t="shared" si="738"/>
        <v>117</v>
      </c>
      <c r="K1401">
        <f t="shared" si="735"/>
        <v>7</v>
      </c>
      <c r="L1401">
        <f t="shared" si="739"/>
        <v>4</v>
      </c>
      <c r="M1401">
        <f t="shared" si="740"/>
        <v>1</v>
      </c>
      <c r="N1401" s="3">
        <f t="shared" si="741"/>
        <v>0.25</v>
      </c>
      <c r="O1401">
        <f t="shared" si="736"/>
        <v>13</v>
      </c>
      <c r="P1401">
        <f t="shared" si="737"/>
        <v>2</v>
      </c>
      <c r="Q1401">
        <f t="shared" ref="Q1401:Q1464" si="743">ROUND(AVERAGE(C1401-B1401,D1401-C1401,E1401-D1401,F1401-E1401),0)</f>
        <v>8</v>
      </c>
    </row>
    <row r="1402" spans="1:17" x14ac:dyDescent="0.25">
      <c r="A1402" s="4">
        <v>41247</v>
      </c>
      <c r="B1402">
        <v>5</v>
      </c>
      <c r="C1402">
        <v>10</v>
      </c>
      <c r="D1402">
        <v>28</v>
      </c>
      <c r="E1402">
        <v>29</v>
      </c>
      <c r="F1402">
        <v>44</v>
      </c>
      <c r="G1402">
        <v>2</v>
      </c>
      <c r="H1402">
        <v>4</v>
      </c>
      <c r="I1402">
        <f t="shared" si="742"/>
        <v>3</v>
      </c>
      <c r="J1402">
        <f t="shared" si="738"/>
        <v>116</v>
      </c>
      <c r="K1402">
        <f t="shared" si="735"/>
        <v>6</v>
      </c>
      <c r="L1402">
        <f t="shared" si="739"/>
        <v>3</v>
      </c>
      <c r="M1402">
        <f t="shared" si="740"/>
        <v>2</v>
      </c>
      <c r="N1402" s="3">
        <f t="shared" si="741"/>
        <v>0.66666666666666663</v>
      </c>
      <c r="O1402">
        <f t="shared" si="736"/>
        <v>18</v>
      </c>
      <c r="P1402">
        <f t="shared" si="737"/>
        <v>1</v>
      </c>
      <c r="Q1402">
        <f t="shared" si="743"/>
        <v>10</v>
      </c>
    </row>
    <row r="1403" spans="1:17" x14ac:dyDescent="0.25">
      <c r="A1403" s="4">
        <v>41243</v>
      </c>
      <c r="B1403">
        <v>10</v>
      </c>
      <c r="C1403">
        <v>18</v>
      </c>
      <c r="D1403">
        <v>23</v>
      </c>
      <c r="E1403">
        <v>24</v>
      </c>
      <c r="F1403">
        <v>40</v>
      </c>
      <c r="G1403">
        <v>3</v>
      </c>
      <c r="H1403">
        <v>4</v>
      </c>
      <c r="I1403">
        <f t="shared" si="742"/>
        <v>6</v>
      </c>
      <c r="J1403">
        <f t="shared" si="738"/>
        <v>115</v>
      </c>
      <c r="K1403">
        <f t="shared" si="735"/>
        <v>7</v>
      </c>
      <c r="L1403">
        <f t="shared" si="739"/>
        <v>4</v>
      </c>
      <c r="M1403">
        <f t="shared" si="740"/>
        <v>1</v>
      </c>
      <c r="N1403" s="3">
        <f t="shared" si="741"/>
        <v>0.25</v>
      </c>
      <c r="O1403">
        <f t="shared" si="736"/>
        <v>16</v>
      </c>
      <c r="P1403">
        <f t="shared" si="737"/>
        <v>1</v>
      </c>
      <c r="Q1403">
        <f t="shared" si="743"/>
        <v>8</v>
      </c>
    </row>
    <row r="1404" spans="1:17" x14ac:dyDescent="0.25">
      <c r="A1404" s="4">
        <v>41240</v>
      </c>
      <c r="B1404">
        <v>6</v>
      </c>
      <c r="C1404">
        <v>10</v>
      </c>
      <c r="D1404">
        <v>23</v>
      </c>
      <c r="E1404">
        <v>44</v>
      </c>
      <c r="F1404">
        <v>49</v>
      </c>
      <c r="G1404">
        <v>1</v>
      </c>
      <c r="H1404">
        <v>7</v>
      </c>
      <c r="I1404">
        <f t="shared" si="742"/>
        <v>3</v>
      </c>
      <c r="J1404">
        <f t="shared" si="738"/>
        <v>132</v>
      </c>
      <c r="K1404">
        <f t="shared" si="735"/>
        <v>8</v>
      </c>
      <c r="L1404">
        <f t="shared" si="739"/>
        <v>3</v>
      </c>
      <c r="M1404">
        <f t="shared" si="740"/>
        <v>2</v>
      </c>
      <c r="N1404" s="3">
        <f t="shared" si="741"/>
        <v>0.66666666666666663</v>
      </c>
      <c r="O1404">
        <f t="shared" si="736"/>
        <v>21</v>
      </c>
      <c r="P1404">
        <f t="shared" si="737"/>
        <v>4</v>
      </c>
      <c r="Q1404">
        <f t="shared" si="743"/>
        <v>11</v>
      </c>
    </row>
    <row r="1405" spans="1:17" x14ac:dyDescent="0.25">
      <c r="A1405" s="4">
        <v>41236</v>
      </c>
      <c r="B1405">
        <v>1</v>
      </c>
      <c r="C1405">
        <v>9</v>
      </c>
      <c r="D1405">
        <v>11</v>
      </c>
      <c r="E1405">
        <v>20</v>
      </c>
      <c r="F1405">
        <v>40</v>
      </c>
      <c r="G1405">
        <v>1</v>
      </c>
      <c r="H1405">
        <v>5</v>
      </c>
      <c r="I1405">
        <f t="shared" si="742"/>
        <v>6</v>
      </c>
      <c r="J1405">
        <f t="shared" si="738"/>
        <v>81</v>
      </c>
      <c r="K1405">
        <f t="shared" si="735"/>
        <v>6</v>
      </c>
      <c r="L1405">
        <f t="shared" si="739"/>
        <v>2</v>
      </c>
      <c r="M1405">
        <f t="shared" si="740"/>
        <v>3</v>
      </c>
      <c r="N1405" s="3">
        <f t="shared" si="741"/>
        <v>0.66666666666666663</v>
      </c>
      <c r="O1405">
        <f t="shared" si="736"/>
        <v>20</v>
      </c>
      <c r="P1405">
        <f t="shared" si="737"/>
        <v>2</v>
      </c>
      <c r="Q1405">
        <f t="shared" si="743"/>
        <v>10</v>
      </c>
    </row>
    <row r="1406" spans="1:17" x14ac:dyDescent="0.25">
      <c r="A1406" s="4">
        <v>41233</v>
      </c>
      <c r="B1406">
        <v>28</v>
      </c>
      <c r="C1406">
        <v>30</v>
      </c>
      <c r="D1406">
        <v>42</v>
      </c>
      <c r="E1406">
        <v>45</v>
      </c>
      <c r="F1406">
        <v>49</v>
      </c>
      <c r="G1406">
        <v>5</v>
      </c>
      <c r="H1406">
        <v>10</v>
      </c>
      <c r="I1406">
        <f t="shared" si="742"/>
        <v>3</v>
      </c>
      <c r="J1406">
        <f t="shared" si="738"/>
        <v>194</v>
      </c>
      <c r="K1406">
        <f t="shared" si="735"/>
        <v>15</v>
      </c>
      <c r="L1406">
        <f t="shared" si="739"/>
        <v>3</v>
      </c>
      <c r="M1406">
        <f t="shared" si="740"/>
        <v>2</v>
      </c>
      <c r="N1406" s="3">
        <f t="shared" si="741"/>
        <v>0.66666666666666663</v>
      </c>
      <c r="O1406">
        <f t="shared" si="736"/>
        <v>12</v>
      </c>
      <c r="P1406">
        <f t="shared" si="737"/>
        <v>2</v>
      </c>
      <c r="Q1406">
        <f t="shared" si="743"/>
        <v>5</v>
      </c>
    </row>
    <row r="1407" spans="1:17" x14ac:dyDescent="0.25">
      <c r="A1407" s="4">
        <v>41229</v>
      </c>
      <c r="B1407">
        <v>10</v>
      </c>
      <c r="C1407">
        <v>15</v>
      </c>
      <c r="D1407">
        <v>19</v>
      </c>
      <c r="E1407">
        <v>23</v>
      </c>
      <c r="F1407">
        <v>41</v>
      </c>
      <c r="G1407">
        <v>2</v>
      </c>
      <c r="H1407">
        <v>9</v>
      </c>
      <c r="I1407">
        <f t="shared" si="742"/>
        <v>6</v>
      </c>
      <c r="J1407">
        <f t="shared" si="738"/>
        <v>108</v>
      </c>
      <c r="K1407">
        <f t="shared" si="735"/>
        <v>11</v>
      </c>
      <c r="L1407">
        <f t="shared" si="739"/>
        <v>1</v>
      </c>
      <c r="M1407">
        <f t="shared" si="740"/>
        <v>4</v>
      </c>
      <c r="N1407" s="3">
        <f t="shared" si="741"/>
        <v>0.25</v>
      </c>
      <c r="O1407">
        <f t="shared" si="736"/>
        <v>18</v>
      </c>
      <c r="P1407">
        <f t="shared" si="737"/>
        <v>4</v>
      </c>
      <c r="Q1407">
        <f t="shared" si="743"/>
        <v>8</v>
      </c>
    </row>
    <row r="1408" spans="1:17" x14ac:dyDescent="0.25">
      <c r="A1408" s="4">
        <v>41226</v>
      </c>
      <c r="B1408">
        <v>11</v>
      </c>
      <c r="C1408">
        <v>16</v>
      </c>
      <c r="D1408">
        <v>21</v>
      </c>
      <c r="E1408">
        <v>24</v>
      </c>
      <c r="F1408">
        <v>29</v>
      </c>
      <c r="G1408">
        <v>2</v>
      </c>
      <c r="H1408">
        <v>6</v>
      </c>
      <c r="I1408">
        <f t="shared" si="742"/>
        <v>3</v>
      </c>
      <c r="J1408">
        <f t="shared" si="738"/>
        <v>101</v>
      </c>
      <c r="K1408">
        <f t="shared" si="735"/>
        <v>8</v>
      </c>
      <c r="L1408">
        <f t="shared" si="739"/>
        <v>2</v>
      </c>
      <c r="M1408">
        <f t="shared" si="740"/>
        <v>3</v>
      </c>
      <c r="N1408" s="3">
        <f t="shared" si="741"/>
        <v>0.66666666666666663</v>
      </c>
      <c r="O1408">
        <f t="shared" si="736"/>
        <v>5</v>
      </c>
      <c r="P1408">
        <f t="shared" si="737"/>
        <v>3</v>
      </c>
      <c r="Q1408">
        <f t="shared" si="743"/>
        <v>5</v>
      </c>
    </row>
    <row r="1409" spans="1:17" x14ac:dyDescent="0.25">
      <c r="A1409" s="4">
        <v>41222</v>
      </c>
      <c r="B1409">
        <v>14</v>
      </c>
      <c r="C1409">
        <v>21</v>
      </c>
      <c r="D1409">
        <v>22</v>
      </c>
      <c r="E1409">
        <v>28</v>
      </c>
      <c r="F1409">
        <v>47</v>
      </c>
      <c r="G1409">
        <v>4</v>
      </c>
      <c r="H1409">
        <v>5</v>
      </c>
      <c r="I1409">
        <f t="shared" si="742"/>
        <v>6</v>
      </c>
      <c r="J1409">
        <f t="shared" si="738"/>
        <v>132</v>
      </c>
      <c r="K1409">
        <f t="shared" si="735"/>
        <v>9</v>
      </c>
      <c r="L1409">
        <f t="shared" si="739"/>
        <v>3</v>
      </c>
      <c r="M1409">
        <f t="shared" si="740"/>
        <v>2</v>
      </c>
      <c r="N1409" s="3">
        <f t="shared" si="741"/>
        <v>0.66666666666666663</v>
      </c>
      <c r="O1409">
        <f t="shared" si="736"/>
        <v>19</v>
      </c>
      <c r="P1409">
        <f t="shared" si="737"/>
        <v>1</v>
      </c>
      <c r="Q1409">
        <f t="shared" si="743"/>
        <v>8</v>
      </c>
    </row>
    <row r="1410" spans="1:17" x14ac:dyDescent="0.25">
      <c r="A1410" s="4">
        <v>41219</v>
      </c>
      <c r="B1410">
        <v>7</v>
      </c>
      <c r="C1410">
        <v>20</v>
      </c>
      <c r="D1410">
        <v>25</v>
      </c>
      <c r="E1410">
        <v>35</v>
      </c>
      <c r="F1410">
        <v>41</v>
      </c>
      <c r="G1410">
        <v>1</v>
      </c>
      <c r="H1410">
        <v>9</v>
      </c>
      <c r="I1410">
        <f t="shared" si="742"/>
        <v>3</v>
      </c>
      <c r="J1410">
        <f t="shared" si="738"/>
        <v>128</v>
      </c>
      <c r="K1410">
        <f t="shared" si="735"/>
        <v>10</v>
      </c>
      <c r="L1410">
        <f t="shared" si="739"/>
        <v>1</v>
      </c>
      <c r="M1410">
        <f t="shared" si="740"/>
        <v>4</v>
      </c>
      <c r="N1410" s="3">
        <f t="shared" si="741"/>
        <v>0.25</v>
      </c>
      <c r="O1410">
        <f t="shared" si="736"/>
        <v>13</v>
      </c>
      <c r="P1410">
        <f t="shared" si="737"/>
        <v>5</v>
      </c>
      <c r="Q1410">
        <f t="shared" si="743"/>
        <v>9</v>
      </c>
    </row>
    <row r="1411" spans="1:17" x14ac:dyDescent="0.25">
      <c r="A1411" s="4">
        <v>41215</v>
      </c>
      <c r="B1411">
        <v>3</v>
      </c>
      <c r="C1411">
        <v>6</v>
      </c>
      <c r="D1411">
        <v>10</v>
      </c>
      <c r="E1411">
        <v>11</v>
      </c>
      <c r="F1411">
        <v>44</v>
      </c>
      <c r="G1411">
        <v>3</v>
      </c>
      <c r="H1411">
        <v>4</v>
      </c>
      <c r="I1411">
        <f t="shared" si="742"/>
        <v>6</v>
      </c>
      <c r="J1411">
        <f t="shared" si="738"/>
        <v>74</v>
      </c>
      <c r="K1411">
        <f t="shared" si="735"/>
        <v>7</v>
      </c>
      <c r="L1411">
        <f t="shared" si="739"/>
        <v>3</v>
      </c>
      <c r="M1411">
        <f t="shared" si="740"/>
        <v>2</v>
      </c>
      <c r="N1411" s="3">
        <f t="shared" si="741"/>
        <v>0.66666666666666663</v>
      </c>
      <c r="O1411">
        <f t="shared" si="736"/>
        <v>33</v>
      </c>
      <c r="P1411">
        <f t="shared" si="737"/>
        <v>1</v>
      </c>
      <c r="Q1411">
        <f t="shared" si="743"/>
        <v>10</v>
      </c>
    </row>
    <row r="1412" spans="1:17" x14ac:dyDescent="0.25">
      <c r="A1412" s="4">
        <v>41212</v>
      </c>
      <c r="B1412">
        <v>23</v>
      </c>
      <c r="C1412">
        <v>24</v>
      </c>
      <c r="D1412">
        <v>25</v>
      </c>
      <c r="E1412">
        <v>31</v>
      </c>
      <c r="F1412">
        <v>44</v>
      </c>
      <c r="G1412">
        <v>2</v>
      </c>
      <c r="H1412">
        <v>3</v>
      </c>
      <c r="I1412">
        <f t="shared" si="742"/>
        <v>3</v>
      </c>
      <c r="J1412">
        <f t="shared" si="738"/>
        <v>147</v>
      </c>
      <c r="K1412">
        <f t="shared" si="735"/>
        <v>5</v>
      </c>
      <c r="L1412">
        <f t="shared" si="739"/>
        <v>2</v>
      </c>
      <c r="M1412">
        <f t="shared" si="740"/>
        <v>3</v>
      </c>
      <c r="N1412" s="3">
        <f t="shared" si="741"/>
        <v>0.66666666666666663</v>
      </c>
      <c r="O1412">
        <f t="shared" si="736"/>
        <v>13</v>
      </c>
      <c r="P1412">
        <f t="shared" si="737"/>
        <v>1</v>
      </c>
      <c r="Q1412">
        <f t="shared" si="743"/>
        <v>5</v>
      </c>
    </row>
    <row r="1413" spans="1:17" x14ac:dyDescent="0.25">
      <c r="A1413" s="4">
        <v>41208</v>
      </c>
      <c r="B1413">
        <v>5</v>
      </c>
      <c r="C1413">
        <v>6</v>
      </c>
      <c r="D1413">
        <v>9</v>
      </c>
      <c r="E1413">
        <v>27</v>
      </c>
      <c r="F1413">
        <v>38</v>
      </c>
      <c r="G1413">
        <v>5</v>
      </c>
      <c r="H1413">
        <v>11</v>
      </c>
      <c r="I1413">
        <f t="shared" si="742"/>
        <v>6</v>
      </c>
      <c r="J1413">
        <f t="shared" si="738"/>
        <v>85</v>
      </c>
      <c r="K1413">
        <f t="shared" si="735"/>
        <v>16</v>
      </c>
      <c r="L1413">
        <f t="shared" si="739"/>
        <v>2</v>
      </c>
      <c r="M1413">
        <f t="shared" si="740"/>
        <v>3</v>
      </c>
      <c r="N1413" s="3">
        <f t="shared" si="741"/>
        <v>0.66666666666666663</v>
      </c>
      <c r="O1413">
        <f t="shared" si="736"/>
        <v>18</v>
      </c>
      <c r="P1413">
        <f t="shared" si="737"/>
        <v>1</v>
      </c>
      <c r="Q1413">
        <f t="shared" si="743"/>
        <v>8</v>
      </c>
    </row>
    <row r="1414" spans="1:17" x14ac:dyDescent="0.25">
      <c r="A1414" s="4">
        <v>41205</v>
      </c>
      <c r="B1414">
        <v>1</v>
      </c>
      <c r="C1414">
        <v>28</v>
      </c>
      <c r="D1414">
        <v>35</v>
      </c>
      <c r="E1414">
        <v>38</v>
      </c>
      <c r="F1414">
        <v>50</v>
      </c>
      <c r="G1414">
        <v>2</v>
      </c>
      <c r="H1414">
        <v>10</v>
      </c>
      <c r="I1414">
        <f t="shared" si="742"/>
        <v>3</v>
      </c>
      <c r="J1414">
        <f t="shared" si="738"/>
        <v>152</v>
      </c>
      <c r="K1414">
        <f t="shared" si="735"/>
        <v>12</v>
      </c>
      <c r="L1414">
        <f t="shared" si="739"/>
        <v>3</v>
      </c>
      <c r="M1414">
        <f t="shared" si="740"/>
        <v>2</v>
      </c>
      <c r="N1414" s="3">
        <f t="shared" si="741"/>
        <v>0.66666666666666663</v>
      </c>
      <c r="O1414">
        <f t="shared" si="736"/>
        <v>27</v>
      </c>
      <c r="P1414">
        <f t="shared" si="737"/>
        <v>3</v>
      </c>
      <c r="Q1414">
        <f t="shared" si="743"/>
        <v>12</v>
      </c>
    </row>
    <row r="1415" spans="1:17" x14ac:dyDescent="0.25">
      <c r="A1415" s="4">
        <v>41201</v>
      </c>
      <c r="B1415">
        <v>16</v>
      </c>
      <c r="C1415">
        <v>29</v>
      </c>
      <c r="D1415">
        <v>37</v>
      </c>
      <c r="E1415">
        <v>40</v>
      </c>
      <c r="F1415">
        <v>44</v>
      </c>
      <c r="G1415">
        <v>8</v>
      </c>
      <c r="H1415">
        <v>10</v>
      </c>
      <c r="I1415">
        <f t="shared" si="742"/>
        <v>6</v>
      </c>
      <c r="J1415">
        <f t="shared" si="738"/>
        <v>166</v>
      </c>
      <c r="K1415">
        <f t="shared" si="735"/>
        <v>18</v>
      </c>
      <c r="L1415">
        <f t="shared" si="739"/>
        <v>3</v>
      </c>
      <c r="M1415">
        <f t="shared" si="740"/>
        <v>2</v>
      </c>
      <c r="N1415" s="3">
        <f t="shared" si="741"/>
        <v>0.66666666666666663</v>
      </c>
      <c r="O1415">
        <f t="shared" si="736"/>
        <v>13</v>
      </c>
      <c r="P1415">
        <f t="shared" si="737"/>
        <v>3</v>
      </c>
      <c r="Q1415">
        <f t="shared" si="743"/>
        <v>7</v>
      </c>
    </row>
    <row r="1416" spans="1:17" x14ac:dyDescent="0.25">
      <c r="A1416" s="4">
        <v>41198</v>
      </c>
      <c r="B1416">
        <v>10</v>
      </c>
      <c r="C1416">
        <v>32</v>
      </c>
      <c r="D1416">
        <v>40</v>
      </c>
      <c r="E1416">
        <v>41</v>
      </c>
      <c r="F1416">
        <v>49</v>
      </c>
      <c r="G1416">
        <v>2</v>
      </c>
      <c r="H1416">
        <v>8</v>
      </c>
      <c r="I1416">
        <f t="shared" si="742"/>
        <v>3</v>
      </c>
      <c r="J1416">
        <f t="shared" si="738"/>
        <v>172</v>
      </c>
      <c r="K1416">
        <f t="shared" si="735"/>
        <v>10</v>
      </c>
      <c r="L1416">
        <f t="shared" si="739"/>
        <v>3</v>
      </c>
      <c r="M1416">
        <f t="shared" si="740"/>
        <v>2</v>
      </c>
      <c r="N1416" s="3">
        <f t="shared" si="741"/>
        <v>0.66666666666666663</v>
      </c>
      <c r="O1416">
        <f t="shared" si="736"/>
        <v>22</v>
      </c>
      <c r="P1416">
        <f t="shared" si="737"/>
        <v>1</v>
      </c>
      <c r="Q1416">
        <f t="shared" si="743"/>
        <v>10</v>
      </c>
    </row>
    <row r="1417" spans="1:17" x14ac:dyDescent="0.25">
      <c r="A1417" s="4">
        <v>41194</v>
      </c>
      <c r="B1417">
        <v>6</v>
      </c>
      <c r="C1417">
        <v>7</v>
      </c>
      <c r="D1417">
        <v>17</v>
      </c>
      <c r="E1417">
        <v>35</v>
      </c>
      <c r="F1417">
        <v>43</v>
      </c>
      <c r="G1417">
        <v>2</v>
      </c>
      <c r="H1417">
        <v>8</v>
      </c>
      <c r="I1417">
        <f t="shared" si="742"/>
        <v>6</v>
      </c>
      <c r="J1417">
        <f t="shared" si="738"/>
        <v>108</v>
      </c>
      <c r="K1417">
        <f t="shared" si="735"/>
        <v>10</v>
      </c>
      <c r="L1417">
        <f t="shared" si="739"/>
        <v>1</v>
      </c>
      <c r="M1417">
        <f t="shared" si="740"/>
        <v>4</v>
      </c>
      <c r="N1417" s="3">
        <f t="shared" si="741"/>
        <v>0.25</v>
      </c>
      <c r="O1417">
        <f t="shared" si="736"/>
        <v>18</v>
      </c>
      <c r="P1417">
        <f t="shared" si="737"/>
        <v>1</v>
      </c>
      <c r="Q1417">
        <f t="shared" si="743"/>
        <v>9</v>
      </c>
    </row>
    <row r="1418" spans="1:17" x14ac:dyDescent="0.25">
      <c r="A1418" s="4">
        <v>41191</v>
      </c>
      <c r="B1418">
        <v>2</v>
      </c>
      <c r="C1418">
        <v>8</v>
      </c>
      <c r="D1418">
        <v>10</v>
      </c>
      <c r="E1418">
        <v>23</v>
      </c>
      <c r="F1418">
        <v>25</v>
      </c>
      <c r="G1418">
        <v>8</v>
      </c>
      <c r="H1418">
        <v>9</v>
      </c>
      <c r="I1418">
        <f t="shared" si="742"/>
        <v>3</v>
      </c>
      <c r="J1418">
        <f t="shared" si="738"/>
        <v>68</v>
      </c>
      <c r="K1418">
        <f t="shared" si="735"/>
        <v>17</v>
      </c>
      <c r="L1418">
        <f t="shared" si="739"/>
        <v>3</v>
      </c>
      <c r="M1418">
        <f t="shared" si="740"/>
        <v>2</v>
      </c>
      <c r="N1418" s="3">
        <f t="shared" si="741"/>
        <v>0.66666666666666663</v>
      </c>
      <c r="O1418">
        <f t="shared" si="736"/>
        <v>13</v>
      </c>
      <c r="P1418">
        <f t="shared" si="737"/>
        <v>2</v>
      </c>
      <c r="Q1418">
        <f t="shared" si="743"/>
        <v>6</v>
      </c>
    </row>
    <row r="1419" spans="1:17" x14ac:dyDescent="0.25">
      <c r="A1419" s="4">
        <v>41187</v>
      </c>
      <c r="B1419">
        <v>9</v>
      </c>
      <c r="C1419">
        <v>16</v>
      </c>
      <c r="D1419">
        <v>18</v>
      </c>
      <c r="E1419">
        <v>19</v>
      </c>
      <c r="F1419">
        <v>21</v>
      </c>
      <c r="G1419">
        <v>2</v>
      </c>
      <c r="H1419">
        <v>3</v>
      </c>
      <c r="I1419">
        <f t="shared" si="742"/>
        <v>6</v>
      </c>
      <c r="J1419">
        <f t="shared" si="738"/>
        <v>83</v>
      </c>
      <c r="K1419">
        <f t="shared" si="735"/>
        <v>5</v>
      </c>
      <c r="L1419">
        <f t="shared" si="739"/>
        <v>2</v>
      </c>
      <c r="M1419">
        <f t="shared" si="740"/>
        <v>3</v>
      </c>
      <c r="N1419" s="3">
        <f t="shared" si="741"/>
        <v>0.66666666666666663</v>
      </c>
      <c r="O1419">
        <f t="shared" si="736"/>
        <v>7</v>
      </c>
      <c r="P1419">
        <f t="shared" si="737"/>
        <v>1</v>
      </c>
      <c r="Q1419">
        <f t="shared" si="743"/>
        <v>3</v>
      </c>
    </row>
    <row r="1420" spans="1:17" x14ac:dyDescent="0.25">
      <c r="A1420" s="4">
        <v>41184</v>
      </c>
      <c r="B1420">
        <v>4</v>
      </c>
      <c r="C1420">
        <v>16</v>
      </c>
      <c r="D1420">
        <v>21</v>
      </c>
      <c r="E1420">
        <v>36</v>
      </c>
      <c r="F1420">
        <v>42</v>
      </c>
      <c r="G1420">
        <v>7</v>
      </c>
      <c r="H1420">
        <v>8</v>
      </c>
      <c r="I1420">
        <f t="shared" si="742"/>
        <v>3</v>
      </c>
      <c r="J1420">
        <f t="shared" si="738"/>
        <v>119</v>
      </c>
      <c r="K1420">
        <f t="shared" si="735"/>
        <v>15</v>
      </c>
      <c r="L1420">
        <f t="shared" si="739"/>
        <v>4</v>
      </c>
      <c r="M1420">
        <f t="shared" si="740"/>
        <v>1</v>
      </c>
      <c r="N1420" s="3">
        <f t="shared" si="741"/>
        <v>0.25</v>
      </c>
      <c r="O1420">
        <f t="shared" si="736"/>
        <v>15</v>
      </c>
      <c r="P1420">
        <f t="shared" si="737"/>
        <v>5</v>
      </c>
      <c r="Q1420">
        <f t="shared" si="743"/>
        <v>10</v>
      </c>
    </row>
    <row r="1421" spans="1:17" x14ac:dyDescent="0.25">
      <c r="A1421" s="4">
        <v>41180</v>
      </c>
      <c r="B1421">
        <v>20</v>
      </c>
      <c r="C1421">
        <v>23</v>
      </c>
      <c r="D1421">
        <v>26</v>
      </c>
      <c r="E1421">
        <v>30</v>
      </c>
      <c r="F1421">
        <v>33</v>
      </c>
      <c r="G1421">
        <v>6</v>
      </c>
      <c r="H1421">
        <v>9</v>
      </c>
      <c r="I1421">
        <f t="shared" si="742"/>
        <v>6</v>
      </c>
      <c r="J1421">
        <f t="shared" si="738"/>
        <v>132</v>
      </c>
      <c r="K1421">
        <f t="shared" si="735"/>
        <v>15</v>
      </c>
      <c r="L1421">
        <f t="shared" si="739"/>
        <v>3</v>
      </c>
      <c r="M1421">
        <f t="shared" si="740"/>
        <v>2</v>
      </c>
      <c r="N1421" s="3">
        <f t="shared" si="741"/>
        <v>0.66666666666666663</v>
      </c>
      <c r="O1421">
        <f t="shared" si="736"/>
        <v>4</v>
      </c>
      <c r="P1421">
        <f t="shared" si="737"/>
        <v>3</v>
      </c>
      <c r="Q1421">
        <f t="shared" si="743"/>
        <v>3</v>
      </c>
    </row>
    <row r="1422" spans="1:17" x14ac:dyDescent="0.25">
      <c r="A1422" s="4">
        <v>41177</v>
      </c>
      <c r="B1422">
        <v>7</v>
      </c>
      <c r="C1422">
        <v>25</v>
      </c>
      <c r="D1422">
        <v>27</v>
      </c>
      <c r="E1422">
        <v>48</v>
      </c>
      <c r="F1422">
        <v>49</v>
      </c>
      <c r="G1422">
        <v>1</v>
      </c>
      <c r="H1422">
        <v>4</v>
      </c>
      <c r="I1422">
        <f t="shared" si="742"/>
        <v>3</v>
      </c>
      <c r="J1422">
        <f t="shared" si="738"/>
        <v>156</v>
      </c>
      <c r="K1422">
        <f t="shared" si="735"/>
        <v>5</v>
      </c>
      <c r="L1422">
        <f t="shared" si="739"/>
        <v>1</v>
      </c>
      <c r="M1422">
        <f t="shared" si="740"/>
        <v>4</v>
      </c>
      <c r="N1422" s="3">
        <f t="shared" si="741"/>
        <v>0.25</v>
      </c>
      <c r="O1422">
        <f t="shared" si="736"/>
        <v>21</v>
      </c>
      <c r="P1422">
        <f t="shared" si="737"/>
        <v>1</v>
      </c>
      <c r="Q1422">
        <f t="shared" si="743"/>
        <v>11</v>
      </c>
    </row>
    <row r="1423" spans="1:17" x14ac:dyDescent="0.25">
      <c r="A1423" s="4">
        <v>41173</v>
      </c>
      <c r="B1423">
        <v>4</v>
      </c>
      <c r="C1423">
        <v>19</v>
      </c>
      <c r="D1423">
        <v>34</v>
      </c>
      <c r="E1423">
        <v>41</v>
      </c>
      <c r="F1423">
        <v>43</v>
      </c>
      <c r="G1423">
        <v>7</v>
      </c>
      <c r="H1423">
        <v>11</v>
      </c>
      <c r="I1423">
        <f t="shared" si="742"/>
        <v>6</v>
      </c>
      <c r="J1423">
        <f t="shared" si="738"/>
        <v>141</v>
      </c>
      <c r="K1423">
        <f t="shared" si="735"/>
        <v>18</v>
      </c>
      <c r="L1423">
        <f t="shared" si="739"/>
        <v>2</v>
      </c>
      <c r="M1423">
        <f t="shared" si="740"/>
        <v>3</v>
      </c>
      <c r="N1423" s="3">
        <f t="shared" si="741"/>
        <v>0.66666666666666663</v>
      </c>
      <c r="O1423">
        <f t="shared" si="736"/>
        <v>15</v>
      </c>
      <c r="P1423">
        <f t="shared" si="737"/>
        <v>2</v>
      </c>
      <c r="Q1423">
        <f t="shared" si="743"/>
        <v>10</v>
      </c>
    </row>
    <row r="1424" spans="1:17" x14ac:dyDescent="0.25">
      <c r="A1424" s="4">
        <v>41170</v>
      </c>
      <c r="B1424">
        <v>6</v>
      </c>
      <c r="C1424">
        <v>7</v>
      </c>
      <c r="D1424">
        <v>38</v>
      </c>
      <c r="E1424">
        <v>39</v>
      </c>
      <c r="F1424">
        <v>44</v>
      </c>
      <c r="G1424">
        <v>7</v>
      </c>
      <c r="H1424">
        <v>9</v>
      </c>
      <c r="I1424">
        <f t="shared" si="742"/>
        <v>3</v>
      </c>
      <c r="J1424">
        <f t="shared" si="738"/>
        <v>134</v>
      </c>
      <c r="K1424">
        <f t="shared" si="735"/>
        <v>16</v>
      </c>
      <c r="L1424">
        <f t="shared" si="739"/>
        <v>3</v>
      </c>
      <c r="M1424">
        <f t="shared" si="740"/>
        <v>2</v>
      </c>
      <c r="N1424" s="3">
        <f t="shared" si="741"/>
        <v>0.66666666666666663</v>
      </c>
      <c r="O1424">
        <f t="shared" si="736"/>
        <v>31</v>
      </c>
      <c r="P1424">
        <f t="shared" si="737"/>
        <v>1</v>
      </c>
      <c r="Q1424">
        <f t="shared" si="743"/>
        <v>10</v>
      </c>
    </row>
    <row r="1425" spans="1:17" x14ac:dyDescent="0.25">
      <c r="A1425" s="4">
        <v>41166</v>
      </c>
      <c r="B1425">
        <v>3</v>
      </c>
      <c r="C1425">
        <v>10</v>
      </c>
      <c r="D1425">
        <v>23</v>
      </c>
      <c r="E1425">
        <v>27</v>
      </c>
      <c r="F1425">
        <v>44</v>
      </c>
      <c r="G1425">
        <v>7</v>
      </c>
      <c r="H1425">
        <v>9</v>
      </c>
      <c r="I1425">
        <f t="shared" si="742"/>
        <v>6</v>
      </c>
      <c r="J1425">
        <f t="shared" si="738"/>
        <v>107</v>
      </c>
      <c r="K1425">
        <f t="shared" si="735"/>
        <v>16</v>
      </c>
      <c r="L1425">
        <f t="shared" si="739"/>
        <v>2</v>
      </c>
      <c r="M1425">
        <f t="shared" si="740"/>
        <v>3</v>
      </c>
      <c r="N1425" s="3">
        <f t="shared" si="741"/>
        <v>0.66666666666666663</v>
      </c>
      <c r="O1425">
        <f t="shared" si="736"/>
        <v>17</v>
      </c>
      <c r="P1425">
        <f t="shared" si="737"/>
        <v>4</v>
      </c>
      <c r="Q1425">
        <f t="shared" si="743"/>
        <v>10</v>
      </c>
    </row>
    <row r="1426" spans="1:17" x14ac:dyDescent="0.25">
      <c r="A1426" s="4">
        <v>41163</v>
      </c>
      <c r="B1426">
        <v>6</v>
      </c>
      <c r="C1426">
        <v>15</v>
      </c>
      <c r="D1426">
        <v>22</v>
      </c>
      <c r="E1426">
        <v>37</v>
      </c>
      <c r="F1426">
        <v>44</v>
      </c>
      <c r="G1426">
        <v>2</v>
      </c>
      <c r="H1426">
        <v>4</v>
      </c>
      <c r="I1426">
        <f t="shared" si="742"/>
        <v>3</v>
      </c>
      <c r="J1426">
        <f t="shared" si="738"/>
        <v>124</v>
      </c>
      <c r="K1426">
        <f t="shared" si="735"/>
        <v>6</v>
      </c>
      <c r="L1426">
        <f t="shared" si="739"/>
        <v>3</v>
      </c>
      <c r="M1426">
        <f t="shared" si="740"/>
        <v>2</v>
      </c>
      <c r="N1426" s="3">
        <f t="shared" si="741"/>
        <v>0.66666666666666663</v>
      </c>
      <c r="O1426">
        <f t="shared" si="736"/>
        <v>15</v>
      </c>
      <c r="P1426">
        <f t="shared" si="737"/>
        <v>7</v>
      </c>
      <c r="Q1426">
        <f t="shared" si="743"/>
        <v>10</v>
      </c>
    </row>
    <row r="1427" spans="1:17" x14ac:dyDescent="0.25">
      <c r="A1427" s="4">
        <v>41159</v>
      </c>
      <c r="B1427">
        <v>13</v>
      </c>
      <c r="C1427">
        <v>15</v>
      </c>
      <c r="D1427">
        <v>30</v>
      </c>
      <c r="E1427">
        <v>35</v>
      </c>
      <c r="F1427">
        <v>42</v>
      </c>
      <c r="G1427">
        <v>4</v>
      </c>
      <c r="H1427">
        <v>6</v>
      </c>
      <c r="I1427">
        <f t="shared" si="742"/>
        <v>6</v>
      </c>
      <c r="J1427">
        <f t="shared" si="738"/>
        <v>135</v>
      </c>
      <c r="K1427">
        <f t="shared" si="735"/>
        <v>10</v>
      </c>
      <c r="L1427">
        <f t="shared" si="739"/>
        <v>2</v>
      </c>
      <c r="M1427">
        <f t="shared" si="740"/>
        <v>3</v>
      </c>
      <c r="N1427" s="3">
        <f t="shared" si="741"/>
        <v>0.66666666666666663</v>
      </c>
      <c r="O1427">
        <f t="shared" si="736"/>
        <v>15</v>
      </c>
      <c r="P1427">
        <f t="shared" si="737"/>
        <v>2</v>
      </c>
      <c r="Q1427">
        <f t="shared" si="743"/>
        <v>7</v>
      </c>
    </row>
    <row r="1428" spans="1:17" x14ac:dyDescent="0.25">
      <c r="A1428" s="4">
        <v>41156</v>
      </c>
      <c r="B1428">
        <v>11</v>
      </c>
      <c r="C1428">
        <v>17</v>
      </c>
      <c r="D1428">
        <v>18</v>
      </c>
      <c r="E1428">
        <v>39</v>
      </c>
      <c r="F1428">
        <v>44</v>
      </c>
      <c r="G1428">
        <v>5</v>
      </c>
      <c r="H1428">
        <v>10</v>
      </c>
      <c r="I1428">
        <f t="shared" si="742"/>
        <v>3</v>
      </c>
      <c r="J1428">
        <f t="shared" si="738"/>
        <v>129</v>
      </c>
      <c r="K1428">
        <f t="shared" si="735"/>
        <v>15</v>
      </c>
      <c r="L1428">
        <f t="shared" si="739"/>
        <v>2</v>
      </c>
      <c r="M1428">
        <f t="shared" si="740"/>
        <v>3</v>
      </c>
      <c r="N1428" s="3">
        <f t="shared" si="741"/>
        <v>0.66666666666666663</v>
      </c>
      <c r="O1428">
        <f t="shared" si="736"/>
        <v>21</v>
      </c>
      <c r="P1428">
        <f t="shared" si="737"/>
        <v>1</v>
      </c>
      <c r="Q1428">
        <f t="shared" si="743"/>
        <v>8</v>
      </c>
    </row>
    <row r="1429" spans="1:17" x14ac:dyDescent="0.25">
      <c r="A1429" s="4">
        <v>41152</v>
      </c>
      <c r="B1429">
        <v>16</v>
      </c>
      <c r="C1429">
        <v>28</v>
      </c>
      <c r="D1429">
        <v>31</v>
      </c>
      <c r="E1429">
        <v>33</v>
      </c>
      <c r="F1429">
        <v>48</v>
      </c>
      <c r="G1429">
        <v>7</v>
      </c>
      <c r="H1429">
        <v>11</v>
      </c>
      <c r="I1429">
        <f t="shared" si="742"/>
        <v>6</v>
      </c>
      <c r="J1429">
        <f t="shared" si="738"/>
        <v>156</v>
      </c>
      <c r="K1429">
        <f t="shared" si="735"/>
        <v>18</v>
      </c>
      <c r="L1429">
        <f t="shared" si="739"/>
        <v>3</v>
      </c>
      <c r="M1429">
        <f t="shared" si="740"/>
        <v>2</v>
      </c>
      <c r="N1429" s="3">
        <f t="shared" si="741"/>
        <v>0.66666666666666663</v>
      </c>
      <c r="O1429">
        <f t="shared" si="736"/>
        <v>15</v>
      </c>
      <c r="P1429">
        <f t="shared" si="737"/>
        <v>2</v>
      </c>
      <c r="Q1429">
        <f t="shared" si="743"/>
        <v>8</v>
      </c>
    </row>
    <row r="1430" spans="1:17" x14ac:dyDescent="0.25">
      <c r="A1430" s="4">
        <v>41149</v>
      </c>
      <c r="B1430">
        <v>1</v>
      </c>
      <c r="C1430">
        <v>18</v>
      </c>
      <c r="D1430">
        <v>25</v>
      </c>
      <c r="E1430">
        <v>26</v>
      </c>
      <c r="F1430">
        <v>44</v>
      </c>
      <c r="G1430">
        <v>4</v>
      </c>
      <c r="H1430">
        <v>5</v>
      </c>
      <c r="I1430">
        <f t="shared" si="742"/>
        <v>3</v>
      </c>
      <c r="J1430">
        <f t="shared" si="738"/>
        <v>114</v>
      </c>
      <c r="K1430">
        <f t="shared" si="735"/>
        <v>9</v>
      </c>
      <c r="L1430">
        <f t="shared" si="739"/>
        <v>3</v>
      </c>
      <c r="M1430">
        <f t="shared" si="740"/>
        <v>2</v>
      </c>
      <c r="N1430" s="3">
        <f t="shared" si="741"/>
        <v>0.66666666666666663</v>
      </c>
      <c r="O1430">
        <f t="shared" si="736"/>
        <v>18</v>
      </c>
      <c r="P1430">
        <f t="shared" si="737"/>
        <v>1</v>
      </c>
      <c r="Q1430">
        <f t="shared" si="743"/>
        <v>11</v>
      </c>
    </row>
    <row r="1431" spans="1:17" x14ac:dyDescent="0.25">
      <c r="A1431" s="4">
        <v>41145</v>
      </c>
      <c r="B1431">
        <v>5</v>
      </c>
      <c r="C1431">
        <v>6</v>
      </c>
      <c r="D1431">
        <v>12</v>
      </c>
      <c r="E1431">
        <v>19</v>
      </c>
      <c r="F1431">
        <v>37</v>
      </c>
      <c r="G1431">
        <v>3</v>
      </c>
      <c r="H1431">
        <v>7</v>
      </c>
      <c r="I1431">
        <f t="shared" si="742"/>
        <v>6</v>
      </c>
      <c r="J1431">
        <f t="shared" si="738"/>
        <v>79</v>
      </c>
      <c r="K1431">
        <f t="shared" si="735"/>
        <v>10</v>
      </c>
      <c r="L1431">
        <f t="shared" si="739"/>
        <v>2</v>
      </c>
      <c r="M1431">
        <f t="shared" si="740"/>
        <v>3</v>
      </c>
      <c r="N1431" s="3">
        <f t="shared" si="741"/>
        <v>0.66666666666666663</v>
      </c>
      <c r="O1431">
        <f t="shared" si="736"/>
        <v>18</v>
      </c>
      <c r="P1431">
        <f t="shared" si="737"/>
        <v>1</v>
      </c>
      <c r="Q1431">
        <f t="shared" si="743"/>
        <v>8</v>
      </c>
    </row>
    <row r="1432" spans="1:17" x14ac:dyDescent="0.25">
      <c r="A1432" s="4">
        <v>41142</v>
      </c>
      <c r="B1432">
        <v>4</v>
      </c>
      <c r="C1432">
        <v>5</v>
      </c>
      <c r="D1432">
        <v>17</v>
      </c>
      <c r="E1432">
        <v>38</v>
      </c>
      <c r="F1432">
        <v>48</v>
      </c>
      <c r="G1432">
        <v>3</v>
      </c>
      <c r="H1432">
        <v>4</v>
      </c>
      <c r="I1432">
        <f t="shared" si="742"/>
        <v>3</v>
      </c>
      <c r="J1432">
        <f t="shared" si="738"/>
        <v>112</v>
      </c>
      <c r="K1432">
        <f t="shared" si="735"/>
        <v>7</v>
      </c>
      <c r="L1432">
        <f t="shared" si="739"/>
        <v>3</v>
      </c>
      <c r="M1432">
        <f t="shared" si="740"/>
        <v>2</v>
      </c>
      <c r="N1432" s="3">
        <f t="shared" si="741"/>
        <v>0.66666666666666663</v>
      </c>
      <c r="O1432">
        <f t="shared" si="736"/>
        <v>21</v>
      </c>
      <c r="P1432">
        <f t="shared" si="737"/>
        <v>1</v>
      </c>
      <c r="Q1432">
        <f t="shared" si="743"/>
        <v>11</v>
      </c>
    </row>
    <row r="1433" spans="1:17" x14ac:dyDescent="0.25">
      <c r="A1433" s="4">
        <v>41138</v>
      </c>
      <c r="B1433">
        <v>19</v>
      </c>
      <c r="C1433">
        <v>25</v>
      </c>
      <c r="D1433">
        <v>28</v>
      </c>
      <c r="E1433">
        <v>33</v>
      </c>
      <c r="F1433">
        <v>44</v>
      </c>
      <c r="G1433">
        <v>2</v>
      </c>
      <c r="H1433">
        <v>8</v>
      </c>
      <c r="I1433">
        <f t="shared" si="742"/>
        <v>6</v>
      </c>
      <c r="J1433">
        <f t="shared" si="738"/>
        <v>149</v>
      </c>
      <c r="K1433">
        <f t="shared" si="735"/>
        <v>10</v>
      </c>
      <c r="L1433">
        <f t="shared" si="739"/>
        <v>2</v>
      </c>
      <c r="M1433">
        <f t="shared" si="740"/>
        <v>3</v>
      </c>
      <c r="N1433" s="3">
        <f t="shared" si="741"/>
        <v>0.66666666666666663</v>
      </c>
      <c r="O1433">
        <f t="shared" si="736"/>
        <v>11</v>
      </c>
      <c r="P1433">
        <f t="shared" si="737"/>
        <v>3</v>
      </c>
      <c r="Q1433">
        <f t="shared" si="743"/>
        <v>6</v>
      </c>
    </row>
    <row r="1434" spans="1:17" x14ac:dyDescent="0.25">
      <c r="A1434" s="4">
        <v>41135</v>
      </c>
      <c r="B1434">
        <v>1</v>
      </c>
      <c r="C1434">
        <v>16</v>
      </c>
      <c r="D1434">
        <v>38</v>
      </c>
      <c r="E1434">
        <v>42</v>
      </c>
      <c r="F1434">
        <v>45</v>
      </c>
      <c r="G1434">
        <v>9</v>
      </c>
      <c r="H1434">
        <v>10</v>
      </c>
      <c r="I1434">
        <f t="shared" si="742"/>
        <v>3</v>
      </c>
      <c r="J1434">
        <f t="shared" si="738"/>
        <v>142</v>
      </c>
      <c r="K1434">
        <f t="shared" si="735"/>
        <v>19</v>
      </c>
      <c r="L1434">
        <f t="shared" si="739"/>
        <v>3</v>
      </c>
      <c r="M1434">
        <f t="shared" si="740"/>
        <v>2</v>
      </c>
      <c r="N1434" s="3">
        <f t="shared" si="741"/>
        <v>0.66666666666666663</v>
      </c>
      <c r="O1434">
        <f t="shared" si="736"/>
        <v>22</v>
      </c>
      <c r="P1434">
        <f t="shared" si="737"/>
        <v>3</v>
      </c>
      <c r="Q1434">
        <f t="shared" si="743"/>
        <v>11</v>
      </c>
    </row>
    <row r="1435" spans="1:17" x14ac:dyDescent="0.25">
      <c r="A1435" s="4">
        <v>41131</v>
      </c>
      <c r="B1435">
        <v>11</v>
      </c>
      <c r="C1435">
        <v>17</v>
      </c>
      <c r="D1435">
        <v>21</v>
      </c>
      <c r="E1435">
        <v>48</v>
      </c>
      <c r="F1435">
        <v>50</v>
      </c>
      <c r="G1435">
        <v>9</v>
      </c>
      <c r="H1435">
        <v>10</v>
      </c>
      <c r="I1435">
        <f t="shared" si="742"/>
        <v>6</v>
      </c>
      <c r="J1435">
        <f t="shared" si="738"/>
        <v>147</v>
      </c>
      <c r="K1435">
        <f t="shared" si="735"/>
        <v>19</v>
      </c>
      <c r="L1435">
        <f t="shared" si="739"/>
        <v>2</v>
      </c>
      <c r="M1435">
        <f t="shared" si="740"/>
        <v>3</v>
      </c>
      <c r="N1435" s="3">
        <f t="shared" si="741"/>
        <v>0.66666666666666663</v>
      </c>
      <c r="O1435">
        <f t="shared" si="736"/>
        <v>27</v>
      </c>
      <c r="P1435">
        <f t="shared" si="737"/>
        <v>2</v>
      </c>
      <c r="Q1435">
        <f t="shared" si="743"/>
        <v>10</v>
      </c>
    </row>
    <row r="1436" spans="1:17" x14ac:dyDescent="0.25">
      <c r="A1436" s="4">
        <v>41128</v>
      </c>
      <c r="B1436">
        <v>20</v>
      </c>
      <c r="C1436">
        <v>27</v>
      </c>
      <c r="D1436">
        <v>34</v>
      </c>
      <c r="E1436">
        <v>46</v>
      </c>
      <c r="F1436">
        <v>50</v>
      </c>
      <c r="G1436">
        <v>2</v>
      </c>
      <c r="H1436">
        <v>3</v>
      </c>
      <c r="I1436">
        <f t="shared" si="742"/>
        <v>3</v>
      </c>
      <c r="J1436">
        <f t="shared" si="738"/>
        <v>177</v>
      </c>
      <c r="K1436">
        <f t="shared" si="735"/>
        <v>5</v>
      </c>
      <c r="L1436">
        <f t="shared" si="739"/>
        <v>4</v>
      </c>
      <c r="M1436">
        <f t="shared" si="740"/>
        <v>1</v>
      </c>
      <c r="N1436" s="3">
        <f t="shared" si="741"/>
        <v>0.25</v>
      </c>
      <c r="O1436">
        <f t="shared" si="736"/>
        <v>12</v>
      </c>
      <c r="P1436">
        <f t="shared" si="737"/>
        <v>4</v>
      </c>
      <c r="Q1436">
        <f t="shared" si="743"/>
        <v>8</v>
      </c>
    </row>
    <row r="1437" spans="1:17" x14ac:dyDescent="0.25">
      <c r="A1437" s="4">
        <v>41124</v>
      </c>
      <c r="B1437">
        <v>24</v>
      </c>
      <c r="C1437">
        <v>34</v>
      </c>
      <c r="D1437">
        <v>35</v>
      </c>
      <c r="E1437">
        <v>42</v>
      </c>
      <c r="F1437">
        <v>46</v>
      </c>
      <c r="G1437">
        <v>1</v>
      </c>
      <c r="H1437">
        <v>5</v>
      </c>
      <c r="I1437">
        <f t="shared" si="742"/>
        <v>6</v>
      </c>
      <c r="J1437">
        <f t="shared" si="738"/>
        <v>181</v>
      </c>
      <c r="K1437">
        <f t="shared" si="735"/>
        <v>6</v>
      </c>
      <c r="L1437">
        <f t="shared" si="739"/>
        <v>4</v>
      </c>
      <c r="M1437">
        <f t="shared" si="740"/>
        <v>1</v>
      </c>
      <c r="N1437" s="3">
        <f t="shared" si="741"/>
        <v>0.25</v>
      </c>
      <c r="O1437">
        <f t="shared" si="736"/>
        <v>10</v>
      </c>
      <c r="P1437">
        <f t="shared" si="737"/>
        <v>1</v>
      </c>
      <c r="Q1437">
        <f t="shared" si="743"/>
        <v>6</v>
      </c>
    </row>
    <row r="1438" spans="1:17" x14ac:dyDescent="0.25">
      <c r="A1438" s="4">
        <v>41121</v>
      </c>
      <c r="B1438">
        <v>4</v>
      </c>
      <c r="C1438">
        <v>29</v>
      </c>
      <c r="D1438">
        <v>35</v>
      </c>
      <c r="E1438">
        <v>36</v>
      </c>
      <c r="F1438">
        <v>39</v>
      </c>
      <c r="G1438">
        <v>8</v>
      </c>
      <c r="H1438">
        <v>9</v>
      </c>
      <c r="I1438">
        <f t="shared" si="742"/>
        <v>3</v>
      </c>
      <c r="J1438">
        <f t="shared" si="738"/>
        <v>143</v>
      </c>
      <c r="K1438">
        <f t="shared" si="735"/>
        <v>17</v>
      </c>
      <c r="L1438">
        <f t="shared" si="739"/>
        <v>2</v>
      </c>
      <c r="M1438">
        <f t="shared" si="740"/>
        <v>3</v>
      </c>
      <c r="N1438" s="3">
        <f t="shared" si="741"/>
        <v>0.66666666666666663</v>
      </c>
      <c r="O1438">
        <f t="shared" si="736"/>
        <v>25</v>
      </c>
      <c r="P1438">
        <f t="shared" si="737"/>
        <v>1</v>
      </c>
      <c r="Q1438">
        <f t="shared" si="743"/>
        <v>9</v>
      </c>
    </row>
    <row r="1439" spans="1:17" x14ac:dyDescent="0.25">
      <c r="A1439" s="4">
        <v>41117</v>
      </c>
      <c r="B1439">
        <v>14</v>
      </c>
      <c r="C1439">
        <v>15</v>
      </c>
      <c r="D1439">
        <v>21</v>
      </c>
      <c r="E1439">
        <v>23</v>
      </c>
      <c r="F1439">
        <v>48</v>
      </c>
      <c r="G1439">
        <v>2</v>
      </c>
      <c r="H1439">
        <v>10</v>
      </c>
      <c r="I1439">
        <f t="shared" si="742"/>
        <v>6</v>
      </c>
      <c r="J1439">
        <f t="shared" si="738"/>
        <v>121</v>
      </c>
      <c r="K1439">
        <f t="shared" si="735"/>
        <v>12</v>
      </c>
      <c r="L1439">
        <f t="shared" si="739"/>
        <v>2</v>
      </c>
      <c r="M1439">
        <f t="shared" si="740"/>
        <v>3</v>
      </c>
      <c r="N1439" s="3">
        <f t="shared" si="741"/>
        <v>0.66666666666666663</v>
      </c>
      <c r="O1439">
        <f t="shared" si="736"/>
        <v>25</v>
      </c>
      <c r="P1439">
        <f t="shared" si="737"/>
        <v>1</v>
      </c>
      <c r="Q1439">
        <f t="shared" si="743"/>
        <v>9</v>
      </c>
    </row>
    <row r="1440" spans="1:17" x14ac:dyDescent="0.25">
      <c r="A1440" s="4">
        <v>41114</v>
      </c>
      <c r="B1440">
        <v>4</v>
      </c>
      <c r="C1440">
        <v>16</v>
      </c>
      <c r="D1440">
        <v>18</v>
      </c>
      <c r="E1440">
        <v>25</v>
      </c>
      <c r="F1440">
        <v>44</v>
      </c>
      <c r="G1440">
        <v>1</v>
      </c>
      <c r="H1440">
        <v>11</v>
      </c>
      <c r="I1440">
        <f t="shared" si="742"/>
        <v>3</v>
      </c>
      <c r="J1440">
        <f t="shared" si="738"/>
        <v>107</v>
      </c>
      <c r="K1440">
        <f t="shared" si="735"/>
        <v>12</v>
      </c>
      <c r="L1440">
        <f t="shared" si="739"/>
        <v>4</v>
      </c>
      <c r="M1440">
        <f t="shared" si="740"/>
        <v>1</v>
      </c>
      <c r="N1440" s="3">
        <f t="shared" si="741"/>
        <v>0.25</v>
      </c>
      <c r="O1440">
        <f t="shared" si="736"/>
        <v>19</v>
      </c>
      <c r="P1440">
        <f t="shared" si="737"/>
        <v>2</v>
      </c>
      <c r="Q1440">
        <f t="shared" si="743"/>
        <v>10</v>
      </c>
    </row>
    <row r="1441" spans="1:17" x14ac:dyDescent="0.25">
      <c r="A1441" s="4">
        <v>41110</v>
      </c>
      <c r="B1441">
        <v>10</v>
      </c>
      <c r="C1441">
        <v>19</v>
      </c>
      <c r="D1441">
        <v>23</v>
      </c>
      <c r="E1441">
        <v>45</v>
      </c>
      <c r="F1441">
        <v>49</v>
      </c>
      <c r="G1441">
        <v>9</v>
      </c>
      <c r="H1441">
        <v>10</v>
      </c>
      <c r="I1441">
        <f t="shared" si="742"/>
        <v>6</v>
      </c>
      <c r="J1441">
        <f t="shared" si="738"/>
        <v>146</v>
      </c>
      <c r="K1441">
        <f t="shared" si="735"/>
        <v>19</v>
      </c>
      <c r="L1441">
        <f t="shared" si="739"/>
        <v>1</v>
      </c>
      <c r="M1441">
        <f t="shared" si="740"/>
        <v>4</v>
      </c>
      <c r="N1441" s="3">
        <f t="shared" si="741"/>
        <v>0.25</v>
      </c>
      <c r="O1441">
        <f t="shared" si="736"/>
        <v>22</v>
      </c>
      <c r="P1441">
        <f t="shared" si="737"/>
        <v>4</v>
      </c>
      <c r="Q1441">
        <f t="shared" si="743"/>
        <v>10</v>
      </c>
    </row>
    <row r="1442" spans="1:17" x14ac:dyDescent="0.25">
      <c r="A1442" s="4">
        <v>41107</v>
      </c>
      <c r="B1442">
        <v>2</v>
      </c>
      <c r="C1442">
        <v>7</v>
      </c>
      <c r="D1442">
        <v>24</v>
      </c>
      <c r="E1442">
        <v>43</v>
      </c>
      <c r="F1442">
        <v>46</v>
      </c>
      <c r="G1442">
        <v>8</v>
      </c>
      <c r="H1442">
        <v>10</v>
      </c>
      <c r="I1442">
        <f t="shared" si="742"/>
        <v>3</v>
      </c>
      <c r="J1442">
        <f t="shared" si="738"/>
        <v>122</v>
      </c>
      <c r="K1442">
        <f t="shared" si="735"/>
        <v>18</v>
      </c>
      <c r="L1442">
        <f t="shared" si="739"/>
        <v>3</v>
      </c>
      <c r="M1442">
        <f t="shared" si="740"/>
        <v>2</v>
      </c>
      <c r="N1442" s="3">
        <f t="shared" si="741"/>
        <v>0.66666666666666663</v>
      </c>
      <c r="O1442">
        <f t="shared" si="736"/>
        <v>19</v>
      </c>
      <c r="P1442">
        <f t="shared" si="737"/>
        <v>3</v>
      </c>
      <c r="Q1442">
        <f t="shared" si="743"/>
        <v>11</v>
      </c>
    </row>
    <row r="1443" spans="1:17" x14ac:dyDescent="0.25">
      <c r="A1443" s="4">
        <v>41103</v>
      </c>
      <c r="B1443">
        <v>8</v>
      </c>
      <c r="C1443">
        <v>18</v>
      </c>
      <c r="D1443">
        <v>25</v>
      </c>
      <c r="E1443">
        <v>35</v>
      </c>
      <c r="F1443">
        <v>46</v>
      </c>
      <c r="G1443">
        <v>4</v>
      </c>
      <c r="H1443">
        <v>9</v>
      </c>
      <c r="I1443">
        <f t="shared" si="742"/>
        <v>6</v>
      </c>
      <c r="J1443">
        <f t="shared" si="738"/>
        <v>132</v>
      </c>
      <c r="K1443">
        <f t="shared" si="735"/>
        <v>13</v>
      </c>
      <c r="L1443">
        <f t="shared" si="739"/>
        <v>3</v>
      </c>
      <c r="M1443">
        <f t="shared" si="740"/>
        <v>2</v>
      </c>
      <c r="N1443" s="3">
        <f t="shared" si="741"/>
        <v>0.66666666666666663</v>
      </c>
      <c r="O1443">
        <f t="shared" si="736"/>
        <v>11</v>
      </c>
      <c r="P1443">
        <f t="shared" si="737"/>
        <v>7</v>
      </c>
      <c r="Q1443">
        <f t="shared" si="743"/>
        <v>10</v>
      </c>
    </row>
    <row r="1444" spans="1:17" x14ac:dyDescent="0.25">
      <c r="A1444" s="4">
        <v>41100</v>
      </c>
      <c r="B1444">
        <v>1</v>
      </c>
      <c r="C1444">
        <v>3</v>
      </c>
      <c r="D1444">
        <v>16</v>
      </c>
      <c r="E1444">
        <v>24</v>
      </c>
      <c r="F1444">
        <v>37</v>
      </c>
      <c r="G1444">
        <v>1</v>
      </c>
      <c r="H1444">
        <v>8</v>
      </c>
      <c r="I1444">
        <f t="shared" si="742"/>
        <v>3</v>
      </c>
      <c r="J1444">
        <f t="shared" si="738"/>
        <v>81</v>
      </c>
      <c r="K1444">
        <f t="shared" si="735"/>
        <v>9</v>
      </c>
      <c r="L1444">
        <f t="shared" si="739"/>
        <v>2</v>
      </c>
      <c r="M1444">
        <f t="shared" si="740"/>
        <v>3</v>
      </c>
      <c r="N1444" s="3">
        <f t="shared" si="741"/>
        <v>0.66666666666666663</v>
      </c>
      <c r="O1444">
        <f t="shared" si="736"/>
        <v>13</v>
      </c>
      <c r="P1444">
        <f t="shared" si="737"/>
        <v>2</v>
      </c>
      <c r="Q1444">
        <f t="shared" si="743"/>
        <v>9</v>
      </c>
    </row>
    <row r="1445" spans="1:17" x14ac:dyDescent="0.25">
      <c r="A1445" s="4">
        <v>41096</v>
      </c>
      <c r="B1445">
        <v>31</v>
      </c>
      <c r="C1445">
        <v>32</v>
      </c>
      <c r="D1445">
        <v>38</v>
      </c>
      <c r="E1445">
        <v>40</v>
      </c>
      <c r="F1445">
        <v>42</v>
      </c>
      <c r="G1445">
        <v>1</v>
      </c>
      <c r="H1445">
        <v>3</v>
      </c>
      <c r="I1445">
        <f t="shared" si="742"/>
        <v>6</v>
      </c>
      <c r="J1445">
        <f t="shared" si="738"/>
        <v>183</v>
      </c>
      <c r="K1445">
        <f t="shared" si="735"/>
        <v>4</v>
      </c>
      <c r="L1445">
        <f t="shared" si="739"/>
        <v>4</v>
      </c>
      <c r="M1445">
        <f t="shared" si="740"/>
        <v>1</v>
      </c>
      <c r="N1445" s="3">
        <f t="shared" si="741"/>
        <v>0.25</v>
      </c>
      <c r="O1445">
        <f t="shared" si="736"/>
        <v>6</v>
      </c>
      <c r="P1445">
        <f t="shared" si="737"/>
        <v>1</v>
      </c>
      <c r="Q1445">
        <f t="shared" si="743"/>
        <v>3</v>
      </c>
    </row>
    <row r="1446" spans="1:17" x14ac:dyDescent="0.25">
      <c r="A1446" s="4">
        <v>41093</v>
      </c>
      <c r="B1446">
        <v>2</v>
      </c>
      <c r="C1446">
        <v>7</v>
      </c>
      <c r="D1446">
        <v>22</v>
      </c>
      <c r="E1446">
        <v>27</v>
      </c>
      <c r="F1446">
        <v>40</v>
      </c>
      <c r="G1446">
        <v>3</v>
      </c>
      <c r="H1446">
        <v>6</v>
      </c>
      <c r="I1446">
        <f t="shared" si="742"/>
        <v>3</v>
      </c>
      <c r="J1446">
        <f t="shared" si="738"/>
        <v>98</v>
      </c>
      <c r="K1446">
        <f t="shared" si="735"/>
        <v>9</v>
      </c>
      <c r="L1446">
        <f t="shared" si="739"/>
        <v>3</v>
      </c>
      <c r="M1446">
        <f t="shared" si="740"/>
        <v>2</v>
      </c>
      <c r="N1446" s="3">
        <f t="shared" si="741"/>
        <v>0.66666666666666663</v>
      </c>
      <c r="O1446">
        <f t="shared" si="736"/>
        <v>15</v>
      </c>
      <c r="P1446">
        <f t="shared" si="737"/>
        <v>5</v>
      </c>
      <c r="Q1446">
        <f t="shared" si="743"/>
        <v>10</v>
      </c>
    </row>
    <row r="1447" spans="1:17" x14ac:dyDescent="0.25">
      <c r="A1447" s="4">
        <v>41089</v>
      </c>
      <c r="B1447">
        <v>14</v>
      </c>
      <c r="C1447">
        <v>17</v>
      </c>
      <c r="D1447">
        <v>28</v>
      </c>
      <c r="E1447">
        <v>29</v>
      </c>
      <c r="F1447">
        <v>39</v>
      </c>
      <c r="G1447">
        <v>1</v>
      </c>
      <c r="H1447">
        <v>11</v>
      </c>
      <c r="I1447">
        <f t="shared" si="742"/>
        <v>6</v>
      </c>
      <c r="J1447">
        <f t="shared" si="738"/>
        <v>127</v>
      </c>
      <c r="K1447">
        <f t="shared" si="735"/>
        <v>12</v>
      </c>
      <c r="L1447">
        <f t="shared" si="739"/>
        <v>2</v>
      </c>
      <c r="M1447">
        <f t="shared" si="740"/>
        <v>3</v>
      </c>
      <c r="N1447" s="3">
        <f t="shared" si="741"/>
        <v>0.66666666666666663</v>
      </c>
      <c r="O1447">
        <f t="shared" si="736"/>
        <v>11</v>
      </c>
      <c r="P1447">
        <f t="shared" si="737"/>
        <v>1</v>
      </c>
      <c r="Q1447">
        <f t="shared" si="743"/>
        <v>6</v>
      </c>
    </row>
    <row r="1448" spans="1:17" x14ac:dyDescent="0.25">
      <c r="A1448" s="4">
        <v>41086</v>
      </c>
      <c r="B1448">
        <v>1</v>
      </c>
      <c r="C1448">
        <v>11</v>
      </c>
      <c r="D1448">
        <v>20</v>
      </c>
      <c r="E1448">
        <v>22</v>
      </c>
      <c r="F1448">
        <v>35</v>
      </c>
      <c r="G1448">
        <v>8</v>
      </c>
      <c r="H1448">
        <v>10</v>
      </c>
      <c r="I1448">
        <f t="shared" si="742"/>
        <v>3</v>
      </c>
      <c r="J1448">
        <f t="shared" si="738"/>
        <v>89</v>
      </c>
      <c r="K1448">
        <f t="shared" ref="K1448:K1511" si="744">G1448+H1448</f>
        <v>18</v>
      </c>
      <c r="L1448">
        <f t="shared" si="739"/>
        <v>2</v>
      </c>
      <c r="M1448">
        <f t="shared" si="740"/>
        <v>3</v>
      </c>
      <c r="N1448" s="3">
        <f t="shared" si="741"/>
        <v>0.66666666666666663</v>
      </c>
      <c r="O1448">
        <f t="shared" ref="O1448:O1511" si="745">MAX(C1448-B1448,D1448-C1448,E1448-D1448,F1448-E1448)</f>
        <v>13</v>
      </c>
      <c r="P1448">
        <f t="shared" ref="P1448:P1511" si="746">MIN(C1448-B1448,D1448-C1448,E1448-D1448,F1448-E1448)</f>
        <v>2</v>
      </c>
      <c r="Q1448">
        <f t="shared" si="743"/>
        <v>9</v>
      </c>
    </row>
    <row r="1449" spans="1:17" x14ac:dyDescent="0.25">
      <c r="A1449" s="4">
        <v>41082</v>
      </c>
      <c r="B1449">
        <v>14</v>
      </c>
      <c r="C1449">
        <v>18</v>
      </c>
      <c r="D1449">
        <v>19</v>
      </c>
      <c r="E1449">
        <v>43</v>
      </c>
      <c r="F1449">
        <v>49</v>
      </c>
      <c r="G1449">
        <v>3</v>
      </c>
      <c r="H1449">
        <v>7</v>
      </c>
      <c r="I1449">
        <f t="shared" si="742"/>
        <v>6</v>
      </c>
      <c r="J1449">
        <f t="shared" si="738"/>
        <v>143</v>
      </c>
      <c r="K1449">
        <f t="shared" si="744"/>
        <v>10</v>
      </c>
      <c r="L1449">
        <f t="shared" si="739"/>
        <v>2</v>
      </c>
      <c r="M1449">
        <f t="shared" si="740"/>
        <v>3</v>
      </c>
      <c r="N1449" s="3">
        <f t="shared" si="741"/>
        <v>0.66666666666666663</v>
      </c>
      <c r="O1449">
        <f t="shared" si="745"/>
        <v>24</v>
      </c>
      <c r="P1449">
        <f t="shared" si="746"/>
        <v>1</v>
      </c>
      <c r="Q1449">
        <f t="shared" si="743"/>
        <v>9</v>
      </c>
    </row>
    <row r="1450" spans="1:17" x14ac:dyDescent="0.25">
      <c r="A1450" s="4">
        <v>41079</v>
      </c>
      <c r="B1450">
        <v>7</v>
      </c>
      <c r="C1450">
        <v>17</v>
      </c>
      <c r="D1450">
        <v>20</v>
      </c>
      <c r="E1450">
        <v>35</v>
      </c>
      <c r="F1450">
        <v>50</v>
      </c>
      <c r="G1450">
        <v>5</v>
      </c>
      <c r="H1450">
        <v>11</v>
      </c>
      <c r="I1450">
        <f t="shared" si="742"/>
        <v>3</v>
      </c>
      <c r="J1450">
        <f t="shared" ref="J1450:J1513" si="747">SUM(B1450:F1450)</f>
        <v>129</v>
      </c>
      <c r="K1450">
        <f t="shared" si="744"/>
        <v>16</v>
      </c>
      <c r="L1450">
        <f t="shared" ref="L1450:L1513" si="748">SUMPRODUCT(--(MOD(B1450:F1450,2)=0))</f>
        <v>2</v>
      </c>
      <c r="M1450">
        <f t="shared" ref="M1450:M1513" si="749">SUMPRODUCT(--(MOD(B1450:F1450,2)=1))</f>
        <v>3</v>
      </c>
      <c r="N1450" s="3">
        <f t="shared" ref="N1450:N1513" si="750">IF(L1450&gt;M1450,M1450/L1450,L1450/M1450)</f>
        <v>0.66666666666666663</v>
      </c>
      <c r="O1450">
        <f t="shared" si="745"/>
        <v>15</v>
      </c>
      <c r="P1450">
        <f t="shared" si="746"/>
        <v>3</v>
      </c>
      <c r="Q1450">
        <f t="shared" si="743"/>
        <v>11</v>
      </c>
    </row>
    <row r="1451" spans="1:17" x14ac:dyDescent="0.25">
      <c r="A1451" s="4">
        <v>41075</v>
      </c>
      <c r="B1451">
        <v>10</v>
      </c>
      <c r="C1451">
        <v>22</v>
      </c>
      <c r="D1451">
        <v>27</v>
      </c>
      <c r="E1451">
        <v>38</v>
      </c>
      <c r="F1451">
        <v>48</v>
      </c>
      <c r="G1451">
        <v>3</v>
      </c>
      <c r="H1451">
        <v>7</v>
      </c>
      <c r="I1451">
        <f t="shared" si="742"/>
        <v>6</v>
      </c>
      <c r="J1451">
        <f t="shared" si="747"/>
        <v>145</v>
      </c>
      <c r="K1451">
        <f t="shared" si="744"/>
        <v>10</v>
      </c>
      <c r="L1451">
        <f t="shared" si="748"/>
        <v>4</v>
      </c>
      <c r="M1451">
        <f t="shared" si="749"/>
        <v>1</v>
      </c>
      <c r="N1451" s="3">
        <f t="shared" si="750"/>
        <v>0.25</v>
      </c>
      <c r="O1451">
        <f t="shared" si="745"/>
        <v>12</v>
      </c>
      <c r="P1451">
        <f t="shared" si="746"/>
        <v>5</v>
      </c>
      <c r="Q1451">
        <f t="shared" si="743"/>
        <v>10</v>
      </c>
    </row>
    <row r="1452" spans="1:17" x14ac:dyDescent="0.25">
      <c r="A1452" s="4">
        <v>41072</v>
      </c>
      <c r="B1452">
        <v>8</v>
      </c>
      <c r="C1452">
        <v>15</v>
      </c>
      <c r="D1452">
        <v>26</v>
      </c>
      <c r="E1452">
        <v>30</v>
      </c>
      <c r="F1452">
        <v>48</v>
      </c>
      <c r="G1452">
        <v>9</v>
      </c>
      <c r="H1452">
        <v>10</v>
      </c>
      <c r="I1452">
        <f t="shared" si="742"/>
        <v>3</v>
      </c>
      <c r="J1452">
        <f t="shared" si="747"/>
        <v>127</v>
      </c>
      <c r="K1452">
        <f t="shared" si="744"/>
        <v>19</v>
      </c>
      <c r="L1452">
        <f t="shared" si="748"/>
        <v>4</v>
      </c>
      <c r="M1452">
        <f t="shared" si="749"/>
        <v>1</v>
      </c>
      <c r="N1452" s="3">
        <f t="shared" si="750"/>
        <v>0.25</v>
      </c>
      <c r="O1452">
        <f t="shared" si="745"/>
        <v>18</v>
      </c>
      <c r="P1452">
        <f t="shared" si="746"/>
        <v>4</v>
      </c>
      <c r="Q1452">
        <f t="shared" si="743"/>
        <v>10</v>
      </c>
    </row>
    <row r="1453" spans="1:17" x14ac:dyDescent="0.25">
      <c r="A1453" s="4">
        <v>41068</v>
      </c>
      <c r="B1453">
        <v>5</v>
      </c>
      <c r="C1453">
        <v>11</v>
      </c>
      <c r="D1453">
        <v>22</v>
      </c>
      <c r="E1453">
        <v>34</v>
      </c>
      <c r="F1453">
        <v>40</v>
      </c>
      <c r="G1453">
        <v>9</v>
      </c>
      <c r="H1453">
        <v>11</v>
      </c>
      <c r="I1453">
        <f t="shared" ref="I1453:I1516" si="751">WEEKDAY(A1453)</f>
        <v>6</v>
      </c>
      <c r="J1453">
        <f t="shared" si="747"/>
        <v>112</v>
      </c>
      <c r="K1453">
        <f t="shared" si="744"/>
        <v>20</v>
      </c>
      <c r="L1453">
        <f t="shared" si="748"/>
        <v>3</v>
      </c>
      <c r="M1453">
        <f t="shared" si="749"/>
        <v>2</v>
      </c>
      <c r="N1453" s="3">
        <f t="shared" si="750"/>
        <v>0.66666666666666663</v>
      </c>
      <c r="O1453">
        <f t="shared" si="745"/>
        <v>12</v>
      </c>
      <c r="P1453">
        <f t="shared" si="746"/>
        <v>6</v>
      </c>
      <c r="Q1453">
        <f t="shared" si="743"/>
        <v>9</v>
      </c>
    </row>
    <row r="1454" spans="1:17" x14ac:dyDescent="0.25">
      <c r="A1454" s="4">
        <v>41065</v>
      </c>
      <c r="B1454">
        <v>13</v>
      </c>
      <c r="C1454">
        <v>34</v>
      </c>
      <c r="D1454">
        <v>37</v>
      </c>
      <c r="E1454">
        <v>47</v>
      </c>
      <c r="F1454">
        <v>49</v>
      </c>
      <c r="G1454">
        <v>8</v>
      </c>
      <c r="H1454">
        <v>9</v>
      </c>
      <c r="I1454">
        <f t="shared" si="751"/>
        <v>3</v>
      </c>
      <c r="J1454">
        <f t="shared" si="747"/>
        <v>180</v>
      </c>
      <c r="K1454">
        <f t="shared" si="744"/>
        <v>17</v>
      </c>
      <c r="L1454">
        <f t="shared" si="748"/>
        <v>1</v>
      </c>
      <c r="M1454">
        <f t="shared" si="749"/>
        <v>4</v>
      </c>
      <c r="N1454" s="3">
        <f t="shared" si="750"/>
        <v>0.25</v>
      </c>
      <c r="O1454">
        <f t="shared" si="745"/>
        <v>21</v>
      </c>
      <c r="P1454">
        <f t="shared" si="746"/>
        <v>2</v>
      </c>
      <c r="Q1454">
        <f t="shared" si="743"/>
        <v>9</v>
      </c>
    </row>
    <row r="1455" spans="1:17" x14ac:dyDescent="0.25">
      <c r="A1455" s="4">
        <v>41061</v>
      </c>
      <c r="B1455">
        <v>2</v>
      </c>
      <c r="C1455">
        <v>4</v>
      </c>
      <c r="D1455">
        <v>14</v>
      </c>
      <c r="E1455">
        <v>26</v>
      </c>
      <c r="F1455">
        <v>36</v>
      </c>
      <c r="G1455">
        <v>9</v>
      </c>
      <c r="H1455">
        <v>10</v>
      </c>
      <c r="I1455">
        <f t="shared" si="751"/>
        <v>6</v>
      </c>
      <c r="J1455">
        <f t="shared" si="747"/>
        <v>82</v>
      </c>
      <c r="K1455">
        <f t="shared" si="744"/>
        <v>19</v>
      </c>
      <c r="L1455">
        <f t="shared" si="748"/>
        <v>5</v>
      </c>
      <c r="M1455">
        <f t="shared" si="749"/>
        <v>0</v>
      </c>
      <c r="N1455" s="3">
        <f t="shared" si="750"/>
        <v>0</v>
      </c>
      <c r="O1455">
        <f t="shared" si="745"/>
        <v>12</v>
      </c>
      <c r="P1455">
        <f t="shared" si="746"/>
        <v>2</v>
      </c>
      <c r="Q1455">
        <f t="shared" si="743"/>
        <v>9</v>
      </c>
    </row>
    <row r="1456" spans="1:17" x14ac:dyDescent="0.25">
      <c r="A1456" s="4">
        <v>41058</v>
      </c>
      <c r="B1456">
        <v>8</v>
      </c>
      <c r="C1456">
        <v>15</v>
      </c>
      <c r="D1456">
        <v>17</v>
      </c>
      <c r="E1456">
        <v>25</v>
      </c>
      <c r="F1456">
        <v>28</v>
      </c>
      <c r="G1456">
        <v>3</v>
      </c>
      <c r="H1456">
        <v>11</v>
      </c>
      <c r="I1456">
        <f t="shared" si="751"/>
        <v>3</v>
      </c>
      <c r="J1456">
        <f t="shared" si="747"/>
        <v>93</v>
      </c>
      <c r="K1456">
        <f t="shared" si="744"/>
        <v>14</v>
      </c>
      <c r="L1456">
        <f t="shared" si="748"/>
        <v>2</v>
      </c>
      <c r="M1456">
        <f t="shared" si="749"/>
        <v>3</v>
      </c>
      <c r="N1456" s="3">
        <f t="shared" si="750"/>
        <v>0.66666666666666663</v>
      </c>
      <c r="O1456">
        <f t="shared" si="745"/>
        <v>8</v>
      </c>
      <c r="P1456">
        <f t="shared" si="746"/>
        <v>2</v>
      </c>
      <c r="Q1456">
        <f t="shared" si="743"/>
        <v>5</v>
      </c>
    </row>
    <row r="1457" spans="1:17" x14ac:dyDescent="0.25">
      <c r="A1457" s="4">
        <v>41054</v>
      </c>
      <c r="B1457">
        <v>12</v>
      </c>
      <c r="C1457">
        <v>22</v>
      </c>
      <c r="D1457">
        <v>35</v>
      </c>
      <c r="E1457">
        <v>46</v>
      </c>
      <c r="F1457">
        <v>49</v>
      </c>
      <c r="G1457">
        <v>2</v>
      </c>
      <c r="H1457">
        <v>8</v>
      </c>
      <c r="I1457">
        <f t="shared" si="751"/>
        <v>6</v>
      </c>
      <c r="J1457">
        <f t="shared" si="747"/>
        <v>164</v>
      </c>
      <c r="K1457">
        <f t="shared" si="744"/>
        <v>10</v>
      </c>
      <c r="L1457">
        <f t="shared" si="748"/>
        <v>3</v>
      </c>
      <c r="M1457">
        <f t="shared" si="749"/>
        <v>2</v>
      </c>
      <c r="N1457" s="3">
        <f t="shared" si="750"/>
        <v>0.66666666666666663</v>
      </c>
      <c r="O1457">
        <f t="shared" si="745"/>
        <v>13</v>
      </c>
      <c r="P1457">
        <f t="shared" si="746"/>
        <v>3</v>
      </c>
      <c r="Q1457">
        <f t="shared" si="743"/>
        <v>9</v>
      </c>
    </row>
    <row r="1458" spans="1:17" x14ac:dyDescent="0.25">
      <c r="A1458" s="4">
        <v>41051</v>
      </c>
      <c r="B1458">
        <v>16</v>
      </c>
      <c r="C1458">
        <v>31</v>
      </c>
      <c r="D1458">
        <v>32</v>
      </c>
      <c r="E1458">
        <v>37</v>
      </c>
      <c r="F1458">
        <v>41</v>
      </c>
      <c r="G1458">
        <v>1</v>
      </c>
      <c r="H1458">
        <v>7</v>
      </c>
      <c r="I1458">
        <f t="shared" si="751"/>
        <v>3</v>
      </c>
      <c r="J1458">
        <f t="shared" si="747"/>
        <v>157</v>
      </c>
      <c r="K1458">
        <f t="shared" si="744"/>
        <v>8</v>
      </c>
      <c r="L1458">
        <f t="shared" si="748"/>
        <v>2</v>
      </c>
      <c r="M1458">
        <f t="shared" si="749"/>
        <v>3</v>
      </c>
      <c r="N1458" s="3">
        <f t="shared" si="750"/>
        <v>0.66666666666666663</v>
      </c>
      <c r="O1458">
        <f t="shared" si="745"/>
        <v>15</v>
      </c>
      <c r="P1458">
        <f t="shared" si="746"/>
        <v>1</v>
      </c>
      <c r="Q1458">
        <f t="shared" si="743"/>
        <v>6</v>
      </c>
    </row>
    <row r="1459" spans="1:17" x14ac:dyDescent="0.25">
      <c r="A1459" s="4">
        <v>41047</v>
      </c>
      <c r="B1459">
        <v>13</v>
      </c>
      <c r="C1459">
        <v>29</v>
      </c>
      <c r="D1459">
        <v>43</v>
      </c>
      <c r="E1459">
        <v>47</v>
      </c>
      <c r="F1459">
        <v>50</v>
      </c>
      <c r="G1459">
        <v>9</v>
      </c>
      <c r="H1459">
        <v>11</v>
      </c>
      <c r="I1459">
        <f t="shared" si="751"/>
        <v>6</v>
      </c>
      <c r="J1459">
        <f t="shared" si="747"/>
        <v>182</v>
      </c>
      <c r="K1459">
        <f t="shared" si="744"/>
        <v>20</v>
      </c>
      <c r="L1459">
        <f t="shared" si="748"/>
        <v>1</v>
      </c>
      <c r="M1459">
        <f t="shared" si="749"/>
        <v>4</v>
      </c>
      <c r="N1459" s="3">
        <f t="shared" si="750"/>
        <v>0.25</v>
      </c>
      <c r="O1459">
        <f t="shared" si="745"/>
        <v>16</v>
      </c>
      <c r="P1459">
        <f t="shared" si="746"/>
        <v>3</v>
      </c>
      <c r="Q1459">
        <f t="shared" si="743"/>
        <v>9</v>
      </c>
    </row>
    <row r="1460" spans="1:17" x14ac:dyDescent="0.25">
      <c r="A1460" s="4">
        <v>41044</v>
      </c>
      <c r="B1460">
        <v>2</v>
      </c>
      <c r="C1460">
        <v>11</v>
      </c>
      <c r="D1460">
        <v>13</v>
      </c>
      <c r="E1460">
        <v>26</v>
      </c>
      <c r="F1460">
        <v>50</v>
      </c>
      <c r="G1460">
        <v>2</v>
      </c>
      <c r="H1460">
        <v>5</v>
      </c>
      <c r="I1460">
        <f t="shared" si="751"/>
        <v>3</v>
      </c>
      <c r="J1460">
        <f t="shared" si="747"/>
        <v>102</v>
      </c>
      <c r="K1460">
        <f t="shared" si="744"/>
        <v>7</v>
      </c>
      <c r="L1460">
        <f t="shared" si="748"/>
        <v>3</v>
      </c>
      <c r="M1460">
        <f t="shared" si="749"/>
        <v>2</v>
      </c>
      <c r="N1460" s="3">
        <f t="shared" si="750"/>
        <v>0.66666666666666663</v>
      </c>
      <c r="O1460">
        <f t="shared" si="745"/>
        <v>24</v>
      </c>
      <c r="P1460">
        <f t="shared" si="746"/>
        <v>2</v>
      </c>
      <c r="Q1460">
        <f t="shared" si="743"/>
        <v>12</v>
      </c>
    </row>
    <row r="1461" spans="1:17" x14ac:dyDescent="0.25">
      <c r="A1461" s="4">
        <v>41040</v>
      </c>
      <c r="B1461">
        <v>1</v>
      </c>
      <c r="C1461">
        <v>13</v>
      </c>
      <c r="D1461">
        <v>17</v>
      </c>
      <c r="E1461">
        <v>38</v>
      </c>
      <c r="F1461">
        <v>44</v>
      </c>
      <c r="G1461">
        <v>2</v>
      </c>
      <c r="H1461">
        <v>11</v>
      </c>
      <c r="I1461">
        <f t="shared" si="751"/>
        <v>6</v>
      </c>
      <c r="J1461">
        <f t="shared" si="747"/>
        <v>113</v>
      </c>
      <c r="K1461">
        <f t="shared" si="744"/>
        <v>13</v>
      </c>
      <c r="L1461">
        <f t="shared" si="748"/>
        <v>2</v>
      </c>
      <c r="M1461">
        <f t="shared" si="749"/>
        <v>3</v>
      </c>
      <c r="N1461" s="3">
        <f t="shared" si="750"/>
        <v>0.66666666666666663</v>
      </c>
      <c r="O1461">
        <f t="shared" si="745"/>
        <v>21</v>
      </c>
      <c r="P1461">
        <f t="shared" si="746"/>
        <v>4</v>
      </c>
      <c r="Q1461">
        <f t="shared" si="743"/>
        <v>11</v>
      </c>
    </row>
    <row r="1462" spans="1:17" x14ac:dyDescent="0.25">
      <c r="A1462" s="4">
        <v>41037</v>
      </c>
      <c r="B1462">
        <v>3</v>
      </c>
      <c r="C1462">
        <v>21</v>
      </c>
      <c r="D1462">
        <v>34</v>
      </c>
      <c r="E1462">
        <v>38</v>
      </c>
      <c r="F1462">
        <v>48</v>
      </c>
      <c r="G1462">
        <v>5</v>
      </c>
      <c r="H1462">
        <v>8</v>
      </c>
      <c r="I1462">
        <f t="shared" si="751"/>
        <v>3</v>
      </c>
      <c r="J1462">
        <f t="shared" si="747"/>
        <v>144</v>
      </c>
      <c r="K1462">
        <f t="shared" si="744"/>
        <v>13</v>
      </c>
      <c r="L1462">
        <f t="shared" si="748"/>
        <v>3</v>
      </c>
      <c r="M1462">
        <f t="shared" si="749"/>
        <v>2</v>
      </c>
      <c r="N1462" s="3">
        <f t="shared" si="750"/>
        <v>0.66666666666666663</v>
      </c>
      <c r="O1462">
        <f t="shared" si="745"/>
        <v>18</v>
      </c>
      <c r="P1462">
        <f t="shared" si="746"/>
        <v>4</v>
      </c>
      <c r="Q1462">
        <f t="shared" si="743"/>
        <v>11</v>
      </c>
    </row>
    <row r="1463" spans="1:17" x14ac:dyDescent="0.25">
      <c r="A1463" s="4">
        <v>41033</v>
      </c>
      <c r="B1463">
        <v>3</v>
      </c>
      <c r="C1463">
        <v>26</v>
      </c>
      <c r="D1463">
        <v>39</v>
      </c>
      <c r="E1463">
        <v>40</v>
      </c>
      <c r="F1463">
        <v>41</v>
      </c>
      <c r="G1463">
        <v>1</v>
      </c>
      <c r="H1463">
        <v>2</v>
      </c>
      <c r="I1463">
        <f t="shared" si="751"/>
        <v>6</v>
      </c>
      <c r="J1463">
        <f t="shared" si="747"/>
        <v>149</v>
      </c>
      <c r="K1463">
        <f t="shared" si="744"/>
        <v>3</v>
      </c>
      <c r="L1463">
        <f t="shared" si="748"/>
        <v>2</v>
      </c>
      <c r="M1463">
        <f t="shared" si="749"/>
        <v>3</v>
      </c>
      <c r="N1463" s="3">
        <f t="shared" si="750"/>
        <v>0.66666666666666663</v>
      </c>
      <c r="O1463">
        <f t="shared" si="745"/>
        <v>23</v>
      </c>
      <c r="P1463">
        <f t="shared" si="746"/>
        <v>1</v>
      </c>
      <c r="Q1463">
        <f t="shared" si="743"/>
        <v>10</v>
      </c>
    </row>
    <row r="1464" spans="1:17" x14ac:dyDescent="0.25">
      <c r="A1464" s="4">
        <v>41030</v>
      </c>
      <c r="B1464">
        <v>4</v>
      </c>
      <c r="C1464">
        <v>5</v>
      </c>
      <c r="D1464">
        <v>15</v>
      </c>
      <c r="E1464">
        <v>19</v>
      </c>
      <c r="F1464">
        <v>41</v>
      </c>
      <c r="G1464">
        <v>9</v>
      </c>
      <c r="H1464">
        <v>11</v>
      </c>
      <c r="I1464">
        <f t="shared" si="751"/>
        <v>3</v>
      </c>
      <c r="J1464">
        <f t="shared" si="747"/>
        <v>84</v>
      </c>
      <c r="K1464">
        <f t="shared" si="744"/>
        <v>20</v>
      </c>
      <c r="L1464">
        <f t="shared" si="748"/>
        <v>1</v>
      </c>
      <c r="M1464">
        <f t="shared" si="749"/>
        <v>4</v>
      </c>
      <c r="N1464" s="3">
        <f t="shared" si="750"/>
        <v>0.25</v>
      </c>
      <c r="O1464">
        <f t="shared" si="745"/>
        <v>22</v>
      </c>
      <c r="P1464">
        <f t="shared" si="746"/>
        <v>1</v>
      </c>
      <c r="Q1464">
        <f t="shared" si="743"/>
        <v>9</v>
      </c>
    </row>
    <row r="1465" spans="1:17" x14ac:dyDescent="0.25">
      <c r="A1465" s="4">
        <v>41026</v>
      </c>
      <c r="B1465">
        <v>20</v>
      </c>
      <c r="C1465">
        <v>27</v>
      </c>
      <c r="D1465">
        <v>30</v>
      </c>
      <c r="E1465">
        <v>36</v>
      </c>
      <c r="F1465">
        <v>43</v>
      </c>
      <c r="G1465">
        <v>1</v>
      </c>
      <c r="H1465">
        <v>6</v>
      </c>
      <c r="I1465">
        <f t="shared" si="751"/>
        <v>6</v>
      </c>
      <c r="J1465">
        <f t="shared" si="747"/>
        <v>156</v>
      </c>
      <c r="K1465">
        <f t="shared" si="744"/>
        <v>7</v>
      </c>
      <c r="L1465">
        <f t="shared" si="748"/>
        <v>3</v>
      </c>
      <c r="M1465">
        <f t="shared" si="749"/>
        <v>2</v>
      </c>
      <c r="N1465" s="3">
        <f t="shared" si="750"/>
        <v>0.66666666666666663</v>
      </c>
      <c r="O1465">
        <f t="shared" si="745"/>
        <v>7</v>
      </c>
      <c r="P1465">
        <f t="shared" si="746"/>
        <v>3</v>
      </c>
      <c r="Q1465">
        <f t="shared" ref="Q1465:Q1528" si="752">ROUND(AVERAGE(C1465-B1465,D1465-C1465,E1465-D1465,F1465-E1465),0)</f>
        <v>6</v>
      </c>
    </row>
    <row r="1466" spans="1:17" x14ac:dyDescent="0.25">
      <c r="A1466" s="4">
        <v>41023</v>
      </c>
      <c r="B1466">
        <v>8</v>
      </c>
      <c r="C1466">
        <v>9</v>
      </c>
      <c r="D1466">
        <v>24</v>
      </c>
      <c r="E1466">
        <v>43</v>
      </c>
      <c r="F1466">
        <v>48</v>
      </c>
      <c r="G1466">
        <v>3</v>
      </c>
      <c r="H1466">
        <v>5</v>
      </c>
      <c r="I1466">
        <f t="shared" si="751"/>
        <v>3</v>
      </c>
      <c r="J1466">
        <f t="shared" si="747"/>
        <v>132</v>
      </c>
      <c r="K1466">
        <f t="shared" si="744"/>
        <v>8</v>
      </c>
      <c r="L1466">
        <f t="shared" si="748"/>
        <v>3</v>
      </c>
      <c r="M1466">
        <f t="shared" si="749"/>
        <v>2</v>
      </c>
      <c r="N1466" s="3">
        <f t="shared" si="750"/>
        <v>0.66666666666666663</v>
      </c>
      <c r="O1466">
        <f t="shared" si="745"/>
        <v>19</v>
      </c>
      <c r="P1466">
        <f t="shared" si="746"/>
        <v>1</v>
      </c>
      <c r="Q1466">
        <f t="shared" si="752"/>
        <v>10</v>
      </c>
    </row>
    <row r="1467" spans="1:17" x14ac:dyDescent="0.25">
      <c r="A1467" s="4">
        <v>41019</v>
      </c>
      <c r="B1467">
        <v>3</v>
      </c>
      <c r="C1467">
        <v>6</v>
      </c>
      <c r="D1467">
        <v>29</v>
      </c>
      <c r="E1467">
        <v>32</v>
      </c>
      <c r="F1467">
        <v>41</v>
      </c>
      <c r="G1467">
        <v>10</v>
      </c>
      <c r="H1467">
        <v>11</v>
      </c>
      <c r="I1467">
        <f t="shared" si="751"/>
        <v>6</v>
      </c>
      <c r="J1467">
        <f t="shared" si="747"/>
        <v>111</v>
      </c>
      <c r="K1467">
        <f t="shared" si="744"/>
        <v>21</v>
      </c>
      <c r="L1467">
        <f t="shared" si="748"/>
        <v>2</v>
      </c>
      <c r="M1467">
        <f t="shared" si="749"/>
        <v>3</v>
      </c>
      <c r="N1467" s="3">
        <f t="shared" si="750"/>
        <v>0.66666666666666663</v>
      </c>
      <c r="O1467">
        <f t="shared" si="745"/>
        <v>23</v>
      </c>
      <c r="P1467">
        <f t="shared" si="746"/>
        <v>3</v>
      </c>
      <c r="Q1467">
        <f t="shared" si="752"/>
        <v>10</v>
      </c>
    </row>
    <row r="1468" spans="1:17" x14ac:dyDescent="0.25">
      <c r="A1468" s="4">
        <v>41016</v>
      </c>
      <c r="B1468">
        <v>10</v>
      </c>
      <c r="C1468">
        <v>28</v>
      </c>
      <c r="D1468">
        <v>33</v>
      </c>
      <c r="E1468">
        <v>48</v>
      </c>
      <c r="F1468">
        <v>49</v>
      </c>
      <c r="G1468">
        <v>1</v>
      </c>
      <c r="H1468">
        <v>10</v>
      </c>
      <c r="I1468">
        <f t="shared" si="751"/>
        <v>3</v>
      </c>
      <c r="J1468">
        <f t="shared" si="747"/>
        <v>168</v>
      </c>
      <c r="K1468">
        <f t="shared" si="744"/>
        <v>11</v>
      </c>
      <c r="L1468">
        <f t="shared" si="748"/>
        <v>3</v>
      </c>
      <c r="M1468">
        <f t="shared" si="749"/>
        <v>2</v>
      </c>
      <c r="N1468" s="3">
        <f t="shared" si="750"/>
        <v>0.66666666666666663</v>
      </c>
      <c r="O1468">
        <f t="shared" si="745"/>
        <v>18</v>
      </c>
      <c r="P1468">
        <f t="shared" si="746"/>
        <v>1</v>
      </c>
      <c r="Q1468">
        <f t="shared" si="752"/>
        <v>10</v>
      </c>
    </row>
    <row r="1469" spans="1:17" x14ac:dyDescent="0.25">
      <c r="A1469" s="4">
        <v>41012</v>
      </c>
      <c r="B1469">
        <v>8</v>
      </c>
      <c r="C1469">
        <v>13</v>
      </c>
      <c r="D1469">
        <v>26</v>
      </c>
      <c r="E1469">
        <v>39</v>
      </c>
      <c r="F1469">
        <v>43</v>
      </c>
      <c r="G1469">
        <v>3</v>
      </c>
      <c r="H1469">
        <v>5</v>
      </c>
      <c r="I1469">
        <f t="shared" si="751"/>
        <v>6</v>
      </c>
      <c r="J1469">
        <f t="shared" si="747"/>
        <v>129</v>
      </c>
      <c r="K1469">
        <f t="shared" si="744"/>
        <v>8</v>
      </c>
      <c r="L1469">
        <f t="shared" si="748"/>
        <v>2</v>
      </c>
      <c r="M1469">
        <f t="shared" si="749"/>
        <v>3</v>
      </c>
      <c r="N1469" s="3">
        <f t="shared" si="750"/>
        <v>0.66666666666666663</v>
      </c>
      <c r="O1469">
        <f t="shared" si="745"/>
        <v>13</v>
      </c>
      <c r="P1469">
        <f t="shared" si="746"/>
        <v>4</v>
      </c>
      <c r="Q1469">
        <f t="shared" si="752"/>
        <v>9</v>
      </c>
    </row>
    <row r="1470" spans="1:17" x14ac:dyDescent="0.25">
      <c r="A1470" s="4">
        <v>41009</v>
      </c>
      <c r="B1470">
        <v>22</v>
      </c>
      <c r="C1470">
        <v>25</v>
      </c>
      <c r="D1470">
        <v>27</v>
      </c>
      <c r="E1470">
        <v>36</v>
      </c>
      <c r="F1470">
        <v>37</v>
      </c>
      <c r="G1470">
        <v>5</v>
      </c>
      <c r="H1470">
        <v>9</v>
      </c>
      <c r="I1470">
        <f t="shared" si="751"/>
        <v>3</v>
      </c>
      <c r="J1470">
        <f t="shared" si="747"/>
        <v>147</v>
      </c>
      <c r="K1470">
        <f t="shared" si="744"/>
        <v>14</v>
      </c>
      <c r="L1470">
        <f t="shared" si="748"/>
        <v>2</v>
      </c>
      <c r="M1470">
        <f t="shared" si="749"/>
        <v>3</v>
      </c>
      <c r="N1470" s="3">
        <f t="shared" si="750"/>
        <v>0.66666666666666663</v>
      </c>
      <c r="O1470">
        <f t="shared" si="745"/>
        <v>9</v>
      </c>
      <c r="P1470">
        <f t="shared" si="746"/>
        <v>1</v>
      </c>
      <c r="Q1470">
        <f t="shared" si="752"/>
        <v>4</v>
      </c>
    </row>
    <row r="1471" spans="1:17" x14ac:dyDescent="0.25">
      <c r="A1471" s="4">
        <v>41005</v>
      </c>
      <c r="B1471">
        <v>11</v>
      </c>
      <c r="C1471">
        <v>20</v>
      </c>
      <c r="D1471">
        <v>30</v>
      </c>
      <c r="E1471">
        <v>35</v>
      </c>
      <c r="F1471">
        <v>45</v>
      </c>
      <c r="G1471">
        <v>2</v>
      </c>
      <c r="H1471">
        <v>3</v>
      </c>
      <c r="I1471">
        <f t="shared" si="751"/>
        <v>6</v>
      </c>
      <c r="J1471">
        <f t="shared" si="747"/>
        <v>141</v>
      </c>
      <c r="K1471">
        <f t="shared" si="744"/>
        <v>5</v>
      </c>
      <c r="L1471">
        <f t="shared" si="748"/>
        <v>2</v>
      </c>
      <c r="M1471">
        <f t="shared" si="749"/>
        <v>3</v>
      </c>
      <c r="N1471" s="3">
        <f t="shared" si="750"/>
        <v>0.66666666666666663</v>
      </c>
      <c r="O1471">
        <f t="shared" si="745"/>
        <v>10</v>
      </c>
      <c r="P1471">
        <f t="shared" si="746"/>
        <v>5</v>
      </c>
      <c r="Q1471">
        <f t="shared" si="752"/>
        <v>9</v>
      </c>
    </row>
    <row r="1472" spans="1:17" x14ac:dyDescent="0.25">
      <c r="A1472" s="4">
        <v>41002</v>
      </c>
      <c r="B1472">
        <v>1</v>
      </c>
      <c r="C1472">
        <v>8</v>
      </c>
      <c r="D1472">
        <v>18</v>
      </c>
      <c r="E1472">
        <v>25</v>
      </c>
      <c r="F1472">
        <v>30</v>
      </c>
      <c r="G1472">
        <v>9</v>
      </c>
      <c r="H1472">
        <v>10</v>
      </c>
      <c r="I1472">
        <f t="shared" si="751"/>
        <v>3</v>
      </c>
      <c r="J1472">
        <f t="shared" si="747"/>
        <v>82</v>
      </c>
      <c r="K1472">
        <f t="shared" si="744"/>
        <v>19</v>
      </c>
      <c r="L1472">
        <f t="shared" si="748"/>
        <v>3</v>
      </c>
      <c r="M1472">
        <f t="shared" si="749"/>
        <v>2</v>
      </c>
      <c r="N1472" s="3">
        <f t="shared" si="750"/>
        <v>0.66666666666666663</v>
      </c>
      <c r="O1472">
        <f t="shared" si="745"/>
        <v>10</v>
      </c>
      <c r="P1472">
        <f t="shared" si="746"/>
        <v>5</v>
      </c>
      <c r="Q1472">
        <f t="shared" si="752"/>
        <v>7</v>
      </c>
    </row>
    <row r="1473" spans="1:17" x14ac:dyDescent="0.25">
      <c r="A1473" s="4">
        <v>40998</v>
      </c>
      <c r="B1473">
        <v>4</v>
      </c>
      <c r="C1473">
        <v>17</v>
      </c>
      <c r="D1473">
        <v>23</v>
      </c>
      <c r="E1473">
        <v>36</v>
      </c>
      <c r="F1473">
        <v>46</v>
      </c>
      <c r="G1473">
        <v>6</v>
      </c>
      <c r="H1473">
        <v>10</v>
      </c>
      <c r="I1473">
        <f t="shared" si="751"/>
        <v>6</v>
      </c>
      <c r="J1473">
        <f t="shared" si="747"/>
        <v>126</v>
      </c>
      <c r="K1473">
        <f t="shared" si="744"/>
        <v>16</v>
      </c>
      <c r="L1473">
        <f t="shared" si="748"/>
        <v>3</v>
      </c>
      <c r="M1473">
        <f t="shared" si="749"/>
        <v>2</v>
      </c>
      <c r="N1473" s="3">
        <f t="shared" si="750"/>
        <v>0.66666666666666663</v>
      </c>
      <c r="O1473">
        <f t="shared" si="745"/>
        <v>13</v>
      </c>
      <c r="P1473">
        <f t="shared" si="746"/>
        <v>6</v>
      </c>
      <c r="Q1473">
        <f t="shared" si="752"/>
        <v>11</v>
      </c>
    </row>
    <row r="1474" spans="1:17" x14ac:dyDescent="0.25">
      <c r="A1474" s="4">
        <v>40995</v>
      </c>
      <c r="B1474">
        <v>24</v>
      </c>
      <c r="C1474">
        <v>27</v>
      </c>
      <c r="D1474">
        <v>29</v>
      </c>
      <c r="E1474">
        <v>34</v>
      </c>
      <c r="F1474">
        <v>36</v>
      </c>
      <c r="G1474">
        <v>7</v>
      </c>
      <c r="H1474">
        <v>8</v>
      </c>
      <c r="I1474">
        <f t="shared" si="751"/>
        <v>3</v>
      </c>
      <c r="J1474">
        <f t="shared" si="747"/>
        <v>150</v>
      </c>
      <c r="K1474">
        <f t="shared" si="744"/>
        <v>15</v>
      </c>
      <c r="L1474">
        <f t="shared" si="748"/>
        <v>3</v>
      </c>
      <c r="M1474">
        <f t="shared" si="749"/>
        <v>2</v>
      </c>
      <c r="N1474" s="3">
        <f t="shared" si="750"/>
        <v>0.66666666666666663</v>
      </c>
      <c r="O1474">
        <f t="shared" si="745"/>
        <v>5</v>
      </c>
      <c r="P1474">
        <f t="shared" si="746"/>
        <v>2</v>
      </c>
      <c r="Q1474">
        <f t="shared" si="752"/>
        <v>3</v>
      </c>
    </row>
    <row r="1475" spans="1:17" x14ac:dyDescent="0.25">
      <c r="A1475" s="4">
        <v>40991</v>
      </c>
      <c r="B1475">
        <v>9</v>
      </c>
      <c r="C1475">
        <v>15</v>
      </c>
      <c r="D1475">
        <v>23</v>
      </c>
      <c r="E1475">
        <v>31</v>
      </c>
      <c r="F1475">
        <v>50</v>
      </c>
      <c r="G1475">
        <v>8</v>
      </c>
      <c r="H1475">
        <v>11</v>
      </c>
      <c r="I1475">
        <f t="shared" si="751"/>
        <v>6</v>
      </c>
      <c r="J1475">
        <f t="shared" si="747"/>
        <v>128</v>
      </c>
      <c r="K1475">
        <f t="shared" si="744"/>
        <v>19</v>
      </c>
      <c r="L1475">
        <f t="shared" si="748"/>
        <v>1</v>
      </c>
      <c r="M1475">
        <f t="shared" si="749"/>
        <v>4</v>
      </c>
      <c r="N1475" s="3">
        <f t="shared" si="750"/>
        <v>0.25</v>
      </c>
      <c r="O1475">
        <f t="shared" si="745"/>
        <v>19</v>
      </c>
      <c r="P1475">
        <f t="shared" si="746"/>
        <v>6</v>
      </c>
      <c r="Q1475">
        <f t="shared" si="752"/>
        <v>10</v>
      </c>
    </row>
    <row r="1476" spans="1:17" x14ac:dyDescent="0.25">
      <c r="A1476" s="4">
        <v>40988</v>
      </c>
      <c r="B1476">
        <v>15</v>
      </c>
      <c r="C1476">
        <v>16</v>
      </c>
      <c r="D1476">
        <v>28</v>
      </c>
      <c r="E1476">
        <v>30</v>
      </c>
      <c r="F1476">
        <v>46</v>
      </c>
      <c r="G1476">
        <v>3</v>
      </c>
      <c r="H1476">
        <v>4</v>
      </c>
      <c r="I1476">
        <f t="shared" si="751"/>
        <v>3</v>
      </c>
      <c r="J1476">
        <f t="shared" si="747"/>
        <v>135</v>
      </c>
      <c r="K1476">
        <f t="shared" si="744"/>
        <v>7</v>
      </c>
      <c r="L1476">
        <f t="shared" si="748"/>
        <v>4</v>
      </c>
      <c r="M1476">
        <f t="shared" si="749"/>
        <v>1</v>
      </c>
      <c r="N1476" s="3">
        <f t="shared" si="750"/>
        <v>0.25</v>
      </c>
      <c r="O1476">
        <f t="shared" si="745"/>
        <v>16</v>
      </c>
      <c r="P1476">
        <f t="shared" si="746"/>
        <v>1</v>
      </c>
      <c r="Q1476">
        <f t="shared" si="752"/>
        <v>8</v>
      </c>
    </row>
    <row r="1477" spans="1:17" x14ac:dyDescent="0.25">
      <c r="A1477" s="4">
        <v>40984</v>
      </c>
      <c r="B1477">
        <v>3</v>
      </c>
      <c r="C1477">
        <v>4</v>
      </c>
      <c r="D1477">
        <v>12</v>
      </c>
      <c r="E1477">
        <v>23</v>
      </c>
      <c r="F1477">
        <v>50</v>
      </c>
      <c r="G1477">
        <v>4</v>
      </c>
      <c r="H1477">
        <v>7</v>
      </c>
      <c r="I1477">
        <f t="shared" si="751"/>
        <v>6</v>
      </c>
      <c r="J1477">
        <f t="shared" si="747"/>
        <v>92</v>
      </c>
      <c r="K1477">
        <f t="shared" si="744"/>
        <v>11</v>
      </c>
      <c r="L1477">
        <f t="shared" si="748"/>
        <v>3</v>
      </c>
      <c r="M1477">
        <f t="shared" si="749"/>
        <v>2</v>
      </c>
      <c r="N1477" s="3">
        <f t="shared" si="750"/>
        <v>0.66666666666666663</v>
      </c>
      <c r="O1477">
        <f t="shared" si="745"/>
        <v>27</v>
      </c>
      <c r="P1477">
        <f t="shared" si="746"/>
        <v>1</v>
      </c>
      <c r="Q1477">
        <f t="shared" si="752"/>
        <v>12</v>
      </c>
    </row>
    <row r="1478" spans="1:17" x14ac:dyDescent="0.25">
      <c r="A1478" s="4">
        <v>40981</v>
      </c>
      <c r="B1478">
        <v>1</v>
      </c>
      <c r="C1478">
        <v>10</v>
      </c>
      <c r="D1478">
        <v>25</v>
      </c>
      <c r="E1478">
        <v>43</v>
      </c>
      <c r="F1478">
        <v>47</v>
      </c>
      <c r="G1478">
        <v>8</v>
      </c>
      <c r="H1478">
        <v>9</v>
      </c>
      <c r="I1478">
        <f t="shared" si="751"/>
        <v>3</v>
      </c>
      <c r="J1478">
        <f t="shared" si="747"/>
        <v>126</v>
      </c>
      <c r="K1478">
        <f t="shared" si="744"/>
        <v>17</v>
      </c>
      <c r="L1478">
        <f t="shared" si="748"/>
        <v>1</v>
      </c>
      <c r="M1478">
        <f t="shared" si="749"/>
        <v>4</v>
      </c>
      <c r="N1478" s="3">
        <f t="shared" si="750"/>
        <v>0.25</v>
      </c>
      <c r="O1478">
        <f t="shared" si="745"/>
        <v>18</v>
      </c>
      <c r="P1478">
        <f t="shared" si="746"/>
        <v>4</v>
      </c>
      <c r="Q1478">
        <f t="shared" si="752"/>
        <v>12</v>
      </c>
    </row>
    <row r="1479" spans="1:17" x14ac:dyDescent="0.25">
      <c r="A1479" s="4">
        <v>40977</v>
      </c>
      <c r="B1479">
        <v>3</v>
      </c>
      <c r="C1479">
        <v>32</v>
      </c>
      <c r="D1479">
        <v>36</v>
      </c>
      <c r="E1479">
        <v>39</v>
      </c>
      <c r="F1479">
        <v>47</v>
      </c>
      <c r="G1479">
        <v>6</v>
      </c>
      <c r="H1479">
        <v>9</v>
      </c>
      <c r="I1479">
        <f t="shared" si="751"/>
        <v>6</v>
      </c>
      <c r="J1479">
        <f t="shared" si="747"/>
        <v>157</v>
      </c>
      <c r="K1479">
        <f t="shared" si="744"/>
        <v>15</v>
      </c>
      <c r="L1479">
        <f t="shared" si="748"/>
        <v>2</v>
      </c>
      <c r="M1479">
        <f t="shared" si="749"/>
        <v>3</v>
      </c>
      <c r="N1479" s="3">
        <f t="shared" si="750"/>
        <v>0.66666666666666663</v>
      </c>
      <c r="O1479">
        <f t="shared" si="745"/>
        <v>29</v>
      </c>
      <c r="P1479">
        <f t="shared" si="746"/>
        <v>3</v>
      </c>
      <c r="Q1479">
        <f t="shared" si="752"/>
        <v>11</v>
      </c>
    </row>
    <row r="1480" spans="1:17" x14ac:dyDescent="0.25">
      <c r="A1480" s="4">
        <v>40974</v>
      </c>
      <c r="B1480">
        <v>23</v>
      </c>
      <c r="C1480">
        <v>24</v>
      </c>
      <c r="D1480">
        <v>27</v>
      </c>
      <c r="E1480">
        <v>37</v>
      </c>
      <c r="F1480">
        <v>47</v>
      </c>
      <c r="G1480">
        <v>2</v>
      </c>
      <c r="H1480">
        <v>6</v>
      </c>
      <c r="I1480">
        <f t="shared" si="751"/>
        <v>3</v>
      </c>
      <c r="J1480">
        <f t="shared" si="747"/>
        <v>158</v>
      </c>
      <c r="K1480">
        <f t="shared" si="744"/>
        <v>8</v>
      </c>
      <c r="L1480">
        <f t="shared" si="748"/>
        <v>1</v>
      </c>
      <c r="M1480">
        <f t="shared" si="749"/>
        <v>4</v>
      </c>
      <c r="N1480" s="3">
        <f t="shared" si="750"/>
        <v>0.25</v>
      </c>
      <c r="O1480">
        <f t="shared" si="745"/>
        <v>10</v>
      </c>
      <c r="P1480">
        <f t="shared" si="746"/>
        <v>1</v>
      </c>
      <c r="Q1480">
        <f t="shared" si="752"/>
        <v>6</v>
      </c>
    </row>
    <row r="1481" spans="1:17" x14ac:dyDescent="0.25">
      <c r="A1481" s="4">
        <v>40970</v>
      </c>
      <c r="B1481">
        <v>5</v>
      </c>
      <c r="C1481">
        <v>6</v>
      </c>
      <c r="D1481">
        <v>11</v>
      </c>
      <c r="E1481">
        <v>30</v>
      </c>
      <c r="F1481">
        <v>44</v>
      </c>
      <c r="G1481">
        <v>2</v>
      </c>
      <c r="H1481">
        <v>6</v>
      </c>
      <c r="I1481">
        <f t="shared" si="751"/>
        <v>6</v>
      </c>
      <c r="J1481">
        <f t="shared" si="747"/>
        <v>96</v>
      </c>
      <c r="K1481">
        <f t="shared" si="744"/>
        <v>8</v>
      </c>
      <c r="L1481">
        <f t="shared" si="748"/>
        <v>3</v>
      </c>
      <c r="M1481">
        <f t="shared" si="749"/>
        <v>2</v>
      </c>
      <c r="N1481" s="3">
        <f t="shared" si="750"/>
        <v>0.66666666666666663</v>
      </c>
      <c r="O1481">
        <f t="shared" si="745"/>
        <v>19</v>
      </c>
      <c r="P1481">
        <f t="shared" si="746"/>
        <v>1</v>
      </c>
      <c r="Q1481">
        <f t="shared" si="752"/>
        <v>10</v>
      </c>
    </row>
    <row r="1482" spans="1:17" x14ac:dyDescent="0.25">
      <c r="A1482" s="4">
        <v>40967</v>
      </c>
      <c r="B1482">
        <v>1</v>
      </c>
      <c r="C1482">
        <v>10</v>
      </c>
      <c r="D1482">
        <v>17</v>
      </c>
      <c r="E1482">
        <v>33</v>
      </c>
      <c r="F1482">
        <v>48</v>
      </c>
      <c r="G1482">
        <v>2</v>
      </c>
      <c r="H1482">
        <v>3</v>
      </c>
      <c r="I1482">
        <f t="shared" si="751"/>
        <v>3</v>
      </c>
      <c r="J1482">
        <f t="shared" si="747"/>
        <v>109</v>
      </c>
      <c r="K1482">
        <f t="shared" si="744"/>
        <v>5</v>
      </c>
      <c r="L1482">
        <f t="shared" si="748"/>
        <v>2</v>
      </c>
      <c r="M1482">
        <f t="shared" si="749"/>
        <v>3</v>
      </c>
      <c r="N1482" s="3">
        <f t="shared" si="750"/>
        <v>0.66666666666666663</v>
      </c>
      <c r="O1482">
        <f t="shared" si="745"/>
        <v>16</v>
      </c>
      <c r="P1482">
        <f t="shared" si="746"/>
        <v>7</v>
      </c>
      <c r="Q1482">
        <f t="shared" si="752"/>
        <v>12</v>
      </c>
    </row>
    <row r="1483" spans="1:17" x14ac:dyDescent="0.25">
      <c r="A1483" s="4">
        <v>40963</v>
      </c>
      <c r="B1483">
        <v>3</v>
      </c>
      <c r="C1483">
        <v>7</v>
      </c>
      <c r="D1483">
        <v>12</v>
      </c>
      <c r="E1483">
        <v>26</v>
      </c>
      <c r="F1483">
        <v>34</v>
      </c>
      <c r="G1483">
        <v>8</v>
      </c>
      <c r="H1483">
        <v>10</v>
      </c>
      <c r="I1483">
        <f t="shared" si="751"/>
        <v>6</v>
      </c>
      <c r="J1483">
        <f t="shared" si="747"/>
        <v>82</v>
      </c>
      <c r="K1483">
        <f t="shared" si="744"/>
        <v>18</v>
      </c>
      <c r="L1483">
        <f t="shared" si="748"/>
        <v>3</v>
      </c>
      <c r="M1483">
        <f t="shared" si="749"/>
        <v>2</v>
      </c>
      <c r="N1483" s="3">
        <f t="shared" si="750"/>
        <v>0.66666666666666663</v>
      </c>
      <c r="O1483">
        <f t="shared" si="745"/>
        <v>14</v>
      </c>
      <c r="P1483">
        <f t="shared" si="746"/>
        <v>4</v>
      </c>
      <c r="Q1483">
        <f t="shared" si="752"/>
        <v>8</v>
      </c>
    </row>
    <row r="1484" spans="1:17" x14ac:dyDescent="0.25">
      <c r="A1484" s="4">
        <v>40960</v>
      </c>
      <c r="B1484">
        <v>11</v>
      </c>
      <c r="C1484">
        <v>14</v>
      </c>
      <c r="D1484">
        <v>24</v>
      </c>
      <c r="E1484">
        <v>25</v>
      </c>
      <c r="F1484">
        <v>29</v>
      </c>
      <c r="G1484">
        <v>7</v>
      </c>
      <c r="H1484">
        <v>11</v>
      </c>
      <c r="I1484">
        <f t="shared" si="751"/>
        <v>3</v>
      </c>
      <c r="J1484">
        <f t="shared" si="747"/>
        <v>103</v>
      </c>
      <c r="K1484">
        <f t="shared" si="744"/>
        <v>18</v>
      </c>
      <c r="L1484">
        <f t="shared" si="748"/>
        <v>2</v>
      </c>
      <c r="M1484">
        <f t="shared" si="749"/>
        <v>3</v>
      </c>
      <c r="N1484" s="3">
        <f t="shared" si="750"/>
        <v>0.66666666666666663</v>
      </c>
      <c r="O1484">
        <f t="shared" si="745"/>
        <v>10</v>
      </c>
      <c r="P1484">
        <f t="shared" si="746"/>
        <v>1</v>
      </c>
      <c r="Q1484">
        <f t="shared" si="752"/>
        <v>5</v>
      </c>
    </row>
    <row r="1485" spans="1:17" x14ac:dyDescent="0.25">
      <c r="A1485" s="4">
        <v>40956</v>
      </c>
      <c r="B1485">
        <v>4</v>
      </c>
      <c r="C1485">
        <v>11</v>
      </c>
      <c r="D1485">
        <v>28</v>
      </c>
      <c r="E1485">
        <v>38</v>
      </c>
      <c r="F1485">
        <v>47</v>
      </c>
      <c r="G1485">
        <v>10</v>
      </c>
      <c r="H1485">
        <v>11</v>
      </c>
      <c r="I1485">
        <f t="shared" si="751"/>
        <v>6</v>
      </c>
      <c r="J1485">
        <f t="shared" si="747"/>
        <v>128</v>
      </c>
      <c r="K1485">
        <f t="shared" si="744"/>
        <v>21</v>
      </c>
      <c r="L1485">
        <f t="shared" si="748"/>
        <v>3</v>
      </c>
      <c r="M1485">
        <f t="shared" si="749"/>
        <v>2</v>
      </c>
      <c r="N1485" s="3">
        <f t="shared" si="750"/>
        <v>0.66666666666666663</v>
      </c>
      <c r="O1485">
        <f t="shared" si="745"/>
        <v>17</v>
      </c>
      <c r="P1485">
        <f t="shared" si="746"/>
        <v>7</v>
      </c>
      <c r="Q1485">
        <f t="shared" si="752"/>
        <v>11</v>
      </c>
    </row>
    <row r="1486" spans="1:17" x14ac:dyDescent="0.25">
      <c r="A1486" s="4">
        <v>40953</v>
      </c>
      <c r="B1486">
        <v>14</v>
      </c>
      <c r="C1486">
        <v>27</v>
      </c>
      <c r="D1486">
        <v>36</v>
      </c>
      <c r="E1486">
        <v>42</v>
      </c>
      <c r="F1486">
        <v>46</v>
      </c>
      <c r="G1486">
        <v>8</v>
      </c>
      <c r="H1486">
        <v>11</v>
      </c>
      <c r="I1486">
        <f t="shared" si="751"/>
        <v>3</v>
      </c>
      <c r="J1486">
        <f t="shared" si="747"/>
        <v>165</v>
      </c>
      <c r="K1486">
        <f t="shared" si="744"/>
        <v>19</v>
      </c>
      <c r="L1486">
        <f t="shared" si="748"/>
        <v>4</v>
      </c>
      <c r="M1486">
        <f t="shared" si="749"/>
        <v>1</v>
      </c>
      <c r="N1486" s="3">
        <f t="shared" si="750"/>
        <v>0.25</v>
      </c>
      <c r="O1486">
        <f t="shared" si="745"/>
        <v>13</v>
      </c>
      <c r="P1486">
        <f t="shared" si="746"/>
        <v>4</v>
      </c>
      <c r="Q1486">
        <f t="shared" si="752"/>
        <v>8</v>
      </c>
    </row>
    <row r="1487" spans="1:17" x14ac:dyDescent="0.25">
      <c r="A1487" s="4">
        <v>40949</v>
      </c>
      <c r="B1487">
        <v>3</v>
      </c>
      <c r="C1487">
        <v>8</v>
      </c>
      <c r="D1487">
        <v>14</v>
      </c>
      <c r="E1487">
        <v>31</v>
      </c>
      <c r="F1487">
        <v>41</v>
      </c>
      <c r="G1487">
        <v>7</v>
      </c>
      <c r="H1487">
        <v>11</v>
      </c>
      <c r="I1487">
        <f t="shared" si="751"/>
        <v>6</v>
      </c>
      <c r="J1487">
        <f t="shared" si="747"/>
        <v>97</v>
      </c>
      <c r="K1487">
        <f t="shared" si="744"/>
        <v>18</v>
      </c>
      <c r="L1487">
        <f t="shared" si="748"/>
        <v>2</v>
      </c>
      <c r="M1487">
        <f t="shared" si="749"/>
        <v>3</v>
      </c>
      <c r="N1487" s="3">
        <f t="shared" si="750"/>
        <v>0.66666666666666663</v>
      </c>
      <c r="O1487">
        <f t="shared" si="745"/>
        <v>17</v>
      </c>
      <c r="P1487">
        <f t="shared" si="746"/>
        <v>5</v>
      </c>
      <c r="Q1487">
        <f t="shared" si="752"/>
        <v>10</v>
      </c>
    </row>
    <row r="1488" spans="1:17" x14ac:dyDescent="0.25">
      <c r="A1488" s="4">
        <v>40946</v>
      </c>
      <c r="B1488">
        <v>3</v>
      </c>
      <c r="C1488">
        <v>15</v>
      </c>
      <c r="D1488">
        <v>17</v>
      </c>
      <c r="E1488">
        <v>28</v>
      </c>
      <c r="F1488">
        <v>33</v>
      </c>
      <c r="G1488">
        <v>2</v>
      </c>
      <c r="H1488">
        <v>4</v>
      </c>
      <c r="I1488">
        <f t="shared" si="751"/>
        <v>3</v>
      </c>
      <c r="J1488">
        <f t="shared" si="747"/>
        <v>96</v>
      </c>
      <c r="K1488">
        <f t="shared" si="744"/>
        <v>6</v>
      </c>
      <c r="L1488">
        <f t="shared" si="748"/>
        <v>1</v>
      </c>
      <c r="M1488">
        <f t="shared" si="749"/>
        <v>4</v>
      </c>
      <c r="N1488" s="3">
        <f t="shared" si="750"/>
        <v>0.25</v>
      </c>
      <c r="O1488">
        <f t="shared" si="745"/>
        <v>12</v>
      </c>
      <c r="P1488">
        <f t="shared" si="746"/>
        <v>2</v>
      </c>
      <c r="Q1488">
        <f t="shared" si="752"/>
        <v>8</v>
      </c>
    </row>
    <row r="1489" spans="1:17" x14ac:dyDescent="0.25">
      <c r="A1489" s="4">
        <v>40942</v>
      </c>
      <c r="B1489">
        <v>16</v>
      </c>
      <c r="C1489">
        <v>19</v>
      </c>
      <c r="D1489">
        <v>20</v>
      </c>
      <c r="E1489">
        <v>25</v>
      </c>
      <c r="F1489">
        <v>28</v>
      </c>
      <c r="G1489">
        <v>1</v>
      </c>
      <c r="H1489">
        <v>10</v>
      </c>
      <c r="I1489">
        <f t="shared" si="751"/>
        <v>6</v>
      </c>
      <c r="J1489">
        <f t="shared" si="747"/>
        <v>108</v>
      </c>
      <c r="K1489">
        <f t="shared" si="744"/>
        <v>11</v>
      </c>
      <c r="L1489">
        <f t="shared" si="748"/>
        <v>3</v>
      </c>
      <c r="M1489">
        <f t="shared" si="749"/>
        <v>2</v>
      </c>
      <c r="N1489" s="3">
        <f t="shared" si="750"/>
        <v>0.66666666666666663</v>
      </c>
      <c r="O1489">
        <f t="shared" si="745"/>
        <v>5</v>
      </c>
      <c r="P1489">
        <f t="shared" si="746"/>
        <v>1</v>
      </c>
      <c r="Q1489">
        <f t="shared" si="752"/>
        <v>3</v>
      </c>
    </row>
    <row r="1490" spans="1:17" x14ac:dyDescent="0.25">
      <c r="A1490" s="4">
        <v>40939</v>
      </c>
      <c r="B1490">
        <v>9</v>
      </c>
      <c r="C1490">
        <v>34</v>
      </c>
      <c r="D1490">
        <v>38</v>
      </c>
      <c r="E1490">
        <v>43</v>
      </c>
      <c r="F1490">
        <v>45</v>
      </c>
      <c r="G1490">
        <v>2</v>
      </c>
      <c r="H1490">
        <v>4</v>
      </c>
      <c r="I1490">
        <f t="shared" si="751"/>
        <v>3</v>
      </c>
      <c r="J1490">
        <f t="shared" si="747"/>
        <v>169</v>
      </c>
      <c r="K1490">
        <f t="shared" si="744"/>
        <v>6</v>
      </c>
      <c r="L1490">
        <f t="shared" si="748"/>
        <v>2</v>
      </c>
      <c r="M1490">
        <f t="shared" si="749"/>
        <v>3</v>
      </c>
      <c r="N1490" s="3">
        <f t="shared" si="750"/>
        <v>0.66666666666666663</v>
      </c>
      <c r="O1490">
        <f t="shared" si="745"/>
        <v>25</v>
      </c>
      <c r="P1490">
        <f t="shared" si="746"/>
        <v>2</v>
      </c>
      <c r="Q1490">
        <f t="shared" si="752"/>
        <v>9</v>
      </c>
    </row>
    <row r="1491" spans="1:17" x14ac:dyDescent="0.25">
      <c r="A1491" s="4">
        <v>40935</v>
      </c>
      <c r="B1491">
        <v>10</v>
      </c>
      <c r="C1491">
        <v>13</v>
      </c>
      <c r="D1491">
        <v>19</v>
      </c>
      <c r="E1491">
        <v>39</v>
      </c>
      <c r="F1491">
        <v>44</v>
      </c>
      <c r="G1491">
        <v>2</v>
      </c>
      <c r="H1491">
        <v>6</v>
      </c>
      <c r="I1491">
        <f t="shared" si="751"/>
        <v>6</v>
      </c>
      <c r="J1491">
        <f t="shared" si="747"/>
        <v>125</v>
      </c>
      <c r="K1491">
        <f t="shared" si="744"/>
        <v>8</v>
      </c>
      <c r="L1491">
        <f t="shared" si="748"/>
        <v>2</v>
      </c>
      <c r="M1491">
        <f t="shared" si="749"/>
        <v>3</v>
      </c>
      <c r="N1491" s="3">
        <f t="shared" si="750"/>
        <v>0.66666666666666663</v>
      </c>
      <c r="O1491">
        <f t="shared" si="745"/>
        <v>20</v>
      </c>
      <c r="P1491">
        <f t="shared" si="746"/>
        <v>3</v>
      </c>
      <c r="Q1491">
        <f t="shared" si="752"/>
        <v>9</v>
      </c>
    </row>
    <row r="1492" spans="1:17" x14ac:dyDescent="0.25">
      <c r="A1492" s="4">
        <v>40932</v>
      </c>
      <c r="B1492">
        <v>1</v>
      </c>
      <c r="C1492">
        <v>2</v>
      </c>
      <c r="D1492">
        <v>6</v>
      </c>
      <c r="E1492">
        <v>20</v>
      </c>
      <c r="F1492">
        <v>36</v>
      </c>
      <c r="G1492">
        <v>8</v>
      </c>
      <c r="H1492">
        <v>11</v>
      </c>
      <c r="I1492">
        <f t="shared" si="751"/>
        <v>3</v>
      </c>
      <c r="J1492">
        <f t="shared" si="747"/>
        <v>65</v>
      </c>
      <c r="K1492">
        <f t="shared" si="744"/>
        <v>19</v>
      </c>
      <c r="L1492">
        <f t="shared" si="748"/>
        <v>4</v>
      </c>
      <c r="M1492">
        <f t="shared" si="749"/>
        <v>1</v>
      </c>
      <c r="N1492" s="3">
        <f t="shared" si="750"/>
        <v>0.25</v>
      </c>
      <c r="O1492">
        <f t="shared" si="745"/>
        <v>16</v>
      </c>
      <c r="P1492">
        <f t="shared" si="746"/>
        <v>1</v>
      </c>
      <c r="Q1492">
        <f t="shared" si="752"/>
        <v>9</v>
      </c>
    </row>
    <row r="1493" spans="1:17" x14ac:dyDescent="0.25">
      <c r="A1493" s="4">
        <v>40928</v>
      </c>
      <c r="B1493">
        <v>2</v>
      </c>
      <c r="C1493">
        <v>10</v>
      </c>
      <c r="D1493">
        <v>22</v>
      </c>
      <c r="E1493">
        <v>27</v>
      </c>
      <c r="F1493">
        <v>28</v>
      </c>
      <c r="G1493">
        <v>6</v>
      </c>
      <c r="H1493">
        <v>8</v>
      </c>
      <c r="I1493">
        <f t="shared" si="751"/>
        <v>6</v>
      </c>
      <c r="J1493">
        <f t="shared" si="747"/>
        <v>89</v>
      </c>
      <c r="K1493">
        <f t="shared" si="744"/>
        <v>14</v>
      </c>
      <c r="L1493">
        <f t="shared" si="748"/>
        <v>4</v>
      </c>
      <c r="M1493">
        <f t="shared" si="749"/>
        <v>1</v>
      </c>
      <c r="N1493" s="3">
        <f t="shared" si="750"/>
        <v>0.25</v>
      </c>
      <c r="O1493">
        <f t="shared" si="745"/>
        <v>12</v>
      </c>
      <c r="P1493">
        <f t="shared" si="746"/>
        <v>1</v>
      </c>
      <c r="Q1493">
        <f t="shared" si="752"/>
        <v>7</v>
      </c>
    </row>
    <row r="1494" spans="1:17" x14ac:dyDescent="0.25">
      <c r="A1494" s="4">
        <v>40925</v>
      </c>
      <c r="B1494">
        <v>12</v>
      </c>
      <c r="C1494">
        <v>22</v>
      </c>
      <c r="D1494">
        <v>30</v>
      </c>
      <c r="E1494">
        <v>31</v>
      </c>
      <c r="F1494">
        <v>44</v>
      </c>
      <c r="G1494">
        <v>5</v>
      </c>
      <c r="H1494">
        <v>6</v>
      </c>
      <c r="I1494">
        <f t="shared" si="751"/>
        <v>3</v>
      </c>
      <c r="J1494">
        <f t="shared" si="747"/>
        <v>139</v>
      </c>
      <c r="K1494">
        <f t="shared" si="744"/>
        <v>11</v>
      </c>
      <c r="L1494">
        <f t="shared" si="748"/>
        <v>4</v>
      </c>
      <c r="M1494">
        <f t="shared" si="749"/>
        <v>1</v>
      </c>
      <c r="N1494" s="3">
        <f t="shared" si="750"/>
        <v>0.25</v>
      </c>
      <c r="O1494">
        <f t="shared" si="745"/>
        <v>13</v>
      </c>
      <c r="P1494">
        <f t="shared" si="746"/>
        <v>1</v>
      </c>
      <c r="Q1494">
        <f t="shared" si="752"/>
        <v>8</v>
      </c>
    </row>
    <row r="1495" spans="1:17" x14ac:dyDescent="0.25">
      <c r="A1495" s="4">
        <v>40921</v>
      </c>
      <c r="B1495">
        <v>13</v>
      </c>
      <c r="C1495">
        <v>14</v>
      </c>
      <c r="D1495">
        <v>21</v>
      </c>
      <c r="E1495">
        <v>27</v>
      </c>
      <c r="F1495">
        <v>39</v>
      </c>
      <c r="G1495">
        <v>6</v>
      </c>
      <c r="H1495">
        <v>8</v>
      </c>
      <c r="I1495">
        <f t="shared" si="751"/>
        <v>6</v>
      </c>
      <c r="J1495">
        <f t="shared" si="747"/>
        <v>114</v>
      </c>
      <c r="K1495">
        <f t="shared" si="744"/>
        <v>14</v>
      </c>
      <c r="L1495">
        <f t="shared" si="748"/>
        <v>1</v>
      </c>
      <c r="M1495">
        <f t="shared" si="749"/>
        <v>4</v>
      </c>
      <c r="N1495" s="3">
        <f t="shared" si="750"/>
        <v>0.25</v>
      </c>
      <c r="O1495">
        <f t="shared" si="745"/>
        <v>12</v>
      </c>
      <c r="P1495">
        <f t="shared" si="746"/>
        <v>1</v>
      </c>
      <c r="Q1495">
        <f t="shared" si="752"/>
        <v>7</v>
      </c>
    </row>
    <row r="1496" spans="1:17" x14ac:dyDescent="0.25">
      <c r="A1496" s="4">
        <v>40918</v>
      </c>
      <c r="B1496">
        <v>4</v>
      </c>
      <c r="C1496">
        <v>9</v>
      </c>
      <c r="D1496">
        <v>10</v>
      </c>
      <c r="E1496">
        <v>30</v>
      </c>
      <c r="F1496">
        <v>40</v>
      </c>
      <c r="G1496">
        <v>2</v>
      </c>
      <c r="H1496">
        <v>9</v>
      </c>
      <c r="I1496">
        <f t="shared" si="751"/>
        <v>3</v>
      </c>
      <c r="J1496">
        <f t="shared" si="747"/>
        <v>93</v>
      </c>
      <c r="K1496">
        <f t="shared" si="744"/>
        <v>11</v>
      </c>
      <c r="L1496">
        <f t="shared" si="748"/>
        <v>4</v>
      </c>
      <c r="M1496">
        <f t="shared" si="749"/>
        <v>1</v>
      </c>
      <c r="N1496" s="3">
        <f t="shared" si="750"/>
        <v>0.25</v>
      </c>
      <c r="O1496">
        <f t="shared" si="745"/>
        <v>20</v>
      </c>
      <c r="P1496">
        <f t="shared" si="746"/>
        <v>1</v>
      </c>
      <c r="Q1496">
        <f t="shared" si="752"/>
        <v>9</v>
      </c>
    </row>
    <row r="1497" spans="1:17" x14ac:dyDescent="0.25">
      <c r="A1497" s="4">
        <v>40914</v>
      </c>
      <c r="B1497">
        <v>1</v>
      </c>
      <c r="C1497">
        <v>6</v>
      </c>
      <c r="D1497">
        <v>10</v>
      </c>
      <c r="E1497">
        <v>12</v>
      </c>
      <c r="F1497">
        <v>31</v>
      </c>
      <c r="G1497">
        <v>2</v>
      </c>
      <c r="H1497">
        <v>7</v>
      </c>
      <c r="I1497">
        <f t="shared" si="751"/>
        <v>6</v>
      </c>
      <c r="J1497">
        <f t="shared" si="747"/>
        <v>60</v>
      </c>
      <c r="K1497">
        <f t="shared" si="744"/>
        <v>9</v>
      </c>
      <c r="L1497">
        <f t="shared" si="748"/>
        <v>3</v>
      </c>
      <c r="M1497">
        <f t="shared" si="749"/>
        <v>2</v>
      </c>
      <c r="N1497" s="3">
        <f t="shared" si="750"/>
        <v>0.66666666666666663</v>
      </c>
      <c r="O1497">
        <f t="shared" si="745"/>
        <v>19</v>
      </c>
      <c r="P1497">
        <f t="shared" si="746"/>
        <v>2</v>
      </c>
      <c r="Q1497">
        <f t="shared" si="752"/>
        <v>8</v>
      </c>
    </row>
    <row r="1498" spans="1:17" x14ac:dyDescent="0.25">
      <c r="A1498" s="4">
        <v>40911</v>
      </c>
      <c r="B1498">
        <v>3</v>
      </c>
      <c r="C1498">
        <v>30</v>
      </c>
      <c r="D1498">
        <v>42</v>
      </c>
      <c r="E1498">
        <v>45</v>
      </c>
      <c r="F1498">
        <v>49</v>
      </c>
      <c r="G1498">
        <v>5</v>
      </c>
      <c r="H1498">
        <v>10</v>
      </c>
      <c r="I1498">
        <f t="shared" si="751"/>
        <v>3</v>
      </c>
      <c r="J1498">
        <f t="shared" si="747"/>
        <v>169</v>
      </c>
      <c r="K1498">
        <f t="shared" si="744"/>
        <v>15</v>
      </c>
      <c r="L1498">
        <f t="shared" si="748"/>
        <v>2</v>
      </c>
      <c r="M1498">
        <f t="shared" si="749"/>
        <v>3</v>
      </c>
      <c r="N1498" s="3">
        <f t="shared" si="750"/>
        <v>0.66666666666666663</v>
      </c>
      <c r="O1498">
        <f t="shared" si="745"/>
        <v>27</v>
      </c>
      <c r="P1498">
        <f t="shared" si="746"/>
        <v>3</v>
      </c>
      <c r="Q1498">
        <f t="shared" si="752"/>
        <v>12</v>
      </c>
    </row>
    <row r="1499" spans="1:17" x14ac:dyDescent="0.25">
      <c r="A1499" s="4">
        <v>40907</v>
      </c>
      <c r="B1499">
        <v>16</v>
      </c>
      <c r="C1499">
        <v>36</v>
      </c>
      <c r="D1499">
        <v>43</v>
      </c>
      <c r="E1499">
        <v>44</v>
      </c>
      <c r="F1499">
        <v>50</v>
      </c>
      <c r="G1499">
        <v>7</v>
      </c>
      <c r="H1499">
        <v>8</v>
      </c>
      <c r="I1499">
        <f t="shared" si="751"/>
        <v>6</v>
      </c>
      <c r="J1499">
        <f t="shared" si="747"/>
        <v>189</v>
      </c>
      <c r="K1499">
        <f t="shared" si="744"/>
        <v>15</v>
      </c>
      <c r="L1499">
        <f t="shared" si="748"/>
        <v>4</v>
      </c>
      <c r="M1499">
        <f t="shared" si="749"/>
        <v>1</v>
      </c>
      <c r="N1499" s="3">
        <f t="shared" si="750"/>
        <v>0.25</v>
      </c>
      <c r="O1499">
        <f t="shared" si="745"/>
        <v>20</v>
      </c>
      <c r="P1499">
        <f t="shared" si="746"/>
        <v>1</v>
      </c>
      <c r="Q1499">
        <f t="shared" si="752"/>
        <v>9</v>
      </c>
    </row>
    <row r="1500" spans="1:17" x14ac:dyDescent="0.25">
      <c r="A1500" s="4">
        <v>40904</v>
      </c>
      <c r="B1500">
        <v>19</v>
      </c>
      <c r="C1500">
        <v>21</v>
      </c>
      <c r="D1500">
        <v>25</v>
      </c>
      <c r="E1500">
        <v>26</v>
      </c>
      <c r="F1500">
        <v>44</v>
      </c>
      <c r="G1500">
        <v>3</v>
      </c>
      <c r="H1500">
        <v>7</v>
      </c>
      <c r="I1500">
        <f t="shared" si="751"/>
        <v>3</v>
      </c>
      <c r="J1500">
        <f t="shared" si="747"/>
        <v>135</v>
      </c>
      <c r="K1500">
        <f t="shared" si="744"/>
        <v>10</v>
      </c>
      <c r="L1500">
        <f t="shared" si="748"/>
        <v>2</v>
      </c>
      <c r="M1500">
        <f t="shared" si="749"/>
        <v>3</v>
      </c>
      <c r="N1500" s="3">
        <f t="shared" si="750"/>
        <v>0.66666666666666663</v>
      </c>
      <c r="O1500">
        <f t="shared" si="745"/>
        <v>18</v>
      </c>
      <c r="P1500">
        <f t="shared" si="746"/>
        <v>1</v>
      </c>
      <c r="Q1500">
        <f t="shared" si="752"/>
        <v>6</v>
      </c>
    </row>
    <row r="1501" spans="1:17" x14ac:dyDescent="0.25">
      <c r="A1501" s="4">
        <v>40900</v>
      </c>
      <c r="B1501">
        <v>7</v>
      </c>
      <c r="C1501">
        <v>21</v>
      </c>
      <c r="D1501">
        <v>22</v>
      </c>
      <c r="E1501">
        <v>24</v>
      </c>
      <c r="F1501">
        <v>28</v>
      </c>
      <c r="G1501">
        <v>1</v>
      </c>
      <c r="H1501">
        <v>11</v>
      </c>
      <c r="I1501">
        <f t="shared" si="751"/>
        <v>6</v>
      </c>
      <c r="J1501">
        <f t="shared" si="747"/>
        <v>102</v>
      </c>
      <c r="K1501">
        <f t="shared" si="744"/>
        <v>12</v>
      </c>
      <c r="L1501">
        <f t="shared" si="748"/>
        <v>3</v>
      </c>
      <c r="M1501">
        <f t="shared" si="749"/>
        <v>2</v>
      </c>
      <c r="N1501" s="3">
        <f t="shared" si="750"/>
        <v>0.66666666666666663</v>
      </c>
      <c r="O1501">
        <f t="shared" si="745"/>
        <v>14</v>
      </c>
      <c r="P1501">
        <f t="shared" si="746"/>
        <v>1</v>
      </c>
      <c r="Q1501">
        <f t="shared" si="752"/>
        <v>5</v>
      </c>
    </row>
    <row r="1502" spans="1:17" x14ac:dyDescent="0.25">
      <c r="A1502" s="4">
        <v>40897</v>
      </c>
      <c r="B1502">
        <v>1</v>
      </c>
      <c r="C1502">
        <v>9</v>
      </c>
      <c r="D1502">
        <v>12</v>
      </c>
      <c r="E1502">
        <v>14</v>
      </c>
      <c r="F1502">
        <v>48</v>
      </c>
      <c r="G1502">
        <v>1</v>
      </c>
      <c r="H1502">
        <v>7</v>
      </c>
      <c r="I1502">
        <f t="shared" si="751"/>
        <v>3</v>
      </c>
      <c r="J1502">
        <f t="shared" si="747"/>
        <v>84</v>
      </c>
      <c r="K1502">
        <f t="shared" si="744"/>
        <v>8</v>
      </c>
      <c r="L1502">
        <f t="shared" si="748"/>
        <v>3</v>
      </c>
      <c r="M1502">
        <f t="shared" si="749"/>
        <v>2</v>
      </c>
      <c r="N1502" s="3">
        <f t="shared" si="750"/>
        <v>0.66666666666666663</v>
      </c>
      <c r="O1502">
        <f t="shared" si="745"/>
        <v>34</v>
      </c>
      <c r="P1502">
        <f t="shared" si="746"/>
        <v>2</v>
      </c>
      <c r="Q1502">
        <f t="shared" si="752"/>
        <v>12</v>
      </c>
    </row>
    <row r="1503" spans="1:17" x14ac:dyDescent="0.25">
      <c r="A1503" s="4">
        <v>40893</v>
      </c>
      <c r="B1503">
        <v>2</v>
      </c>
      <c r="C1503">
        <v>5</v>
      </c>
      <c r="D1503">
        <v>10</v>
      </c>
      <c r="E1503">
        <v>23</v>
      </c>
      <c r="F1503">
        <v>31</v>
      </c>
      <c r="G1503">
        <v>2</v>
      </c>
      <c r="H1503">
        <v>5</v>
      </c>
      <c r="I1503">
        <f t="shared" si="751"/>
        <v>6</v>
      </c>
      <c r="J1503">
        <f t="shared" si="747"/>
        <v>71</v>
      </c>
      <c r="K1503">
        <f t="shared" si="744"/>
        <v>7</v>
      </c>
      <c r="L1503">
        <f t="shared" si="748"/>
        <v>2</v>
      </c>
      <c r="M1503">
        <f t="shared" si="749"/>
        <v>3</v>
      </c>
      <c r="N1503" s="3">
        <f t="shared" si="750"/>
        <v>0.66666666666666663</v>
      </c>
      <c r="O1503">
        <f t="shared" si="745"/>
        <v>13</v>
      </c>
      <c r="P1503">
        <f t="shared" si="746"/>
        <v>3</v>
      </c>
      <c r="Q1503">
        <f t="shared" si="752"/>
        <v>7</v>
      </c>
    </row>
    <row r="1504" spans="1:17" x14ac:dyDescent="0.25">
      <c r="A1504" s="4">
        <v>40890</v>
      </c>
      <c r="B1504">
        <v>7</v>
      </c>
      <c r="C1504">
        <v>12</v>
      </c>
      <c r="D1504">
        <v>18</v>
      </c>
      <c r="E1504">
        <v>33</v>
      </c>
      <c r="F1504">
        <v>37</v>
      </c>
      <c r="G1504">
        <v>1</v>
      </c>
      <c r="H1504">
        <v>11</v>
      </c>
      <c r="I1504">
        <f t="shared" si="751"/>
        <v>3</v>
      </c>
      <c r="J1504">
        <f t="shared" si="747"/>
        <v>107</v>
      </c>
      <c r="K1504">
        <f t="shared" si="744"/>
        <v>12</v>
      </c>
      <c r="L1504">
        <f t="shared" si="748"/>
        <v>2</v>
      </c>
      <c r="M1504">
        <f t="shared" si="749"/>
        <v>3</v>
      </c>
      <c r="N1504" s="3">
        <f t="shared" si="750"/>
        <v>0.66666666666666663</v>
      </c>
      <c r="O1504">
        <f t="shared" si="745"/>
        <v>15</v>
      </c>
      <c r="P1504">
        <f t="shared" si="746"/>
        <v>4</v>
      </c>
      <c r="Q1504">
        <f t="shared" si="752"/>
        <v>8</v>
      </c>
    </row>
    <row r="1505" spans="1:17" x14ac:dyDescent="0.25">
      <c r="A1505" s="4">
        <v>40886</v>
      </c>
      <c r="B1505">
        <v>12</v>
      </c>
      <c r="C1505">
        <v>21</v>
      </c>
      <c r="D1505">
        <v>29</v>
      </c>
      <c r="E1505">
        <v>44</v>
      </c>
      <c r="F1505">
        <v>47</v>
      </c>
      <c r="G1505">
        <v>1</v>
      </c>
      <c r="H1505">
        <v>2</v>
      </c>
      <c r="I1505">
        <f t="shared" si="751"/>
        <v>6</v>
      </c>
      <c r="J1505">
        <f t="shared" si="747"/>
        <v>153</v>
      </c>
      <c r="K1505">
        <f t="shared" si="744"/>
        <v>3</v>
      </c>
      <c r="L1505">
        <f t="shared" si="748"/>
        <v>2</v>
      </c>
      <c r="M1505">
        <f t="shared" si="749"/>
        <v>3</v>
      </c>
      <c r="N1505" s="3">
        <f t="shared" si="750"/>
        <v>0.66666666666666663</v>
      </c>
      <c r="O1505">
        <f t="shared" si="745"/>
        <v>15</v>
      </c>
      <c r="P1505">
        <f t="shared" si="746"/>
        <v>3</v>
      </c>
      <c r="Q1505">
        <f t="shared" si="752"/>
        <v>9</v>
      </c>
    </row>
    <row r="1506" spans="1:17" x14ac:dyDescent="0.25">
      <c r="A1506" s="4">
        <v>40883</v>
      </c>
      <c r="B1506">
        <v>19</v>
      </c>
      <c r="C1506">
        <v>20</v>
      </c>
      <c r="D1506">
        <v>21</v>
      </c>
      <c r="E1506">
        <v>34</v>
      </c>
      <c r="F1506">
        <v>38</v>
      </c>
      <c r="G1506">
        <v>3</v>
      </c>
      <c r="H1506">
        <v>9</v>
      </c>
      <c r="I1506">
        <f t="shared" si="751"/>
        <v>3</v>
      </c>
      <c r="J1506">
        <f t="shared" si="747"/>
        <v>132</v>
      </c>
      <c r="K1506">
        <f t="shared" si="744"/>
        <v>12</v>
      </c>
      <c r="L1506">
        <f t="shared" si="748"/>
        <v>3</v>
      </c>
      <c r="M1506">
        <f t="shared" si="749"/>
        <v>2</v>
      </c>
      <c r="N1506" s="3">
        <f t="shared" si="750"/>
        <v>0.66666666666666663</v>
      </c>
      <c r="O1506">
        <f t="shared" si="745"/>
        <v>13</v>
      </c>
      <c r="P1506">
        <f t="shared" si="746"/>
        <v>1</v>
      </c>
      <c r="Q1506">
        <f t="shared" si="752"/>
        <v>5</v>
      </c>
    </row>
    <row r="1507" spans="1:17" x14ac:dyDescent="0.25">
      <c r="A1507" s="4">
        <v>40879</v>
      </c>
      <c r="B1507">
        <v>7</v>
      </c>
      <c r="C1507">
        <v>27</v>
      </c>
      <c r="D1507">
        <v>30</v>
      </c>
      <c r="E1507">
        <v>40</v>
      </c>
      <c r="F1507">
        <v>43</v>
      </c>
      <c r="G1507">
        <v>8</v>
      </c>
      <c r="H1507">
        <v>9</v>
      </c>
      <c r="I1507">
        <f t="shared" si="751"/>
        <v>6</v>
      </c>
      <c r="J1507">
        <f t="shared" si="747"/>
        <v>147</v>
      </c>
      <c r="K1507">
        <f t="shared" si="744"/>
        <v>17</v>
      </c>
      <c r="L1507">
        <f t="shared" si="748"/>
        <v>2</v>
      </c>
      <c r="M1507">
        <f t="shared" si="749"/>
        <v>3</v>
      </c>
      <c r="N1507" s="3">
        <f t="shared" si="750"/>
        <v>0.66666666666666663</v>
      </c>
      <c r="O1507">
        <f t="shared" si="745"/>
        <v>20</v>
      </c>
      <c r="P1507">
        <f t="shared" si="746"/>
        <v>3</v>
      </c>
      <c r="Q1507">
        <f t="shared" si="752"/>
        <v>9</v>
      </c>
    </row>
    <row r="1508" spans="1:17" x14ac:dyDescent="0.25">
      <c r="A1508" s="4">
        <v>40876</v>
      </c>
      <c r="B1508">
        <v>11</v>
      </c>
      <c r="C1508">
        <v>25</v>
      </c>
      <c r="D1508">
        <v>41</v>
      </c>
      <c r="E1508">
        <v>45</v>
      </c>
      <c r="F1508">
        <v>50</v>
      </c>
      <c r="G1508">
        <v>2</v>
      </c>
      <c r="H1508">
        <v>7</v>
      </c>
      <c r="I1508">
        <f t="shared" si="751"/>
        <v>3</v>
      </c>
      <c r="J1508">
        <f t="shared" si="747"/>
        <v>172</v>
      </c>
      <c r="K1508">
        <f t="shared" si="744"/>
        <v>9</v>
      </c>
      <c r="L1508">
        <f t="shared" si="748"/>
        <v>1</v>
      </c>
      <c r="M1508">
        <f t="shared" si="749"/>
        <v>4</v>
      </c>
      <c r="N1508" s="3">
        <f t="shared" si="750"/>
        <v>0.25</v>
      </c>
      <c r="O1508">
        <f t="shared" si="745"/>
        <v>16</v>
      </c>
      <c r="P1508">
        <f t="shared" si="746"/>
        <v>4</v>
      </c>
      <c r="Q1508">
        <f t="shared" si="752"/>
        <v>10</v>
      </c>
    </row>
    <row r="1509" spans="1:17" x14ac:dyDescent="0.25">
      <c r="A1509" s="4">
        <v>40872</v>
      </c>
      <c r="B1509">
        <v>14</v>
      </c>
      <c r="C1509">
        <v>19</v>
      </c>
      <c r="D1509">
        <v>26</v>
      </c>
      <c r="E1509">
        <v>28</v>
      </c>
      <c r="F1509">
        <v>34</v>
      </c>
      <c r="G1509">
        <v>5</v>
      </c>
      <c r="H1509">
        <v>8</v>
      </c>
      <c r="I1509">
        <f t="shared" si="751"/>
        <v>6</v>
      </c>
      <c r="J1509">
        <f t="shared" si="747"/>
        <v>121</v>
      </c>
      <c r="K1509">
        <f t="shared" si="744"/>
        <v>13</v>
      </c>
      <c r="L1509">
        <f t="shared" si="748"/>
        <v>4</v>
      </c>
      <c r="M1509">
        <f t="shared" si="749"/>
        <v>1</v>
      </c>
      <c r="N1509" s="3">
        <f t="shared" si="750"/>
        <v>0.25</v>
      </c>
      <c r="O1509">
        <f t="shared" si="745"/>
        <v>7</v>
      </c>
      <c r="P1509">
        <f t="shared" si="746"/>
        <v>2</v>
      </c>
      <c r="Q1509">
        <f t="shared" si="752"/>
        <v>5</v>
      </c>
    </row>
    <row r="1510" spans="1:17" x14ac:dyDescent="0.25">
      <c r="A1510" s="4">
        <v>40869</v>
      </c>
      <c r="B1510">
        <v>16</v>
      </c>
      <c r="C1510">
        <v>18</v>
      </c>
      <c r="D1510">
        <v>24</v>
      </c>
      <c r="E1510">
        <v>38</v>
      </c>
      <c r="F1510">
        <v>40</v>
      </c>
      <c r="G1510">
        <v>2</v>
      </c>
      <c r="H1510">
        <v>4</v>
      </c>
      <c r="I1510">
        <f t="shared" si="751"/>
        <v>3</v>
      </c>
      <c r="J1510">
        <f t="shared" si="747"/>
        <v>136</v>
      </c>
      <c r="K1510">
        <f t="shared" si="744"/>
        <v>6</v>
      </c>
      <c r="L1510">
        <f t="shared" si="748"/>
        <v>5</v>
      </c>
      <c r="M1510">
        <f t="shared" si="749"/>
        <v>0</v>
      </c>
      <c r="N1510" s="3">
        <f t="shared" si="750"/>
        <v>0</v>
      </c>
      <c r="O1510">
        <f t="shared" si="745"/>
        <v>14</v>
      </c>
      <c r="P1510">
        <f t="shared" si="746"/>
        <v>2</v>
      </c>
      <c r="Q1510">
        <f t="shared" si="752"/>
        <v>6</v>
      </c>
    </row>
    <row r="1511" spans="1:17" x14ac:dyDescent="0.25">
      <c r="A1511" s="4">
        <v>40865</v>
      </c>
      <c r="B1511">
        <v>4</v>
      </c>
      <c r="C1511">
        <v>12</v>
      </c>
      <c r="D1511">
        <v>24</v>
      </c>
      <c r="E1511">
        <v>39</v>
      </c>
      <c r="F1511">
        <v>44</v>
      </c>
      <c r="G1511">
        <v>2</v>
      </c>
      <c r="H1511">
        <v>4</v>
      </c>
      <c r="I1511">
        <f t="shared" si="751"/>
        <v>6</v>
      </c>
      <c r="J1511">
        <f t="shared" si="747"/>
        <v>123</v>
      </c>
      <c r="K1511">
        <f t="shared" si="744"/>
        <v>6</v>
      </c>
      <c r="L1511">
        <f t="shared" si="748"/>
        <v>4</v>
      </c>
      <c r="M1511">
        <f t="shared" si="749"/>
        <v>1</v>
      </c>
      <c r="N1511" s="3">
        <f t="shared" si="750"/>
        <v>0.25</v>
      </c>
      <c r="O1511">
        <f t="shared" si="745"/>
        <v>15</v>
      </c>
      <c r="P1511">
        <f t="shared" si="746"/>
        <v>5</v>
      </c>
      <c r="Q1511">
        <f t="shared" si="752"/>
        <v>10</v>
      </c>
    </row>
    <row r="1512" spans="1:17" x14ac:dyDescent="0.25">
      <c r="A1512" s="4">
        <v>40862</v>
      </c>
      <c r="B1512">
        <v>6</v>
      </c>
      <c r="C1512">
        <v>17</v>
      </c>
      <c r="D1512">
        <v>22</v>
      </c>
      <c r="E1512">
        <v>45</v>
      </c>
      <c r="F1512">
        <v>47</v>
      </c>
      <c r="G1512">
        <v>3</v>
      </c>
      <c r="H1512">
        <v>11</v>
      </c>
      <c r="I1512">
        <f t="shared" si="751"/>
        <v>3</v>
      </c>
      <c r="J1512">
        <f t="shared" si="747"/>
        <v>137</v>
      </c>
      <c r="K1512">
        <f t="shared" ref="K1512:K1575" si="753">G1512+H1512</f>
        <v>14</v>
      </c>
      <c r="L1512">
        <f t="shared" si="748"/>
        <v>2</v>
      </c>
      <c r="M1512">
        <f t="shared" si="749"/>
        <v>3</v>
      </c>
      <c r="N1512" s="3">
        <f t="shared" si="750"/>
        <v>0.66666666666666663</v>
      </c>
      <c r="O1512">
        <f t="shared" ref="O1512:O1575" si="754">MAX(C1512-B1512,D1512-C1512,E1512-D1512,F1512-E1512)</f>
        <v>23</v>
      </c>
      <c r="P1512">
        <f t="shared" ref="P1512:P1575" si="755">MIN(C1512-B1512,D1512-C1512,E1512-D1512,F1512-E1512)</f>
        <v>2</v>
      </c>
      <c r="Q1512">
        <f t="shared" si="752"/>
        <v>10</v>
      </c>
    </row>
    <row r="1513" spans="1:17" x14ac:dyDescent="0.25">
      <c r="A1513" s="4">
        <v>40858</v>
      </c>
      <c r="B1513">
        <v>1</v>
      </c>
      <c r="C1513">
        <v>4</v>
      </c>
      <c r="D1513">
        <v>18</v>
      </c>
      <c r="E1513">
        <v>23</v>
      </c>
      <c r="F1513">
        <v>30</v>
      </c>
      <c r="G1513">
        <v>3</v>
      </c>
      <c r="H1513">
        <v>7</v>
      </c>
      <c r="I1513">
        <f t="shared" si="751"/>
        <v>6</v>
      </c>
      <c r="J1513">
        <f t="shared" si="747"/>
        <v>76</v>
      </c>
      <c r="K1513">
        <f t="shared" si="753"/>
        <v>10</v>
      </c>
      <c r="L1513">
        <f t="shared" si="748"/>
        <v>3</v>
      </c>
      <c r="M1513">
        <f t="shared" si="749"/>
        <v>2</v>
      </c>
      <c r="N1513" s="3">
        <f t="shared" si="750"/>
        <v>0.66666666666666663</v>
      </c>
      <c r="O1513">
        <f t="shared" si="754"/>
        <v>14</v>
      </c>
      <c r="P1513">
        <f t="shared" si="755"/>
        <v>3</v>
      </c>
      <c r="Q1513">
        <f t="shared" si="752"/>
        <v>7</v>
      </c>
    </row>
    <row r="1514" spans="1:17" x14ac:dyDescent="0.25">
      <c r="A1514" s="4">
        <v>40855</v>
      </c>
      <c r="B1514">
        <v>1</v>
      </c>
      <c r="C1514">
        <v>4</v>
      </c>
      <c r="D1514">
        <v>15</v>
      </c>
      <c r="E1514">
        <v>29</v>
      </c>
      <c r="F1514">
        <v>40</v>
      </c>
      <c r="G1514">
        <v>1</v>
      </c>
      <c r="H1514">
        <v>5</v>
      </c>
      <c r="I1514">
        <f t="shared" si="751"/>
        <v>3</v>
      </c>
      <c r="J1514">
        <f t="shared" ref="J1514:J1577" si="756">SUM(B1514:F1514)</f>
        <v>89</v>
      </c>
      <c r="K1514">
        <f t="shared" si="753"/>
        <v>6</v>
      </c>
      <c r="L1514">
        <f t="shared" ref="L1514:L1577" si="757">SUMPRODUCT(--(MOD(B1514:F1514,2)=0))</f>
        <v>2</v>
      </c>
      <c r="M1514">
        <f t="shared" ref="M1514:M1577" si="758">SUMPRODUCT(--(MOD(B1514:F1514,2)=1))</f>
        <v>3</v>
      </c>
      <c r="N1514" s="3">
        <f t="shared" ref="N1514:N1577" si="759">IF(L1514&gt;M1514,M1514/L1514,L1514/M1514)</f>
        <v>0.66666666666666663</v>
      </c>
      <c r="O1514">
        <f t="shared" si="754"/>
        <v>14</v>
      </c>
      <c r="P1514">
        <f t="shared" si="755"/>
        <v>3</v>
      </c>
      <c r="Q1514">
        <f t="shared" si="752"/>
        <v>10</v>
      </c>
    </row>
    <row r="1515" spans="1:17" x14ac:dyDescent="0.25">
      <c r="A1515" s="4">
        <v>40851</v>
      </c>
      <c r="B1515">
        <v>11</v>
      </c>
      <c r="C1515">
        <v>14</v>
      </c>
      <c r="D1515">
        <v>41</v>
      </c>
      <c r="E1515">
        <v>43</v>
      </c>
      <c r="F1515">
        <v>50</v>
      </c>
      <c r="G1515">
        <v>2</v>
      </c>
      <c r="H1515">
        <v>9</v>
      </c>
      <c r="I1515">
        <f t="shared" si="751"/>
        <v>6</v>
      </c>
      <c r="J1515">
        <f t="shared" si="756"/>
        <v>159</v>
      </c>
      <c r="K1515">
        <f t="shared" si="753"/>
        <v>11</v>
      </c>
      <c r="L1515">
        <f t="shared" si="757"/>
        <v>2</v>
      </c>
      <c r="M1515">
        <f t="shared" si="758"/>
        <v>3</v>
      </c>
      <c r="N1515" s="3">
        <f t="shared" si="759"/>
        <v>0.66666666666666663</v>
      </c>
      <c r="O1515">
        <f t="shared" si="754"/>
        <v>27</v>
      </c>
      <c r="P1515">
        <f t="shared" si="755"/>
        <v>2</v>
      </c>
      <c r="Q1515">
        <f t="shared" si="752"/>
        <v>10</v>
      </c>
    </row>
    <row r="1516" spans="1:17" x14ac:dyDescent="0.25">
      <c r="A1516" s="4">
        <v>40848</v>
      </c>
      <c r="B1516">
        <v>14</v>
      </c>
      <c r="C1516">
        <v>20</v>
      </c>
      <c r="D1516">
        <v>23</v>
      </c>
      <c r="E1516">
        <v>45</v>
      </c>
      <c r="F1516">
        <v>46</v>
      </c>
      <c r="G1516">
        <v>1</v>
      </c>
      <c r="H1516">
        <v>11</v>
      </c>
      <c r="I1516">
        <f t="shared" si="751"/>
        <v>3</v>
      </c>
      <c r="J1516">
        <f t="shared" si="756"/>
        <v>148</v>
      </c>
      <c r="K1516">
        <f t="shared" si="753"/>
        <v>12</v>
      </c>
      <c r="L1516">
        <f t="shared" si="757"/>
        <v>3</v>
      </c>
      <c r="M1516">
        <f t="shared" si="758"/>
        <v>2</v>
      </c>
      <c r="N1516" s="3">
        <f t="shared" si="759"/>
        <v>0.66666666666666663</v>
      </c>
      <c r="O1516">
        <f t="shared" si="754"/>
        <v>22</v>
      </c>
      <c r="P1516">
        <f t="shared" si="755"/>
        <v>1</v>
      </c>
      <c r="Q1516">
        <f t="shared" si="752"/>
        <v>8</v>
      </c>
    </row>
    <row r="1517" spans="1:17" x14ac:dyDescent="0.25">
      <c r="A1517" s="4">
        <v>40844</v>
      </c>
      <c r="B1517">
        <v>16</v>
      </c>
      <c r="C1517">
        <v>17</v>
      </c>
      <c r="D1517">
        <v>20</v>
      </c>
      <c r="E1517">
        <v>39</v>
      </c>
      <c r="F1517">
        <v>50</v>
      </c>
      <c r="G1517">
        <v>4</v>
      </c>
      <c r="H1517">
        <v>8</v>
      </c>
      <c r="I1517">
        <f t="shared" ref="I1517:I1580" si="760">WEEKDAY(A1517)</f>
        <v>6</v>
      </c>
      <c r="J1517">
        <f t="shared" si="756"/>
        <v>142</v>
      </c>
      <c r="K1517">
        <f t="shared" si="753"/>
        <v>12</v>
      </c>
      <c r="L1517">
        <f t="shared" si="757"/>
        <v>3</v>
      </c>
      <c r="M1517">
        <f t="shared" si="758"/>
        <v>2</v>
      </c>
      <c r="N1517" s="3">
        <f t="shared" si="759"/>
        <v>0.66666666666666663</v>
      </c>
      <c r="O1517">
        <f t="shared" si="754"/>
        <v>19</v>
      </c>
      <c r="P1517">
        <f t="shared" si="755"/>
        <v>1</v>
      </c>
      <c r="Q1517">
        <f t="shared" si="752"/>
        <v>9</v>
      </c>
    </row>
    <row r="1518" spans="1:17" x14ac:dyDescent="0.25">
      <c r="A1518" s="4">
        <v>40841</v>
      </c>
      <c r="B1518">
        <v>12</v>
      </c>
      <c r="C1518">
        <v>22</v>
      </c>
      <c r="D1518">
        <v>27</v>
      </c>
      <c r="E1518">
        <v>28</v>
      </c>
      <c r="F1518">
        <v>39</v>
      </c>
      <c r="G1518">
        <v>4</v>
      </c>
      <c r="H1518">
        <v>10</v>
      </c>
      <c r="I1518">
        <f t="shared" si="760"/>
        <v>3</v>
      </c>
      <c r="J1518">
        <f t="shared" si="756"/>
        <v>128</v>
      </c>
      <c r="K1518">
        <f t="shared" si="753"/>
        <v>14</v>
      </c>
      <c r="L1518">
        <f t="shared" si="757"/>
        <v>3</v>
      </c>
      <c r="M1518">
        <f t="shared" si="758"/>
        <v>2</v>
      </c>
      <c r="N1518" s="3">
        <f t="shared" si="759"/>
        <v>0.66666666666666663</v>
      </c>
      <c r="O1518">
        <f t="shared" si="754"/>
        <v>11</v>
      </c>
      <c r="P1518">
        <f t="shared" si="755"/>
        <v>1</v>
      </c>
      <c r="Q1518">
        <f t="shared" si="752"/>
        <v>7</v>
      </c>
    </row>
    <row r="1519" spans="1:17" x14ac:dyDescent="0.25">
      <c r="A1519" s="4">
        <v>40837</v>
      </c>
      <c r="B1519">
        <v>2</v>
      </c>
      <c r="C1519">
        <v>19</v>
      </c>
      <c r="D1519">
        <v>33</v>
      </c>
      <c r="E1519">
        <v>37</v>
      </c>
      <c r="F1519">
        <v>46</v>
      </c>
      <c r="G1519">
        <v>5</v>
      </c>
      <c r="H1519">
        <v>8</v>
      </c>
      <c r="I1519">
        <f t="shared" si="760"/>
        <v>6</v>
      </c>
      <c r="J1519">
        <f t="shared" si="756"/>
        <v>137</v>
      </c>
      <c r="K1519">
        <f t="shared" si="753"/>
        <v>13</v>
      </c>
      <c r="L1519">
        <f t="shared" si="757"/>
        <v>2</v>
      </c>
      <c r="M1519">
        <f t="shared" si="758"/>
        <v>3</v>
      </c>
      <c r="N1519" s="3">
        <f t="shared" si="759"/>
        <v>0.66666666666666663</v>
      </c>
      <c r="O1519">
        <f t="shared" si="754"/>
        <v>17</v>
      </c>
      <c r="P1519">
        <f t="shared" si="755"/>
        <v>4</v>
      </c>
      <c r="Q1519">
        <f t="shared" si="752"/>
        <v>11</v>
      </c>
    </row>
    <row r="1520" spans="1:17" x14ac:dyDescent="0.25">
      <c r="A1520" s="4">
        <v>40834</v>
      </c>
      <c r="B1520">
        <v>18</v>
      </c>
      <c r="C1520">
        <v>23</v>
      </c>
      <c r="D1520">
        <v>37</v>
      </c>
      <c r="E1520">
        <v>46</v>
      </c>
      <c r="F1520">
        <v>48</v>
      </c>
      <c r="G1520">
        <v>2</v>
      </c>
      <c r="H1520">
        <v>10</v>
      </c>
      <c r="I1520">
        <f t="shared" si="760"/>
        <v>3</v>
      </c>
      <c r="J1520">
        <f t="shared" si="756"/>
        <v>172</v>
      </c>
      <c r="K1520">
        <f t="shared" si="753"/>
        <v>12</v>
      </c>
      <c r="L1520">
        <f t="shared" si="757"/>
        <v>3</v>
      </c>
      <c r="M1520">
        <f t="shared" si="758"/>
        <v>2</v>
      </c>
      <c r="N1520" s="3">
        <f t="shared" si="759"/>
        <v>0.66666666666666663</v>
      </c>
      <c r="O1520">
        <f t="shared" si="754"/>
        <v>14</v>
      </c>
      <c r="P1520">
        <f t="shared" si="755"/>
        <v>2</v>
      </c>
      <c r="Q1520">
        <f t="shared" si="752"/>
        <v>8</v>
      </c>
    </row>
    <row r="1521" spans="1:17" x14ac:dyDescent="0.25">
      <c r="A1521" s="4">
        <v>40830</v>
      </c>
      <c r="B1521">
        <v>12</v>
      </c>
      <c r="C1521">
        <v>23</v>
      </c>
      <c r="D1521">
        <v>29</v>
      </c>
      <c r="E1521">
        <v>32</v>
      </c>
      <c r="F1521">
        <v>47</v>
      </c>
      <c r="G1521">
        <v>3</v>
      </c>
      <c r="H1521">
        <v>5</v>
      </c>
      <c r="I1521">
        <f t="shared" si="760"/>
        <v>6</v>
      </c>
      <c r="J1521">
        <f t="shared" si="756"/>
        <v>143</v>
      </c>
      <c r="K1521">
        <f t="shared" si="753"/>
        <v>8</v>
      </c>
      <c r="L1521">
        <f t="shared" si="757"/>
        <v>2</v>
      </c>
      <c r="M1521">
        <f t="shared" si="758"/>
        <v>3</v>
      </c>
      <c r="N1521" s="3">
        <f t="shared" si="759"/>
        <v>0.66666666666666663</v>
      </c>
      <c r="O1521">
        <f t="shared" si="754"/>
        <v>15</v>
      </c>
      <c r="P1521">
        <f t="shared" si="755"/>
        <v>3</v>
      </c>
      <c r="Q1521">
        <f t="shared" si="752"/>
        <v>9</v>
      </c>
    </row>
    <row r="1522" spans="1:17" x14ac:dyDescent="0.25">
      <c r="A1522" s="4">
        <v>40827</v>
      </c>
      <c r="B1522">
        <v>1</v>
      </c>
      <c r="C1522">
        <v>4</v>
      </c>
      <c r="D1522">
        <v>12</v>
      </c>
      <c r="E1522">
        <v>16</v>
      </c>
      <c r="F1522">
        <v>48</v>
      </c>
      <c r="G1522">
        <v>9</v>
      </c>
      <c r="H1522">
        <v>10</v>
      </c>
      <c r="I1522">
        <f t="shared" si="760"/>
        <v>3</v>
      </c>
      <c r="J1522">
        <f t="shared" si="756"/>
        <v>81</v>
      </c>
      <c r="K1522">
        <f t="shared" si="753"/>
        <v>19</v>
      </c>
      <c r="L1522">
        <f t="shared" si="757"/>
        <v>4</v>
      </c>
      <c r="M1522">
        <f t="shared" si="758"/>
        <v>1</v>
      </c>
      <c r="N1522" s="3">
        <f t="shared" si="759"/>
        <v>0.25</v>
      </c>
      <c r="O1522">
        <f t="shared" si="754"/>
        <v>32</v>
      </c>
      <c r="P1522">
        <f t="shared" si="755"/>
        <v>3</v>
      </c>
      <c r="Q1522">
        <f t="shared" si="752"/>
        <v>12</v>
      </c>
    </row>
    <row r="1523" spans="1:17" x14ac:dyDescent="0.25">
      <c r="A1523" s="4">
        <v>40823</v>
      </c>
      <c r="B1523">
        <v>18</v>
      </c>
      <c r="C1523">
        <v>26</v>
      </c>
      <c r="D1523">
        <v>34</v>
      </c>
      <c r="E1523">
        <v>38</v>
      </c>
      <c r="F1523">
        <v>42</v>
      </c>
      <c r="G1523">
        <v>5</v>
      </c>
      <c r="H1523">
        <v>8</v>
      </c>
      <c r="I1523">
        <f t="shared" si="760"/>
        <v>6</v>
      </c>
      <c r="J1523">
        <f t="shared" si="756"/>
        <v>158</v>
      </c>
      <c r="K1523">
        <f t="shared" si="753"/>
        <v>13</v>
      </c>
      <c r="L1523">
        <f t="shared" si="757"/>
        <v>5</v>
      </c>
      <c r="M1523">
        <f t="shared" si="758"/>
        <v>0</v>
      </c>
      <c r="N1523" s="3">
        <f t="shared" si="759"/>
        <v>0</v>
      </c>
      <c r="O1523">
        <f t="shared" si="754"/>
        <v>8</v>
      </c>
      <c r="P1523">
        <f t="shared" si="755"/>
        <v>4</v>
      </c>
      <c r="Q1523">
        <f t="shared" si="752"/>
        <v>6</v>
      </c>
    </row>
    <row r="1524" spans="1:17" x14ac:dyDescent="0.25">
      <c r="A1524" s="4">
        <v>40820</v>
      </c>
      <c r="B1524">
        <v>14</v>
      </c>
      <c r="C1524">
        <v>16</v>
      </c>
      <c r="D1524">
        <v>23</v>
      </c>
      <c r="E1524">
        <v>38</v>
      </c>
      <c r="F1524">
        <v>45</v>
      </c>
      <c r="G1524">
        <v>8</v>
      </c>
      <c r="H1524">
        <v>11</v>
      </c>
      <c r="I1524">
        <f t="shared" si="760"/>
        <v>3</v>
      </c>
      <c r="J1524">
        <f t="shared" si="756"/>
        <v>136</v>
      </c>
      <c r="K1524">
        <f t="shared" si="753"/>
        <v>19</v>
      </c>
      <c r="L1524">
        <f t="shared" si="757"/>
        <v>3</v>
      </c>
      <c r="M1524">
        <f t="shared" si="758"/>
        <v>2</v>
      </c>
      <c r="N1524" s="3">
        <f t="shared" si="759"/>
        <v>0.66666666666666663</v>
      </c>
      <c r="O1524">
        <f t="shared" si="754"/>
        <v>15</v>
      </c>
      <c r="P1524">
        <f t="shared" si="755"/>
        <v>2</v>
      </c>
      <c r="Q1524">
        <f t="shared" si="752"/>
        <v>8</v>
      </c>
    </row>
    <row r="1525" spans="1:17" x14ac:dyDescent="0.25">
      <c r="A1525" s="4">
        <v>40816</v>
      </c>
      <c r="B1525">
        <v>5</v>
      </c>
      <c r="C1525">
        <v>15</v>
      </c>
      <c r="D1525">
        <v>28</v>
      </c>
      <c r="E1525">
        <v>31</v>
      </c>
      <c r="F1525">
        <v>44</v>
      </c>
      <c r="G1525">
        <v>1</v>
      </c>
      <c r="H1525">
        <v>6</v>
      </c>
      <c r="I1525">
        <f t="shared" si="760"/>
        <v>6</v>
      </c>
      <c r="J1525">
        <f t="shared" si="756"/>
        <v>123</v>
      </c>
      <c r="K1525">
        <f t="shared" si="753"/>
        <v>7</v>
      </c>
      <c r="L1525">
        <f t="shared" si="757"/>
        <v>2</v>
      </c>
      <c r="M1525">
        <f t="shared" si="758"/>
        <v>3</v>
      </c>
      <c r="N1525" s="3">
        <f t="shared" si="759"/>
        <v>0.66666666666666663</v>
      </c>
      <c r="O1525">
        <f t="shared" si="754"/>
        <v>13</v>
      </c>
      <c r="P1525">
        <f t="shared" si="755"/>
        <v>3</v>
      </c>
      <c r="Q1525">
        <f t="shared" si="752"/>
        <v>10</v>
      </c>
    </row>
    <row r="1526" spans="1:17" x14ac:dyDescent="0.25">
      <c r="A1526" s="4">
        <v>40813</v>
      </c>
      <c r="B1526">
        <v>18</v>
      </c>
      <c r="C1526">
        <v>27</v>
      </c>
      <c r="D1526">
        <v>28</v>
      </c>
      <c r="E1526">
        <v>35</v>
      </c>
      <c r="F1526">
        <v>40</v>
      </c>
      <c r="G1526">
        <v>3</v>
      </c>
      <c r="H1526">
        <v>5</v>
      </c>
      <c r="I1526">
        <f t="shared" si="760"/>
        <v>3</v>
      </c>
      <c r="J1526">
        <f t="shared" si="756"/>
        <v>148</v>
      </c>
      <c r="K1526">
        <f t="shared" si="753"/>
        <v>8</v>
      </c>
      <c r="L1526">
        <f t="shared" si="757"/>
        <v>3</v>
      </c>
      <c r="M1526">
        <f t="shared" si="758"/>
        <v>2</v>
      </c>
      <c r="N1526" s="3">
        <f t="shared" si="759"/>
        <v>0.66666666666666663</v>
      </c>
      <c r="O1526">
        <f t="shared" si="754"/>
        <v>9</v>
      </c>
      <c r="P1526">
        <f t="shared" si="755"/>
        <v>1</v>
      </c>
      <c r="Q1526">
        <f t="shared" si="752"/>
        <v>6</v>
      </c>
    </row>
    <row r="1527" spans="1:17" x14ac:dyDescent="0.25">
      <c r="A1527" s="4">
        <v>40809</v>
      </c>
      <c r="B1527">
        <v>6</v>
      </c>
      <c r="C1527">
        <v>14</v>
      </c>
      <c r="D1527">
        <v>33</v>
      </c>
      <c r="E1527">
        <v>34</v>
      </c>
      <c r="F1527">
        <v>48</v>
      </c>
      <c r="G1527">
        <v>2</v>
      </c>
      <c r="H1527">
        <v>6</v>
      </c>
      <c r="I1527">
        <f t="shared" si="760"/>
        <v>6</v>
      </c>
      <c r="J1527">
        <f t="shared" si="756"/>
        <v>135</v>
      </c>
      <c r="K1527">
        <f t="shared" si="753"/>
        <v>8</v>
      </c>
      <c r="L1527">
        <f t="shared" si="757"/>
        <v>4</v>
      </c>
      <c r="M1527">
        <f t="shared" si="758"/>
        <v>1</v>
      </c>
      <c r="N1527" s="3">
        <f t="shared" si="759"/>
        <v>0.25</v>
      </c>
      <c r="O1527">
        <f t="shared" si="754"/>
        <v>19</v>
      </c>
      <c r="P1527">
        <f t="shared" si="755"/>
        <v>1</v>
      </c>
      <c r="Q1527">
        <f t="shared" si="752"/>
        <v>11</v>
      </c>
    </row>
    <row r="1528" spans="1:17" x14ac:dyDescent="0.25">
      <c r="A1528" s="4">
        <v>40806</v>
      </c>
      <c r="B1528">
        <v>9</v>
      </c>
      <c r="C1528">
        <v>19</v>
      </c>
      <c r="D1528">
        <v>25</v>
      </c>
      <c r="E1528">
        <v>36</v>
      </c>
      <c r="F1528">
        <v>38</v>
      </c>
      <c r="G1528">
        <v>7</v>
      </c>
      <c r="H1528">
        <v>11</v>
      </c>
      <c r="I1528">
        <f t="shared" si="760"/>
        <v>3</v>
      </c>
      <c r="J1528">
        <f t="shared" si="756"/>
        <v>127</v>
      </c>
      <c r="K1528">
        <f t="shared" si="753"/>
        <v>18</v>
      </c>
      <c r="L1528">
        <f t="shared" si="757"/>
        <v>2</v>
      </c>
      <c r="M1528">
        <f t="shared" si="758"/>
        <v>3</v>
      </c>
      <c r="N1528" s="3">
        <f t="shared" si="759"/>
        <v>0.66666666666666663</v>
      </c>
      <c r="O1528">
        <f t="shared" si="754"/>
        <v>11</v>
      </c>
      <c r="P1528">
        <f t="shared" si="755"/>
        <v>2</v>
      </c>
      <c r="Q1528">
        <f t="shared" si="752"/>
        <v>7</v>
      </c>
    </row>
    <row r="1529" spans="1:17" x14ac:dyDescent="0.25">
      <c r="A1529" s="4">
        <v>40802</v>
      </c>
      <c r="B1529">
        <v>2</v>
      </c>
      <c r="C1529">
        <v>8</v>
      </c>
      <c r="D1529">
        <v>17</v>
      </c>
      <c r="E1529">
        <v>39</v>
      </c>
      <c r="F1529">
        <v>42</v>
      </c>
      <c r="G1529">
        <v>3</v>
      </c>
      <c r="H1529">
        <v>10</v>
      </c>
      <c r="I1529">
        <f t="shared" si="760"/>
        <v>6</v>
      </c>
      <c r="J1529">
        <f t="shared" si="756"/>
        <v>108</v>
      </c>
      <c r="K1529">
        <f t="shared" si="753"/>
        <v>13</v>
      </c>
      <c r="L1529">
        <f t="shared" si="757"/>
        <v>3</v>
      </c>
      <c r="M1529">
        <f t="shared" si="758"/>
        <v>2</v>
      </c>
      <c r="N1529" s="3">
        <f t="shared" si="759"/>
        <v>0.66666666666666663</v>
      </c>
      <c r="O1529">
        <f t="shared" si="754"/>
        <v>22</v>
      </c>
      <c r="P1529">
        <f t="shared" si="755"/>
        <v>3</v>
      </c>
      <c r="Q1529">
        <f t="shared" ref="Q1529:Q1592" si="761">ROUND(AVERAGE(C1529-B1529,D1529-C1529,E1529-D1529,F1529-E1529),0)</f>
        <v>10</v>
      </c>
    </row>
    <row r="1530" spans="1:17" x14ac:dyDescent="0.25">
      <c r="A1530" s="4">
        <v>40799</v>
      </c>
      <c r="B1530">
        <v>9</v>
      </c>
      <c r="C1530">
        <v>28</v>
      </c>
      <c r="D1530">
        <v>30</v>
      </c>
      <c r="E1530">
        <v>32</v>
      </c>
      <c r="F1530">
        <v>49</v>
      </c>
      <c r="G1530">
        <v>9</v>
      </c>
      <c r="H1530">
        <v>10</v>
      </c>
      <c r="I1530">
        <f t="shared" si="760"/>
        <v>3</v>
      </c>
      <c r="J1530">
        <f t="shared" si="756"/>
        <v>148</v>
      </c>
      <c r="K1530">
        <f t="shared" si="753"/>
        <v>19</v>
      </c>
      <c r="L1530">
        <f t="shared" si="757"/>
        <v>3</v>
      </c>
      <c r="M1530">
        <f t="shared" si="758"/>
        <v>2</v>
      </c>
      <c r="N1530" s="3">
        <f t="shared" si="759"/>
        <v>0.66666666666666663</v>
      </c>
      <c r="O1530">
        <f t="shared" si="754"/>
        <v>19</v>
      </c>
      <c r="P1530">
        <f t="shared" si="755"/>
        <v>2</v>
      </c>
      <c r="Q1530">
        <f t="shared" si="761"/>
        <v>10</v>
      </c>
    </row>
    <row r="1531" spans="1:17" x14ac:dyDescent="0.25">
      <c r="A1531" s="4">
        <v>40795</v>
      </c>
      <c r="B1531">
        <v>5</v>
      </c>
      <c r="C1531">
        <v>21</v>
      </c>
      <c r="D1531">
        <v>28</v>
      </c>
      <c r="E1531">
        <v>31</v>
      </c>
      <c r="F1531">
        <v>34</v>
      </c>
      <c r="G1531">
        <v>1</v>
      </c>
      <c r="H1531">
        <v>2</v>
      </c>
      <c r="I1531">
        <f t="shared" si="760"/>
        <v>6</v>
      </c>
      <c r="J1531">
        <f t="shared" si="756"/>
        <v>119</v>
      </c>
      <c r="K1531">
        <f t="shared" si="753"/>
        <v>3</v>
      </c>
      <c r="L1531">
        <f t="shared" si="757"/>
        <v>2</v>
      </c>
      <c r="M1531">
        <f t="shared" si="758"/>
        <v>3</v>
      </c>
      <c r="N1531" s="3">
        <f t="shared" si="759"/>
        <v>0.66666666666666663</v>
      </c>
      <c r="O1531">
        <f t="shared" si="754"/>
        <v>16</v>
      </c>
      <c r="P1531">
        <f t="shared" si="755"/>
        <v>3</v>
      </c>
      <c r="Q1531">
        <f t="shared" si="761"/>
        <v>7</v>
      </c>
    </row>
    <row r="1532" spans="1:17" x14ac:dyDescent="0.25">
      <c r="A1532" s="4">
        <v>40792</v>
      </c>
      <c r="B1532">
        <v>35</v>
      </c>
      <c r="C1532">
        <v>42</v>
      </c>
      <c r="D1532">
        <v>47</v>
      </c>
      <c r="E1532">
        <v>48</v>
      </c>
      <c r="F1532">
        <v>50</v>
      </c>
      <c r="G1532">
        <v>8</v>
      </c>
      <c r="H1532">
        <v>9</v>
      </c>
      <c r="I1532">
        <f t="shared" si="760"/>
        <v>3</v>
      </c>
      <c r="J1532">
        <f t="shared" si="756"/>
        <v>222</v>
      </c>
      <c r="K1532">
        <f t="shared" si="753"/>
        <v>17</v>
      </c>
      <c r="L1532">
        <f t="shared" si="757"/>
        <v>3</v>
      </c>
      <c r="M1532">
        <f t="shared" si="758"/>
        <v>2</v>
      </c>
      <c r="N1532" s="3">
        <f t="shared" si="759"/>
        <v>0.66666666666666663</v>
      </c>
      <c r="O1532">
        <f t="shared" si="754"/>
        <v>7</v>
      </c>
      <c r="P1532">
        <f t="shared" si="755"/>
        <v>1</v>
      </c>
      <c r="Q1532">
        <f t="shared" si="761"/>
        <v>4</v>
      </c>
    </row>
    <row r="1533" spans="1:17" x14ac:dyDescent="0.25">
      <c r="A1533" s="4">
        <v>40788</v>
      </c>
      <c r="B1533">
        <v>12</v>
      </c>
      <c r="C1533">
        <v>26</v>
      </c>
      <c r="D1533">
        <v>37</v>
      </c>
      <c r="E1533">
        <v>38</v>
      </c>
      <c r="F1533">
        <v>44</v>
      </c>
      <c r="G1533">
        <v>4</v>
      </c>
      <c r="H1533">
        <v>7</v>
      </c>
      <c r="I1533">
        <f t="shared" si="760"/>
        <v>6</v>
      </c>
      <c r="J1533">
        <f t="shared" si="756"/>
        <v>157</v>
      </c>
      <c r="K1533">
        <f t="shared" si="753"/>
        <v>11</v>
      </c>
      <c r="L1533">
        <f t="shared" si="757"/>
        <v>4</v>
      </c>
      <c r="M1533">
        <f t="shared" si="758"/>
        <v>1</v>
      </c>
      <c r="N1533" s="3">
        <f t="shared" si="759"/>
        <v>0.25</v>
      </c>
      <c r="O1533">
        <f t="shared" si="754"/>
        <v>14</v>
      </c>
      <c r="P1533">
        <f t="shared" si="755"/>
        <v>1</v>
      </c>
      <c r="Q1533">
        <f t="shared" si="761"/>
        <v>8</v>
      </c>
    </row>
    <row r="1534" spans="1:17" x14ac:dyDescent="0.25">
      <c r="A1534" s="4">
        <v>40785</v>
      </c>
      <c r="B1534">
        <v>2</v>
      </c>
      <c r="C1534">
        <v>8</v>
      </c>
      <c r="D1534">
        <v>10</v>
      </c>
      <c r="E1534">
        <v>19</v>
      </c>
      <c r="F1534">
        <v>46</v>
      </c>
      <c r="G1534">
        <v>5</v>
      </c>
      <c r="H1534">
        <v>9</v>
      </c>
      <c r="I1534">
        <f t="shared" si="760"/>
        <v>3</v>
      </c>
      <c r="J1534">
        <f t="shared" si="756"/>
        <v>85</v>
      </c>
      <c r="K1534">
        <f t="shared" si="753"/>
        <v>14</v>
      </c>
      <c r="L1534">
        <f t="shared" si="757"/>
        <v>4</v>
      </c>
      <c r="M1534">
        <f t="shared" si="758"/>
        <v>1</v>
      </c>
      <c r="N1534" s="3">
        <f t="shared" si="759"/>
        <v>0.25</v>
      </c>
      <c r="O1534">
        <f t="shared" si="754"/>
        <v>27</v>
      </c>
      <c r="P1534">
        <f t="shared" si="755"/>
        <v>2</v>
      </c>
      <c r="Q1534">
        <f t="shared" si="761"/>
        <v>11</v>
      </c>
    </row>
    <row r="1535" spans="1:17" x14ac:dyDescent="0.25">
      <c r="A1535" s="4">
        <v>40781</v>
      </c>
      <c r="B1535">
        <v>12</v>
      </c>
      <c r="C1535">
        <v>22</v>
      </c>
      <c r="D1535">
        <v>25</v>
      </c>
      <c r="E1535">
        <v>33</v>
      </c>
      <c r="F1535">
        <v>45</v>
      </c>
      <c r="G1535">
        <v>5</v>
      </c>
      <c r="H1535">
        <v>7</v>
      </c>
      <c r="I1535">
        <f t="shared" si="760"/>
        <v>6</v>
      </c>
      <c r="J1535">
        <f t="shared" si="756"/>
        <v>137</v>
      </c>
      <c r="K1535">
        <f t="shared" si="753"/>
        <v>12</v>
      </c>
      <c r="L1535">
        <f t="shared" si="757"/>
        <v>2</v>
      </c>
      <c r="M1535">
        <f t="shared" si="758"/>
        <v>3</v>
      </c>
      <c r="N1535" s="3">
        <f t="shared" si="759"/>
        <v>0.66666666666666663</v>
      </c>
      <c r="O1535">
        <f t="shared" si="754"/>
        <v>12</v>
      </c>
      <c r="P1535">
        <f t="shared" si="755"/>
        <v>3</v>
      </c>
      <c r="Q1535">
        <f t="shared" si="761"/>
        <v>8</v>
      </c>
    </row>
    <row r="1536" spans="1:17" x14ac:dyDescent="0.25">
      <c r="A1536" s="4">
        <v>40778</v>
      </c>
      <c r="B1536">
        <v>4</v>
      </c>
      <c r="C1536">
        <v>6</v>
      </c>
      <c r="D1536">
        <v>14</v>
      </c>
      <c r="E1536">
        <v>42</v>
      </c>
      <c r="F1536">
        <v>50</v>
      </c>
      <c r="G1536">
        <v>2</v>
      </c>
      <c r="H1536">
        <v>4</v>
      </c>
      <c r="I1536">
        <f t="shared" si="760"/>
        <v>3</v>
      </c>
      <c r="J1536">
        <f t="shared" si="756"/>
        <v>116</v>
      </c>
      <c r="K1536">
        <f t="shared" si="753"/>
        <v>6</v>
      </c>
      <c r="L1536">
        <f t="shared" si="757"/>
        <v>5</v>
      </c>
      <c r="M1536">
        <f t="shared" si="758"/>
        <v>0</v>
      </c>
      <c r="N1536" s="3">
        <f t="shared" si="759"/>
        <v>0</v>
      </c>
      <c r="O1536">
        <f t="shared" si="754"/>
        <v>28</v>
      </c>
      <c r="P1536">
        <f t="shared" si="755"/>
        <v>2</v>
      </c>
      <c r="Q1536">
        <f t="shared" si="761"/>
        <v>12</v>
      </c>
    </row>
    <row r="1537" spans="1:17" x14ac:dyDescent="0.25">
      <c r="A1537" s="4">
        <v>40774</v>
      </c>
      <c r="B1537">
        <v>6</v>
      </c>
      <c r="C1537">
        <v>14</v>
      </c>
      <c r="D1537">
        <v>16</v>
      </c>
      <c r="E1537">
        <v>28</v>
      </c>
      <c r="F1537">
        <v>31</v>
      </c>
      <c r="G1537">
        <v>2</v>
      </c>
      <c r="H1537">
        <v>11</v>
      </c>
      <c r="I1537">
        <f t="shared" si="760"/>
        <v>6</v>
      </c>
      <c r="J1537">
        <f t="shared" si="756"/>
        <v>95</v>
      </c>
      <c r="K1537">
        <f t="shared" si="753"/>
        <v>13</v>
      </c>
      <c r="L1537">
        <f t="shared" si="757"/>
        <v>4</v>
      </c>
      <c r="M1537">
        <f t="shared" si="758"/>
        <v>1</v>
      </c>
      <c r="N1537" s="3">
        <f t="shared" si="759"/>
        <v>0.25</v>
      </c>
      <c r="O1537">
        <f t="shared" si="754"/>
        <v>12</v>
      </c>
      <c r="P1537">
        <f t="shared" si="755"/>
        <v>2</v>
      </c>
      <c r="Q1537">
        <f t="shared" si="761"/>
        <v>6</v>
      </c>
    </row>
    <row r="1538" spans="1:17" x14ac:dyDescent="0.25">
      <c r="A1538" s="4">
        <v>40771</v>
      </c>
      <c r="B1538">
        <v>1</v>
      </c>
      <c r="C1538">
        <v>13</v>
      </c>
      <c r="D1538">
        <v>17</v>
      </c>
      <c r="E1538">
        <v>18</v>
      </c>
      <c r="F1538">
        <v>45</v>
      </c>
      <c r="G1538">
        <v>3</v>
      </c>
      <c r="H1538">
        <v>8</v>
      </c>
      <c r="I1538">
        <f t="shared" si="760"/>
        <v>3</v>
      </c>
      <c r="J1538">
        <f t="shared" si="756"/>
        <v>94</v>
      </c>
      <c r="K1538">
        <f t="shared" si="753"/>
        <v>11</v>
      </c>
      <c r="L1538">
        <f t="shared" si="757"/>
        <v>1</v>
      </c>
      <c r="M1538">
        <f t="shared" si="758"/>
        <v>4</v>
      </c>
      <c r="N1538" s="3">
        <f t="shared" si="759"/>
        <v>0.25</v>
      </c>
      <c r="O1538">
        <f t="shared" si="754"/>
        <v>27</v>
      </c>
      <c r="P1538">
        <f t="shared" si="755"/>
        <v>1</v>
      </c>
      <c r="Q1538">
        <f t="shared" si="761"/>
        <v>11</v>
      </c>
    </row>
    <row r="1539" spans="1:17" x14ac:dyDescent="0.25">
      <c r="A1539" s="4">
        <v>40767</v>
      </c>
      <c r="B1539">
        <v>7</v>
      </c>
      <c r="C1539">
        <v>10</v>
      </c>
      <c r="D1539">
        <v>20</v>
      </c>
      <c r="E1539">
        <v>27</v>
      </c>
      <c r="F1539">
        <v>37</v>
      </c>
      <c r="G1539">
        <v>4</v>
      </c>
      <c r="H1539">
        <v>7</v>
      </c>
      <c r="I1539">
        <f t="shared" si="760"/>
        <v>6</v>
      </c>
      <c r="J1539">
        <f t="shared" si="756"/>
        <v>101</v>
      </c>
      <c r="K1539">
        <f t="shared" si="753"/>
        <v>11</v>
      </c>
      <c r="L1539">
        <f t="shared" si="757"/>
        <v>2</v>
      </c>
      <c r="M1539">
        <f t="shared" si="758"/>
        <v>3</v>
      </c>
      <c r="N1539" s="3">
        <f t="shared" si="759"/>
        <v>0.66666666666666663</v>
      </c>
      <c r="O1539">
        <f t="shared" si="754"/>
        <v>10</v>
      </c>
      <c r="P1539">
        <f t="shared" si="755"/>
        <v>3</v>
      </c>
      <c r="Q1539">
        <f t="shared" si="761"/>
        <v>8</v>
      </c>
    </row>
    <row r="1540" spans="1:17" x14ac:dyDescent="0.25">
      <c r="A1540" s="4">
        <v>40764</v>
      </c>
      <c r="B1540">
        <v>7</v>
      </c>
      <c r="C1540">
        <v>23</v>
      </c>
      <c r="D1540">
        <v>24</v>
      </c>
      <c r="E1540">
        <v>34</v>
      </c>
      <c r="F1540">
        <v>36</v>
      </c>
      <c r="G1540">
        <v>8</v>
      </c>
      <c r="H1540">
        <v>11</v>
      </c>
      <c r="I1540">
        <f t="shared" si="760"/>
        <v>3</v>
      </c>
      <c r="J1540">
        <f t="shared" si="756"/>
        <v>124</v>
      </c>
      <c r="K1540">
        <f t="shared" si="753"/>
        <v>19</v>
      </c>
      <c r="L1540">
        <f t="shared" si="757"/>
        <v>3</v>
      </c>
      <c r="M1540">
        <f t="shared" si="758"/>
        <v>2</v>
      </c>
      <c r="N1540" s="3">
        <f t="shared" si="759"/>
        <v>0.66666666666666663</v>
      </c>
      <c r="O1540">
        <f t="shared" si="754"/>
        <v>16</v>
      </c>
      <c r="P1540">
        <f t="shared" si="755"/>
        <v>1</v>
      </c>
      <c r="Q1540">
        <f t="shared" si="761"/>
        <v>7</v>
      </c>
    </row>
    <row r="1541" spans="1:17" x14ac:dyDescent="0.25">
      <c r="A1541" s="4">
        <v>40760</v>
      </c>
      <c r="B1541">
        <v>13</v>
      </c>
      <c r="C1541">
        <v>14</v>
      </c>
      <c r="D1541">
        <v>18</v>
      </c>
      <c r="E1541">
        <v>32</v>
      </c>
      <c r="F1541">
        <v>34</v>
      </c>
      <c r="G1541">
        <v>1</v>
      </c>
      <c r="H1541">
        <v>10</v>
      </c>
      <c r="I1541">
        <f t="shared" si="760"/>
        <v>6</v>
      </c>
      <c r="J1541">
        <f t="shared" si="756"/>
        <v>111</v>
      </c>
      <c r="K1541">
        <f t="shared" si="753"/>
        <v>11</v>
      </c>
      <c r="L1541">
        <f t="shared" si="757"/>
        <v>4</v>
      </c>
      <c r="M1541">
        <f t="shared" si="758"/>
        <v>1</v>
      </c>
      <c r="N1541" s="3">
        <f t="shared" si="759"/>
        <v>0.25</v>
      </c>
      <c r="O1541">
        <f t="shared" si="754"/>
        <v>14</v>
      </c>
      <c r="P1541">
        <f t="shared" si="755"/>
        <v>1</v>
      </c>
      <c r="Q1541">
        <f t="shared" si="761"/>
        <v>5</v>
      </c>
    </row>
    <row r="1542" spans="1:17" x14ac:dyDescent="0.25">
      <c r="A1542" s="4">
        <v>40757</v>
      </c>
      <c r="B1542">
        <v>5</v>
      </c>
      <c r="C1542">
        <v>8</v>
      </c>
      <c r="D1542">
        <v>14</v>
      </c>
      <c r="E1542">
        <v>24</v>
      </c>
      <c r="F1542">
        <v>33</v>
      </c>
      <c r="G1542">
        <v>3</v>
      </c>
      <c r="H1542">
        <v>8</v>
      </c>
      <c r="I1542">
        <f t="shared" si="760"/>
        <v>3</v>
      </c>
      <c r="J1542">
        <f t="shared" si="756"/>
        <v>84</v>
      </c>
      <c r="K1542">
        <f t="shared" si="753"/>
        <v>11</v>
      </c>
      <c r="L1542">
        <f t="shared" si="757"/>
        <v>3</v>
      </c>
      <c r="M1542">
        <f t="shared" si="758"/>
        <v>2</v>
      </c>
      <c r="N1542" s="3">
        <f t="shared" si="759"/>
        <v>0.66666666666666663</v>
      </c>
      <c r="O1542">
        <f t="shared" si="754"/>
        <v>10</v>
      </c>
      <c r="P1542">
        <f t="shared" si="755"/>
        <v>3</v>
      </c>
      <c r="Q1542">
        <f t="shared" si="761"/>
        <v>7</v>
      </c>
    </row>
    <row r="1543" spans="1:17" x14ac:dyDescent="0.25">
      <c r="A1543" s="4">
        <v>40753</v>
      </c>
      <c r="B1543">
        <v>12</v>
      </c>
      <c r="C1543">
        <v>19</v>
      </c>
      <c r="D1543">
        <v>27</v>
      </c>
      <c r="E1543">
        <v>37</v>
      </c>
      <c r="F1543">
        <v>38</v>
      </c>
      <c r="G1543">
        <v>5</v>
      </c>
      <c r="H1543">
        <v>10</v>
      </c>
      <c r="I1543">
        <f t="shared" si="760"/>
        <v>6</v>
      </c>
      <c r="J1543">
        <f t="shared" si="756"/>
        <v>133</v>
      </c>
      <c r="K1543">
        <f t="shared" si="753"/>
        <v>15</v>
      </c>
      <c r="L1543">
        <f t="shared" si="757"/>
        <v>2</v>
      </c>
      <c r="M1543">
        <f t="shared" si="758"/>
        <v>3</v>
      </c>
      <c r="N1543" s="3">
        <f t="shared" si="759"/>
        <v>0.66666666666666663</v>
      </c>
      <c r="O1543">
        <f t="shared" si="754"/>
        <v>10</v>
      </c>
      <c r="P1543">
        <f t="shared" si="755"/>
        <v>1</v>
      </c>
      <c r="Q1543">
        <f t="shared" si="761"/>
        <v>7</v>
      </c>
    </row>
    <row r="1544" spans="1:17" x14ac:dyDescent="0.25">
      <c r="A1544" s="4">
        <v>40750</v>
      </c>
      <c r="B1544">
        <v>1</v>
      </c>
      <c r="C1544">
        <v>5</v>
      </c>
      <c r="D1544">
        <v>22</v>
      </c>
      <c r="E1544">
        <v>25</v>
      </c>
      <c r="F1544">
        <v>48</v>
      </c>
      <c r="G1544">
        <v>3</v>
      </c>
      <c r="H1544">
        <v>11</v>
      </c>
      <c r="I1544">
        <f t="shared" si="760"/>
        <v>3</v>
      </c>
      <c r="J1544">
        <f t="shared" si="756"/>
        <v>101</v>
      </c>
      <c r="K1544">
        <f t="shared" si="753"/>
        <v>14</v>
      </c>
      <c r="L1544">
        <f t="shared" si="757"/>
        <v>2</v>
      </c>
      <c r="M1544">
        <f t="shared" si="758"/>
        <v>3</v>
      </c>
      <c r="N1544" s="3">
        <f t="shared" si="759"/>
        <v>0.66666666666666663</v>
      </c>
      <c r="O1544">
        <f t="shared" si="754"/>
        <v>23</v>
      </c>
      <c r="P1544">
        <f t="shared" si="755"/>
        <v>3</v>
      </c>
      <c r="Q1544">
        <f t="shared" si="761"/>
        <v>12</v>
      </c>
    </row>
    <row r="1545" spans="1:17" x14ac:dyDescent="0.25">
      <c r="A1545" s="4">
        <v>40746</v>
      </c>
      <c r="B1545">
        <v>4</v>
      </c>
      <c r="C1545">
        <v>15</v>
      </c>
      <c r="D1545">
        <v>23</v>
      </c>
      <c r="E1545">
        <v>49</v>
      </c>
      <c r="F1545">
        <v>50</v>
      </c>
      <c r="G1545">
        <v>2</v>
      </c>
      <c r="H1545">
        <v>6</v>
      </c>
      <c r="I1545">
        <f t="shared" si="760"/>
        <v>6</v>
      </c>
      <c r="J1545">
        <f t="shared" si="756"/>
        <v>141</v>
      </c>
      <c r="K1545">
        <f t="shared" si="753"/>
        <v>8</v>
      </c>
      <c r="L1545">
        <f t="shared" si="757"/>
        <v>2</v>
      </c>
      <c r="M1545">
        <f t="shared" si="758"/>
        <v>3</v>
      </c>
      <c r="N1545" s="3">
        <f t="shared" si="759"/>
        <v>0.66666666666666663</v>
      </c>
      <c r="O1545">
        <f t="shared" si="754"/>
        <v>26</v>
      </c>
      <c r="P1545">
        <f t="shared" si="755"/>
        <v>1</v>
      </c>
      <c r="Q1545">
        <f t="shared" si="761"/>
        <v>12</v>
      </c>
    </row>
    <row r="1546" spans="1:17" x14ac:dyDescent="0.25">
      <c r="A1546" s="4">
        <v>40743</v>
      </c>
      <c r="B1546">
        <v>3</v>
      </c>
      <c r="C1546">
        <v>16</v>
      </c>
      <c r="D1546">
        <v>25</v>
      </c>
      <c r="E1546">
        <v>26</v>
      </c>
      <c r="F1546">
        <v>35</v>
      </c>
      <c r="G1546">
        <v>5</v>
      </c>
      <c r="H1546">
        <v>9</v>
      </c>
      <c r="I1546">
        <f t="shared" si="760"/>
        <v>3</v>
      </c>
      <c r="J1546">
        <f t="shared" si="756"/>
        <v>105</v>
      </c>
      <c r="K1546">
        <f t="shared" si="753"/>
        <v>14</v>
      </c>
      <c r="L1546">
        <f t="shared" si="757"/>
        <v>2</v>
      </c>
      <c r="M1546">
        <f t="shared" si="758"/>
        <v>3</v>
      </c>
      <c r="N1546" s="3">
        <f t="shared" si="759"/>
        <v>0.66666666666666663</v>
      </c>
      <c r="O1546">
        <f t="shared" si="754"/>
        <v>13</v>
      </c>
      <c r="P1546">
        <f t="shared" si="755"/>
        <v>1</v>
      </c>
      <c r="Q1546">
        <f t="shared" si="761"/>
        <v>8</v>
      </c>
    </row>
    <row r="1547" spans="1:17" x14ac:dyDescent="0.25">
      <c r="A1547" s="4">
        <v>40739</v>
      </c>
      <c r="B1547">
        <v>6</v>
      </c>
      <c r="C1547">
        <v>26</v>
      </c>
      <c r="D1547">
        <v>33</v>
      </c>
      <c r="E1547">
        <v>34</v>
      </c>
      <c r="F1547">
        <v>39</v>
      </c>
      <c r="G1547">
        <v>3</v>
      </c>
      <c r="H1547">
        <v>4</v>
      </c>
      <c r="I1547">
        <f t="shared" si="760"/>
        <v>6</v>
      </c>
      <c r="J1547">
        <f t="shared" si="756"/>
        <v>138</v>
      </c>
      <c r="K1547">
        <f t="shared" si="753"/>
        <v>7</v>
      </c>
      <c r="L1547">
        <f t="shared" si="757"/>
        <v>3</v>
      </c>
      <c r="M1547">
        <f t="shared" si="758"/>
        <v>2</v>
      </c>
      <c r="N1547" s="3">
        <f t="shared" si="759"/>
        <v>0.66666666666666663</v>
      </c>
      <c r="O1547">
        <f t="shared" si="754"/>
        <v>20</v>
      </c>
      <c r="P1547">
        <f t="shared" si="755"/>
        <v>1</v>
      </c>
      <c r="Q1547">
        <f t="shared" si="761"/>
        <v>8</v>
      </c>
    </row>
    <row r="1548" spans="1:17" x14ac:dyDescent="0.25">
      <c r="A1548" s="4">
        <v>40736</v>
      </c>
      <c r="B1548">
        <v>17</v>
      </c>
      <c r="C1548">
        <v>19</v>
      </c>
      <c r="D1548">
        <v>38</v>
      </c>
      <c r="E1548">
        <v>42</v>
      </c>
      <c r="F1548">
        <v>45</v>
      </c>
      <c r="G1548">
        <v>9</v>
      </c>
      <c r="H1548">
        <v>10</v>
      </c>
      <c r="I1548">
        <f t="shared" si="760"/>
        <v>3</v>
      </c>
      <c r="J1548">
        <f t="shared" si="756"/>
        <v>161</v>
      </c>
      <c r="K1548">
        <f t="shared" si="753"/>
        <v>19</v>
      </c>
      <c r="L1548">
        <f t="shared" si="757"/>
        <v>2</v>
      </c>
      <c r="M1548">
        <f t="shared" si="758"/>
        <v>3</v>
      </c>
      <c r="N1548" s="3">
        <f t="shared" si="759"/>
        <v>0.66666666666666663</v>
      </c>
      <c r="O1548">
        <f t="shared" si="754"/>
        <v>19</v>
      </c>
      <c r="P1548">
        <f t="shared" si="755"/>
        <v>2</v>
      </c>
      <c r="Q1548">
        <f t="shared" si="761"/>
        <v>7</v>
      </c>
    </row>
    <row r="1549" spans="1:17" x14ac:dyDescent="0.25">
      <c r="A1549" s="4">
        <v>40732</v>
      </c>
      <c r="B1549">
        <v>12</v>
      </c>
      <c r="C1549">
        <v>13</v>
      </c>
      <c r="D1549">
        <v>23</v>
      </c>
      <c r="E1549">
        <v>40</v>
      </c>
      <c r="F1549">
        <v>49</v>
      </c>
      <c r="G1549">
        <v>7</v>
      </c>
      <c r="H1549">
        <v>10</v>
      </c>
      <c r="I1549">
        <f t="shared" si="760"/>
        <v>6</v>
      </c>
      <c r="J1549">
        <f t="shared" si="756"/>
        <v>137</v>
      </c>
      <c r="K1549">
        <f t="shared" si="753"/>
        <v>17</v>
      </c>
      <c r="L1549">
        <f t="shared" si="757"/>
        <v>2</v>
      </c>
      <c r="M1549">
        <f t="shared" si="758"/>
        <v>3</v>
      </c>
      <c r="N1549" s="3">
        <f t="shared" si="759"/>
        <v>0.66666666666666663</v>
      </c>
      <c r="O1549">
        <f t="shared" si="754"/>
        <v>17</v>
      </c>
      <c r="P1549">
        <f t="shared" si="755"/>
        <v>1</v>
      </c>
      <c r="Q1549">
        <f t="shared" si="761"/>
        <v>9</v>
      </c>
    </row>
    <row r="1550" spans="1:17" x14ac:dyDescent="0.25">
      <c r="A1550" s="4">
        <v>40729</v>
      </c>
      <c r="B1550">
        <v>11</v>
      </c>
      <c r="C1550">
        <v>28</v>
      </c>
      <c r="D1550">
        <v>29</v>
      </c>
      <c r="E1550">
        <v>47</v>
      </c>
      <c r="F1550">
        <v>49</v>
      </c>
      <c r="G1550">
        <v>1</v>
      </c>
      <c r="H1550">
        <v>5</v>
      </c>
      <c r="I1550">
        <f t="shared" si="760"/>
        <v>3</v>
      </c>
      <c r="J1550">
        <f t="shared" si="756"/>
        <v>164</v>
      </c>
      <c r="K1550">
        <f t="shared" si="753"/>
        <v>6</v>
      </c>
      <c r="L1550">
        <f t="shared" si="757"/>
        <v>1</v>
      </c>
      <c r="M1550">
        <f t="shared" si="758"/>
        <v>4</v>
      </c>
      <c r="N1550" s="3">
        <f t="shared" si="759"/>
        <v>0.25</v>
      </c>
      <c r="O1550">
        <f t="shared" si="754"/>
        <v>18</v>
      </c>
      <c r="P1550">
        <f t="shared" si="755"/>
        <v>1</v>
      </c>
      <c r="Q1550">
        <f t="shared" si="761"/>
        <v>10</v>
      </c>
    </row>
    <row r="1551" spans="1:17" x14ac:dyDescent="0.25">
      <c r="A1551" s="4">
        <v>40725</v>
      </c>
      <c r="B1551">
        <v>8</v>
      </c>
      <c r="C1551">
        <v>11</v>
      </c>
      <c r="D1551">
        <v>23</v>
      </c>
      <c r="E1551">
        <v>31</v>
      </c>
      <c r="F1551">
        <v>46</v>
      </c>
      <c r="G1551">
        <v>8</v>
      </c>
      <c r="H1551">
        <v>9</v>
      </c>
      <c r="I1551">
        <f t="shared" si="760"/>
        <v>6</v>
      </c>
      <c r="J1551">
        <f t="shared" si="756"/>
        <v>119</v>
      </c>
      <c r="K1551">
        <f t="shared" si="753"/>
        <v>17</v>
      </c>
      <c r="L1551">
        <f t="shared" si="757"/>
        <v>2</v>
      </c>
      <c r="M1551">
        <f t="shared" si="758"/>
        <v>3</v>
      </c>
      <c r="N1551" s="3">
        <f t="shared" si="759"/>
        <v>0.66666666666666663</v>
      </c>
      <c r="O1551">
        <f t="shared" si="754"/>
        <v>15</v>
      </c>
      <c r="P1551">
        <f t="shared" si="755"/>
        <v>3</v>
      </c>
      <c r="Q1551">
        <f t="shared" si="761"/>
        <v>10</v>
      </c>
    </row>
    <row r="1552" spans="1:17" x14ac:dyDescent="0.25">
      <c r="A1552" s="4">
        <v>40722</v>
      </c>
      <c r="B1552">
        <v>15</v>
      </c>
      <c r="C1552">
        <v>16</v>
      </c>
      <c r="D1552">
        <v>30</v>
      </c>
      <c r="E1552">
        <v>44</v>
      </c>
      <c r="F1552">
        <v>50</v>
      </c>
      <c r="G1552">
        <v>2</v>
      </c>
      <c r="H1552">
        <v>3</v>
      </c>
      <c r="I1552">
        <f t="shared" si="760"/>
        <v>3</v>
      </c>
      <c r="J1552">
        <f t="shared" si="756"/>
        <v>155</v>
      </c>
      <c r="K1552">
        <f t="shared" si="753"/>
        <v>5</v>
      </c>
      <c r="L1552">
        <f t="shared" si="757"/>
        <v>4</v>
      </c>
      <c r="M1552">
        <f t="shared" si="758"/>
        <v>1</v>
      </c>
      <c r="N1552" s="3">
        <f t="shared" si="759"/>
        <v>0.25</v>
      </c>
      <c r="O1552">
        <f t="shared" si="754"/>
        <v>14</v>
      </c>
      <c r="P1552">
        <f t="shared" si="755"/>
        <v>1</v>
      </c>
      <c r="Q1552">
        <f t="shared" si="761"/>
        <v>9</v>
      </c>
    </row>
    <row r="1553" spans="1:17" x14ac:dyDescent="0.25">
      <c r="A1553" s="4">
        <v>40718</v>
      </c>
      <c r="B1553">
        <v>5</v>
      </c>
      <c r="C1553">
        <v>16</v>
      </c>
      <c r="D1553">
        <v>20</v>
      </c>
      <c r="E1553">
        <v>30</v>
      </c>
      <c r="F1553">
        <v>41</v>
      </c>
      <c r="G1553">
        <v>6</v>
      </c>
      <c r="H1553">
        <v>11</v>
      </c>
      <c r="I1553">
        <f t="shared" si="760"/>
        <v>6</v>
      </c>
      <c r="J1553">
        <f t="shared" si="756"/>
        <v>112</v>
      </c>
      <c r="K1553">
        <f t="shared" si="753"/>
        <v>17</v>
      </c>
      <c r="L1553">
        <f t="shared" si="757"/>
        <v>3</v>
      </c>
      <c r="M1553">
        <f t="shared" si="758"/>
        <v>2</v>
      </c>
      <c r="N1553" s="3">
        <f t="shared" si="759"/>
        <v>0.66666666666666663</v>
      </c>
      <c r="O1553">
        <f t="shared" si="754"/>
        <v>11</v>
      </c>
      <c r="P1553">
        <f t="shared" si="755"/>
        <v>4</v>
      </c>
      <c r="Q1553">
        <f t="shared" si="761"/>
        <v>9</v>
      </c>
    </row>
    <row r="1554" spans="1:17" x14ac:dyDescent="0.25">
      <c r="A1554" s="4">
        <v>40715</v>
      </c>
      <c r="B1554">
        <v>17</v>
      </c>
      <c r="C1554">
        <v>20</v>
      </c>
      <c r="D1554">
        <v>35</v>
      </c>
      <c r="E1554">
        <v>49</v>
      </c>
      <c r="F1554">
        <v>50</v>
      </c>
      <c r="G1554">
        <v>3</v>
      </c>
      <c r="H1554">
        <v>4</v>
      </c>
      <c r="I1554">
        <f t="shared" si="760"/>
        <v>3</v>
      </c>
      <c r="J1554">
        <f t="shared" si="756"/>
        <v>171</v>
      </c>
      <c r="K1554">
        <f t="shared" si="753"/>
        <v>7</v>
      </c>
      <c r="L1554">
        <f t="shared" si="757"/>
        <v>2</v>
      </c>
      <c r="M1554">
        <f t="shared" si="758"/>
        <v>3</v>
      </c>
      <c r="N1554" s="3">
        <f t="shared" si="759"/>
        <v>0.66666666666666663</v>
      </c>
      <c r="O1554">
        <f t="shared" si="754"/>
        <v>15</v>
      </c>
      <c r="P1554">
        <f t="shared" si="755"/>
        <v>1</v>
      </c>
      <c r="Q1554">
        <f t="shared" si="761"/>
        <v>8</v>
      </c>
    </row>
    <row r="1555" spans="1:17" x14ac:dyDescent="0.25">
      <c r="A1555" s="4">
        <v>40711</v>
      </c>
      <c r="B1555">
        <v>11</v>
      </c>
      <c r="C1555">
        <v>16</v>
      </c>
      <c r="D1555">
        <v>21</v>
      </c>
      <c r="E1555">
        <v>22</v>
      </c>
      <c r="F1555">
        <v>44</v>
      </c>
      <c r="G1555">
        <v>3</v>
      </c>
      <c r="H1555">
        <v>8</v>
      </c>
      <c r="I1555">
        <f t="shared" si="760"/>
        <v>6</v>
      </c>
      <c r="J1555">
        <f t="shared" si="756"/>
        <v>114</v>
      </c>
      <c r="K1555">
        <f t="shared" si="753"/>
        <v>11</v>
      </c>
      <c r="L1555">
        <f t="shared" si="757"/>
        <v>3</v>
      </c>
      <c r="M1555">
        <f t="shared" si="758"/>
        <v>2</v>
      </c>
      <c r="N1555" s="3">
        <f t="shared" si="759"/>
        <v>0.66666666666666663</v>
      </c>
      <c r="O1555">
        <f t="shared" si="754"/>
        <v>22</v>
      </c>
      <c r="P1555">
        <f t="shared" si="755"/>
        <v>1</v>
      </c>
      <c r="Q1555">
        <f t="shared" si="761"/>
        <v>8</v>
      </c>
    </row>
    <row r="1556" spans="1:17" x14ac:dyDescent="0.25">
      <c r="A1556" s="4">
        <v>40708</v>
      </c>
      <c r="B1556">
        <v>5</v>
      </c>
      <c r="C1556">
        <v>12</v>
      </c>
      <c r="D1556">
        <v>19</v>
      </c>
      <c r="E1556">
        <v>41</v>
      </c>
      <c r="F1556">
        <v>48</v>
      </c>
      <c r="G1556">
        <v>8</v>
      </c>
      <c r="H1556">
        <v>10</v>
      </c>
      <c r="I1556">
        <f t="shared" si="760"/>
        <v>3</v>
      </c>
      <c r="J1556">
        <f t="shared" si="756"/>
        <v>125</v>
      </c>
      <c r="K1556">
        <f t="shared" si="753"/>
        <v>18</v>
      </c>
      <c r="L1556">
        <f t="shared" si="757"/>
        <v>2</v>
      </c>
      <c r="M1556">
        <f t="shared" si="758"/>
        <v>3</v>
      </c>
      <c r="N1556" s="3">
        <f t="shared" si="759"/>
        <v>0.66666666666666663</v>
      </c>
      <c r="O1556">
        <f t="shared" si="754"/>
        <v>22</v>
      </c>
      <c r="P1556">
        <f t="shared" si="755"/>
        <v>7</v>
      </c>
      <c r="Q1556">
        <f t="shared" si="761"/>
        <v>11</v>
      </c>
    </row>
    <row r="1557" spans="1:17" x14ac:dyDescent="0.25">
      <c r="A1557" s="4">
        <v>40704</v>
      </c>
      <c r="B1557">
        <v>3</v>
      </c>
      <c r="C1557">
        <v>19</v>
      </c>
      <c r="D1557">
        <v>20</v>
      </c>
      <c r="E1557">
        <v>37</v>
      </c>
      <c r="F1557">
        <v>48</v>
      </c>
      <c r="G1557">
        <v>8</v>
      </c>
      <c r="H1557">
        <v>11</v>
      </c>
      <c r="I1557">
        <f t="shared" si="760"/>
        <v>6</v>
      </c>
      <c r="J1557">
        <f t="shared" si="756"/>
        <v>127</v>
      </c>
      <c r="K1557">
        <f t="shared" si="753"/>
        <v>19</v>
      </c>
      <c r="L1557">
        <f t="shared" si="757"/>
        <v>2</v>
      </c>
      <c r="M1557">
        <f t="shared" si="758"/>
        <v>3</v>
      </c>
      <c r="N1557" s="3">
        <f t="shared" si="759"/>
        <v>0.66666666666666663</v>
      </c>
      <c r="O1557">
        <f t="shared" si="754"/>
        <v>17</v>
      </c>
      <c r="P1557">
        <f t="shared" si="755"/>
        <v>1</v>
      </c>
      <c r="Q1557">
        <f t="shared" si="761"/>
        <v>11</v>
      </c>
    </row>
    <row r="1558" spans="1:17" x14ac:dyDescent="0.25">
      <c r="A1558" s="4">
        <v>40701</v>
      </c>
      <c r="B1558">
        <v>6</v>
      </c>
      <c r="C1558">
        <v>25</v>
      </c>
      <c r="D1558">
        <v>36</v>
      </c>
      <c r="E1558">
        <v>38</v>
      </c>
      <c r="F1558">
        <v>40</v>
      </c>
      <c r="G1558">
        <v>4</v>
      </c>
      <c r="H1558">
        <v>10</v>
      </c>
      <c r="I1558">
        <f t="shared" si="760"/>
        <v>3</v>
      </c>
      <c r="J1558">
        <f t="shared" si="756"/>
        <v>145</v>
      </c>
      <c r="K1558">
        <f t="shared" si="753"/>
        <v>14</v>
      </c>
      <c r="L1558">
        <f t="shared" si="757"/>
        <v>4</v>
      </c>
      <c r="M1558">
        <f t="shared" si="758"/>
        <v>1</v>
      </c>
      <c r="N1558" s="3">
        <f t="shared" si="759"/>
        <v>0.25</v>
      </c>
      <c r="O1558">
        <f t="shared" si="754"/>
        <v>19</v>
      </c>
      <c r="P1558">
        <f t="shared" si="755"/>
        <v>2</v>
      </c>
      <c r="Q1558">
        <f t="shared" si="761"/>
        <v>9</v>
      </c>
    </row>
    <row r="1559" spans="1:17" x14ac:dyDescent="0.25">
      <c r="A1559" s="4">
        <v>40697</v>
      </c>
      <c r="B1559">
        <v>4</v>
      </c>
      <c r="C1559">
        <v>39</v>
      </c>
      <c r="D1559">
        <v>40</v>
      </c>
      <c r="E1559">
        <v>49</v>
      </c>
      <c r="F1559">
        <v>50</v>
      </c>
      <c r="G1559">
        <v>2</v>
      </c>
      <c r="H1559">
        <v>5</v>
      </c>
      <c r="I1559">
        <f t="shared" si="760"/>
        <v>6</v>
      </c>
      <c r="J1559">
        <f t="shared" si="756"/>
        <v>182</v>
      </c>
      <c r="K1559">
        <f t="shared" si="753"/>
        <v>7</v>
      </c>
      <c r="L1559">
        <f t="shared" si="757"/>
        <v>3</v>
      </c>
      <c r="M1559">
        <f t="shared" si="758"/>
        <v>2</v>
      </c>
      <c r="N1559" s="3">
        <f t="shared" si="759"/>
        <v>0.66666666666666663</v>
      </c>
      <c r="O1559">
        <f t="shared" si="754"/>
        <v>35</v>
      </c>
      <c r="P1559">
        <f t="shared" si="755"/>
        <v>1</v>
      </c>
      <c r="Q1559">
        <f t="shared" si="761"/>
        <v>12</v>
      </c>
    </row>
    <row r="1560" spans="1:17" x14ac:dyDescent="0.25">
      <c r="A1560" s="4">
        <v>40694</v>
      </c>
      <c r="B1560">
        <v>1</v>
      </c>
      <c r="C1560">
        <v>9</v>
      </c>
      <c r="D1560">
        <v>10</v>
      </c>
      <c r="E1560">
        <v>22</v>
      </c>
      <c r="F1560">
        <v>50</v>
      </c>
      <c r="G1560">
        <v>5</v>
      </c>
      <c r="H1560">
        <v>11</v>
      </c>
      <c r="I1560">
        <f t="shared" si="760"/>
        <v>3</v>
      </c>
      <c r="J1560">
        <f t="shared" si="756"/>
        <v>92</v>
      </c>
      <c r="K1560">
        <f t="shared" si="753"/>
        <v>16</v>
      </c>
      <c r="L1560">
        <f t="shared" si="757"/>
        <v>3</v>
      </c>
      <c r="M1560">
        <f t="shared" si="758"/>
        <v>2</v>
      </c>
      <c r="N1560" s="3">
        <f t="shared" si="759"/>
        <v>0.66666666666666663</v>
      </c>
      <c r="O1560">
        <f t="shared" si="754"/>
        <v>28</v>
      </c>
      <c r="P1560">
        <f t="shared" si="755"/>
        <v>1</v>
      </c>
      <c r="Q1560">
        <f t="shared" si="761"/>
        <v>12</v>
      </c>
    </row>
    <row r="1561" spans="1:17" x14ac:dyDescent="0.25">
      <c r="A1561" s="4">
        <v>40690</v>
      </c>
      <c r="B1561">
        <v>9</v>
      </c>
      <c r="C1561">
        <v>17</v>
      </c>
      <c r="D1561">
        <v>25</v>
      </c>
      <c r="E1561">
        <v>28</v>
      </c>
      <c r="F1561">
        <v>49</v>
      </c>
      <c r="G1561">
        <v>8</v>
      </c>
      <c r="H1561">
        <v>9</v>
      </c>
      <c r="I1561">
        <f t="shared" si="760"/>
        <v>6</v>
      </c>
      <c r="J1561">
        <f t="shared" si="756"/>
        <v>128</v>
      </c>
      <c r="K1561">
        <f t="shared" si="753"/>
        <v>17</v>
      </c>
      <c r="L1561">
        <f t="shared" si="757"/>
        <v>1</v>
      </c>
      <c r="M1561">
        <f t="shared" si="758"/>
        <v>4</v>
      </c>
      <c r="N1561" s="3">
        <f t="shared" si="759"/>
        <v>0.25</v>
      </c>
      <c r="O1561">
        <f t="shared" si="754"/>
        <v>21</v>
      </c>
      <c r="P1561">
        <f t="shared" si="755"/>
        <v>3</v>
      </c>
      <c r="Q1561">
        <f t="shared" si="761"/>
        <v>10</v>
      </c>
    </row>
    <row r="1562" spans="1:17" x14ac:dyDescent="0.25">
      <c r="A1562" s="4">
        <v>40687</v>
      </c>
      <c r="B1562">
        <v>16</v>
      </c>
      <c r="C1562">
        <v>23</v>
      </c>
      <c r="D1562">
        <v>24</v>
      </c>
      <c r="E1562">
        <v>26</v>
      </c>
      <c r="F1562">
        <v>29</v>
      </c>
      <c r="G1562">
        <v>2</v>
      </c>
      <c r="H1562">
        <v>9</v>
      </c>
      <c r="I1562">
        <f t="shared" si="760"/>
        <v>3</v>
      </c>
      <c r="J1562">
        <f t="shared" si="756"/>
        <v>118</v>
      </c>
      <c r="K1562">
        <f t="shared" si="753"/>
        <v>11</v>
      </c>
      <c r="L1562">
        <f t="shared" si="757"/>
        <v>3</v>
      </c>
      <c r="M1562">
        <f t="shared" si="758"/>
        <v>2</v>
      </c>
      <c r="N1562" s="3">
        <f t="shared" si="759"/>
        <v>0.66666666666666663</v>
      </c>
      <c r="O1562">
        <f t="shared" si="754"/>
        <v>7</v>
      </c>
      <c r="P1562">
        <f t="shared" si="755"/>
        <v>1</v>
      </c>
      <c r="Q1562">
        <f t="shared" si="761"/>
        <v>3</v>
      </c>
    </row>
    <row r="1563" spans="1:17" x14ac:dyDescent="0.25">
      <c r="A1563" s="4">
        <v>40683</v>
      </c>
      <c r="B1563">
        <v>10</v>
      </c>
      <c r="C1563">
        <v>14</v>
      </c>
      <c r="D1563">
        <v>20</v>
      </c>
      <c r="E1563">
        <v>25</v>
      </c>
      <c r="F1563">
        <v>42</v>
      </c>
      <c r="G1563">
        <v>8</v>
      </c>
      <c r="H1563">
        <v>11</v>
      </c>
      <c r="I1563">
        <f t="shared" si="760"/>
        <v>6</v>
      </c>
      <c r="J1563">
        <f t="shared" si="756"/>
        <v>111</v>
      </c>
      <c r="K1563">
        <f t="shared" si="753"/>
        <v>19</v>
      </c>
      <c r="L1563">
        <f t="shared" si="757"/>
        <v>4</v>
      </c>
      <c r="M1563">
        <f t="shared" si="758"/>
        <v>1</v>
      </c>
      <c r="N1563" s="3">
        <f t="shared" si="759"/>
        <v>0.25</v>
      </c>
      <c r="O1563">
        <f t="shared" si="754"/>
        <v>17</v>
      </c>
      <c r="P1563">
        <f t="shared" si="755"/>
        <v>4</v>
      </c>
      <c r="Q1563">
        <f t="shared" si="761"/>
        <v>8</v>
      </c>
    </row>
    <row r="1564" spans="1:17" x14ac:dyDescent="0.25">
      <c r="A1564" s="4">
        <v>40680</v>
      </c>
      <c r="B1564">
        <v>20</v>
      </c>
      <c r="C1564">
        <v>21</v>
      </c>
      <c r="D1564">
        <v>37</v>
      </c>
      <c r="E1564">
        <v>45</v>
      </c>
      <c r="F1564">
        <v>46</v>
      </c>
      <c r="G1564">
        <v>2</v>
      </c>
      <c r="H1564">
        <v>3</v>
      </c>
      <c r="I1564">
        <f t="shared" si="760"/>
        <v>3</v>
      </c>
      <c r="J1564">
        <f t="shared" si="756"/>
        <v>169</v>
      </c>
      <c r="K1564">
        <f t="shared" si="753"/>
        <v>5</v>
      </c>
      <c r="L1564">
        <f t="shared" si="757"/>
        <v>2</v>
      </c>
      <c r="M1564">
        <f t="shared" si="758"/>
        <v>3</v>
      </c>
      <c r="N1564" s="3">
        <f t="shared" si="759"/>
        <v>0.66666666666666663</v>
      </c>
      <c r="O1564">
        <f t="shared" si="754"/>
        <v>16</v>
      </c>
      <c r="P1564">
        <f t="shared" si="755"/>
        <v>1</v>
      </c>
      <c r="Q1564">
        <f t="shared" si="761"/>
        <v>7</v>
      </c>
    </row>
    <row r="1565" spans="1:17" x14ac:dyDescent="0.25">
      <c r="A1565" s="4">
        <v>40676</v>
      </c>
      <c r="B1565">
        <v>9</v>
      </c>
      <c r="C1565">
        <v>11</v>
      </c>
      <c r="D1565">
        <v>17</v>
      </c>
      <c r="E1565">
        <v>36</v>
      </c>
      <c r="F1565">
        <v>47</v>
      </c>
      <c r="G1565">
        <v>1</v>
      </c>
      <c r="H1565">
        <v>2</v>
      </c>
      <c r="I1565">
        <f t="shared" si="760"/>
        <v>6</v>
      </c>
      <c r="J1565">
        <f t="shared" si="756"/>
        <v>120</v>
      </c>
      <c r="K1565">
        <f t="shared" si="753"/>
        <v>3</v>
      </c>
      <c r="L1565">
        <f t="shared" si="757"/>
        <v>1</v>
      </c>
      <c r="M1565">
        <f t="shared" si="758"/>
        <v>4</v>
      </c>
      <c r="N1565" s="3">
        <f t="shared" si="759"/>
        <v>0.25</v>
      </c>
      <c r="O1565">
        <f t="shared" si="754"/>
        <v>19</v>
      </c>
      <c r="P1565">
        <f t="shared" si="755"/>
        <v>2</v>
      </c>
      <c r="Q1565">
        <f t="shared" si="761"/>
        <v>10</v>
      </c>
    </row>
    <row r="1566" spans="1:17" x14ac:dyDescent="0.25">
      <c r="A1566" s="4">
        <v>40673</v>
      </c>
      <c r="B1566">
        <v>3</v>
      </c>
      <c r="C1566">
        <v>10</v>
      </c>
      <c r="D1566">
        <v>15</v>
      </c>
      <c r="E1566">
        <v>28</v>
      </c>
      <c r="F1566">
        <v>45</v>
      </c>
      <c r="G1566">
        <v>5</v>
      </c>
      <c r="H1566">
        <v>7</v>
      </c>
      <c r="I1566">
        <f t="shared" si="760"/>
        <v>3</v>
      </c>
      <c r="J1566">
        <f t="shared" si="756"/>
        <v>101</v>
      </c>
      <c r="K1566">
        <f t="shared" si="753"/>
        <v>12</v>
      </c>
      <c r="L1566">
        <f t="shared" si="757"/>
        <v>2</v>
      </c>
      <c r="M1566">
        <f t="shared" si="758"/>
        <v>3</v>
      </c>
      <c r="N1566" s="3">
        <f t="shared" si="759"/>
        <v>0.66666666666666663</v>
      </c>
      <c r="O1566">
        <f t="shared" si="754"/>
        <v>17</v>
      </c>
      <c r="P1566">
        <f t="shared" si="755"/>
        <v>5</v>
      </c>
      <c r="Q1566">
        <f t="shared" si="761"/>
        <v>11</v>
      </c>
    </row>
    <row r="1567" spans="1:17" x14ac:dyDescent="0.25">
      <c r="A1567" s="4">
        <v>40669</v>
      </c>
      <c r="B1567">
        <v>11</v>
      </c>
      <c r="C1567">
        <v>16</v>
      </c>
      <c r="D1567">
        <v>20</v>
      </c>
      <c r="E1567">
        <v>22</v>
      </c>
      <c r="F1567">
        <v>28</v>
      </c>
      <c r="G1567">
        <v>4</v>
      </c>
      <c r="H1567">
        <v>9</v>
      </c>
      <c r="I1567">
        <f t="shared" si="760"/>
        <v>6</v>
      </c>
      <c r="J1567">
        <f t="shared" si="756"/>
        <v>97</v>
      </c>
      <c r="K1567">
        <f t="shared" si="753"/>
        <v>13</v>
      </c>
      <c r="L1567">
        <f t="shared" si="757"/>
        <v>4</v>
      </c>
      <c r="M1567">
        <f t="shared" si="758"/>
        <v>1</v>
      </c>
      <c r="N1567" s="3">
        <f t="shared" si="759"/>
        <v>0.25</v>
      </c>
      <c r="O1567">
        <f t="shared" si="754"/>
        <v>6</v>
      </c>
      <c r="P1567">
        <f t="shared" si="755"/>
        <v>2</v>
      </c>
      <c r="Q1567">
        <f t="shared" si="761"/>
        <v>4</v>
      </c>
    </row>
    <row r="1568" spans="1:17" x14ac:dyDescent="0.25">
      <c r="A1568" s="4">
        <v>40662</v>
      </c>
      <c r="B1568">
        <v>15</v>
      </c>
      <c r="C1568">
        <v>25</v>
      </c>
      <c r="D1568">
        <v>38</v>
      </c>
      <c r="E1568">
        <v>40</v>
      </c>
      <c r="F1568">
        <v>41</v>
      </c>
      <c r="G1568">
        <v>1</v>
      </c>
      <c r="H1568">
        <v>2</v>
      </c>
      <c r="I1568">
        <f t="shared" si="760"/>
        <v>6</v>
      </c>
      <c r="J1568">
        <f t="shared" si="756"/>
        <v>159</v>
      </c>
      <c r="K1568">
        <f t="shared" si="753"/>
        <v>3</v>
      </c>
      <c r="L1568">
        <f t="shared" si="757"/>
        <v>2</v>
      </c>
      <c r="M1568">
        <f t="shared" si="758"/>
        <v>3</v>
      </c>
      <c r="N1568" s="3">
        <f t="shared" si="759"/>
        <v>0.66666666666666663</v>
      </c>
      <c r="O1568">
        <f t="shared" si="754"/>
        <v>13</v>
      </c>
      <c r="P1568">
        <f t="shared" si="755"/>
        <v>1</v>
      </c>
      <c r="Q1568">
        <f t="shared" si="761"/>
        <v>7</v>
      </c>
    </row>
    <row r="1569" spans="1:17" x14ac:dyDescent="0.25">
      <c r="A1569" s="4">
        <v>40655</v>
      </c>
      <c r="B1569">
        <v>11</v>
      </c>
      <c r="C1569">
        <v>22</v>
      </c>
      <c r="D1569">
        <v>36</v>
      </c>
      <c r="E1569">
        <v>45</v>
      </c>
      <c r="F1569">
        <v>48</v>
      </c>
      <c r="G1569">
        <v>1</v>
      </c>
      <c r="H1569">
        <v>4</v>
      </c>
      <c r="I1569">
        <f t="shared" si="760"/>
        <v>6</v>
      </c>
      <c r="J1569">
        <f t="shared" si="756"/>
        <v>162</v>
      </c>
      <c r="K1569">
        <f t="shared" si="753"/>
        <v>5</v>
      </c>
      <c r="L1569">
        <f t="shared" si="757"/>
        <v>3</v>
      </c>
      <c r="M1569">
        <f t="shared" si="758"/>
        <v>2</v>
      </c>
      <c r="N1569" s="3">
        <f t="shared" si="759"/>
        <v>0.66666666666666663</v>
      </c>
      <c r="O1569">
        <f t="shared" si="754"/>
        <v>14</v>
      </c>
      <c r="P1569">
        <f t="shared" si="755"/>
        <v>3</v>
      </c>
      <c r="Q1569">
        <f t="shared" si="761"/>
        <v>9</v>
      </c>
    </row>
    <row r="1570" spans="1:17" x14ac:dyDescent="0.25">
      <c r="A1570" s="4">
        <v>40648</v>
      </c>
      <c r="B1570">
        <v>4</v>
      </c>
      <c r="C1570">
        <v>6</v>
      </c>
      <c r="D1570">
        <v>21</v>
      </c>
      <c r="E1570">
        <v>39</v>
      </c>
      <c r="F1570">
        <v>41</v>
      </c>
      <c r="G1570">
        <v>2</v>
      </c>
      <c r="H1570">
        <v>6</v>
      </c>
      <c r="I1570">
        <f t="shared" si="760"/>
        <v>6</v>
      </c>
      <c r="J1570">
        <f t="shared" si="756"/>
        <v>111</v>
      </c>
      <c r="K1570">
        <f t="shared" si="753"/>
        <v>8</v>
      </c>
      <c r="L1570">
        <f t="shared" si="757"/>
        <v>2</v>
      </c>
      <c r="M1570">
        <f t="shared" si="758"/>
        <v>3</v>
      </c>
      <c r="N1570" s="3">
        <f t="shared" si="759"/>
        <v>0.66666666666666663</v>
      </c>
      <c r="O1570">
        <f t="shared" si="754"/>
        <v>18</v>
      </c>
      <c r="P1570">
        <f t="shared" si="755"/>
        <v>2</v>
      </c>
      <c r="Q1570">
        <f t="shared" si="761"/>
        <v>9</v>
      </c>
    </row>
    <row r="1571" spans="1:17" x14ac:dyDescent="0.25">
      <c r="A1571" s="4">
        <v>40641</v>
      </c>
      <c r="B1571">
        <v>21</v>
      </c>
      <c r="C1571">
        <v>23</v>
      </c>
      <c r="D1571">
        <v>38</v>
      </c>
      <c r="E1571">
        <v>47</v>
      </c>
      <c r="F1571">
        <v>50</v>
      </c>
      <c r="G1571">
        <v>2</v>
      </c>
      <c r="H1571">
        <v>6</v>
      </c>
      <c r="I1571">
        <f t="shared" si="760"/>
        <v>6</v>
      </c>
      <c r="J1571">
        <f t="shared" si="756"/>
        <v>179</v>
      </c>
      <c r="K1571">
        <f t="shared" si="753"/>
        <v>8</v>
      </c>
      <c r="L1571">
        <f t="shared" si="757"/>
        <v>2</v>
      </c>
      <c r="M1571">
        <f t="shared" si="758"/>
        <v>3</v>
      </c>
      <c r="N1571" s="3">
        <f t="shared" si="759"/>
        <v>0.66666666666666663</v>
      </c>
      <c r="O1571">
        <f t="shared" si="754"/>
        <v>15</v>
      </c>
      <c r="P1571">
        <f t="shared" si="755"/>
        <v>2</v>
      </c>
      <c r="Q1571">
        <f t="shared" si="761"/>
        <v>7</v>
      </c>
    </row>
    <row r="1572" spans="1:17" x14ac:dyDescent="0.25">
      <c r="A1572" s="4">
        <v>40634</v>
      </c>
      <c r="B1572">
        <v>4</v>
      </c>
      <c r="C1572">
        <v>17</v>
      </c>
      <c r="D1572">
        <v>21</v>
      </c>
      <c r="E1572">
        <v>22</v>
      </c>
      <c r="F1572">
        <v>33</v>
      </c>
      <c r="G1572">
        <v>4</v>
      </c>
      <c r="H1572">
        <v>8</v>
      </c>
      <c r="I1572">
        <f t="shared" si="760"/>
        <v>6</v>
      </c>
      <c r="J1572">
        <f t="shared" si="756"/>
        <v>97</v>
      </c>
      <c r="K1572">
        <f t="shared" si="753"/>
        <v>12</v>
      </c>
      <c r="L1572">
        <f t="shared" si="757"/>
        <v>2</v>
      </c>
      <c r="M1572">
        <f t="shared" si="758"/>
        <v>3</v>
      </c>
      <c r="N1572" s="3">
        <f t="shared" si="759"/>
        <v>0.66666666666666663</v>
      </c>
      <c r="O1572">
        <f t="shared" si="754"/>
        <v>13</v>
      </c>
      <c r="P1572">
        <f t="shared" si="755"/>
        <v>1</v>
      </c>
      <c r="Q1572">
        <f t="shared" si="761"/>
        <v>7</v>
      </c>
    </row>
    <row r="1573" spans="1:17" x14ac:dyDescent="0.25">
      <c r="A1573" s="4">
        <v>40627</v>
      </c>
      <c r="B1573">
        <v>6</v>
      </c>
      <c r="C1573">
        <v>12</v>
      </c>
      <c r="D1573">
        <v>21</v>
      </c>
      <c r="E1573">
        <v>27</v>
      </c>
      <c r="F1573">
        <v>33</v>
      </c>
      <c r="G1573">
        <v>3</v>
      </c>
      <c r="H1573">
        <v>7</v>
      </c>
      <c r="I1573">
        <f t="shared" si="760"/>
        <v>6</v>
      </c>
      <c r="J1573">
        <f t="shared" si="756"/>
        <v>99</v>
      </c>
      <c r="K1573">
        <f t="shared" si="753"/>
        <v>10</v>
      </c>
      <c r="L1573">
        <f t="shared" si="757"/>
        <v>2</v>
      </c>
      <c r="M1573">
        <f t="shared" si="758"/>
        <v>3</v>
      </c>
      <c r="N1573" s="3">
        <f t="shared" si="759"/>
        <v>0.66666666666666663</v>
      </c>
      <c r="O1573">
        <f t="shared" si="754"/>
        <v>9</v>
      </c>
      <c r="P1573">
        <f t="shared" si="755"/>
        <v>6</v>
      </c>
      <c r="Q1573">
        <f t="shared" si="761"/>
        <v>7</v>
      </c>
    </row>
    <row r="1574" spans="1:17" x14ac:dyDescent="0.25">
      <c r="A1574" s="4">
        <v>40620</v>
      </c>
      <c r="B1574">
        <v>1</v>
      </c>
      <c r="C1574">
        <v>13</v>
      </c>
      <c r="D1574">
        <v>20</v>
      </c>
      <c r="E1574">
        <v>26</v>
      </c>
      <c r="F1574">
        <v>50</v>
      </c>
      <c r="G1574">
        <v>6</v>
      </c>
      <c r="H1574">
        <v>7</v>
      </c>
      <c r="I1574">
        <f t="shared" si="760"/>
        <v>6</v>
      </c>
      <c r="J1574">
        <f t="shared" si="756"/>
        <v>110</v>
      </c>
      <c r="K1574">
        <f t="shared" si="753"/>
        <v>13</v>
      </c>
      <c r="L1574">
        <f t="shared" si="757"/>
        <v>3</v>
      </c>
      <c r="M1574">
        <f t="shared" si="758"/>
        <v>2</v>
      </c>
      <c r="N1574" s="3">
        <f t="shared" si="759"/>
        <v>0.66666666666666663</v>
      </c>
      <c r="O1574">
        <f t="shared" si="754"/>
        <v>24</v>
      </c>
      <c r="P1574">
        <f t="shared" si="755"/>
        <v>6</v>
      </c>
      <c r="Q1574">
        <f t="shared" si="761"/>
        <v>12</v>
      </c>
    </row>
    <row r="1575" spans="1:17" x14ac:dyDescent="0.25">
      <c r="A1575" s="4">
        <v>40613</v>
      </c>
      <c r="B1575">
        <v>17</v>
      </c>
      <c r="C1575">
        <v>19</v>
      </c>
      <c r="D1575">
        <v>24</v>
      </c>
      <c r="E1575">
        <v>37</v>
      </c>
      <c r="F1575">
        <v>46</v>
      </c>
      <c r="G1575">
        <v>2</v>
      </c>
      <c r="H1575">
        <v>7</v>
      </c>
      <c r="I1575">
        <f t="shared" si="760"/>
        <v>6</v>
      </c>
      <c r="J1575">
        <f t="shared" si="756"/>
        <v>143</v>
      </c>
      <c r="K1575">
        <f t="shared" si="753"/>
        <v>9</v>
      </c>
      <c r="L1575">
        <f t="shared" si="757"/>
        <v>2</v>
      </c>
      <c r="M1575">
        <f t="shared" si="758"/>
        <v>3</v>
      </c>
      <c r="N1575" s="3">
        <f t="shared" si="759"/>
        <v>0.66666666666666663</v>
      </c>
      <c r="O1575">
        <f t="shared" si="754"/>
        <v>13</v>
      </c>
      <c r="P1575">
        <f t="shared" si="755"/>
        <v>2</v>
      </c>
      <c r="Q1575">
        <f t="shared" si="761"/>
        <v>7</v>
      </c>
    </row>
    <row r="1576" spans="1:17" x14ac:dyDescent="0.25">
      <c r="A1576" s="4">
        <v>40606</v>
      </c>
      <c r="B1576">
        <v>11</v>
      </c>
      <c r="C1576">
        <v>25</v>
      </c>
      <c r="D1576">
        <v>27</v>
      </c>
      <c r="E1576">
        <v>28</v>
      </c>
      <c r="F1576">
        <v>41</v>
      </c>
      <c r="G1576">
        <v>5</v>
      </c>
      <c r="H1576">
        <v>8</v>
      </c>
      <c r="I1576">
        <f t="shared" si="760"/>
        <v>6</v>
      </c>
      <c r="J1576">
        <f t="shared" si="756"/>
        <v>132</v>
      </c>
      <c r="K1576">
        <f t="shared" ref="K1576:K1639" si="762">G1576+H1576</f>
        <v>13</v>
      </c>
      <c r="L1576">
        <f t="shared" si="757"/>
        <v>1</v>
      </c>
      <c r="M1576">
        <f t="shared" si="758"/>
        <v>4</v>
      </c>
      <c r="N1576" s="3">
        <f t="shared" si="759"/>
        <v>0.25</v>
      </c>
      <c r="O1576">
        <f t="shared" ref="O1576:O1639" si="763">MAX(C1576-B1576,D1576-C1576,E1576-D1576,F1576-E1576)</f>
        <v>14</v>
      </c>
      <c r="P1576">
        <f t="shared" ref="P1576:P1639" si="764">MIN(C1576-B1576,D1576-C1576,E1576-D1576,F1576-E1576)</f>
        <v>1</v>
      </c>
      <c r="Q1576">
        <f t="shared" si="761"/>
        <v>8</v>
      </c>
    </row>
    <row r="1577" spans="1:17" x14ac:dyDescent="0.25">
      <c r="A1577" s="4">
        <v>40599</v>
      </c>
      <c r="B1577">
        <v>12</v>
      </c>
      <c r="C1577">
        <v>13</v>
      </c>
      <c r="D1577">
        <v>42</v>
      </c>
      <c r="E1577">
        <v>45</v>
      </c>
      <c r="F1577">
        <v>48</v>
      </c>
      <c r="G1577">
        <v>3</v>
      </c>
      <c r="H1577">
        <v>9</v>
      </c>
      <c r="I1577">
        <f t="shared" si="760"/>
        <v>6</v>
      </c>
      <c r="J1577">
        <f t="shared" si="756"/>
        <v>160</v>
      </c>
      <c r="K1577">
        <f t="shared" si="762"/>
        <v>12</v>
      </c>
      <c r="L1577">
        <f t="shared" si="757"/>
        <v>3</v>
      </c>
      <c r="M1577">
        <f t="shared" si="758"/>
        <v>2</v>
      </c>
      <c r="N1577" s="3">
        <f t="shared" si="759"/>
        <v>0.66666666666666663</v>
      </c>
      <c r="O1577">
        <f t="shared" si="763"/>
        <v>29</v>
      </c>
      <c r="P1577">
        <f t="shared" si="764"/>
        <v>1</v>
      </c>
      <c r="Q1577">
        <f t="shared" si="761"/>
        <v>9</v>
      </c>
    </row>
    <row r="1578" spans="1:17" x14ac:dyDescent="0.25">
      <c r="A1578" s="4">
        <v>40592</v>
      </c>
      <c r="B1578">
        <v>2</v>
      </c>
      <c r="C1578">
        <v>3</v>
      </c>
      <c r="D1578">
        <v>15</v>
      </c>
      <c r="E1578">
        <v>45</v>
      </c>
      <c r="F1578">
        <v>49</v>
      </c>
      <c r="G1578">
        <v>5</v>
      </c>
      <c r="H1578">
        <v>9</v>
      </c>
      <c r="I1578">
        <f t="shared" si="760"/>
        <v>6</v>
      </c>
      <c r="J1578">
        <f t="shared" ref="J1578:J1641" si="765">SUM(B1578:F1578)</f>
        <v>114</v>
      </c>
      <c r="K1578">
        <f t="shared" si="762"/>
        <v>14</v>
      </c>
      <c r="L1578">
        <f t="shared" ref="L1578:L1641" si="766">SUMPRODUCT(--(MOD(B1578:F1578,2)=0))</f>
        <v>1</v>
      </c>
      <c r="M1578">
        <f t="shared" ref="M1578:M1641" si="767">SUMPRODUCT(--(MOD(B1578:F1578,2)=1))</f>
        <v>4</v>
      </c>
      <c r="N1578" s="3">
        <f t="shared" ref="N1578:N1641" si="768">IF(L1578&gt;M1578,M1578/L1578,L1578/M1578)</f>
        <v>0.25</v>
      </c>
      <c r="O1578">
        <f t="shared" si="763"/>
        <v>30</v>
      </c>
      <c r="P1578">
        <f t="shared" si="764"/>
        <v>1</v>
      </c>
      <c r="Q1578">
        <f t="shared" si="761"/>
        <v>12</v>
      </c>
    </row>
    <row r="1579" spans="1:17" x14ac:dyDescent="0.25">
      <c r="A1579" s="4">
        <v>40585</v>
      </c>
      <c r="B1579">
        <v>12</v>
      </c>
      <c r="C1579">
        <v>14</v>
      </c>
      <c r="D1579">
        <v>15</v>
      </c>
      <c r="E1579">
        <v>19</v>
      </c>
      <c r="F1579">
        <v>23</v>
      </c>
      <c r="G1579">
        <v>7</v>
      </c>
      <c r="H1579">
        <v>8</v>
      </c>
      <c r="I1579">
        <f t="shared" si="760"/>
        <v>6</v>
      </c>
      <c r="J1579">
        <f t="shared" si="765"/>
        <v>83</v>
      </c>
      <c r="K1579">
        <f t="shared" si="762"/>
        <v>15</v>
      </c>
      <c r="L1579">
        <f t="shared" si="766"/>
        <v>2</v>
      </c>
      <c r="M1579">
        <f t="shared" si="767"/>
        <v>3</v>
      </c>
      <c r="N1579" s="3">
        <f t="shared" si="768"/>
        <v>0.66666666666666663</v>
      </c>
      <c r="O1579">
        <f t="shared" si="763"/>
        <v>4</v>
      </c>
      <c r="P1579">
        <f t="shared" si="764"/>
        <v>1</v>
      </c>
      <c r="Q1579">
        <f t="shared" si="761"/>
        <v>3</v>
      </c>
    </row>
    <row r="1580" spans="1:17" x14ac:dyDescent="0.25">
      <c r="A1580" s="4">
        <v>40578</v>
      </c>
      <c r="B1580">
        <v>2</v>
      </c>
      <c r="C1580">
        <v>11</v>
      </c>
      <c r="D1580">
        <v>24</v>
      </c>
      <c r="E1580">
        <v>35</v>
      </c>
      <c r="F1580">
        <v>47</v>
      </c>
      <c r="G1580">
        <v>5</v>
      </c>
      <c r="H1580">
        <v>9</v>
      </c>
      <c r="I1580">
        <f t="shared" si="760"/>
        <v>6</v>
      </c>
      <c r="J1580">
        <f t="shared" si="765"/>
        <v>119</v>
      </c>
      <c r="K1580">
        <f t="shared" si="762"/>
        <v>14</v>
      </c>
      <c r="L1580">
        <f t="shared" si="766"/>
        <v>2</v>
      </c>
      <c r="M1580">
        <f t="shared" si="767"/>
        <v>3</v>
      </c>
      <c r="N1580" s="3">
        <f t="shared" si="768"/>
        <v>0.66666666666666663</v>
      </c>
      <c r="O1580">
        <f t="shared" si="763"/>
        <v>13</v>
      </c>
      <c r="P1580">
        <f t="shared" si="764"/>
        <v>9</v>
      </c>
      <c r="Q1580">
        <f t="shared" si="761"/>
        <v>11</v>
      </c>
    </row>
    <row r="1581" spans="1:17" x14ac:dyDescent="0.25">
      <c r="A1581" s="4">
        <v>40571</v>
      </c>
      <c r="B1581">
        <v>13</v>
      </c>
      <c r="C1581">
        <v>23</v>
      </c>
      <c r="D1581">
        <v>24</v>
      </c>
      <c r="E1581">
        <v>41</v>
      </c>
      <c r="F1581">
        <v>42</v>
      </c>
      <c r="G1581">
        <v>1</v>
      </c>
      <c r="H1581">
        <v>5</v>
      </c>
      <c r="I1581">
        <f t="shared" ref="I1581:I1644" si="769">WEEKDAY(A1581)</f>
        <v>6</v>
      </c>
      <c r="J1581">
        <f t="shared" si="765"/>
        <v>143</v>
      </c>
      <c r="K1581">
        <f t="shared" si="762"/>
        <v>6</v>
      </c>
      <c r="L1581">
        <f t="shared" si="766"/>
        <v>2</v>
      </c>
      <c r="M1581">
        <f t="shared" si="767"/>
        <v>3</v>
      </c>
      <c r="N1581" s="3">
        <f t="shared" si="768"/>
        <v>0.66666666666666663</v>
      </c>
      <c r="O1581">
        <f t="shared" si="763"/>
        <v>17</v>
      </c>
      <c r="P1581">
        <f t="shared" si="764"/>
        <v>1</v>
      </c>
      <c r="Q1581">
        <f t="shared" si="761"/>
        <v>7</v>
      </c>
    </row>
    <row r="1582" spans="1:17" x14ac:dyDescent="0.25">
      <c r="A1582" s="4">
        <v>40564</v>
      </c>
      <c r="B1582">
        <v>3</v>
      </c>
      <c r="C1582">
        <v>11</v>
      </c>
      <c r="D1582">
        <v>13</v>
      </c>
      <c r="E1582">
        <v>18</v>
      </c>
      <c r="F1582">
        <v>21</v>
      </c>
      <c r="G1582">
        <v>4</v>
      </c>
      <c r="H1582">
        <v>5</v>
      </c>
      <c r="I1582">
        <f t="shared" si="769"/>
        <v>6</v>
      </c>
      <c r="J1582">
        <f t="shared" si="765"/>
        <v>66</v>
      </c>
      <c r="K1582">
        <f t="shared" si="762"/>
        <v>9</v>
      </c>
      <c r="L1582">
        <f t="shared" si="766"/>
        <v>1</v>
      </c>
      <c r="M1582">
        <f t="shared" si="767"/>
        <v>4</v>
      </c>
      <c r="N1582" s="3">
        <f t="shared" si="768"/>
        <v>0.25</v>
      </c>
      <c r="O1582">
        <f t="shared" si="763"/>
        <v>8</v>
      </c>
      <c r="P1582">
        <f t="shared" si="764"/>
        <v>2</v>
      </c>
      <c r="Q1582">
        <f t="shared" si="761"/>
        <v>5</v>
      </c>
    </row>
    <row r="1583" spans="1:17" x14ac:dyDescent="0.25">
      <c r="A1583" s="4">
        <v>40557</v>
      </c>
      <c r="B1583">
        <v>2</v>
      </c>
      <c r="C1583">
        <v>14</v>
      </c>
      <c r="D1583">
        <v>24</v>
      </c>
      <c r="E1583">
        <v>39</v>
      </c>
      <c r="F1583">
        <v>44</v>
      </c>
      <c r="G1583">
        <v>6</v>
      </c>
      <c r="H1583">
        <v>7</v>
      </c>
      <c r="I1583">
        <f t="shared" si="769"/>
        <v>6</v>
      </c>
      <c r="J1583">
        <f t="shared" si="765"/>
        <v>123</v>
      </c>
      <c r="K1583">
        <f t="shared" si="762"/>
        <v>13</v>
      </c>
      <c r="L1583">
        <f t="shared" si="766"/>
        <v>4</v>
      </c>
      <c r="M1583">
        <f t="shared" si="767"/>
        <v>1</v>
      </c>
      <c r="N1583" s="3">
        <f t="shared" si="768"/>
        <v>0.25</v>
      </c>
      <c r="O1583">
        <f t="shared" si="763"/>
        <v>15</v>
      </c>
      <c r="P1583">
        <f t="shared" si="764"/>
        <v>5</v>
      </c>
      <c r="Q1583">
        <f t="shared" si="761"/>
        <v>11</v>
      </c>
    </row>
    <row r="1584" spans="1:17" x14ac:dyDescent="0.25">
      <c r="A1584" s="4">
        <v>40550</v>
      </c>
      <c r="B1584">
        <v>1</v>
      </c>
      <c r="C1584">
        <v>22</v>
      </c>
      <c r="D1584">
        <v>32</v>
      </c>
      <c r="E1584">
        <v>48</v>
      </c>
      <c r="F1584">
        <v>50</v>
      </c>
      <c r="G1584">
        <v>6</v>
      </c>
      <c r="H1584">
        <v>7</v>
      </c>
      <c r="I1584">
        <f t="shared" si="769"/>
        <v>6</v>
      </c>
      <c r="J1584">
        <f t="shared" si="765"/>
        <v>153</v>
      </c>
      <c r="K1584">
        <f t="shared" si="762"/>
        <v>13</v>
      </c>
      <c r="L1584">
        <f t="shared" si="766"/>
        <v>4</v>
      </c>
      <c r="M1584">
        <f t="shared" si="767"/>
        <v>1</v>
      </c>
      <c r="N1584" s="3">
        <f t="shared" si="768"/>
        <v>0.25</v>
      </c>
      <c r="O1584">
        <f t="shared" si="763"/>
        <v>21</v>
      </c>
      <c r="P1584">
        <f t="shared" si="764"/>
        <v>2</v>
      </c>
      <c r="Q1584">
        <f t="shared" si="761"/>
        <v>12</v>
      </c>
    </row>
    <row r="1585" spans="1:17" x14ac:dyDescent="0.25">
      <c r="A1585" s="4">
        <v>40543</v>
      </c>
      <c r="B1585">
        <v>2</v>
      </c>
      <c r="C1585">
        <v>24</v>
      </c>
      <c r="D1585">
        <v>34</v>
      </c>
      <c r="E1585">
        <v>38</v>
      </c>
      <c r="F1585">
        <v>43</v>
      </c>
      <c r="G1585">
        <v>1</v>
      </c>
      <c r="H1585">
        <v>7</v>
      </c>
      <c r="I1585">
        <f t="shared" si="769"/>
        <v>6</v>
      </c>
      <c r="J1585">
        <f t="shared" si="765"/>
        <v>141</v>
      </c>
      <c r="K1585">
        <f t="shared" si="762"/>
        <v>8</v>
      </c>
      <c r="L1585">
        <f t="shared" si="766"/>
        <v>4</v>
      </c>
      <c r="M1585">
        <f t="shared" si="767"/>
        <v>1</v>
      </c>
      <c r="N1585" s="3">
        <f t="shared" si="768"/>
        <v>0.25</v>
      </c>
      <c r="O1585">
        <f t="shared" si="763"/>
        <v>22</v>
      </c>
      <c r="P1585">
        <f t="shared" si="764"/>
        <v>4</v>
      </c>
      <c r="Q1585">
        <f t="shared" si="761"/>
        <v>10</v>
      </c>
    </row>
    <row r="1586" spans="1:17" x14ac:dyDescent="0.25">
      <c r="A1586" s="4">
        <v>40536</v>
      </c>
      <c r="B1586">
        <v>19</v>
      </c>
      <c r="C1586">
        <v>36</v>
      </c>
      <c r="D1586">
        <v>38</v>
      </c>
      <c r="E1586">
        <v>42</v>
      </c>
      <c r="F1586">
        <v>46</v>
      </c>
      <c r="G1586">
        <v>2</v>
      </c>
      <c r="H1586">
        <v>8</v>
      </c>
      <c r="I1586">
        <f t="shared" si="769"/>
        <v>6</v>
      </c>
      <c r="J1586">
        <f t="shared" si="765"/>
        <v>181</v>
      </c>
      <c r="K1586">
        <f t="shared" si="762"/>
        <v>10</v>
      </c>
      <c r="L1586">
        <f t="shared" si="766"/>
        <v>4</v>
      </c>
      <c r="M1586">
        <f t="shared" si="767"/>
        <v>1</v>
      </c>
      <c r="N1586" s="3">
        <f t="shared" si="768"/>
        <v>0.25</v>
      </c>
      <c r="O1586">
        <f t="shared" si="763"/>
        <v>17</v>
      </c>
      <c r="P1586">
        <f t="shared" si="764"/>
        <v>2</v>
      </c>
      <c r="Q1586">
        <f t="shared" si="761"/>
        <v>7</v>
      </c>
    </row>
    <row r="1587" spans="1:17" x14ac:dyDescent="0.25">
      <c r="A1587" s="4">
        <v>40529</v>
      </c>
      <c r="B1587">
        <v>3</v>
      </c>
      <c r="C1587">
        <v>20</v>
      </c>
      <c r="D1587">
        <v>29</v>
      </c>
      <c r="E1587">
        <v>35</v>
      </c>
      <c r="F1587">
        <v>42</v>
      </c>
      <c r="G1587">
        <v>3</v>
      </c>
      <c r="H1587">
        <v>8</v>
      </c>
      <c r="I1587">
        <f t="shared" si="769"/>
        <v>6</v>
      </c>
      <c r="J1587">
        <f t="shared" si="765"/>
        <v>129</v>
      </c>
      <c r="K1587">
        <f t="shared" si="762"/>
        <v>11</v>
      </c>
      <c r="L1587">
        <f t="shared" si="766"/>
        <v>2</v>
      </c>
      <c r="M1587">
        <f t="shared" si="767"/>
        <v>3</v>
      </c>
      <c r="N1587" s="3">
        <f t="shared" si="768"/>
        <v>0.66666666666666663</v>
      </c>
      <c r="O1587">
        <f t="shared" si="763"/>
        <v>17</v>
      </c>
      <c r="P1587">
        <f t="shared" si="764"/>
        <v>6</v>
      </c>
      <c r="Q1587">
        <f t="shared" si="761"/>
        <v>10</v>
      </c>
    </row>
    <row r="1588" spans="1:17" x14ac:dyDescent="0.25">
      <c r="A1588" s="4">
        <v>40522</v>
      </c>
      <c r="B1588">
        <v>2</v>
      </c>
      <c r="C1588">
        <v>3</v>
      </c>
      <c r="D1588">
        <v>10</v>
      </c>
      <c r="E1588">
        <v>33</v>
      </c>
      <c r="F1588">
        <v>46</v>
      </c>
      <c r="G1588">
        <v>7</v>
      </c>
      <c r="H1588">
        <v>8</v>
      </c>
      <c r="I1588">
        <f t="shared" si="769"/>
        <v>6</v>
      </c>
      <c r="J1588">
        <f t="shared" si="765"/>
        <v>94</v>
      </c>
      <c r="K1588">
        <f t="shared" si="762"/>
        <v>15</v>
      </c>
      <c r="L1588">
        <f t="shared" si="766"/>
        <v>3</v>
      </c>
      <c r="M1588">
        <f t="shared" si="767"/>
        <v>2</v>
      </c>
      <c r="N1588" s="3">
        <f t="shared" si="768"/>
        <v>0.66666666666666663</v>
      </c>
      <c r="O1588">
        <f t="shared" si="763"/>
        <v>23</v>
      </c>
      <c r="P1588">
        <f t="shared" si="764"/>
        <v>1</v>
      </c>
      <c r="Q1588">
        <f t="shared" si="761"/>
        <v>11</v>
      </c>
    </row>
    <row r="1589" spans="1:17" x14ac:dyDescent="0.25">
      <c r="A1589" s="4">
        <v>40515</v>
      </c>
      <c r="B1589">
        <v>8</v>
      </c>
      <c r="C1589">
        <v>19</v>
      </c>
      <c r="D1589">
        <v>28</v>
      </c>
      <c r="E1589">
        <v>32</v>
      </c>
      <c r="F1589">
        <v>46</v>
      </c>
      <c r="G1589">
        <v>4</v>
      </c>
      <c r="H1589">
        <v>7</v>
      </c>
      <c r="I1589">
        <f t="shared" si="769"/>
        <v>6</v>
      </c>
      <c r="J1589">
        <f t="shared" si="765"/>
        <v>133</v>
      </c>
      <c r="K1589">
        <f t="shared" si="762"/>
        <v>11</v>
      </c>
      <c r="L1589">
        <f t="shared" si="766"/>
        <v>4</v>
      </c>
      <c r="M1589">
        <f t="shared" si="767"/>
        <v>1</v>
      </c>
      <c r="N1589" s="3">
        <f t="shared" si="768"/>
        <v>0.25</v>
      </c>
      <c r="O1589">
        <f t="shared" si="763"/>
        <v>14</v>
      </c>
      <c r="P1589">
        <f t="shared" si="764"/>
        <v>4</v>
      </c>
      <c r="Q1589">
        <f t="shared" si="761"/>
        <v>10</v>
      </c>
    </row>
    <row r="1590" spans="1:17" x14ac:dyDescent="0.25">
      <c r="A1590" s="4">
        <v>40508</v>
      </c>
      <c r="B1590">
        <v>9</v>
      </c>
      <c r="C1590">
        <v>28</v>
      </c>
      <c r="D1590">
        <v>36</v>
      </c>
      <c r="E1590">
        <v>41</v>
      </c>
      <c r="F1590">
        <v>49</v>
      </c>
      <c r="G1590">
        <v>5</v>
      </c>
      <c r="H1590">
        <v>7</v>
      </c>
      <c r="I1590">
        <f t="shared" si="769"/>
        <v>6</v>
      </c>
      <c r="J1590">
        <f t="shared" si="765"/>
        <v>163</v>
      </c>
      <c r="K1590">
        <f t="shared" si="762"/>
        <v>12</v>
      </c>
      <c r="L1590">
        <f t="shared" si="766"/>
        <v>2</v>
      </c>
      <c r="M1590">
        <f t="shared" si="767"/>
        <v>3</v>
      </c>
      <c r="N1590" s="3">
        <f t="shared" si="768"/>
        <v>0.66666666666666663</v>
      </c>
      <c r="O1590">
        <f t="shared" si="763"/>
        <v>19</v>
      </c>
      <c r="P1590">
        <f t="shared" si="764"/>
        <v>5</v>
      </c>
      <c r="Q1590">
        <f t="shared" si="761"/>
        <v>10</v>
      </c>
    </row>
    <row r="1591" spans="1:17" x14ac:dyDescent="0.25">
      <c r="A1591" s="4">
        <v>40501</v>
      </c>
      <c r="B1591">
        <v>12</v>
      </c>
      <c r="C1591">
        <v>15</v>
      </c>
      <c r="D1591">
        <v>32</v>
      </c>
      <c r="E1591">
        <v>36</v>
      </c>
      <c r="F1591">
        <v>45</v>
      </c>
      <c r="G1591">
        <v>7</v>
      </c>
      <c r="H1591">
        <v>9</v>
      </c>
      <c r="I1591">
        <f t="shared" si="769"/>
        <v>6</v>
      </c>
      <c r="J1591">
        <f t="shared" si="765"/>
        <v>140</v>
      </c>
      <c r="K1591">
        <f t="shared" si="762"/>
        <v>16</v>
      </c>
      <c r="L1591">
        <f t="shared" si="766"/>
        <v>3</v>
      </c>
      <c r="M1591">
        <f t="shared" si="767"/>
        <v>2</v>
      </c>
      <c r="N1591" s="3">
        <f t="shared" si="768"/>
        <v>0.66666666666666663</v>
      </c>
      <c r="O1591">
        <f t="shared" si="763"/>
        <v>17</v>
      </c>
      <c r="P1591">
        <f t="shared" si="764"/>
        <v>3</v>
      </c>
      <c r="Q1591">
        <f t="shared" si="761"/>
        <v>8</v>
      </c>
    </row>
    <row r="1592" spans="1:17" x14ac:dyDescent="0.25">
      <c r="A1592" s="4">
        <v>40494</v>
      </c>
      <c r="B1592">
        <v>7</v>
      </c>
      <c r="C1592">
        <v>19</v>
      </c>
      <c r="D1592">
        <v>23</v>
      </c>
      <c r="E1592">
        <v>29</v>
      </c>
      <c r="F1592">
        <v>47</v>
      </c>
      <c r="G1592">
        <v>1</v>
      </c>
      <c r="H1592">
        <v>6</v>
      </c>
      <c r="I1592">
        <f t="shared" si="769"/>
        <v>6</v>
      </c>
      <c r="J1592">
        <f t="shared" si="765"/>
        <v>125</v>
      </c>
      <c r="K1592">
        <f t="shared" si="762"/>
        <v>7</v>
      </c>
      <c r="L1592">
        <f t="shared" si="766"/>
        <v>0</v>
      </c>
      <c r="M1592">
        <f t="shared" si="767"/>
        <v>5</v>
      </c>
      <c r="N1592" s="3">
        <f t="shared" si="768"/>
        <v>0</v>
      </c>
      <c r="O1592">
        <f t="shared" si="763"/>
        <v>18</v>
      </c>
      <c r="P1592">
        <f t="shared" si="764"/>
        <v>4</v>
      </c>
      <c r="Q1592">
        <f t="shared" si="761"/>
        <v>10</v>
      </c>
    </row>
    <row r="1593" spans="1:17" x14ac:dyDescent="0.25">
      <c r="A1593" s="4">
        <v>40487</v>
      </c>
      <c r="B1593">
        <v>21</v>
      </c>
      <c r="C1593">
        <v>23</v>
      </c>
      <c r="D1593">
        <v>33</v>
      </c>
      <c r="E1593">
        <v>40</v>
      </c>
      <c r="F1593">
        <v>50</v>
      </c>
      <c r="G1593">
        <v>4</v>
      </c>
      <c r="H1593">
        <v>5</v>
      </c>
      <c r="I1593">
        <f t="shared" si="769"/>
        <v>6</v>
      </c>
      <c r="J1593">
        <f t="shared" si="765"/>
        <v>167</v>
      </c>
      <c r="K1593">
        <f t="shared" si="762"/>
        <v>9</v>
      </c>
      <c r="L1593">
        <f t="shared" si="766"/>
        <v>2</v>
      </c>
      <c r="M1593">
        <f t="shared" si="767"/>
        <v>3</v>
      </c>
      <c r="N1593" s="3">
        <f t="shared" si="768"/>
        <v>0.66666666666666663</v>
      </c>
      <c r="O1593">
        <f t="shared" si="763"/>
        <v>10</v>
      </c>
      <c r="P1593">
        <f t="shared" si="764"/>
        <v>2</v>
      </c>
      <c r="Q1593">
        <f t="shared" ref="Q1593:Q1656" si="770">ROUND(AVERAGE(C1593-B1593,D1593-C1593,E1593-D1593,F1593-E1593),0)</f>
        <v>7</v>
      </c>
    </row>
    <row r="1594" spans="1:17" x14ac:dyDescent="0.25">
      <c r="A1594" s="4">
        <v>40480</v>
      </c>
      <c r="B1594">
        <v>16</v>
      </c>
      <c r="C1594">
        <v>20</v>
      </c>
      <c r="D1594">
        <v>22</v>
      </c>
      <c r="E1594">
        <v>32</v>
      </c>
      <c r="F1594">
        <v>42</v>
      </c>
      <c r="G1594">
        <v>8</v>
      </c>
      <c r="H1594">
        <v>9</v>
      </c>
      <c r="I1594">
        <f t="shared" si="769"/>
        <v>6</v>
      </c>
      <c r="J1594">
        <f t="shared" si="765"/>
        <v>132</v>
      </c>
      <c r="K1594">
        <f t="shared" si="762"/>
        <v>17</v>
      </c>
      <c r="L1594">
        <f t="shared" si="766"/>
        <v>5</v>
      </c>
      <c r="M1594">
        <f t="shared" si="767"/>
        <v>0</v>
      </c>
      <c r="N1594" s="3">
        <f t="shared" si="768"/>
        <v>0</v>
      </c>
      <c r="O1594">
        <f t="shared" si="763"/>
        <v>10</v>
      </c>
      <c r="P1594">
        <f t="shared" si="764"/>
        <v>2</v>
      </c>
      <c r="Q1594">
        <f t="shared" si="770"/>
        <v>7</v>
      </c>
    </row>
    <row r="1595" spans="1:17" x14ac:dyDescent="0.25">
      <c r="A1595" s="4">
        <v>40473</v>
      </c>
      <c r="B1595">
        <v>4</v>
      </c>
      <c r="C1595">
        <v>5</v>
      </c>
      <c r="D1595">
        <v>9</v>
      </c>
      <c r="E1595">
        <v>11</v>
      </c>
      <c r="F1595">
        <v>39</v>
      </c>
      <c r="G1595">
        <v>3</v>
      </c>
      <c r="H1595">
        <v>5</v>
      </c>
      <c r="I1595">
        <f t="shared" si="769"/>
        <v>6</v>
      </c>
      <c r="J1595">
        <f t="shared" si="765"/>
        <v>68</v>
      </c>
      <c r="K1595">
        <f t="shared" si="762"/>
        <v>8</v>
      </c>
      <c r="L1595">
        <f t="shared" si="766"/>
        <v>1</v>
      </c>
      <c r="M1595">
        <f t="shared" si="767"/>
        <v>4</v>
      </c>
      <c r="N1595" s="3">
        <f t="shared" si="768"/>
        <v>0.25</v>
      </c>
      <c r="O1595">
        <f t="shared" si="763"/>
        <v>28</v>
      </c>
      <c r="P1595">
        <f t="shared" si="764"/>
        <v>1</v>
      </c>
      <c r="Q1595">
        <f t="shared" si="770"/>
        <v>9</v>
      </c>
    </row>
    <row r="1596" spans="1:17" x14ac:dyDescent="0.25">
      <c r="A1596" s="4">
        <v>40466</v>
      </c>
      <c r="B1596">
        <v>2</v>
      </c>
      <c r="C1596">
        <v>31</v>
      </c>
      <c r="D1596">
        <v>36</v>
      </c>
      <c r="E1596">
        <v>38</v>
      </c>
      <c r="F1596">
        <v>43</v>
      </c>
      <c r="G1596">
        <v>3</v>
      </c>
      <c r="H1596">
        <v>7</v>
      </c>
      <c r="I1596">
        <f t="shared" si="769"/>
        <v>6</v>
      </c>
      <c r="J1596">
        <f t="shared" si="765"/>
        <v>150</v>
      </c>
      <c r="K1596">
        <f t="shared" si="762"/>
        <v>10</v>
      </c>
      <c r="L1596">
        <f t="shared" si="766"/>
        <v>3</v>
      </c>
      <c r="M1596">
        <f t="shared" si="767"/>
        <v>2</v>
      </c>
      <c r="N1596" s="3">
        <f t="shared" si="768"/>
        <v>0.66666666666666663</v>
      </c>
      <c r="O1596">
        <f t="shared" si="763"/>
        <v>29</v>
      </c>
      <c r="P1596">
        <f t="shared" si="764"/>
        <v>2</v>
      </c>
      <c r="Q1596">
        <f t="shared" si="770"/>
        <v>10</v>
      </c>
    </row>
    <row r="1597" spans="1:17" x14ac:dyDescent="0.25">
      <c r="A1597" s="4">
        <v>40459</v>
      </c>
      <c r="B1597">
        <v>9</v>
      </c>
      <c r="C1597">
        <v>30</v>
      </c>
      <c r="D1597">
        <v>35</v>
      </c>
      <c r="E1597">
        <v>39</v>
      </c>
      <c r="F1597">
        <v>46</v>
      </c>
      <c r="G1597">
        <v>6</v>
      </c>
      <c r="H1597">
        <v>8</v>
      </c>
      <c r="I1597">
        <f t="shared" si="769"/>
        <v>6</v>
      </c>
      <c r="J1597">
        <f t="shared" si="765"/>
        <v>159</v>
      </c>
      <c r="K1597">
        <f t="shared" si="762"/>
        <v>14</v>
      </c>
      <c r="L1597">
        <f t="shared" si="766"/>
        <v>2</v>
      </c>
      <c r="M1597">
        <f t="shared" si="767"/>
        <v>3</v>
      </c>
      <c r="N1597" s="3">
        <f t="shared" si="768"/>
        <v>0.66666666666666663</v>
      </c>
      <c r="O1597">
        <f t="shared" si="763"/>
        <v>21</v>
      </c>
      <c r="P1597">
        <f t="shared" si="764"/>
        <v>4</v>
      </c>
      <c r="Q1597">
        <f t="shared" si="770"/>
        <v>9</v>
      </c>
    </row>
    <row r="1598" spans="1:17" x14ac:dyDescent="0.25">
      <c r="A1598" s="4">
        <v>40452</v>
      </c>
      <c r="B1598">
        <v>1</v>
      </c>
      <c r="C1598">
        <v>4</v>
      </c>
      <c r="D1598">
        <v>6</v>
      </c>
      <c r="E1598">
        <v>27</v>
      </c>
      <c r="F1598">
        <v>48</v>
      </c>
      <c r="G1598">
        <v>1</v>
      </c>
      <c r="H1598">
        <v>6</v>
      </c>
      <c r="I1598">
        <f t="shared" si="769"/>
        <v>6</v>
      </c>
      <c r="J1598">
        <f t="shared" si="765"/>
        <v>86</v>
      </c>
      <c r="K1598">
        <f t="shared" si="762"/>
        <v>7</v>
      </c>
      <c r="L1598">
        <f t="shared" si="766"/>
        <v>3</v>
      </c>
      <c r="M1598">
        <f t="shared" si="767"/>
        <v>2</v>
      </c>
      <c r="N1598" s="3">
        <f t="shared" si="768"/>
        <v>0.66666666666666663</v>
      </c>
      <c r="O1598">
        <f t="shared" si="763"/>
        <v>21</v>
      </c>
      <c r="P1598">
        <f t="shared" si="764"/>
        <v>2</v>
      </c>
      <c r="Q1598">
        <f t="shared" si="770"/>
        <v>12</v>
      </c>
    </row>
    <row r="1599" spans="1:17" x14ac:dyDescent="0.25">
      <c r="A1599" s="4">
        <v>40445</v>
      </c>
      <c r="B1599">
        <v>1</v>
      </c>
      <c r="C1599">
        <v>4</v>
      </c>
      <c r="D1599">
        <v>16</v>
      </c>
      <c r="E1599">
        <v>40</v>
      </c>
      <c r="F1599">
        <v>48</v>
      </c>
      <c r="G1599">
        <v>1</v>
      </c>
      <c r="H1599">
        <v>9</v>
      </c>
      <c r="I1599">
        <f t="shared" si="769"/>
        <v>6</v>
      </c>
      <c r="J1599">
        <f t="shared" si="765"/>
        <v>109</v>
      </c>
      <c r="K1599">
        <f t="shared" si="762"/>
        <v>10</v>
      </c>
      <c r="L1599">
        <f t="shared" si="766"/>
        <v>4</v>
      </c>
      <c r="M1599">
        <f t="shared" si="767"/>
        <v>1</v>
      </c>
      <c r="N1599" s="3">
        <f t="shared" si="768"/>
        <v>0.25</v>
      </c>
      <c r="O1599">
        <f t="shared" si="763"/>
        <v>24</v>
      </c>
      <c r="P1599">
        <f t="shared" si="764"/>
        <v>3</v>
      </c>
      <c r="Q1599">
        <f t="shared" si="770"/>
        <v>12</v>
      </c>
    </row>
    <row r="1600" spans="1:17" x14ac:dyDescent="0.25">
      <c r="A1600" s="4">
        <v>40438</v>
      </c>
      <c r="B1600">
        <v>17</v>
      </c>
      <c r="C1600">
        <v>27</v>
      </c>
      <c r="D1600">
        <v>29</v>
      </c>
      <c r="E1600">
        <v>38</v>
      </c>
      <c r="F1600">
        <v>50</v>
      </c>
      <c r="G1600">
        <v>1</v>
      </c>
      <c r="H1600">
        <v>3</v>
      </c>
      <c r="I1600">
        <f t="shared" si="769"/>
        <v>6</v>
      </c>
      <c r="J1600">
        <f t="shared" si="765"/>
        <v>161</v>
      </c>
      <c r="K1600">
        <f t="shared" si="762"/>
        <v>4</v>
      </c>
      <c r="L1600">
        <f t="shared" si="766"/>
        <v>2</v>
      </c>
      <c r="M1600">
        <f t="shared" si="767"/>
        <v>3</v>
      </c>
      <c r="N1600" s="3">
        <f t="shared" si="768"/>
        <v>0.66666666666666663</v>
      </c>
      <c r="O1600">
        <f t="shared" si="763"/>
        <v>12</v>
      </c>
      <c r="P1600">
        <f t="shared" si="764"/>
        <v>2</v>
      </c>
      <c r="Q1600">
        <f t="shared" si="770"/>
        <v>8</v>
      </c>
    </row>
    <row r="1601" spans="1:17" x14ac:dyDescent="0.25">
      <c r="A1601" s="4">
        <v>40431</v>
      </c>
      <c r="B1601">
        <v>17</v>
      </c>
      <c r="C1601">
        <v>21</v>
      </c>
      <c r="D1601">
        <v>35</v>
      </c>
      <c r="E1601">
        <v>41</v>
      </c>
      <c r="F1601">
        <v>45</v>
      </c>
      <c r="G1601">
        <v>1</v>
      </c>
      <c r="H1601">
        <v>5</v>
      </c>
      <c r="I1601">
        <f t="shared" si="769"/>
        <v>6</v>
      </c>
      <c r="J1601">
        <f t="shared" si="765"/>
        <v>159</v>
      </c>
      <c r="K1601">
        <f t="shared" si="762"/>
        <v>6</v>
      </c>
      <c r="L1601">
        <f t="shared" si="766"/>
        <v>0</v>
      </c>
      <c r="M1601">
        <f t="shared" si="767"/>
        <v>5</v>
      </c>
      <c r="N1601" s="3">
        <f t="shared" si="768"/>
        <v>0</v>
      </c>
      <c r="O1601">
        <f t="shared" si="763"/>
        <v>14</v>
      </c>
      <c r="P1601">
        <f t="shared" si="764"/>
        <v>4</v>
      </c>
      <c r="Q1601">
        <f t="shared" si="770"/>
        <v>7</v>
      </c>
    </row>
    <row r="1602" spans="1:17" x14ac:dyDescent="0.25">
      <c r="A1602" s="4">
        <v>40424</v>
      </c>
      <c r="B1602">
        <v>13</v>
      </c>
      <c r="C1602">
        <v>24</v>
      </c>
      <c r="D1602">
        <v>26</v>
      </c>
      <c r="E1602">
        <v>47</v>
      </c>
      <c r="F1602">
        <v>49</v>
      </c>
      <c r="G1602">
        <v>4</v>
      </c>
      <c r="H1602">
        <v>8</v>
      </c>
      <c r="I1602">
        <f t="shared" si="769"/>
        <v>6</v>
      </c>
      <c r="J1602">
        <f t="shared" si="765"/>
        <v>159</v>
      </c>
      <c r="K1602">
        <f t="shared" si="762"/>
        <v>12</v>
      </c>
      <c r="L1602">
        <f t="shared" si="766"/>
        <v>2</v>
      </c>
      <c r="M1602">
        <f t="shared" si="767"/>
        <v>3</v>
      </c>
      <c r="N1602" s="3">
        <f t="shared" si="768"/>
        <v>0.66666666666666663</v>
      </c>
      <c r="O1602">
        <f t="shared" si="763"/>
        <v>21</v>
      </c>
      <c r="P1602">
        <f t="shared" si="764"/>
        <v>2</v>
      </c>
      <c r="Q1602">
        <f t="shared" si="770"/>
        <v>9</v>
      </c>
    </row>
    <row r="1603" spans="1:17" x14ac:dyDescent="0.25">
      <c r="A1603" s="4">
        <v>40417</v>
      </c>
      <c r="B1603">
        <v>1</v>
      </c>
      <c r="C1603">
        <v>6</v>
      </c>
      <c r="D1603">
        <v>13</v>
      </c>
      <c r="E1603">
        <v>30</v>
      </c>
      <c r="F1603">
        <v>49</v>
      </c>
      <c r="G1603">
        <v>1</v>
      </c>
      <c r="H1603">
        <v>9</v>
      </c>
      <c r="I1603">
        <f t="shared" si="769"/>
        <v>6</v>
      </c>
      <c r="J1603">
        <f t="shared" si="765"/>
        <v>99</v>
      </c>
      <c r="K1603">
        <f t="shared" si="762"/>
        <v>10</v>
      </c>
      <c r="L1603">
        <f t="shared" si="766"/>
        <v>2</v>
      </c>
      <c r="M1603">
        <f t="shared" si="767"/>
        <v>3</v>
      </c>
      <c r="N1603" s="3">
        <f t="shared" si="768"/>
        <v>0.66666666666666663</v>
      </c>
      <c r="O1603">
        <f t="shared" si="763"/>
        <v>19</v>
      </c>
      <c r="P1603">
        <f t="shared" si="764"/>
        <v>5</v>
      </c>
      <c r="Q1603">
        <f t="shared" si="770"/>
        <v>12</v>
      </c>
    </row>
    <row r="1604" spans="1:17" x14ac:dyDescent="0.25">
      <c r="A1604" s="4">
        <v>40410</v>
      </c>
      <c r="B1604">
        <v>5</v>
      </c>
      <c r="C1604">
        <v>27</v>
      </c>
      <c r="D1604">
        <v>31</v>
      </c>
      <c r="E1604">
        <v>40</v>
      </c>
      <c r="F1604">
        <v>42</v>
      </c>
      <c r="G1604">
        <v>1</v>
      </c>
      <c r="H1604">
        <v>6</v>
      </c>
      <c r="I1604">
        <f t="shared" si="769"/>
        <v>6</v>
      </c>
      <c r="J1604">
        <f t="shared" si="765"/>
        <v>145</v>
      </c>
      <c r="K1604">
        <f t="shared" si="762"/>
        <v>7</v>
      </c>
      <c r="L1604">
        <f t="shared" si="766"/>
        <v>2</v>
      </c>
      <c r="M1604">
        <f t="shared" si="767"/>
        <v>3</v>
      </c>
      <c r="N1604" s="3">
        <f t="shared" si="768"/>
        <v>0.66666666666666663</v>
      </c>
      <c r="O1604">
        <f t="shared" si="763"/>
        <v>22</v>
      </c>
      <c r="P1604">
        <f t="shared" si="764"/>
        <v>2</v>
      </c>
      <c r="Q1604">
        <f t="shared" si="770"/>
        <v>9</v>
      </c>
    </row>
    <row r="1605" spans="1:17" x14ac:dyDescent="0.25">
      <c r="A1605" s="4">
        <v>40403</v>
      </c>
      <c r="B1605">
        <v>4</v>
      </c>
      <c r="C1605">
        <v>9</v>
      </c>
      <c r="D1605">
        <v>15</v>
      </c>
      <c r="E1605">
        <v>21</v>
      </c>
      <c r="F1605">
        <v>47</v>
      </c>
      <c r="G1605">
        <v>2</v>
      </c>
      <c r="H1605">
        <v>7</v>
      </c>
      <c r="I1605">
        <f t="shared" si="769"/>
        <v>6</v>
      </c>
      <c r="J1605">
        <f t="shared" si="765"/>
        <v>96</v>
      </c>
      <c r="K1605">
        <f t="shared" si="762"/>
        <v>9</v>
      </c>
      <c r="L1605">
        <f t="shared" si="766"/>
        <v>1</v>
      </c>
      <c r="M1605">
        <f t="shared" si="767"/>
        <v>4</v>
      </c>
      <c r="N1605" s="3">
        <f t="shared" si="768"/>
        <v>0.25</v>
      </c>
      <c r="O1605">
        <f t="shared" si="763"/>
        <v>26</v>
      </c>
      <c r="P1605">
        <f t="shared" si="764"/>
        <v>5</v>
      </c>
      <c r="Q1605">
        <f t="shared" si="770"/>
        <v>11</v>
      </c>
    </row>
    <row r="1606" spans="1:17" x14ac:dyDescent="0.25">
      <c r="A1606" s="4">
        <v>40396</v>
      </c>
      <c r="B1606">
        <v>13</v>
      </c>
      <c r="C1606">
        <v>25</v>
      </c>
      <c r="D1606">
        <v>28</v>
      </c>
      <c r="E1606">
        <v>29</v>
      </c>
      <c r="F1606">
        <v>42</v>
      </c>
      <c r="G1606">
        <v>4</v>
      </c>
      <c r="H1606">
        <v>5</v>
      </c>
      <c r="I1606">
        <f t="shared" si="769"/>
        <v>6</v>
      </c>
      <c r="J1606">
        <f t="shared" si="765"/>
        <v>137</v>
      </c>
      <c r="K1606">
        <f t="shared" si="762"/>
        <v>9</v>
      </c>
      <c r="L1606">
        <f t="shared" si="766"/>
        <v>2</v>
      </c>
      <c r="M1606">
        <f t="shared" si="767"/>
        <v>3</v>
      </c>
      <c r="N1606" s="3">
        <f t="shared" si="768"/>
        <v>0.66666666666666663</v>
      </c>
      <c r="O1606">
        <f t="shared" si="763"/>
        <v>13</v>
      </c>
      <c r="P1606">
        <f t="shared" si="764"/>
        <v>1</v>
      </c>
      <c r="Q1606">
        <f t="shared" si="770"/>
        <v>7</v>
      </c>
    </row>
    <row r="1607" spans="1:17" x14ac:dyDescent="0.25">
      <c r="A1607" s="4">
        <v>40389</v>
      </c>
      <c r="B1607">
        <v>3</v>
      </c>
      <c r="C1607">
        <v>4</v>
      </c>
      <c r="D1607">
        <v>11</v>
      </c>
      <c r="E1607">
        <v>28</v>
      </c>
      <c r="F1607">
        <v>39</v>
      </c>
      <c r="G1607">
        <v>2</v>
      </c>
      <c r="H1607">
        <v>8</v>
      </c>
      <c r="I1607">
        <f t="shared" si="769"/>
        <v>6</v>
      </c>
      <c r="J1607">
        <f t="shared" si="765"/>
        <v>85</v>
      </c>
      <c r="K1607">
        <f t="shared" si="762"/>
        <v>10</v>
      </c>
      <c r="L1607">
        <f t="shared" si="766"/>
        <v>2</v>
      </c>
      <c r="M1607">
        <f t="shared" si="767"/>
        <v>3</v>
      </c>
      <c r="N1607" s="3">
        <f t="shared" si="768"/>
        <v>0.66666666666666663</v>
      </c>
      <c r="O1607">
        <f t="shared" si="763"/>
        <v>17</v>
      </c>
      <c r="P1607">
        <f t="shared" si="764"/>
        <v>1</v>
      </c>
      <c r="Q1607">
        <f t="shared" si="770"/>
        <v>9</v>
      </c>
    </row>
    <row r="1608" spans="1:17" x14ac:dyDescent="0.25">
      <c r="A1608" s="4">
        <v>40382</v>
      </c>
      <c r="B1608">
        <v>4</v>
      </c>
      <c r="C1608">
        <v>13</v>
      </c>
      <c r="D1608">
        <v>35</v>
      </c>
      <c r="E1608">
        <v>37</v>
      </c>
      <c r="F1608">
        <v>46</v>
      </c>
      <c r="G1608">
        <v>3</v>
      </c>
      <c r="H1608">
        <v>9</v>
      </c>
      <c r="I1608">
        <f t="shared" si="769"/>
        <v>6</v>
      </c>
      <c r="J1608">
        <f t="shared" si="765"/>
        <v>135</v>
      </c>
      <c r="K1608">
        <f t="shared" si="762"/>
        <v>12</v>
      </c>
      <c r="L1608">
        <f t="shared" si="766"/>
        <v>2</v>
      </c>
      <c r="M1608">
        <f t="shared" si="767"/>
        <v>3</v>
      </c>
      <c r="N1608" s="3">
        <f t="shared" si="768"/>
        <v>0.66666666666666663</v>
      </c>
      <c r="O1608">
        <f t="shared" si="763"/>
        <v>22</v>
      </c>
      <c r="P1608">
        <f t="shared" si="764"/>
        <v>2</v>
      </c>
      <c r="Q1608">
        <f t="shared" si="770"/>
        <v>11</v>
      </c>
    </row>
    <row r="1609" spans="1:17" x14ac:dyDescent="0.25">
      <c r="A1609" s="4">
        <v>40375</v>
      </c>
      <c r="B1609">
        <v>38</v>
      </c>
      <c r="C1609">
        <v>39</v>
      </c>
      <c r="D1609">
        <v>45</v>
      </c>
      <c r="E1609">
        <v>46</v>
      </c>
      <c r="F1609">
        <v>49</v>
      </c>
      <c r="G1609">
        <v>7</v>
      </c>
      <c r="H1609">
        <v>8</v>
      </c>
      <c r="I1609">
        <f t="shared" si="769"/>
        <v>6</v>
      </c>
      <c r="J1609">
        <f t="shared" si="765"/>
        <v>217</v>
      </c>
      <c r="K1609">
        <f t="shared" si="762"/>
        <v>15</v>
      </c>
      <c r="L1609">
        <f t="shared" si="766"/>
        <v>2</v>
      </c>
      <c r="M1609">
        <f t="shared" si="767"/>
        <v>3</v>
      </c>
      <c r="N1609" s="3">
        <f t="shared" si="768"/>
        <v>0.66666666666666663</v>
      </c>
      <c r="O1609">
        <f t="shared" si="763"/>
        <v>6</v>
      </c>
      <c r="P1609">
        <f t="shared" si="764"/>
        <v>1</v>
      </c>
      <c r="Q1609">
        <f t="shared" si="770"/>
        <v>3</v>
      </c>
    </row>
    <row r="1610" spans="1:17" x14ac:dyDescent="0.25">
      <c r="A1610" s="4">
        <v>40368</v>
      </c>
      <c r="B1610">
        <v>9</v>
      </c>
      <c r="C1610">
        <v>24</v>
      </c>
      <c r="D1610">
        <v>37</v>
      </c>
      <c r="E1610">
        <v>39</v>
      </c>
      <c r="F1610">
        <v>49</v>
      </c>
      <c r="G1610">
        <v>3</v>
      </c>
      <c r="H1610">
        <v>9</v>
      </c>
      <c r="I1610">
        <f t="shared" si="769"/>
        <v>6</v>
      </c>
      <c r="J1610">
        <f t="shared" si="765"/>
        <v>158</v>
      </c>
      <c r="K1610">
        <f t="shared" si="762"/>
        <v>12</v>
      </c>
      <c r="L1610">
        <f t="shared" si="766"/>
        <v>1</v>
      </c>
      <c r="M1610">
        <f t="shared" si="767"/>
        <v>4</v>
      </c>
      <c r="N1610" s="3">
        <f t="shared" si="768"/>
        <v>0.25</v>
      </c>
      <c r="O1610">
        <f t="shared" si="763"/>
        <v>15</v>
      </c>
      <c r="P1610">
        <f t="shared" si="764"/>
        <v>2</v>
      </c>
      <c r="Q1610">
        <f t="shared" si="770"/>
        <v>10</v>
      </c>
    </row>
    <row r="1611" spans="1:17" x14ac:dyDescent="0.25">
      <c r="A1611" s="4">
        <v>40361</v>
      </c>
      <c r="B1611">
        <v>12</v>
      </c>
      <c r="C1611">
        <v>13</v>
      </c>
      <c r="D1611">
        <v>36</v>
      </c>
      <c r="E1611">
        <v>41</v>
      </c>
      <c r="F1611">
        <v>46</v>
      </c>
      <c r="G1611">
        <v>1</v>
      </c>
      <c r="H1611">
        <v>8</v>
      </c>
      <c r="I1611">
        <f t="shared" si="769"/>
        <v>6</v>
      </c>
      <c r="J1611">
        <f t="shared" si="765"/>
        <v>148</v>
      </c>
      <c r="K1611">
        <f t="shared" si="762"/>
        <v>9</v>
      </c>
      <c r="L1611">
        <f t="shared" si="766"/>
        <v>3</v>
      </c>
      <c r="M1611">
        <f t="shared" si="767"/>
        <v>2</v>
      </c>
      <c r="N1611" s="3">
        <f t="shared" si="768"/>
        <v>0.66666666666666663</v>
      </c>
      <c r="O1611">
        <f t="shared" si="763"/>
        <v>23</v>
      </c>
      <c r="P1611">
        <f t="shared" si="764"/>
        <v>1</v>
      </c>
      <c r="Q1611">
        <f t="shared" si="770"/>
        <v>9</v>
      </c>
    </row>
    <row r="1612" spans="1:17" x14ac:dyDescent="0.25">
      <c r="A1612" s="4">
        <v>40354</v>
      </c>
      <c r="B1612">
        <v>1</v>
      </c>
      <c r="C1612">
        <v>8</v>
      </c>
      <c r="D1612">
        <v>18</v>
      </c>
      <c r="E1612">
        <v>28</v>
      </c>
      <c r="F1612">
        <v>31</v>
      </c>
      <c r="G1612">
        <v>8</v>
      </c>
      <c r="H1612">
        <v>9</v>
      </c>
      <c r="I1612">
        <f t="shared" si="769"/>
        <v>6</v>
      </c>
      <c r="J1612">
        <f t="shared" si="765"/>
        <v>86</v>
      </c>
      <c r="K1612">
        <f t="shared" si="762"/>
        <v>17</v>
      </c>
      <c r="L1612">
        <f t="shared" si="766"/>
        <v>3</v>
      </c>
      <c r="M1612">
        <f t="shared" si="767"/>
        <v>2</v>
      </c>
      <c r="N1612" s="3">
        <f t="shared" si="768"/>
        <v>0.66666666666666663</v>
      </c>
      <c r="O1612">
        <f t="shared" si="763"/>
        <v>10</v>
      </c>
      <c r="P1612">
        <f t="shared" si="764"/>
        <v>3</v>
      </c>
      <c r="Q1612">
        <f t="shared" si="770"/>
        <v>8</v>
      </c>
    </row>
    <row r="1613" spans="1:17" x14ac:dyDescent="0.25">
      <c r="A1613" s="4">
        <v>40347</v>
      </c>
      <c r="B1613">
        <v>2</v>
      </c>
      <c r="C1613">
        <v>29</v>
      </c>
      <c r="D1613">
        <v>31</v>
      </c>
      <c r="E1613">
        <v>32</v>
      </c>
      <c r="F1613">
        <v>38</v>
      </c>
      <c r="G1613">
        <v>1</v>
      </c>
      <c r="H1613">
        <v>4</v>
      </c>
      <c r="I1613">
        <f t="shared" si="769"/>
        <v>6</v>
      </c>
      <c r="J1613">
        <f t="shared" si="765"/>
        <v>132</v>
      </c>
      <c r="K1613">
        <f t="shared" si="762"/>
        <v>5</v>
      </c>
      <c r="L1613">
        <f t="shared" si="766"/>
        <v>3</v>
      </c>
      <c r="M1613">
        <f t="shared" si="767"/>
        <v>2</v>
      </c>
      <c r="N1613" s="3">
        <f t="shared" si="768"/>
        <v>0.66666666666666663</v>
      </c>
      <c r="O1613">
        <f t="shared" si="763"/>
        <v>27</v>
      </c>
      <c r="P1613">
        <f t="shared" si="764"/>
        <v>1</v>
      </c>
      <c r="Q1613">
        <f t="shared" si="770"/>
        <v>9</v>
      </c>
    </row>
    <row r="1614" spans="1:17" x14ac:dyDescent="0.25">
      <c r="A1614" s="4">
        <v>40340</v>
      </c>
      <c r="B1614">
        <v>2</v>
      </c>
      <c r="C1614">
        <v>22</v>
      </c>
      <c r="D1614">
        <v>24</v>
      </c>
      <c r="E1614">
        <v>36</v>
      </c>
      <c r="F1614">
        <v>44</v>
      </c>
      <c r="G1614">
        <v>1</v>
      </c>
      <c r="H1614">
        <v>2</v>
      </c>
      <c r="I1614">
        <f t="shared" si="769"/>
        <v>6</v>
      </c>
      <c r="J1614">
        <f t="shared" si="765"/>
        <v>128</v>
      </c>
      <c r="K1614">
        <f t="shared" si="762"/>
        <v>3</v>
      </c>
      <c r="L1614">
        <f t="shared" si="766"/>
        <v>5</v>
      </c>
      <c r="M1614">
        <f t="shared" si="767"/>
        <v>0</v>
      </c>
      <c r="N1614" s="3">
        <f t="shared" si="768"/>
        <v>0</v>
      </c>
      <c r="O1614">
        <f t="shared" si="763"/>
        <v>20</v>
      </c>
      <c r="P1614">
        <f t="shared" si="764"/>
        <v>2</v>
      </c>
      <c r="Q1614">
        <f t="shared" si="770"/>
        <v>11</v>
      </c>
    </row>
    <row r="1615" spans="1:17" x14ac:dyDescent="0.25">
      <c r="A1615" s="4">
        <v>40333</v>
      </c>
      <c r="B1615">
        <v>4</v>
      </c>
      <c r="C1615">
        <v>17</v>
      </c>
      <c r="D1615">
        <v>34</v>
      </c>
      <c r="E1615">
        <v>40</v>
      </c>
      <c r="F1615">
        <v>42</v>
      </c>
      <c r="G1615">
        <v>4</v>
      </c>
      <c r="H1615">
        <v>9</v>
      </c>
      <c r="I1615">
        <f t="shared" si="769"/>
        <v>6</v>
      </c>
      <c r="J1615">
        <f t="shared" si="765"/>
        <v>137</v>
      </c>
      <c r="K1615">
        <f t="shared" si="762"/>
        <v>13</v>
      </c>
      <c r="L1615">
        <f t="shared" si="766"/>
        <v>4</v>
      </c>
      <c r="M1615">
        <f t="shared" si="767"/>
        <v>1</v>
      </c>
      <c r="N1615" s="3">
        <f t="shared" si="768"/>
        <v>0.25</v>
      </c>
      <c r="O1615">
        <f t="shared" si="763"/>
        <v>17</v>
      </c>
      <c r="P1615">
        <f t="shared" si="764"/>
        <v>2</v>
      </c>
      <c r="Q1615">
        <f t="shared" si="770"/>
        <v>10</v>
      </c>
    </row>
    <row r="1616" spans="1:17" x14ac:dyDescent="0.25">
      <c r="A1616" s="4">
        <v>40326</v>
      </c>
      <c r="B1616">
        <v>4</v>
      </c>
      <c r="C1616">
        <v>9</v>
      </c>
      <c r="D1616">
        <v>31</v>
      </c>
      <c r="E1616">
        <v>32</v>
      </c>
      <c r="F1616">
        <v>33</v>
      </c>
      <c r="G1616">
        <v>3</v>
      </c>
      <c r="H1616">
        <v>7</v>
      </c>
      <c r="I1616">
        <f t="shared" si="769"/>
        <v>6</v>
      </c>
      <c r="J1616">
        <f t="shared" si="765"/>
        <v>109</v>
      </c>
      <c r="K1616">
        <f t="shared" si="762"/>
        <v>10</v>
      </c>
      <c r="L1616">
        <f t="shared" si="766"/>
        <v>2</v>
      </c>
      <c r="M1616">
        <f t="shared" si="767"/>
        <v>3</v>
      </c>
      <c r="N1616" s="3">
        <f t="shared" si="768"/>
        <v>0.66666666666666663</v>
      </c>
      <c r="O1616">
        <f t="shared" si="763"/>
        <v>22</v>
      </c>
      <c r="P1616">
        <f t="shared" si="764"/>
        <v>1</v>
      </c>
      <c r="Q1616">
        <f t="shared" si="770"/>
        <v>7</v>
      </c>
    </row>
    <row r="1617" spans="1:17" x14ac:dyDescent="0.25">
      <c r="A1617" s="4">
        <v>40319</v>
      </c>
      <c r="B1617">
        <v>7</v>
      </c>
      <c r="C1617">
        <v>19</v>
      </c>
      <c r="D1617">
        <v>30</v>
      </c>
      <c r="E1617">
        <v>38</v>
      </c>
      <c r="F1617">
        <v>50</v>
      </c>
      <c r="G1617">
        <v>4</v>
      </c>
      <c r="H1617">
        <v>7</v>
      </c>
      <c r="I1617">
        <f t="shared" si="769"/>
        <v>6</v>
      </c>
      <c r="J1617">
        <f t="shared" si="765"/>
        <v>144</v>
      </c>
      <c r="K1617">
        <f t="shared" si="762"/>
        <v>11</v>
      </c>
      <c r="L1617">
        <f t="shared" si="766"/>
        <v>3</v>
      </c>
      <c r="M1617">
        <f t="shared" si="767"/>
        <v>2</v>
      </c>
      <c r="N1617" s="3">
        <f t="shared" si="768"/>
        <v>0.66666666666666663</v>
      </c>
      <c r="O1617">
        <f t="shared" si="763"/>
        <v>12</v>
      </c>
      <c r="P1617">
        <f t="shared" si="764"/>
        <v>8</v>
      </c>
      <c r="Q1617">
        <f t="shared" si="770"/>
        <v>11</v>
      </c>
    </row>
    <row r="1618" spans="1:17" x14ac:dyDescent="0.25">
      <c r="A1618" s="4">
        <v>40312</v>
      </c>
      <c r="B1618">
        <v>1</v>
      </c>
      <c r="C1618">
        <v>17</v>
      </c>
      <c r="D1618">
        <v>31</v>
      </c>
      <c r="E1618">
        <v>43</v>
      </c>
      <c r="F1618">
        <v>47</v>
      </c>
      <c r="G1618">
        <v>2</v>
      </c>
      <c r="H1618">
        <v>3</v>
      </c>
      <c r="I1618">
        <f t="shared" si="769"/>
        <v>6</v>
      </c>
      <c r="J1618">
        <f t="shared" si="765"/>
        <v>139</v>
      </c>
      <c r="K1618">
        <f t="shared" si="762"/>
        <v>5</v>
      </c>
      <c r="L1618">
        <f t="shared" si="766"/>
        <v>0</v>
      </c>
      <c r="M1618">
        <f t="shared" si="767"/>
        <v>5</v>
      </c>
      <c r="N1618" s="3">
        <f t="shared" si="768"/>
        <v>0</v>
      </c>
      <c r="O1618">
        <f t="shared" si="763"/>
        <v>16</v>
      </c>
      <c r="P1618">
        <f t="shared" si="764"/>
        <v>4</v>
      </c>
      <c r="Q1618">
        <f t="shared" si="770"/>
        <v>12</v>
      </c>
    </row>
    <row r="1619" spans="1:17" x14ac:dyDescent="0.25">
      <c r="A1619" s="4">
        <v>40305</v>
      </c>
      <c r="B1619">
        <v>3</v>
      </c>
      <c r="C1619">
        <v>6</v>
      </c>
      <c r="D1619">
        <v>15</v>
      </c>
      <c r="E1619">
        <v>21</v>
      </c>
      <c r="F1619">
        <v>32</v>
      </c>
      <c r="G1619">
        <v>7</v>
      </c>
      <c r="H1619">
        <v>9</v>
      </c>
      <c r="I1619">
        <f t="shared" si="769"/>
        <v>6</v>
      </c>
      <c r="J1619">
        <f t="shared" si="765"/>
        <v>77</v>
      </c>
      <c r="K1619">
        <f t="shared" si="762"/>
        <v>16</v>
      </c>
      <c r="L1619">
        <f t="shared" si="766"/>
        <v>2</v>
      </c>
      <c r="M1619">
        <f t="shared" si="767"/>
        <v>3</v>
      </c>
      <c r="N1619" s="3">
        <f t="shared" si="768"/>
        <v>0.66666666666666663</v>
      </c>
      <c r="O1619">
        <f t="shared" si="763"/>
        <v>11</v>
      </c>
      <c r="P1619">
        <f t="shared" si="764"/>
        <v>3</v>
      </c>
      <c r="Q1619">
        <f t="shared" si="770"/>
        <v>7</v>
      </c>
    </row>
    <row r="1620" spans="1:17" x14ac:dyDescent="0.25">
      <c r="A1620" s="4">
        <v>40298</v>
      </c>
      <c r="B1620">
        <v>6</v>
      </c>
      <c r="C1620">
        <v>22</v>
      </c>
      <c r="D1620">
        <v>24</v>
      </c>
      <c r="E1620">
        <v>25</v>
      </c>
      <c r="F1620">
        <v>36</v>
      </c>
      <c r="G1620">
        <v>3</v>
      </c>
      <c r="H1620">
        <v>8</v>
      </c>
      <c r="I1620">
        <f t="shared" si="769"/>
        <v>6</v>
      </c>
      <c r="J1620">
        <f t="shared" si="765"/>
        <v>113</v>
      </c>
      <c r="K1620">
        <f t="shared" si="762"/>
        <v>11</v>
      </c>
      <c r="L1620">
        <f t="shared" si="766"/>
        <v>4</v>
      </c>
      <c r="M1620">
        <f t="shared" si="767"/>
        <v>1</v>
      </c>
      <c r="N1620" s="3">
        <f t="shared" si="768"/>
        <v>0.25</v>
      </c>
      <c r="O1620">
        <f t="shared" si="763"/>
        <v>16</v>
      </c>
      <c r="P1620">
        <f t="shared" si="764"/>
        <v>1</v>
      </c>
      <c r="Q1620">
        <f t="shared" si="770"/>
        <v>8</v>
      </c>
    </row>
    <row r="1621" spans="1:17" x14ac:dyDescent="0.25">
      <c r="A1621" s="4">
        <v>40291</v>
      </c>
      <c r="B1621">
        <v>3</v>
      </c>
      <c r="C1621">
        <v>7</v>
      </c>
      <c r="D1621">
        <v>8</v>
      </c>
      <c r="E1621">
        <v>43</v>
      </c>
      <c r="F1621">
        <v>46</v>
      </c>
      <c r="G1621">
        <v>6</v>
      </c>
      <c r="H1621">
        <v>8</v>
      </c>
      <c r="I1621">
        <f t="shared" si="769"/>
        <v>6</v>
      </c>
      <c r="J1621">
        <f t="shared" si="765"/>
        <v>107</v>
      </c>
      <c r="K1621">
        <f t="shared" si="762"/>
        <v>14</v>
      </c>
      <c r="L1621">
        <f t="shared" si="766"/>
        <v>2</v>
      </c>
      <c r="M1621">
        <f t="shared" si="767"/>
        <v>3</v>
      </c>
      <c r="N1621" s="3">
        <f t="shared" si="768"/>
        <v>0.66666666666666663</v>
      </c>
      <c r="O1621">
        <f t="shared" si="763"/>
        <v>35</v>
      </c>
      <c r="P1621">
        <f t="shared" si="764"/>
        <v>1</v>
      </c>
      <c r="Q1621">
        <f t="shared" si="770"/>
        <v>11</v>
      </c>
    </row>
    <row r="1622" spans="1:17" x14ac:dyDescent="0.25">
      <c r="A1622" s="4">
        <v>40284</v>
      </c>
      <c r="B1622">
        <v>9</v>
      </c>
      <c r="C1622">
        <v>11</v>
      </c>
      <c r="D1622">
        <v>17</v>
      </c>
      <c r="E1622">
        <v>26</v>
      </c>
      <c r="F1622">
        <v>40</v>
      </c>
      <c r="G1622">
        <v>3</v>
      </c>
      <c r="H1622">
        <v>9</v>
      </c>
      <c r="I1622">
        <f t="shared" si="769"/>
        <v>6</v>
      </c>
      <c r="J1622">
        <f t="shared" si="765"/>
        <v>103</v>
      </c>
      <c r="K1622">
        <f t="shared" si="762"/>
        <v>12</v>
      </c>
      <c r="L1622">
        <f t="shared" si="766"/>
        <v>2</v>
      </c>
      <c r="M1622">
        <f t="shared" si="767"/>
        <v>3</v>
      </c>
      <c r="N1622" s="3">
        <f t="shared" si="768"/>
        <v>0.66666666666666663</v>
      </c>
      <c r="O1622">
        <f t="shared" si="763"/>
        <v>14</v>
      </c>
      <c r="P1622">
        <f t="shared" si="764"/>
        <v>2</v>
      </c>
      <c r="Q1622">
        <f t="shared" si="770"/>
        <v>8</v>
      </c>
    </row>
    <row r="1623" spans="1:17" x14ac:dyDescent="0.25">
      <c r="A1623" s="4">
        <v>40277</v>
      </c>
      <c r="B1623">
        <v>7</v>
      </c>
      <c r="C1623">
        <v>21</v>
      </c>
      <c r="D1623">
        <v>23</v>
      </c>
      <c r="E1623">
        <v>24</v>
      </c>
      <c r="F1623">
        <v>44</v>
      </c>
      <c r="G1623">
        <v>3</v>
      </c>
      <c r="H1623">
        <v>4</v>
      </c>
      <c r="I1623">
        <f t="shared" si="769"/>
        <v>6</v>
      </c>
      <c r="J1623">
        <f t="shared" si="765"/>
        <v>119</v>
      </c>
      <c r="K1623">
        <f t="shared" si="762"/>
        <v>7</v>
      </c>
      <c r="L1623">
        <f t="shared" si="766"/>
        <v>2</v>
      </c>
      <c r="M1623">
        <f t="shared" si="767"/>
        <v>3</v>
      </c>
      <c r="N1623" s="3">
        <f t="shared" si="768"/>
        <v>0.66666666666666663</v>
      </c>
      <c r="O1623">
        <f t="shared" si="763"/>
        <v>20</v>
      </c>
      <c r="P1623">
        <f t="shared" si="764"/>
        <v>1</v>
      </c>
      <c r="Q1623">
        <f t="shared" si="770"/>
        <v>9</v>
      </c>
    </row>
    <row r="1624" spans="1:17" x14ac:dyDescent="0.25">
      <c r="A1624" s="4">
        <v>40270</v>
      </c>
      <c r="B1624">
        <v>12</v>
      </c>
      <c r="C1624">
        <v>18</v>
      </c>
      <c r="D1624">
        <v>24</v>
      </c>
      <c r="E1624">
        <v>26</v>
      </c>
      <c r="F1624">
        <v>45</v>
      </c>
      <c r="G1624">
        <v>4</v>
      </c>
      <c r="H1624">
        <v>5</v>
      </c>
      <c r="I1624">
        <f t="shared" si="769"/>
        <v>6</v>
      </c>
      <c r="J1624">
        <f t="shared" si="765"/>
        <v>125</v>
      </c>
      <c r="K1624">
        <f t="shared" si="762"/>
        <v>9</v>
      </c>
      <c r="L1624">
        <f t="shared" si="766"/>
        <v>4</v>
      </c>
      <c r="M1624">
        <f t="shared" si="767"/>
        <v>1</v>
      </c>
      <c r="N1624" s="3">
        <f t="shared" si="768"/>
        <v>0.25</v>
      </c>
      <c r="O1624">
        <f t="shared" si="763"/>
        <v>19</v>
      </c>
      <c r="P1624">
        <f t="shared" si="764"/>
        <v>2</v>
      </c>
      <c r="Q1624">
        <f t="shared" si="770"/>
        <v>8</v>
      </c>
    </row>
    <row r="1625" spans="1:17" x14ac:dyDescent="0.25">
      <c r="A1625" s="4">
        <v>40263</v>
      </c>
      <c r="B1625">
        <v>8</v>
      </c>
      <c r="C1625">
        <v>16</v>
      </c>
      <c r="D1625">
        <v>18</v>
      </c>
      <c r="E1625">
        <v>37</v>
      </c>
      <c r="F1625">
        <v>43</v>
      </c>
      <c r="G1625">
        <v>2</v>
      </c>
      <c r="H1625">
        <v>6</v>
      </c>
      <c r="I1625">
        <f t="shared" si="769"/>
        <v>6</v>
      </c>
      <c r="J1625">
        <f t="shared" si="765"/>
        <v>122</v>
      </c>
      <c r="K1625">
        <f t="shared" si="762"/>
        <v>8</v>
      </c>
      <c r="L1625">
        <f t="shared" si="766"/>
        <v>3</v>
      </c>
      <c r="M1625">
        <f t="shared" si="767"/>
        <v>2</v>
      </c>
      <c r="N1625" s="3">
        <f t="shared" si="768"/>
        <v>0.66666666666666663</v>
      </c>
      <c r="O1625">
        <f t="shared" si="763"/>
        <v>19</v>
      </c>
      <c r="P1625">
        <f t="shared" si="764"/>
        <v>2</v>
      </c>
      <c r="Q1625">
        <f t="shared" si="770"/>
        <v>9</v>
      </c>
    </row>
    <row r="1626" spans="1:17" x14ac:dyDescent="0.25">
      <c r="A1626" s="4">
        <v>40256</v>
      </c>
      <c r="B1626">
        <v>10</v>
      </c>
      <c r="C1626">
        <v>28</v>
      </c>
      <c r="D1626">
        <v>30</v>
      </c>
      <c r="E1626">
        <v>38</v>
      </c>
      <c r="F1626">
        <v>39</v>
      </c>
      <c r="G1626">
        <v>2</v>
      </c>
      <c r="H1626">
        <v>7</v>
      </c>
      <c r="I1626">
        <f t="shared" si="769"/>
        <v>6</v>
      </c>
      <c r="J1626">
        <f t="shared" si="765"/>
        <v>145</v>
      </c>
      <c r="K1626">
        <f t="shared" si="762"/>
        <v>9</v>
      </c>
      <c r="L1626">
        <f t="shared" si="766"/>
        <v>4</v>
      </c>
      <c r="M1626">
        <f t="shared" si="767"/>
        <v>1</v>
      </c>
      <c r="N1626" s="3">
        <f t="shared" si="768"/>
        <v>0.25</v>
      </c>
      <c r="O1626">
        <f t="shared" si="763"/>
        <v>18</v>
      </c>
      <c r="P1626">
        <f t="shared" si="764"/>
        <v>1</v>
      </c>
      <c r="Q1626">
        <f t="shared" si="770"/>
        <v>7</v>
      </c>
    </row>
    <row r="1627" spans="1:17" x14ac:dyDescent="0.25">
      <c r="A1627" s="4">
        <v>40249</v>
      </c>
      <c r="B1627">
        <v>1</v>
      </c>
      <c r="C1627">
        <v>26</v>
      </c>
      <c r="D1627">
        <v>33</v>
      </c>
      <c r="E1627">
        <v>36</v>
      </c>
      <c r="F1627">
        <v>46</v>
      </c>
      <c r="G1627">
        <v>6</v>
      </c>
      <c r="H1627">
        <v>7</v>
      </c>
      <c r="I1627">
        <f t="shared" si="769"/>
        <v>6</v>
      </c>
      <c r="J1627">
        <f t="shared" si="765"/>
        <v>142</v>
      </c>
      <c r="K1627">
        <f t="shared" si="762"/>
        <v>13</v>
      </c>
      <c r="L1627">
        <f t="shared" si="766"/>
        <v>3</v>
      </c>
      <c r="M1627">
        <f t="shared" si="767"/>
        <v>2</v>
      </c>
      <c r="N1627" s="3">
        <f t="shared" si="768"/>
        <v>0.66666666666666663</v>
      </c>
      <c r="O1627">
        <f t="shared" si="763"/>
        <v>25</v>
      </c>
      <c r="P1627">
        <f t="shared" si="764"/>
        <v>3</v>
      </c>
      <c r="Q1627">
        <f t="shared" si="770"/>
        <v>11</v>
      </c>
    </row>
    <row r="1628" spans="1:17" x14ac:dyDescent="0.25">
      <c r="A1628" s="4">
        <v>40242</v>
      </c>
      <c r="B1628">
        <v>12</v>
      </c>
      <c r="C1628">
        <v>18</v>
      </c>
      <c r="D1628">
        <v>19</v>
      </c>
      <c r="E1628">
        <v>43</v>
      </c>
      <c r="F1628">
        <v>49</v>
      </c>
      <c r="G1628">
        <v>3</v>
      </c>
      <c r="H1628">
        <v>9</v>
      </c>
      <c r="I1628">
        <f t="shared" si="769"/>
        <v>6</v>
      </c>
      <c r="J1628">
        <f t="shared" si="765"/>
        <v>141</v>
      </c>
      <c r="K1628">
        <f t="shared" si="762"/>
        <v>12</v>
      </c>
      <c r="L1628">
        <f t="shared" si="766"/>
        <v>2</v>
      </c>
      <c r="M1628">
        <f t="shared" si="767"/>
        <v>3</v>
      </c>
      <c r="N1628" s="3">
        <f t="shared" si="768"/>
        <v>0.66666666666666663</v>
      </c>
      <c r="O1628">
        <f t="shared" si="763"/>
        <v>24</v>
      </c>
      <c r="P1628">
        <f t="shared" si="764"/>
        <v>1</v>
      </c>
      <c r="Q1628">
        <f t="shared" si="770"/>
        <v>9</v>
      </c>
    </row>
    <row r="1629" spans="1:17" x14ac:dyDescent="0.25">
      <c r="A1629" s="4">
        <v>40235</v>
      </c>
      <c r="B1629">
        <v>7</v>
      </c>
      <c r="C1629">
        <v>11</v>
      </c>
      <c r="D1629">
        <v>18</v>
      </c>
      <c r="E1629">
        <v>29</v>
      </c>
      <c r="F1629">
        <v>42</v>
      </c>
      <c r="G1629">
        <v>6</v>
      </c>
      <c r="H1629">
        <v>7</v>
      </c>
      <c r="I1629">
        <f t="shared" si="769"/>
        <v>6</v>
      </c>
      <c r="J1629">
        <f t="shared" si="765"/>
        <v>107</v>
      </c>
      <c r="K1629">
        <f t="shared" si="762"/>
        <v>13</v>
      </c>
      <c r="L1629">
        <f t="shared" si="766"/>
        <v>2</v>
      </c>
      <c r="M1629">
        <f t="shared" si="767"/>
        <v>3</v>
      </c>
      <c r="N1629" s="3">
        <f t="shared" si="768"/>
        <v>0.66666666666666663</v>
      </c>
      <c r="O1629">
        <f t="shared" si="763"/>
        <v>13</v>
      </c>
      <c r="P1629">
        <f t="shared" si="764"/>
        <v>4</v>
      </c>
      <c r="Q1629">
        <f t="shared" si="770"/>
        <v>9</v>
      </c>
    </row>
    <row r="1630" spans="1:17" x14ac:dyDescent="0.25">
      <c r="A1630" s="4">
        <v>40228</v>
      </c>
      <c r="B1630">
        <v>12</v>
      </c>
      <c r="C1630">
        <v>31</v>
      </c>
      <c r="D1630">
        <v>37</v>
      </c>
      <c r="E1630">
        <v>38</v>
      </c>
      <c r="F1630">
        <v>43</v>
      </c>
      <c r="G1630">
        <v>2</v>
      </c>
      <c r="H1630">
        <v>3</v>
      </c>
      <c r="I1630">
        <f t="shared" si="769"/>
        <v>6</v>
      </c>
      <c r="J1630">
        <f t="shared" si="765"/>
        <v>161</v>
      </c>
      <c r="K1630">
        <f t="shared" si="762"/>
        <v>5</v>
      </c>
      <c r="L1630">
        <f t="shared" si="766"/>
        <v>2</v>
      </c>
      <c r="M1630">
        <f t="shared" si="767"/>
        <v>3</v>
      </c>
      <c r="N1630" s="3">
        <f t="shared" si="768"/>
        <v>0.66666666666666663</v>
      </c>
      <c r="O1630">
        <f t="shared" si="763"/>
        <v>19</v>
      </c>
      <c r="P1630">
        <f t="shared" si="764"/>
        <v>1</v>
      </c>
      <c r="Q1630">
        <f t="shared" si="770"/>
        <v>8</v>
      </c>
    </row>
    <row r="1631" spans="1:17" x14ac:dyDescent="0.25">
      <c r="A1631" s="4">
        <v>40221</v>
      </c>
      <c r="B1631">
        <v>1</v>
      </c>
      <c r="C1631">
        <v>5</v>
      </c>
      <c r="D1631">
        <v>18</v>
      </c>
      <c r="E1631">
        <v>38</v>
      </c>
      <c r="F1631">
        <v>45</v>
      </c>
      <c r="G1631">
        <v>4</v>
      </c>
      <c r="H1631">
        <v>6</v>
      </c>
      <c r="I1631">
        <f t="shared" si="769"/>
        <v>6</v>
      </c>
      <c r="J1631">
        <f t="shared" si="765"/>
        <v>107</v>
      </c>
      <c r="K1631">
        <f t="shared" si="762"/>
        <v>10</v>
      </c>
      <c r="L1631">
        <f t="shared" si="766"/>
        <v>2</v>
      </c>
      <c r="M1631">
        <f t="shared" si="767"/>
        <v>3</v>
      </c>
      <c r="N1631" s="3">
        <f t="shared" si="768"/>
        <v>0.66666666666666663</v>
      </c>
      <c r="O1631">
        <f t="shared" si="763"/>
        <v>20</v>
      </c>
      <c r="P1631">
        <f t="shared" si="764"/>
        <v>4</v>
      </c>
      <c r="Q1631">
        <f t="shared" si="770"/>
        <v>11</v>
      </c>
    </row>
    <row r="1632" spans="1:17" x14ac:dyDescent="0.25">
      <c r="A1632" s="4">
        <v>40214</v>
      </c>
      <c r="B1632">
        <v>34</v>
      </c>
      <c r="C1632">
        <v>35</v>
      </c>
      <c r="D1632">
        <v>38</v>
      </c>
      <c r="E1632">
        <v>39</v>
      </c>
      <c r="F1632">
        <v>46</v>
      </c>
      <c r="G1632">
        <v>3</v>
      </c>
      <c r="H1632">
        <v>4</v>
      </c>
      <c r="I1632">
        <f t="shared" si="769"/>
        <v>6</v>
      </c>
      <c r="J1632">
        <f t="shared" si="765"/>
        <v>192</v>
      </c>
      <c r="K1632">
        <f t="shared" si="762"/>
        <v>7</v>
      </c>
      <c r="L1632">
        <f t="shared" si="766"/>
        <v>3</v>
      </c>
      <c r="M1632">
        <f t="shared" si="767"/>
        <v>2</v>
      </c>
      <c r="N1632" s="3">
        <f t="shared" si="768"/>
        <v>0.66666666666666663</v>
      </c>
      <c r="O1632">
        <f t="shared" si="763"/>
        <v>7</v>
      </c>
      <c r="P1632">
        <f t="shared" si="764"/>
        <v>1</v>
      </c>
      <c r="Q1632">
        <f t="shared" si="770"/>
        <v>3</v>
      </c>
    </row>
    <row r="1633" spans="1:17" x14ac:dyDescent="0.25">
      <c r="A1633" s="4">
        <v>40207</v>
      </c>
      <c r="B1633">
        <v>9</v>
      </c>
      <c r="C1633">
        <v>17</v>
      </c>
      <c r="D1633">
        <v>30</v>
      </c>
      <c r="E1633">
        <v>39</v>
      </c>
      <c r="F1633">
        <v>43</v>
      </c>
      <c r="G1633">
        <v>5</v>
      </c>
      <c r="H1633">
        <v>7</v>
      </c>
      <c r="I1633">
        <f t="shared" si="769"/>
        <v>6</v>
      </c>
      <c r="J1633">
        <f t="shared" si="765"/>
        <v>138</v>
      </c>
      <c r="K1633">
        <f t="shared" si="762"/>
        <v>12</v>
      </c>
      <c r="L1633">
        <f t="shared" si="766"/>
        <v>1</v>
      </c>
      <c r="M1633">
        <f t="shared" si="767"/>
        <v>4</v>
      </c>
      <c r="N1633" s="3">
        <f t="shared" si="768"/>
        <v>0.25</v>
      </c>
      <c r="O1633">
        <f t="shared" si="763"/>
        <v>13</v>
      </c>
      <c r="P1633">
        <f t="shared" si="764"/>
        <v>4</v>
      </c>
      <c r="Q1633">
        <f t="shared" si="770"/>
        <v>9</v>
      </c>
    </row>
    <row r="1634" spans="1:17" x14ac:dyDescent="0.25">
      <c r="A1634" s="4">
        <v>40200</v>
      </c>
      <c r="B1634">
        <v>4</v>
      </c>
      <c r="C1634">
        <v>22</v>
      </c>
      <c r="D1634">
        <v>27</v>
      </c>
      <c r="E1634">
        <v>36</v>
      </c>
      <c r="F1634">
        <v>44</v>
      </c>
      <c r="G1634">
        <v>7</v>
      </c>
      <c r="H1634">
        <v>9</v>
      </c>
      <c r="I1634">
        <f t="shared" si="769"/>
        <v>6</v>
      </c>
      <c r="J1634">
        <f t="shared" si="765"/>
        <v>133</v>
      </c>
      <c r="K1634">
        <f t="shared" si="762"/>
        <v>16</v>
      </c>
      <c r="L1634">
        <f t="shared" si="766"/>
        <v>4</v>
      </c>
      <c r="M1634">
        <f t="shared" si="767"/>
        <v>1</v>
      </c>
      <c r="N1634" s="3">
        <f t="shared" si="768"/>
        <v>0.25</v>
      </c>
      <c r="O1634">
        <f t="shared" si="763"/>
        <v>18</v>
      </c>
      <c r="P1634">
        <f t="shared" si="764"/>
        <v>5</v>
      </c>
      <c r="Q1634">
        <f t="shared" si="770"/>
        <v>10</v>
      </c>
    </row>
    <row r="1635" spans="1:17" x14ac:dyDescent="0.25">
      <c r="A1635" s="4">
        <v>40193</v>
      </c>
      <c r="B1635">
        <v>11</v>
      </c>
      <c r="C1635">
        <v>26</v>
      </c>
      <c r="D1635">
        <v>29</v>
      </c>
      <c r="E1635">
        <v>49</v>
      </c>
      <c r="F1635">
        <v>50</v>
      </c>
      <c r="G1635">
        <v>4</v>
      </c>
      <c r="H1635">
        <v>7</v>
      </c>
      <c r="I1635">
        <f t="shared" si="769"/>
        <v>6</v>
      </c>
      <c r="J1635">
        <f t="shared" si="765"/>
        <v>165</v>
      </c>
      <c r="K1635">
        <f t="shared" si="762"/>
        <v>11</v>
      </c>
      <c r="L1635">
        <f t="shared" si="766"/>
        <v>2</v>
      </c>
      <c r="M1635">
        <f t="shared" si="767"/>
        <v>3</v>
      </c>
      <c r="N1635" s="3">
        <f t="shared" si="768"/>
        <v>0.66666666666666663</v>
      </c>
      <c r="O1635">
        <f t="shared" si="763"/>
        <v>20</v>
      </c>
      <c r="P1635">
        <f t="shared" si="764"/>
        <v>1</v>
      </c>
      <c r="Q1635">
        <f t="shared" si="770"/>
        <v>10</v>
      </c>
    </row>
    <row r="1636" spans="1:17" x14ac:dyDescent="0.25">
      <c r="A1636" s="4">
        <v>40186</v>
      </c>
      <c r="B1636">
        <v>4</v>
      </c>
      <c r="C1636">
        <v>5</v>
      </c>
      <c r="D1636">
        <v>14</v>
      </c>
      <c r="E1636">
        <v>44</v>
      </c>
      <c r="F1636">
        <v>46</v>
      </c>
      <c r="G1636">
        <v>8</v>
      </c>
      <c r="H1636">
        <v>9</v>
      </c>
      <c r="I1636">
        <f t="shared" si="769"/>
        <v>6</v>
      </c>
      <c r="J1636">
        <f t="shared" si="765"/>
        <v>113</v>
      </c>
      <c r="K1636">
        <f t="shared" si="762"/>
        <v>17</v>
      </c>
      <c r="L1636">
        <f t="shared" si="766"/>
        <v>4</v>
      </c>
      <c r="M1636">
        <f t="shared" si="767"/>
        <v>1</v>
      </c>
      <c r="N1636" s="3">
        <f t="shared" si="768"/>
        <v>0.25</v>
      </c>
      <c r="O1636">
        <f t="shared" si="763"/>
        <v>30</v>
      </c>
      <c r="P1636">
        <f t="shared" si="764"/>
        <v>1</v>
      </c>
      <c r="Q1636">
        <f t="shared" si="770"/>
        <v>11</v>
      </c>
    </row>
    <row r="1637" spans="1:17" x14ac:dyDescent="0.25">
      <c r="A1637" s="4">
        <v>40179</v>
      </c>
      <c r="B1637">
        <v>9</v>
      </c>
      <c r="C1637">
        <v>22</v>
      </c>
      <c r="D1637">
        <v>24</v>
      </c>
      <c r="E1637">
        <v>27</v>
      </c>
      <c r="F1637">
        <v>36</v>
      </c>
      <c r="G1637">
        <v>5</v>
      </c>
      <c r="H1637">
        <v>7</v>
      </c>
      <c r="I1637">
        <f t="shared" si="769"/>
        <v>6</v>
      </c>
      <c r="J1637">
        <f t="shared" si="765"/>
        <v>118</v>
      </c>
      <c r="K1637">
        <f t="shared" si="762"/>
        <v>12</v>
      </c>
      <c r="L1637">
        <f t="shared" si="766"/>
        <v>3</v>
      </c>
      <c r="M1637">
        <f t="shared" si="767"/>
        <v>2</v>
      </c>
      <c r="N1637" s="3">
        <f t="shared" si="768"/>
        <v>0.66666666666666663</v>
      </c>
      <c r="O1637">
        <f t="shared" si="763"/>
        <v>13</v>
      </c>
      <c r="P1637">
        <f t="shared" si="764"/>
        <v>2</v>
      </c>
      <c r="Q1637">
        <f t="shared" si="770"/>
        <v>7</v>
      </c>
    </row>
    <row r="1638" spans="1:17" x14ac:dyDescent="0.25">
      <c r="A1638" s="4">
        <v>40172</v>
      </c>
      <c r="B1638">
        <v>4</v>
      </c>
      <c r="C1638">
        <v>5</v>
      </c>
      <c r="D1638">
        <v>14</v>
      </c>
      <c r="E1638">
        <v>17</v>
      </c>
      <c r="F1638">
        <v>34</v>
      </c>
      <c r="G1638">
        <v>3</v>
      </c>
      <c r="H1638">
        <v>5</v>
      </c>
      <c r="I1638">
        <f t="shared" si="769"/>
        <v>6</v>
      </c>
      <c r="J1638">
        <f t="shared" si="765"/>
        <v>74</v>
      </c>
      <c r="K1638">
        <f t="shared" si="762"/>
        <v>8</v>
      </c>
      <c r="L1638">
        <f t="shared" si="766"/>
        <v>3</v>
      </c>
      <c r="M1638">
        <f t="shared" si="767"/>
        <v>2</v>
      </c>
      <c r="N1638" s="3">
        <f t="shared" si="768"/>
        <v>0.66666666666666663</v>
      </c>
      <c r="O1638">
        <f t="shared" si="763"/>
        <v>17</v>
      </c>
      <c r="P1638">
        <f t="shared" si="764"/>
        <v>1</v>
      </c>
      <c r="Q1638">
        <f t="shared" si="770"/>
        <v>8</v>
      </c>
    </row>
    <row r="1639" spans="1:17" x14ac:dyDescent="0.25">
      <c r="A1639" s="4">
        <v>40165</v>
      </c>
      <c r="B1639">
        <v>14</v>
      </c>
      <c r="C1639">
        <v>30</v>
      </c>
      <c r="D1639">
        <v>32</v>
      </c>
      <c r="E1639">
        <v>35</v>
      </c>
      <c r="F1639">
        <v>49</v>
      </c>
      <c r="G1639">
        <v>3</v>
      </c>
      <c r="H1639">
        <v>8</v>
      </c>
      <c r="I1639">
        <f t="shared" si="769"/>
        <v>6</v>
      </c>
      <c r="J1639">
        <f t="shared" si="765"/>
        <v>160</v>
      </c>
      <c r="K1639">
        <f t="shared" si="762"/>
        <v>11</v>
      </c>
      <c r="L1639">
        <f t="shared" si="766"/>
        <v>3</v>
      </c>
      <c r="M1639">
        <f t="shared" si="767"/>
        <v>2</v>
      </c>
      <c r="N1639" s="3">
        <f t="shared" si="768"/>
        <v>0.66666666666666663</v>
      </c>
      <c r="O1639">
        <f t="shared" si="763"/>
        <v>16</v>
      </c>
      <c r="P1639">
        <f t="shared" si="764"/>
        <v>2</v>
      </c>
      <c r="Q1639">
        <f t="shared" si="770"/>
        <v>9</v>
      </c>
    </row>
    <row r="1640" spans="1:17" x14ac:dyDescent="0.25">
      <c r="A1640" s="4">
        <v>40158</v>
      </c>
      <c r="B1640">
        <v>20</v>
      </c>
      <c r="C1640">
        <v>41</v>
      </c>
      <c r="D1640">
        <v>43</v>
      </c>
      <c r="E1640">
        <v>44</v>
      </c>
      <c r="F1640">
        <v>46</v>
      </c>
      <c r="G1640">
        <v>2</v>
      </c>
      <c r="H1640">
        <v>9</v>
      </c>
      <c r="I1640">
        <f t="shared" si="769"/>
        <v>6</v>
      </c>
      <c r="J1640">
        <f t="shared" si="765"/>
        <v>194</v>
      </c>
      <c r="K1640">
        <f t="shared" ref="K1640:K1703" si="771">G1640+H1640</f>
        <v>11</v>
      </c>
      <c r="L1640">
        <f t="shared" si="766"/>
        <v>3</v>
      </c>
      <c r="M1640">
        <f t="shared" si="767"/>
        <v>2</v>
      </c>
      <c r="N1640" s="3">
        <f t="shared" si="768"/>
        <v>0.66666666666666663</v>
      </c>
      <c r="O1640">
        <f t="shared" ref="O1640:O1703" si="772">MAX(C1640-B1640,D1640-C1640,E1640-D1640,F1640-E1640)</f>
        <v>21</v>
      </c>
      <c r="P1640">
        <f t="shared" ref="P1640:P1703" si="773">MIN(C1640-B1640,D1640-C1640,E1640-D1640,F1640-E1640)</f>
        <v>1</v>
      </c>
      <c r="Q1640">
        <f t="shared" si="770"/>
        <v>7</v>
      </c>
    </row>
    <row r="1641" spans="1:17" x14ac:dyDescent="0.25">
      <c r="A1641" s="4">
        <v>40151</v>
      </c>
      <c r="B1641">
        <v>18</v>
      </c>
      <c r="C1641">
        <v>19</v>
      </c>
      <c r="D1641">
        <v>25</v>
      </c>
      <c r="E1641">
        <v>30</v>
      </c>
      <c r="F1641">
        <v>44</v>
      </c>
      <c r="G1641">
        <v>1</v>
      </c>
      <c r="H1641">
        <v>3</v>
      </c>
      <c r="I1641">
        <f t="shared" si="769"/>
        <v>6</v>
      </c>
      <c r="J1641">
        <f t="shared" si="765"/>
        <v>136</v>
      </c>
      <c r="K1641">
        <f t="shared" si="771"/>
        <v>4</v>
      </c>
      <c r="L1641">
        <f t="shared" si="766"/>
        <v>3</v>
      </c>
      <c r="M1641">
        <f t="shared" si="767"/>
        <v>2</v>
      </c>
      <c r="N1641" s="3">
        <f t="shared" si="768"/>
        <v>0.66666666666666663</v>
      </c>
      <c r="O1641">
        <f t="shared" si="772"/>
        <v>14</v>
      </c>
      <c r="P1641">
        <f t="shared" si="773"/>
        <v>1</v>
      </c>
      <c r="Q1641">
        <f t="shared" si="770"/>
        <v>7</v>
      </c>
    </row>
    <row r="1642" spans="1:17" x14ac:dyDescent="0.25">
      <c r="A1642" s="4">
        <v>40144</v>
      </c>
      <c r="B1642">
        <v>5</v>
      </c>
      <c r="C1642">
        <v>8</v>
      </c>
      <c r="D1642">
        <v>13</v>
      </c>
      <c r="E1642">
        <v>15</v>
      </c>
      <c r="F1642">
        <v>33</v>
      </c>
      <c r="G1642">
        <v>8</v>
      </c>
      <c r="H1642">
        <v>9</v>
      </c>
      <c r="I1642">
        <f t="shared" si="769"/>
        <v>6</v>
      </c>
      <c r="J1642">
        <f t="shared" ref="J1642:J1705" si="774">SUM(B1642:F1642)</f>
        <v>74</v>
      </c>
      <c r="K1642">
        <f t="shared" si="771"/>
        <v>17</v>
      </c>
      <c r="L1642">
        <f t="shared" ref="L1642:L1705" si="775">SUMPRODUCT(--(MOD(B1642:F1642,2)=0))</f>
        <v>1</v>
      </c>
      <c r="M1642">
        <f t="shared" ref="M1642:M1705" si="776">SUMPRODUCT(--(MOD(B1642:F1642,2)=1))</f>
        <v>4</v>
      </c>
      <c r="N1642" s="3">
        <f t="shared" ref="N1642:N1705" si="777">IF(L1642&gt;M1642,M1642/L1642,L1642/M1642)</f>
        <v>0.25</v>
      </c>
      <c r="O1642">
        <f t="shared" si="772"/>
        <v>18</v>
      </c>
      <c r="P1642">
        <f t="shared" si="773"/>
        <v>2</v>
      </c>
      <c r="Q1642">
        <f t="shared" si="770"/>
        <v>7</v>
      </c>
    </row>
    <row r="1643" spans="1:17" x14ac:dyDescent="0.25">
      <c r="A1643" s="4">
        <v>40137</v>
      </c>
      <c r="B1643">
        <v>5</v>
      </c>
      <c r="C1643">
        <v>9</v>
      </c>
      <c r="D1643">
        <v>28</v>
      </c>
      <c r="E1643">
        <v>43</v>
      </c>
      <c r="F1643">
        <v>47</v>
      </c>
      <c r="G1643">
        <v>2</v>
      </c>
      <c r="H1643">
        <v>9</v>
      </c>
      <c r="I1643">
        <f t="shared" si="769"/>
        <v>6</v>
      </c>
      <c r="J1643">
        <f t="shared" si="774"/>
        <v>132</v>
      </c>
      <c r="K1643">
        <f t="shared" si="771"/>
        <v>11</v>
      </c>
      <c r="L1643">
        <f t="shared" si="775"/>
        <v>1</v>
      </c>
      <c r="M1643">
        <f t="shared" si="776"/>
        <v>4</v>
      </c>
      <c r="N1643" s="3">
        <f t="shared" si="777"/>
        <v>0.25</v>
      </c>
      <c r="O1643">
        <f t="shared" si="772"/>
        <v>19</v>
      </c>
      <c r="P1643">
        <f t="shared" si="773"/>
        <v>4</v>
      </c>
      <c r="Q1643">
        <f t="shared" si="770"/>
        <v>11</v>
      </c>
    </row>
    <row r="1644" spans="1:17" x14ac:dyDescent="0.25">
      <c r="A1644" s="4">
        <v>40130</v>
      </c>
      <c r="B1644">
        <v>13</v>
      </c>
      <c r="C1644">
        <v>15</v>
      </c>
      <c r="D1644">
        <v>25</v>
      </c>
      <c r="E1644">
        <v>26</v>
      </c>
      <c r="F1644">
        <v>32</v>
      </c>
      <c r="G1644">
        <v>3</v>
      </c>
      <c r="H1644">
        <v>4</v>
      </c>
      <c r="I1644">
        <f t="shared" si="769"/>
        <v>6</v>
      </c>
      <c r="J1644">
        <f t="shared" si="774"/>
        <v>111</v>
      </c>
      <c r="K1644">
        <f t="shared" si="771"/>
        <v>7</v>
      </c>
      <c r="L1644">
        <f t="shared" si="775"/>
        <v>2</v>
      </c>
      <c r="M1644">
        <f t="shared" si="776"/>
        <v>3</v>
      </c>
      <c r="N1644" s="3">
        <f t="shared" si="777"/>
        <v>0.66666666666666663</v>
      </c>
      <c r="O1644">
        <f t="shared" si="772"/>
        <v>10</v>
      </c>
      <c r="P1644">
        <f t="shared" si="773"/>
        <v>1</v>
      </c>
      <c r="Q1644">
        <f t="shared" si="770"/>
        <v>5</v>
      </c>
    </row>
    <row r="1645" spans="1:17" x14ac:dyDescent="0.25">
      <c r="A1645" s="4">
        <v>40123</v>
      </c>
      <c r="B1645">
        <v>11</v>
      </c>
      <c r="C1645">
        <v>19</v>
      </c>
      <c r="D1645">
        <v>34</v>
      </c>
      <c r="E1645">
        <v>43</v>
      </c>
      <c r="F1645">
        <v>45</v>
      </c>
      <c r="G1645">
        <v>5</v>
      </c>
      <c r="H1645">
        <v>9</v>
      </c>
      <c r="I1645">
        <f t="shared" ref="I1645:I1708" si="778">WEEKDAY(A1645)</f>
        <v>6</v>
      </c>
      <c r="J1645">
        <f t="shared" si="774"/>
        <v>152</v>
      </c>
      <c r="K1645">
        <f t="shared" si="771"/>
        <v>14</v>
      </c>
      <c r="L1645">
        <f t="shared" si="775"/>
        <v>1</v>
      </c>
      <c r="M1645">
        <f t="shared" si="776"/>
        <v>4</v>
      </c>
      <c r="N1645" s="3">
        <f t="shared" si="777"/>
        <v>0.25</v>
      </c>
      <c r="O1645">
        <f t="shared" si="772"/>
        <v>15</v>
      </c>
      <c r="P1645">
        <f t="shared" si="773"/>
        <v>2</v>
      </c>
      <c r="Q1645">
        <f t="shared" si="770"/>
        <v>9</v>
      </c>
    </row>
    <row r="1646" spans="1:17" x14ac:dyDescent="0.25">
      <c r="A1646" s="4">
        <v>40116</v>
      </c>
      <c r="B1646">
        <v>9</v>
      </c>
      <c r="C1646">
        <v>33</v>
      </c>
      <c r="D1646">
        <v>35</v>
      </c>
      <c r="E1646">
        <v>38</v>
      </c>
      <c r="F1646">
        <v>40</v>
      </c>
      <c r="G1646">
        <v>2</v>
      </c>
      <c r="H1646">
        <v>6</v>
      </c>
      <c r="I1646">
        <f t="shared" si="778"/>
        <v>6</v>
      </c>
      <c r="J1646">
        <f t="shared" si="774"/>
        <v>155</v>
      </c>
      <c r="K1646">
        <f t="shared" si="771"/>
        <v>8</v>
      </c>
      <c r="L1646">
        <f t="shared" si="775"/>
        <v>2</v>
      </c>
      <c r="M1646">
        <f t="shared" si="776"/>
        <v>3</v>
      </c>
      <c r="N1646" s="3">
        <f t="shared" si="777"/>
        <v>0.66666666666666663</v>
      </c>
      <c r="O1646">
        <f t="shared" si="772"/>
        <v>24</v>
      </c>
      <c r="P1646">
        <f t="shared" si="773"/>
        <v>2</v>
      </c>
      <c r="Q1646">
        <f t="shared" si="770"/>
        <v>8</v>
      </c>
    </row>
    <row r="1647" spans="1:17" x14ac:dyDescent="0.25">
      <c r="A1647" s="4">
        <v>40109</v>
      </c>
      <c r="B1647">
        <v>6</v>
      </c>
      <c r="C1647">
        <v>18</v>
      </c>
      <c r="D1647">
        <v>20</v>
      </c>
      <c r="E1647">
        <v>29</v>
      </c>
      <c r="F1647">
        <v>31</v>
      </c>
      <c r="G1647">
        <v>2</v>
      </c>
      <c r="H1647">
        <v>8</v>
      </c>
      <c r="I1647">
        <f t="shared" si="778"/>
        <v>6</v>
      </c>
      <c r="J1647">
        <f t="shared" si="774"/>
        <v>104</v>
      </c>
      <c r="K1647">
        <f t="shared" si="771"/>
        <v>10</v>
      </c>
      <c r="L1647">
        <f t="shared" si="775"/>
        <v>3</v>
      </c>
      <c r="M1647">
        <f t="shared" si="776"/>
        <v>2</v>
      </c>
      <c r="N1647" s="3">
        <f t="shared" si="777"/>
        <v>0.66666666666666663</v>
      </c>
      <c r="O1647">
        <f t="shared" si="772"/>
        <v>12</v>
      </c>
      <c r="P1647">
        <f t="shared" si="773"/>
        <v>2</v>
      </c>
      <c r="Q1647">
        <f t="shared" si="770"/>
        <v>6</v>
      </c>
    </row>
    <row r="1648" spans="1:17" x14ac:dyDescent="0.25">
      <c r="A1648" s="4">
        <v>40102</v>
      </c>
      <c r="B1648">
        <v>12</v>
      </c>
      <c r="C1648">
        <v>23</v>
      </c>
      <c r="D1648">
        <v>30</v>
      </c>
      <c r="E1648">
        <v>31</v>
      </c>
      <c r="F1648">
        <v>47</v>
      </c>
      <c r="G1648">
        <v>3</v>
      </c>
      <c r="H1648">
        <v>4</v>
      </c>
      <c r="I1648">
        <f t="shared" si="778"/>
        <v>6</v>
      </c>
      <c r="J1648">
        <f t="shared" si="774"/>
        <v>143</v>
      </c>
      <c r="K1648">
        <f t="shared" si="771"/>
        <v>7</v>
      </c>
      <c r="L1648">
        <f t="shared" si="775"/>
        <v>2</v>
      </c>
      <c r="M1648">
        <f t="shared" si="776"/>
        <v>3</v>
      </c>
      <c r="N1648" s="3">
        <f t="shared" si="777"/>
        <v>0.66666666666666663</v>
      </c>
      <c r="O1648">
        <f t="shared" si="772"/>
        <v>16</v>
      </c>
      <c r="P1648">
        <f t="shared" si="773"/>
        <v>1</v>
      </c>
      <c r="Q1648">
        <f t="shared" si="770"/>
        <v>9</v>
      </c>
    </row>
    <row r="1649" spans="1:17" x14ac:dyDescent="0.25">
      <c r="A1649" s="4">
        <v>40095</v>
      </c>
      <c r="B1649">
        <v>7</v>
      </c>
      <c r="C1649">
        <v>11</v>
      </c>
      <c r="D1649">
        <v>29</v>
      </c>
      <c r="E1649">
        <v>46</v>
      </c>
      <c r="F1649">
        <v>50</v>
      </c>
      <c r="G1649">
        <v>4</v>
      </c>
      <c r="H1649">
        <v>7</v>
      </c>
      <c r="I1649">
        <f t="shared" si="778"/>
        <v>6</v>
      </c>
      <c r="J1649">
        <f t="shared" si="774"/>
        <v>143</v>
      </c>
      <c r="K1649">
        <f t="shared" si="771"/>
        <v>11</v>
      </c>
      <c r="L1649">
        <f t="shared" si="775"/>
        <v>2</v>
      </c>
      <c r="M1649">
        <f t="shared" si="776"/>
        <v>3</v>
      </c>
      <c r="N1649" s="3">
        <f t="shared" si="777"/>
        <v>0.66666666666666663</v>
      </c>
      <c r="O1649">
        <f t="shared" si="772"/>
        <v>18</v>
      </c>
      <c r="P1649">
        <f t="shared" si="773"/>
        <v>4</v>
      </c>
      <c r="Q1649">
        <f t="shared" si="770"/>
        <v>11</v>
      </c>
    </row>
    <row r="1650" spans="1:17" x14ac:dyDescent="0.25">
      <c r="A1650" s="4">
        <v>40088</v>
      </c>
      <c r="B1650">
        <v>22</v>
      </c>
      <c r="C1650">
        <v>23</v>
      </c>
      <c r="D1650">
        <v>24</v>
      </c>
      <c r="E1650">
        <v>29</v>
      </c>
      <c r="F1650">
        <v>44</v>
      </c>
      <c r="G1650">
        <v>1</v>
      </c>
      <c r="H1650">
        <v>5</v>
      </c>
      <c r="I1650">
        <f t="shared" si="778"/>
        <v>6</v>
      </c>
      <c r="J1650">
        <f t="shared" si="774"/>
        <v>142</v>
      </c>
      <c r="K1650">
        <f t="shared" si="771"/>
        <v>6</v>
      </c>
      <c r="L1650">
        <f t="shared" si="775"/>
        <v>3</v>
      </c>
      <c r="M1650">
        <f t="shared" si="776"/>
        <v>2</v>
      </c>
      <c r="N1650" s="3">
        <f t="shared" si="777"/>
        <v>0.66666666666666663</v>
      </c>
      <c r="O1650">
        <f t="shared" si="772"/>
        <v>15</v>
      </c>
      <c r="P1650">
        <f t="shared" si="773"/>
        <v>1</v>
      </c>
      <c r="Q1650">
        <f t="shared" si="770"/>
        <v>6</v>
      </c>
    </row>
    <row r="1651" spans="1:17" x14ac:dyDescent="0.25">
      <c r="A1651" s="4">
        <v>40081</v>
      </c>
      <c r="B1651">
        <v>6</v>
      </c>
      <c r="C1651">
        <v>17</v>
      </c>
      <c r="D1651">
        <v>18</v>
      </c>
      <c r="E1651">
        <v>21</v>
      </c>
      <c r="F1651">
        <v>34</v>
      </c>
      <c r="G1651">
        <v>3</v>
      </c>
      <c r="H1651">
        <v>9</v>
      </c>
      <c r="I1651">
        <f t="shared" si="778"/>
        <v>6</v>
      </c>
      <c r="J1651">
        <f t="shared" si="774"/>
        <v>96</v>
      </c>
      <c r="K1651">
        <f t="shared" si="771"/>
        <v>12</v>
      </c>
      <c r="L1651">
        <f t="shared" si="775"/>
        <v>3</v>
      </c>
      <c r="M1651">
        <f t="shared" si="776"/>
        <v>2</v>
      </c>
      <c r="N1651" s="3">
        <f t="shared" si="777"/>
        <v>0.66666666666666663</v>
      </c>
      <c r="O1651">
        <f t="shared" si="772"/>
        <v>13</v>
      </c>
      <c r="P1651">
        <f t="shared" si="773"/>
        <v>1</v>
      </c>
      <c r="Q1651">
        <f t="shared" si="770"/>
        <v>7</v>
      </c>
    </row>
    <row r="1652" spans="1:17" x14ac:dyDescent="0.25">
      <c r="A1652" s="4">
        <v>40074</v>
      </c>
      <c r="B1652">
        <v>6</v>
      </c>
      <c r="C1652">
        <v>16</v>
      </c>
      <c r="D1652">
        <v>30</v>
      </c>
      <c r="E1652">
        <v>38</v>
      </c>
      <c r="F1652">
        <v>41</v>
      </c>
      <c r="G1652">
        <v>2</v>
      </c>
      <c r="H1652">
        <v>4</v>
      </c>
      <c r="I1652">
        <f t="shared" si="778"/>
        <v>6</v>
      </c>
      <c r="J1652">
        <f t="shared" si="774"/>
        <v>131</v>
      </c>
      <c r="K1652">
        <f t="shared" si="771"/>
        <v>6</v>
      </c>
      <c r="L1652">
        <f t="shared" si="775"/>
        <v>4</v>
      </c>
      <c r="M1652">
        <f t="shared" si="776"/>
        <v>1</v>
      </c>
      <c r="N1652" s="3">
        <f t="shared" si="777"/>
        <v>0.25</v>
      </c>
      <c r="O1652">
        <f t="shared" si="772"/>
        <v>14</v>
      </c>
      <c r="P1652">
        <f t="shared" si="773"/>
        <v>3</v>
      </c>
      <c r="Q1652">
        <f t="shared" si="770"/>
        <v>9</v>
      </c>
    </row>
    <row r="1653" spans="1:17" x14ac:dyDescent="0.25">
      <c r="A1653" s="4">
        <v>40067</v>
      </c>
      <c r="B1653">
        <v>12</v>
      </c>
      <c r="C1653">
        <v>15</v>
      </c>
      <c r="D1653">
        <v>35</v>
      </c>
      <c r="E1653">
        <v>42</v>
      </c>
      <c r="F1653">
        <v>43</v>
      </c>
      <c r="G1653">
        <v>4</v>
      </c>
      <c r="H1653">
        <v>6</v>
      </c>
      <c r="I1653">
        <f t="shared" si="778"/>
        <v>6</v>
      </c>
      <c r="J1653">
        <f t="shared" si="774"/>
        <v>147</v>
      </c>
      <c r="K1653">
        <f t="shared" si="771"/>
        <v>10</v>
      </c>
      <c r="L1653">
        <f t="shared" si="775"/>
        <v>2</v>
      </c>
      <c r="M1653">
        <f t="shared" si="776"/>
        <v>3</v>
      </c>
      <c r="N1653" s="3">
        <f t="shared" si="777"/>
        <v>0.66666666666666663</v>
      </c>
      <c r="O1653">
        <f t="shared" si="772"/>
        <v>20</v>
      </c>
      <c r="P1653">
        <f t="shared" si="773"/>
        <v>1</v>
      </c>
      <c r="Q1653">
        <f t="shared" si="770"/>
        <v>8</v>
      </c>
    </row>
    <row r="1654" spans="1:17" x14ac:dyDescent="0.25">
      <c r="A1654" s="4">
        <v>40060</v>
      </c>
      <c r="B1654">
        <v>6</v>
      </c>
      <c r="C1654">
        <v>9</v>
      </c>
      <c r="D1654">
        <v>20</v>
      </c>
      <c r="E1654">
        <v>38</v>
      </c>
      <c r="F1654">
        <v>39</v>
      </c>
      <c r="G1654">
        <v>3</v>
      </c>
      <c r="H1654">
        <v>9</v>
      </c>
      <c r="I1654">
        <f t="shared" si="778"/>
        <v>6</v>
      </c>
      <c r="J1654">
        <f t="shared" si="774"/>
        <v>112</v>
      </c>
      <c r="K1654">
        <f t="shared" si="771"/>
        <v>12</v>
      </c>
      <c r="L1654">
        <f t="shared" si="775"/>
        <v>3</v>
      </c>
      <c r="M1654">
        <f t="shared" si="776"/>
        <v>2</v>
      </c>
      <c r="N1654" s="3">
        <f t="shared" si="777"/>
        <v>0.66666666666666663</v>
      </c>
      <c r="O1654">
        <f t="shared" si="772"/>
        <v>18</v>
      </c>
      <c r="P1654">
        <f t="shared" si="773"/>
        <v>1</v>
      </c>
      <c r="Q1654">
        <f t="shared" si="770"/>
        <v>8</v>
      </c>
    </row>
    <row r="1655" spans="1:17" x14ac:dyDescent="0.25">
      <c r="A1655" s="4">
        <v>40053</v>
      </c>
      <c r="B1655">
        <v>8</v>
      </c>
      <c r="C1655">
        <v>36</v>
      </c>
      <c r="D1655">
        <v>37</v>
      </c>
      <c r="E1655">
        <v>41</v>
      </c>
      <c r="F1655">
        <v>49</v>
      </c>
      <c r="G1655">
        <v>5</v>
      </c>
      <c r="H1655">
        <v>7</v>
      </c>
      <c r="I1655">
        <f t="shared" si="778"/>
        <v>6</v>
      </c>
      <c r="J1655">
        <f t="shared" si="774"/>
        <v>171</v>
      </c>
      <c r="K1655">
        <f t="shared" si="771"/>
        <v>12</v>
      </c>
      <c r="L1655">
        <f t="shared" si="775"/>
        <v>2</v>
      </c>
      <c r="M1655">
        <f t="shared" si="776"/>
        <v>3</v>
      </c>
      <c r="N1655" s="3">
        <f t="shared" si="777"/>
        <v>0.66666666666666663</v>
      </c>
      <c r="O1655">
        <f t="shared" si="772"/>
        <v>28</v>
      </c>
      <c r="P1655">
        <f t="shared" si="773"/>
        <v>1</v>
      </c>
      <c r="Q1655">
        <f t="shared" si="770"/>
        <v>10</v>
      </c>
    </row>
    <row r="1656" spans="1:17" x14ac:dyDescent="0.25">
      <c r="A1656" s="4">
        <v>40046</v>
      </c>
      <c r="B1656">
        <v>4</v>
      </c>
      <c r="C1656">
        <v>7</v>
      </c>
      <c r="D1656">
        <v>16</v>
      </c>
      <c r="E1656">
        <v>31</v>
      </c>
      <c r="F1656">
        <v>42</v>
      </c>
      <c r="G1656">
        <v>3</v>
      </c>
      <c r="H1656">
        <v>5</v>
      </c>
      <c r="I1656">
        <f t="shared" si="778"/>
        <v>6</v>
      </c>
      <c r="J1656">
        <f t="shared" si="774"/>
        <v>100</v>
      </c>
      <c r="K1656">
        <f t="shared" si="771"/>
        <v>8</v>
      </c>
      <c r="L1656">
        <f t="shared" si="775"/>
        <v>3</v>
      </c>
      <c r="M1656">
        <f t="shared" si="776"/>
        <v>2</v>
      </c>
      <c r="N1656" s="3">
        <f t="shared" si="777"/>
        <v>0.66666666666666663</v>
      </c>
      <c r="O1656">
        <f t="shared" si="772"/>
        <v>15</v>
      </c>
      <c r="P1656">
        <f t="shared" si="773"/>
        <v>3</v>
      </c>
      <c r="Q1656">
        <f t="shared" si="770"/>
        <v>10</v>
      </c>
    </row>
    <row r="1657" spans="1:17" x14ac:dyDescent="0.25">
      <c r="A1657" s="4">
        <v>40039</v>
      </c>
      <c r="B1657">
        <v>5</v>
      </c>
      <c r="C1657">
        <v>8</v>
      </c>
      <c r="D1657">
        <v>24</v>
      </c>
      <c r="E1657">
        <v>30</v>
      </c>
      <c r="F1657">
        <v>49</v>
      </c>
      <c r="G1657">
        <v>3</v>
      </c>
      <c r="H1657">
        <v>9</v>
      </c>
      <c r="I1657">
        <f t="shared" si="778"/>
        <v>6</v>
      </c>
      <c r="J1657">
        <f t="shared" si="774"/>
        <v>116</v>
      </c>
      <c r="K1657">
        <f t="shared" si="771"/>
        <v>12</v>
      </c>
      <c r="L1657">
        <f t="shared" si="775"/>
        <v>3</v>
      </c>
      <c r="M1657">
        <f t="shared" si="776"/>
        <v>2</v>
      </c>
      <c r="N1657" s="3">
        <f t="shared" si="777"/>
        <v>0.66666666666666663</v>
      </c>
      <c r="O1657">
        <f t="shared" si="772"/>
        <v>19</v>
      </c>
      <c r="P1657">
        <f t="shared" si="773"/>
        <v>3</v>
      </c>
      <c r="Q1657">
        <f t="shared" ref="Q1657:Q1720" si="779">ROUND(AVERAGE(C1657-B1657,D1657-C1657,E1657-D1657,F1657-E1657),0)</f>
        <v>11</v>
      </c>
    </row>
    <row r="1658" spans="1:17" x14ac:dyDescent="0.25">
      <c r="A1658" s="4">
        <v>40032</v>
      </c>
      <c r="B1658">
        <v>10</v>
      </c>
      <c r="C1658">
        <v>20</v>
      </c>
      <c r="D1658">
        <v>22</v>
      </c>
      <c r="E1658">
        <v>24</v>
      </c>
      <c r="F1658">
        <v>31</v>
      </c>
      <c r="G1658">
        <v>2</v>
      </c>
      <c r="H1658">
        <v>7</v>
      </c>
      <c r="I1658">
        <f t="shared" si="778"/>
        <v>6</v>
      </c>
      <c r="J1658">
        <f t="shared" si="774"/>
        <v>107</v>
      </c>
      <c r="K1658">
        <f t="shared" si="771"/>
        <v>9</v>
      </c>
      <c r="L1658">
        <f t="shared" si="775"/>
        <v>4</v>
      </c>
      <c r="M1658">
        <f t="shared" si="776"/>
        <v>1</v>
      </c>
      <c r="N1658" s="3">
        <f t="shared" si="777"/>
        <v>0.25</v>
      </c>
      <c r="O1658">
        <f t="shared" si="772"/>
        <v>10</v>
      </c>
      <c r="P1658">
        <f t="shared" si="773"/>
        <v>2</v>
      </c>
      <c r="Q1658">
        <f t="shared" si="779"/>
        <v>5</v>
      </c>
    </row>
    <row r="1659" spans="1:17" x14ac:dyDescent="0.25">
      <c r="A1659" s="4">
        <v>40025</v>
      </c>
      <c r="B1659">
        <v>5</v>
      </c>
      <c r="C1659">
        <v>9</v>
      </c>
      <c r="D1659">
        <v>20</v>
      </c>
      <c r="E1659">
        <v>21</v>
      </c>
      <c r="F1659">
        <v>26</v>
      </c>
      <c r="G1659">
        <v>3</v>
      </c>
      <c r="H1659">
        <v>6</v>
      </c>
      <c r="I1659">
        <f t="shared" si="778"/>
        <v>6</v>
      </c>
      <c r="J1659">
        <f t="shared" si="774"/>
        <v>81</v>
      </c>
      <c r="K1659">
        <f t="shared" si="771"/>
        <v>9</v>
      </c>
      <c r="L1659">
        <f t="shared" si="775"/>
        <v>2</v>
      </c>
      <c r="M1659">
        <f t="shared" si="776"/>
        <v>3</v>
      </c>
      <c r="N1659" s="3">
        <f t="shared" si="777"/>
        <v>0.66666666666666663</v>
      </c>
      <c r="O1659">
        <f t="shared" si="772"/>
        <v>11</v>
      </c>
      <c r="P1659">
        <f t="shared" si="773"/>
        <v>1</v>
      </c>
      <c r="Q1659">
        <f t="shared" si="779"/>
        <v>5</v>
      </c>
    </row>
    <row r="1660" spans="1:17" x14ac:dyDescent="0.25">
      <c r="A1660" s="4">
        <v>40018</v>
      </c>
      <c r="B1660">
        <v>14</v>
      </c>
      <c r="C1660">
        <v>15</v>
      </c>
      <c r="D1660">
        <v>25</v>
      </c>
      <c r="E1660">
        <v>35</v>
      </c>
      <c r="F1660">
        <v>47</v>
      </c>
      <c r="G1660">
        <v>5</v>
      </c>
      <c r="H1660">
        <v>9</v>
      </c>
      <c r="I1660">
        <f t="shared" si="778"/>
        <v>6</v>
      </c>
      <c r="J1660">
        <f t="shared" si="774"/>
        <v>136</v>
      </c>
      <c r="K1660">
        <f t="shared" si="771"/>
        <v>14</v>
      </c>
      <c r="L1660">
        <f t="shared" si="775"/>
        <v>1</v>
      </c>
      <c r="M1660">
        <f t="shared" si="776"/>
        <v>4</v>
      </c>
      <c r="N1660" s="3">
        <f t="shared" si="777"/>
        <v>0.25</v>
      </c>
      <c r="O1660">
        <f t="shared" si="772"/>
        <v>12</v>
      </c>
      <c r="P1660">
        <f t="shared" si="773"/>
        <v>1</v>
      </c>
      <c r="Q1660">
        <f t="shared" si="779"/>
        <v>8</v>
      </c>
    </row>
    <row r="1661" spans="1:17" x14ac:dyDescent="0.25">
      <c r="A1661" s="4">
        <v>40011</v>
      </c>
      <c r="B1661">
        <v>2</v>
      </c>
      <c r="C1661">
        <v>8</v>
      </c>
      <c r="D1661">
        <v>17</v>
      </c>
      <c r="E1661">
        <v>32</v>
      </c>
      <c r="F1661">
        <v>50</v>
      </c>
      <c r="G1661">
        <v>3</v>
      </c>
      <c r="H1661">
        <v>7</v>
      </c>
      <c r="I1661">
        <f t="shared" si="778"/>
        <v>6</v>
      </c>
      <c r="J1661">
        <f t="shared" si="774"/>
        <v>109</v>
      </c>
      <c r="K1661">
        <f t="shared" si="771"/>
        <v>10</v>
      </c>
      <c r="L1661">
        <f t="shared" si="775"/>
        <v>4</v>
      </c>
      <c r="M1661">
        <f t="shared" si="776"/>
        <v>1</v>
      </c>
      <c r="N1661" s="3">
        <f t="shared" si="777"/>
        <v>0.25</v>
      </c>
      <c r="O1661">
        <f t="shared" si="772"/>
        <v>18</v>
      </c>
      <c r="P1661">
        <f t="shared" si="773"/>
        <v>6</v>
      </c>
      <c r="Q1661">
        <f t="shared" si="779"/>
        <v>12</v>
      </c>
    </row>
    <row r="1662" spans="1:17" x14ac:dyDescent="0.25">
      <c r="A1662" s="4">
        <v>40004</v>
      </c>
      <c r="B1662">
        <v>6</v>
      </c>
      <c r="C1662">
        <v>16</v>
      </c>
      <c r="D1662">
        <v>20</v>
      </c>
      <c r="E1662">
        <v>42</v>
      </c>
      <c r="F1662">
        <v>46</v>
      </c>
      <c r="G1662">
        <v>1</v>
      </c>
      <c r="H1662">
        <v>6</v>
      </c>
      <c r="I1662">
        <f t="shared" si="778"/>
        <v>6</v>
      </c>
      <c r="J1662">
        <f t="shared" si="774"/>
        <v>130</v>
      </c>
      <c r="K1662">
        <f t="shared" si="771"/>
        <v>7</v>
      </c>
      <c r="L1662">
        <f t="shared" si="775"/>
        <v>5</v>
      </c>
      <c r="M1662">
        <f t="shared" si="776"/>
        <v>0</v>
      </c>
      <c r="N1662" s="3">
        <f t="shared" si="777"/>
        <v>0</v>
      </c>
      <c r="O1662">
        <f t="shared" si="772"/>
        <v>22</v>
      </c>
      <c r="P1662">
        <f t="shared" si="773"/>
        <v>4</v>
      </c>
      <c r="Q1662">
        <f t="shared" si="779"/>
        <v>10</v>
      </c>
    </row>
    <row r="1663" spans="1:17" x14ac:dyDescent="0.25">
      <c r="A1663" s="4">
        <v>39997</v>
      </c>
      <c r="B1663">
        <v>21</v>
      </c>
      <c r="C1663">
        <v>29</v>
      </c>
      <c r="D1663">
        <v>34</v>
      </c>
      <c r="E1663">
        <v>46</v>
      </c>
      <c r="F1663">
        <v>47</v>
      </c>
      <c r="G1663">
        <v>6</v>
      </c>
      <c r="H1663">
        <v>8</v>
      </c>
      <c r="I1663">
        <f t="shared" si="778"/>
        <v>6</v>
      </c>
      <c r="J1663">
        <f t="shared" si="774"/>
        <v>177</v>
      </c>
      <c r="K1663">
        <f t="shared" si="771"/>
        <v>14</v>
      </c>
      <c r="L1663">
        <f t="shared" si="775"/>
        <v>2</v>
      </c>
      <c r="M1663">
        <f t="shared" si="776"/>
        <v>3</v>
      </c>
      <c r="N1663" s="3">
        <f t="shared" si="777"/>
        <v>0.66666666666666663</v>
      </c>
      <c r="O1663">
        <f t="shared" si="772"/>
        <v>12</v>
      </c>
      <c r="P1663">
        <f t="shared" si="773"/>
        <v>1</v>
      </c>
      <c r="Q1663">
        <f t="shared" si="779"/>
        <v>7</v>
      </c>
    </row>
    <row r="1664" spans="1:17" x14ac:dyDescent="0.25">
      <c r="A1664" s="4">
        <v>39990</v>
      </c>
      <c r="B1664">
        <v>6</v>
      </c>
      <c r="C1664">
        <v>11</v>
      </c>
      <c r="D1664">
        <v>21</v>
      </c>
      <c r="E1664">
        <v>30</v>
      </c>
      <c r="F1664">
        <v>39</v>
      </c>
      <c r="G1664">
        <v>2</v>
      </c>
      <c r="H1664">
        <v>8</v>
      </c>
      <c r="I1664">
        <f t="shared" si="778"/>
        <v>6</v>
      </c>
      <c r="J1664">
        <f t="shared" si="774"/>
        <v>107</v>
      </c>
      <c r="K1664">
        <f t="shared" si="771"/>
        <v>10</v>
      </c>
      <c r="L1664">
        <f t="shared" si="775"/>
        <v>2</v>
      </c>
      <c r="M1664">
        <f t="shared" si="776"/>
        <v>3</v>
      </c>
      <c r="N1664" s="3">
        <f t="shared" si="777"/>
        <v>0.66666666666666663</v>
      </c>
      <c r="O1664">
        <f t="shared" si="772"/>
        <v>10</v>
      </c>
      <c r="P1664">
        <f t="shared" si="773"/>
        <v>5</v>
      </c>
      <c r="Q1664">
        <f t="shared" si="779"/>
        <v>8</v>
      </c>
    </row>
    <row r="1665" spans="1:17" x14ac:dyDescent="0.25">
      <c r="A1665" s="4">
        <v>39983</v>
      </c>
      <c r="B1665">
        <v>4</v>
      </c>
      <c r="C1665">
        <v>16</v>
      </c>
      <c r="D1665">
        <v>17</v>
      </c>
      <c r="E1665">
        <v>20</v>
      </c>
      <c r="F1665">
        <v>29</v>
      </c>
      <c r="G1665">
        <v>5</v>
      </c>
      <c r="H1665">
        <v>7</v>
      </c>
      <c r="I1665">
        <f t="shared" si="778"/>
        <v>6</v>
      </c>
      <c r="J1665">
        <f t="shared" si="774"/>
        <v>86</v>
      </c>
      <c r="K1665">
        <f t="shared" si="771"/>
        <v>12</v>
      </c>
      <c r="L1665">
        <f t="shared" si="775"/>
        <v>3</v>
      </c>
      <c r="M1665">
        <f t="shared" si="776"/>
        <v>2</v>
      </c>
      <c r="N1665" s="3">
        <f t="shared" si="777"/>
        <v>0.66666666666666663</v>
      </c>
      <c r="O1665">
        <f t="shared" si="772"/>
        <v>12</v>
      </c>
      <c r="P1665">
        <f t="shared" si="773"/>
        <v>1</v>
      </c>
      <c r="Q1665">
        <f t="shared" si="779"/>
        <v>6</v>
      </c>
    </row>
    <row r="1666" spans="1:17" x14ac:dyDescent="0.25">
      <c r="A1666" s="4">
        <v>39976</v>
      </c>
      <c r="B1666">
        <v>6</v>
      </c>
      <c r="C1666">
        <v>14</v>
      </c>
      <c r="D1666">
        <v>16</v>
      </c>
      <c r="E1666">
        <v>34</v>
      </c>
      <c r="F1666">
        <v>50</v>
      </c>
      <c r="G1666">
        <v>4</v>
      </c>
      <c r="H1666">
        <v>6</v>
      </c>
      <c r="I1666">
        <f t="shared" si="778"/>
        <v>6</v>
      </c>
      <c r="J1666">
        <f t="shared" si="774"/>
        <v>120</v>
      </c>
      <c r="K1666">
        <f t="shared" si="771"/>
        <v>10</v>
      </c>
      <c r="L1666">
        <f t="shared" si="775"/>
        <v>5</v>
      </c>
      <c r="M1666">
        <f t="shared" si="776"/>
        <v>0</v>
      </c>
      <c r="N1666" s="3">
        <f t="shared" si="777"/>
        <v>0</v>
      </c>
      <c r="O1666">
        <f t="shared" si="772"/>
        <v>18</v>
      </c>
      <c r="P1666">
        <f t="shared" si="773"/>
        <v>2</v>
      </c>
      <c r="Q1666">
        <f t="shared" si="779"/>
        <v>11</v>
      </c>
    </row>
    <row r="1667" spans="1:17" x14ac:dyDescent="0.25">
      <c r="A1667" s="4">
        <v>39969</v>
      </c>
      <c r="B1667">
        <v>11</v>
      </c>
      <c r="C1667">
        <v>19</v>
      </c>
      <c r="D1667">
        <v>26</v>
      </c>
      <c r="E1667">
        <v>35</v>
      </c>
      <c r="F1667">
        <v>40</v>
      </c>
      <c r="G1667">
        <v>2</v>
      </c>
      <c r="H1667">
        <v>5</v>
      </c>
      <c r="I1667">
        <f t="shared" si="778"/>
        <v>6</v>
      </c>
      <c r="J1667">
        <f t="shared" si="774"/>
        <v>131</v>
      </c>
      <c r="K1667">
        <f t="shared" si="771"/>
        <v>7</v>
      </c>
      <c r="L1667">
        <f t="shared" si="775"/>
        <v>2</v>
      </c>
      <c r="M1667">
        <f t="shared" si="776"/>
        <v>3</v>
      </c>
      <c r="N1667" s="3">
        <f t="shared" si="777"/>
        <v>0.66666666666666663</v>
      </c>
      <c r="O1667">
        <f t="shared" si="772"/>
        <v>9</v>
      </c>
      <c r="P1667">
        <f t="shared" si="773"/>
        <v>5</v>
      </c>
      <c r="Q1667">
        <f t="shared" si="779"/>
        <v>7</v>
      </c>
    </row>
    <row r="1668" spans="1:17" x14ac:dyDescent="0.25">
      <c r="A1668" s="4">
        <v>39962</v>
      </c>
      <c r="B1668">
        <v>2</v>
      </c>
      <c r="C1668">
        <v>5</v>
      </c>
      <c r="D1668">
        <v>30</v>
      </c>
      <c r="E1668">
        <v>37</v>
      </c>
      <c r="F1668">
        <v>47</v>
      </c>
      <c r="G1668">
        <v>3</v>
      </c>
      <c r="H1668">
        <v>6</v>
      </c>
      <c r="I1668">
        <f t="shared" si="778"/>
        <v>6</v>
      </c>
      <c r="J1668">
        <f t="shared" si="774"/>
        <v>121</v>
      </c>
      <c r="K1668">
        <f t="shared" si="771"/>
        <v>9</v>
      </c>
      <c r="L1668">
        <f t="shared" si="775"/>
        <v>2</v>
      </c>
      <c r="M1668">
        <f t="shared" si="776"/>
        <v>3</v>
      </c>
      <c r="N1668" s="3">
        <f t="shared" si="777"/>
        <v>0.66666666666666663</v>
      </c>
      <c r="O1668">
        <f t="shared" si="772"/>
        <v>25</v>
      </c>
      <c r="P1668">
        <f t="shared" si="773"/>
        <v>3</v>
      </c>
      <c r="Q1668">
        <f t="shared" si="779"/>
        <v>11</v>
      </c>
    </row>
    <row r="1669" spans="1:17" x14ac:dyDescent="0.25">
      <c r="A1669" s="4">
        <v>39955</v>
      </c>
      <c r="B1669">
        <v>4</v>
      </c>
      <c r="C1669">
        <v>13</v>
      </c>
      <c r="D1669">
        <v>14</v>
      </c>
      <c r="E1669">
        <v>33</v>
      </c>
      <c r="F1669">
        <v>43</v>
      </c>
      <c r="G1669">
        <v>1</v>
      </c>
      <c r="H1669">
        <v>6</v>
      </c>
      <c r="I1669">
        <f t="shared" si="778"/>
        <v>6</v>
      </c>
      <c r="J1669">
        <f t="shared" si="774"/>
        <v>107</v>
      </c>
      <c r="K1669">
        <f t="shared" si="771"/>
        <v>7</v>
      </c>
      <c r="L1669">
        <f t="shared" si="775"/>
        <v>2</v>
      </c>
      <c r="M1669">
        <f t="shared" si="776"/>
        <v>3</v>
      </c>
      <c r="N1669" s="3">
        <f t="shared" si="777"/>
        <v>0.66666666666666663</v>
      </c>
      <c r="O1669">
        <f t="shared" si="772"/>
        <v>19</v>
      </c>
      <c r="P1669">
        <f t="shared" si="773"/>
        <v>1</v>
      </c>
      <c r="Q1669">
        <f t="shared" si="779"/>
        <v>10</v>
      </c>
    </row>
    <row r="1670" spans="1:17" x14ac:dyDescent="0.25">
      <c r="A1670" s="4">
        <v>39948</v>
      </c>
      <c r="B1670">
        <v>8</v>
      </c>
      <c r="C1670">
        <v>18</v>
      </c>
      <c r="D1670">
        <v>19</v>
      </c>
      <c r="E1670">
        <v>20</v>
      </c>
      <c r="F1670">
        <v>42</v>
      </c>
      <c r="G1670">
        <v>5</v>
      </c>
      <c r="H1670">
        <v>9</v>
      </c>
      <c r="I1670">
        <f t="shared" si="778"/>
        <v>6</v>
      </c>
      <c r="J1670">
        <f t="shared" si="774"/>
        <v>107</v>
      </c>
      <c r="K1670">
        <f t="shared" si="771"/>
        <v>14</v>
      </c>
      <c r="L1670">
        <f t="shared" si="775"/>
        <v>4</v>
      </c>
      <c r="M1670">
        <f t="shared" si="776"/>
        <v>1</v>
      </c>
      <c r="N1670" s="3">
        <f t="shared" si="777"/>
        <v>0.25</v>
      </c>
      <c r="O1670">
        <f t="shared" si="772"/>
        <v>22</v>
      </c>
      <c r="P1670">
        <f t="shared" si="773"/>
        <v>1</v>
      </c>
      <c r="Q1670">
        <f t="shared" si="779"/>
        <v>9</v>
      </c>
    </row>
    <row r="1671" spans="1:17" x14ac:dyDescent="0.25">
      <c r="A1671" s="4">
        <v>39941</v>
      </c>
      <c r="B1671">
        <v>4</v>
      </c>
      <c r="C1671">
        <v>23</v>
      </c>
      <c r="D1671">
        <v>24</v>
      </c>
      <c r="E1671">
        <v>29</v>
      </c>
      <c r="F1671">
        <v>31</v>
      </c>
      <c r="G1671">
        <v>8</v>
      </c>
      <c r="H1671">
        <v>9</v>
      </c>
      <c r="I1671">
        <f t="shared" si="778"/>
        <v>6</v>
      </c>
      <c r="J1671">
        <f t="shared" si="774"/>
        <v>111</v>
      </c>
      <c r="K1671">
        <f t="shared" si="771"/>
        <v>17</v>
      </c>
      <c r="L1671">
        <f t="shared" si="775"/>
        <v>2</v>
      </c>
      <c r="M1671">
        <f t="shared" si="776"/>
        <v>3</v>
      </c>
      <c r="N1671" s="3">
        <f t="shared" si="777"/>
        <v>0.66666666666666663</v>
      </c>
      <c r="O1671">
        <f t="shared" si="772"/>
        <v>19</v>
      </c>
      <c r="P1671">
        <f t="shared" si="773"/>
        <v>1</v>
      </c>
      <c r="Q1671">
        <f t="shared" si="779"/>
        <v>7</v>
      </c>
    </row>
    <row r="1672" spans="1:17" x14ac:dyDescent="0.25">
      <c r="A1672" s="4">
        <v>39934</v>
      </c>
      <c r="B1672">
        <v>5</v>
      </c>
      <c r="C1672">
        <v>19</v>
      </c>
      <c r="D1672">
        <v>31</v>
      </c>
      <c r="E1672">
        <v>38</v>
      </c>
      <c r="F1672">
        <v>47</v>
      </c>
      <c r="G1672">
        <v>3</v>
      </c>
      <c r="H1672">
        <v>5</v>
      </c>
      <c r="I1672">
        <f t="shared" si="778"/>
        <v>6</v>
      </c>
      <c r="J1672">
        <f t="shared" si="774"/>
        <v>140</v>
      </c>
      <c r="K1672">
        <f t="shared" si="771"/>
        <v>8</v>
      </c>
      <c r="L1672">
        <f t="shared" si="775"/>
        <v>1</v>
      </c>
      <c r="M1672">
        <f t="shared" si="776"/>
        <v>4</v>
      </c>
      <c r="N1672" s="3">
        <f t="shared" si="777"/>
        <v>0.25</v>
      </c>
      <c r="O1672">
        <f t="shared" si="772"/>
        <v>14</v>
      </c>
      <c r="P1672">
        <f t="shared" si="773"/>
        <v>7</v>
      </c>
      <c r="Q1672">
        <f t="shared" si="779"/>
        <v>11</v>
      </c>
    </row>
    <row r="1673" spans="1:17" x14ac:dyDescent="0.25">
      <c r="A1673" s="4">
        <v>39927</v>
      </c>
      <c r="B1673">
        <v>4</v>
      </c>
      <c r="C1673">
        <v>14</v>
      </c>
      <c r="D1673">
        <v>21</v>
      </c>
      <c r="E1673">
        <v>24</v>
      </c>
      <c r="F1673">
        <v>41</v>
      </c>
      <c r="G1673">
        <v>5</v>
      </c>
      <c r="H1673">
        <v>8</v>
      </c>
      <c r="I1673">
        <f t="shared" si="778"/>
        <v>6</v>
      </c>
      <c r="J1673">
        <f t="shared" si="774"/>
        <v>104</v>
      </c>
      <c r="K1673">
        <f t="shared" si="771"/>
        <v>13</v>
      </c>
      <c r="L1673">
        <f t="shared" si="775"/>
        <v>3</v>
      </c>
      <c r="M1673">
        <f t="shared" si="776"/>
        <v>2</v>
      </c>
      <c r="N1673" s="3">
        <f t="shared" si="777"/>
        <v>0.66666666666666663</v>
      </c>
      <c r="O1673">
        <f t="shared" si="772"/>
        <v>17</v>
      </c>
      <c r="P1673">
        <f t="shared" si="773"/>
        <v>3</v>
      </c>
      <c r="Q1673">
        <f t="shared" si="779"/>
        <v>9</v>
      </c>
    </row>
    <row r="1674" spans="1:17" x14ac:dyDescent="0.25">
      <c r="A1674" s="4">
        <v>39920</v>
      </c>
      <c r="B1674">
        <v>4</v>
      </c>
      <c r="C1674">
        <v>7</v>
      </c>
      <c r="D1674">
        <v>21</v>
      </c>
      <c r="E1674">
        <v>44</v>
      </c>
      <c r="F1674">
        <v>47</v>
      </c>
      <c r="G1674">
        <v>1</v>
      </c>
      <c r="H1674">
        <v>5</v>
      </c>
      <c r="I1674">
        <f t="shared" si="778"/>
        <v>6</v>
      </c>
      <c r="J1674">
        <f t="shared" si="774"/>
        <v>123</v>
      </c>
      <c r="K1674">
        <f t="shared" si="771"/>
        <v>6</v>
      </c>
      <c r="L1674">
        <f t="shared" si="775"/>
        <v>2</v>
      </c>
      <c r="M1674">
        <f t="shared" si="776"/>
        <v>3</v>
      </c>
      <c r="N1674" s="3">
        <f t="shared" si="777"/>
        <v>0.66666666666666663</v>
      </c>
      <c r="O1674">
        <f t="shared" si="772"/>
        <v>23</v>
      </c>
      <c r="P1674">
        <f t="shared" si="773"/>
        <v>3</v>
      </c>
      <c r="Q1674">
        <f t="shared" si="779"/>
        <v>11</v>
      </c>
    </row>
    <row r="1675" spans="1:17" x14ac:dyDescent="0.25">
      <c r="A1675" s="4">
        <v>39913</v>
      </c>
      <c r="B1675">
        <v>9</v>
      </c>
      <c r="C1675">
        <v>14</v>
      </c>
      <c r="D1675">
        <v>16</v>
      </c>
      <c r="E1675">
        <v>37</v>
      </c>
      <c r="F1675">
        <v>46</v>
      </c>
      <c r="G1675">
        <v>2</v>
      </c>
      <c r="H1675">
        <v>4</v>
      </c>
      <c r="I1675">
        <f t="shared" si="778"/>
        <v>6</v>
      </c>
      <c r="J1675">
        <f t="shared" si="774"/>
        <v>122</v>
      </c>
      <c r="K1675">
        <f t="shared" si="771"/>
        <v>6</v>
      </c>
      <c r="L1675">
        <f t="shared" si="775"/>
        <v>3</v>
      </c>
      <c r="M1675">
        <f t="shared" si="776"/>
        <v>2</v>
      </c>
      <c r="N1675" s="3">
        <f t="shared" si="777"/>
        <v>0.66666666666666663</v>
      </c>
      <c r="O1675">
        <f t="shared" si="772"/>
        <v>21</v>
      </c>
      <c r="P1675">
        <f t="shared" si="773"/>
        <v>2</v>
      </c>
      <c r="Q1675">
        <f t="shared" si="779"/>
        <v>9</v>
      </c>
    </row>
    <row r="1676" spans="1:17" x14ac:dyDescent="0.25">
      <c r="A1676" s="4">
        <v>39906</v>
      </c>
      <c r="B1676">
        <v>2</v>
      </c>
      <c r="C1676">
        <v>20</v>
      </c>
      <c r="D1676">
        <v>24</v>
      </c>
      <c r="E1676">
        <v>32</v>
      </c>
      <c r="F1676">
        <v>46</v>
      </c>
      <c r="G1676">
        <v>1</v>
      </c>
      <c r="H1676">
        <v>9</v>
      </c>
      <c r="I1676">
        <f t="shared" si="778"/>
        <v>6</v>
      </c>
      <c r="J1676">
        <f t="shared" si="774"/>
        <v>124</v>
      </c>
      <c r="K1676">
        <f t="shared" si="771"/>
        <v>10</v>
      </c>
      <c r="L1676">
        <f t="shared" si="775"/>
        <v>5</v>
      </c>
      <c r="M1676">
        <f t="shared" si="776"/>
        <v>0</v>
      </c>
      <c r="N1676" s="3">
        <f t="shared" si="777"/>
        <v>0</v>
      </c>
      <c r="O1676">
        <f t="shared" si="772"/>
        <v>18</v>
      </c>
      <c r="P1676">
        <f t="shared" si="773"/>
        <v>4</v>
      </c>
      <c r="Q1676">
        <f t="shared" si="779"/>
        <v>11</v>
      </c>
    </row>
    <row r="1677" spans="1:17" x14ac:dyDescent="0.25">
      <c r="A1677" s="4">
        <v>39899</v>
      </c>
      <c r="B1677">
        <v>25</v>
      </c>
      <c r="C1677">
        <v>33</v>
      </c>
      <c r="D1677">
        <v>36</v>
      </c>
      <c r="E1677">
        <v>38</v>
      </c>
      <c r="F1677">
        <v>42</v>
      </c>
      <c r="G1677">
        <v>6</v>
      </c>
      <c r="H1677">
        <v>7</v>
      </c>
      <c r="I1677">
        <f t="shared" si="778"/>
        <v>6</v>
      </c>
      <c r="J1677">
        <f t="shared" si="774"/>
        <v>174</v>
      </c>
      <c r="K1677">
        <f t="shared" si="771"/>
        <v>13</v>
      </c>
      <c r="L1677">
        <f t="shared" si="775"/>
        <v>3</v>
      </c>
      <c r="M1677">
        <f t="shared" si="776"/>
        <v>2</v>
      </c>
      <c r="N1677" s="3">
        <f t="shared" si="777"/>
        <v>0.66666666666666663</v>
      </c>
      <c r="O1677">
        <f t="shared" si="772"/>
        <v>8</v>
      </c>
      <c r="P1677">
        <f t="shared" si="773"/>
        <v>2</v>
      </c>
      <c r="Q1677">
        <f t="shared" si="779"/>
        <v>4</v>
      </c>
    </row>
    <row r="1678" spans="1:17" x14ac:dyDescent="0.25">
      <c r="A1678" s="4">
        <v>39892</v>
      </c>
      <c r="B1678">
        <v>12</v>
      </c>
      <c r="C1678">
        <v>16</v>
      </c>
      <c r="D1678">
        <v>23</v>
      </c>
      <c r="E1678">
        <v>31</v>
      </c>
      <c r="F1678">
        <v>35</v>
      </c>
      <c r="G1678">
        <v>4</v>
      </c>
      <c r="H1678">
        <v>6</v>
      </c>
      <c r="I1678">
        <f t="shared" si="778"/>
        <v>6</v>
      </c>
      <c r="J1678">
        <f t="shared" si="774"/>
        <v>117</v>
      </c>
      <c r="K1678">
        <f t="shared" si="771"/>
        <v>10</v>
      </c>
      <c r="L1678">
        <f t="shared" si="775"/>
        <v>2</v>
      </c>
      <c r="M1678">
        <f t="shared" si="776"/>
        <v>3</v>
      </c>
      <c r="N1678" s="3">
        <f t="shared" si="777"/>
        <v>0.66666666666666663</v>
      </c>
      <c r="O1678">
        <f t="shared" si="772"/>
        <v>8</v>
      </c>
      <c r="P1678">
        <f t="shared" si="773"/>
        <v>4</v>
      </c>
      <c r="Q1678">
        <f t="shared" si="779"/>
        <v>6</v>
      </c>
    </row>
    <row r="1679" spans="1:17" x14ac:dyDescent="0.25">
      <c r="A1679" s="4">
        <v>39885</v>
      </c>
      <c r="B1679">
        <v>12</v>
      </c>
      <c r="C1679">
        <v>24</v>
      </c>
      <c r="D1679">
        <v>26</v>
      </c>
      <c r="E1679">
        <v>36</v>
      </c>
      <c r="F1679">
        <v>42</v>
      </c>
      <c r="G1679">
        <v>1</v>
      </c>
      <c r="H1679">
        <v>4</v>
      </c>
      <c r="I1679">
        <f t="shared" si="778"/>
        <v>6</v>
      </c>
      <c r="J1679">
        <f t="shared" si="774"/>
        <v>140</v>
      </c>
      <c r="K1679">
        <f t="shared" si="771"/>
        <v>5</v>
      </c>
      <c r="L1679">
        <f t="shared" si="775"/>
        <v>5</v>
      </c>
      <c r="M1679">
        <f t="shared" si="776"/>
        <v>0</v>
      </c>
      <c r="N1679" s="3">
        <f t="shared" si="777"/>
        <v>0</v>
      </c>
      <c r="O1679">
        <f t="shared" si="772"/>
        <v>12</v>
      </c>
      <c r="P1679">
        <f t="shared" si="773"/>
        <v>2</v>
      </c>
      <c r="Q1679">
        <f t="shared" si="779"/>
        <v>8</v>
      </c>
    </row>
    <row r="1680" spans="1:17" x14ac:dyDescent="0.25">
      <c r="A1680" s="4">
        <v>39878</v>
      </c>
      <c r="B1680">
        <v>13</v>
      </c>
      <c r="C1680">
        <v>17</v>
      </c>
      <c r="D1680">
        <v>19</v>
      </c>
      <c r="E1680">
        <v>25</v>
      </c>
      <c r="F1680">
        <v>35</v>
      </c>
      <c r="G1680">
        <v>5</v>
      </c>
      <c r="H1680">
        <v>6</v>
      </c>
      <c r="I1680">
        <f t="shared" si="778"/>
        <v>6</v>
      </c>
      <c r="J1680">
        <f t="shared" si="774"/>
        <v>109</v>
      </c>
      <c r="K1680">
        <f t="shared" si="771"/>
        <v>11</v>
      </c>
      <c r="L1680">
        <f t="shared" si="775"/>
        <v>0</v>
      </c>
      <c r="M1680">
        <f t="shared" si="776"/>
        <v>5</v>
      </c>
      <c r="N1680" s="3">
        <f t="shared" si="777"/>
        <v>0</v>
      </c>
      <c r="O1680">
        <f t="shared" si="772"/>
        <v>10</v>
      </c>
      <c r="P1680">
        <f t="shared" si="773"/>
        <v>2</v>
      </c>
      <c r="Q1680">
        <f t="shared" si="779"/>
        <v>6</v>
      </c>
    </row>
    <row r="1681" spans="1:17" x14ac:dyDescent="0.25">
      <c r="A1681" s="4">
        <v>39871</v>
      </c>
      <c r="B1681">
        <v>5</v>
      </c>
      <c r="C1681">
        <v>9</v>
      </c>
      <c r="D1681">
        <v>37</v>
      </c>
      <c r="E1681">
        <v>44</v>
      </c>
      <c r="F1681">
        <v>45</v>
      </c>
      <c r="G1681">
        <v>6</v>
      </c>
      <c r="H1681">
        <v>9</v>
      </c>
      <c r="I1681">
        <f t="shared" si="778"/>
        <v>6</v>
      </c>
      <c r="J1681">
        <f t="shared" si="774"/>
        <v>140</v>
      </c>
      <c r="K1681">
        <f t="shared" si="771"/>
        <v>15</v>
      </c>
      <c r="L1681">
        <f t="shared" si="775"/>
        <v>1</v>
      </c>
      <c r="M1681">
        <f t="shared" si="776"/>
        <v>4</v>
      </c>
      <c r="N1681" s="3">
        <f t="shared" si="777"/>
        <v>0.25</v>
      </c>
      <c r="O1681">
        <f t="shared" si="772"/>
        <v>28</v>
      </c>
      <c r="P1681">
        <f t="shared" si="773"/>
        <v>1</v>
      </c>
      <c r="Q1681">
        <f t="shared" si="779"/>
        <v>10</v>
      </c>
    </row>
    <row r="1682" spans="1:17" x14ac:dyDescent="0.25">
      <c r="A1682" s="4">
        <v>39864</v>
      </c>
      <c r="B1682">
        <v>9</v>
      </c>
      <c r="C1682">
        <v>12</v>
      </c>
      <c r="D1682">
        <v>13</v>
      </c>
      <c r="E1682">
        <v>14</v>
      </c>
      <c r="F1682">
        <v>48</v>
      </c>
      <c r="G1682">
        <v>1</v>
      </c>
      <c r="H1682">
        <v>2</v>
      </c>
      <c r="I1682">
        <f t="shared" si="778"/>
        <v>6</v>
      </c>
      <c r="J1682">
        <f t="shared" si="774"/>
        <v>96</v>
      </c>
      <c r="K1682">
        <f t="shared" si="771"/>
        <v>3</v>
      </c>
      <c r="L1682">
        <f t="shared" si="775"/>
        <v>3</v>
      </c>
      <c r="M1682">
        <f t="shared" si="776"/>
        <v>2</v>
      </c>
      <c r="N1682" s="3">
        <f t="shared" si="777"/>
        <v>0.66666666666666663</v>
      </c>
      <c r="O1682">
        <f t="shared" si="772"/>
        <v>34</v>
      </c>
      <c r="P1682">
        <f t="shared" si="773"/>
        <v>1</v>
      </c>
      <c r="Q1682">
        <f t="shared" si="779"/>
        <v>10</v>
      </c>
    </row>
    <row r="1683" spans="1:17" x14ac:dyDescent="0.25">
      <c r="A1683" s="4">
        <v>39857</v>
      </c>
      <c r="B1683">
        <v>22</v>
      </c>
      <c r="C1683">
        <v>33</v>
      </c>
      <c r="D1683">
        <v>36</v>
      </c>
      <c r="E1683">
        <v>40</v>
      </c>
      <c r="F1683">
        <v>42</v>
      </c>
      <c r="G1683">
        <v>1</v>
      </c>
      <c r="H1683">
        <v>2</v>
      </c>
      <c r="I1683">
        <f t="shared" si="778"/>
        <v>6</v>
      </c>
      <c r="J1683">
        <f t="shared" si="774"/>
        <v>173</v>
      </c>
      <c r="K1683">
        <f t="shared" si="771"/>
        <v>3</v>
      </c>
      <c r="L1683">
        <f t="shared" si="775"/>
        <v>4</v>
      </c>
      <c r="M1683">
        <f t="shared" si="776"/>
        <v>1</v>
      </c>
      <c r="N1683" s="3">
        <f t="shared" si="777"/>
        <v>0.25</v>
      </c>
      <c r="O1683">
        <f t="shared" si="772"/>
        <v>11</v>
      </c>
      <c r="P1683">
        <f t="shared" si="773"/>
        <v>2</v>
      </c>
      <c r="Q1683">
        <f t="shared" si="779"/>
        <v>5</v>
      </c>
    </row>
    <row r="1684" spans="1:17" x14ac:dyDescent="0.25">
      <c r="A1684" s="4">
        <v>39850</v>
      </c>
      <c r="B1684">
        <v>10</v>
      </c>
      <c r="C1684">
        <v>20</v>
      </c>
      <c r="D1684">
        <v>30</v>
      </c>
      <c r="E1684">
        <v>36</v>
      </c>
      <c r="F1684">
        <v>40</v>
      </c>
      <c r="G1684">
        <v>3</v>
      </c>
      <c r="H1684">
        <v>5</v>
      </c>
      <c r="I1684">
        <f t="shared" si="778"/>
        <v>6</v>
      </c>
      <c r="J1684">
        <f t="shared" si="774"/>
        <v>136</v>
      </c>
      <c r="K1684">
        <f t="shared" si="771"/>
        <v>8</v>
      </c>
      <c r="L1684">
        <f t="shared" si="775"/>
        <v>5</v>
      </c>
      <c r="M1684">
        <f t="shared" si="776"/>
        <v>0</v>
      </c>
      <c r="N1684" s="3">
        <f t="shared" si="777"/>
        <v>0</v>
      </c>
      <c r="O1684">
        <f t="shared" si="772"/>
        <v>10</v>
      </c>
      <c r="P1684">
        <f t="shared" si="773"/>
        <v>4</v>
      </c>
      <c r="Q1684">
        <f t="shared" si="779"/>
        <v>8</v>
      </c>
    </row>
    <row r="1685" spans="1:17" x14ac:dyDescent="0.25">
      <c r="A1685" s="4">
        <v>39843</v>
      </c>
      <c r="B1685">
        <v>4</v>
      </c>
      <c r="C1685">
        <v>29</v>
      </c>
      <c r="D1685">
        <v>34</v>
      </c>
      <c r="E1685">
        <v>35</v>
      </c>
      <c r="F1685">
        <v>46</v>
      </c>
      <c r="G1685">
        <v>5</v>
      </c>
      <c r="H1685">
        <v>8</v>
      </c>
      <c r="I1685">
        <f t="shared" si="778"/>
        <v>6</v>
      </c>
      <c r="J1685">
        <f t="shared" si="774"/>
        <v>148</v>
      </c>
      <c r="K1685">
        <f t="shared" si="771"/>
        <v>13</v>
      </c>
      <c r="L1685">
        <f t="shared" si="775"/>
        <v>3</v>
      </c>
      <c r="M1685">
        <f t="shared" si="776"/>
        <v>2</v>
      </c>
      <c r="N1685" s="3">
        <f t="shared" si="777"/>
        <v>0.66666666666666663</v>
      </c>
      <c r="O1685">
        <f t="shared" si="772"/>
        <v>25</v>
      </c>
      <c r="P1685">
        <f t="shared" si="773"/>
        <v>1</v>
      </c>
      <c r="Q1685">
        <f t="shared" si="779"/>
        <v>11</v>
      </c>
    </row>
    <row r="1686" spans="1:17" x14ac:dyDescent="0.25">
      <c r="A1686" s="4">
        <v>39836</v>
      </c>
      <c r="B1686">
        <v>32</v>
      </c>
      <c r="C1686">
        <v>33</v>
      </c>
      <c r="D1686">
        <v>36</v>
      </c>
      <c r="E1686">
        <v>40</v>
      </c>
      <c r="F1686">
        <v>49</v>
      </c>
      <c r="G1686">
        <v>2</v>
      </c>
      <c r="H1686">
        <v>8</v>
      </c>
      <c r="I1686">
        <f t="shared" si="778"/>
        <v>6</v>
      </c>
      <c r="J1686">
        <f t="shared" si="774"/>
        <v>190</v>
      </c>
      <c r="K1686">
        <f t="shared" si="771"/>
        <v>10</v>
      </c>
      <c r="L1686">
        <f t="shared" si="775"/>
        <v>3</v>
      </c>
      <c r="M1686">
        <f t="shared" si="776"/>
        <v>2</v>
      </c>
      <c r="N1686" s="3">
        <f t="shared" si="777"/>
        <v>0.66666666666666663</v>
      </c>
      <c r="O1686">
        <f t="shared" si="772"/>
        <v>9</v>
      </c>
      <c r="P1686">
        <f t="shared" si="773"/>
        <v>1</v>
      </c>
      <c r="Q1686">
        <f t="shared" si="779"/>
        <v>4</v>
      </c>
    </row>
    <row r="1687" spans="1:17" x14ac:dyDescent="0.25">
      <c r="A1687" s="4">
        <v>39829</v>
      </c>
      <c r="B1687">
        <v>3</v>
      </c>
      <c r="C1687">
        <v>17</v>
      </c>
      <c r="D1687">
        <v>22</v>
      </c>
      <c r="E1687">
        <v>49</v>
      </c>
      <c r="F1687">
        <v>50</v>
      </c>
      <c r="G1687">
        <v>3</v>
      </c>
      <c r="H1687">
        <v>6</v>
      </c>
      <c r="I1687">
        <f t="shared" si="778"/>
        <v>6</v>
      </c>
      <c r="J1687">
        <f t="shared" si="774"/>
        <v>141</v>
      </c>
      <c r="K1687">
        <f t="shared" si="771"/>
        <v>9</v>
      </c>
      <c r="L1687">
        <f t="shared" si="775"/>
        <v>2</v>
      </c>
      <c r="M1687">
        <f t="shared" si="776"/>
        <v>3</v>
      </c>
      <c r="N1687" s="3">
        <f t="shared" si="777"/>
        <v>0.66666666666666663</v>
      </c>
      <c r="O1687">
        <f t="shared" si="772"/>
        <v>27</v>
      </c>
      <c r="P1687">
        <f t="shared" si="773"/>
        <v>1</v>
      </c>
      <c r="Q1687">
        <f t="shared" si="779"/>
        <v>12</v>
      </c>
    </row>
    <row r="1688" spans="1:17" x14ac:dyDescent="0.25">
      <c r="A1688" s="4">
        <v>39822</v>
      </c>
      <c r="B1688">
        <v>7</v>
      </c>
      <c r="C1688">
        <v>15</v>
      </c>
      <c r="D1688">
        <v>22</v>
      </c>
      <c r="E1688">
        <v>28</v>
      </c>
      <c r="F1688">
        <v>48</v>
      </c>
      <c r="G1688">
        <v>1</v>
      </c>
      <c r="H1688">
        <v>4</v>
      </c>
      <c r="I1688">
        <f t="shared" si="778"/>
        <v>6</v>
      </c>
      <c r="J1688">
        <f t="shared" si="774"/>
        <v>120</v>
      </c>
      <c r="K1688">
        <f t="shared" si="771"/>
        <v>5</v>
      </c>
      <c r="L1688">
        <f t="shared" si="775"/>
        <v>3</v>
      </c>
      <c r="M1688">
        <f t="shared" si="776"/>
        <v>2</v>
      </c>
      <c r="N1688" s="3">
        <f t="shared" si="777"/>
        <v>0.66666666666666663</v>
      </c>
      <c r="O1688">
        <f t="shared" si="772"/>
        <v>20</v>
      </c>
      <c r="P1688">
        <f t="shared" si="773"/>
        <v>6</v>
      </c>
      <c r="Q1688">
        <f t="shared" si="779"/>
        <v>10</v>
      </c>
    </row>
    <row r="1689" spans="1:17" x14ac:dyDescent="0.25">
      <c r="A1689" s="4">
        <v>39815</v>
      </c>
      <c r="B1689">
        <v>29</v>
      </c>
      <c r="C1689">
        <v>30</v>
      </c>
      <c r="D1689">
        <v>36</v>
      </c>
      <c r="E1689">
        <v>37</v>
      </c>
      <c r="F1689">
        <v>48</v>
      </c>
      <c r="G1689">
        <v>1</v>
      </c>
      <c r="H1689">
        <v>6</v>
      </c>
      <c r="I1689">
        <f t="shared" si="778"/>
        <v>6</v>
      </c>
      <c r="J1689">
        <f t="shared" si="774"/>
        <v>180</v>
      </c>
      <c r="K1689">
        <f t="shared" si="771"/>
        <v>7</v>
      </c>
      <c r="L1689">
        <f t="shared" si="775"/>
        <v>3</v>
      </c>
      <c r="M1689">
        <f t="shared" si="776"/>
        <v>2</v>
      </c>
      <c r="N1689" s="3">
        <f t="shared" si="777"/>
        <v>0.66666666666666663</v>
      </c>
      <c r="O1689">
        <f t="shared" si="772"/>
        <v>11</v>
      </c>
      <c r="P1689">
        <f t="shared" si="773"/>
        <v>1</v>
      </c>
      <c r="Q1689">
        <f t="shared" si="779"/>
        <v>5</v>
      </c>
    </row>
    <row r="1690" spans="1:17" x14ac:dyDescent="0.25">
      <c r="A1690" s="4">
        <v>39808</v>
      </c>
      <c r="B1690">
        <v>1</v>
      </c>
      <c r="C1690">
        <v>2</v>
      </c>
      <c r="D1690">
        <v>26</v>
      </c>
      <c r="E1690">
        <v>44</v>
      </c>
      <c r="F1690">
        <v>50</v>
      </c>
      <c r="G1690">
        <v>1</v>
      </c>
      <c r="H1690">
        <v>7</v>
      </c>
      <c r="I1690">
        <f t="shared" si="778"/>
        <v>6</v>
      </c>
      <c r="J1690">
        <f t="shared" si="774"/>
        <v>123</v>
      </c>
      <c r="K1690">
        <f t="shared" si="771"/>
        <v>8</v>
      </c>
      <c r="L1690">
        <f t="shared" si="775"/>
        <v>4</v>
      </c>
      <c r="M1690">
        <f t="shared" si="776"/>
        <v>1</v>
      </c>
      <c r="N1690" s="3">
        <f t="shared" si="777"/>
        <v>0.25</v>
      </c>
      <c r="O1690">
        <f t="shared" si="772"/>
        <v>24</v>
      </c>
      <c r="P1690">
        <f t="shared" si="773"/>
        <v>1</v>
      </c>
      <c r="Q1690">
        <f t="shared" si="779"/>
        <v>12</v>
      </c>
    </row>
    <row r="1691" spans="1:17" x14ac:dyDescent="0.25">
      <c r="A1691" s="4">
        <v>39801</v>
      </c>
      <c r="B1691">
        <v>28</v>
      </c>
      <c r="C1691">
        <v>29</v>
      </c>
      <c r="D1691">
        <v>40</v>
      </c>
      <c r="E1691">
        <v>46</v>
      </c>
      <c r="F1691">
        <v>50</v>
      </c>
      <c r="G1691">
        <v>5</v>
      </c>
      <c r="H1691">
        <v>7</v>
      </c>
      <c r="I1691">
        <f t="shared" si="778"/>
        <v>6</v>
      </c>
      <c r="J1691">
        <f t="shared" si="774"/>
        <v>193</v>
      </c>
      <c r="K1691">
        <f t="shared" si="771"/>
        <v>12</v>
      </c>
      <c r="L1691">
        <f t="shared" si="775"/>
        <v>4</v>
      </c>
      <c r="M1691">
        <f t="shared" si="776"/>
        <v>1</v>
      </c>
      <c r="N1691" s="3">
        <f t="shared" si="777"/>
        <v>0.25</v>
      </c>
      <c r="O1691">
        <f t="shared" si="772"/>
        <v>11</v>
      </c>
      <c r="P1691">
        <f t="shared" si="773"/>
        <v>1</v>
      </c>
      <c r="Q1691">
        <f t="shared" si="779"/>
        <v>6</v>
      </c>
    </row>
    <row r="1692" spans="1:17" x14ac:dyDescent="0.25">
      <c r="A1692" s="4">
        <v>39794</v>
      </c>
      <c r="B1692">
        <v>2</v>
      </c>
      <c r="C1692">
        <v>19</v>
      </c>
      <c r="D1692">
        <v>28</v>
      </c>
      <c r="E1692">
        <v>42</v>
      </c>
      <c r="F1692">
        <v>49</v>
      </c>
      <c r="G1692">
        <v>2</v>
      </c>
      <c r="H1692">
        <v>7</v>
      </c>
      <c r="I1692">
        <f t="shared" si="778"/>
        <v>6</v>
      </c>
      <c r="J1692">
        <f t="shared" si="774"/>
        <v>140</v>
      </c>
      <c r="K1692">
        <f t="shared" si="771"/>
        <v>9</v>
      </c>
      <c r="L1692">
        <f t="shared" si="775"/>
        <v>3</v>
      </c>
      <c r="M1692">
        <f t="shared" si="776"/>
        <v>2</v>
      </c>
      <c r="N1692" s="3">
        <f t="shared" si="777"/>
        <v>0.66666666666666663</v>
      </c>
      <c r="O1692">
        <f t="shared" si="772"/>
        <v>17</v>
      </c>
      <c r="P1692">
        <f t="shared" si="773"/>
        <v>7</v>
      </c>
      <c r="Q1692">
        <f t="shared" si="779"/>
        <v>12</v>
      </c>
    </row>
    <row r="1693" spans="1:17" x14ac:dyDescent="0.25">
      <c r="A1693" s="4">
        <v>39787</v>
      </c>
      <c r="B1693">
        <v>4</v>
      </c>
      <c r="C1693">
        <v>8</v>
      </c>
      <c r="D1693">
        <v>21</v>
      </c>
      <c r="E1693">
        <v>35</v>
      </c>
      <c r="F1693">
        <v>45</v>
      </c>
      <c r="G1693">
        <v>5</v>
      </c>
      <c r="H1693">
        <v>8</v>
      </c>
      <c r="I1693">
        <f t="shared" si="778"/>
        <v>6</v>
      </c>
      <c r="J1693">
        <f t="shared" si="774"/>
        <v>113</v>
      </c>
      <c r="K1693">
        <f t="shared" si="771"/>
        <v>13</v>
      </c>
      <c r="L1693">
        <f t="shared" si="775"/>
        <v>2</v>
      </c>
      <c r="M1693">
        <f t="shared" si="776"/>
        <v>3</v>
      </c>
      <c r="N1693" s="3">
        <f t="shared" si="777"/>
        <v>0.66666666666666663</v>
      </c>
      <c r="O1693">
        <f t="shared" si="772"/>
        <v>14</v>
      </c>
      <c r="P1693">
        <f t="shared" si="773"/>
        <v>4</v>
      </c>
      <c r="Q1693">
        <f t="shared" si="779"/>
        <v>10</v>
      </c>
    </row>
    <row r="1694" spans="1:17" x14ac:dyDescent="0.25">
      <c r="A1694" s="4">
        <v>39780</v>
      </c>
      <c r="B1694">
        <v>8</v>
      </c>
      <c r="C1694">
        <v>11</v>
      </c>
      <c r="D1694">
        <v>16</v>
      </c>
      <c r="E1694">
        <v>25</v>
      </c>
      <c r="F1694">
        <v>41</v>
      </c>
      <c r="G1694">
        <v>2</v>
      </c>
      <c r="H1694">
        <v>4</v>
      </c>
      <c r="I1694">
        <f t="shared" si="778"/>
        <v>6</v>
      </c>
      <c r="J1694">
        <f t="shared" si="774"/>
        <v>101</v>
      </c>
      <c r="K1694">
        <f t="shared" si="771"/>
        <v>6</v>
      </c>
      <c r="L1694">
        <f t="shared" si="775"/>
        <v>2</v>
      </c>
      <c r="M1694">
        <f t="shared" si="776"/>
        <v>3</v>
      </c>
      <c r="N1694" s="3">
        <f t="shared" si="777"/>
        <v>0.66666666666666663</v>
      </c>
      <c r="O1694">
        <f t="shared" si="772"/>
        <v>16</v>
      </c>
      <c r="P1694">
        <f t="shared" si="773"/>
        <v>3</v>
      </c>
      <c r="Q1694">
        <f t="shared" si="779"/>
        <v>8</v>
      </c>
    </row>
    <row r="1695" spans="1:17" x14ac:dyDescent="0.25">
      <c r="A1695" s="4">
        <v>39773</v>
      </c>
      <c r="B1695">
        <v>9</v>
      </c>
      <c r="C1695">
        <v>14</v>
      </c>
      <c r="D1695">
        <v>21</v>
      </c>
      <c r="E1695">
        <v>49</v>
      </c>
      <c r="F1695">
        <v>50</v>
      </c>
      <c r="G1695">
        <v>3</v>
      </c>
      <c r="H1695">
        <v>8</v>
      </c>
      <c r="I1695">
        <f t="shared" si="778"/>
        <v>6</v>
      </c>
      <c r="J1695">
        <f t="shared" si="774"/>
        <v>143</v>
      </c>
      <c r="K1695">
        <f t="shared" si="771"/>
        <v>11</v>
      </c>
      <c r="L1695">
        <f t="shared" si="775"/>
        <v>2</v>
      </c>
      <c r="M1695">
        <f t="shared" si="776"/>
        <v>3</v>
      </c>
      <c r="N1695" s="3">
        <f t="shared" si="777"/>
        <v>0.66666666666666663</v>
      </c>
      <c r="O1695">
        <f t="shared" si="772"/>
        <v>28</v>
      </c>
      <c r="P1695">
        <f t="shared" si="773"/>
        <v>1</v>
      </c>
      <c r="Q1695">
        <f t="shared" si="779"/>
        <v>10</v>
      </c>
    </row>
    <row r="1696" spans="1:17" x14ac:dyDescent="0.25">
      <c r="A1696" s="4">
        <v>39766</v>
      </c>
      <c r="B1696">
        <v>8</v>
      </c>
      <c r="C1696">
        <v>10</v>
      </c>
      <c r="D1696">
        <v>14</v>
      </c>
      <c r="E1696">
        <v>21</v>
      </c>
      <c r="F1696">
        <v>26</v>
      </c>
      <c r="G1696">
        <v>3</v>
      </c>
      <c r="H1696">
        <v>4</v>
      </c>
      <c r="I1696">
        <f t="shared" si="778"/>
        <v>6</v>
      </c>
      <c r="J1696">
        <f t="shared" si="774"/>
        <v>79</v>
      </c>
      <c r="K1696">
        <f t="shared" si="771"/>
        <v>7</v>
      </c>
      <c r="L1696">
        <f t="shared" si="775"/>
        <v>4</v>
      </c>
      <c r="M1696">
        <f t="shared" si="776"/>
        <v>1</v>
      </c>
      <c r="N1696" s="3">
        <f t="shared" si="777"/>
        <v>0.25</v>
      </c>
      <c r="O1696">
        <f t="shared" si="772"/>
        <v>7</v>
      </c>
      <c r="P1696">
        <f t="shared" si="773"/>
        <v>2</v>
      </c>
      <c r="Q1696">
        <f t="shared" si="779"/>
        <v>5</v>
      </c>
    </row>
    <row r="1697" spans="1:17" x14ac:dyDescent="0.25">
      <c r="A1697" s="4">
        <v>39759</v>
      </c>
      <c r="B1697">
        <v>1</v>
      </c>
      <c r="C1697">
        <v>9</v>
      </c>
      <c r="D1697">
        <v>12</v>
      </c>
      <c r="E1697">
        <v>17</v>
      </c>
      <c r="F1697">
        <v>18</v>
      </c>
      <c r="G1697">
        <v>3</v>
      </c>
      <c r="H1697">
        <v>4</v>
      </c>
      <c r="I1697">
        <f t="shared" si="778"/>
        <v>6</v>
      </c>
      <c r="J1697">
        <f t="shared" si="774"/>
        <v>57</v>
      </c>
      <c r="K1697">
        <f t="shared" si="771"/>
        <v>7</v>
      </c>
      <c r="L1697">
        <f t="shared" si="775"/>
        <v>2</v>
      </c>
      <c r="M1697">
        <f t="shared" si="776"/>
        <v>3</v>
      </c>
      <c r="N1697" s="3">
        <f t="shared" si="777"/>
        <v>0.66666666666666663</v>
      </c>
      <c r="O1697">
        <f t="shared" si="772"/>
        <v>8</v>
      </c>
      <c r="P1697">
        <f t="shared" si="773"/>
        <v>1</v>
      </c>
      <c r="Q1697">
        <f t="shared" si="779"/>
        <v>4</v>
      </c>
    </row>
    <row r="1698" spans="1:17" x14ac:dyDescent="0.25">
      <c r="A1698" s="4">
        <v>39752</v>
      </c>
      <c r="B1698">
        <v>3</v>
      </c>
      <c r="C1698">
        <v>18</v>
      </c>
      <c r="D1698">
        <v>25</v>
      </c>
      <c r="E1698">
        <v>34</v>
      </c>
      <c r="F1698">
        <v>41</v>
      </c>
      <c r="G1698">
        <v>2</v>
      </c>
      <c r="H1698">
        <v>5</v>
      </c>
      <c r="I1698">
        <f t="shared" si="778"/>
        <v>6</v>
      </c>
      <c r="J1698">
        <f t="shared" si="774"/>
        <v>121</v>
      </c>
      <c r="K1698">
        <f t="shared" si="771"/>
        <v>7</v>
      </c>
      <c r="L1698">
        <f t="shared" si="775"/>
        <v>2</v>
      </c>
      <c r="M1698">
        <f t="shared" si="776"/>
        <v>3</v>
      </c>
      <c r="N1698" s="3">
        <f t="shared" si="777"/>
        <v>0.66666666666666663</v>
      </c>
      <c r="O1698">
        <f t="shared" si="772"/>
        <v>15</v>
      </c>
      <c r="P1698">
        <f t="shared" si="773"/>
        <v>7</v>
      </c>
      <c r="Q1698">
        <f t="shared" si="779"/>
        <v>10</v>
      </c>
    </row>
    <row r="1699" spans="1:17" x14ac:dyDescent="0.25">
      <c r="A1699" s="4">
        <v>39745</v>
      </c>
      <c r="B1699">
        <v>7</v>
      </c>
      <c r="C1699">
        <v>15</v>
      </c>
      <c r="D1699">
        <v>16</v>
      </c>
      <c r="E1699">
        <v>17</v>
      </c>
      <c r="F1699">
        <v>45</v>
      </c>
      <c r="G1699">
        <v>6</v>
      </c>
      <c r="H1699">
        <v>9</v>
      </c>
      <c r="I1699">
        <f t="shared" si="778"/>
        <v>6</v>
      </c>
      <c r="J1699">
        <f t="shared" si="774"/>
        <v>100</v>
      </c>
      <c r="K1699">
        <f t="shared" si="771"/>
        <v>15</v>
      </c>
      <c r="L1699">
        <f t="shared" si="775"/>
        <v>1</v>
      </c>
      <c r="M1699">
        <f t="shared" si="776"/>
        <v>4</v>
      </c>
      <c r="N1699" s="3">
        <f t="shared" si="777"/>
        <v>0.25</v>
      </c>
      <c r="O1699">
        <f t="shared" si="772"/>
        <v>28</v>
      </c>
      <c r="P1699">
        <f t="shared" si="773"/>
        <v>1</v>
      </c>
      <c r="Q1699">
        <f t="shared" si="779"/>
        <v>10</v>
      </c>
    </row>
    <row r="1700" spans="1:17" x14ac:dyDescent="0.25">
      <c r="A1700" s="4">
        <v>39738</v>
      </c>
      <c r="B1700">
        <v>3</v>
      </c>
      <c r="C1700">
        <v>10</v>
      </c>
      <c r="D1700">
        <v>12</v>
      </c>
      <c r="E1700">
        <v>42</v>
      </c>
      <c r="F1700">
        <v>50</v>
      </c>
      <c r="G1700">
        <v>1</v>
      </c>
      <c r="H1700">
        <v>5</v>
      </c>
      <c r="I1700">
        <f t="shared" si="778"/>
        <v>6</v>
      </c>
      <c r="J1700">
        <f t="shared" si="774"/>
        <v>117</v>
      </c>
      <c r="K1700">
        <f t="shared" si="771"/>
        <v>6</v>
      </c>
      <c r="L1700">
        <f t="shared" si="775"/>
        <v>4</v>
      </c>
      <c r="M1700">
        <f t="shared" si="776"/>
        <v>1</v>
      </c>
      <c r="N1700" s="3">
        <f t="shared" si="777"/>
        <v>0.25</v>
      </c>
      <c r="O1700">
        <f t="shared" si="772"/>
        <v>30</v>
      </c>
      <c r="P1700">
        <f t="shared" si="773"/>
        <v>2</v>
      </c>
      <c r="Q1700">
        <f t="shared" si="779"/>
        <v>12</v>
      </c>
    </row>
    <row r="1701" spans="1:17" x14ac:dyDescent="0.25">
      <c r="A1701" s="4">
        <v>39731</v>
      </c>
      <c r="B1701">
        <v>4</v>
      </c>
      <c r="C1701">
        <v>15</v>
      </c>
      <c r="D1701">
        <v>22</v>
      </c>
      <c r="E1701">
        <v>31</v>
      </c>
      <c r="F1701">
        <v>41</v>
      </c>
      <c r="G1701">
        <v>1</v>
      </c>
      <c r="H1701">
        <v>6</v>
      </c>
      <c r="I1701">
        <f t="shared" si="778"/>
        <v>6</v>
      </c>
      <c r="J1701">
        <f t="shared" si="774"/>
        <v>113</v>
      </c>
      <c r="K1701">
        <f t="shared" si="771"/>
        <v>7</v>
      </c>
      <c r="L1701">
        <f t="shared" si="775"/>
        <v>2</v>
      </c>
      <c r="M1701">
        <f t="shared" si="776"/>
        <v>3</v>
      </c>
      <c r="N1701" s="3">
        <f t="shared" si="777"/>
        <v>0.66666666666666663</v>
      </c>
      <c r="O1701">
        <f t="shared" si="772"/>
        <v>11</v>
      </c>
      <c r="P1701">
        <f t="shared" si="773"/>
        <v>7</v>
      </c>
      <c r="Q1701">
        <f t="shared" si="779"/>
        <v>9</v>
      </c>
    </row>
    <row r="1702" spans="1:17" x14ac:dyDescent="0.25">
      <c r="A1702" s="4">
        <v>39724</v>
      </c>
      <c r="B1702">
        <v>4</v>
      </c>
      <c r="C1702">
        <v>13</v>
      </c>
      <c r="D1702">
        <v>19</v>
      </c>
      <c r="E1702">
        <v>23</v>
      </c>
      <c r="F1702">
        <v>38</v>
      </c>
      <c r="G1702">
        <v>2</v>
      </c>
      <c r="H1702">
        <v>3</v>
      </c>
      <c r="I1702">
        <f t="shared" si="778"/>
        <v>6</v>
      </c>
      <c r="J1702">
        <f t="shared" si="774"/>
        <v>97</v>
      </c>
      <c r="K1702">
        <f t="shared" si="771"/>
        <v>5</v>
      </c>
      <c r="L1702">
        <f t="shared" si="775"/>
        <v>2</v>
      </c>
      <c r="M1702">
        <f t="shared" si="776"/>
        <v>3</v>
      </c>
      <c r="N1702" s="3">
        <f t="shared" si="777"/>
        <v>0.66666666666666663</v>
      </c>
      <c r="O1702">
        <f t="shared" si="772"/>
        <v>15</v>
      </c>
      <c r="P1702">
        <f t="shared" si="773"/>
        <v>4</v>
      </c>
      <c r="Q1702">
        <f t="shared" si="779"/>
        <v>9</v>
      </c>
    </row>
    <row r="1703" spans="1:17" x14ac:dyDescent="0.25">
      <c r="A1703" s="4">
        <v>39717</v>
      </c>
      <c r="B1703">
        <v>14</v>
      </c>
      <c r="C1703">
        <v>29</v>
      </c>
      <c r="D1703">
        <v>31</v>
      </c>
      <c r="E1703">
        <v>33</v>
      </c>
      <c r="F1703">
        <v>37</v>
      </c>
      <c r="G1703">
        <v>1</v>
      </c>
      <c r="H1703">
        <v>2</v>
      </c>
      <c r="I1703">
        <f t="shared" si="778"/>
        <v>6</v>
      </c>
      <c r="J1703">
        <f t="shared" si="774"/>
        <v>144</v>
      </c>
      <c r="K1703">
        <f t="shared" si="771"/>
        <v>3</v>
      </c>
      <c r="L1703">
        <f t="shared" si="775"/>
        <v>1</v>
      </c>
      <c r="M1703">
        <f t="shared" si="776"/>
        <v>4</v>
      </c>
      <c r="N1703" s="3">
        <f t="shared" si="777"/>
        <v>0.25</v>
      </c>
      <c r="O1703">
        <f t="shared" si="772"/>
        <v>15</v>
      </c>
      <c r="P1703">
        <f t="shared" si="773"/>
        <v>2</v>
      </c>
      <c r="Q1703">
        <f t="shared" si="779"/>
        <v>6</v>
      </c>
    </row>
    <row r="1704" spans="1:17" x14ac:dyDescent="0.25">
      <c r="A1704" s="4">
        <v>39710</v>
      </c>
      <c r="B1704">
        <v>14</v>
      </c>
      <c r="C1704">
        <v>16</v>
      </c>
      <c r="D1704">
        <v>19</v>
      </c>
      <c r="E1704">
        <v>20</v>
      </c>
      <c r="F1704">
        <v>31</v>
      </c>
      <c r="G1704">
        <v>6</v>
      </c>
      <c r="H1704">
        <v>9</v>
      </c>
      <c r="I1704">
        <f t="shared" si="778"/>
        <v>6</v>
      </c>
      <c r="J1704">
        <f t="shared" si="774"/>
        <v>100</v>
      </c>
      <c r="K1704">
        <f t="shared" ref="K1704:K1767" si="780">G1704+H1704</f>
        <v>15</v>
      </c>
      <c r="L1704">
        <f t="shared" si="775"/>
        <v>3</v>
      </c>
      <c r="M1704">
        <f t="shared" si="776"/>
        <v>2</v>
      </c>
      <c r="N1704" s="3">
        <f t="shared" si="777"/>
        <v>0.66666666666666663</v>
      </c>
      <c r="O1704">
        <f t="shared" ref="O1704:O1767" si="781">MAX(C1704-B1704,D1704-C1704,E1704-D1704,F1704-E1704)</f>
        <v>11</v>
      </c>
      <c r="P1704">
        <f t="shared" ref="P1704:P1767" si="782">MIN(C1704-B1704,D1704-C1704,E1704-D1704,F1704-E1704)</f>
        <v>1</v>
      </c>
      <c r="Q1704">
        <f t="shared" si="779"/>
        <v>4</v>
      </c>
    </row>
    <row r="1705" spans="1:17" x14ac:dyDescent="0.25">
      <c r="A1705" s="4">
        <v>39703</v>
      </c>
      <c r="B1705">
        <v>19</v>
      </c>
      <c r="C1705">
        <v>23</v>
      </c>
      <c r="D1705">
        <v>33</v>
      </c>
      <c r="E1705">
        <v>37</v>
      </c>
      <c r="F1705">
        <v>50</v>
      </c>
      <c r="G1705">
        <v>3</v>
      </c>
      <c r="H1705">
        <v>7</v>
      </c>
      <c r="I1705">
        <f t="shared" si="778"/>
        <v>6</v>
      </c>
      <c r="J1705">
        <f t="shared" si="774"/>
        <v>162</v>
      </c>
      <c r="K1705">
        <f t="shared" si="780"/>
        <v>10</v>
      </c>
      <c r="L1705">
        <f t="shared" si="775"/>
        <v>1</v>
      </c>
      <c r="M1705">
        <f t="shared" si="776"/>
        <v>4</v>
      </c>
      <c r="N1705" s="3">
        <f t="shared" si="777"/>
        <v>0.25</v>
      </c>
      <c r="O1705">
        <f t="shared" si="781"/>
        <v>13</v>
      </c>
      <c r="P1705">
        <f t="shared" si="782"/>
        <v>4</v>
      </c>
      <c r="Q1705">
        <f t="shared" si="779"/>
        <v>8</v>
      </c>
    </row>
    <row r="1706" spans="1:17" x14ac:dyDescent="0.25">
      <c r="A1706" s="4">
        <v>39696</v>
      </c>
      <c r="B1706">
        <v>7</v>
      </c>
      <c r="C1706">
        <v>12</v>
      </c>
      <c r="D1706">
        <v>16</v>
      </c>
      <c r="E1706">
        <v>17</v>
      </c>
      <c r="F1706">
        <v>39</v>
      </c>
      <c r="G1706">
        <v>3</v>
      </c>
      <c r="H1706">
        <v>8</v>
      </c>
      <c r="I1706">
        <f t="shared" si="778"/>
        <v>6</v>
      </c>
      <c r="J1706">
        <f t="shared" ref="J1706:J1769" si="783">SUM(B1706:F1706)</f>
        <v>91</v>
      </c>
      <c r="K1706">
        <f t="shared" si="780"/>
        <v>11</v>
      </c>
      <c r="L1706">
        <f t="shared" ref="L1706:L1769" si="784">SUMPRODUCT(--(MOD(B1706:F1706,2)=0))</f>
        <v>2</v>
      </c>
      <c r="M1706">
        <f t="shared" ref="M1706:M1769" si="785">SUMPRODUCT(--(MOD(B1706:F1706,2)=1))</f>
        <v>3</v>
      </c>
      <c r="N1706" s="3">
        <f t="shared" ref="N1706:N1769" si="786">IF(L1706&gt;M1706,M1706/L1706,L1706/M1706)</f>
        <v>0.66666666666666663</v>
      </c>
      <c r="O1706">
        <f t="shared" si="781"/>
        <v>22</v>
      </c>
      <c r="P1706">
        <f t="shared" si="782"/>
        <v>1</v>
      </c>
      <c r="Q1706">
        <f t="shared" si="779"/>
        <v>8</v>
      </c>
    </row>
    <row r="1707" spans="1:17" x14ac:dyDescent="0.25">
      <c r="A1707" s="4">
        <v>39689</v>
      </c>
      <c r="B1707">
        <v>2</v>
      </c>
      <c r="C1707">
        <v>20</v>
      </c>
      <c r="D1707">
        <v>25</v>
      </c>
      <c r="E1707">
        <v>37</v>
      </c>
      <c r="F1707">
        <v>39</v>
      </c>
      <c r="G1707">
        <v>5</v>
      </c>
      <c r="H1707">
        <v>8</v>
      </c>
      <c r="I1707">
        <f t="shared" si="778"/>
        <v>6</v>
      </c>
      <c r="J1707">
        <f t="shared" si="783"/>
        <v>123</v>
      </c>
      <c r="K1707">
        <f t="shared" si="780"/>
        <v>13</v>
      </c>
      <c r="L1707">
        <f t="shared" si="784"/>
        <v>2</v>
      </c>
      <c r="M1707">
        <f t="shared" si="785"/>
        <v>3</v>
      </c>
      <c r="N1707" s="3">
        <f t="shared" si="786"/>
        <v>0.66666666666666663</v>
      </c>
      <c r="O1707">
        <f t="shared" si="781"/>
        <v>18</v>
      </c>
      <c r="P1707">
        <f t="shared" si="782"/>
        <v>2</v>
      </c>
      <c r="Q1707">
        <f t="shared" si="779"/>
        <v>9</v>
      </c>
    </row>
    <row r="1708" spans="1:17" x14ac:dyDescent="0.25">
      <c r="A1708" s="4">
        <v>39682</v>
      </c>
      <c r="B1708">
        <v>7</v>
      </c>
      <c r="C1708">
        <v>27</v>
      </c>
      <c r="D1708">
        <v>29</v>
      </c>
      <c r="E1708">
        <v>39</v>
      </c>
      <c r="F1708">
        <v>50</v>
      </c>
      <c r="G1708">
        <v>5</v>
      </c>
      <c r="H1708">
        <v>7</v>
      </c>
      <c r="I1708">
        <f t="shared" si="778"/>
        <v>6</v>
      </c>
      <c r="J1708">
        <f t="shared" si="783"/>
        <v>152</v>
      </c>
      <c r="K1708">
        <f t="shared" si="780"/>
        <v>12</v>
      </c>
      <c r="L1708">
        <f t="shared" si="784"/>
        <v>1</v>
      </c>
      <c r="M1708">
        <f t="shared" si="785"/>
        <v>4</v>
      </c>
      <c r="N1708" s="3">
        <f t="shared" si="786"/>
        <v>0.25</v>
      </c>
      <c r="O1708">
        <f t="shared" si="781"/>
        <v>20</v>
      </c>
      <c r="P1708">
        <f t="shared" si="782"/>
        <v>2</v>
      </c>
      <c r="Q1708">
        <f t="shared" si="779"/>
        <v>11</v>
      </c>
    </row>
    <row r="1709" spans="1:17" x14ac:dyDescent="0.25">
      <c r="A1709" s="4">
        <v>39675</v>
      </c>
      <c r="B1709">
        <v>11</v>
      </c>
      <c r="C1709">
        <v>17</v>
      </c>
      <c r="D1709">
        <v>18</v>
      </c>
      <c r="E1709">
        <v>26</v>
      </c>
      <c r="F1709">
        <v>31</v>
      </c>
      <c r="G1709">
        <v>5</v>
      </c>
      <c r="H1709">
        <v>6</v>
      </c>
      <c r="I1709">
        <f t="shared" ref="I1709:I1772" si="787">WEEKDAY(A1709)</f>
        <v>6</v>
      </c>
      <c r="J1709">
        <f t="shared" si="783"/>
        <v>103</v>
      </c>
      <c r="K1709">
        <f t="shared" si="780"/>
        <v>11</v>
      </c>
      <c r="L1709">
        <f t="shared" si="784"/>
        <v>2</v>
      </c>
      <c r="M1709">
        <f t="shared" si="785"/>
        <v>3</v>
      </c>
      <c r="N1709" s="3">
        <f t="shared" si="786"/>
        <v>0.66666666666666663</v>
      </c>
      <c r="O1709">
        <f t="shared" si="781"/>
        <v>8</v>
      </c>
      <c r="P1709">
        <f t="shared" si="782"/>
        <v>1</v>
      </c>
      <c r="Q1709">
        <f t="shared" si="779"/>
        <v>5</v>
      </c>
    </row>
    <row r="1710" spans="1:17" x14ac:dyDescent="0.25">
      <c r="A1710" s="4">
        <v>39668</v>
      </c>
      <c r="B1710">
        <v>4</v>
      </c>
      <c r="C1710">
        <v>5</v>
      </c>
      <c r="D1710">
        <v>15</v>
      </c>
      <c r="E1710">
        <v>16</v>
      </c>
      <c r="F1710">
        <v>45</v>
      </c>
      <c r="G1710">
        <v>4</v>
      </c>
      <c r="H1710">
        <v>7</v>
      </c>
      <c r="I1710">
        <f t="shared" si="787"/>
        <v>6</v>
      </c>
      <c r="J1710">
        <f t="shared" si="783"/>
        <v>85</v>
      </c>
      <c r="K1710">
        <f t="shared" si="780"/>
        <v>11</v>
      </c>
      <c r="L1710">
        <f t="shared" si="784"/>
        <v>2</v>
      </c>
      <c r="M1710">
        <f t="shared" si="785"/>
        <v>3</v>
      </c>
      <c r="N1710" s="3">
        <f t="shared" si="786"/>
        <v>0.66666666666666663</v>
      </c>
      <c r="O1710">
        <f t="shared" si="781"/>
        <v>29</v>
      </c>
      <c r="P1710">
        <f t="shared" si="782"/>
        <v>1</v>
      </c>
      <c r="Q1710">
        <f t="shared" si="779"/>
        <v>10</v>
      </c>
    </row>
    <row r="1711" spans="1:17" x14ac:dyDescent="0.25">
      <c r="A1711" s="4">
        <v>39661</v>
      </c>
      <c r="B1711">
        <v>1</v>
      </c>
      <c r="C1711">
        <v>22</v>
      </c>
      <c r="D1711">
        <v>25</v>
      </c>
      <c r="E1711">
        <v>40</v>
      </c>
      <c r="F1711">
        <v>50</v>
      </c>
      <c r="G1711">
        <v>1</v>
      </c>
      <c r="H1711">
        <v>8</v>
      </c>
      <c r="I1711">
        <f t="shared" si="787"/>
        <v>6</v>
      </c>
      <c r="J1711">
        <f t="shared" si="783"/>
        <v>138</v>
      </c>
      <c r="K1711">
        <f t="shared" si="780"/>
        <v>9</v>
      </c>
      <c r="L1711">
        <f t="shared" si="784"/>
        <v>3</v>
      </c>
      <c r="M1711">
        <f t="shared" si="785"/>
        <v>2</v>
      </c>
      <c r="N1711" s="3">
        <f t="shared" si="786"/>
        <v>0.66666666666666663</v>
      </c>
      <c r="O1711">
        <f t="shared" si="781"/>
        <v>21</v>
      </c>
      <c r="P1711">
        <f t="shared" si="782"/>
        <v>3</v>
      </c>
      <c r="Q1711">
        <f t="shared" si="779"/>
        <v>12</v>
      </c>
    </row>
    <row r="1712" spans="1:17" x14ac:dyDescent="0.25">
      <c r="A1712" s="4">
        <v>39654</v>
      </c>
      <c r="B1712">
        <v>7</v>
      </c>
      <c r="C1712">
        <v>11</v>
      </c>
      <c r="D1712">
        <v>15</v>
      </c>
      <c r="E1712">
        <v>24</v>
      </c>
      <c r="F1712">
        <v>29</v>
      </c>
      <c r="G1712">
        <v>2</v>
      </c>
      <c r="H1712">
        <v>7</v>
      </c>
      <c r="I1712">
        <f t="shared" si="787"/>
        <v>6</v>
      </c>
      <c r="J1712">
        <f t="shared" si="783"/>
        <v>86</v>
      </c>
      <c r="K1712">
        <f t="shared" si="780"/>
        <v>9</v>
      </c>
      <c r="L1712">
        <f t="shared" si="784"/>
        <v>1</v>
      </c>
      <c r="M1712">
        <f t="shared" si="785"/>
        <v>4</v>
      </c>
      <c r="N1712" s="3">
        <f t="shared" si="786"/>
        <v>0.25</v>
      </c>
      <c r="O1712">
        <f t="shared" si="781"/>
        <v>9</v>
      </c>
      <c r="P1712">
        <f t="shared" si="782"/>
        <v>4</v>
      </c>
      <c r="Q1712">
        <f t="shared" si="779"/>
        <v>6</v>
      </c>
    </row>
    <row r="1713" spans="1:17" x14ac:dyDescent="0.25">
      <c r="A1713" s="4">
        <v>39647</v>
      </c>
      <c r="B1713">
        <v>10</v>
      </c>
      <c r="C1713">
        <v>14</v>
      </c>
      <c r="D1713">
        <v>16</v>
      </c>
      <c r="E1713">
        <v>29</v>
      </c>
      <c r="F1713">
        <v>44</v>
      </c>
      <c r="G1713">
        <v>5</v>
      </c>
      <c r="H1713">
        <v>6</v>
      </c>
      <c r="I1713">
        <f t="shared" si="787"/>
        <v>6</v>
      </c>
      <c r="J1713">
        <f t="shared" si="783"/>
        <v>113</v>
      </c>
      <c r="K1713">
        <f t="shared" si="780"/>
        <v>11</v>
      </c>
      <c r="L1713">
        <f t="shared" si="784"/>
        <v>4</v>
      </c>
      <c r="M1713">
        <f t="shared" si="785"/>
        <v>1</v>
      </c>
      <c r="N1713" s="3">
        <f t="shared" si="786"/>
        <v>0.25</v>
      </c>
      <c r="O1713">
        <f t="shared" si="781"/>
        <v>15</v>
      </c>
      <c r="P1713">
        <f t="shared" si="782"/>
        <v>2</v>
      </c>
      <c r="Q1713">
        <f t="shared" si="779"/>
        <v>9</v>
      </c>
    </row>
    <row r="1714" spans="1:17" x14ac:dyDescent="0.25">
      <c r="A1714" s="4">
        <v>39640</v>
      </c>
      <c r="B1714">
        <v>9</v>
      </c>
      <c r="C1714">
        <v>11</v>
      </c>
      <c r="D1714">
        <v>13</v>
      </c>
      <c r="E1714">
        <v>19</v>
      </c>
      <c r="F1714">
        <v>37</v>
      </c>
      <c r="G1714">
        <v>3</v>
      </c>
      <c r="H1714">
        <v>4</v>
      </c>
      <c r="I1714">
        <f t="shared" si="787"/>
        <v>6</v>
      </c>
      <c r="J1714">
        <f t="shared" si="783"/>
        <v>89</v>
      </c>
      <c r="K1714">
        <f t="shared" si="780"/>
        <v>7</v>
      </c>
      <c r="L1714">
        <f t="shared" si="784"/>
        <v>0</v>
      </c>
      <c r="M1714">
        <f t="shared" si="785"/>
        <v>5</v>
      </c>
      <c r="N1714" s="3">
        <f t="shared" si="786"/>
        <v>0</v>
      </c>
      <c r="O1714">
        <f t="shared" si="781"/>
        <v>18</v>
      </c>
      <c r="P1714">
        <f t="shared" si="782"/>
        <v>2</v>
      </c>
      <c r="Q1714">
        <f t="shared" si="779"/>
        <v>7</v>
      </c>
    </row>
    <row r="1715" spans="1:17" x14ac:dyDescent="0.25">
      <c r="A1715" s="4">
        <v>39633</v>
      </c>
      <c r="B1715">
        <v>7</v>
      </c>
      <c r="C1715">
        <v>19</v>
      </c>
      <c r="D1715">
        <v>22</v>
      </c>
      <c r="E1715">
        <v>27</v>
      </c>
      <c r="F1715">
        <v>48</v>
      </c>
      <c r="G1715">
        <v>5</v>
      </c>
      <c r="H1715">
        <v>7</v>
      </c>
      <c r="I1715">
        <f t="shared" si="787"/>
        <v>6</v>
      </c>
      <c r="J1715">
        <f t="shared" si="783"/>
        <v>123</v>
      </c>
      <c r="K1715">
        <f t="shared" si="780"/>
        <v>12</v>
      </c>
      <c r="L1715">
        <f t="shared" si="784"/>
        <v>2</v>
      </c>
      <c r="M1715">
        <f t="shared" si="785"/>
        <v>3</v>
      </c>
      <c r="N1715" s="3">
        <f t="shared" si="786"/>
        <v>0.66666666666666663</v>
      </c>
      <c r="O1715">
        <f t="shared" si="781"/>
        <v>21</v>
      </c>
      <c r="P1715">
        <f t="shared" si="782"/>
        <v>3</v>
      </c>
      <c r="Q1715">
        <f t="shared" si="779"/>
        <v>10</v>
      </c>
    </row>
    <row r="1716" spans="1:17" x14ac:dyDescent="0.25">
      <c r="A1716" s="4">
        <v>39626</v>
      </c>
      <c r="B1716">
        <v>5</v>
      </c>
      <c r="C1716">
        <v>20</v>
      </c>
      <c r="D1716">
        <v>26</v>
      </c>
      <c r="E1716">
        <v>44</v>
      </c>
      <c r="F1716">
        <v>50</v>
      </c>
      <c r="G1716">
        <v>5</v>
      </c>
      <c r="H1716">
        <v>7</v>
      </c>
      <c r="I1716">
        <f t="shared" si="787"/>
        <v>6</v>
      </c>
      <c r="J1716">
        <f t="shared" si="783"/>
        <v>145</v>
      </c>
      <c r="K1716">
        <f t="shared" si="780"/>
        <v>12</v>
      </c>
      <c r="L1716">
        <f t="shared" si="784"/>
        <v>4</v>
      </c>
      <c r="M1716">
        <f t="shared" si="785"/>
        <v>1</v>
      </c>
      <c r="N1716" s="3">
        <f t="shared" si="786"/>
        <v>0.25</v>
      </c>
      <c r="O1716">
        <f t="shared" si="781"/>
        <v>18</v>
      </c>
      <c r="P1716">
        <f t="shared" si="782"/>
        <v>6</v>
      </c>
      <c r="Q1716">
        <f t="shared" si="779"/>
        <v>11</v>
      </c>
    </row>
    <row r="1717" spans="1:17" x14ac:dyDescent="0.25">
      <c r="A1717" s="4">
        <v>39619</v>
      </c>
      <c r="B1717">
        <v>8</v>
      </c>
      <c r="C1717">
        <v>11</v>
      </c>
      <c r="D1717">
        <v>36</v>
      </c>
      <c r="E1717">
        <v>37</v>
      </c>
      <c r="F1717">
        <v>45</v>
      </c>
      <c r="G1717">
        <v>3</v>
      </c>
      <c r="H1717">
        <v>5</v>
      </c>
      <c r="I1717">
        <f t="shared" si="787"/>
        <v>6</v>
      </c>
      <c r="J1717">
        <f t="shared" si="783"/>
        <v>137</v>
      </c>
      <c r="K1717">
        <f t="shared" si="780"/>
        <v>8</v>
      </c>
      <c r="L1717">
        <f t="shared" si="784"/>
        <v>2</v>
      </c>
      <c r="M1717">
        <f t="shared" si="785"/>
        <v>3</v>
      </c>
      <c r="N1717" s="3">
        <f t="shared" si="786"/>
        <v>0.66666666666666663</v>
      </c>
      <c r="O1717">
        <f t="shared" si="781"/>
        <v>25</v>
      </c>
      <c r="P1717">
        <f t="shared" si="782"/>
        <v>1</v>
      </c>
      <c r="Q1717">
        <f t="shared" si="779"/>
        <v>9</v>
      </c>
    </row>
    <row r="1718" spans="1:17" x14ac:dyDescent="0.25">
      <c r="A1718" s="4">
        <v>39612</v>
      </c>
      <c r="B1718">
        <v>13</v>
      </c>
      <c r="C1718">
        <v>16</v>
      </c>
      <c r="D1718">
        <v>37</v>
      </c>
      <c r="E1718">
        <v>44</v>
      </c>
      <c r="F1718">
        <v>50</v>
      </c>
      <c r="G1718">
        <v>1</v>
      </c>
      <c r="H1718">
        <v>9</v>
      </c>
      <c r="I1718">
        <f t="shared" si="787"/>
        <v>6</v>
      </c>
      <c r="J1718">
        <f t="shared" si="783"/>
        <v>160</v>
      </c>
      <c r="K1718">
        <f t="shared" si="780"/>
        <v>10</v>
      </c>
      <c r="L1718">
        <f t="shared" si="784"/>
        <v>3</v>
      </c>
      <c r="M1718">
        <f t="shared" si="785"/>
        <v>2</v>
      </c>
      <c r="N1718" s="3">
        <f t="shared" si="786"/>
        <v>0.66666666666666663</v>
      </c>
      <c r="O1718">
        <f t="shared" si="781"/>
        <v>21</v>
      </c>
      <c r="P1718">
        <f t="shared" si="782"/>
        <v>3</v>
      </c>
      <c r="Q1718">
        <f t="shared" si="779"/>
        <v>9</v>
      </c>
    </row>
    <row r="1719" spans="1:17" x14ac:dyDescent="0.25">
      <c r="A1719" s="4">
        <v>39605</v>
      </c>
      <c r="B1719">
        <v>7</v>
      </c>
      <c r="C1719">
        <v>19</v>
      </c>
      <c r="D1719">
        <v>21</v>
      </c>
      <c r="E1719">
        <v>40</v>
      </c>
      <c r="F1719">
        <v>50</v>
      </c>
      <c r="G1719">
        <v>2</v>
      </c>
      <c r="H1719">
        <v>9</v>
      </c>
      <c r="I1719">
        <f t="shared" si="787"/>
        <v>6</v>
      </c>
      <c r="J1719">
        <f t="shared" si="783"/>
        <v>137</v>
      </c>
      <c r="K1719">
        <f t="shared" si="780"/>
        <v>11</v>
      </c>
      <c r="L1719">
        <f t="shared" si="784"/>
        <v>2</v>
      </c>
      <c r="M1719">
        <f t="shared" si="785"/>
        <v>3</v>
      </c>
      <c r="N1719" s="3">
        <f t="shared" si="786"/>
        <v>0.66666666666666663</v>
      </c>
      <c r="O1719">
        <f t="shared" si="781"/>
        <v>19</v>
      </c>
      <c r="P1719">
        <f t="shared" si="782"/>
        <v>2</v>
      </c>
      <c r="Q1719">
        <f t="shared" si="779"/>
        <v>11</v>
      </c>
    </row>
    <row r="1720" spans="1:17" x14ac:dyDescent="0.25">
      <c r="A1720" s="4">
        <v>39598</v>
      </c>
      <c r="B1720">
        <v>5</v>
      </c>
      <c r="C1720">
        <v>7</v>
      </c>
      <c r="D1720">
        <v>14</v>
      </c>
      <c r="E1720">
        <v>20</v>
      </c>
      <c r="F1720">
        <v>49</v>
      </c>
      <c r="G1720">
        <v>2</v>
      </c>
      <c r="H1720">
        <v>8</v>
      </c>
      <c r="I1720">
        <f t="shared" si="787"/>
        <v>6</v>
      </c>
      <c r="J1720">
        <f t="shared" si="783"/>
        <v>95</v>
      </c>
      <c r="K1720">
        <f t="shared" si="780"/>
        <v>10</v>
      </c>
      <c r="L1720">
        <f t="shared" si="784"/>
        <v>2</v>
      </c>
      <c r="M1720">
        <f t="shared" si="785"/>
        <v>3</v>
      </c>
      <c r="N1720" s="3">
        <f t="shared" si="786"/>
        <v>0.66666666666666663</v>
      </c>
      <c r="O1720">
        <f t="shared" si="781"/>
        <v>29</v>
      </c>
      <c r="P1720">
        <f t="shared" si="782"/>
        <v>2</v>
      </c>
      <c r="Q1720">
        <f t="shared" si="779"/>
        <v>11</v>
      </c>
    </row>
    <row r="1721" spans="1:17" x14ac:dyDescent="0.25">
      <c r="A1721" s="4">
        <v>39591</v>
      </c>
      <c r="B1721">
        <v>5</v>
      </c>
      <c r="C1721">
        <v>9</v>
      </c>
      <c r="D1721">
        <v>19</v>
      </c>
      <c r="E1721">
        <v>21</v>
      </c>
      <c r="F1721">
        <v>38</v>
      </c>
      <c r="G1721">
        <v>1</v>
      </c>
      <c r="H1721">
        <v>7</v>
      </c>
      <c r="I1721">
        <f t="shared" si="787"/>
        <v>6</v>
      </c>
      <c r="J1721">
        <f t="shared" si="783"/>
        <v>92</v>
      </c>
      <c r="K1721">
        <f t="shared" si="780"/>
        <v>8</v>
      </c>
      <c r="L1721">
        <f t="shared" si="784"/>
        <v>1</v>
      </c>
      <c r="M1721">
        <f t="shared" si="785"/>
        <v>4</v>
      </c>
      <c r="N1721" s="3">
        <f t="shared" si="786"/>
        <v>0.25</v>
      </c>
      <c r="O1721">
        <f t="shared" si="781"/>
        <v>17</v>
      </c>
      <c r="P1721">
        <f t="shared" si="782"/>
        <v>2</v>
      </c>
      <c r="Q1721">
        <f t="shared" ref="Q1721:Q1784" si="788">ROUND(AVERAGE(C1721-B1721,D1721-C1721,E1721-D1721,F1721-E1721),0)</f>
        <v>8</v>
      </c>
    </row>
    <row r="1722" spans="1:17" x14ac:dyDescent="0.25">
      <c r="A1722" s="4">
        <v>39584</v>
      </c>
      <c r="B1722">
        <v>6</v>
      </c>
      <c r="C1722">
        <v>9</v>
      </c>
      <c r="D1722">
        <v>15</v>
      </c>
      <c r="E1722">
        <v>25</v>
      </c>
      <c r="F1722">
        <v>38</v>
      </c>
      <c r="G1722">
        <v>4</v>
      </c>
      <c r="H1722">
        <v>9</v>
      </c>
      <c r="I1722">
        <f t="shared" si="787"/>
        <v>6</v>
      </c>
      <c r="J1722">
        <f t="shared" si="783"/>
        <v>93</v>
      </c>
      <c r="K1722">
        <f t="shared" si="780"/>
        <v>13</v>
      </c>
      <c r="L1722">
        <f t="shared" si="784"/>
        <v>2</v>
      </c>
      <c r="M1722">
        <f t="shared" si="785"/>
        <v>3</v>
      </c>
      <c r="N1722" s="3">
        <f t="shared" si="786"/>
        <v>0.66666666666666663</v>
      </c>
      <c r="O1722">
        <f t="shared" si="781"/>
        <v>13</v>
      </c>
      <c r="P1722">
        <f t="shared" si="782"/>
        <v>3</v>
      </c>
      <c r="Q1722">
        <f t="shared" si="788"/>
        <v>8</v>
      </c>
    </row>
    <row r="1723" spans="1:17" x14ac:dyDescent="0.25">
      <c r="A1723" s="4">
        <v>39577</v>
      </c>
      <c r="B1723">
        <v>8</v>
      </c>
      <c r="C1723">
        <v>9</v>
      </c>
      <c r="D1723">
        <v>40</v>
      </c>
      <c r="E1723">
        <v>42</v>
      </c>
      <c r="F1723">
        <v>45</v>
      </c>
      <c r="G1723">
        <v>6</v>
      </c>
      <c r="H1723">
        <v>7</v>
      </c>
      <c r="I1723">
        <f t="shared" si="787"/>
        <v>6</v>
      </c>
      <c r="J1723">
        <f t="shared" si="783"/>
        <v>144</v>
      </c>
      <c r="K1723">
        <f t="shared" si="780"/>
        <v>13</v>
      </c>
      <c r="L1723">
        <f t="shared" si="784"/>
        <v>3</v>
      </c>
      <c r="M1723">
        <f t="shared" si="785"/>
        <v>2</v>
      </c>
      <c r="N1723" s="3">
        <f t="shared" si="786"/>
        <v>0.66666666666666663</v>
      </c>
      <c r="O1723">
        <f t="shared" si="781"/>
        <v>31</v>
      </c>
      <c r="P1723">
        <f t="shared" si="782"/>
        <v>1</v>
      </c>
      <c r="Q1723">
        <f t="shared" si="788"/>
        <v>9</v>
      </c>
    </row>
    <row r="1724" spans="1:17" x14ac:dyDescent="0.25">
      <c r="A1724" s="4">
        <v>39570</v>
      </c>
      <c r="B1724">
        <v>2</v>
      </c>
      <c r="C1724">
        <v>26</v>
      </c>
      <c r="D1724">
        <v>37</v>
      </c>
      <c r="E1724">
        <v>45</v>
      </c>
      <c r="F1724">
        <v>48</v>
      </c>
      <c r="G1724">
        <v>4</v>
      </c>
      <c r="H1724">
        <v>8</v>
      </c>
      <c r="I1724">
        <f t="shared" si="787"/>
        <v>6</v>
      </c>
      <c r="J1724">
        <f t="shared" si="783"/>
        <v>158</v>
      </c>
      <c r="K1724">
        <f t="shared" si="780"/>
        <v>12</v>
      </c>
      <c r="L1724">
        <f t="shared" si="784"/>
        <v>3</v>
      </c>
      <c r="M1724">
        <f t="shared" si="785"/>
        <v>2</v>
      </c>
      <c r="N1724" s="3">
        <f t="shared" si="786"/>
        <v>0.66666666666666663</v>
      </c>
      <c r="O1724">
        <f t="shared" si="781"/>
        <v>24</v>
      </c>
      <c r="P1724">
        <f t="shared" si="782"/>
        <v>3</v>
      </c>
      <c r="Q1724">
        <f t="shared" si="788"/>
        <v>12</v>
      </c>
    </row>
    <row r="1725" spans="1:17" x14ac:dyDescent="0.25">
      <c r="A1725" s="4">
        <v>39563</v>
      </c>
      <c r="B1725">
        <v>4</v>
      </c>
      <c r="C1725">
        <v>19</v>
      </c>
      <c r="D1725">
        <v>26</v>
      </c>
      <c r="E1725">
        <v>27</v>
      </c>
      <c r="F1725">
        <v>30</v>
      </c>
      <c r="G1725">
        <v>3</v>
      </c>
      <c r="H1725">
        <v>8</v>
      </c>
      <c r="I1725">
        <f t="shared" si="787"/>
        <v>6</v>
      </c>
      <c r="J1725">
        <f t="shared" si="783"/>
        <v>106</v>
      </c>
      <c r="K1725">
        <f t="shared" si="780"/>
        <v>11</v>
      </c>
      <c r="L1725">
        <f t="shared" si="784"/>
        <v>3</v>
      </c>
      <c r="M1725">
        <f t="shared" si="785"/>
        <v>2</v>
      </c>
      <c r="N1725" s="3">
        <f t="shared" si="786"/>
        <v>0.66666666666666663</v>
      </c>
      <c r="O1725">
        <f t="shared" si="781"/>
        <v>15</v>
      </c>
      <c r="P1725">
        <f t="shared" si="782"/>
        <v>1</v>
      </c>
      <c r="Q1725">
        <f t="shared" si="788"/>
        <v>7</v>
      </c>
    </row>
    <row r="1726" spans="1:17" x14ac:dyDescent="0.25">
      <c r="A1726" s="4">
        <v>39556</v>
      </c>
      <c r="B1726">
        <v>3</v>
      </c>
      <c r="C1726">
        <v>6</v>
      </c>
      <c r="D1726">
        <v>7</v>
      </c>
      <c r="E1726">
        <v>27</v>
      </c>
      <c r="F1726">
        <v>50</v>
      </c>
      <c r="G1726">
        <v>5</v>
      </c>
      <c r="H1726">
        <v>9</v>
      </c>
      <c r="I1726">
        <f t="shared" si="787"/>
        <v>6</v>
      </c>
      <c r="J1726">
        <f t="shared" si="783"/>
        <v>93</v>
      </c>
      <c r="K1726">
        <f t="shared" si="780"/>
        <v>14</v>
      </c>
      <c r="L1726">
        <f t="shared" si="784"/>
        <v>2</v>
      </c>
      <c r="M1726">
        <f t="shared" si="785"/>
        <v>3</v>
      </c>
      <c r="N1726" s="3">
        <f t="shared" si="786"/>
        <v>0.66666666666666663</v>
      </c>
      <c r="O1726">
        <f t="shared" si="781"/>
        <v>23</v>
      </c>
      <c r="P1726">
        <f t="shared" si="782"/>
        <v>1</v>
      </c>
      <c r="Q1726">
        <f t="shared" si="788"/>
        <v>12</v>
      </c>
    </row>
    <row r="1727" spans="1:17" x14ac:dyDescent="0.25">
      <c r="A1727" s="4">
        <v>39549</v>
      </c>
      <c r="B1727">
        <v>6</v>
      </c>
      <c r="C1727">
        <v>25</v>
      </c>
      <c r="D1727">
        <v>30</v>
      </c>
      <c r="E1727">
        <v>45</v>
      </c>
      <c r="F1727">
        <v>50</v>
      </c>
      <c r="G1727">
        <v>5</v>
      </c>
      <c r="H1727">
        <v>7</v>
      </c>
      <c r="I1727">
        <f t="shared" si="787"/>
        <v>6</v>
      </c>
      <c r="J1727">
        <f t="shared" si="783"/>
        <v>156</v>
      </c>
      <c r="K1727">
        <f t="shared" si="780"/>
        <v>12</v>
      </c>
      <c r="L1727">
        <f t="shared" si="784"/>
        <v>3</v>
      </c>
      <c r="M1727">
        <f t="shared" si="785"/>
        <v>2</v>
      </c>
      <c r="N1727" s="3">
        <f t="shared" si="786"/>
        <v>0.66666666666666663</v>
      </c>
      <c r="O1727">
        <f t="shared" si="781"/>
        <v>19</v>
      </c>
      <c r="P1727">
        <f t="shared" si="782"/>
        <v>5</v>
      </c>
      <c r="Q1727">
        <f t="shared" si="788"/>
        <v>11</v>
      </c>
    </row>
    <row r="1728" spans="1:17" x14ac:dyDescent="0.25">
      <c r="A1728" s="4">
        <v>39542</v>
      </c>
      <c r="B1728">
        <v>11</v>
      </c>
      <c r="C1728">
        <v>13</v>
      </c>
      <c r="D1728">
        <v>18</v>
      </c>
      <c r="E1728">
        <v>37</v>
      </c>
      <c r="F1728">
        <v>47</v>
      </c>
      <c r="G1728">
        <v>1</v>
      </c>
      <c r="H1728">
        <v>6</v>
      </c>
      <c r="I1728">
        <f t="shared" si="787"/>
        <v>6</v>
      </c>
      <c r="J1728">
        <f t="shared" si="783"/>
        <v>126</v>
      </c>
      <c r="K1728">
        <f t="shared" si="780"/>
        <v>7</v>
      </c>
      <c r="L1728">
        <f t="shared" si="784"/>
        <v>1</v>
      </c>
      <c r="M1728">
        <f t="shared" si="785"/>
        <v>4</v>
      </c>
      <c r="N1728" s="3">
        <f t="shared" si="786"/>
        <v>0.25</v>
      </c>
      <c r="O1728">
        <f t="shared" si="781"/>
        <v>19</v>
      </c>
      <c r="P1728">
        <f t="shared" si="782"/>
        <v>2</v>
      </c>
      <c r="Q1728">
        <f t="shared" si="788"/>
        <v>9</v>
      </c>
    </row>
    <row r="1729" spans="1:17" x14ac:dyDescent="0.25">
      <c r="A1729" s="4">
        <v>39535</v>
      </c>
      <c r="B1729">
        <v>5</v>
      </c>
      <c r="C1729">
        <v>9</v>
      </c>
      <c r="D1729">
        <v>17</v>
      </c>
      <c r="E1729">
        <v>29</v>
      </c>
      <c r="F1729">
        <v>39</v>
      </c>
      <c r="G1729">
        <v>3</v>
      </c>
      <c r="H1729">
        <v>6</v>
      </c>
      <c r="I1729">
        <f t="shared" si="787"/>
        <v>6</v>
      </c>
      <c r="J1729">
        <f t="shared" si="783"/>
        <v>99</v>
      </c>
      <c r="K1729">
        <f t="shared" si="780"/>
        <v>9</v>
      </c>
      <c r="L1729">
        <f t="shared" si="784"/>
        <v>0</v>
      </c>
      <c r="M1729">
        <f t="shared" si="785"/>
        <v>5</v>
      </c>
      <c r="N1729" s="3">
        <f t="shared" si="786"/>
        <v>0</v>
      </c>
      <c r="O1729">
        <f t="shared" si="781"/>
        <v>12</v>
      </c>
      <c r="P1729">
        <f t="shared" si="782"/>
        <v>4</v>
      </c>
      <c r="Q1729">
        <f t="shared" si="788"/>
        <v>9</v>
      </c>
    </row>
    <row r="1730" spans="1:17" x14ac:dyDescent="0.25">
      <c r="A1730" s="4">
        <v>39528</v>
      </c>
      <c r="B1730">
        <v>2</v>
      </c>
      <c r="C1730">
        <v>10</v>
      </c>
      <c r="D1730">
        <v>18</v>
      </c>
      <c r="E1730">
        <v>22</v>
      </c>
      <c r="F1730">
        <v>36</v>
      </c>
      <c r="G1730">
        <v>4</v>
      </c>
      <c r="H1730">
        <v>6</v>
      </c>
      <c r="I1730">
        <f t="shared" si="787"/>
        <v>6</v>
      </c>
      <c r="J1730">
        <f t="shared" si="783"/>
        <v>88</v>
      </c>
      <c r="K1730">
        <f t="shared" si="780"/>
        <v>10</v>
      </c>
      <c r="L1730">
        <f t="shared" si="784"/>
        <v>5</v>
      </c>
      <c r="M1730">
        <f t="shared" si="785"/>
        <v>0</v>
      </c>
      <c r="N1730" s="3">
        <f t="shared" si="786"/>
        <v>0</v>
      </c>
      <c r="O1730">
        <f t="shared" si="781"/>
        <v>14</v>
      </c>
      <c r="P1730">
        <f t="shared" si="782"/>
        <v>4</v>
      </c>
      <c r="Q1730">
        <f t="shared" si="788"/>
        <v>9</v>
      </c>
    </row>
    <row r="1731" spans="1:17" x14ac:dyDescent="0.25">
      <c r="A1731" s="4">
        <v>39521</v>
      </c>
      <c r="B1731">
        <v>13</v>
      </c>
      <c r="C1731">
        <v>21</v>
      </c>
      <c r="D1731">
        <v>25</v>
      </c>
      <c r="E1731">
        <v>35</v>
      </c>
      <c r="F1731">
        <v>48</v>
      </c>
      <c r="G1731">
        <v>4</v>
      </c>
      <c r="H1731">
        <v>8</v>
      </c>
      <c r="I1731">
        <f t="shared" si="787"/>
        <v>6</v>
      </c>
      <c r="J1731">
        <f t="shared" si="783"/>
        <v>142</v>
      </c>
      <c r="K1731">
        <f t="shared" si="780"/>
        <v>12</v>
      </c>
      <c r="L1731">
        <f t="shared" si="784"/>
        <v>1</v>
      </c>
      <c r="M1731">
        <f t="shared" si="785"/>
        <v>4</v>
      </c>
      <c r="N1731" s="3">
        <f t="shared" si="786"/>
        <v>0.25</v>
      </c>
      <c r="O1731">
        <f t="shared" si="781"/>
        <v>13</v>
      </c>
      <c r="P1731">
        <f t="shared" si="782"/>
        <v>4</v>
      </c>
      <c r="Q1731">
        <f t="shared" si="788"/>
        <v>9</v>
      </c>
    </row>
    <row r="1732" spans="1:17" x14ac:dyDescent="0.25">
      <c r="A1732" s="4">
        <v>39514</v>
      </c>
      <c r="B1732">
        <v>2</v>
      </c>
      <c r="C1732">
        <v>7</v>
      </c>
      <c r="D1732">
        <v>14</v>
      </c>
      <c r="E1732">
        <v>17</v>
      </c>
      <c r="F1732">
        <v>35</v>
      </c>
      <c r="G1732">
        <v>1</v>
      </c>
      <c r="H1732">
        <v>6</v>
      </c>
      <c r="I1732">
        <f t="shared" si="787"/>
        <v>6</v>
      </c>
      <c r="J1732">
        <f t="shared" si="783"/>
        <v>75</v>
      </c>
      <c r="K1732">
        <f t="shared" si="780"/>
        <v>7</v>
      </c>
      <c r="L1732">
        <f t="shared" si="784"/>
        <v>2</v>
      </c>
      <c r="M1732">
        <f t="shared" si="785"/>
        <v>3</v>
      </c>
      <c r="N1732" s="3">
        <f t="shared" si="786"/>
        <v>0.66666666666666663</v>
      </c>
      <c r="O1732">
        <f t="shared" si="781"/>
        <v>18</v>
      </c>
      <c r="P1732">
        <f t="shared" si="782"/>
        <v>3</v>
      </c>
      <c r="Q1732">
        <f t="shared" si="788"/>
        <v>8</v>
      </c>
    </row>
    <row r="1733" spans="1:17" x14ac:dyDescent="0.25">
      <c r="A1733" s="4">
        <v>39507</v>
      </c>
      <c r="B1733">
        <v>12</v>
      </c>
      <c r="C1733">
        <v>37</v>
      </c>
      <c r="D1733">
        <v>40</v>
      </c>
      <c r="E1733">
        <v>47</v>
      </c>
      <c r="F1733">
        <v>49</v>
      </c>
      <c r="G1733">
        <v>2</v>
      </c>
      <c r="H1733">
        <v>9</v>
      </c>
      <c r="I1733">
        <f t="shared" si="787"/>
        <v>6</v>
      </c>
      <c r="J1733">
        <f t="shared" si="783"/>
        <v>185</v>
      </c>
      <c r="K1733">
        <f t="shared" si="780"/>
        <v>11</v>
      </c>
      <c r="L1733">
        <f t="shared" si="784"/>
        <v>2</v>
      </c>
      <c r="M1733">
        <f t="shared" si="785"/>
        <v>3</v>
      </c>
      <c r="N1733" s="3">
        <f t="shared" si="786"/>
        <v>0.66666666666666663</v>
      </c>
      <c r="O1733">
        <f t="shared" si="781"/>
        <v>25</v>
      </c>
      <c r="P1733">
        <f t="shared" si="782"/>
        <v>2</v>
      </c>
      <c r="Q1733">
        <f t="shared" si="788"/>
        <v>9</v>
      </c>
    </row>
    <row r="1734" spans="1:17" x14ac:dyDescent="0.25">
      <c r="A1734" s="4">
        <v>39500</v>
      </c>
      <c r="B1734">
        <v>4</v>
      </c>
      <c r="C1734">
        <v>27</v>
      </c>
      <c r="D1734">
        <v>32</v>
      </c>
      <c r="E1734">
        <v>46</v>
      </c>
      <c r="F1734">
        <v>50</v>
      </c>
      <c r="G1734">
        <v>8</v>
      </c>
      <c r="H1734">
        <v>9</v>
      </c>
      <c r="I1734">
        <f t="shared" si="787"/>
        <v>6</v>
      </c>
      <c r="J1734">
        <f t="shared" si="783"/>
        <v>159</v>
      </c>
      <c r="K1734">
        <f t="shared" si="780"/>
        <v>17</v>
      </c>
      <c r="L1734">
        <f t="shared" si="784"/>
        <v>4</v>
      </c>
      <c r="M1734">
        <f t="shared" si="785"/>
        <v>1</v>
      </c>
      <c r="N1734" s="3">
        <f t="shared" si="786"/>
        <v>0.25</v>
      </c>
      <c r="O1734">
        <f t="shared" si="781"/>
        <v>23</v>
      </c>
      <c r="P1734">
        <f t="shared" si="782"/>
        <v>4</v>
      </c>
      <c r="Q1734">
        <f t="shared" si="788"/>
        <v>12</v>
      </c>
    </row>
    <row r="1735" spans="1:17" x14ac:dyDescent="0.25">
      <c r="A1735" s="4">
        <v>39493</v>
      </c>
      <c r="B1735">
        <v>12</v>
      </c>
      <c r="C1735">
        <v>27</v>
      </c>
      <c r="D1735">
        <v>29</v>
      </c>
      <c r="E1735">
        <v>45</v>
      </c>
      <c r="F1735">
        <v>46</v>
      </c>
      <c r="G1735">
        <v>4</v>
      </c>
      <c r="H1735">
        <v>7</v>
      </c>
      <c r="I1735">
        <f t="shared" si="787"/>
        <v>6</v>
      </c>
      <c r="J1735">
        <f t="shared" si="783"/>
        <v>159</v>
      </c>
      <c r="K1735">
        <f t="shared" si="780"/>
        <v>11</v>
      </c>
      <c r="L1735">
        <f t="shared" si="784"/>
        <v>2</v>
      </c>
      <c r="M1735">
        <f t="shared" si="785"/>
        <v>3</v>
      </c>
      <c r="N1735" s="3">
        <f t="shared" si="786"/>
        <v>0.66666666666666663</v>
      </c>
      <c r="O1735">
        <f t="shared" si="781"/>
        <v>16</v>
      </c>
      <c r="P1735">
        <f t="shared" si="782"/>
        <v>1</v>
      </c>
      <c r="Q1735">
        <f t="shared" si="788"/>
        <v>9</v>
      </c>
    </row>
    <row r="1736" spans="1:17" x14ac:dyDescent="0.25">
      <c r="A1736" s="4">
        <v>39486</v>
      </c>
      <c r="B1736">
        <v>17</v>
      </c>
      <c r="C1736">
        <v>28</v>
      </c>
      <c r="D1736">
        <v>30</v>
      </c>
      <c r="E1736">
        <v>38</v>
      </c>
      <c r="F1736">
        <v>44</v>
      </c>
      <c r="G1736">
        <v>1</v>
      </c>
      <c r="H1736">
        <v>4</v>
      </c>
      <c r="I1736">
        <f t="shared" si="787"/>
        <v>6</v>
      </c>
      <c r="J1736">
        <f t="shared" si="783"/>
        <v>157</v>
      </c>
      <c r="K1736">
        <f t="shared" si="780"/>
        <v>5</v>
      </c>
      <c r="L1736">
        <f t="shared" si="784"/>
        <v>4</v>
      </c>
      <c r="M1736">
        <f t="shared" si="785"/>
        <v>1</v>
      </c>
      <c r="N1736" s="3">
        <f t="shared" si="786"/>
        <v>0.25</v>
      </c>
      <c r="O1736">
        <f t="shared" si="781"/>
        <v>11</v>
      </c>
      <c r="P1736">
        <f t="shared" si="782"/>
        <v>2</v>
      </c>
      <c r="Q1736">
        <f t="shared" si="788"/>
        <v>7</v>
      </c>
    </row>
    <row r="1737" spans="1:17" x14ac:dyDescent="0.25">
      <c r="A1737" s="4">
        <v>39479</v>
      </c>
      <c r="B1737">
        <v>22</v>
      </c>
      <c r="C1737">
        <v>30</v>
      </c>
      <c r="D1737">
        <v>45</v>
      </c>
      <c r="E1737">
        <v>47</v>
      </c>
      <c r="F1737">
        <v>49</v>
      </c>
      <c r="G1737">
        <v>4</v>
      </c>
      <c r="H1737">
        <v>9</v>
      </c>
      <c r="I1737">
        <f t="shared" si="787"/>
        <v>6</v>
      </c>
      <c r="J1737">
        <f t="shared" si="783"/>
        <v>193</v>
      </c>
      <c r="K1737">
        <f t="shared" si="780"/>
        <v>13</v>
      </c>
      <c r="L1737">
        <f t="shared" si="784"/>
        <v>2</v>
      </c>
      <c r="M1737">
        <f t="shared" si="785"/>
        <v>3</v>
      </c>
      <c r="N1737" s="3">
        <f t="shared" si="786"/>
        <v>0.66666666666666663</v>
      </c>
      <c r="O1737">
        <f t="shared" si="781"/>
        <v>15</v>
      </c>
      <c r="P1737">
        <f t="shared" si="782"/>
        <v>2</v>
      </c>
      <c r="Q1737">
        <f t="shared" si="788"/>
        <v>7</v>
      </c>
    </row>
    <row r="1738" spans="1:17" x14ac:dyDescent="0.25">
      <c r="A1738" s="4">
        <v>39472</v>
      </c>
      <c r="B1738">
        <v>2</v>
      </c>
      <c r="C1738">
        <v>6</v>
      </c>
      <c r="D1738">
        <v>9</v>
      </c>
      <c r="E1738">
        <v>19</v>
      </c>
      <c r="F1738">
        <v>45</v>
      </c>
      <c r="G1738">
        <v>7</v>
      </c>
      <c r="H1738">
        <v>8</v>
      </c>
      <c r="I1738">
        <f t="shared" si="787"/>
        <v>6</v>
      </c>
      <c r="J1738">
        <f t="shared" si="783"/>
        <v>81</v>
      </c>
      <c r="K1738">
        <f t="shared" si="780"/>
        <v>15</v>
      </c>
      <c r="L1738">
        <f t="shared" si="784"/>
        <v>2</v>
      </c>
      <c r="M1738">
        <f t="shared" si="785"/>
        <v>3</v>
      </c>
      <c r="N1738" s="3">
        <f t="shared" si="786"/>
        <v>0.66666666666666663</v>
      </c>
      <c r="O1738">
        <f t="shared" si="781"/>
        <v>26</v>
      </c>
      <c r="P1738">
        <f t="shared" si="782"/>
        <v>3</v>
      </c>
      <c r="Q1738">
        <f t="shared" si="788"/>
        <v>11</v>
      </c>
    </row>
    <row r="1739" spans="1:17" x14ac:dyDescent="0.25">
      <c r="A1739" s="4">
        <v>39465</v>
      </c>
      <c r="B1739">
        <v>14</v>
      </c>
      <c r="C1739">
        <v>16</v>
      </c>
      <c r="D1739">
        <v>23</v>
      </c>
      <c r="E1739">
        <v>40</v>
      </c>
      <c r="F1739">
        <v>46</v>
      </c>
      <c r="G1739">
        <v>4</v>
      </c>
      <c r="H1739">
        <v>8</v>
      </c>
      <c r="I1739">
        <f t="shared" si="787"/>
        <v>6</v>
      </c>
      <c r="J1739">
        <f t="shared" si="783"/>
        <v>139</v>
      </c>
      <c r="K1739">
        <f t="shared" si="780"/>
        <v>12</v>
      </c>
      <c r="L1739">
        <f t="shared" si="784"/>
        <v>4</v>
      </c>
      <c r="M1739">
        <f t="shared" si="785"/>
        <v>1</v>
      </c>
      <c r="N1739" s="3">
        <f t="shared" si="786"/>
        <v>0.25</v>
      </c>
      <c r="O1739">
        <f t="shared" si="781"/>
        <v>17</v>
      </c>
      <c r="P1739">
        <f t="shared" si="782"/>
        <v>2</v>
      </c>
      <c r="Q1739">
        <f t="shared" si="788"/>
        <v>8</v>
      </c>
    </row>
    <row r="1740" spans="1:17" x14ac:dyDescent="0.25">
      <c r="A1740" s="4">
        <v>39458</v>
      </c>
      <c r="B1740">
        <v>8</v>
      </c>
      <c r="C1740">
        <v>24</v>
      </c>
      <c r="D1740">
        <v>36</v>
      </c>
      <c r="E1740">
        <v>49</v>
      </c>
      <c r="F1740">
        <v>50</v>
      </c>
      <c r="G1740">
        <v>4</v>
      </c>
      <c r="H1740">
        <v>8</v>
      </c>
      <c r="I1740">
        <f t="shared" si="787"/>
        <v>6</v>
      </c>
      <c r="J1740">
        <f t="shared" si="783"/>
        <v>167</v>
      </c>
      <c r="K1740">
        <f t="shared" si="780"/>
        <v>12</v>
      </c>
      <c r="L1740">
        <f t="shared" si="784"/>
        <v>4</v>
      </c>
      <c r="M1740">
        <f t="shared" si="785"/>
        <v>1</v>
      </c>
      <c r="N1740" s="3">
        <f t="shared" si="786"/>
        <v>0.25</v>
      </c>
      <c r="O1740">
        <f t="shared" si="781"/>
        <v>16</v>
      </c>
      <c r="P1740">
        <f t="shared" si="782"/>
        <v>1</v>
      </c>
      <c r="Q1740">
        <f t="shared" si="788"/>
        <v>11</v>
      </c>
    </row>
    <row r="1741" spans="1:17" x14ac:dyDescent="0.25">
      <c r="A1741" s="4">
        <v>39451</v>
      </c>
      <c r="B1741">
        <v>10</v>
      </c>
      <c r="C1741">
        <v>12</v>
      </c>
      <c r="D1741">
        <v>24</v>
      </c>
      <c r="E1741">
        <v>25</v>
      </c>
      <c r="F1741">
        <v>41</v>
      </c>
      <c r="G1741">
        <v>3</v>
      </c>
      <c r="H1741">
        <v>5</v>
      </c>
      <c r="I1741">
        <f t="shared" si="787"/>
        <v>6</v>
      </c>
      <c r="J1741">
        <f t="shared" si="783"/>
        <v>112</v>
      </c>
      <c r="K1741">
        <f t="shared" si="780"/>
        <v>8</v>
      </c>
      <c r="L1741">
        <f t="shared" si="784"/>
        <v>3</v>
      </c>
      <c r="M1741">
        <f t="shared" si="785"/>
        <v>2</v>
      </c>
      <c r="N1741" s="3">
        <f t="shared" si="786"/>
        <v>0.66666666666666663</v>
      </c>
      <c r="O1741">
        <f t="shared" si="781"/>
        <v>16</v>
      </c>
      <c r="P1741">
        <f t="shared" si="782"/>
        <v>1</v>
      </c>
      <c r="Q1741">
        <f t="shared" si="788"/>
        <v>8</v>
      </c>
    </row>
    <row r="1742" spans="1:17" x14ac:dyDescent="0.25">
      <c r="A1742" s="4">
        <v>39444</v>
      </c>
      <c r="B1742">
        <v>20</v>
      </c>
      <c r="C1742">
        <v>21</v>
      </c>
      <c r="D1742">
        <v>22</v>
      </c>
      <c r="E1742">
        <v>31</v>
      </c>
      <c r="F1742">
        <v>45</v>
      </c>
      <c r="G1742">
        <v>7</v>
      </c>
      <c r="H1742">
        <v>9</v>
      </c>
      <c r="I1742">
        <f t="shared" si="787"/>
        <v>6</v>
      </c>
      <c r="J1742">
        <f t="shared" si="783"/>
        <v>139</v>
      </c>
      <c r="K1742">
        <f t="shared" si="780"/>
        <v>16</v>
      </c>
      <c r="L1742">
        <f t="shared" si="784"/>
        <v>2</v>
      </c>
      <c r="M1742">
        <f t="shared" si="785"/>
        <v>3</v>
      </c>
      <c r="N1742" s="3">
        <f t="shared" si="786"/>
        <v>0.66666666666666663</v>
      </c>
      <c r="O1742">
        <f t="shared" si="781"/>
        <v>14</v>
      </c>
      <c r="P1742">
        <f t="shared" si="782"/>
        <v>1</v>
      </c>
      <c r="Q1742">
        <f t="shared" si="788"/>
        <v>6</v>
      </c>
    </row>
    <row r="1743" spans="1:17" x14ac:dyDescent="0.25">
      <c r="A1743" s="4">
        <v>39437</v>
      </c>
      <c r="B1743">
        <v>7</v>
      </c>
      <c r="C1743">
        <v>9</v>
      </c>
      <c r="D1743">
        <v>28</v>
      </c>
      <c r="E1743">
        <v>37</v>
      </c>
      <c r="F1743">
        <v>44</v>
      </c>
      <c r="G1743">
        <v>6</v>
      </c>
      <c r="H1743">
        <v>7</v>
      </c>
      <c r="I1743">
        <f t="shared" si="787"/>
        <v>6</v>
      </c>
      <c r="J1743">
        <f t="shared" si="783"/>
        <v>125</v>
      </c>
      <c r="K1743">
        <f t="shared" si="780"/>
        <v>13</v>
      </c>
      <c r="L1743">
        <f t="shared" si="784"/>
        <v>2</v>
      </c>
      <c r="M1743">
        <f t="shared" si="785"/>
        <v>3</v>
      </c>
      <c r="N1743" s="3">
        <f t="shared" si="786"/>
        <v>0.66666666666666663</v>
      </c>
      <c r="O1743">
        <f t="shared" si="781"/>
        <v>19</v>
      </c>
      <c r="P1743">
        <f t="shared" si="782"/>
        <v>2</v>
      </c>
      <c r="Q1743">
        <f t="shared" si="788"/>
        <v>9</v>
      </c>
    </row>
    <row r="1744" spans="1:17" x14ac:dyDescent="0.25">
      <c r="A1744" s="4">
        <v>39430</v>
      </c>
      <c r="B1744">
        <v>8</v>
      </c>
      <c r="C1744">
        <v>25</v>
      </c>
      <c r="D1744">
        <v>30</v>
      </c>
      <c r="E1744">
        <v>36</v>
      </c>
      <c r="F1744">
        <v>44</v>
      </c>
      <c r="G1744">
        <v>3</v>
      </c>
      <c r="H1744">
        <v>4</v>
      </c>
      <c r="I1744">
        <f t="shared" si="787"/>
        <v>6</v>
      </c>
      <c r="J1744">
        <f t="shared" si="783"/>
        <v>143</v>
      </c>
      <c r="K1744">
        <f t="shared" si="780"/>
        <v>7</v>
      </c>
      <c r="L1744">
        <f t="shared" si="784"/>
        <v>4</v>
      </c>
      <c r="M1744">
        <f t="shared" si="785"/>
        <v>1</v>
      </c>
      <c r="N1744" s="3">
        <f t="shared" si="786"/>
        <v>0.25</v>
      </c>
      <c r="O1744">
        <f t="shared" si="781"/>
        <v>17</v>
      </c>
      <c r="P1744">
        <f t="shared" si="782"/>
        <v>5</v>
      </c>
      <c r="Q1744">
        <f t="shared" si="788"/>
        <v>9</v>
      </c>
    </row>
    <row r="1745" spans="1:17" x14ac:dyDescent="0.25">
      <c r="A1745" s="4">
        <v>39423</v>
      </c>
      <c r="B1745">
        <v>2</v>
      </c>
      <c r="C1745">
        <v>4</v>
      </c>
      <c r="D1745">
        <v>32</v>
      </c>
      <c r="E1745">
        <v>43</v>
      </c>
      <c r="F1745">
        <v>48</v>
      </c>
      <c r="G1745">
        <v>1</v>
      </c>
      <c r="H1745">
        <v>7</v>
      </c>
      <c r="I1745">
        <f t="shared" si="787"/>
        <v>6</v>
      </c>
      <c r="J1745">
        <f t="shared" si="783"/>
        <v>129</v>
      </c>
      <c r="K1745">
        <f t="shared" si="780"/>
        <v>8</v>
      </c>
      <c r="L1745">
        <f t="shared" si="784"/>
        <v>4</v>
      </c>
      <c r="M1745">
        <f t="shared" si="785"/>
        <v>1</v>
      </c>
      <c r="N1745" s="3">
        <f t="shared" si="786"/>
        <v>0.25</v>
      </c>
      <c r="O1745">
        <f t="shared" si="781"/>
        <v>28</v>
      </c>
      <c r="P1745">
        <f t="shared" si="782"/>
        <v>2</v>
      </c>
      <c r="Q1745">
        <f t="shared" si="788"/>
        <v>12</v>
      </c>
    </row>
    <row r="1746" spans="1:17" x14ac:dyDescent="0.25">
      <c r="A1746" s="4">
        <v>39416</v>
      </c>
      <c r="B1746">
        <v>12</v>
      </c>
      <c r="C1746">
        <v>19</v>
      </c>
      <c r="D1746">
        <v>20</v>
      </c>
      <c r="E1746">
        <v>30</v>
      </c>
      <c r="F1746">
        <v>38</v>
      </c>
      <c r="G1746">
        <v>7</v>
      </c>
      <c r="H1746">
        <v>9</v>
      </c>
      <c r="I1746">
        <f t="shared" si="787"/>
        <v>6</v>
      </c>
      <c r="J1746">
        <f t="shared" si="783"/>
        <v>119</v>
      </c>
      <c r="K1746">
        <f t="shared" si="780"/>
        <v>16</v>
      </c>
      <c r="L1746">
        <f t="shared" si="784"/>
        <v>4</v>
      </c>
      <c r="M1746">
        <f t="shared" si="785"/>
        <v>1</v>
      </c>
      <c r="N1746" s="3">
        <f t="shared" si="786"/>
        <v>0.25</v>
      </c>
      <c r="O1746">
        <f t="shared" si="781"/>
        <v>10</v>
      </c>
      <c r="P1746">
        <f t="shared" si="782"/>
        <v>1</v>
      </c>
      <c r="Q1746">
        <f t="shared" si="788"/>
        <v>7</v>
      </c>
    </row>
    <row r="1747" spans="1:17" x14ac:dyDescent="0.25">
      <c r="A1747" s="4">
        <v>39409</v>
      </c>
      <c r="B1747">
        <v>2</v>
      </c>
      <c r="C1747">
        <v>10</v>
      </c>
      <c r="D1747">
        <v>22</v>
      </c>
      <c r="E1747">
        <v>29</v>
      </c>
      <c r="F1747">
        <v>48</v>
      </c>
      <c r="G1747">
        <v>3</v>
      </c>
      <c r="H1747">
        <v>9</v>
      </c>
      <c r="I1747">
        <f t="shared" si="787"/>
        <v>6</v>
      </c>
      <c r="J1747">
        <f t="shared" si="783"/>
        <v>111</v>
      </c>
      <c r="K1747">
        <f t="shared" si="780"/>
        <v>12</v>
      </c>
      <c r="L1747">
        <f t="shared" si="784"/>
        <v>4</v>
      </c>
      <c r="M1747">
        <f t="shared" si="785"/>
        <v>1</v>
      </c>
      <c r="N1747" s="3">
        <f t="shared" si="786"/>
        <v>0.25</v>
      </c>
      <c r="O1747">
        <f t="shared" si="781"/>
        <v>19</v>
      </c>
      <c r="P1747">
        <f t="shared" si="782"/>
        <v>7</v>
      </c>
      <c r="Q1747">
        <f t="shared" si="788"/>
        <v>12</v>
      </c>
    </row>
    <row r="1748" spans="1:17" x14ac:dyDescent="0.25">
      <c r="A1748" s="4">
        <v>39402</v>
      </c>
      <c r="B1748">
        <v>9</v>
      </c>
      <c r="C1748">
        <v>18</v>
      </c>
      <c r="D1748">
        <v>23</v>
      </c>
      <c r="E1748">
        <v>33</v>
      </c>
      <c r="F1748">
        <v>37</v>
      </c>
      <c r="G1748">
        <v>1</v>
      </c>
      <c r="H1748">
        <v>8</v>
      </c>
      <c r="I1748">
        <f t="shared" si="787"/>
        <v>6</v>
      </c>
      <c r="J1748">
        <f t="shared" si="783"/>
        <v>120</v>
      </c>
      <c r="K1748">
        <f t="shared" si="780"/>
        <v>9</v>
      </c>
      <c r="L1748">
        <f t="shared" si="784"/>
        <v>1</v>
      </c>
      <c r="M1748">
        <f t="shared" si="785"/>
        <v>4</v>
      </c>
      <c r="N1748" s="3">
        <f t="shared" si="786"/>
        <v>0.25</v>
      </c>
      <c r="O1748">
        <f t="shared" si="781"/>
        <v>10</v>
      </c>
      <c r="P1748">
        <f t="shared" si="782"/>
        <v>4</v>
      </c>
      <c r="Q1748">
        <f t="shared" si="788"/>
        <v>7</v>
      </c>
    </row>
    <row r="1749" spans="1:17" x14ac:dyDescent="0.25">
      <c r="A1749" s="4">
        <v>39395</v>
      </c>
      <c r="B1749">
        <v>5</v>
      </c>
      <c r="C1749">
        <v>14</v>
      </c>
      <c r="D1749">
        <v>22</v>
      </c>
      <c r="E1749">
        <v>25</v>
      </c>
      <c r="F1749">
        <v>36</v>
      </c>
      <c r="G1749">
        <v>5</v>
      </c>
      <c r="H1749">
        <v>6</v>
      </c>
      <c r="I1749">
        <f t="shared" si="787"/>
        <v>6</v>
      </c>
      <c r="J1749">
        <f t="shared" si="783"/>
        <v>102</v>
      </c>
      <c r="K1749">
        <f t="shared" si="780"/>
        <v>11</v>
      </c>
      <c r="L1749">
        <f t="shared" si="784"/>
        <v>3</v>
      </c>
      <c r="M1749">
        <f t="shared" si="785"/>
        <v>2</v>
      </c>
      <c r="N1749" s="3">
        <f t="shared" si="786"/>
        <v>0.66666666666666663</v>
      </c>
      <c r="O1749">
        <f t="shared" si="781"/>
        <v>11</v>
      </c>
      <c r="P1749">
        <f t="shared" si="782"/>
        <v>3</v>
      </c>
      <c r="Q1749">
        <f t="shared" si="788"/>
        <v>8</v>
      </c>
    </row>
    <row r="1750" spans="1:17" x14ac:dyDescent="0.25">
      <c r="A1750" s="4">
        <v>39388</v>
      </c>
      <c r="B1750">
        <v>3</v>
      </c>
      <c r="C1750">
        <v>16</v>
      </c>
      <c r="D1750">
        <v>18</v>
      </c>
      <c r="E1750">
        <v>19</v>
      </c>
      <c r="F1750">
        <v>40</v>
      </c>
      <c r="G1750">
        <v>1</v>
      </c>
      <c r="H1750">
        <v>2</v>
      </c>
      <c r="I1750">
        <f t="shared" si="787"/>
        <v>6</v>
      </c>
      <c r="J1750">
        <f t="shared" si="783"/>
        <v>96</v>
      </c>
      <c r="K1750">
        <f t="shared" si="780"/>
        <v>3</v>
      </c>
      <c r="L1750">
        <f t="shared" si="784"/>
        <v>3</v>
      </c>
      <c r="M1750">
        <f t="shared" si="785"/>
        <v>2</v>
      </c>
      <c r="N1750" s="3">
        <f t="shared" si="786"/>
        <v>0.66666666666666663</v>
      </c>
      <c r="O1750">
        <f t="shared" si="781"/>
        <v>21</v>
      </c>
      <c r="P1750">
        <f t="shared" si="782"/>
        <v>1</v>
      </c>
      <c r="Q1750">
        <f t="shared" si="788"/>
        <v>9</v>
      </c>
    </row>
    <row r="1751" spans="1:17" x14ac:dyDescent="0.25">
      <c r="A1751" s="4">
        <v>39381</v>
      </c>
      <c r="B1751">
        <v>7</v>
      </c>
      <c r="C1751">
        <v>20</v>
      </c>
      <c r="D1751">
        <v>38</v>
      </c>
      <c r="E1751">
        <v>40</v>
      </c>
      <c r="F1751">
        <v>43</v>
      </c>
      <c r="G1751">
        <v>1</v>
      </c>
      <c r="H1751">
        <v>8</v>
      </c>
      <c r="I1751">
        <f t="shared" si="787"/>
        <v>6</v>
      </c>
      <c r="J1751">
        <f t="shared" si="783"/>
        <v>148</v>
      </c>
      <c r="K1751">
        <f t="shared" si="780"/>
        <v>9</v>
      </c>
      <c r="L1751">
        <f t="shared" si="784"/>
        <v>3</v>
      </c>
      <c r="M1751">
        <f t="shared" si="785"/>
        <v>2</v>
      </c>
      <c r="N1751" s="3">
        <f t="shared" si="786"/>
        <v>0.66666666666666663</v>
      </c>
      <c r="O1751">
        <f t="shared" si="781"/>
        <v>18</v>
      </c>
      <c r="P1751">
        <f t="shared" si="782"/>
        <v>2</v>
      </c>
      <c r="Q1751">
        <f t="shared" si="788"/>
        <v>9</v>
      </c>
    </row>
    <row r="1752" spans="1:17" x14ac:dyDescent="0.25">
      <c r="A1752" s="4">
        <v>39374</v>
      </c>
      <c r="B1752">
        <v>7</v>
      </c>
      <c r="C1752">
        <v>18</v>
      </c>
      <c r="D1752">
        <v>34</v>
      </c>
      <c r="E1752">
        <v>35</v>
      </c>
      <c r="F1752">
        <v>40</v>
      </c>
      <c r="G1752">
        <v>7</v>
      </c>
      <c r="H1752">
        <v>8</v>
      </c>
      <c r="I1752">
        <f t="shared" si="787"/>
        <v>6</v>
      </c>
      <c r="J1752">
        <f t="shared" si="783"/>
        <v>134</v>
      </c>
      <c r="K1752">
        <f t="shared" si="780"/>
        <v>15</v>
      </c>
      <c r="L1752">
        <f t="shared" si="784"/>
        <v>3</v>
      </c>
      <c r="M1752">
        <f t="shared" si="785"/>
        <v>2</v>
      </c>
      <c r="N1752" s="3">
        <f t="shared" si="786"/>
        <v>0.66666666666666663</v>
      </c>
      <c r="O1752">
        <f t="shared" si="781"/>
        <v>16</v>
      </c>
      <c r="P1752">
        <f t="shared" si="782"/>
        <v>1</v>
      </c>
      <c r="Q1752">
        <f t="shared" si="788"/>
        <v>8</v>
      </c>
    </row>
    <row r="1753" spans="1:17" x14ac:dyDescent="0.25">
      <c r="A1753" s="4">
        <v>39367</v>
      </c>
      <c r="B1753">
        <v>21</v>
      </c>
      <c r="C1753">
        <v>32</v>
      </c>
      <c r="D1753">
        <v>36</v>
      </c>
      <c r="E1753">
        <v>46</v>
      </c>
      <c r="F1753">
        <v>47</v>
      </c>
      <c r="G1753">
        <v>3</v>
      </c>
      <c r="H1753">
        <v>4</v>
      </c>
      <c r="I1753">
        <f t="shared" si="787"/>
        <v>6</v>
      </c>
      <c r="J1753">
        <f t="shared" si="783"/>
        <v>182</v>
      </c>
      <c r="K1753">
        <f t="shared" si="780"/>
        <v>7</v>
      </c>
      <c r="L1753">
        <f t="shared" si="784"/>
        <v>3</v>
      </c>
      <c r="M1753">
        <f t="shared" si="785"/>
        <v>2</v>
      </c>
      <c r="N1753" s="3">
        <f t="shared" si="786"/>
        <v>0.66666666666666663</v>
      </c>
      <c r="O1753">
        <f t="shared" si="781"/>
        <v>11</v>
      </c>
      <c r="P1753">
        <f t="shared" si="782"/>
        <v>1</v>
      </c>
      <c r="Q1753">
        <f t="shared" si="788"/>
        <v>7</v>
      </c>
    </row>
    <row r="1754" spans="1:17" x14ac:dyDescent="0.25">
      <c r="A1754" s="4">
        <v>39360</v>
      </c>
      <c r="B1754">
        <v>11</v>
      </c>
      <c r="C1754">
        <v>20</v>
      </c>
      <c r="D1754">
        <v>27</v>
      </c>
      <c r="E1754">
        <v>35</v>
      </c>
      <c r="F1754">
        <v>44</v>
      </c>
      <c r="G1754">
        <v>2</v>
      </c>
      <c r="H1754">
        <v>5</v>
      </c>
      <c r="I1754">
        <f t="shared" si="787"/>
        <v>6</v>
      </c>
      <c r="J1754">
        <f t="shared" si="783"/>
        <v>137</v>
      </c>
      <c r="K1754">
        <f t="shared" si="780"/>
        <v>7</v>
      </c>
      <c r="L1754">
        <f t="shared" si="784"/>
        <v>2</v>
      </c>
      <c r="M1754">
        <f t="shared" si="785"/>
        <v>3</v>
      </c>
      <c r="N1754" s="3">
        <f t="shared" si="786"/>
        <v>0.66666666666666663</v>
      </c>
      <c r="O1754">
        <f t="shared" si="781"/>
        <v>9</v>
      </c>
      <c r="P1754">
        <f t="shared" si="782"/>
        <v>7</v>
      </c>
      <c r="Q1754">
        <f t="shared" si="788"/>
        <v>8</v>
      </c>
    </row>
    <row r="1755" spans="1:17" x14ac:dyDescent="0.25">
      <c r="A1755" s="4">
        <v>39353</v>
      </c>
      <c r="B1755">
        <v>22</v>
      </c>
      <c r="C1755">
        <v>30</v>
      </c>
      <c r="D1755">
        <v>34</v>
      </c>
      <c r="E1755">
        <v>35</v>
      </c>
      <c r="F1755">
        <v>44</v>
      </c>
      <c r="G1755">
        <v>4</v>
      </c>
      <c r="H1755">
        <v>5</v>
      </c>
      <c r="I1755">
        <f t="shared" si="787"/>
        <v>6</v>
      </c>
      <c r="J1755">
        <f t="shared" si="783"/>
        <v>165</v>
      </c>
      <c r="K1755">
        <f t="shared" si="780"/>
        <v>9</v>
      </c>
      <c r="L1755">
        <f t="shared" si="784"/>
        <v>4</v>
      </c>
      <c r="M1755">
        <f t="shared" si="785"/>
        <v>1</v>
      </c>
      <c r="N1755" s="3">
        <f t="shared" si="786"/>
        <v>0.25</v>
      </c>
      <c r="O1755">
        <f t="shared" si="781"/>
        <v>9</v>
      </c>
      <c r="P1755">
        <f t="shared" si="782"/>
        <v>1</v>
      </c>
      <c r="Q1755">
        <f t="shared" si="788"/>
        <v>6</v>
      </c>
    </row>
    <row r="1756" spans="1:17" x14ac:dyDescent="0.25">
      <c r="A1756" s="4">
        <v>39346</v>
      </c>
      <c r="B1756">
        <v>1</v>
      </c>
      <c r="C1756">
        <v>17</v>
      </c>
      <c r="D1756">
        <v>32</v>
      </c>
      <c r="E1756">
        <v>35</v>
      </c>
      <c r="F1756">
        <v>37</v>
      </c>
      <c r="G1756">
        <v>1</v>
      </c>
      <c r="H1756">
        <v>8</v>
      </c>
      <c r="I1756">
        <f t="shared" si="787"/>
        <v>6</v>
      </c>
      <c r="J1756">
        <f t="shared" si="783"/>
        <v>122</v>
      </c>
      <c r="K1756">
        <f t="shared" si="780"/>
        <v>9</v>
      </c>
      <c r="L1756">
        <f t="shared" si="784"/>
        <v>1</v>
      </c>
      <c r="M1756">
        <f t="shared" si="785"/>
        <v>4</v>
      </c>
      <c r="N1756" s="3">
        <f t="shared" si="786"/>
        <v>0.25</v>
      </c>
      <c r="O1756">
        <f t="shared" si="781"/>
        <v>16</v>
      </c>
      <c r="P1756">
        <f t="shared" si="782"/>
        <v>2</v>
      </c>
      <c r="Q1756">
        <f t="shared" si="788"/>
        <v>9</v>
      </c>
    </row>
    <row r="1757" spans="1:17" x14ac:dyDescent="0.25">
      <c r="A1757" s="4">
        <v>39339</v>
      </c>
      <c r="B1757">
        <v>5</v>
      </c>
      <c r="C1757">
        <v>9</v>
      </c>
      <c r="D1757">
        <v>11</v>
      </c>
      <c r="E1757">
        <v>29</v>
      </c>
      <c r="F1757">
        <v>33</v>
      </c>
      <c r="G1757">
        <v>7</v>
      </c>
      <c r="H1757">
        <v>9</v>
      </c>
      <c r="I1757">
        <f t="shared" si="787"/>
        <v>6</v>
      </c>
      <c r="J1757">
        <f t="shared" si="783"/>
        <v>87</v>
      </c>
      <c r="K1757">
        <f t="shared" si="780"/>
        <v>16</v>
      </c>
      <c r="L1757">
        <f t="shared" si="784"/>
        <v>0</v>
      </c>
      <c r="M1757">
        <f t="shared" si="785"/>
        <v>5</v>
      </c>
      <c r="N1757" s="3">
        <f t="shared" si="786"/>
        <v>0</v>
      </c>
      <c r="O1757">
        <f t="shared" si="781"/>
        <v>18</v>
      </c>
      <c r="P1757">
        <f t="shared" si="782"/>
        <v>2</v>
      </c>
      <c r="Q1757">
        <f t="shared" si="788"/>
        <v>7</v>
      </c>
    </row>
    <row r="1758" spans="1:17" x14ac:dyDescent="0.25">
      <c r="A1758" s="4">
        <v>39332</v>
      </c>
      <c r="B1758">
        <v>2</v>
      </c>
      <c r="C1758">
        <v>3</v>
      </c>
      <c r="D1758">
        <v>33</v>
      </c>
      <c r="E1758">
        <v>34</v>
      </c>
      <c r="F1758">
        <v>42</v>
      </c>
      <c r="G1758">
        <v>3</v>
      </c>
      <c r="H1758">
        <v>5</v>
      </c>
      <c r="I1758">
        <f t="shared" si="787"/>
        <v>6</v>
      </c>
      <c r="J1758">
        <f t="shared" si="783"/>
        <v>114</v>
      </c>
      <c r="K1758">
        <f t="shared" si="780"/>
        <v>8</v>
      </c>
      <c r="L1758">
        <f t="shared" si="784"/>
        <v>3</v>
      </c>
      <c r="M1758">
        <f t="shared" si="785"/>
        <v>2</v>
      </c>
      <c r="N1758" s="3">
        <f t="shared" si="786"/>
        <v>0.66666666666666663</v>
      </c>
      <c r="O1758">
        <f t="shared" si="781"/>
        <v>30</v>
      </c>
      <c r="P1758">
        <f t="shared" si="782"/>
        <v>1</v>
      </c>
      <c r="Q1758">
        <f t="shared" si="788"/>
        <v>10</v>
      </c>
    </row>
    <row r="1759" spans="1:17" x14ac:dyDescent="0.25">
      <c r="A1759" s="4">
        <v>39325</v>
      </c>
      <c r="B1759">
        <v>6</v>
      </c>
      <c r="C1759">
        <v>18</v>
      </c>
      <c r="D1759">
        <v>22</v>
      </c>
      <c r="E1759">
        <v>23</v>
      </c>
      <c r="F1759">
        <v>37</v>
      </c>
      <c r="G1759">
        <v>5</v>
      </c>
      <c r="H1759">
        <v>6</v>
      </c>
      <c r="I1759">
        <f t="shared" si="787"/>
        <v>6</v>
      </c>
      <c r="J1759">
        <f t="shared" si="783"/>
        <v>106</v>
      </c>
      <c r="K1759">
        <f t="shared" si="780"/>
        <v>11</v>
      </c>
      <c r="L1759">
        <f t="shared" si="784"/>
        <v>3</v>
      </c>
      <c r="M1759">
        <f t="shared" si="785"/>
        <v>2</v>
      </c>
      <c r="N1759" s="3">
        <f t="shared" si="786"/>
        <v>0.66666666666666663</v>
      </c>
      <c r="O1759">
        <f t="shared" si="781"/>
        <v>14</v>
      </c>
      <c r="P1759">
        <f t="shared" si="782"/>
        <v>1</v>
      </c>
      <c r="Q1759">
        <f t="shared" si="788"/>
        <v>8</v>
      </c>
    </row>
    <row r="1760" spans="1:17" x14ac:dyDescent="0.25">
      <c r="A1760" s="4">
        <v>39318</v>
      </c>
      <c r="B1760">
        <v>1</v>
      </c>
      <c r="C1760">
        <v>3</v>
      </c>
      <c r="D1760">
        <v>16</v>
      </c>
      <c r="E1760">
        <v>42</v>
      </c>
      <c r="F1760">
        <v>48</v>
      </c>
      <c r="G1760">
        <v>2</v>
      </c>
      <c r="H1760">
        <v>3</v>
      </c>
      <c r="I1760">
        <f t="shared" si="787"/>
        <v>6</v>
      </c>
      <c r="J1760">
        <f t="shared" si="783"/>
        <v>110</v>
      </c>
      <c r="K1760">
        <f t="shared" si="780"/>
        <v>5</v>
      </c>
      <c r="L1760">
        <f t="shared" si="784"/>
        <v>3</v>
      </c>
      <c r="M1760">
        <f t="shared" si="785"/>
        <v>2</v>
      </c>
      <c r="N1760" s="3">
        <f t="shared" si="786"/>
        <v>0.66666666666666663</v>
      </c>
      <c r="O1760">
        <f t="shared" si="781"/>
        <v>26</v>
      </c>
      <c r="P1760">
        <f t="shared" si="782"/>
        <v>2</v>
      </c>
      <c r="Q1760">
        <f t="shared" si="788"/>
        <v>12</v>
      </c>
    </row>
    <row r="1761" spans="1:17" x14ac:dyDescent="0.25">
      <c r="A1761" s="4">
        <v>39311</v>
      </c>
      <c r="B1761">
        <v>2</v>
      </c>
      <c r="C1761">
        <v>3</v>
      </c>
      <c r="D1761">
        <v>13</v>
      </c>
      <c r="E1761">
        <v>38</v>
      </c>
      <c r="F1761">
        <v>42</v>
      </c>
      <c r="G1761">
        <v>7</v>
      </c>
      <c r="H1761">
        <v>8</v>
      </c>
      <c r="I1761">
        <f t="shared" si="787"/>
        <v>6</v>
      </c>
      <c r="J1761">
        <f t="shared" si="783"/>
        <v>98</v>
      </c>
      <c r="K1761">
        <f t="shared" si="780"/>
        <v>15</v>
      </c>
      <c r="L1761">
        <f t="shared" si="784"/>
        <v>3</v>
      </c>
      <c r="M1761">
        <f t="shared" si="785"/>
        <v>2</v>
      </c>
      <c r="N1761" s="3">
        <f t="shared" si="786"/>
        <v>0.66666666666666663</v>
      </c>
      <c r="O1761">
        <f t="shared" si="781"/>
        <v>25</v>
      </c>
      <c r="P1761">
        <f t="shared" si="782"/>
        <v>1</v>
      </c>
      <c r="Q1761">
        <f t="shared" si="788"/>
        <v>10</v>
      </c>
    </row>
    <row r="1762" spans="1:17" x14ac:dyDescent="0.25">
      <c r="A1762" s="4">
        <v>39304</v>
      </c>
      <c r="B1762">
        <v>23</v>
      </c>
      <c r="C1762">
        <v>40</v>
      </c>
      <c r="D1762">
        <v>42</v>
      </c>
      <c r="E1762">
        <v>43</v>
      </c>
      <c r="F1762">
        <v>49</v>
      </c>
      <c r="G1762">
        <v>2</v>
      </c>
      <c r="H1762">
        <v>6</v>
      </c>
      <c r="I1762">
        <f t="shared" si="787"/>
        <v>6</v>
      </c>
      <c r="J1762">
        <f t="shared" si="783"/>
        <v>197</v>
      </c>
      <c r="K1762">
        <f t="shared" si="780"/>
        <v>8</v>
      </c>
      <c r="L1762">
        <f t="shared" si="784"/>
        <v>2</v>
      </c>
      <c r="M1762">
        <f t="shared" si="785"/>
        <v>3</v>
      </c>
      <c r="N1762" s="3">
        <f t="shared" si="786"/>
        <v>0.66666666666666663</v>
      </c>
      <c r="O1762">
        <f t="shared" si="781"/>
        <v>17</v>
      </c>
      <c r="P1762">
        <f t="shared" si="782"/>
        <v>1</v>
      </c>
      <c r="Q1762">
        <f t="shared" si="788"/>
        <v>7</v>
      </c>
    </row>
    <row r="1763" spans="1:17" x14ac:dyDescent="0.25">
      <c r="A1763" s="4">
        <v>39297</v>
      </c>
      <c r="B1763">
        <v>10</v>
      </c>
      <c r="C1763">
        <v>30</v>
      </c>
      <c r="D1763">
        <v>33</v>
      </c>
      <c r="E1763">
        <v>37</v>
      </c>
      <c r="F1763">
        <v>41</v>
      </c>
      <c r="G1763">
        <v>1</v>
      </c>
      <c r="H1763">
        <v>8</v>
      </c>
      <c r="I1763">
        <f t="shared" si="787"/>
        <v>6</v>
      </c>
      <c r="J1763">
        <f t="shared" si="783"/>
        <v>151</v>
      </c>
      <c r="K1763">
        <f t="shared" si="780"/>
        <v>9</v>
      </c>
      <c r="L1763">
        <f t="shared" si="784"/>
        <v>2</v>
      </c>
      <c r="M1763">
        <f t="shared" si="785"/>
        <v>3</v>
      </c>
      <c r="N1763" s="3">
        <f t="shared" si="786"/>
        <v>0.66666666666666663</v>
      </c>
      <c r="O1763">
        <f t="shared" si="781"/>
        <v>20</v>
      </c>
      <c r="P1763">
        <f t="shared" si="782"/>
        <v>3</v>
      </c>
      <c r="Q1763">
        <f t="shared" si="788"/>
        <v>8</v>
      </c>
    </row>
    <row r="1764" spans="1:17" x14ac:dyDescent="0.25">
      <c r="A1764" s="4">
        <v>39290</v>
      </c>
      <c r="B1764">
        <v>1</v>
      </c>
      <c r="C1764">
        <v>4</v>
      </c>
      <c r="D1764">
        <v>21</v>
      </c>
      <c r="E1764">
        <v>29</v>
      </c>
      <c r="F1764">
        <v>41</v>
      </c>
      <c r="G1764">
        <v>7</v>
      </c>
      <c r="H1764">
        <v>8</v>
      </c>
      <c r="I1764">
        <f t="shared" si="787"/>
        <v>6</v>
      </c>
      <c r="J1764">
        <f t="shared" si="783"/>
        <v>96</v>
      </c>
      <c r="K1764">
        <f t="shared" si="780"/>
        <v>15</v>
      </c>
      <c r="L1764">
        <f t="shared" si="784"/>
        <v>1</v>
      </c>
      <c r="M1764">
        <f t="shared" si="785"/>
        <v>4</v>
      </c>
      <c r="N1764" s="3">
        <f t="shared" si="786"/>
        <v>0.25</v>
      </c>
      <c r="O1764">
        <f t="shared" si="781"/>
        <v>17</v>
      </c>
      <c r="P1764">
        <f t="shared" si="782"/>
        <v>3</v>
      </c>
      <c r="Q1764">
        <f t="shared" si="788"/>
        <v>10</v>
      </c>
    </row>
    <row r="1765" spans="1:17" x14ac:dyDescent="0.25">
      <c r="A1765" s="4">
        <v>39283</v>
      </c>
      <c r="B1765">
        <v>10</v>
      </c>
      <c r="C1765">
        <v>21</v>
      </c>
      <c r="D1765">
        <v>25</v>
      </c>
      <c r="E1765">
        <v>26</v>
      </c>
      <c r="F1765">
        <v>50</v>
      </c>
      <c r="G1765">
        <v>4</v>
      </c>
      <c r="H1765">
        <v>9</v>
      </c>
      <c r="I1765">
        <f t="shared" si="787"/>
        <v>6</v>
      </c>
      <c r="J1765">
        <f t="shared" si="783"/>
        <v>132</v>
      </c>
      <c r="K1765">
        <f t="shared" si="780"/>
        <v>13</v>
      </c>
      <c r="L1765">
        <f t="shared" si="784"/>
        <v>3</v>
      </c>
      <c r="M1765">
        <f t="shared" si="785"/>
        <v>2</v>
      </c>
      <c r="N1765" s="3">
        <f t="shared" si="786"/>
        <v>0.66666666666666663</v>
      </c>
      <c r="O1765">
        <f t="shared" si="781"/>
        <v>24</v>
      </c>
      <c r="P1765">
        <f t="shared" si="782"/>
        <v>1</v>
      </c>
      <c r="Q1765">
        <f t="shared" si="788"/>
        <v>10</v>
      </c>
    </row>
    <row r="1766" spans="1:17" x14ac:dyDescent="0.25">
      <c r="A1766" s="4">
        <v>39276</v>
      </c>
      <c r="B1766">
        <v>9</v>
      </c>
      <c r="C1766">
        <v>13</v>
      </c>
      <c r="D1766">
        <v>15</v>
      </c>
      <c r="E1766">
        <v>31</v>
      </c>
      <c r="F1766">
        <v>48</v>
      </c>
      <c r="G1766">
        <v>3</v>
      </c>
      <c r="H1766">
        <v>6</v>
      </c>
      <c r="I1766">
        <f t="shared" si="787"/>
        <v>6</v>
      </c>
      <c r="J1766">
        <f t="shared" si="783"/>
        <v>116</v>
      </c>
      <c r="K1766">
        <f t="shared" si="780"/>
        <v>9</v>
      </c>
      <c r="L1766">
        <f t="shared" si="784"/>
        <v>1</v>
      </c>
      <c r="M1766">
        <f t="shared" si="785"/>
        <v>4</v>
      </c>
      <c r="N1766" s="3">
        <f t="shared" si="786"/>
        <v>0.25</v>
      </c>
      <c r="O1766">
        <f t="shared" si="781"/>
        <v>17</v>
      </c>
      <c r="P1766">
        <f t="shared" si="782"/>
        <v>2</v>
      </c>
      <c r="Q1766">
        <f t="shared" si="788"/>
        <v>10</v>
      </c>
    </row>
    <row r="1767" spans="1:17" x14ac:dyDescent="0.25">
      <c r="A1767" s="4">
        <v>39269</v>
      </c>
      <c r="B1767">
        <v>4</v>
      </c>
      <c r="C1767">
        <v>5</v>
      </c>
      <c r="D1767">
        <v>19</v>
      </c>
      <c r="E1767">
        <v>39</v>
      </c>
      <c r="F1767">
        <v>41</v>
      </c>
      <c r="G1767">
        <v>8</v>
      </c>
      <c r="H1767">
        <v>9</v>
      </c>
      <c r="I1767">
        <f t="shared" si="787"/>
        <v>6</v>
      </c>
      <c r="J1767">
        <f t="shared" si="783"/>
        <v>108</v>
      </c>
      <c r="K1767">
        <f t="shared" si="780"/>
        <v>17</v>
      </c>
      <c r="L1767">
        <f t="shared" si="784"/>
        <v>1</v>
      </c>
      <c r="M1767">
        <f t="shared" si="785"/>
        <v>4</v>
      </c>
      <c r="N1767" s="3">
        <f t="shared" si="786"/>
        <v>0.25</v>
      </c>
      <c r="O1767">
        <f t="shared" si="781"/>
        <v>20</v>
      </c>
      <c r="P1767">
        <f t="shared" si="782"/>
        <v>1</v>
      </c>
      <c r="Q1767">
        <f t="shared" si="788"/>
        <v>9</v>
      </c>
    </row>
    <row r="1768" spans="1:17" x14ac:dyDescent="0.25">
      <c r="A1768" s="4">
        <v>39262</v>
      </c>
      <c r="B1768">
        <v>8</v>
      </c>
      <c r="C1768">
        <v>12</v>
      </c>
      <c r="D1768">
        <v>28</v>
      </c>
      <c r="E1768">
        <v>33</v>
      </c>
      <c r="F1768">
        <v>45</v>
      </c>
      <c r="G1768">
        <v>1</v>
      </c>
      <c r="H1768">
        <v>3</v>
      </c>
      <c r="I1768">
        <f t="shared" si="787"/>
        <v>6</v>
      </c>
      <c r="J1768">
        <f t="shared" si="783"/>
        <v>126</v>
      </c>
      <c r="K1768">
        <f t="shared" ref="K1768:K1831" si="789">G1768+H1768</f>
        <v>4</v>
      </c>
      <c r="L1768">
        <f t="shared" si="784"/>
        <v>3</v>
      </c>
      <c r="M1768">
        <f t="shared" si="785"/>
        <v>2</v>
      </c>
      <c r="N1768" s="3">
        <f t="shared" si="786"/>
        <v>0.66666666666666663</v>
      </c>
      <c r="O1768">
        <f t="shared" ref="O1768:O1831" si="790">MAX(C1768-B1768,D1768-C1768,E1768-D1768,F1768-E1768)</f>
        <v>16</v>
      </c>
      <c r="P1768">
        <f t="shared" ref="P1768:P1831" si="791">MIN(C1768-B1768,D1768-C1768,E1768-D1768,F1768-E1768)</f>
        <v>4</v>
      </c>
      <c r="Q1768">
        <f t="shared" si="788"/>
        <v>9</v>
      </c>
    </row>
    <row r="1769" spans="1:17" x14ac:dyDescent="0.25">
      <c r="A1769" s="4">
        <v>39255</v>
      </c>
      <c r="B1769">
        <v>11</v>
      </c>
      <c r="C1769">
        <v>16</v>
      </c>
      <c r="D1769">
        <v>17</v>
      </c>
      <c r="E1769">
        <v>22</v>
      </c>
      <c r="F1769">
        <v>34</v>
      </c>
      <c r="G1769">
        <v>5</v>
      </c>
      <c r="H1769">
        <v>6</v>
      </c>
      <c r="I1769">
        <f t="shared" si="787"/>
        <v>6</v>
      </c>
      <c r="J1769">
        <f t="shared" si="783"/>
        <v>100</v>
      </c>
      <c r="K1769">
        <f t="shared" si="789"/>
        <v>11</v>
      </c>
      <c r="L1769">
        <f t="shared" si="784"/>
        <v>3</v>
      </c>
      <c r="M1769">
        <f t="shared" si="785"/>
        <v>2</v>
      </c>
      <c r="N1769" s="3">
        <f t="shared" si="786"/>
        <v>0.66666666666666663</v>
      </c>
      <c r="O1769">
        <f t="shared" si="790"/>
        <v>12</v>
      </c>
      <c r="P1769">
        <f t="shared" si="791"/>
        <v>1</v>
      </c>
      <c r="Q1769">
        <f t="shared" si="788"/>
        <v>6</v>
      </c>
    </row>
    <row r="1770" spans="1:17" x14ac:dyDescent="0.25">
      <c r="A1770" s="4">
        <v>39248</v>
      </c>
      <c r="B1770">
        <v>5</v>
      </c>
      <c r="C1770">
        <v>7</v>
      </c>
      <c r="D1770">
        <v>14</v>
      </c>
      <c r="E1770">
        <v>21</v>
      </c>
      <c r="F1770">
        <v>40</v>
      </c>
      <c r="G1770">
        <v>3</v>
      </c>
      <c r="H1770">
        <v>8</v>
      </c>
      <c r="I1770">
        <f t="shared" si="787"/>
        <v>6</v>
      </c>
      <c r="J1770">
        <f t="shared" ref="J1770:J1833" si="792">SUM(B1770:F1770)</f>
        <v>87</v>
      </c>
      <c r="K1770">
        <f t="shared" si="789"/>
        <v>11</v>
      </c>
      <c r="L1770">
        <f t="shared" ref="L1770:L1833" si="793">SUMPRODUCT(--(MOD(B1770:F1770,2)=0))</f>
        <v>2</v>
      </c>
      <c r="M1770">
        <f t="shared" ref="M1770:M1833" si="794">SUMPRODUCT(--(MOD(B1770:F1770,2)=1))</f>
        <v>3</v>
      </c>
      <c r="N1770" s="3">
        <f t="shared" ref="N1770:N1833" si="795">IF(L1770&gt;M1770,M1770/L1770,L1770/M1770)</f>
        <v>0.66666666666666663</v>
      </c>
      <c r="O1770">
        <f t="shared" si="790"/>
        <v>19</v>
      </c>
      <c r="P1770">
        <f t="shared" si="791"/>
        <v>2</v>
      </c>
      <c r="Q1770">
        <f t="shared" si="788"/>
        <v>9</v>
      </c>
    </row>
    <row r="1771" spans="1:17" x14ac:dyDescent="0.25">
      <c r="A1771" s="4">
        <v>39241</v>
      </c>
      <c r="B1771">
        <v>1</v>
      </c>
      <c r="C1771">
        <v>15</v>
      </c>
      <c r="D1771">
        <v>17</v>
      </c>
      <c r="E1771">
        <v>25</v>
      </c>
      <c r="F1771">
        <v>45</v>
      </c>
      <c r="G1771">
        <v>2</v>
      </c>
      <c r="H1771">
        <v>8</v>
      </c>
      <c r="I1771">
        <f t="shared" si="787"/>
        <v>6</v>
      </c>
      <c r="J1771">
        <f t="shared" si="792"/>
        <v>103</v>
      </c>
      <c r="K1771">
        <f t="shared" si="789"/>
        <v>10</v>
      </c>
      <c r="L1771">
        <f t="shared" si="793"/>
        <v>0</v>
      </c>
      <c r="M1771">
        <f t="shared" si="794"/>
        <v>5</v>
      </c>
      <c r="N1771" s="3">
        <f t="shared" si="795"/>
        <v>0</v>
      </c>
      <c r="O1771">
        <f t="shared" si="790"/>
        <v>20</v>
      </c>
      <c r="P1771">
        <f t="shared" si="791"/>
        <v>2</v>
      </c>
      <c r="Q1771">
        <f t="shared" si="788"/>
        <v>11</v>
      </c>
    </row>
    <row r="1772" spans="1:17" x14ac:dyDescent="0.25">
      <c r="A1772" s="4">
        <v>39234</v>
      </c>
      <c r="B1772">
        <v>6</v>
      </c>
      <c r="C1772">
        <v>22</v>
      </c>
      <c r="D1772">
        <v>37</v>
      </c>
      <c r="E1772">
        <v>41</v>
      </c>
      <c r="F1772">
        <v>42</v>
      </c>
      <c r="G1772">
        <v>6</v>
      </c>
      <c r="H1772">
        <v>9</v>
      </c>
      <c r="I1772">
        <f t="shared" si="787"/>
        <v>6</v>
      </c>
      <c r="J1772">
        <f t="shared" si="792"/>
        <v>148</v>
      </c>
      <c r="K1772">
        <f t="shared" si="789"/>
        <v>15</v>
      </c>
      <c r="L1772">
        <f t="shared" si="793"/>
        <v>3</v>
      </c>
      <c r="M1772">
        <f t="shared" si="794"/>
        <v>2</v>
      </c>
      <c r="N1772" s="3">
        <f t="shared" si="795"/>
        <v>0.66666666666666663</v>
      </c>
      <c r="O1772">
        <f t="shared" si="790"/>
        <v>16</v>
      </c>
      <c r="P1772">
        <f t="shared" si="791"/>
        <v>1</v>
      </c>
      <c r="Q1772">
        <f t="shared" si="788"/>
        <v>9</v>
      </c>
    </row>
    <row r="1773" spans="1:17" x14ac:dyDescent="0.25">
      <c r="A1773" s="4">
        <v>39227</v>
      </c>
      <c r="B1773">
        <v>25</v>
      </c>
      <c r="C1773">
        <v>26</v>
      </c>
      <c r="D1773">
        <v>29</v>
      </c>
      <c r="E1773">
        <v>49</v>
      </c>
      <c r="F1773">
        <v>50</v>
      </c>
      <c r="G1773">
        <v>7</v>
      </c>
      <c r="H1773">
        <v>8</v>
      </c>
      <c r="I1773">
        <f t="shared" ref="I1773:I1836" si="796">WEEKDAY(A1773)</f>
        <v>6</v>
      </c>
      <c r="J1773">
        <f t="shared" si="792"/>
        <v>179</v>
      </c>
      <c r="K1773">
        <f t="shared" si="789"/>
        <v>15</v>
      </c>
      <c r="L1773">
        <f t="shared" si="793"/>
        <v>2</v>
      </c>
      <c r="M1773">
        <f t="shared" si="794"/>
        <v>3</v>
      </c>
      <c r="N1773" s="3">
        <f t="shared" si="795"/>
        <v>0.66666666666666663</v>
      </c>
      <c r="O1773">
        <f t="shared" si="790"/>
        <v>20</v>
      </c>
      <c r="P1773">
        <f t="shared" si="791"/>
        <v>1</v>
      </c>
      <c r="Q1773">
        <f t="shared" si="788"/>
        <v>6</v>
      </c>
    </row>
    <row r="1774" spans="1:17" x14ac:dyDescent="0.25">
      <c r="A1774" s="4">
        <v>39220</v>
      </c>
      <c r="B1774">
        <v>26</v>
      </c>
      <c r="C1774">
        <v>34</v>
      </c>
      <c r="D1774">
        <v>37</v>
      </c>
      <c r="E1774">
        <v>39</v>
      </c>
      <c r="F1774">
        <v>49</v>
      </c>
      <c r="G1774">
        <v>2</v>
      </c>
      <c r="H1774">
        <v>6</v>
      </c>
      <c r="I1774">
        <f t="shared" si="796"/>
        <v>6</v>
      </c>
      <c r="J1774">
        <f t="shared" si="792"/>
        <v>185</v>
      </c>
      <c r="K1774">
        <f t="shared" si="789"/>
        <v>8</v>
      </c>
      <c r="L1774">
        <f t="shared" si="793"/>
        <v>2</v>
      </c>
      <c r="M1774">
        <f t="shared" si="794"/>
        <v>3</v>
      </c>
      <c r="N1774" s="3">
        <f t="shared" si="795"/>
        <v>0.66666666666666663</v>
      </c>
      <c r="O1774">
        <f t="shared" si="790"/>
        <v>10</v>
      </c>
      <c r="P1774">
        <f t="shared" si="791"/>
        <v>2</v>
      </c>
      <c r="Q1774">
        <f t="shared" si="788"/>
        <v>6</v>
      </c>
    </row>
    <row r="1775" spans="1:17" x14ac:dyDescent="0.25">
      <c r="A1775" s="4">
        <v>39213</v>
      </c>
      <c r="B1775">
        <v>7</v>
      </c>
      <c r="C1775">
        <v>12</v>
      </c>
      <c r="D1775">
        <v>26</v>
      </c>
      <c r="E1775">
        <v>29</v>
      </c>
      <c r="F1775">
        <v>49</v>
      </c>
      <c r="G1775">
        <v>2</v>
      </c>
      <c r="H1775">
        <v>6</v>
      </c>
      <c r="I1775">
        <f t="shared" si="796"/>
        <v>6</v>
      </c>
      <c r="J1775">
        <f t="shared" si="792"/>
        <v>123</v>
      </c>
      <c r="K1775">
        <f t="shared" si="789"/>
        <v>8</v>
      </c>
      <c r="L1775">
        <f t="shared" si="793"/>
        <v>2</v>
      </c>
      <c r="M1775">
        <f t="shared" si="794"/>
        <v>3</v>
      </c>
      <c r="N1775" s="3">
        <f t="shared" si="795"/>
        <v>0.66666666666666663</v>
      </c>
      <c r="O1775">
        <f t="shared" si="790"/>
        <v>20</v>
      </c>
      <c r="P1775">
        <f t="shared" si="791"/>
        <v>3</v>
      </c>
      <c r="Q1775">
        <f t="shared" si="788"/>
        <v>11</v>
      </c>
    </row>
    <row r="1776" spans="1:17" x14ac:dyDescent="0.25">
      <c r="A1776" s="4">
        <v>39206</v>
      </c>
      <c r="B1776">
        <v>6</v>
      </c>
      <c r="C1776">
        <v>17</v>
      </c>
      <c r="D1776">
        <v>35</v>
      </c>
      <c r="E1776">
        <v>41</v>
      </c>
      <c r="F1776">
        <v>45</v>
      </c>
      <c r="G1776">
        <v>1</v>
      </c>
      <c r="H1776">
        <v>5</v>
      </c>
      <c r="I1776">
        <f t="shared" si="796"/>
        <v>6</v>
      </c>
      <c r="J1776">
        <f t="shared" si="792"/>
        <v>144</v>
      </c>
      <c r="K1776">
        <f t="shared" si="789"/>
        <v>6</v>
      </c>
      <c r="L1776">
        <f t="shared" si="793"/>
        <v>1</v>
      </c>
      <c r="M1776">
        <f t="shared" si="794"/>
        <v>4</v>
      </c>
      <c r="N1776" s="3">
        <f t="shared" si="795"/>
        <v>0.25</v>
      </c>
      <c r="O1776">
        <f t="shared" si="790"/>
        <v>18</v>
      </c>
      <c r="P1776">
        <f t="shared" si="791"/>
        <v>4</v>
      </c>
      <c r="Q1776">
        <f t="shared" si="788"/>
        <v>10</v>
      </c>
    </row>
    <row r="1777" spans="1:17" x14ac:dyDescent="0.25">
      <c r="A1777" s="4">
        <v>39199</v>
      </c>
      <c r="B1777">
        <v>7</v>
      </c>
      <c r="C1777">
        <v>18</v>
      </c>
      <c r="D1777">
        <v>27</v>
      </c>
      <c r="E1777">
        <v>36</v>
      </c>
      <c r="F1777">
        <v>44</v>
      </c>
      <c r="G1777">
        <v>1</v>
      </c>
      <c r="H1777">
        <v>2</v>
      </c>
      <c r="I1777">
        <f t="shared" si="796"/>
        <v>6</v>
      </c>
      <c r="J1777">
        <f t="shared" si="792"/>
        <v>132</v>
      </c>
      <c r="K1777">
        <f t="shared" si="789"/>
        <v>3</v>
      </c>
      <c r="L1777">
        <f t="shared" si="793"/>
        <v>3</v>
      </c>
      <c r="M1777">
        <f t="shared" si="794"/>
        <v>2</v>
      </c>
      <c r="N1777" s="3">
        <f t="shared" si="795"/>
        <v>0.66666666666666663</v>
      </c>
      <c r="O1777">
        <f t="shared" si="790"/>
        <v>11</v>
      </c>
      <c r="P1777">
        <f t="shared" si="791"/>
        <v>8</v>
      </c>
      <c r="Q1777">
        <f t="shared" si="788"/>
        <v>9</v>
      </c>
    </row>
    <row r="1778" spans="1:17" x14ac:dyDescent="0.25">
      <c r="A1778" s="4">
        <v>39192</v>
      </c>
      <c r="B1778">
        <v>23</v>
      </c>
      <c r="C1778">
        <v>26</v>
      </c>
      <c r="D1778">
        <v>32</v>
      </c>
      <c r="E1778">
        <v>41</v>
      </c>
      <c r="F1778">
        <v>45</v>
      </c>
      <c r="G1778">
        <v>3</v>
      </c>
      <c r="H1778">
        <v>7</v>
      </c>
      <c r="I1778">
        <f t="shared" si="796"/>
        <v>6</v>
      </c>
      <c r="J1778">
        <f t="shared" si="792"/>
        <v>167</v>
      </c>
      <c r="K1778">
        <f t="shared" si="789"/>
        <v>10</v>
      </c>
      <c r="L1778">
        <f t="shared" si="793"/>
        <v>2</v>
      </c>
      <c r="M1778">
        <f t="shared" si="794"/>
        <v>3</v>
      </c>
      <c r="N1778" s="3">
        <f t="shared" si="795"/>
        <v>0.66666666666666663</v>
      </c>
      <c r="O1778">
        <f t="shared" si="790"/>
        <v>9</v>
      </c>
      <c r="P1778">
        <f t="shared" si="791"/>
        <v>3</v>
      </c>
      <c r="Q1778">
        <f t="shared" si="788"/>
        <v>6</v>
      </c>
    </row>
    <row r="1779" spans="1:17" x14ac:dyDescent="0.25">
      <c r="A1779" s="4">
        <v>39185</v>
      </c>
      <c r="B1779">
        <v>7</v>
      </c>
      <c r="C1779">
        <v>20</v>
      </c>
      <c r="D1779">
        <v>25</v>
      </c>
      <c r="E1779">
        <v>38</v>
      </c>
      <c r="F1779">
        <v>41</v>
      </c>
      <c r="G1779">
        <v>3</v>
      </c>
      <c r="H1779">
        <v>7</v>
      </c>
      <c r="I1779">
        <f t="shared" si="796"/>
        <v>6</v>
      </c>
      <c r="J1779">
        <f t="shared" si="792"/>
        <v>131</v>
      </c>
      <c r="K1779">
        <f t="shared" si="789"/>
        <v>10</v>
      </c>
      <c r="L1779">
        <f t="shared" si="793"/>
        <v>2</v>
      </c>
      <c r="M1779">
        <f t="shared" si="794"/>
        <v>3</v>
      </c>
      <c r="N1779" s="3">
        <f t="shared" si="795"/>
        <v>0.66666666666666663</v>
      </c>
      <c r="O1779">
        <f t="shared" si="790"/>
        <v>13</v>
      </c>
      <c r="P1779">
        <f t="shared" si="791"/>
        <v>3</v>
      </c>
      <c r="Q1779">
        <f t="shared" si="788"/>
        <v>9</v>
      </c>
    </row>
    <row r="1780" spans="1:17" x14ac:dyDescent="0.25">
      <c r="A1780" s="4">
        <v>39178</v>
      </c>
      <c r="B1780">
        <v>15</v>
      </c>
      <c r="C1780">
        <v>23</v>
      </c>
      <c r="D1780">
        <v>29</v>
      </c>
      <c r="E1780">
        <v>41</v>
      </c>
      <c r="F1780">
        <v>48</v>
      </c>
      <c r="G1780">
        <v>3</v>
      </c>
      <c r="H1780">
        <v>6</v>
      </c>
      <c r="I1780">
        <f t="shared" si="796"/>
        <v>6</v>
      </c>
      <c r="J1780">
        <f t="shared" si="792"/>
        <v>156</v>
      </c>
      <c r="K1780">
        <f t="shared" si="789"/>
        <v>9</v>
      </c>
      <c r="L1780">
        <f t="shared" si="793"/>
        <v>1</v>
      </c>
      <c r="M1780">
        <f t="shared" si="794"/>
        <v>4</v>
      </c>
      <c r="N1780" s="3">
        <f t="shared" si="795"/>
        <v>0.25</v>
      </c>
      <c r="O1780">
        <f t="shared" si="790"/>
        <v>12</v>
      </c>
      <c r="P1780">
        <f t="shared" si="791"/>
        <v>6</v>
      </c>
      <c r="Q1780">
        <f t="shared" si="788"/>
        <v>8</v>
      </c>
    </row>
    <row r="1781" spans="1:17" x14ac:dyDescent="0.25">
      <c r="A1781" s="4">
        <v>39171</v>
      </c>
      <c r="B1781">
        <v>9</v>
      </c>
      <c r="C1781">
        <v>17</v>
      </c>
      <c r="D1781">
        <v>19</v>
      </c>
      <c r="E1781">
        <v>41</v>
      </c>
      <c r="F1781">
        <v>46</v>
      </c>
      <c r="G1781">
        <v>1</v>
      </c>
      <c r="H1781">
        <v>8</v>
      </c>
      <c r="I1781">
        <f t="shared" si="796"/>
        <v>6</v>
      </c>
      <c r="J1781">
        <f t="shared" si="792"/>
        <v>132</v>
      </c>
      <c r="K1781">
        <f t="shared" si="789"/>
        <v>9</v>
      </c>
      <c r="L1781">
        <f t="shared" si="793"/>
        <v>1</v>
      </c>
      <c r="M1781">
        <f t="shared" si="794"/>
        <v>4</v>
      </c>
      <c r="N1781" s="3">
        <f t="shared" si="795"/>
        <v>0.25</v>
      </c>
      <c r="O1781">
        <f t="shared" si="790"/>
        <v>22</v>
      </c>
      <c r="P1781">
        <f t="shared" si="791"/>
        <v>2</v>
      </c>
      <c r="Q1781">
        <f t="shared" si="788"/>
        <v>9</v>
      </c>
    </row>
    <row r="1782" spans="1:17" x14ac:dyDescent="0.25">
      <c r="A1782" s="4">
        <v>39164</v>
      </c>
      <c r="B1782">
        <v>5</v>
      </c>
      <c r="C1782">
        <v>13</v>
      </c>
      <c r="D1782">
        <v>17</v>
      </c>
      <c r="E1782">
        <v>40</v>
      </c>
      <c r="F1782">
        <v>43</v>
      </c>
      <c r="G1782">
        <v>1</v>
      </c>
      <c r="H1782">
        <v>3</v>
      </c>
      <c r="I1782">
        <f t="shared" si="796"/>
        <v>6</v>
      </c>
      <c r="J1782">
        <f t="shared" si="792"/>
        <v>118</v>
      </c>
      <c r="K1782">
        <f t="shared" si="789"/>
        <v>4</v>
      </c>
      <c r="L1782">
        <f t="shared" si="793"/>
        <v>1</v>
      </c>
      <c r="M1782">
        <f t="shared" si="794"/>
        <v>4</v>
      </c>
      <c r="N1782" s="3">
        <f t="shared" si="795"/>
        <v>0.25</v>
      </c>
      <c r="O1782">
        <f t="shared" si="790"/>
        <v>23</v>
      </c>
      <c r="P1782">
        <f t="shared" si="791"/>
        <v>3</v>
      </c>
      <c r="Q1782">
        <f t="shared" si="788"/>
        <v>10</v>
      </c>
    </row>
    <row r="1783" spans="1:17" x14ac:dyDescent="0.25">
      <c r="A1783" s="4">
        <v>39157</v>
      </c>
      <c r="B1783">
        <v>4</v>
      </c>
      <c r="C1783">
        <v>14</v>
      </c>
      <c r="D1783">
        <v>31</v>
      </c>
      <c r="E1783">
        <v>45</v>
      </c>
      <c r="F1783">
        <v>49</v>
      </c>
      <c r="G1783">
        <v>4</v>
      </c>
      <c r="H1783">
        <v>9</v>
      </c>
      <c r="I1783">
        <f t="shared" si="796"/>
        <v>6</v>
      </c>
      <c r="J1783">
        <f t="shared" si="792"/>
        <v>143</v>
      </c>
      <c r="K1783">
        <f t="shared" si="789"/>
        <v>13</v>
      </c>
      <c r="L1783">
        <f t="shared" si="793"/>
        <v>2</v>
      </c>
      <c r="M1783">
        <f t="shared" si="794"/>
        <v>3</v>
      </c>
      <c r="N1783" s="3">
        <f t="shared" si="795"/>
        <v>0.66666666666666663</v>
      </c>
      <c r="O1783">
        <f t="shared" si="790"/>
        <v>17</v>
      </c>
      <c r="P1783">
        <f t="shared" si="791"/>
        <v>4</v>
      </c>
      <c r="Q1783">
        <f t="shared" si="788"/>
        <v>11</v>
      </c>
    </row>
    <row r="1784" spans="1:17" x14ac:dyDescent="0.25">
      <c r="A1784" s="4">
        <v>39150</v>
      </c>
      <c r="B1784">
        <v>2</v>
      </c>
      <c r="C1784">
        <v>3</v>
      </c>
      <c r="D1784">
        <v>25</v>
      </c>
      <c r="E1784">
        <v>43</v>
      </c>
      <c r="F1784">
        <v>48</v>
      </c>
      <c r="G1784">
        <v>6</v>
      </c>
      <c r="H1784">
        <v>9</v>
      </c>
      <c r="I1784">
        <f t="shared" si="796"/>
        <v>6</v>
      </c>
      <c r="J1784">
        <f t="shared" si="792"/>
        <v>121</v>
      </c>
      <c r="K1784">
        <f t="shared" si="789"/>
        <v>15</v>
      </c>
      <c r="L1784">
        <f t="shared" si="793"/>
        <v>2</v>
      </c>
      <c r="M1784">
        <f t="shared" si="794"/>
        <v>3</v>
      </c>
      <c r="N1784" s="3">
        <f t="shared" si="795"/>
        <v>0.66666666666666663</v>
      </c>
      <c r="O1784">
        <f t="shared" si="790"/>
        <v>22</v>
      </c>
      <c r="P1784">
        <f t="shared" si="791"/>
        <v>1</v>
      </c>
      <c r="Q1784">
        <f t="shared" si="788"/>
        <v>12</v>
      </c>
    </row>
    <row r="1785" spans="1:17" x14ac:dyDescent="0.25">
      <c r="A1785" s="4">
        <v>39143</v>
      </c>
      <c r="B1785">
        <v>3</v>
      </c>
      <c r="C1785">
        <v>16</v>
      </c>
      <c r="D1785">
        <v>34</v>
      </c>
      <c r="E1785">
        <v>38</v>
      </c>
      <c r="F1785">
        <v>48</v>
      </c>
      <c r="G1785">
        <v>5</v>
      </c>
      <c r="H1785">
        <v>8</v>
      </c>
      <c r="I1785">
        <f t="shared" si="796"/>
        <v>6</v>
      </c>
      <c r="J1785">
        <f t="shared" si="792"/>
        <v>139</v>
      </c>
      <c r="K1785">
        <f t="shared" si="789"/>
        <v>13</v>
      </c>
      <c r="L1785">
        <f t="shared" si="793"/>
        <v>4</v>
      </c>
      <c r="M1785">
        <f t="shared" si="794"/>
        <v>1</v>
      </c>
      <c r="N1785" s="3">
        <f t="shared" si="795"/>
        <v>0.25</v>
      </c>
      <c r="O1785">
        <f t="shared" si="790"/>
        <v>18</v>
      </c>
      <c r="P1785">
        <f t="shared" si="791"/>
        <v>4</v>
      </c>
      <c r="Q1785">
        <f t="shared" ref="Q1785:Q1848" si="797">ROUND(AVERAGE(C1785-B1785,D1785-C1785,E1785-D1785,F1785-E1785),0)</f>
        <v>11</v>
      </c>
    </row>
    <row r="1786" spans="1:17" x14ac:dyDescent="0.25">
      <c r="A1786" s="4">
        <v>39136</v>
      </c>
      <c r="B1786">
        <v>2</v>
      </c>
      <c r="C1786">
        <v>15</v>
      </c>
      <c r="D1786">
        <v>18</v>
      </c>
      <c r="E1786">
        <v>20</v>
      </c>
      <c r="F1786">
        <v>22</v>
      </c>
      <c r="G1786">
        <v>2</v>
      </c>
      <c r="H1786">
        <v>5</v>
      </c>
      <c r="I1786">
        <f t="shared" si="796"/>
        <v>6</v>
      </c>
      <c r="J1786">
        <f t="shared" si="792"/>
        <v>77</v>
      </c>
      <c r="K1786">
        <f t="shared" si="789"/>
        <v>7</v>
      </c>
      <c r="L1786">
        <f t="shared" si="793"/>
        <v>4</v>
      </c>
      <c r="M1786">
        <f t="shared" si="794"/>
        <v>1</v>
      </c>
      <c r="N1786" s="3">
        <f t="shared" si="795"/>
        <v>0.25</v>
      </c>
      <c r="O1786">
        <f t="shared" si="790"/>
        <v>13</v>
      </c>
      <c r="P1786">
        <f t="shared" si="791"/>
        <v>2</v>
      </c>
      <c r="Q1786">
        <f t="shared" si="797"/>
        <v>5</v>
      </c>
    </row>
    <row r="1787" spans="1:17" x14ac:dyDescent="0.25">
      <c r="A1787" s="4">
        <v>39129</v>
      </c>
      <c r="B1787">
        <v>8</v>
      </c>
      <c r="C1787">
        <v>19</v>
      </c>
      <c r="D1787">
        <v>20</v>
      </c>
      <c r="E1787">
        <v>39</v>
      </c>
      <c r="F1787">
        <v>50</v>
      </c>
      <c r="G1787">
        <v>6</v>
      </c>
      <c r="H1787">
        <v>9</v>
      </c>
      <c r="I1787">
        <f t="shared" si="796"/>
        <v>6</v>
      </c>
      <c r="J1787">
        <f t="shared" si="792"/>
        <v>136</v>
      </c>
      <c r="K1787">
        <f t="shared" si="789"/>
        <v>15</v>
      </c>
      <c r="L1787">
        <f t="shared" si="793"/>
        <v>3</v>
      </c>
      <c r="M1787">
        <f t="shared" si="794"/>
        <v>2</v>
      </c>
      <c r="N1787" s="3">
        <f t="shared" si="795"/>
        <v>0.66666666666666663</v>
      </c>
      <c r="O1787">
        <f t="shared" si="790"/>
        <v>19</v>
      </c>
      <c r="P1787">
        <f t="shared" si="791"/>
        <v>1</v>
      </c>
      <c r="Q1787">
        <f t="shared" si="797"/>
        <v>11</v>
      </c>
    </row>
    <row r="1788" spans="1:17" x14ac:dyDescent="0.25">
      <c r="A1788" s="4">
        <v>39122</v>
      </c>
      <c r="B1788">
        <v>14</v>
      </c>
      <c r="C1788">
        <v>16</v>
      </c>
      <c r="D1788">
        <v>30</v>
      </c>
      <c r="E1788">
        <v>36</v>
      </c>
      <c r="F1788">
        <v>46</v>
      </c>
      <c r="G1788">
        <v>2</v>
      </c>
      <c r="H1788">
        <v>8</v>
      </c>
      <c r="I1788">
        <f t="shared" si="796"/>
        <v>6</v>
      </c>
      <c r="J1788">
        <f t="shared" si="792"/>
        <v>142</v>
      </c>
      <c r="K1788">
        <f t="shared" si="789"/>
        <v>10</v>
      </c>
      <c r="L1788">
        <f t="shared" si="793"/>
        <v>5</v>
      </c>
      <c r="M1788">
        <f t="shared" si="794"/>
        <v>0</v>
      </c>
      <c r="N1788" s="3">
        <f t="shared" si="795"/>
        <v>0</v>
      </c>
      <c r="O1788">
        <f t="shared" si="790"/>
        <v>14</v>
      </c>
      <c r="P1788">
        <f t="shared" si="791"/>
        <v>2</v>
      </c>
      <c r="Q1788">
        <f t="shared" si="797"/>
        <v>8</v>
      </c>
    </row>
    <row r="1789" spans="1:17" x14ac:dyDescent="0.25">
      <c r="A1789" s="4">
        <v>39115</v>
      </c>
      <c r="B1789">
        <v>14</v>
      </c>
      <c r="C1789">
        <v>23</v>
      </c>
      <c r="D1789">
        <v>27</v>
      </c>
      <c r="E1789">
        <v>30</v>
      </c>
      <c r="F1789">
        <v>36</v>
      </c>
      <c r="G1789">
        <v>1</v>
      </c>
      <c r="H1789">
        <v>6</v>
      </c>
      <c r="I1789">
        <f t="shared" si="796"/>
        <v>6</v>
      </c>
      <c r="J1789">
        <f t="shared" si="792"/>
        <v>130</v>
      </c>
      <c r="K1789">
        <f t="shared" si="789"/>
        <v>7</v>
      </c>
      <c r="L1789">
        <f t="shared" si="793"/>
        <v>3</v>
      </c>
      <c r="M1789">
        <f t="shared" si="794"/>
        <v>2</v>
      </c>
      <c r="N1789" s="3">
        <f t="shared" si="795"/>
        <v>0.66666666666666663</v>
      </c>
      <c r="O1789">
        <f t="shared" si="790"/>
        <v>9</v>
      </c>
      <c r="P1789">
        <f t="shared" si="791"/>
        <v>3</v>
      </c>
      <c r="Q1789">
        <f t="shared" si="797"/>
        <v>6</v>
      </c>
    </row>
    <row r="1790" spans="1:17" x14ac:dyDescent="0.25">
      <c r="A1790" s="4">
        <v>39108</v>
      </c>
      <c r="B1790">
        <v>11</v>
      </c>
      <c r="C1790">
        <v>15</v>
      </c>
      <c r="D1790">
        <v>23</v>
      </c>
      <c r="E1790">
        <v>30</v>
      </c>
      <c r="F1790">
        <v>38</v>
      </c>
      <c r="G1790">
        <v>4</v>
      </c>
      <c r="H1790">
        <v>9</v>
      </c>
      <c r="I1790">
        <f t="shared" si="796"/>
        <v>6</v>
      </c>
      <c r="J1790">
        <f t="shared" si="792"/>
        <v>117</v>
      </c>
      <c r="K1790">
        <f t="shared" si="789"/>
        <v>13</v>
      </c>
      <c r="L1790">
        <f t="shared" si="793"/>
        <v>2</v>
      </c>
      <c r="M1790">
        <f t="shared" si="794"/>
        <v>3</v>
      </c>
      <c r="N1790" s="3">
        <f t="shared" si="795"/>
        <v>0.66666666666666663</v>
      </c>
      <c r="O1790">
        <f t="shared" si="790"/>
        <v>8</v>
      </c>
      <c r="P1790">
        <f t="shared" si="791"/>
        <v>4</v>
      </c>
      <c r="Q1790">
        <f t="shared" si="797"/>
        <v>7</v>
      </c>
    </row>
    <row r="1791" spans="1:17" x14ac:dyDescent="0.25">
      <c r="A1791" s="4">
        <v>39101</v>
      </c>
      <c r="B1791">
        <v>5</v>
      </c>
      <c r="C1791">
        <v>13</v>
      </c>
      <c r="D1791">
        <v>27</v>
      </c>
      <c r="E1791">
        <v>33</v>
      </c>
      <c r="F1791">
        <v>42</v>
      </c>
      <c r="G1791">
        <v>2</v>
      </c>
      <c r="H1791">
        <v>4</v>
      </c>
      <c r="I1791">
        <f t="shared" si="796"/>
        <v>6</v>
      </c>
      <c r="J1791">
        <f t="shared" si="792"/>
        <v>120</v>
      </c>
      <c r="K1791">
        <f t="shared" si="789"/>
        <v>6</v>
      </c>
      <c r="L1791">
        <f t="shared" si="793"/>
        <v>1</v>
      </c>
      <c r="M1791">
        <f t="shared" si="794"/>
        <v>4</v>
      </c>
      <c r="N1791" s="3">
        <f t="shared" si="795"/>
        <v>0.25</v>
      </c>
      <c r="O1791">
        <f t="shared" si="790"/>
        <v>14</v>
      </c>
      <c r="P1791">
        <f t="shared" si="791"/>
        <v>6</v>
      </c>
      <c r="Q1791">
        <f t="shared" si="797"/>
        <v>9</v>
      </c>
    </row>
    <row r="1792" spans="1:17" x14ac:dyDescent="0.25">
      <c r="A1792" s="4">
        <v>39094</v>
      </c>
      <c r="B1792">
        <v>8</v>
      </c>
      <c r="C1792">
        <v>11</v>
      </c>
      <c r="D1792">
        <v>14</v>
      </c>
      <c r="E1792">
        <v>19</v>
      </c>
      <c r="F1792">
        <v>25</v>
      </c>
      <c r="G1792">
        <v>3</v>
      </c>
      <c r="H1792">
        <v>5</v>
      </c>
      <c r="I1792">
        <f t="shared" si="796"/>
        <v>6</v>
      </c>
      <c r="J1792">
        <f t="shared" si="792"/>
        <v>77</v>
      </c>
      <c r="K1792">
        <f t="shared" si="789"/>
        <v>8</v>
      </c>
      <c r="L1792">
        <f t="shared" si="793"/>
        <v>2</v>
      </c>
      <c r="M1792">
        <f t="shared" si="794"/>
        <v>3</v>
      </c>
      <c r="N1792" s="3">
        <f t="shared" si="795"/>
        <v>0.66666666666666663</v>
      </c>
      <c r="O1792">
        <f t="shared" si="790"/>
        <v>6</v>
      </c>
      <c r="P1792">
        <f t="shared" si="791"/>
        <v>3</v>
      </c>
      <c r="Q1792">
        <f t="shared" si="797"/>
        <v>4</v>
      </c>
    </row>
    <row r="1793" spans="1:17" x14ac:dyDescent="0.25">
      <c r="A1793" s="4">
        <v>39087</v>
      </c>
      <c r="B1793">
        <v>17</v>
      </c>
      <c r="C1793">
        <v>19</v>
      </c>
      <c r="D1793">
        <v>29</v>
      </c>
      <c r="E1793">
        <v>36</v>
      </c>
      <c r="F1793">
        <v>45</v>
      </c>
      <c r="G1793">
        <v>5</v>
      </c>
      <c r="H1793">
        <v>6</v>
      </c>
      <c r="I1793">
        <f t="shared" si="796"/>
        <v>6</v>
      </c>
      <c r="J1793">
        <f t="shared" si="792"/>
        <v>146</v>
      </c>
      <c r="K1793">
        <f t="shared" si="789"/>
        <v>11</v>
      </c>
      <c r="L1793">
        <f t="shared" si="793"/>
        <v>1</v>
      </c>
      <c r="M1793">
        <f t="shared" si="794"/>
        <v>4</v>
      </c>
      <c r="N1793" s="3">
        <f t="shared" si="795"/>
        <v>0.25</v>
      </c>
      <c r="O1793">
        <f t="shared" si="790"/>
        <v>10</v>
      </c>
      <c r="P1793">
        <f t="shared" si="791"/>
        <v>2</v>
      </c>
      <c r="Q1793">
        <f t="shared" si="797"/>
        <v>7</v>
      </c>
    </row>
    <row r="1794" spans="1:17" x14ac:dyDescent="0.25">
      <c r="A1794" s="4">
        <v>39080</v>
      </c>
      <c r="B1794">
        <v>6</v>
      </c>
      <c r="C1794">
        <v>9</v>
      </c>
      <c r="D1794">
        <v>13</v>
      </c>
      <c r="E1794">
        <v>14</v>
      </c>
      <c r="F1794">
        <v>35</v>
      </c>
      <c r="G1794">
        <v>3</v>
      </c>
      <c r="H1794">
        <v>4</v>
      </c>
      <c r="I1794">
        <f t="shared" si="796"/>
        <v>6</v>
      </c>
      <c r="J1794">
        <f t="shared" si="792"/>
        <v>77</v>
      </c>
      <c r="K1794">
        <f t="shared" si="789"/>
        <v>7</v>
      </c>
      <c r="L1794">
        <f t="shared" si="793"/>
        <v>2</v>
      </c>
      <c r="M1794">
        <f t="shared" si="794"/>
        <v>3</v>
      </c>
      <c r="N1794" s="3">
        <f t="shared" si="795"/>
        <v>0.66666666666666663</v>
      </c>
      <c r="O1794">
        <f t="shared" si="790"/>
        <v>21</v>
      </c>
      <c r="P1794">
        <f t="shared" si="791"/>
        <v>1</v>
      </c>
      <c r="Q1794">
        <f t="shared" si="797"/>
        <v>7</v>
      </c>
    </row>
    <row r="1795" spans="1:17" x14ac:dyDescent="0.25">
      <c r="A1795" s="4">
        <v>39073</v>
      </c>
      <c r="B1795">
        <v>9</v>
      </c>
      <c r="C1795">
        <v>11</v>
      </c>
      <c r="D1795">
        <v>20</v>
      </c>
      <c r="E1795">
        <v>38</v>
      </c>
      <c r="F1795">
        <v>43</v>
      </c>
      <c r="G1795">
        <v>2</v>
      </c>
      <c r="H1795">
        <v>3</v>
      </c>
      <c r="I1795">
        <f t="shared" si="796"/>
        <v>6</v>
      </c>
      <c r="J1795">
        <f t="shared" si="792"/>
        <v>121</v>
      </c>
      <c r="K1795">
        <f t="shared" si="789"/>
        <v>5</v>
      </c>
      <c r="L1795">
        <f t="shared" si="793"/>
        <v>2</v>
      </c>
      <c r="M1795">
        <f t="shared" si="794"/>
        <v>3</v>
      </c>
      <c r="N1795" s="3">
        <f t="shared" si="795"/>
        <v>0.66666666666666663</v>
      </c>
      <c r="O1795">
        <f t="shared" si="790"/>
        <v>18</v>
      </c>
      <c r="P1795">
        <f t="shared" si="791"/>
        <v>2</v>
      </c>
      <c r="Q1795">
        <f t="shared" si="797"/>
        <v>9</v>
      </c>
    </row>
    <row r="1796" spans="1:17" x14ac:dyDescent="0.25">
      <c r="A1796" s="4">
        <v>39066</v>
      </c>
      <c r="B1796">
        <v>9</v>
      </c>
      <c r="C1796">
        <v>23</v>
      </c>
      <c r="D1796">
        <v>35</v>
      </c>
      <c r="E1796">
        <v>37</v>
      </c>
      <c r="F1796">
        <v>42</v>
      </c>
      <c r="G1796">
        <v>3</v>
      </c>
      <c r="H1796">
        <v>7</v>
      </c>
      <c r="I1796">
        <f t="shared" si="796"/>
        <v>6</v>
      </c>
      <c r="J1796">
        <f t="shared" si="792"/>
        <v>146</v>
      </c>
      <c r="K1796">
        <f t="shared" si="789"/>
        <v>10</v>
      </c>
      <c r="L1796">
        <f t="shared" si="793"/>
        <v>1</v>
      </c>
      <c r="M1796">
        <f t="shared" si="794"/>
        <v>4</v>
      </c>
      <c r="N1796" s="3">
        <f t="shared" si="795"/>
        <v>0.25</v>
      </c>
      <c r="O1796">
        <f t="shared" si="790"/>
        <v>14</v>
      </c>
      <c r="P1796">
        <f t="shared" si="791"/>
        <v>2</v>
      </c>
      <c r="Q1796">
        <f t="shared" si="797"/>
        <v>8</v>
      </c>
    </row>
    <row r="1797" spans="1:17" x14ac:dyDescent="0.25">
      <c r="A1797" s="4">
        <v>39059</v>
      </c>
      <c r="B1797">
        <v>16</v>
      </c>
      <c r="C1797">
        <v>17</v>
      </c>
      <c r="D1797">
        <v>18</v>
      </c>
      <c r="E1797">
        <v>36</v>
      </c>
      <c r="F1797">
        <v>47</v>
      </c>
      <c r="G1797">
        <v>1</v>
      </c>
      <c r="H1797">
        <v>2</v>
      </c>
      <c r="I1797">
        <f t="shared" si="796"/>
        <v>6</v>
      </c>
      <c r="J1797">
        <f t="shared" si="792"/>
        <v>134</v>
      </c>
      <c r="K1797">
        <f t="shared" si="789"/>
        <v>3</v>
      </c>
      <c r="L1797">
        <f t="shared" si="793"/>
        <v>3</v>
      </c>
      <c r="M1797">
        <f t="shared" si="794"/>
        <v>2</v>
      </c>
      <c r="N1797" s="3">
        <f t="shared" si="795"/>
        <v>0.66666666666666663</v>
      </c>
      <c r="O1797">
        <f t="shared" si="790"/>
        <v>18</v>
      </c>
      <c r="P1797">
        <f t="shared" si="791"/>
        <v>1</v>
      </c>
      <c r="Q1797">
        <f t="shared" si="797"/>
        <v>8</v>
      </c>
    </row>
    <row r="1798" spans="1:17" x14ac:dyDescent="0.25">
      <c r="A1798" s="4">
        <v>39052</v>
      </c>
      <c r="B1798">
        <v>4</v>
      </c>
      <c r="C1798">
        <v>8</v>
      </c>
      <c r="D1798">
        <v>16</v>
      </c>
      <c r="E1798">
        <v>37</v>
      </c>
      <c r="F1798">
        <v>41</v>
      </c>
      <c r="G1798">
        <v>2</v>
      </c>
      <c r="H1798">
        <v>5</v>
      </c>
      <c r="I1798">
        <f t="shared" si="796"/>
        <v>6</v>
      </c>
      <c r="J1798">
        <f t="shared" si="792"/>
        <v>106</v>
      </c>
      <c r="K1798">
        <f t="shared" si="789"/>
        <v>7</v>
      </c>
      <c r="L1798">
        <f t="shared" si="793"/>
        <v>3</v>
      </c>
      <c r="M1798">
        <f t="shared" si="794"/>
        <v>2</v>
      </c>
      <c r="N1798" s="3">
        <f t="shared" si="795"/>
        <v>0.66666666666666663</v>
      </c>
      <c r="O1798">
        <f t="shared" si="790"/>
        <v>21</v>
      </c>
      <c r="P1798">
        <f t="shared" si="791"/>
        <v>4</v>
      </c>
      <c r="Q1798">
        <f t="shared" si="797"/>
        <v>9</v>
      </c>
    </row>
    <row r="1799" spans="1:17" x14ac:dyDescent="0.25">
      <c r="A1799" s="4">
        <v>39045</v>
      </c>
      <c r="B1799">
        <v>5</v>
      </c>
      <c r="C1799">
        <v>8</v>
      </c>
      <c r="D1799">
        <v>17</v>
      </c>
      <c r="E1799">
        <v>25</v>
      </c>
      <c r="F1799">
        <v>40</v>
      </c>
      <c r="G1799">
        <v>1</v>
      </c>
      <c r="H1799">
        <v>5</v>
      </c>
      <c r="I1799">
        <f t="shared" si="796"/>
        <v>6</v>
      </c>
      <c r="J1799">
        <f t="shared" si="792"/>
        <v>95</v>
      </c>
      <c r="K1799">
        <f t="shared" si="789"/>
        <v>6</v>
      </c>
      <c r="L1799">
        <f t="shared" si="793"/>
        <v>2</v>
      </c>
      <c r="M1799">
        <f t="shared" si="794"/>
        <v>3</v>
      </c>
      <c r="N1799" s="3">
        <f t="shared" si="795"/>
        <v>0.66666666666666663</v>
      </c>
      <c r="O1799">
        <f t="shared" si="790"/>
        <v>15</v>
      </c>
      <c r="P1799">
        <f t="shared" si="791"/>
        <v>3</v>
      </c>
      <c r="Q1799">
        <f t="shared" si="797"/>
        <v>9</v>
      </c>
    </row>
    <row r="1800" spans="1:17" x14ac:dyDescent="0.25">
      <c r="A1800" s="4">
        <v>39038</v>
      </c>
      <c r="B1800">
        <v>12</v>
      </c>
      <c r="C1800">
        <v>22</v>
      </c>
      <c r="D1800">
        <v>32</v>
      </c>
      <c r="E1800">
        <v>33</v>
      </c>
      <c r="F1800">
        <v>36</v>
      </c>
      <c r="G1800">
        <v>2</v>
      </c>
      <c r="H1800">
        <v>6</v>
      </c>
      <c r="I1800">
        <f t="shared" si="796"/>
        <v>6</v>
      </c>
      <c r="J1800">
        <f t="shared" si="792"/>
        <v>135</v>
      </c>
      <c r="K1800">
        <f t="shared" si="789"/>
        <v>8</v>
      </c>
      <c r="L1800">
        <f t="shared" si="793"/>
        <v>4</v>
      </c>
      <c r="M1800">
        <f t="shared" si="794"/>
        <v>1</v>
      </c>
      <c r="N1800" s="3">
        <f t="shared" si="795"/>
        <v>0.25</v>
      </c>
      <c r="O1800">
        <f t="shared" si="790"/>
        <v>10</v>
      </c>
      <c r="P1800">
        <f t="shared" si="791"/>
        <v>1</v>
      </c>
      <c r="Q1800">
        <f t="shared" si="797"/>
        <v>6</v>
      </c>
    </row>
    <row r="1801" spans="1:17" x14ac:dyDescent="0.25">
      <c r="A1801" s="4">
        <v>39031</v>
      </c>
      <c r="B1801">
        <v>14</v>
      </c>
      <c r="C1801">
        <v>21</v>
      </c>
      <c r="D1801">
        <v>27</v>
      </c>
      <c r="E1801">
        <v>30</v>
      </c>
      <c r="F1801">
        <v>36</v>
      </c>
      <c r="G1801">
        <v>2</v>
      </c>
      <c r="H1801">
        <v>3</v>
      </c>
      <c r="I1801">
        <f t="shared" si="796"/>
        <v>6</v>
      </c>
      <c r="J1801">
        <f t="shared" si="792"/>
        <v>128</v>
      </c>
      <c r="K1801">
        <f t="shared" si="789"/>
        <v>5</v>
      </c>
      <c r="L1801">
        <f t="shared" si="793"/>
        <v>3</v>
      </c>
      <c r="M1801">
        <f t="shared" si="794"/>
        <v>2</v>
      </c>
      <c r="N1801" s="3">
        <f t="shared" si="795"/>
        <v>0.66666666666666663</v>
      </c>
      <c r="O1801">
        <f t="shared" si="790"/>
        <v>7</v>
      </c>
      <c r="P1801">
        <f t="shared" si="791"/>
        <v>3</v>
      </c>
      <c r="Q1801">
        <f t="shared" si="797"/>
        <v>6</v>
      </c>
    </row>
    <row r="1802" spans="1:17" x14ac:dyDescent="0.25">
      <c r="A1802" s="4">
        <v>39024</v>
      </c>
      <c r="B1802">
        <v>11</v>
      </c>
      <c r="C1802">
        <v>13</v>
      </c>
      <c r="D1802">
        <v>24</v>
      </c>
      <c r="E1802">
        <v>44</v>
      </c>
      <c r="F1802">
        <v>49</v>
      </c>
      <c r="G1802">
        <v>3</v>
      </c>
      <c r="H1802">
        <v>9</v>
      </c>
      <c r="I1802">
        <f t="shared" si="796"/>
        <v>6</v>
      </c>
      <c r="J1802">
        <f t="shared" si="792"/>
        <v>141</v>
      </c>
      <c r="K1802">
        <f t="shared" si="789"/>
        <v>12</v>
      </c>
      <c r="L1802">
        <f t="shared" si="793"/>
        <v>2</v>
      </c>
      <c r="M1802">
        <f t="shared" si="794"/>
        <v>3</v>
      </c>
      <c r="N1802" s="3">
        <f t="shared" si="795"/>
        <v>0.66666666666666663</v>
      </c>
      <c r="O1802">
        <f t="shared" si="790"/>
        <v>20</v>
      </c>
      <c r="P1802">
        <f t="shared" si="791"/>
        <v>2</v>
      </c>
      <c r="Q1802">
        <f t="shared" si="797"/>
        <v>10</v>
      </c>
    </row>
    <row r="1803" spans="1:17" x14ac:dyDescent="0.25">
      <c r="A1803" s="4">
        <v>39017</v>
      </c>
      <c r="B1803">
        <v>3</v>
      </c>
      <c r="C1803">
        <v>4</v>
      </c>
      <c r="D1803">
        <v>8</v>
      </c>
      <c r="E1803">
        <v>44</v>
      </c>
      <c r="F1803">
        <v>50</v>
      </c>
      <c r="G1803">
        <v>7</v>
      </c>
      <c r="H1803">
        <v>8</v>
      </c>
      <c r="I1803">
        <f t="shared" si="796"/>
        <v>6</v>
      </c>
      <c r="J1803">
        <f t="shared" si="792"/>
        <v>109</v>
      </c>
      <c r="K1803">
        <f t="shared" si="789"/>
        <v>15</v>
      </c>
      <c r="L1803">
        <f t="shared" si="793"/>
        <v>4</v>
      </c>
      <c r="M1803">
        <f t="shared" si="794"/>
        <v>1</v>
      </c>
      <c r="N1803" s="3">
        <f t="shared" si="795"/>
        <v>0.25</v>
      </c>
      <c r="O1803">
        <f t="shared" si="790"/>
        <v>36</v>
      </c>
      <c r="P1803">
        <f t="shared" si="791"/>
        <v>1</v>
      </c>
      <c r="Q1803">
        <f t="shared" si="797"/>
        <v>12</v>
      </c>
    </row>
    <row r="1804" spans="1:17" x14ac:dyDescent="0.25">
      <c r="A1804" s="4">
        <v>39010</v>
      </c>
      <c r="B1804">
        <v>10</v>
      </c>
      <c r="C1804">
        <v>19</v>
      </c>
      <c r="D1804">
        <v>34</v>
      </c>
      <c r="E1804">
        <v>45</v>
      </c>
      <c r="F1804">
        <v>47</v>
      </c>
      <c r="G1804">
        <v>3</v>
      </c>
      <c r="H1804">
        <v>6</v>
      </c>
      <c r="I1804">
        <f t="shared" si="796"/>
        <v>6</v>
      </c>
      <c r="J1804">
        <f t="shared" si="792"/>
        <v>155</v>
      </c>
      <c r="K1804">
        <f t="shared" si="789"/>
        <v>9</v>
      </c>
      <c r="L1804">
        <f t="shared" si="793"/>
        <v>2</v>
      </c>
      <c r="M1804">
        <f t="shared" si="794"/>
        <v>3</v>
      </c>
      <c r="N1804" s="3">
        <f t="shared" si="795"/>
        <v>0.66666666666666663</v>
      </c>
      <c r="O1804">
        <f t="shared" si="790"/>
        <v>15</v>
      </c>
      <c r="P1804">
        <f t="shared" si="791"/>
        <v>2</v>
      </c>
      <c r="Q1804">
        <f t="shared" si="797"/>
        <v>9</v>
      </c>
    </row>
    <row r="1805" spans="1:17" x14ac:dyDescent="0.25">
      <c r="A1805" s="4">
        <v>39003</v>
      </c>
      <c r="B1805">
        <v>2</v>
      </c>
      <c r="C1805">
        <v>25</v>
      </c>
      <c r="D1805">
        <v>32</v>
      </c>
      <c r="E1805">
        <v>38</v>
      </c>
      <c r="F1805">
        <v>41</v>
      </c>
      <c r="G1805">
        <v>3</v>
      </c>
      <c r="H1805">
        <v>5</v>
      </c>
      <c r="I1805">
        <f t="shared" si="796"/>
        <v>6</v>
      </c>
      <c r="J1805">
        <f t="shared" si="792"/>
        <v>138</v>
      </c>
      <c r="K1805">
        <f t="shared" si="789"/>
        <v>8</v>
      </c>
      <c r="L1805">
        <f t="shared" si="793"/>
        <v>3</v>
      </c>
      <c r="M1805">
        <f t="shared" si="794"/>
        <v>2</v>
      </c>
      <c r="N1805" s="3">
        <f t="shared" si="795"/>
        <v>0.66666666666666663</v>
      </c>
      <c r="O1805">
        <f t="shared" si="790"/>
        <v>23</v>
      </c>
      <c r="P1805">
        <f t="shared" si="791"/>
        <v>3</v>
      </c>
      <c r="Q1805">
        <f t="shared" si="797"/>
        <v>10</v>
      </c>
    </row>
    <row r="1806" spans="1:17" x14ac:dyDescent="0.25">
      <c r="A1806" s="4">
        <v>38996</v>
      </c>
      <c r="B1806">
        <v>5</v>
      </c>
      <c r="C1806">
        <v>11</v>
      </c>
      <c r="D1806">
        <v>22</v>
      </c>
      <c r="E1806">
        <v>35</v>
      </c>
      <c r="F1806">
        <v>38</v>
      </c>
      <c r="G1806">
        <v>7</v>
      </c>
      <c r="H1806">
        <v>8</v>
      </c>
      <c r="I1806">
        <f t="shared" si="796"/>
        <v>6</v>
      </c>
      <c r="J1806">
        <f t="shared" si="792"/>
        <v>111</v>
      </c>
      <c r="K1806">
        <f t="shared" si="789"/>
        <v>15</v>
      </c>
      <c r="L1806">
        <f t="shared" si="793"/>
        <v>2</v>
      </c>
      <c r="M1806">
        <f t="shared" si="794"/>
        <v>3</v>
      </c>
      <c r="N1806" s="3">
        <f t="shared" si="795"/>
        <v>0.66666666666666663</v>
      </c>
      <c r="O1806">
        <f t="shared" si="790"/>
        <v>13</v>
      </c>
      <c r="P1806">
        <f t="shared" si="791"/>
        <v>3</v>
      </c>
      <c r="Q1806">
        <f t="shared" si="797"/>
        <v>8</v>
      </c>
    </row>
    <row r="1807" spans="1:17" x14ac:dyDescent="0.25">
      <c r="A1807" s="4">
        <v>38989</v>
      </c>
      <c r="B1807">
        <v>1</v>
      </c>
      <c r="C1807">
        <v>3</v>
      </c>
      <c r="D1807">
        <v>6</v>
      </c>
      <c r="E1807">
        <v>18</v>
      </c>
      <c r="F1807">
        <v>24</v>
      </c>
      <c r="G1807">
        <v>5</v>
      </c>
      <c r="H1807">
        <v>8</v>
      </c>
      <c r="I1807">
        <f t="shared" si="796"/>
        <v>6</v>
      </c>
      <c r="J1807">
        <f t="shared" si="792"/>
        <v>52</v>
      </c>
      <c r="K1807">
        <f t="shared" si="789"/>
        <v>13</v>
      </c>
      <c r="L1807">
        <f t="shared" si="793"/>
        <v>3</v>
      </c>
      <c r="M1807">
        <f t="shared" si="794"/>
        <v>2</v>
      </c>
      <c r="N1807" s="3">
        <f t="shared" si="795"/>
        <v>0.66666666666666663</v>
      </c>
      <c r="O1807">
        <f t="shared" si="790"/>
        <v>12</v>
      </c>
      <c r="P1807">
        <f t="shared" si="791"/>
        <v>2</v>
      </c>
      <c r="Q1807">
        <f t="shared" si="797"/>
        <v>6</v>
      </c>
    </row>
    <row r="1808" spans="1:17" x14ac:dyDescent="0.25">
      <c r="A1808" s="4">
        <v>38982</v>
      </c>
      <c r="B1808">
        <v>10</v>
      </c>
      <c r="C1808">
        <v>29</v>
      </c>
      <c r="D1808">
        <v>30</v>
      </c>
      <c r="E1808">
        <v>45</v>
      </c>
      <c r="F1808">
        <v>49</v>
      </c>
      <c r="G1808">
        <v>3</v>
      </c>
      <c r="H1808">
        <v>8</v>
      </c>
      <c r="I1808">
        <f t="shared" si="796"/>
        <v>6</v>
      </c>
      <c r="J1808">
        <f t="shared" si="792"/>
        <v>163</v>
      </c>
      <c r="K1808">
        <f t="shared" si="789"/>
        <v>11</v>
      </c>
      <c r="L1808">
        <f t="shared" si="793"/>
        <v>2</v>
      </c>
      <c r="M1808">
        <f t="shared" si="794"/>
        <v>3</v>
      </c>
      <c r="N1808" s="3">
        <f t="shared" si="795"/>
        <v>0.66666666666666663</v>
      </c>
      <c r="O1808">
        <f t="shared" si="790"/>
        <v>19</v>
      </c>
      <c r="P1808">
        <f t="shared" si="791"/>
        <v>1</v>
      </c>
      <c r="Q1808">
        <f t="shared" si="797"/>
        <v>10</v>
      </c>
    </row>
    <row r="1809" spans="1:17" x14ac:dyDescent="0.25">
      <c r="A1809" s="4">
        <v>38975</v>
      </c>
      <c r="B1809">
        <v>6</v>
      </c>
      <c r="C1809">
        <v>10</v>
      </c>
      <c r="D1809">
        <v>16</v>
      </c>
      <c r="E1809">
        <v>26</v>
      </c>
      <c r="F1809">
        <v>49</v>
      </c>
      <c r="G1809">
        <v>7</v>
      </c>
      <c r="H1809">
        <v>9</v>
      </c>
      <c r="I1809">
        <f t="shared" si="796"/>
        <v>6</v>
      </c>
      <c r="J1809">
        <f t="shared" si="792"/>
        <v>107</v>
      </c>
      <c r="K1809">
        <f t="shared" si="789"/>
        <v>16</v>
      </c>
      <c r="L1809">
        <f t="shared" si="793"/>
        <v>4</v>
      </c>
      <c r="M1809">
        <f t="shared" si="794"/>
        <v>1</v>
      </c>
      <c r="N1809" s="3">
        <f t="shared" si="795"/>
        <v>0.25</v>
      </c>
      <c r="O1809">
        <f t="shared" si="790"/>
        <v>23</v>
      </c>
      <c r="P1809">
        <f t="shared" si="791"/>
        <v>4</v>
      </c>
      <c r="Q1809">
        <f t="shared" si="797"/>
        <v>11</v>
      </c>
    </row>
    <row r="1810" spans="1:17" x14ac:dyDescent="0.25">
      <c r="A1810" s="4">
        <v>38968</v>
      </c>
      <c r="B1810">
        <v>1</v>
      </c>
      <c r="C1810">
        <v>10</v>
      </c>
      <c r="D1810">
        <v>12</v>
      </c>
      <c r="E1810">
        <v>32</v>
      </c>
      <c r="F1810">
        <v>33</v>
      </c>
      <c r="G1810">
        <v>1</v>
      </c>
      <c r="H1810">
        <v>8</v>
      </c>
      <c r="I1810">
        <f t="shared" si="796"/>
        <v>6</v>
      </c>
      <c r="J1810">
        <f t="shared" si="792"/>
        <v>88</v>
      </c>
      <c r="K1810">
        <f t="shared" si="789"/>
        <v>9</v>
      </c>
      <c r="L1810">
        <f t="shared" si="793"/>
        <v>3</v>
      </c>
      <c r="M1810">
        <f t="shared" si="794"/>
        <v>2</v>
      </c>
      <c r="N1810" s="3">
        <f t="shared" si="795"/>
        <v>0.66666666666666663</v>
      </c>
      <c r="O1810">
        <f t="shared" si="790"/>
        <v>20</v>
      </c>
      <c r="P1810">
        <f t="shared" si="791"/>
        <v>1</v>
      </c>
      <c r="Q1810">
        <f t="shared" si="797"/>
        <v>8</v>
      </c>
    </row>
    <row r="1811" spans="1:17" x14ac:dyDescent="0.25">
      <c r="A1811" s="4">
        <v>38961</v>
      </c>
      <c r="B1811">
        <v>3</v>
      </c>
      <c r="C1811">
        <v>7</v>
      </c>
      <c r="D1811">
        <v>25</v>
      </c>
      <c r="E1811">
        <v>45</v>
      </c>
      <c r="F1811">
        <v>50</v>
      </c>
      <c r="G1811">
        <v>6</v>
      </c>
      <c r="H1811">
        <v>9</v>
      </c>
      <c r="I1811">
        <f t="shared" si="796"/>
        <v>6</v>
      </c>
      <c r="J1811">
        <f t="shared" si="792"/>
        <v>130</v>
      </c>
      <c r="K1811">
        <f t="shared" si="789"/>
        <v>15</v>
      </c>
      <c r="L1811">
        <f t="shared" si="793"/>
        <v>1</v>
      </c>
      <c r="M1811">
        <f t="shared" si="794"/>
        <v>4</v>
      </c>
      <c r="N1811" s="3">
        <f t="shared" si="795"/>
        <v>0.25</v>
      </c>
      <c r="O1811">
        <f t="shared" si="790"/>
        <v>20</v>
      </c>
      <c r="P1811">
        <f t="shared" si="791"/>
        <v>4</v>
      </c>
      <c r="Q1811">
        <f t="shared" si="797"/>
        <v>12</v>
      </c>
    </row>
    <row r="1812" spans="1:17" x14ac:dyDescent="0.25">
      <c r="A1812" s="4">
        <v>38954</v>
      </c>
      <c r="B1812">
        <v>10</v>
      </c>
      <c r="C1812">
        <v>28</v>
      </c>
      <c r="D1812">
        <v>40</v>
      </c>
      <c r="E1812">
        <v>47</v>
      </c>
      <c r="F1812">
        <v>48</v>
      </c>
      <c r="G1812">
        <v>6</v>
      </c>
      <c r="H1812">
        <v>8</v>
      </c>
      <c r="I1812">
        <f t="shared" si="796"/>
        <v>6</v>
      </c>
      <c r="J1812">
        <f t="shared" si="792"/>
        <v>173</v>
      </c>
      <c r="K1812">
        <f t="shared" si="789"/>
        <v>14</v>
      </c>
      <c r="L1812">
        <f t="shared" si="793"/>
        <v>4</v>
      </c>
      <c r="M1812">
        <f t="shared" si="794"/>
        <v>1</v>
      </c>
      <c r="N1812" s="3">
        <f t="shared" si="795"/>
        <v>0.25</v>
      </c>
      <c r="O1812">
        <f t="shared" si="790"/>
        <v>18</v>
      </c>
      <c r="P1812">
        <f t="shared" si="791"/>
        <v>1</v>
      </c>
      <c r="Q1812">
        <f t="shared" si="797"/>
        <v>10</v>
      </c>
    </row>
    <row r="1813" spans="1:17" x14ac:dyDescent="0.25">
      <c r="A1813" s="4">
        <v>38947</v>
      </c>
      <c r="B1813">
        <v>12</v>
      </c>
      <c r="C1813">
        <v>37</v>
      </c>
      <c r="D1813">
        <v>39</v>
      </c>
      <c r="E1813">
        <v>40</v>
      </c>
      <c r="F1813">
        <v>50</v>
      </c>
      <c r="G1813">
        <v>1</v>
      </c>
      <c r="H1813">
        <v>2</v>
      </c>
      <c r="I1813">
        <f t="shared" si="796"/>
        <v>6</v>
      </c>
      <c r="J1813">
        <f t="shared" si="792"/>
        <v>178</v>
      </c>
      <c r="K1813">
        <f t="shared" si="789"/>
        <v>3</v>
      </c>
      <c r="L1813">
        <f t="shared" si="793"/>
        <v>3</v>
      </c>
      <c r="M1813">
        <f t="shared" si="794"/>
        <v>2</v>
      </c>
      <c r="N1813" s="3">
        <f t="shared" si="795"/>
        <v>0.66666666666666663</v>
      </c>
      <c r="O1813">
        <f t="shared" si="790"/>
        <v>25</v>
      </c>
      <c r="P1813">
        <f t="shared" si="791"/>
        <v>1</v>
      </c>
      <c r="Q1813">
        <f t="shared" si="797"/>
        <v>10</v>
      </c>
    </row>
    <row r="1814" spans="1:17" x14ac:dyDescent="0.25">
      <c r="A1814" s="4">
        <v>38940</v>
      </c>
      <c r="B1814">
        <v>27</v>
      </c>
      <c r="C1814">
        <v>28</v>
      </c>
      <c r="D1814">
        <v>31</v>
      </c>
      <c r="E1814">
        <v>46</v>
      </c>
      <c r="F1814">
        <v>47</v>
      </c>
      <c r="G1814">
        <v>2</v>
      </c>
      <c r="H1814">
        <v>5</v>
      </c>
      <c r="I1814">
        <f t="shared" si="796"/>
        <v>6</v>
      </c>
      <c r="J1814">
        <f t="shared" si="792"/>
        <v>179</v>
      </c>
      <c r="K1814">
        <f t="shared" si="789"/>
        <v>7</v>
      </c>
      <c r="L1814">
        <f t="shared" si="793"/>
        <v>2</v>
      </c>
      <c r="M1814">
        <f t="shared" si="794"/>
        <v>3</v>
      </c>
      <c r="N1814" s="3">
        <f t="shared" si="795"/>
        <v>0.66666666666666663</v>
      </c>
      <c r="O1814">
        <f t="shared" si="790"/>
        <v>15</v>
      </c>
      <c r="P1814">
        <f t="shared" si="791"/>
        <v>1</v>
      </c>
      <c r="Q1814">
        <f t="shared" si="797"/>
        <v>5</v>
      </c>
    </row>
    <row r="1815" spans="1:17" x14ac:dyDescent="0.25">
      <c r="A1815" s="4">
        <v>38933</v>
      </c>
      <c r="B1815">
        <v>1</v>
      </c>
      <c r="C1815">
        <v>14</v>
      </c>
      <c r="D1815">
        <v>15</v>
      </c>
      <c r="E1815">
        <v>26</v>
      </c>
      <c r="F1815">
        <v>32</v>
      </c>
      <c r="G1815">
        <v>3</v>
      </c>
      <c r="H1815">
        <v>7</v>
      </c>
      <c r="I1815">
        <f t="shared" si="796"/>
        <v>6</v>
      </c>
      <c r="J1815">
        <f t="shared" si="792"/>
        <v>88</v>
      </c>
      <c r="K1815">
        <f t="shared" si="789"/>
        <v>10</v>
      </c>
      <c r="L1815">
        <f t="shared" si="793"/>
        <v>3</v>
      </c>
      <c r="M1815">
        <f t="shared" si="794"/>
        <v>2</v>
      </c>
      <c r="N1815" s="3">
        <f t="shared" si="795"/>
        <v>0.66666666666666663</v>
      </c>
      <c r="O1815">
        <f t="shared" si="790"/>
        <v>13</v>
      </c>
      <c r="P1815">
        <f t="shared" si="791"/>
        <v>1</v>
      </c>
      <c r="Q1815">
        <f t="shared" si="797"/>
        <v>8</v>
      </c>
    </row>
    <row r="1816" spans="1:17" x14ac:dyDescent="0.25">
      <c r="A1816" s="4">
        <v>38926</v>
      </c>
      <c r="B1816">
        <v>3</v>
      </c>
      <c r="C1816">
        <v>8</v>
      </c>
      <c r="D1816">
        <v>12</v>
      </c>
      <c r="E1816">
        <v>29</v>
      </c>
      <c r="F1816">
        <v>43</v>
      </c>
      <c r="G1816">
        <v>6</v>
      </c>
      <c r="H1816">
        <v>7</v>
      </c>
      <c r="I1816">
        <f t="shared" si="796"/>
        <v>6</v>
      </c>
      <c r="J1816">
        <f t="shared" si="792"/>
        <v>95</v>
      </c>
      <c r="K1816">
        <f t="shared" si="789"/>
        <v>13</v>
      </c>
      <c r="L1816">
        <f t="shared" si="793"/>
        <v>2</v>
      </c>
      <c r="M1816">
        <f t="shared" si="794"/>
        <v>3</v>
      </c>
      <c r="N1816" s="3">
        <f t="shared" si="795"/>
        <v>0.66666666666666663</v>
      </c>
      <c r="O1816">
        <f t="shared" si="790"/>
        <v>17</v>
      </c>
      <c r="P1816">
        <f t="shared" si="791"/>
        <v>4</v>
      </c>
      <c r="Q1816">
        <f t="shared" si="797"/>
        <v>10</v>
      </c>
    </row>
    <row r="1817" spans="1:17" x14ac:dyDescent="0.25">
      <c r="A1817" s="4">
        <v>38919</v>
      </c>
      <c r="B1817">
        <v>2</v>
      </c>
      <c r="C1817">
        <v>4</v>
      </c>
      <c r="D1817">
        <v>9</v>
      </c>
      <c r="E1817">
        <v>38</v>
      </c>
      <c r="F1817">
        <v>50</v>
      </c>
      <c r="G1817">
        <v>6</v>
      </c>
      <c r="H1817">
        <v>8</v>
      </c>
      <c r="I1817">
        <f t="shared" si="796"/>
        <v>6</v>
      </c>
      <c r="J1817">
        <f t="shared" si="792"/>
        <v>103</v>
      </c>
      <c r="K1817">
        <f t="shared" si="789"/>
        <v>14</v>
      </c>
      <c r="L1817">
        <f t="shared" si="793"/>
        <v>4</v>
      </c>
      <c r="M1817">
        <f t="shared" si="794"/>
        <v>1</v>
      </c>
      <c r="N1817" s="3">
        <f t="shared" si="795"/>
        <v>0.25</v>
      </c>
      <c r="O1817">
        <f t="shared" si="790"/>
        <v>29</v>
      </c>
      <c r="P1817">
        <f t="shared" si="791"/>
        <v>2</v>
      </c>
      <c r="Q1817">
        <f t="shared" si="797"/>
        <v>12</v>
      </c>
    </row>
    <row r="1818" spans="1:17" x14ac:dyDescent="0.25">
      <c r="A1818" s="4">
        <v>38912</v>
      </c>
      <c r="B1818">
        <v>1</v>
      </c>
      <c r="C1818">
        <v>7</v>
      </c>
      <c r="D1818">
        <v>17</v>
      </c>
      <c r="E1818">
        <v>31</v>
      </c>
      <c r="F1818">
        <v>36</v>
      </c>
      <c r="G1818">
        <v>2</v>
      </c>
      <c r="H1818">
        <v>8</v>
      </c>
      <c r="I1818">
        <f t="shared" si="796"/>
        <v>6</v>
      </c>
      <c r="J1818">
        <f t="shared" si="792"/>
        <v>92</v>
      </c>
      <c r="K1818">
        <f t="shared" si="789"/>
        <v>10</v>
      </c>
      <c r="L1818">
        <f t="shared" si="793"/>
        <v>1</v>
      </c>
      <c r="M1818">
        <f t="shared" si="794"/>
        <v>4</v>
      </c>
      <c r="N1818" s="3">
        <f t="shared" si="795"/>
        <v>0.25</v>
      </c>
      <c r="O1818">
        <f t="shared" si="790"/>
        <v>14</v>
      </c>
      <c r="P1818">
        <f t="shared" si="791"/>
        <v>5</v>
      </c>
      <c r="Q1818">
        <f t="shared" si="797"/>
        <v>9</v>
      </c>
    </row>
    <row r="1819" spans="1:17" x14ac:dyDescent="0.25">
      <c r="A1819" s="4">
        <v>38905</v>
      </c>
      <c r="B1819">
        <v>7</v>
      </c>
      <c r="C1819">
        <v>9</v>
      </c>
      <c r="D1819">
        <v>18</v>
      </c>
      <c r="E1819">
        <v>35</v>
      </c>
      <c r="F1819">
        <v>43</v>
      </c>
      <c r="G1819">
        <v>5</v>
      </c>
      <c r="H1819">
        <v>7</v>
      </c>
      <c r="I1819">
        <f t="shared" si="796"/>
        <v>6</v>
      </c>
      <c r="J1819">
        <f t="shared" si="792"/>
        <v>112</v>
      </c>
      <c r="K1819">
        <f t="shared" si="789"/>
        <v>12</v>
      </c>
      <c r="L1819">
        <f t="shared" si="793"/>
        <v>1</v>
      </c>
      <c r="M1819">
        <f t="shared" si="794"/>
        <v>4</v>
      </c>
      <c r="N1819" s="3">
        <f t="shared" si="795"/>
        <v>0.25</v>
      </c>
      <c r="O1819">
        <f t="shared" si="790"/>
        <v>17</v>
      </c>
      <c r="P1819">
        <f t="shared" si="791"/>
        <v>2</v>
      </c>
      <c r="Q1819">
        <f t="shared" si="797"/>
        <v>9</v>
      </c>
    </row>
    <row r="1820" spans="1:17" x14ac:dyDescent="0.25">
      <c r="A1820" s="4">
        <v>38898</v>
      </c>
      <c r="B1820">
        <v>6</v>
      </c>
      <c r="C1820">
        <v>15</v>
      </c>
      <c r="D1820">
        <v>16</v>
      </c>
      <c r="E1820">
        <v>40</v>
      </c>
      <c r="F1820">
        <v>43</v>
      </c>
      <c r="G1820">
        <v>1</v>
      </c>
      <c r="H1820">
        <v>2</v>
      </c>
      <c r="I1820">
        <f t="shared" si="796"/>
        <v>6</v>
      </c>
      <c r="J1820">
        <f t="shared" si="792"/>
        <v>120</v>
      </c>
      <c r="K1820">
        <f t="shared" si="789"/>
        <v>3</v>
      </c>
      <c r="L1820">
        <f t="shared" si="793"/>
        <v>3</v>
      </c>
      <c r="M1820">
        <f t="shared" si="794"/>
        <v>2</v>
      </c>
      <c r="N1820" s="3">
        <f t="shared" si="795"/>
        <v>0.66666666666666663</v>
      </c>
      <c r="O1820">
        <f t="shared" si="790"/>
        <v>24</v>
      </c>
      <c r="P1820">
        <f t="shared" si="791"/>
        <v>1</v>
      </c>
      <c r="Q1820">
        <f t="shared" si="797"/>
        <v>9</v>
      </c>
    </row>
    <row r="1821" spans="1:17" x14ac:dyDescent="0.25">
      <c r="A1821" s="4">
        <v>38891</v>
      </c>
      <c r="B1821">
        <v>9</v>
      </c>
      <c r="C1821">
        <v>21</v>
      </c>
      <c r="D1821">
        <v>30</v>
      </c>
      <c r="E1821">
        <v>43</v>
      </c>
      <c r="F1821">
        <v>44</v>
      </c>
      <c r="G1821">
        <v>1</v>
      </c>
      <c r="H1821">
        <v>9</v>
      </c>
      <c r="I1821">
        <f t="shared" si="796"/>
        <v>6</v>
      </c>
      <c r="J1821">
        <f t="shared" si="792"/>
        <v>147</v>
      </c>
      <c r="K1821">
        <f t="shared" si="789"/>
        <v>10</v>
      </c>
      <c r="L1821">
        <f t="shared" si="793"/>
        <v>2</v>
      </c>
      <c r="M1821">
        <f t="shared" si="794"/>
        <v>3</v>
      </c>
      <c r="N1821" s="3">
        <f t="shared" si="795"/>
        <v>0.66666666666666663</v>
      </c>
      <c r="O1821">
        <f t="shared" si="790"/>
        <v>13</v>
      </c>
      <c r="P1821">
        <f t="shared" si="791"/>
        <v>1</v>
      </c>
      <c r="Q1821">
        <f t="shared" si="797"/>
        <v>9</v>
      </c>
    </row>
    <row r="1822" spans="1:17" x14ac:dyDescent="0.25">
      <c r="A1822" s="4">
        <v>38884</v>
      </c>
      <c r="B1822">
        <v>1</v>
      </c>
      <c r="C1822">
        <v>16</v>
      </c>
      <c r="D1822">
        <v>26</v>
      </c>
      <c r="E1822">
        <v>30</v>
      </c>
      <c r="F1822">
        <v>36</v>
      </c>
      <c r="G1822">
        <v>3</v>
      </c>
      <c r="H1822">
        <v>9</v>
      </c>
      <c r="I1822">
        <f t="shared" si="796"/>
        <v>6</v>
      </c>
      <c r="J1822">
        <f t="shared" si="792"/>
        <v>109</v>
      </c>
      <c r="K1822">
        <f t="shared" si="789"/>
        <v>12</v>
      </c>
      <c r="L1822">
        <f t="shared" si="793"/>
        <v>4</v>
      </c>
      <c r="M1822">
        <f t="shared" si="794"/>
        <v>1</v>
      </c>
      <c r="N1822" s="3">
        <f t="shared" si="795"/>
        <v>0.25</v>
      </c>
      <c r="O1822">
        <f t="shared" si="790"/>
        <v>15</v>
      </c>
      <c r="P1822">
        <f t="shared" si="791"/>
        <v>4</v>
      </c>
      <c r="Q1822">
        <f t="shared" si="797"/>
        <v>9</v>
      </c>
    </row>
    <row r="1823" spans="1:17" x14ac:dyDescent="0.25">
      <c r="A1823" s="4">
        <v>38877</v>
      </c>
      <c r="B1823">
        <v>3</v>
      </c>
      <c r="C1823">
        <v>12</v>
      </c>
      <c r="D1823">
        <v>15</v>
      </c>
      <c r="E1823">
        <v>34</v>
      </c>
      <c r="F1823">
        <v>39</v>
      </c>
      <c r="G1823">
        <v>4</v>
      </c>
      <c r="H1823">
        <v>6</v>
      </c>
      <c r="I1823">
        <f t="shared" si="796"/>
        <v>6</v>
      </c>
      <c r="J1823">
        <f t="shared" si="792"/>
        <v>103</v>
      </c>
      <c r="K1823">
        <f t="shared" si="789"/>
        <v>10</v>
      </c>
      <c r="L1823">
        <f t="shared" si="793"/>
        <v>2</v>
      </c>
      <c r="M1823">
        <f t="shared" si="794"/>
        <v>3</v>
      </c>
      <c r="N1823" s="3">
        <f t="shared" si="795"/>
        <v>0.66666666666666663</v>
      </c>
      <c r="O1823">
        <f t="shared" si="790"/>
        <v>19</v>
      </c>
      <c r="P1823">
        <f t="shared" si="791"/>
        <v>3</v>
      </c>
      <c r="Q1823">
        <f t="shared" si="797"/>
        <v>9</v>
      </c>
    </row>
    <row r="1824" spans="1:17" x14ac:dyDescent="0.25">
      <c r="A1824" s="4">
        <v>38870</v>
      </c>
      <c r="B1824">
        <v>7</v>
      </c>
      <c r="C1824">
        <v>8</v>
      </c>
      <c r="D1824">
        <v>27</v>
      </c>
      <c r="E1824">
        <v>41</v>
      </c>
      <c r="F1824">
        <v>48</v>
      </c>
      <c r="G1824">
        <v>1</v>
      </c>
      <c r="H1824">
        <v>6</v>
      </c>
      <c r="I1824">
        <f t="shared" si="796"/>
        <v>6</v>
      </c>
      <c r="J1824">
        <f t="shared" si="792"/>
        <v>131</v>
      </c>
      <c r="K1824">
        <f t="shared" si="789"/>
        <v>7</v>
      </c>
      <c r="L1824">
        <f t="shared" si="793"/>
        <v>2</v>
      </c>
      <c r="M1824">
        <f t="shared" si="794"/>
        <v>3</v>
      </c>
      <c r="N1824" s="3">
        <f t="shared" si="795"/>
        <v>0.66666666666666663</v>
      </c>
      <c r="O1824">
        <f t="shared" si="790"/>
        <v>19</v>
      </c>
      <c r="P1824">
        <f t="shared" si="791"/>
        <v>1</v>
      </c>
      <c r="Q1824">
        <f t="shared" si="797"/>
        <v>10</v>
      </c>
    </row>
    <row r="1825" spans="1:17" x14ac:dyDescent="0.25">
      <c r="A1825" s="4">
        <v>38863</v>
      </c>
      <c r="B1825">
        <v>2</v>
      </c>
      <c r="C1825">
        <v>12</v>
      </c>
      <c r="D1825">
        <v>21</v>
      </c>
      <c r="E1825">
        <v>41</v>
      </c>
      <c r="F1825">
        <v>49</v>
      </c>
      <c r="G1825">
        <v>3</v>
      </c>
      <c r="H1825">
        <v>7</v>
      </c>
      <c r="I1825">
        <f t="shared" si="796"/>
        <v>6</v>
      </c>
      <c r="J1825">
        <f t="shared" si="792"/>
        <v>125</v>
      </c>
      <c r="K1825">
        <f t="shared" si="789"/>
        <v>10</v>
      </c>
      <c r="L1825">
        <f t="shared" si="793"/>
        <v>2</v>
      </c>
      <c r="M1825">
        <f t="shared" si="794"/>
        <v>3</v>
      </c>
      <c r="N1825" s="3">
        <f t="shared" si="795"/>
        <v>0.66666666666666663</v>
      </c>
      <c r="O1825">
        <f t="shared" si="790"/>
        <v>20</v>
      </c>
      <c r="P1825">
        <f t="shared" si="791"/>
        <v>8</v>
      </c>
      <c r="Q1825">
        <f t="shared" si="797"/>
        <v>12</v>
      </c>
    </row>
    <row r="1826" spans="1:17" x14ac:dyDescent="0.25">
      <c r="A1826" s="4">
        <v>38856</v>
      </c>
      <c r="B1826">
        <v>3</v>
      </c>
      <c r="C1826">
        <v>5</v>
      </c>
      <c r="D1826">
        <v>25</v>
      </c>
      <c r="E1826">
        <v>34</v>
      </c>
      <c r="F1826">
        <v>49</v>
      </c>
      <c r="G1826">
        <v>5</v>
      </c>
      <c r="H1826">
        <v>8</v>
      </c>
      <c r="I1826">
        <f t="shared" si="796"/>
        <v>6</v>
      </c>
      <c r="J1826">
        <f t="shared" si="792"/>
        <v>116</v>
      </c>
      <c r="K1826">
        <f t="shared" si="789"/>
        <v>13</v>
      </c>
      <c r="L1826">
        <f t="shared" si="793"/>
        <v>1</v>
      </c>
      <c r="M1826">
        <f t="shared" si="794"/>
        <v>4</v>
      </c>
      <c r="N1826" s="3">
        <f t="shared" si="795"/>
        <v>0.25</v>
      </c>
      <c r="O1826">
        <f t="shared" si="790"/>
        <v>20</v>
      </c>
      <c r="P1826">
        <f t="shared" si="791"/>
        <v>2</v>
      </c>
      <c r="Q1826">
        <f t="shared" si="797"/>
        <v>12</v>
      </c>
    </row>
    <row r="1827" spans="1:17" x14ac:dyDescent="0.25">
      <c r="A1827" s="4">
        <v>38849</v>
      </c>
      <c r="B1827">
        <v>5</v>
      </c>
      <c r="C1827">
        <v>20</v>
      </c>
      <c r="D1827">
        <v>23</v>
      </c>
      <c r="E1827">
        <v>34</v>
      </c>
      <c r="F1827">
        <v>50</v>
      </c>
      <c r="G1827">
        <v>1</v>
      </c>
      <c r="H1827">
        <v>5</v>
      </c>
      <c r="I1827">
        <f t="shared" si="796"/>
        <v>6</v>
      </c>
      <c r="J1827">
        <f t="shared" si="792"/>
        <v>132</v>
      </c>
      <c r="K1827">
        <f t="shared" si="789"/>
        <v>6</v>
      </c>
      <c r="L1827">
        <f t="shared" si="793"/>
        <v>3</v>
      </c>
      <c r="M1827">
        <f t="shared" si="794"/>
        <v>2</v>
      </c>
      <c r="N1827" s="3">
        <f t="shared" si="795"/>
        <v>0.66666666666666663</v>
      </c>
      <c r="O1827">
        <f t="shared" si="790"/>
        <v>16</v>
      </c>
      <c r="P1827">
        <f t="shared" si="791"/>
        <v>3</v>
      </c>
      <c r="Q1827">
        <f t="shared" si="797"/>
        <v>11</v>
      </c>
    </row>
    <row r="1828" spans="1:17" x14ac:dyDescent="0.25">
      <c r="A1828" s="4">
        <v>38842</v>
      </c>
      <c r="B1828">
        <v>4</v>
      </c>
      <c r="C1828">
        <v>8</v>
      </c>
      <c r="D1828">
        <v>14</v>
      </c>
      <c r="E1828">
        <v>16</v>
      </c>
      <c r="F1828">
        <v>50</v>
      </c>
      <c r="G1828">
        <v>3</v>
      </c>
      <c r="H1828">
        <v>9</v>
      </c>
      <c r="I1828">
        <f t="shared" si="796"/>
        <v>6</v>
      </c>
      <c r="J1828">
        <f t="shared" si="792"/>
        <v>92</v>
      </c>
      <c r="K1828">
        <f t="shared" si="789"/>
        <v>12</v>
      </c>
      <c r="L1828">
        <f t="shared" si="793"/>
        <v>5</v>
      </c>
      <c r="M1828">
        <f t="shared" si="794"/>
        <v>0</v>
      </c>
      <c r="N1828" s="3">
        <f t="shared" si="795"/>
        <v>0</v>
      </c>
      <c r="O1828">
        <f t="shared" si="790"/>
        <v>34</v>
      </c>
      <c r="P1828">
        <f t="shared" si="791"/>
        <v>2</v>
      </c>
      <c r="Q1828">
        <f t="shared" si="797"/>
        <v>12</v>
      </c>
    </row>
    <row r="1829" spans="1:17" x14ac:dyDescent="0.25">
      <c r="A1829" s="4">
        <v>38835</v>
      </c>
      <c r="B1829">
        <v>5</v>
      </c>
      <c r="C1829">
        <v>10</v>
      </c>
      <c r="D1829">
        <v>17</v>
      </c>
      <c r="E1829">
        <v>22</v>
      </c>
      <c r="F1829">
        <v>33</v>
      </c>
      <c r="G1829">
        <v>5</v>
      </c>
      <c r="H1829">
        <v>7</v>
      </c>
      <c r="I1829">
        <f t="shared" si="796"/>
        <v>6</v>
      </c>
      <c r="J1829">
        <f t="shared" si="792"/>
        <v>87</v>
      </c>
      <c r="K1829">
        <f t="shared" si="789"/>
        <v>12</v>
      </c>
      <c r="L1829">
        <f t="shared" si="793"/>
        <v>2</v>
      </c>
      <c r="M1829">
        <f t="shared" si="794"/>
        <v>3</v>
      </c>
      <c r="N1829" s="3">
        <f t="shared" si="795"/>
        <v>0.66666666666666663</v>
      </c>
      <c r="O1829">
        <f t="shared" si="790"/>
        <v>11</v>
      </c>
      <c r="P1829">
        <f t="shared" si="791"/>
        <v>5</v>
      </c>
      <c r="Q1829">
        <f t="shared" si="797"/>
        <v>7</v>
      </c>
    </row>
    <row r="1830" spans="1:17" x14ac:dyDescent="0.25">
      <c r="A1830" s="4">
        <v>38828</v>
      </c>
      <c r="B1830">
        <v>1</v>
      </c>
      <c r="C1830">
        <v>20</v>
      </c>
      <c r="D1830">
        <v>22</v>
      </c>
      <c r="E1830">
        <v>37</v>
      </c>
      <c r="F1830">
        <v>46</v>
      </c>
      <c r="G1830">
        <v>1</v>
      </c>
      <c r="H1830">
        <v>9</v>
      </c>
      <c r="I1830">
        <f t="shared" si="796"/>
        <v>6</v>
      </c>
      <c r="J1830">
        <f t="shared" si="792"/>
        <v>126</v>
      </c>
      <c r="K1830">
        <f t="shared" si="789"/>
        <v>10</v>
      </c>
      <c r="L1830">
        <f t="shared" si="793"/>
        <v>3</v>
      </c>
      <c r="M1830">
        <f t="shared" si="794"/>
        <v>2</v>
      </c>
      <c r="N1830" s="3">
        <f t="shared" si="795"/>
        <v>0.66666666666666663</v>
      </c>
      <c r="O1830">
        <f t="shared" si="790"/>
        <v>19</v>
      </c>
      <c r="P1830">
        <f t="shared" si="791"/>
        <v>2</v>
      </c>
      <c r="Q1830">
        <f t="shared" si="797"/>
        <v>11</v>
      </c>
    </row>
    <row r="1831" spans="1:17" x14ac:dyDescent="0.25">
      <c r="A1831" s="4">
        <v>38821</v>
      </c>
      <c r="B1831">
        <v>16</v>
      </c>
      <c r="C1831">
        <v>26</v>
      </c>
      <c r="D1831">
        <v>34</v>
      </c>
      <c r="E1831">
        <v>35</v>
      </c>
      <c r="F1831">
        <v>49</v>
      </c>
      <c r="G1831">
        <v>2</v>
      </c>
      <c r="H1831">
        <v>6</v>
      </c>
      <c r="I1831">
        <f t="shared" si="796"/>
        <v>6</v>
      </c>
      <c r="J1831">
        <f t="shared" si="792"/>
        <v>160</v>
      </c>
      <c r="K1831">
        <f t="shared" si="789"/>
        <v>8</v>
      </c>
      <c r="L1831">
        <f t="shared" si="793"/>
        <v>3</v>
      </c>
      <c r="M1831">
        <f t="shared" si="794"/>
        <v>2</v>
      </c>
      <c r="N1831" s="3">
        <f t="shared" si="795"/>
        <v>0.66666666666666663</v>
      </c>
      <c r="O1831">
        <f t="shared" si="790"/>
        <v>14</v>
      </c>
      <c r="P1831">
        <f t="shared" si="791"/>
        <v>1</v>
      </c>
      <c r="Q1831">
        <f t="shared" si="797"/>
        <v>8</v>
      </c>
    </row>
    <row r="1832" spans="1:17" x14ac:dyDescent="0.25">
      <c r="A1832" s="4">
        <v>38814</v>
      </c>
      <c r="B1832">
        <v>12</v>
      </c>
      <c r="C1832">
        <v>13</v>
      </c>
      <c r="D1832">
        <v>29</v>
      </c>
      <c r="E1832">
        <v>44</v>
      </c>
      <c r="F1832">
        <v>50</v>
      </c>
      <c r="G1832">
        <v>4</v>
      </c>
      <c r="H1832">
        <v>5</v>
      </c>
      <c r="I1832">
        <f t="shared" si="796"/>
        <v>6</v>
      </c>
      <c r="J1832">
        <f t="shared" si="792"/>
        <v>148</v>
      </c>
      <c r="K1832">
        <f t="shared" ref="K1832:K1895" si="798">G1832+H1832</f>
        <v>9</v>
      </c>
      <c r="L1832">
        <f t="shared" si="793"/>
        <v>3</v>
      </c>
      <c r="M1832">
        <f t="shared" si="794"/>
        <v>2</v>
      </c>
      <c r="N1832" s="3">
        <f t="shared" si="795"/>
        <v>0.66666666666666663</v>
      </c>
      <c r="O1832">
        <f t="shared" ref="O1832:O1895" si="799">MAX(C1832-B1832,D1832-C1832,E1832-D1832,F1832-E1832)</f>
        <v>16</v>
      </c>
      <c r="P1832">
        <f t="shared" ref="P1832:P1895" si="800">MIN(C1832-B1832,D1832-C1832,E1832-D1832,F1832-E1832)</f>
        <v>1</v>
      </c>
      <c r="Q1832">
        <f t="shared" si="797"/>
        <v>10</v>
      </c>
    </row>
    <row r="1833" spans="1:17" x14ac:dyDescent="0.25">
      <c r="A1833" s="4">
        <v>38807</v>
      </c>
      <c r="B1833">
        <v>3</v>
      </c>
      <c r="C1833">
        <v>20</v>
      </c>
      <c r="D1833">
        <v>31</v>
      </c>
      <c r="E1833">
        <v>45</v>
      </c>
      <c r="F1833">
        <v>50</v>
      </c>
      <c r="G1833">
        <v>6</v>
      </c>
      <c r="H1833">
        <v>7</v>
      </c>
      <c r="I1833">
        <f t="shared" si="796"/>
        <v>6</v>
      </c>
      <c r="J1833">
        <f t="shared" si="792"/>
        <v>149</v>
      </c>
      <c r="K1833">
        <f t="shared" si="798"/>
        <v>13</v>
      </c>
      <c r="L1833">
        <f t="shared" si="793"/>
        <v>2</v>
      </c>
      <c r="M1833">
        <f t="shared" si="794"/>
        <v>3</v>
      </c>
      <c r="N1833" s="3">
        <f t="shared" si="795"/>
        <v>0.66666666666666663</v>
      </c>
      <c r="O1833">
        <f t="shared" si="799"/>
        <v>17</v>
      </c>
      <c r="P1833">
        <f t="shared" si="800"/>
        <v>5</v>
      </c>
      <c r="Q1833">
        <f t="shared" si="797"/>
        <v>12</v>
      </c>
    </row>
    <row r="1834" spans="1:17" x14ac:dyDescent="0.25">
      <c r="A1834" s="4">
        <v>38800</v>
      </c>
      <c r="B1834">
        <v>17</v>
      </c>
      <c r="C1834">
        <v>28</v>
      </c>
      <c r="D1834">
        <v>33</v>
      </c>
      <c r="E1834">
        <v>35</v>
      </c>
      <c r="F1834">
        <v>47</v>
      </c>
      <c r="G1834">
        <v>4</v>
      </c>
      <c r="H1834">
        <v>9</v>
      </c>
      <c r="I1834">
        <f t="shared" si="796"/>
        <v>6</v>
      </c>
      <c r="J1834">
        <f t="shared" ref="J1834:J1897" si="801">SUM(B1834:F1834)</f>
        <v>160</v>
      </c>
      <c r="K1834">
        <f t="shared" si="798"/>
        <v>13</v>
      </c>
      <c r="L1834">
        <f t="shared" ref="L1834:L1897" si="802">SUMPRODUCT(--(MOD(B1834:F1834,2)=0))</f>
        <v>1</v>
      </c>
      <c r="M1834">
        <f t="shared" ref="M1834:M1897" si="803">SUMPRODUCT(--(MOD(B1834:F1834,2)=1))</f>
        <v>4</v>
      </c>
      <c r="N1834" s="3">
        <f t="shared" ref="N1834:N1897" si="804">IF(L1834&gt;M1834,M1834/L1834,L1834/M1834)</f>
        <v>0.25</v>
      </c>
      <c r="O1834">
        <f t="shared" si="799"/>
        <v>12</v>
      </c>
      <c r="P1834">
        <f t="shared" si="800"/>
        <v>2</v>
      </c>
      <c r="Q1834">
        <f t="shared" si="797"/>
        <v>8</v>
      </c>
    </row>
    <row r="1835" spans="1:17" x14ac:dyDescent="0.25">
      <c r="A1835" s="4">
        <v>38793</v>
      </c>
      <c r="B1835">
        <v>5</v>
      </c>
      <c r="C1835">
        <v>32</v>
      </c>
      <c r="D1835">
        <v>44</v>
      </c>
      <c r="E1835">
        <v>45</v>
      </c>
      <c r="F1835">
        <v>50</v>
      </c>
      <c r="G1835">
        <v>1</v>
      </c>
      <c r="H1835">
        <v>7</v>
      </c>
      <c r="I1835">
        <f t="shared" si="796"/>
        <v>6</v>
      </c>
      <c r="J1835">
        <f t="shared" si="801"/>
        <v>176</v>
      </c>
      <c r="K1835">
        <f t="shared" si="798"/>
        <v>8</v>
      </c>
      <c r="L1835">
        <f t="shared" si="802"/>
        <v>3</v>
      </c>
      <c r="M1835">
        <f t="shared" si="803"/>
        <v>2</v>
      </c>
      <c r="N1835" s="3">
        <f t="shared" si="804"/>
        <v>0.66666666666666663</v>
      </c>
      <c r="O1835">
        <f t="shared" si="799"/>
        <v>27</v>
      </c>
      <c r="P1835">
        <f t="shared" si="800"/>
        <v>1</v>
      </c>
      <c r="Q1835">
        <f t="shared" si="797"/>
        <v>11</v>
      </c>
    </row>
    <row r="1836" spans="1:17" x14ac:dyDescent="0.25">
      <c r="A1836" s="4">
        <v>38786</v>
      </c>
      <c r="B1836">
        <v>1</v>
      </c>
      <c r="C1836">
        <v>21</v>
      </c>
      <c r="D1836">
        <v>33</v>
      </c>
      <c r="E1836">
        <v>45</v>
      </c>
      <c r="F1836">
        <v>49</v>
      </c>
      <c r="G1836">
        <v>4</v>
      </c>
      <c r="H1836">
        <v>8</v>
      </c>
      <c r="I1836">
        <f t="shared" si="796"/>
        <v>6</v>
      </c>
      <c r="J1836">
        <f t="shared" si="801"/>
        <v>149</v>
      </c>
      <c r="K1836">
        <f t="shared" si="798"/>
        <v>12</v>
      </c>
      <c r="L1836">
        <f t="shared" si="802"/>
        <v>0</v>
      </c>
      <c r="M1836">
        <f t="shared" si="803"/>
        <v>5</v>
      </c>
      <c r="N1836" s="3">
        <f t="shared" si="804"/>
        <v>0</v>
      </c>
      <c r="O1836">
        <f t="shared" si="799"/>
        <v>20</v>
      </c>
      <c r="P1836">
        <f t="shared" si="800"/>
        <v>4</v>
      </c>
      <c r="Q1836">
        <f t="shared" si="797"/>
        <v>12</v>
      </c>
    </row>
    <row r="1837" spans="1:17" x14ac:dyDescent="0.25">
      <c r="A1837" s="4">
        <v>38779</v>
      </c>
      <c r="B1837">
        <v>3</v>
      </c>
      <c r="C1837">
        <v>5</v>
      </c>
      <c r="D1837">
        <v>8</v>
      </c>
      <c r="E1837">
        <v>10</v>
      </c>
      <c r="F1837">
        <v>44</v>
      </c>
      <c r="G1837">
        <v>3</v>
      </c>
      <c r="H1837">
        <v>5</v>
      </c>
      <c r="I1837">
        <f t="shared" ref="I1837:I1900" si="805">WEEKDAY(A1837)</f>
        <v>6</v>
      </c>
      <c r="J1837">
        <f t="shared" si="801"/>
        <v>70</v>
      </c>
      <c r="K1837">
        <f t="shared" si="798"/>
        <v>8</v>
      </c>
      <c r="L1837">
        <f t="shared" si="802"/>
        <v>3</v>
      </c>
      <c r="M1837">
        <f t="shared" si="803"/>
        <v>2</v>
      </c>
      <c r="N1837" s="3">
        <f t="shared" si="804"/>
        <v>0.66666666666666663</v>
      </c>
      <c r="O1837">
        <f t="shared" si="799"/>
        <v>34</v>
      </c>
      <c r="P1837">
        <f t="shared" si="800"/>
        <v>2</v>
      </c>
      <c r="Q1837">
        <f t="shared" si="797"/>
        <v>10</v>
      </c>
    </row>
    <row r="1838" spans="1:17" x14ac:dyDescent="0.25">
      <c r="A1838" s="4">
        <v>38772</v>
      </c>
      <c r="B1838">
        <v>1</v>
      </c>
      <c r="C1838">
        <v>11</v>
      </c>
      <c r="D1838">
        <v>18</v>
      </c>
      <c r="E1838">
        <v>19</v>
      </c>
      <c r="F1838">
        <v>47</v>
      </c>
      <c r="G1838">
        <v>3</v>
      </c>
      <c r="H1838">
        <v>7</v>
      </c>
      <c r="I1838">
        <f t="shared" si="805"/>
        <v>6</v>
      </c>
      <c r="J1838">
        <f t="shared" si="801"/>
        <v>96</v>
      </c>
      <c r="K1838">
        <f t="shared" si="798"/>
        <v>10</v>
      </c>
      <c r="L1838">
        <f t="shared" si="802"/>
        <v>1</v>
      </c>
      <c r="M1838">
        <f t="shared" si="803"/>
        <v>4</v>
      </c>
      <c r="N1838" s="3">
        <f t="shared" si="804"/>
        <v>0.25</v>
      </c>
      <c r="O1838">
        <f t="shared" si="799"/>
        <v>28</v>
      </c>
      <c r="P1838">
        <f t="shared" si="800"/>
        <v>1</v>
      </c>
      <c r="Q1838">
        <f t="shared" si="797"/>
        <v>12</v>
      </c>
    </row>
    <row r="1839" spans="1:17" x14ac:dyDescent="0.25">
      <c r="A1839" s="4">
        <v>38765</v>
      </c>
      <c r="B1839">
        <v>4</v>
      </c>
      <c r="C1839">
        <v>23</v>
      </c>
      <c r="D1839">
        <v>24</v>
      </c>
      <c r="E1839">
        <v>26</v>
      </c>
      <c r="F1839">
        <v>38</v>
      </c>
      <c r="G1839">
        <v>2</v>
      </c>
      <c r="H1839">
        <v>4</v>
      </c>
      <c r="I1839">
        <f t="shared" si="805"/>
        <v>6</v>
      </c>
      <c r="J1839">
        <f t="shared" si="801"/>
        <v>115</v>
      </c>
      <c r="K1839">
        <f t="shared" si="798"/>
        <v>6</v>
      </c>
      <c r="L1839">
        <f t="shared" si="802"/>
        <v>4</v>
      </c>
      <c r="M1839">
        <f t="shared" si="803"/>
        <v>1</v>
      </c>
      <c r="N1839" s="3">
        <f t="shared" si="804"/>
        <v>0.25</v>
      </c>
      <c r="O1839">
        <f t="shared" si="799"/>
        <v>19</v>
      </c>
      <c r="P1839">
        <f t="shared" si="800"/>
        <v>1</v>
      </c>
      <c r="Q1839">
        <f t="shared" si="797"/>
        <v>9</v>
      </c>
    </row>
    <row r="1840" spans="1:17" x14ac:dyDescent="0.25">
      <c r="A1840" s="4">
        <v>38758</v>
      </c>
      <c r="B1840">
        <v>5</v>
      </c>
      <c r="C1840">
        <v>6</v>
      </c>
      <c r="D1840">
        <v>38</v>
      </c>
      <c r="E1840">
        <v>48</v>
      </c>
      <c r="F1840">
        <v>50</v>
      </c>
      <c r="G1840">
        <v>6</v>
      </c>
      <c r="H1840">
        <v>7</v>
      </c>
      <c r="I1840">
        <f t="shared" si="805"/>
        <v>6</v>
      </c>
      <c r="J1840">
        <f t="shared" si="801"/>
        <v>147</v>
      </c>
      <c r="K1840">
        <f t="shared" si="798"/>
        <v>13</v>
      </c>
      <c r="L1840">
        <f t="shared" si="802"/>
        <v>4</v>
      </c>
      <c r="M1840">
        <f t="shared" si="803"/>
        <v>1</v>
      </c>
      <c r="N1840" s="3">
        <f t="shared" si="804"/>
        <v>0.25</v>
      </c>
      <c r="O1840">
        <f t="shared" si="799"/>
        <v>32</v>
      </c>
      <c r="P1840">
        <f t="shared" si="800"/>
        <v>1</v>
      </c>
      <c r="Q1840">
        <f t="shared" si="797"/>
        <v>11</v>
      </c>
    </row>
    <row r="1841" spans="1:17" x14ac:dyDescent="0.25">
      <c r="A1841" s="4">
        <v>38751</v>
      </c>
      <c r="B1841">
        <v>9</v>
      </c>
      <c r="C1841">
        <v>21</v>
      </c>
      <c r="D1841">
        <v>30</v>
      </c>
      <c r="E1841">
        <v>39</v>
      </c>
      <c r="F1841">
        <v>50</v>
      </c>
      <c r="G1841">
        <v>1</v>
      </c>
      <c r="H1841">
        <v>3</v>
      </c>
      <c r="I1841">
        <f t="shared" si="805"/>
        <v>6</v>
      </c>
      <c r="J1841">
        <f t="shared" si="801"/>
        <v>149</v>
      </c>
      <c r="K1841">
        <f t="shared" si="798"/>
        <v>4</v>
      </c>
      <c r="L1841">
        <f t="shared" si="802"/>
        <v>2</v>
      </c>
      <c r="M1841">
        <f t="shared" si="803"/>
        <v>3</v>
      </c>
      <c r="N1841" s="3">
        <f t="shared" si="804"/>
        <v>0.66666666666666663</v>
      </c>
      <c r="O1841">
        <f t="shared" si="799"/>
        <v>12</v>
      </c>
      <c r="P1841">
        <f t="shared" si="800"/>
        <v>9</v>
      </c>
      <c r="Q1841">
        <f t="shared" si="797"/>
        <v>10</v>
      </c>
    </row>
    <row r="1842" spans="1:17" x14ac:dyDescent="0.25">
      <c r="A1842" s="4">
        <v>38744</v>
      </c>
      <c r="B1842">
        <v>9</v>
      </c>
      <c r="C1842">
        <v>15</v>
      </c>
      <c r="D1842">
        <v>21</v>
      </c>
      <c r="E1842">
        <v>40</v>
      </c>
      <c r="F1842">
        <v>49</v>
      </c>
      <c r="G1842">
        <v>1</v>
      </c>
      <c r="H1842">
        <v>4</v>
      </c>
      <c r="I1842">
        <f t="shared" si="805"/>
        <v>6</v>
      </c>
      <c r="J1842">
        <f t="shared" si="801"/>
        <v>134</v>
      </c>
      <c r="K1842">
        <f t="shared" si="798"/>
        <v>5</v>
      </c>
      <c r="L1842">
        <f t="shared" si="802"/>
        <v>1</v>
      </c>
      <c r="M1842">
        <f t="shared" si="803"/>
        <v>4</v>
      </c>
      <c r="N1842" s="3">
        <f t="shared" si="804"/>
        <v>0.25</v>
      </c>
      <c r="O1842">
        <f t="shared" si="799"/>
        <v>19</v>
      </c>
      <c r="P1842">
        <f t="shared" si="800"/>
        <v>6</v>
      </c>
      <c r="Q1842">
        <f t="shared" si="797"/>
        <v>10</v>
      </c>
    </row>
    <row r="1843" spans="1:17" x14ac:dyDescent="0.25">
      <c r="A1843" s="4">
        <v>38737</v>
      </c>
      <c r="B1843">
        <v>12</v>
      </c>
      <c r="C1843">
        <v>15</v>
      </c>
      <c r="D1843">
        <v>33</v>
      </c>
      <c r="E1843">
        <v>44</v>
      </c>
      <c r="F1843">
        <v>50</v>
      </c>
      <c r="G1843">
        <v>2</v>
      </c>
      <c r="H1843">
        <v>6</v>
      </c>
      <c r="I1843">
        <f t="shared" si="805"/>
        <v>6</v>
      </c>
      <c r="J1843">
        <f t="shared" si="801"/>
        <v>154</v>
      </c>
      <c r="K1843">
        <f t="shared" si="798"/>
        <v>8</v>
      </c>
      <c r="L1843">
        <f t="shared" si="802"/>
        <v>3</v>
      </c>
      <c r="M1843">
        <f t="shared" si="803"/>
        <v>2</v>
      </c>
      <c r="N1843" s="3">
        <f t="shared" si="804"/>
        <v>0.66666666666666663</v>
      </c>
      <c r="O1843">
        <f t="shared" si="799"/>
        <v>18</v>
      </c>
      <c r="P1843">
        <f t="shared" si="800"/>
        <v>3</v>
      </c>
      <c r="Q1843">
        <f t="shared" si="797"/>
        <v>10</v>
      </c>
    </row>
    <row r="1844" spans="1:17" x14ac:dyDescent="0.25">
      <c r="A1844" s="4">
        <v>38730</v>
      </c>
      <c r="B1844">
        <v>8</v>
      </c>
      <c r="C1844">
        <v>12</v>
      </c>
      <c r="D1844">
        <v>19</v>
      </c>
      <c r="E1844">
        <v>33</v>
      </c>
      <c r="F1844">
        <v>34</v>
      </c>
      <c r="G1844">
        <v>1</v>
      </c>
      <c r="H1844">
        <v>6</v>
      </c>
      <c r="I1844">
        <f t="shared" si="805"/>
        <v>6</v>
      </c>
      <c r="J1844">
        <f t="shared" si="801"/>
        <v>106</v>
      </c>
      <c r="K1844">
        <f t="shared" si="798"/>
        <v>7</v>
      </c>
      <c r="L1844">
        <f t="shared" si="802"/>
        <v>3</v>
      </c>
      <c r="M1844">
        <f t="shared" si="803"/>
        <v>2</v>
      </c>
      <c r="N1844" s="3">
        <f t="shared" si="804"/>
        <v>0.66666666666666663</v>
      </c>
      <c r="O1844">
        <f t="shared" si="799"/>
        <v>14</v>
      </c>
      <c r="P1844">
        <f t="shared" si="800"/>
        <v>1</v>
      </c>
      <c r="Q1844">
        <f t="shared" si="797"/>
        <v>7</v>
      </c>
    </row>
    <row r="1845" spans="1:17" x14ac:dyDescent="0.25">
      <c r="A1845" s="4">
        <v>38723</v>
      </c>
      <c r="B1845">
        <v>2</v>
      </c>
      <c r="C1845">
        <v>6</v>
      </c>
      <c r="D1845">
        <v>9</v>
      </c>
      <c r="E1845">
        <v>14</v>
      </c>
      <c r="F1845">
        <v>26</v>
      </c>
      <c r="G1845">
        <v>4</v>
      </c>
      <c r="H1845">
        <v>5</v>
      </c>
      <c r="I1845">
        <f t="shared" si="805"/>
        <v>6</v>
      </c>
      <c r="J1845">
        <f t="shared" si="801"/>
        <v>57</v>
      </c>
      <c r="K1845">
        <f t="shared" si="798"/>
        <v>9</v>
      </c>
      <c r="L1845">
        <f t="shared" si="802"/>
        <v>4</v>
      </c>
      <c r="M1845">
        <f t="shared" si="803"/>
        <v>1</v>
      </c>
      <c r="N1845" s="3">
        <f t="shared" si="804"/>
        <v>0.25</v>
      </c>
      <c r="O1845">
        <f t="shared" si="799"/>
        <v>12</v>
      </c>
      <c r="P1845">
        <f t="shared" si="800"/>
        <v>3</v>
      </c>
      <c r="Q1845">
        <f t="shared" si="797"/>
        <v>6</v>
      </c>
    </row>
    <row r="1846" spans="1:17" x14ac:dyDescent="0.25">
      <c r="A1846" s="4">
        <v>38716</v>
      </c>
      <c r="B1846">
        <v>8</v>
      </c>
      <c r="C1846">
        <v>16</v>
      </c>
      <c r="D1846">
        <v>19</v>
      </c>
      <c r="E1846">
        <v>43</v>
      </c>
      <c r="F1846">
        <v>45</v>
      </c>
      <c r="G1846">
        <v>1</v>
      </c>
      <c r="H1846">
        <v>4</v>
      </c>
      <c r="I1846">
        <f t="shared" si="805"/>
        <v>6</v>
      </c>
      <c r="J1846">
        <f t="shared" si="801"/>
        <v>131</v>
      </c>
      <c r="K1846">
        <f t="shared" si="798"/>
        <v>5</v>
      </c>
      <c r="L1846">
        <f t="shared" si="802"/>
        <v>2</v>
      </c>
      <c r="M1846">
        <f t="shared" si="803"/>
        <v>3</v>
      </c>
      <c r="N1846" s="3">
        <f t="shared" si="804"/>
        <v>0.66666666666666663</v>
      </c>
      <c r="O1846">
        <f t="shared" si="799"/>
        <v>24</v>
      </c>
      <c r="P1846">
        <f t="shared" si="800"/>
        <v>2</v>
      </c>
      <c r="Q1846">
        <f t="shared" si="797"/>
        <v>9</v>
      </c>
    </row>
    <row r="1847" spans="1:17" x14ac:dyDescent="0.25">
      <c r="A1847" s="4">
        <v>38709</v>
      </c>
      <c r="B1847">
        <v>15</v>
      </c>
      <c r="C1847">
        <v>31</v>
      </c>
      <c r="D1847">
        <v>36</v>
      </c>
      <c r="E1847">
        <v>37</v>
      </c>
      <c r="F1847">
        <v>42</v>
      </c>
      <c r="G1847">
        <v>1</v>
      </c>
      <c r="H1847">
        <v>7</v>
      </c>
      <c r="I1847">
        <f t="shared" si="805"/>
        <v>6</v>
      </c>
      <c r="J1847">
        <f t="shared" si="801"/>
        <v>161</v>
      </c>
      <c r="K1847">
        <f t="shared" si="798"/>
        <v>8</v>
      </c>
      <c r="L1847">
        <f t="shared" si="802"/>
        <v>2</v>
      </c>
      <c r="M1847">
        <f t="shared" si="803"/>
        <v>3</v>
      </c>
      <c r="N1847" s="3">
        <f t="shared" si="804"/>
        <v>0.66666666666666663</v>
      </c>
      <c r="O1847">
        <f t="shared" si="799"/>
        <v>16</v>
      </c>
      <c r="P1847">
        <f t="shared" si="800"/>
        <v>1</v>
      </c>
      <c r="Q1847">
        <f t="shared" si="797"/>
        <v>7</v>
      </c>
    </row>
    <row r="1848" spans="1:17" x14ac:dyDescent="0.25">
      <c r="A1848" s="4">
        <v>38702</v>
      </c>
      <c r="B1848">
        <v>2</v>
      </c>
      <c r="C1848">
        <v>3</v>
      </c>
      <c r="D1848">
        <v>15</v>
      </c>
      <c r="E1848">
        <v>18</v>
      </c>
      <c r="F1848">
        <v>32</v>
      </c>
      <c r="G1848">
        <v>6</v>
      </c>
      <c r="H1848">
        <v>7</v>
      </c>
      <c r="I1848">
        <f t="shared" si="805"/>
        <v>6</v>
      </c>
      <c r="J1848">
        <f t="shared" si="801"/>
        <v>70</v>
      </c>
      <c r="K1848">
        <f t="shared" si="798"/>
        <v>13</v>
      </c>
      <c r="L1848">
        <f t="shared" si="802"/>
        <v>3</v>
      </c>
      <c r="M1848">
        <f t="shared" si="803"/>
        <v>2</v>
      </c>
      <c r="N1848" s="3">
        <f t="shared" si="804"/>
        <v>0.66666666666666663</v>
      </c>
      <c r="O1848">
        <f t="shared" si="799"/>
        <v>14</v>
      </c>
      <c r="P1848">
        <f t="shared" si="800"/>
        <v>1</v>
      </c>
      <c r="Q1848">
        <f t="shared" si="797"/>
        <v>8</v>
      </c>
    </row>
    <row r="1849" spans="1:17" x14ac:dyDescent="0.25">
      <c r="A1849" s="4">
        <v>38695</v>
      </c>
      <c r="B1849">
        <v>11</v>
      </c>
      <c r="C1849">
        <v>18</v>
      </c>
      <c r="D1849">
        <v>35</v>
      </c>
      <c r="E1849">
        <v>38</v>
      </c>
      <c r="F1849">
        <v>42</v>
      </c>
      <c r="G1849">
        <v>1</v>
      </c>
      <c r="H1849">
        <v>5</v>
      </c>
      <c r="I1849">
        <f t="shared" si="805"/>
        <v>6</v>
      </c>
      <c r="J1849">
        <f t="shared" si="801"/>
        <v>144</v>
      </c>
      <c r="K1849">
        <f t="shared" si="798"/>
        <v>6</v>
      </c>
      <c r="L1849">
        <f t="shared" si="802"/>
        <v>3</v>
      </c>
      <c r="M1849">
        <f t="shared" si="803"/>
        <v>2</v>
      </c>
      <c r="N1849" s="3">
        <f t="shared" si="804"/>
        <v>0.66666666666666663</v>
      </c>
      <c r="O1849">
        <f t="shared" si="799"/>
        <v>17</v>
      </c>
      <c r="P1849">
        <f t="shared" si="800"/>
        <v>3</v>
      </c>
      <c r="Q1849">
        <f t="shared" ref="Q1849:Q1912" si="806">ROUND(AVERAGE(C1849-B1849,D1849-C1849,E1849-D1849,F1849-E1849),0)</f>
        <v>8</v>
      </c>
    </row>
    <row r="1850" spans="1:17" x14ac:dyDescent="0.25">
      <c r="A1850" s="4">
        <v>38688</v>
      </c>
      <c r="B1850">
        <v>1</v>
      </c>
      <c r="C1850">
        <v>9</v>
      </c>
      <c r="D1850">
        <v>20</v>
      </c>
      <c r="E1850">
        <v>23</v>
      </c>
      <c r="F1850">
        <v>30</v>
      </c>
      <c r="G1850">
        <v>4</v>
      </c>
      <c r="H1850">
        <v>7</v>
      </c>
      <c r="I1850">
        <f t="shared" si="805"/>
        <v>6</v>
      </c>
      <c r="J1850">
        <f t="shared" si="801"/>
        <v>83</v>
      </c>
      <c r="K1850">
        <f t="shared" si="798"/>
        <v>11</v>
      </c>
      <c r="L1850">
        <f t="shared" si="802"/>
        <v>2</v>
      </c>
      <c r="M1850">
        <f t="shared" si="803"/>
        <v>3</v>
      </c>
      <c r="N1850" s="3">
        <f t="shared" si="804"/>
        <v>0.66666666666666663</v>
      </c>
      <c r="O1850">
        <f t="shared" si="799"/>
        <v>11</v>
      </c>
      <c r="P1850">
        <f t="shared" si="800"/>
        <v>3</v>
      </c>
      <c r="Q1850">
        <f t="shared" si="806"/>
        <v>7</v>
      </c>
    </row>
    <row r="1851" spans="1:17" x14ac:dyDescent="0.25">
      <c r="A1851" s="4">
        <v>38681</v>
      </c>
      <c r="B1851">
        <v>1</v>
      </c>
      <c r="C1851">
        <v>6</v>
      </c>
      <c r="D1851">
        <v>27</v>
      </c>
      <c r="E1851">
        <v>39</v>
      </c>
      <c r="F1851">
        <v>47</v>
      </c>
      <c r="G1851">
        <v>1</v>
      </c>
      <c r="H1851">
        <v>6</v>
      </c>
      <c r="I1851">
        <f t="shared" si="805"/>
        <v>6</v>
      </c>
      <c r="J1851">
        <f t="shared" si="801"/>
        <v>120</v>
      </c>
      <c r="K1851">
        <f t="shared" si="798"/>
        <v>7</v>
      </c>
      <c r="L1851">
        <f t="shared" si="802"/>
        <v>1</v>
      </c>
      <c r="M1851">
        <f t="shared" si="803"/>
        <v>4</v>
      </c>
      <c r="N1851" s="3">
        <f t="shared" si="804"/>
        <v>0.25</v>
      </c>
      <c r="O1851">
        <f t="shared" si="799"/>
        <v>21</v>
      </c>
      <c r="P1851">
        <f t="shared" si="800"/>
        <v>5</v>
      </c>
      <c r="Q1851">
        <f t="shared" si="806"/>
        <v>12</v>
      </c>
    </row>
    <row r="1852" spans="1:17" x14ac:dyDescent="0.25">
      <c r="A1852" s="4">
        <v>38674</v>
      </c>
      <c r="B1852">
        <v>17</v>
      </c>
      <c r="C1852">
        <v>18</v>
      </c>
      <c r="D1852">
        <v>25</v>
      </c>
      <c r="E1852">
        <v>34</v>
      </c>
      <c r="F1852">
        <v>48</v>
      </c>
      <c r="G1852">
        <v>2</v>
      </c>
      <c r="H1852">
        <v>3</v>
      </c>
      <c r="I1852">
        <f t="shared" si="805"/>
        <v>6</v>
      </c>
      <c r="J1852">
        <f t="shared" si="801"/>
        <v>142</v>
      </c>
      <c r="K1852">
        <f t="shared" si="798"/>
        <v>5</v>
      </c>
      <c r="L1852">
        <f t="shared" si="802"/>
        <v>3</v>
      </c>
      <c r="M1852">
        <f t="shared" si="803"/>
        <v>2</v>
      </c>
      <c r="N1852" s="3">
        <f t="shared" si="804"/>
        <v>0.66666666666666663</v>
      </c>
      <c r="O1852">
        <f t="shared" si="799"/>
        <v>14</v>
      </c>
      <c r="P1852">
        <f t="shared" si="800"/>
        <v>1</v>
      </c>
      <c r="Q1852">
        <f t="shared" si="806"/>
        <v>8</v>
      </c>
    </row>
    <row r="1853" spans="1:17" x14ac:dyDescent="0.25">
      <c r="A1853" s="4">
        <v>38667</v>
      </c>
      <c r="B1853">
        <v>15</v>
      </c>
      <c r="C1853">
        <v>16</v>
      </c>
      <c r="D1853">
        <v>36</v>
      </c>
      <c r="E1853">
        <v>41</v>
      </c>
      <c r="F1853">
        <v>42</v>
      </c>
      <c r="G1853">
        <v>3</v>
      </c>
      <c r="H1853">
        <v>5</v>
      </c>
      <c r="I1853">
        <f t="shared" si="805"/>
        <v>6</v>
      </c>
      <c r="J1853">
        <f t="shared" si="801"/>
        <v>150</v>
      </c>
      <c r="K1853">
        <f t="shared" si="798"/>
        <v>8</v>
      </c>
      <c r="L1853">
        <f t="shared" si="802"/>
        <v>3</v>
      </c>
      <c r="M1853">
        <f t="shared" si="803"/>
        <v>2</v>
      </c>
      <c r="N1853" s="3">
        <f t="shared" si="804"/>
        <v>0.66666666666666663</v>
      </c>
      <c r="O1853">
        <f t="shared" si="799"/>
        <v>20</v>
      </c>
      <c r="P1853">
        <f t="shared" si="800"/>
        <v>1</v>
      </c>
      <c r="Q1853">
        <f t="shared" si="806"/>
        <v>7</v>
      </c>
    </row>
    <row r="1854" spans="1:17" x14ac:dyDescent="0.25">
      <c r="A1854" s="4">
        <v>38660</v>
      </c>
      <c r="B1854">
        <v>26</v>
      </c>
      <c r="C1854">
        <v>36</v>
      </c>
      <c r="D1854">
        <v>37</v>
      </c>
      <c r="E1854">
        <v>38</v>
      </c>
      <c r="F1854">
        <v>42</v>
      </c>
      <c r="G1854">
        <v>2</v>
      </c>
      <c r="H1854">
        <v>6</v>
      </c>
      <c r="I1854">
        <f t="shared" si="805"/>
        <v>6</v>
      </c>
      <c r="J1854">
        <f t="shared" si="801"/>
        <v>179</v>
      </c>
      <c r="K1854">
        <f t="shared" si="798"/>
        <v>8</v>
      </c>
      <c r="L1854">
        <f t="shared" si="802"/>
        <v>4</v>
      </c>
      <c r="M1854">
        <f t="shared" si="803"/>
        <v>1</v>
      </c>
      <c r="N1854" s="3">
        <f t="shared" si="804"/>
        <v>0.25</v>
      </c>
      <c r="O1854">
        <f t="shared" si="799"/>
        <v>10</v>
      </c>
      <c r="P1854">
        <f t="shared" si="800"/>
        <v>1</v>
      </c>
      <c r="Q1854">
        <f t="shared" si="806"/>
        <v>4</v>
      </c>
    </row>
    <row r="1855" spans="1:17" x14ac:dyDescent="0.25">
      <c r="A1855" s="4">
        <v>38653</v>
      </c>
      <c r="B1855">
        <v>14</v>
      </c>
      <c r="C1855">
        <v>36</v>
      </c>
      <c r="D1855">
        <v>44</v>
      </c>
      <c r="E1855">
        <v>47</v>
      </c>
      <c r="F1855">
        <v>50</v>
      </c>
      <c r="G1855">
        <v>3</v>
      </c>
      <c r="H1855">
        <v>5</v>
      </c>
      <c r="I1855">
        <f t="shared" si="805"/>
        <v>6</v>
      </c>
      <c r="J1855">
        <f t="shared" si="801"/>
        <v>191</v>
      </c>
      <c r="K1855">
        <f t="shared" si="798"/>
        <v>8</v>
      </c>
      <c r="L1855">
        <f t="shared" si="802"/>
        <v>4</v>
      </c>
      <c r="M1855">
        <f t="shared" si="803"/>
        <v>1</v>
      </c>
      <c r="N1855" s="3">
        <f t="shared" si="804"/>
        <v>0.25</v>
      </c>
      <c r="O1855">
        <f t="shared" si="799"/>
        <v>22</v>
      </c>
      <c r="P1855">
        <f t="shared" si="800"/>
        <v>3</v>
      </c>
      <c r="Q1855">
        <f t="shared" si="806"/>
        <v>9</v>
      </c>
    </row>
    <row r="1856" spans="1:17" x14ac:dyDescent="0.25">
      <c r="A1856" s="4">
        <v>38646</v>
      </c>
      <c r="B1856">
        <v>1</v>
      </c>
      <c r="C1856">
        <v>14</v>
      </c>
      <c r="D1856">
        <v>19</v>
      </c>
      <c r="E1856">
        <v>29</v>
      </c>
      <c r="F1856">
        <v>33</v>
      </c>
      <c r="G1856">
        <v>1</v>
      </c>
      <c r="H1856">
        <v>8</v>
      </c>
      <c r="I1856">
        <f t="shared" si="805"/>
        <v>6</v>
      </c>
      <c r="J1856">
        <f t="shared" si="801"/>
        <v>96</v>
      </c>
      <c r="K1856">
        <f t="shared" si="798"/>
        <v>9</v>
      </c>
      <c r="L1856">
        <f t="shared" si="802"/>
        <v>1</v>
      </c>
      <c r="M1856">
        <f t="shared" si="803"/>
        <v>4</v>
      </c>
      <c r="N1856" s="3">
        <f t="shared" si="804"/>
        <v>0.25</v>
      </c>
      <c r="O1856">
        <f t="shared" si="799"/>
        <v>13</v>
      </c>
      <c r="P1856">
        <f t="shared" si="800"/>
        <v>4</v>
      </c>
      <c r="Q1856">
        <f t="shared" si="806"/>
        <v>8</v>
      </c>
    </row>
    <row r="1857" spans="1:17" x14ac:dyDescent="0.25">
      <c r="A1857" s="4">
        <v>38639</v>
      </c>
      <c r="B1857">
        <v>10</v>
      </c>
      <c r="C1857">
        <v>11</v>
      </c>
      <c r="D1857">
        <v>19</v>
      </c>
      <c r="E1857">
        <v>20</v>
      </c>
      <c r="F1857">
        <v>23</v>
      </c>
      <c r="G1857">
        <v>1</v>
      </c>
      <c r="H1857">
        <v>6</v>
      </c>
      <c r="I1857">
        <f t="shared" si="805"/>
        <v>6</v>
      </c>
      <c r="J1857">
        <f t="shared" si="801"/>
        <v>83</v>
      </c>
      <c r="K1857">
        <f t="shared" si="798"/>
        <v>7</v>
      </c>
      <c r="L1857">
        <f t="shared" si="802"/>
        <v>2</v>
      </c>
      <c r="M1857">
        <f t="shared" si="803"/>
        <v>3</v>
      </c>
      <c r="N1857" s="3">
        <f t="shared" si="804"/>
        <v>0.66666666666666663</v>
      </c>
      <c r="O1857">
        <f t="shared" si="799"/>
        <v>8</v>
      </c>
      <c r="P1857">
        <f t="shared" si="800"/>
        <v>1</v>
      </c>
      <c r="Q1857">
        <f t="shared" si="806"/>
        <v>3</v>
      </c>
    </row>
    <row r="1858" spans="1:17" x14ac:dyDescent="0.25">
      <c r="A1858" s="4">
        <v>38632</v>
      </c>
      <c r="B1858">
        <v>2</v>
      </c>
      <c r="C1858">
        <v>13</v>
      </c>
      <c r="D1858">
        <v>21</v>
      </c>
      <c r="E1858">
        <v>26</v>
      </c>
      <c r="F1858">
        <v>44</v>
      </c>
      <c r="G1858">
        <v>3</v>
      </c>
      <c r="H1858">
        <v>9</v>
      </c>
      <c r="I1858">
        <f t="shared" si="805"/>
        <v>6</v>
      </c>
      <c r="J1858">
        <f t="shared" si="801"/>
        <v>106</v>
      </c>
      <c r="K1858">
        <f t="shared" si="798"/>
        <v>12</v>
      </c>
      <c r="L1858">
        <f t="shared" si="802"/>
        <v>3</v>
      </c>
      <c r="M1858">
        <f t="shared" si="803"/>
        <v>2</v>
      </c>
      <c r="N1858" s="3">
        <f t="shared" si="804"/>
        <v>0.66666666666666663</v>
      </c>
      <c r="O1858">
        <f t="shared" si="799"/>
        <v>18</v>
      </c>
      <c r="P1858">
        <f t="shared" si="800"/>
        <v>5</v>
      </c>
      <c r="Q1858">
        <f t="shared" si="806"/>
        <v>11</v>
      </c>
    </row>
    <row r="1859" spans="1:17" x14ac:dyDescent="0.25">
      <c r="A1859" s="4">
        <v>38625</v>
      </c>
      <c r="B1859">
        <v>6</v>
      </c>
      <c r="C1859">
        <v>11</v>
      </c>
      <c r="D1859">
        <v>47</v>
      </c>
      <c r="E1859">
        <v>48</v>
      </c>
      <c r="F1859">
        <v>50</v>
      </c>
      <c r="G1859">
        <v>1</v>
      </c>
      <c r="H1859">
        <v>6</v>
      </c>
      <c r="I1859">
        <f t="shared" si="805"/>
        <v>6</v>
      </c>
      <c r="J1859">
        <f t="shared" si="801"/>
        <v>162</v>
      </c>
      <c r="K1859">
        <f t="shared" si="798"/>
        <v>7</v>
      </c>
      <c r="L1859">
        <f t="shared" si="802"/>
        <v>3</v>
      </c>
      <c r="M1859">
        <f t="shared" si="803"/>
        <v>2</v>
      </c>
      <c r="N1859" s="3">
        <f t="shared" si="804"/>
        <v>0.66666666666666663</v>
      </c>
      <c r="O1859">
        <f t="shared" si="799"/>
        <v>36</v>
      </c>
      <c r="P1859">
        <f t="shared" si="800"/>
        <v>1</v>
      </c>
      <c r="Q1859">
        <f t="shared" si="806"/>
        <v>11</v>
      </c>
    </row>
    <row r="1860" spans="1:17" x14ac:dyDescent="0.25">
      <c r="A1860" s="4">
        <v>38618</v>
      </c>
      <c r="B1860">
        <v>1</v>
      </c>
      <c r="C1860">
        <v>26</v>
      </c>
      <c r="D1860">
        <v>31</v>
      </c>
      <c r="E1860">
        <v>34</v>
      </c>
      <c r="F1860">
        <v>47</v>
      </c>
      <c r="G1860">
        <v>4</v>
      </c>
      <c r="H1860">
        <v>9</v>
      </c>
      <c r="I1860">
        <f t="shared" si="805"/>
        <v>6</v>
      </c>
      <c r="J1860">
        <f t="shared" si="801"/>
        <v>139</v>
      </c>
      <c r="K1860">
        <f t="shared" si="798"/>
        <v>13</v>
      </c>
      <c r="L1860">
        <f t="shared" si="802"/>
        <v>2</v>
      </c>
      <c r="M1860">
        <f t="shared" si="803"/>
        <v>3</v>
      </c>
      <c r="N1860" s="3">
        <f t="shared" si="804"/>
        <v>0.66666666666666663</v>
      </c>
      <c r="O1860">
        <f t="shared" si="799"/>
        <v>25</v>
      </c>
      <c r="P1860">
        <f t="shared" si="800"/>
        <v>3</v>
      </c>
      <c r="Q1860">
        <f t="shared" si="806"/>
        <v>12</v>
      </c>
    </row>
    <row r="1861" spans="1:17" x14ac:dyDescent="0.25">
      <c r="A1861" s="4">
        <v>38611</v>
      </c>
      <c r="B1861">
        <v>12</v>
      </c>
      <c r="C1861">
        <v>13</v>
      </c>
      <c r="D1861">
        <v>19</v>
      </c>
      <c r="E1861">
        <v>21</v>
      </c>
      <c r="F1861">
        <v>38</v>
      </c>
      <c r="G1861">
        <v>3</v>
      </c>
      <c r="H1861">
        <v>9</v>
      </c>
      <c r="I1861">
        <f t="shared" si="805"/>
        <v>6</v>
      </c>
      <c r="J1861">
        <f t="shared" si="801"/>
        <v>103</v>
      </c>
      <c r="K1861">
        <f t="shared" si="798"/>
        <v>12</v>
      </c>
      <c r="L1861">
        <f t="shared" si="802"/>
        <v>2</v>
      </c>
      <c r="M1861">
        <f t="shared" si="803"/>
        <v>3</v>
      </c>
      <c r="N1861" s="3">
        <f t="shared" si="804"/>
        <v>0.66666666666666663</v>
      </c>
      <c r="O1861">
        <f t="shared" si="799"/>
        <v>17</v>
      </c>
      <c r="P1861">
        <f t="shared" si="800"/>
        <v>1</v>
      </c>
      <c r="Q1861">
        <f t="shared" si="806"/>
        <v>7</v>
      </c>
    </row>
    <row r="1862" spans="1:17" x14ac:dyDescent="0.25">
      <c r="A1862" s="4">
        <v>38604</v>
      </c>
      <c r="B1862">
        <v>8</v>
      </c>
      <c r="C1862">
        <v>12</v>
      </c>
      <c r="D1862">
        <v>19</v>
      </c>
      <c r="E1862">
        <v>31</v>
      </c>
      <c r="F1862">
        <v>50</v>
      </c>
      <c r="G1862">
        <v>6</v>
      </c>
      <c r="H1862">
        <v>7</v>
      </c>
      <c r="I1862">
        <f t="shared" si="805"/>
        <v>6</v>
      </c>
      <c r="J1862">
        <f t="shared" si="801"/>
        <v>120</v>
      </c>
      <c r="K1862">
        <f t="shared" si="798"/>
        <v>13</v>
      </c>
      <c r="L1862">
        <f t="shared" si="802"/>
        <v>3</v>
      </c>
      <c r="M1862">
        <f t="shared" si="803"/>
        <v>2</v>
      </c>
      <c r="N1862" s="3">
        <f t="shared" si="804"/>
        <v>0.66666666666666663</v>
      </c>
      <c r="O1862">
        <f t="shared" si="799"/>
        <v>19</v>
      </c>
      <c r="P1862">
        <f t="shared" si="800"/>
        <v>4</v>
      </c>
      <c r="Q1862">
        <f t="shared" si="806"/>
        <v>11</v>
      </c>
    </row>
    <row r="1863" spans="1:17" x14ac:dyDescent="0.25">
      <c r="A1863" s="4">
        <v>38597</v>
      </c>
      <c r="B1863">
        <v>3</v>
      </c>
      <c r="C1863">
        <v>4</v>
      </c>
      <c r="D1863">
        <v>14</v>
      </c>
      <c r="E1863">
        <v>43</v>
      </c>
      <c r="F1863">
        <v>50</v>
      </c>
      <c r="G1863">
        <v>3</v>
      </c>
      <c r="H1863">
        <v>6</v>
      </c>
      <c r="I1863">
        <f t="shared" si="805"/>
        <v>6</v>
      </c>
      <c r="J1863">
        <f t="shared" si="801"/>
        <v>114</v>
      </c>
      <c r="K1863">
        <f t="shared" si="798"/>
        <v>9</v>
      </c>
      <c r="L1863">
        <f t="shared" si="802"/>
        <v>3</v>
      </c>
      <c r="M1863">
        <f t="shared" si="803"/>
        <v>2</v>
      </c>
      <c r="N1863" s="3">
        <f t="shared" si="804"/>
        <v>0.66666666666666663</v>
      </c>
      <c r="O1863">
        <f t="shared" si="799"/>
        <v>29</v>
      </c>
      <c r="P1863">
        <f t="shared" si="800"/>
        <v>1</v>
      </c>
      <c r="Q1863">
        <f t="shared" si="806"/>
        <v>12</v>
      </c>
    </row>
    <row r="1864" spans="1:17" x14ac:dyDescent="0.25">
      <c r="A1864" s="4">
        <v>38590</v>
      </c>
      <c r="B1864">
        <v>9</v>
      </c>
      <c r="C1864">
        <v>29</v>
      </c>
      <c r="D1864">
        <v>35</v>
      </c>
      <c r="E1864">
        <v>40</v>
      </c>
      <c r="F1864">
        <v>41</v>
      </c>
      <c r="G1864">
        <v>1</v>
      </c>
      <c r="H1864">
        <v>6</v>
      </c>
      <c r="I1864">
        <f t="shared" si="805"/>
        <v>6</v>
      </c>
      <c r="J1864">
        <f t="shared" si="801"/>
        <v>154</v>
      </c>
      <c r="K1864">
        <f t="shared" si="798"/>
        <v>7</v>
      </c>
      <c r="L1864">
        <f t="shared" si="802"/>
        <v>1</v>
      </c>
      <c r="M1864">
        <f t="shared" si="803"/>
        <v>4</v>
      </c>
      <c r="N1864" s="3">
        <f t="shared" si="804"/>
        <v>0.25</v>
      </c>
      <c r="O1864">
        <f t="shared" si="799"/>
        <v>20</v>
      </c>
      <c r="P1864">
        <f t="shared" si="800"/>
        <v>1</v>
      </c>
      <c r="Q1864">
        <f t="shared" si="806"/>
        <v>8</v>
      </c>
    </row>
    <row r="1865" spans="1:17" x14ac:dyDescent="0.25">
      <c r="A1865" s="4">
        <v>38583</v>
      </c>
      <c r="B1865">
        <v>11</v>
      </c>
      <c r="C1865">
        <v>24</v>
      </c>
      <c r="D1865">
        <v>29</v>
      </c>
      <c r="E1865">
        <v>31</v>
      </c>
      <c r="F1865">
        <v>41</v>
      </c>
      <c r="G1865">
        <v>1</v>
      </c>
      <c r="H1865">
        <v>3</v>
      </c>
      <c r="I1865">
        <f t="shared" si="805"/>
        <v>6</v>
      </c>
      <c r="J1865">
        <f t="shared" si="801"/>
        <v>136</v>
      </c>
      <c r="K1865">
        <f t="shared" si="798"/>
        <v>4</v>
      </c>
      <c r="L1865">
        <f t="shared" si="802"/>
        <v>1</v>
      </c>
      <c r="M1865">
        <f t="shared" si="803"/>
        <v>4</v>
      </c>
      <c r="N1865" s="3">
        <f t="shared" si="804"/>
        <v>0.25</v>
      </c>
      <c r="O1865">
        <f t="shared" si="799"/>
        <v>13</v>
      </c>
      <c r="P1865">
        <f t="shared" si="800"/>
        <v>2</v>
      </c>
      <c r="Q1865">
        <f t="shared" si="806"/>
        <v>8</v>
      </c>
    </row>
    <row r="1866" spans="1:17" x14ac:dyDescent="0.25">
      <c r="A1866" s="4">
        <v>38576</v>
      </c>
      <c r="B1866">
        <v>15</v>
      </c>
      <c r="C1866">
        <v>23</v>
      </c>
      <c r="D1866">
        <v>30</v>
      </c>
      <c r="E1866">
        <v>37</v>
      </c>
      <c r="F1866">
        <v>40</v>
      </c>
      <c r="G1866">
        <v>7</v>
      </c>
      <c r="H1866">
        <v>9</v>
      </c>
      <c r="I1866">
        <f t="shared" si="805"/>
        <v>6</v>
      </c>
      <c r="J1866">
        <f t="shared" si="801"/>
        <v>145</v>
      </c>
      <c r="K1866">
        <f t="shared" si="798"/>
        <v>16</v>
      </c>
      <c r="L1866">
        <f t="shared" si="802"/>
        <v>2</v>
      </c>
      <c r="M1866">
        <f t="shared" si="803"/>
        <v>3</v>
      </c>
      <c r="N1866" s="3">
        <f t="shared" si="804"/>
        <v>0.66666666666666663</v>
      </c>
      <c r="O1866">
        <f t="shared" si="799"/>
        <v>8</v>
      </c>
      <c r="P1866">
        <f t="shared" si="800"/>
        <v>3</v>
      </c>
      <c r="Q1866">
        <f t="shared" si="806"/>
        <v>6</v>
      </c>
    </row>
    <row r="1867" spans="1:17" x14ac:dyDescent="0.25">
      <c r="A1867" s="4">
        <v>38569</v>
      </c>
      <c r="B1867">
        <v>2</v>
      </c>
      <c r="C1867">
        <v>11</v>
      </c>
      <c r="D1867">
        <v>21</v>
      </c>
      <c r="E1867">
        <v>22</v>
      </c>
      <c r="F1867">
        <v>30</v>
      </c>
      <c r="G1867">
        <v>4</v>
      </c>
      <c r="H1867">
        <v>6</v>
      </c>
      <c r="I1867">
        <f t="shared" si="805"/>
        <v>6</v>
      </c>
      <c r="J1867">
        <f t="shared" si="801"/>
        <v>86</v>
      </c>
      <c r="K1867">
        <f t="shared" si="798"/>
        <v>10</v>
      </c>
      <c r="L1867">
        <f t="shared" si="802"/>
        <v>3</v>
      </c>
      <c r="M1867">
        <f t="shared" si="803"/>
        <v>2</v>
      </c>
      <c r="N1867" s="3">
        <f t="shared" si="804"/>
        <v>0.66666666666666663</v>
      </c>
      <c r="O1867">
        <f t="shared" si="799"/>
        <v>10</v>
      </c>
      <c r="P1867">
        <f t="shared" si="800"/>
        <v>1</v>
      </c>
      <c r="Q1867">
        <f t="shared" si="806"/>
        <v>7</v>
      </c>
    </row>
    <row r="1868" spans="1:17" x14ac:dyDescent="0.25">
      <c r="A1868" s="4">
        <v>38562</v>
      </c>
      <c r="B1868">
        <v>3</v>
      </c>
      <c r="C1868">
        <v>19</v>
      </c>
      <c r="D1868">
        <v>26</v>
      </c>
      <c r="E1868">
        <v>49</v>
      </c>
      <c r="F1868">
        <v>50</v>
      </c>
      <c r="G1868">
        <v>4</v>
      </c>
      <c r="H1868">
        <v>5</v>
      </c>
      <c r="I1868">
        <f t="shared" si="805"/>
        <v>6</v>
      </c>
      <c r="J1868">
        <f t="shared" si="801"/>
        <v>147</v>
      </c>
      <c r="K1868">
        <f t="shared" si="798"/>
        <v>9</v>
      </c>
      <c r="L1868">
        <f t="shared" si="802"/>
        <v>2</v>
      </c>
      <c r="M1868">
        <f t="shared" si="803"/>
        <v>3</v>
      </c>
      <c r="N1868" s="3">
        <f t="shared" si="804"/>
        <v>0.66666666666666663</v>
      </c>
      <c r="O1868">
        <f t="shared" si="799"/>
        <v>23</v>
      </c>
      <c r="P1868">
        <f t="shared" si="800"/>
        <v>1</v>
      </c>
      <c r="Q1868">
        <f t="shared" si="806"/>
        <v>12</v>
      </c>
    </row>
    <row r="1869" spans="1:17" x14ac:dyDescent="0.25">
      <c r="A1869" s="4">
        <v>38555</v>
      </c>
      <c r="B1869">
        <v>3</v>
      </c>
      <c r="C1869">
        <v>14</v>
      </c>
      <c r="D1869">
        <v>41</v>
      </c>
      <c r="E1869">
        <v>48</v>
      </c>
      <c r="F1869">
        <v>49</v>
      </c>
      <c r="G1869">
        <v>1</v>
      </c>
      <c r="H1869">
        <v>4</v>
      </c>
      <c r="I1869">
        <f t="shared" si="805"/>
        <v>6</v>
      </c>
      <c r="J1869">
        <f t="shared" si="801"/>
        <v>155</v>
      </c>
      <c r="K1869">
        <f t="shared" si="798"/>
        <v>5</v>
      </c>
      <c r="L1869">
        <f t="shared" si="802"/>
        <v>2</v>
      </c>
      <c r="M1869">
        <f t="shared" si="803"/>
        <v>3</v>
      </c>
      <c r="N1869" s="3">
        <f t="shared" si="804"/>
        <v>0.66666666666666663</v>
      </c>
      <c r="O1869">
        <f t="shared" si="799"/>
        <v>27</v>
      </c>
      <c r="P1869">
        <f t="shared" si="800"/>
        <v>1</v>
      </c>
      <c r="Q1869">
        <f t="shared" si="806"/>
        <v>12</v>
      </c>
    </row>
    <row r="1870" spans="1:17" x14ac:dyDescent="0.25">
      <c r="A1870" s="4">
        <v>38548</v>
      </c>
      <c r="B1870">
        <v>1</v>
      </c>
      <c r="C1870">
        <v>11</v>
      </c>
      <c r="D1870">
        <v>12</v>
      </c>
      <c r="E1870">
        <v>23</v>
      </c>
      <c r="F1870">
        <v>42</v>
      </c>
      <c r="G1870">
        <v>3</v>
      </c>
      <c r="H1870">
        <v>6</v>
      </c>
      <c r="I1870">
        <f t="shared" si="805"/>
        <v>6</v>
      </c>
      <c r="J1870">
        <f t="shared" si="801"/>
        <v>89</v>
      </c>
      <c r="K1870">
        <f t="shared" si="798"/>
        <v>9</v>
      </c>
      <c r="L1870">
        <f t="shared" si="802"/>
        <v>2</v>
      </c>
      <c r="M1870">
        <f t="shared" si="803"/>
        <v>3</v>
      </c>
      <c r="N1870" s="3">
        <f t="shared" si="804"/>
        <v>0.66666666666666663</v>
      </c>
      <c r="O1870">
        <f t="shared" si="799"/>
        <v>19</v>
      </c>
      <c r="P1870">
        <f t="shared" si="800"/>
        <v>1</v>
      </c>
      <c r="Q1870">
        <f t="shared" si="806"/>
        <v>10</v>
      </c>
    </row>
    <row r="1871" spans="1:17" x14ac:dyDescent="0.25">
      <c r="A1871" s="4">
        <v>38541</v>
      </c>
      <c r="B1871">
        <v>35</v>
      </c>
      <c r="C1871">
        <v>36</v>
      </c>
      <c r="D1871">
        <v>42</v>
      </c>
      <c r="E1871">
        <v>46</v>
      </c>
      <c r="F1871">
        <v>49</v>
      </c>
      <c r="G1871">
        <v>2</v>
      </c>
      <c r="H1871">
        <v>8</v>
      </c>
      <c r="I1871">
        <f t="shared" si="805"/>
        <v>6</v>
      </c>
      <c r="J1871">
        <f t="shared" si="801"/>
        <v>208</v>
      </c>
      <c r="K1871">
        <f t="shared" si="798"/>
        <v>10</v>
      </c>
      <c r="L1871">
        <f t="shared" si="802"/>
        <v>3</v>
      </c>
      <c r="M1871">
        <f t="shared" si="803"/>
        <v>2</v>
      </c>
      <c r="N1871" s="3">
        <f t="shared" si="804"/>
        <v>0.66666666666666663</v>
      </c>
      <c r="O1871">
        <f t="shared" si="799"/>
        <v>6</v>
      </c>
      <c r="P1871">
        <f t="shared" si="800"/>
        <v>1</v>
      </c>
      <c r="Q1871">
        <f t="shared" si="806"/>
        <v>4</v>
      </c>
    </row>
    <row r="1872" spans="1:17" x14ac:dyDescent="0.25">
      <c r="A1872" s="4">
        <v>38534</v>
      </c>
      <c r="B1872">
        <v>4</v>
      </c>
      <c r="C1872">
        <v>5</v>
      </c>
      <c r="D1872">
        <v>23</v>
      </c>
      <c r="E1872">
        <v>25</v>
      </c>
      <c r="F1872">
        <v>28</v>
      </c>
      <c r="G1872">
        <v>3</v>
      </c>
      <c r="H1872">
        <v>4</v>
      </c>
      <c r="I1872">
        <f t="shared" si="805"/>
        <v>6</v>
      </c>
      <c r="J1872">
        <f t="shared" si="801"/>
        <v>85</v>
      </c>
      <c r="K1872">
        <f t="shared" si="798"/>
        <v>7</v>
      </c>
      <c r="L1872">
        <f t="shared" si="802"/>
        <v>2</v>
      </c>
      <c r="M1872">
        <f t="shared" si="803"/>
        <v>3</v>
      </c>
      <c r="N1872" s="3">
        <f t="shared" si="804"/>
        <v>0.66666666666666663</v>
      </c>
      <c r="O1872">
        <f t="shared" si="799"/>
        <v>18</v>
      </c>
      <c r="P1872">
        <f t="shared" si="800"/>
        <v>1</v>
      </c>
      <c r="Q1872">
        <f t="shared" si="806"/>
        <v>6</v>
      </c>
    </row>
    <row r="1873" spans="1:17" x14ac:dyDescent="0.25">
      <c r="A1873" s="4">
        <v>38527</v>
      </c>
      <c r="B1873">
        <v>6</v>
      </c>
      <c r="C1873">
        <v>8</v>
      </c>
      <c r="D1873">
        <v>14</v>
      </c>
      <c r="E1873">
        <v>15</v>
      </c>
      <c r="F1873">
        <v>45</v>
      </c>
      <c r="G1873">
        <v>7</v>
      </c>
      <c r="H1873">
        <v>8</v>
      </c>
      <c r="I1873">
        <f t="shared" si="805"/>
        <v>6</v>
      </c>
      <c r="J1873">
        <f t="shared" si="801"/>
        <v>88</v>
      </c>
      <c r="K1873">
        <f t="shared" si="798"/>
        <v>15</v>
      </c>
      <c r="L1873">
        <f t="shared" si="802"/>
        <v>3</v>
      </c>
      <c r="M1873">
        <f t="shared" si="803"/>
        <v>2</v>
      </c>
      <c r="N1873" s="3">
        <f t="shared" si="804"/>
        <v>0.66666666666666663</v>
      </c>
      <c r="O1873">
        <f t="shared" si="799"/>
        <v>30</v>
      </c>
      <c r="P1873">
        <f t="shared" si="800"/>
        <v>1</v>
      </c>
      <c r="Q1873">
        <f t="shared" si="806"/>
        <v>10</v>
      </c>
    </row>
    <row r="1874" spans="1:17" x14ac:dyDescent="0.25">
      <c r="A1874" s="4">
        <v>38520</v>
      </c>
      <c r="B1874">
        <v>4</v>
      </c>
      <c r="C1874">
        <v>8</v>
      </c>
      <c r="D1874">
        <v>10</v>
      </c>
      <c r="E1874">
        <v>18</v>
      </c>
      <c r="F1874">
        <v>21</v>
      </c>
      <c r="G1874">
        <v>1</v>
      </c>
      <c r="H1874">
        <v>7</v>
      </c>
      <c r="I1874">
        <f t="shared" si="805"/>
        <v>6</v>
      </c>
      <c r="J1874">
        <f t="shared" si="801"/>
        <v>61</v>
      </c>
      <c r="K1874">
        <f t="shared" si="798"/>
        <v>8</v>
      </c>
      <c r="L1874">
        <f t="shared" si="802"/>
        <v>4</v>
      </c>
      <c r="M1874">
        <f t="shared" si="803"/>
        <v>1</v>
      </c>
      <c r="N1874" s="3">
        <f t="shared" si="804"/>
        <v>0.25</v>
      </c>
      <c r="O1874">
        <f t="shared" si="799"/>
        <v>8</v>
      </c>
      <c r="P1874">
        <f t="shared" si="800"/>
        <v>2</v>
      </c>
      <c r="Q1874">
        <f t="shared" si="806"/>
        <v>4</v>
      </c>
    </row>
    <row r="1875" spans="1:17" x14ac:dyDescent="0.25">
      <c r="A1875" s="4">
        <v>38513</v>
      </c>
      <c r="B1875">
        <v>6</v>
      </c>
      <c r="C1875">
        <v>7</v>
      </c>
      <c r="D1875">
        <v>32</v>
      </c>
      <c r="E1875">
        <v>37</v>
      </c>
      <c r="F1875">
        <v>47</v>
      </c>
      <c r="G1875">
        <v>1</v>
      </c>
      <c r="H1875">
        <v>7</v>
      </c>
      <c r="I1875">
        <f t="shared" si="805"/>
        <v>6</v>
      </c>
      <c r="J1875">
        <f t="shared" si="801"/>
        <v>129</v>
      </c>
      <c r="K1875">
        <f t="shared" si="798"/>
        <v>8</v>
      </c>
      <c r="L1875">
        <f t="shared" si="802"/>
        <v>2</v>
      </c>
      <c r="M1875">
        <f t="shared" si="803"/>
        <v>3</v>
      </c>
      <c r="N1875" s="3">
        <f t="shared" si="804"/>
        <v>0.66666666666666663</v>
      </c>
      <c r="O1875">
        <f t="shared" si="799"/>
        <v>25</v>
      </c>
      <c r="P1875">
        <f t="shared" si="800"/>
        <v>1</v>
      </c>
      <c r="Q1875">
        <f t="shared" si="806"/>
        <v>10</v>
      </c>
    </row>
    <row r="1876" spans="1:17" x14ac:dyDescent="0.25">
      <c r="A1876" s="4">
        <v>38506</v>
      </c>
      <c r="B1876">
        <v>3</v>
      </c>
      <c r="C1876">
        <v>8</v>
      </c>
      <c r="D1876">
        <v>11</v>
      </c>
      <c r="E1876">
        <v>17</v>
      </c>
      <c r="F1876">
        <v>50</v>
      </c>
      <c r="G1876">
        <v>1</v>
      </c>
      <c r="H1876">
        <v>5</v>
      </c>
      <c r="I1876">
        <f t="shared" si="805"/>
        <v>6</v>
      </c>
      <c r="J1876">
        <f t="shared" si="801"/>
        <v>89</v>
      </c>
      <c r="K1876">
        <f t="shared" si="798"/>
        <v>6</v>
      </c>
      <c r="L1876">
        <f t="shared" si="802"/>
        <v>2</v>
      </c>
      <c r="M1876">
        <f t="shared" si="803"/>
        <v>3</v>
      </c>
      <c r="N1876" s="3">
        <f t="shared" si="804"/>
        <v>0.66666666666666663</v>
      </c>
      <c r="O1876">
        <f t="shared" si="799"/>
        <v>33</v>
      </c>
      <c r="P1876">
        <f t="shared" si="800"/>
        <v>3</v>
      </c>
      <c r="Q1876">
        <f t="shared" si="806"/>
        <v>12</v>
      </c>
    </row>
    <row r="1877" spans="1:17" x14ac:dyDescent="0.25">
      <c r="A1877" s="4">
        <v>38499</v>
      </c>
      <c r="B1877">
        <v>2</v>
      </c>
      <c r="C1877">
        <v>24</v>
      </c>
      <c r="D1877">
        <v>31</v>
      </c>
      <c r="E1877">
        <v>48</v>
      </c>
      <c r="F1877">
        <v>50</v>
      </c>
      <c r="G1877">
        <v>4</v>
      </c>
      <c r="H1877">
        <v>9</v>
      </c>
      <c r="I1877">
        <f t="shared" si="805"/>
        <v>6</v>
      </c>
      <c r="J1877">
        <f t="shared" si="801"/>
        <v>155</v>
      </c>
      <c r="K1877">
        <f t="shared" si="798"/>
        <v>13</v>
      </c>
      <c r="L1877">
        <f t="shared" si="802"/>
        <v>4</v>
      </c>
      <c r="M1877">
        <f t="shared" si="803"/>
        <v>1</v>
      </c>
      <c r="N1877" s="3">
        <f t="shared" si="804"/>
        <v>0.25</v>
      </c>
      <c r="O1877">
        <f t="shared" si="799"/>
        <v>22</v>
      </c>
      <c r="P1877">
        <f t="shared" si="800"/>
        <v>2</v>
      </c>
      <c r="Q1877">
        <f t="shared" si="806"/>
        <v>12</v>
      </c>
    </row>
    <row r="1878" spans="1:17" x14ac:dyDescent="0.25">
      <c r="A1878" s="4">
        <v>38492</v>
      </c>
      <c r="B1878">
        <v>6</v>
      </c>
      <c r="C1878">
        <v>7</v>
      </c>
      <c r="D1878">
        <v>13</v>
      </c>
      <c r="E1878">
        <v>28</v>
      </c>
      <c r="F1878">
        <v>47</v>
      </c>
      <c r="G1878">
        <v>5</v>
      </c>
      <c r="H1878">
        <v>8</v>
      </c>
      <c r="I1878">
        <f t="shared" si="805"/>
        <v>6</v>
      </c>
      <c r="J1878">
        <f t="shared" si="801"/>
        <v>101</v>
      </c>
      <c r="K1878">
        <f t="shared" si="798"/>
        <v>13</v>
      </c>
      <c r="L1878">
        <f t="shared" si="802"/>
        <v>2</v>
      </c>
      <c r="M1878">
        <f t="shared" si="803"/>
        <v>3</v>
      </c>
      <c r="N1878" s="3">
        <f t="shared" si="804"/>
        <v>0.66666666666666663</v>
      </c>
      <c r="O1878">
        <f t="shared" si="799"/>
        <v>19</v>
      </c>
      <c r="P1878">
        <f t="shared" si="800"/>
        <v>1</v>
      </c>
      <c r="Q1878">
        <f t="shared" si="806"/>
        <v>10</v>
      </c>
    </row>
    <row r="1879" spans="1:17" x14ac:dyDescent="0.25">
      <c r="A1879" s="4">
        <v>38485</v>
      </c>
      <c r="B1879">
        <v>12</v>
      </c>
      <c r="C1879">
        <v>17</v>
      </c>
      <c r="D1879">
        <v>31</v>
      </c>
      <c r="E1879">
        <v>32</v>
      </c>
      <c r="F1879">
        <v>40</v>
      </c>
      <c r="G1879">
        <v>2</v>
      </c>
      <c r="H1879">
        <v>9</v>
      </c>
      <c r="I1879">
        <f t="shared" si="805"/>
        <v>6</v>
      </c>
      <c r="J1879">
        <f t="shared" si="801"/>
        <v>132</v>
      </c>
      <c r="K1879">
        <f t="shared" si="798"/>
        <v>11</v>
      </c>
      <c r="L1879">
        <f t="shared" si="802"/>
        <v>3</v>
      </c>
      <c r="M1879">
        <f t="shared" si="803"/>
        <v>2</v>
      </c>
      <c r="N1879" s="3">
        <f t="shared" si="804"/>
        <v>0.66666666666666663</v>
      </c>
      <c r="O1879">
        <f t="shared" si="799"/>
        <v>14</v>
      </c>
      <c r="P1879">
        <f t="shared" si="800"/>
        <v>1</v>
      </c>
      <c r="Q1879">
        <f t="shared" si="806"/>
        <v>7</v>
      </c>
    </row>
    <row r="1880" spans="1:17" x14ac:dyDescent="0.25">
      <c r="A1880" s="4">
        <v>38478</v>
      </c>
      <c r="B1880">
        <v>7</v>
      </c>
      <c r="C1880">
        <v>12</v>
      </c>
      <c r="D1880">
        <v>21</v>
      </c>
      <c r="E1880">
        <v>26</v>
      </c>
      <c r="F1880">
        <v>44</v>
      </c>
      <c r="G1880">
        <v>6</v>
      </c>
      <c r="H1880">
        <v>8</v>
      </c>
      <c r="I1880">
        <f t="shared" si="805"/>
        <v>6</v>
      </c>
      <c r="J1880">
        <f t="shared" si="801"/>
        <v>110</v>
      </c>
      <c r="K1880">
        <f t="shared" si="798"/>
        <v>14</v>
      </c>
      <c r="L1880">
        <f t="shared" si="802"/>
        <v>3</v>
      </c>
      <c r="M1880">
        <f t="shared" si="803"/>
        <v>2</v>
      </c>
      <c r="N1880" s="3">
        <f t="shared" si="804"/>
        <v>0.66666666666666663</v>
      </c>
      <c r="O1880">
        <f t="shared" si="799"/>
        <v>18</v>
      </c>
      <c r="P1880">
        <f t="shared" si="800"/>
        <v>5</v>
      </c>
      <c r="Q1880">
        <f t="shared" si="806"/>
        <v>9</v>
      </c>
    </row>
    <row r="1881" spans="1:17" x14ac:dyDescent="0.25">
      <c r="A1881" s="4">
        <v>38471</v>
      </c>
      <c r="B1881">
        <v>3</v>
      </c>
      <c r="C1881">
        <v>9</v>
      </c>
      <c r="D1881">
        <v>35</v>
      </c>
      <c r="E1881">
        <v>39</v>
      </c>
      <c r="F1881">
        <v>42</v>
      </c>
      <c r="G1881">
        <v>1</v>
      </c>
      <c r="H1881">
        <v>8</v>
      </c>
      <c r="I1881">
        <f t="shared" si="805"/>
        <v>6</v>
      </c>
      <c r="J1881">
        <f t="shared" si="801"/>
        <v>128</v>
      </c>
      <c r="K1881">
        <f t="shared" si="798"/>
        <v>9</v>
      </c>
      <c r="L1881">
        <f t="shared" si="802"/>
        <v>1</v>
      </c>
      <c r="M1881">
        <f t="shared" si="803"/>
        <v>4</v>
      </c>
      <c r="N1881" s="3">
        <f t="shared" si="804"/>
        <v>0.25</v>
      </c>
      <c r="O1881">
        <f t="shared" si="799"/>
        <v>26</v>
      </c>
      <c r="P1881">
        <f t="shared" si="800"/>
        <v>3</v>
      </c>
      <c r="Q1881">
        <f t="shared" si="806"/>
        <v>10</v>
      </c>
    </row>
    <row r="1882" spans="1:17" x14ac:dyDescent="0.25">
      <c r="A1882" s="4">
        <v>38464</v>
      </c>
      <c r="B1882">
        <v>3</v>
      </c>
      <c r="C1882">
        <v>10</v>
      </c>
      <c r="D1882">
        <v>13</v>
      </c>
      <c r="E1882">
        <v>24</v>
      </c>
      <c r="F1882">
        <v>47</v>
      </c>
      <c r="G1882">
        <v>5</v>
      </c>
      <c r="H1882">
        <v>9</v>
      </c>
      <c r="I1882">
        <f t="shared" si="805"/>
        <v>6</v>
      </c>
      <c r="J1882">
        <f t="shared" si="801"/>
        <v>97</v>
      </c>
      <c r="K1882">
        <f t="shared" si="798"/>
        <v>14</v>
      </c>
      <c r="L1882">
        <f t="shared" si="802"/>
        <v>2</v>
      </c>
      <c r="M1882">
        <f t="shared" si="803"/>
        <v>3</v>
      </c>
      <c r="N1882" s="3">
        <f t="shared" si="804"/>
        <v>0.66666666666666663</v>
      </c>
      <c r="O1882">
        <f t="shared" si="799"/>
        <v>23</v>
      </c>
      <c r="P1882">
        <f t="shared" si="800"/>
        <v>3</v>
      </c>
      <c r="Q1882">
        <f t="shared" si="806"/>
        <v>11</v>
      </c>
    </row>
    <row r="1883" spans="1:17" x14ac:dyDescent="0.25">
      <c r="A1883" s="4">
        <v>38457</v>
      </c>
      <c r="B1883">
        <v>6</v>
      </c>
      <c r="C1883">
        <v>28</v>
      </c>
      <c r="D1883">
        <v>31</v>
      </c>
      <c r="E1883">
        <v>38</v>
      </c>
      <c r="F1883">
        <v>42</v>
      </c>
      <c r="G1883">
        <v>3</v>
      </c>
      <c r="H1883">
        <v>9</v>
      </c>
      <c r="I1883">
        <f t="shared" si="805"/>
        <v>6</v>
      </c>
      <c r="J1883">
        <f t="shared" si="801"/>
        <v>145</v>
      </c>
      <c r="K1883">
        <f t="shared" si="798"/>
        <v>12</v>
      </c>
      <c r="L1883">
        <f t="shared" si="802"/>
        <v>4</v>
      </c>
      <c r="M1883">
        <f t="shared" si="803"/>
        <v>1</v>
      </c>
      <c r="N1883" s="3">
        <f t="shared" si="804"/>
        <v>0.25</v>
      </c>
      <c r="O1883">
        <f t="shared" si="799"/>
        <v>22</v>
      </c>
      <c r="P1883">
        <f t="shared" si="800"/>
        <v>3</v>
      </c>
      <c r="Q1883">
        <f t="shared" si="806"/>
        <v>9</v>
      </c>
    </row>
    <row r="1884" spans="1:17" x14ac:dyDescent="0.25">
      <c r="A1884" s="4">
        <v>38450</v>
      </c>
      <c r="B1884">
        <v>7</v>
      </c>
      <c r="C1884">
        <v>11</v>
      </c>
      <c r="D1884">
        <v>25</v>
      </c>
      <c r="E1884">
        <v>31</v>
      </c>
      <c r="F1884">
        <v>50</v>
      </c>
      <c r="G1884">
        <v>1</v>
      </c>
      <c r="H1884">
        <v>3</v>
      </c>
      <c r="I1884">
        <f t="shared" si="805"/>
        <v>6</v>
      </c>
      <c r="J1884">
        <f t="shared" si="801"/>
        <v>124</v>
      </c>
      <c r="K1884">
        <f t="shared" si="798"/>
        <v>4</v>
      </c>
      <c r="L1884">
        <f t="shared" si="802"/>
        <v>1</v>
      </c>
      <c r="M1884">
        <f t="shared" si="803"/>
        <v>4</v>
      </c>
      <c r="N1884" s="3">
        <f t="shared" si="804"/>
        <v>0.25</v>
      </c>
      <c r="O1884">
        <f t="shared" si="799"/>
        <v>19</v>
      </c>
      <c r="P1884">
        <f t="shared" si="800"/>
        <v>4</v>
      </c>
      <c r="Q1884">
        <f t="shared" si="806"/>
        <v>11</v>
      </c>
    </row>
    <row r="1885" spans="1:17" x14ac:dyDescent="0.25">
      <c r="A1885" s="4">
        <v>38443</v>
      </c>
      <c r="B1885">
        <v>25</v>
      </c>
      <c r="C1885">
        <v>26</v>
      </c>
      <c r="D1885">
        <v>41</v>
      </c>
      <c r="E1885">
        <v>44</v>
      </c>
      <c r="F1885">
        <v>47</v>
      </c>
      <c r="G1885">
        <v>3</v>
      </c>
      <c r="H1885">
        <v>7</v>
      </c>
      <c r="I1885">
        <f t="shared" si="805"/>
        <v>6</v>
      </c>
      <c r="J1885">
        <f t="shared" si="801"/>
        <v>183</v>
      </c>
      <c r="K1885">
        <f t="shared" si="798"/>
        <v>10</v>
      </c>
      <c r="L1885">
        <f t="shared" si="802"/>
        <v>2</v>
      </c>
      <c r="M1885">
        <f t="shared" si="803"/>
        <v>3</v>
      </c>
      <c r="N1885" s="3">
        <f t="shared" si="804"/>
        <v>0.66666666666666663</v>
      </c>
      <c r="O1885">
        <f t="shared" si="799"/>
        <v>15</v>
      </c>
      <c r="P1885">
        <f t="shared" si="800"/>
        <v>1</v>
      </c>
      <c r="Q1885">
        <f t="shared" si="806"/>
        <v>6</v>
      </c>
    </row>
    <row r="1886" spans="1:17" x14ac:dyDescent="0.25">
      <c r="A1886" s="4">
        <v>38436</v>
      </c>
      <c r="B1886">
        <v>4</v>
      </c>
      <c r="C1886">
        <v>29</v>
      </c>
      <c r="D1886">
        <v>33</v>
      </c>
      <c r="E1886">
        <v>37</v>
      </c>
      <c r="F1886">
        <v>38</v>
      </c>
      <c r="G1886">
        <v>6</v>
      </c>
      <c r="H1886">
        <v>9</v>
      </c>
      <c r="I1886">
        <f t="shared" si="805"/>
        <v>6</v>
      </c>
      <c r="J1886">
        <f t="shared" si="801"/>
        <v>141</v>
      </c>
      <c r="K1886">
        <f t="shared" si="798"/>
        <v>15</v>
      </c>
      <c r="L1886">
        <f t="shared" si="802"/>
        <v>2</v>
      </c>
      <c r="M1886">
        <f t="shared" si="803"/>
        <v>3</v>
      </c>
      <c r="N1886" s="3">
        <f t="shared" si="804"/>
        <v>0.66666666666666663</v>
      </c>
      <c r="O1886">
        <f t="shared" si="799"/>
        <v>25</v>
      </c>
      <c r="P1886">
        <f t="shared" si="800"/>
        <v>1</v>
      </c>
      <c r="Q1886">
        <f t="shared" si="806"/>
        <v>9</v>
      </c>
    </row>
    <row r="1887" spans="1:17" x14ac:dyDescent="0.25">
      <c r="A1887" s="4">
        <v>38429</v>
      </c>
      <c r="B1887">
        <v>6</v>
      </c>
      <c r="C1887">
        <v>23</v>
      </c>
      <c r="D1887">
        <v>39</v>
      </c>
      <c r="E1887">
        <v>43</v>
      </c>
      <c r="F1887">
        <v>48</v>
      </c>
      <c r="G1887">
        <v>5</v>
      </c>
      <c r="H1887">
        <v>7</v>
      </c>
      <c r="I1887">
        <f t="shared" si="805"/>
        <v>6</v>
      </c>
      <c r="J1887">
        <f t="shared" si="801"/>
        <v>159</v>
      </c>
      <c r="K1887">
        <f t="shared" si="798"/>
        <v>12</v>
      </c>
      <c r="L1887">
        <f t="shared" si="802"/>
        <v>2</v>
      </c>
      <c r="M1887">
        <f t="shared" si="803"/>
        <v>3</v>
      </c>
      <c r="N1887" s="3">
        <f t="shared" si="804"/>
        <v>0.66666666666666663</v>
      </c>
      <c r="O1887">
        <f t="shared" si="799"/>
        <v>17</v>
      </c>
      <c r="P1887">
        <f t="shared" si="800"/>
        <v>4</v>
      </c>
      <c r="Q1887">
        <f t="shared" si="806"/>
        <v>11</v>
      </c>
    </row>
    <row r="1888" spans="1:17" x14ac:dyDescent="0.25">
      <c r="A1888" s="4">
        <v>38422</v>
      </c>
      <c r="B1888">
        <v>8</v>
      </c>
      <c r="C1888">
        <v>12</v>
      </c>
      <c r="D1888">
        <v>23</v>
      </c>
      <c r="E1888">
        <v>40</v>
      </c>
      <c r="F1888">
        <v>43</v>
      </c>
      <c r="G1888">
        <v>1</v>
      </c>
      <c r="H1888">
        <v>4</v>
      </c>
      <c r="I1888">
        <f t="shared" si="805"/>
        <v>6</v>
      </c>
      <c r="J1888">
        <f t="shared" si="801"/>
        <v>126</v>
      </c>
      <c r="K1888">
        <f t="shared" si="798"/>
        <v>5</v>
      </c>
      <c r="L1888">
        <f t="shared" si="802"/>
        <v>3</v>
      </c>
      <c r="M1888">
        <f t="shared" si="803"/>
        <v>2</v>
      </c>
      <c r="N1888" s="3">
        <f t="shared" si="804"/>
        <v>0.66666666666666663</v>
      </c>
      <c r="O1888">
        <f t="shared" si="799"/>
        <v>17</v>
      </c>
      <c r="P1888">
        <f t="shared" si="800"/>
        <v>3</v>
      </c>
      <c r="Q1888">
        <f t="shared" si="806"/>
        <v>9</v>
      </c>
    </row>
    <row r="1889" spans="1:17" x14ac:dyDescent="0.25">
      <c r="A1889" s="4">
        <v>38415</v>
      </c>
      <c r="B1889">
        <v>12</v>
      </c>
      <c r="C1889">
        <v>24</v>
      </c>
      <c r="D1889">
        <v>32</v>
      </c>
      <c r="E1889">
        <v>37</v>
      </c>
      <c r="F1889">
        <v>39</v>
      </c>
      <c r="G1889">
        <v>7</v>
      </c>
      <c r="H1889">
        <v>9</v>
      </c>
      <c r="I1889">
        <f t="shared" si="805"/>
        <v>6</v>
      </c>
      <c r="J1889">
        <f t="shared" si="801"/>
        <v>144</v>
      </c>
      <c r="K1889">
        <f t="shared" si="798"/>
        <v>16</v>
      </c>
      <c r="L1889">
        <f t="shared" si="802"/>
        <v>3</v>
      </c>
      <c r="M1889">
        <f t="shared" si="803"/>
        <v>2</v>
      </c>
      <c r="N1889" s="3">
        <f t="shared" si="804"/>
        <v>0.66666666666666663</v>
      </c>
      <c r="O1889">
        <f t="shared" si="799"/>
        <v>12</v>
      </c>
      <c r="P1889">
        <f t="shared" si="800"/>
        <v>2</v>
      </c>
      <c r="Q1889">
        <f t="shared" si="806"/>
        <v>7</v>
      </c>
    </row>
    <row r="1890" spans="1:17" x14ac:dyDescent="0.25">
      <c r="A1890" s="4">
        <v>38408</v>
      </c>
      <c r="B1890">
        <v>3</v>
      </c>
      <c r="C1890">
        <v>27</v>
      </c>
      <c r="D1890">
        <v>30</v>
      </c>
      <c r="E1890">
        <v>43</v>
      </c>
      <c r="F1890">
        <v>44</v>
      </c>
      <c r="G1890">
        <v>4</v>
      </c>
      <c r="H1890">
        <v>8</v>
      </c>
      <c r="I1890">
        <f t="shared" si="805"/>
        <v>6</v>
      </c>
      <c r="J1890">
        <f t="shared" si="801"/>
        <v>147</v>
      </c>
      <c r="K1890">
        <f t="shared" si="798"/>
        <v>12</v>
      </c>
      <c r="L1890">
        <f t="shared" si="802"/>
        <v>2</v>
      </c>
      <c r="M1890">
        <f t="shared" si="803"/>
        <v>3</v>
      </c>
      <c r="N1890" s="3">
        <f t="shared" si="804"/>
        <v>0.66666666666666663</v>
      </c>
      <c r="O1890">
        <f t="shared" si="799"/>
        <v>24</v>
      </c>
      <c r="P1890">
        <f t="shared" si="800"/>
        <v>1</v>
      </c>
      <c r="Q1890">
        <f t="shared" si="806"/>
        <v>10</v>
      </c>
    </row>
    <row r="1891" spans="1:17" x14ac:dyDescent="0.25">
      <c r="A1891" s="4">
        <v>38401</v>
      </c>
      <c r="B1891">
        <v>20</v>
      </c>
      <c r="C1891">
        <v>21</v>
      </c>
      <c r="D1891">
        <v>26</v>
      </c>
      <c r="E1891">
        <v>32</v>
      </c>
      <c r="F1891">
        <v>46</v>
      </c>
      <c r="G1891">
        <v>8</v>
      </c>
      <c r="H1891">
        <v>9</v>
      </c>
      <c r="I1891">
        <f t="shared" si="805"/>
        <v>6</v>
      </c>
      <c r="J1891">
        <f t="shared" si="801"/>
        <v>145</v>
      </c>
      <c r="K1891">
        <f t="shared" si="798"/>
        <v>17</v>
      </c>
      <c r="L1891">
        <f t="shared" si="802"/>
        <v>4</v>
      </c>
      <c r="M1891">
        <f t="shared" si="803"/>
        <v>1</v>
      </c>
      <c r="N1891" s="3">
        <f t="shared" si="804"/>
        <v>0.25</v>
      </c>
      <c r="O1891">
        <f t="shared" si="799"/>
        <v>14</v>
      </c>
      <c r="P1891">
        <f t="shared" si="800"/>
        <v>1</v>
      </c>
      <c r="Q1891">
        <f t="shared" si="806"/>
        <v>7</v>
      </c>
    </row>
    <row r="1892" spans="1:17" x14ac:dyDescent="0.25">
      <c r="A1892" s="4">
        <v>38394</v>
      </c>
      <c r="B1892">
        <v>11</v>
      </c>
      <c r="C1892">
        <v>13</v>
      </c>
      <c r="D1892">
        <v>25</v>
      </c>
      <c r="E1892">
        <v>32</v>
      </c>
      <c r="F1892">
        <v>50</v>
      </c>
      <c r="G1892">
        <v>4</v>
      </c>
      <c r="H1892">
        <v>7</v>
      </c>
      <c r="I1892">
        <f t="shared" si="805"/>
        <v>6</v>
      </c>
      <c r="J1892">
        <f t="shared" si="801"/>
        <v>131</v>
      </c>
      <c r="K1892">
        <f t="shared" si="798"/>
        <v>11</v>
      </c>
      <c r="L1892">
        <f t="shared" si="802"/>
        <v>2</v>
      </c>
      <c r="M1892">
        <f t="shared" si="803"/>
        <v>3</v>
      </c>
      <c r="N1892" s="3">
        <f t="shared" si="804"/>
        <v>0.66666666666666663</v>
      </c>
      <c r="O1892">
        <f t="shared" si="799"/>
        <v>18</v>
      </c>
      <c r="P1892">
        <f t="shared" si="800"/>
        <v>2</v>
      </c>
      <c r="Q1892">
        <f t="shared" si="806"/>
        <v>10</v>
      </c>
    </row>
    <row r="1893" spans="1:17" x14ac:dyDescent="0.25">
      <c r="A1893" s="4">
        <v>38387</v>
      </c>
      <c r="B1893">
        <v>1</v>
      </c>
      <c r="C1893">
        <v>8</v>
      </c>
      <c r="D1893">
        <v>11</v>
      </c>
      <c r="E1893">
        <v>30</v>
      </c>
      <c r="F1893">
        <v>40</v>
      </c>
      <c r="G1893">
        <v>7</v>
      </c>
      <c r="H1893">
        <v>8</v>
      </c>
      <c r="I1893">
        <f t="shared" si="805"/>
        <v>6</v>
      </c>
      <c r="J1893">
        <f t="shared" si="801"/>
        <v>90</v>
      </c>
      <c r="K1893">
        <f t="shared" si="798"/>
        <v>15</v>
      </c>
      <c r="L1893">
        <f t="shared" si="802"/>
        <v>3</v>
      </c>
      <c r="M1893">
        <f t="shared" si="803"/>
        <v>2</v>
      </c>
      <c r="N1893" s="3">
        <f t="shared" si="804"/>
        <v>0.66666666666666663</v>
      </c>
      <c r="O1893">
        <f t="shared" si="799"/>
        <v>19</v>
      </c>
      <c r="P1893">
        <f t="shared" si="800"/>
        <v>3</v>
      </c>
      <c r="Q1893">
        <f t="shared" si="806"/>
        <v>10</v>
      </c>
    </row>
    <row r="1894" spans="1:17" x14ac:dyDescent="0.25">
      <c r="A1894" s="4">
        <v>38380</v>
      </c>
      <c r="B1894">
        <v>7</v>
      </c>
      <c r="C1894">
        <v>21</v>
      </c>
      <c r="D1894">
        <v>26</v>
      </c>
      <c r="E1894">
        <v>43</v>
      </c>
      <c r="F1894">
        <v>45</v>
      </c>
      <c r="G1894">
        <v>5</v>
      </c>
      <c r="H1894">
        <v>7</v>
      </c>
      <c r="I1894">
        <f t="shared" si="805"/>
        <v>6</v>
      </c>
      <c r="J1894">
        <f t="shared" si="801"/>
        <v>142</v>
      </c>
      <c r="K1894">
        <f t="shared" si="798"/>
        <v>12</v>
      </c>
      <c r="L1894">
        <f t="shared" si="802"/>
        <v>1</v>
      </c>
      <c r="M1894">
        <f t="shared" si="803"/>
        <v>4</v>
      </c>
      <c r="N1894" s="3">
        <f t="shared" si="804"/>
        <v>0.25</v>
      </c>
      <c r="O1894">
        <f t="shared" si="799"/>
        <v>17</v>
      </c>
      <c r="P1894">
        <f t="shared" si="800"/>
        <v>2</v>
      </c>
      <c r="Q1894">
        <f t="shared" si="806"/>
        <v>10</v>
      </c>
    </row>
    <row r="1895" spans="1:17" x14ac:dyDescent="0.25">
      <c r="A1895" s="4">
        <v>38373</v>
      </c>
      <c r="B1895">
        <v>10</v>
      </c>
      <c r="C1895">
        <v>12</v>
      </c>
      <c r="D1895">
        <v>14</v>
      </c>
      <c r="E1895">
        <v>24</v>
      </c>
      <c r="F1895">
        <v>26</v>
      </c>
      <c r="G1895">
        <v>5</v>
      </c>
      <c r="H1895">
        <v>8</v>
      </c>
      <c r="I1895">
        <f t="shared" si="805"/>
        <v>6</v>
      </c>
      <c r="J1895">
        <f t="shared" si="801"/>
        <v>86</v>
      </c>
      <c r="K1895">
        <f t="shared" si="798"/>
        <v>13</v>
      </c>
      <c r="L1895">
        <f t="shared" si="802"/>
        <v>5</v>
      </c>
      <c r="M1895">
        <f t="shared" si="803"/>
        <v>0</v>
      </c>
      <c r="N1895" s="3">
        <f t="shared" si="804"/>
        <v>0</v>
      </c>
      <c r="O1895">
        <f t="shared" si="799"/>
        <v>10</v>
      </c>
      <c r="P1895">
        <f t="shared" si="800"/>
        <v>2</v>
      </c>
      <c r="Q1895">
        <f t="shared" si="806"/>
        <v>4</v>
      </c>
    </row>
    <row r="1896" spans="1:17" x14ac:dyDescent="0.25">
      <c r="A1896" s="4">
        <v>38366</v>
      </c>
      <c r="B1896">
        <v>6</v>
      </c>
      <c r="C1896">
        <v>11</v>
      </c>
      <c r="D1896">
        <v>14</v>
      </c>
      <c r="E1896">
        <v>19</v>
      </c>
      <c r="F1896">
        <v>29</v>
      </c>
      <c r="G1896">
        <v>1</v>
      </c>
      <c r="H1896">
        <v>3</v>
      </c>
      <c r="I1896">
        <f t="shared" si="805"/>
        <v>6</v>
      </c>
      <c r="J1896">
        <f t="shared" si="801"/>
        <v>79</v>
      </c>
      <c r="K1896">
        <f t="shared" ref="K1896:K1944" si="807">G1896+H1896</f>
        <v>4</v>
      </c>
      <c r="L1896">
        <f t="shared" si="802"/>
        <v>2</v>
      </c>
      <c r="M1896">
        <f t="shared" si="803"/>
        <v>3</v>
      </c>
      <c r="N1896" s="3">
        <f t="shared" si="804"/>
        <v>0.66666666666666663</v>
      </c>
      <c r="O1896">
        <f t="shared" ref="O1896:O1944" si="808">MAX(C1896-B1896,D1896-C1896,E1896-D1896,F1896-E1896)</f>
        <v>10</v>
      </c>
      <c r="P1896">
        <f t="shared" ref="P1896:P1944" si="809">MIN(C1896-B1896,D1896-C1896,E1896-D1896,F1896-E1896)</f>
        <v>3</v>
      </c>
      <c r="Q1896">
        <f t="shared" si="806"/>
        <v>6</v>
      </c>
    </row>
    <row r="1897" spans="1:17" x14ac:dyDescent="0.25">
      <c r="A1897" s="4">
        <v>38359</v>
      </c>
      <c r="B1897">
        <v>3</v>
      </c>
      <c r="C1897">
        <v>23</v>
      </c>
      <c r="D1897">
        <v>27</v>
      </c>
      <c r="E1897">
        <v>47</v>
      </c>
      <c r="F1897">
        <v>50</v>
      </c>
      <c r="G1897">
        <v>2</v>
      </c>
      <c r="H1897">
        <v>3</v>
      </c>
      <c r="I1897">
        <f t="shared" si="805"/>
        <v>6</v>
      </c>
      <c r="J1897">
        <f t="shared" si="801"/>
        <v>150</v>
      </c>
      <c r="K1897">
        <f t="shared" si="807"/>
        <v>5</v>
      </c>
      <c r="L1897">
        <f t="shared" si="802"/>
        <v>1</v>
      </c>
      <c r="M1897">
        <f t="shared" si="803"/>
        <v>4</v>
      </c>
      <c r="N1897" s="3">
        <f t="shared" si="804"/>
        <v>0.25</v>
      </c>
      <c r="O1897">
        <f t="shared" si="808"/>
        <v>20</v>
      </c>
      <c r="P1897">
        <f t="shared" si="809"/>
        <v>3</v>
      </c>
      <c r="Q1897">
        <f t="shared" si="806"/>
        <v>12</v>
      </c>
    </row>
    <row r="1898" spans="1:17" x14ac:dyDescent="0.25">
      <c r="A1898" s="4">
        <v>38352</v>
      </c>
      <c r="B1898">
        <v>7</v>
      </c>
      <c r="C1898">
        <v>8</v>
      </c>
      <c r="D1898">
        <v>24</v>
      </c>
      <c r="E1898">
        <v>25</v>
      </c>
      <c r="F1898">
        <v>47</v>
      </c>
      <c r="G1898">
        <v>8</v>
      </c>
      <c r="H1898">
        <v>9</v>
      </c>
      <c r="I1898">
        <f t="shared" si="805"/>
        <v>6</v>
      </c>
      <c r="J1898">
        <f t="shared" ref="J1898:J1936" si="810">SUM(B1898:F1898)</f>
        <v>111</v>
      </c>
      <c r="K1898">
        <f t="shared" si="807"/>
        <v>17</v>
      </c>
      <c r="L1898">
        <f t="shared" ref="L1898:L1936" si="811">SUMPRODUCT(--(MOD(B1898:F1898,2)=0))</f>
        <v>2</v>
      </c>
      <c r="M1898">
        <f t="shared" ref="M1898:M1936" si="812">SUMPRODUCT(--(MOD(B1898:F1898,2)=1))</f>
        <v>3</v>
      </c>
      <c r="N1898" s="3">
        <f t="shared" ref="N1898:N1936" si="813">IF(L1898&gt;M1898,M1898/L1898,L1898/M1898)</f>
        <v>0.66666666666666663</v>
      </c>
      <c r="O1898">
        <f t="shared" si="808"/>
        <v>22</v>
      </c>
      <c r="P1898">
        <f t="shared" si="809"/>
        <v>1</v>
      </c>
      <c r="Q1898">
        <f t="shared" si="806"/>
        <v>10</v>
      </c>
    </row>
    <row r="1899" spans="1:17" x14ac:dyDescent="0.25">
      <c r="A1899" s="4">
        <v>38345</v>
      </c>
      <c r="B1899">
        <v>3</v>
      </c>
      <c r="C1899">
        <v>4</v>
      </c>
      <c r="D1899">
        <v>27</v>
      </c>
      <c r="E1899">
        <v>29</v>
      </c>
      <c r="F1899">
        <v>37</v>
      </c>
      <c r="G1899">
        <v>5</v>
      </c>
      <c r="H1899">
        <v>6</v>
      </c>
      <c r="I1899">
        <f t="shared" si="805"/>
        <v>6</v>
      </c>
      <c r="J1899">
        <f t="shared" si="810"/>
        <v>100</v>
      </c>
      <c r="K1899">
        <f t="shared" si="807"/>
        <v>11</v>
      </c>
      <c r="L1899">
        <f t="shared" si="811"/>
        <v>1</v>
      </c>
      <c r="M1899">
        <f t="shared" si="812"/>
        <v>4</v>
      </c>
      <c r="N1899" s="3">
        <f t="shared" si="813"/>
        <v>0.25</v>
      </c>
      <c r="O1899">
        <f t="shared" si="808"/>
        <v>23</v>
      </c>
      <c r="P1899">
        <f t="shared" si="809"/>
        <v>1</v>
      </c>
      <c r="Q1899">
        <f t="shared" si="806"/>
        <v>9</v>
      </c>
    </row>
    <row r="1900" spans="1:17" x14ac:dyDescent="0.25">
      <c r="A1900" s="4">
        <v>38338</v>
      </c>
      <c r="B1900">
        <v>15</v>
      </c>
      <c r="C1900">
        <v>19</v>
      </c>
      <c r="D1900">
        <v>22</v>
      </c>
      <c r="E1900">
        <v>46</v>
      </c>
      <c r="F1900">
        <v>49</v>
      </c>
      <c r="G1900">
        <v>2</v>
      </c>
      <c r="H1900">
        <v>9</v>
      </c>
      <c r="I1900">
        <f t="shared" si="805"/>
        <v>6</v>
      </c>
      <c r="J1900">
        <f t="shared" si="810"/>
        <v>151</v>
      </c>
      <c r="K1900">
        <f t="shared" si="807"/>
        <v>11</v>
      </c>
      <c r="L1900">
        <f t="shared" si="811"/>
        <v>2</v>
      </c>
      <c r="M1900">
        <f t="shared" si="812"/>
        <v>3</v>
      </c>
      <c r="N1900" s="3">
        <f t="shared" si="813"/>
        <v>0.66666666666666663</v>
      </c>
      <c r="O1900">
        <f t="shared" si="808"/>
        <v>24</v>
      </c>
      <c r="P1900">
        <f t="shared" si="809"/>
        <v>3</v>
      </c>
      <c r="Q1900">
        <f t="shared" si="806"/>
        <v>9</v>
      </c>
    </row>
    <row r="1901" spans="1:17" x14ac:dyDescent="0.25">
      <c r="A1901" s="4">
        <v>38331</v>
      </c>
      <c r="B1901">
        <v>1</v>
      </c>
      <c r="C1901">
        <v>3</v>
      </c>
      <c r="D1901">
        <v>13</v>
      </c>
      <c r="E1901">
        <v>16</v>
      </c>
      <c r="F1901">
        <v>43</v>
      </c>
      <c r="G1901">
        <v>2</v>
      </c>
      <c r="H1901">
        <v>7</v>
      </c>
      <c r="I1901">
        <f t="shared" ref="I1901:I1936" si="814">WEEKDAY(A1901)</f>
        <v>6</v>
      </c>
      <c r="J1901">
        <f t="shared" si="810"/>
        <v>76</v>
      </c>
      <c r="K1901">
        <f t="shared" si="807"/>
        <v>9</v>
      </c>
      <c r="L1901">
        <f t="shared" si="811"/>
        <v>1</v>
      </c>
      <c r="M1901">
        <f t="shared" si="812"/>
        <v>4</v>
      </c>
      <c r="N1901" s="3">
        <f t="shared" si="813"/>
        <v>0.25</v>
      </c>
      <c r="O1901">
        <f t="shared" si="808"/>
        <v>27</v>
      </c>
      <c r="P1901">
        <f t="shared" si="809"/>
        <v>2</v>
      </c>
      <c r="Q1901">
        <f t="shared" si="806"/>
        <v>11</v>
      </c>
    </row>
    <row r="1902" spans="1:17" x14ac:dyDescent="0.25">
      <c r="A1902" s="4">
        <v>38324</v>
      </c>
      <c r="B1902">
        <v>1</v>
      </c>
      <c r="C1902">
        <v>11</v>
      </c>
      <c r="D1902">
        <v>15</v>
      </c>
      <c r="E1902">
        <v>42</v>
      </c>
      <c r="F1902">
        <v>49</v>
      </c>
      <c r="G1902">
        <v>3</v>
      </c>
      <c r="H1902">
        <v>4</v>
      </c>
      <c r="I1902">
        <f t="shared" si="814"/>
        <v>6</v>
      </c>
      <c r="J1902">
        <f t="shared" si="810"/>
        <v>118</v>
      </c>
      <c r="K1902">
        <f t="shared" si="807"/>
        <v>7</v>
      </c>
      <c r="L1902">
        <f t="shared" si="811"/>
        <v>1</v>
      </c>
      <c r="M1902">
        <f t="shared" si="812"/>
        <v>4</v>
      </c>
      <c r="N1902" s="3">
        <f t="shared" si="813"/>
        <v>0.25</v>
      </c>
      <c r="O1902">
        <f t="shared" si="808"/>
        <v>27</v>
      </c>
      <c r="P1902">
        <f t="shared" si="809"/>
        <v>4</v>
      </c>
      <c r="Q1902">
        <f t="shared" si="806"/>
        <v>12</v>
      </c>
    </row>
    <row r="1903" spans="1:17" x14ac:dyDescent="0.25">
      <c r="A1903" s="4">
        <v>38317</v>
      </c>
      <c r="B1903">
        <v>1</v>
      </c>
      <c r="C1903">
        <v>4</v>
      </c>
      <c r="D1903">
        <v>24</v>
      </c>
      <c r="E1903">
        <v>34</v>
      </c>
      <c r="F1903">
        <v>36</v>
      </c>
      <c r="G1903">
        <v>6</v>
      </c>
      <c r="H1903">
        <v>8</v>
      </c>
      <c r="I1903">
        <f t="shared" si="814"/>
        <v>6</v>
      </c>
      <c r="J1903">
        <f t="shared" si="810"/>
        <v>99</v>
      </c>
      <c r="K1903">
        <f t="shared" si="807"/>
        <v>14</v>
      </c>
      <c r="L1903">
        <f t="shared" si="811"/>
        <v>4</v>
      </c>
      <c r="M1903">
        <f t="shared" si="812"/>
        <v>1</v>
      </c>
      <c r="N1903" s="3">
        <f t="shared" si="813"/>
        <v>0.25</v>
      </c>
      <c r="O1903">
        <f t="shared" si="808"/>
        <v>20</v>
      </c>
      <c r="P1903">
        <f t="shared" si="809"/>
        <v>2</v>
      </c>
      <c r="Q1903">
        <f t="shared" si="806"/>
        <v>9</v>
      </c>
    </row>
    <row r="1904" spans="1:17" x14ac:dyDescent="0.25">
      <c r="A1904" s="4">
        <v>38310</v>
      </c>
      <c r="B1904">
        <v>1</v>
      </c>
      <c r="C1904">
        <v>18</v>
      </c>
      <c r="D1904">
        <v>29</v>
      </c>
      <c r="E1904">
        <v>34</v>
      </c>
      <c r="F1904">
        <v>37</v>
      </c>
      <c r="G1904">
        <v>2</v>
      </c>
      <c r="H1904">
        <v>6</v>
      </c>
      <c r="I1904">
        <f t="shared" si="814"/>
        <v>6</v>
      </c>
      <c r="J1904">
        <f t="shared" si="810"/>
        <v>119</v>
      </c>
      <c r="K1904">
        <f t="shared" si="807"/>
        <v>8</v>
      </c>
      <c r="L1904">
        <f t="shared" si="811"/>
        <v>2</v>
      </c>
      <c r="M1904">
        <f t="shared" si="812"/>
        <v>3</v>
      </c>
      <c r="N1904" s="3">
        <f t="shared" si="813"/>
        <v>0.66666666666666663</v>
      </c>
      <c r="O1904">
        <f t="shared" si="808"/>
        <v>17</v>
      </c>
      <c r="P1904">
        <f t="shared" si="809"/>
        <v>3</v>
      </c>
      <c r="Q1904">
        <f t="shared" si="806"/>
        <v>9</v>
      </c>
    </row>
    <row r="1905" spans="1:17" x14ac:dyDescent="0.25">
      <c r="A1905" s="4">
        <v>38303</v>
      </c>
      <c r="B1905">
        <v>4</v>
      </c>
      <c r="C1905">
        <v>11</v>
      </c>
      <c r="D1905">
        <v>12</v>
      </c>
      <c r="E1905">
        <v>13</v>
      </c>
      <c r="F1905">
        <v>32</v>
      </c>
      <c r="G1905">
        <v>3</v>
      </c>
      <c r="H1905">
        <v>9</v>
      </c>
      <c r="I1905">
        <f t="shared" si="814"/>
        <v>6</v>
      </c>
      <c r="J1905">
        <f t="shared" si="810"/>
        <v>72</v>
      </c>
      <c r="K1905">
        <f t="shared" si="807"/>
        <v>12</v>
      </c>
      <c r="L1905">
        <f t="shared" si="811"/>
        <v>3</v>
      </c>
      <c r="M1905">
        <f t="shared" si="812"/>
        <v>2</v>
      </c>
      <c r="N1905" s="3">
        <f t="shared" si="813"/>
        <v>0.66666666666666663</v>
      </c>
      <c r="O1905">
        <f t="shared" si="808"/>
        <v>19</v>
      </c>
      <c r="P1905">
        <f t="shared" si="809"/>
        <v>1</v>
      </c>
      <c r="Q1905">
        <f t="shared" si="806"/>
        <v>7</v>
      </c>
    </row>
    <row r="1906" spans="1:17" x14ac:dyDescent="0.25">
      <c r="A1906" s="4">
        <v>38296</v>
      </c>
      <c r="B1906">
        <v>6</v>
      </c>
      <c r="C1906">
        <v>19</v>
      </c>
      <c r="D1906">
        <v>25</v>
      </c>
      <c r="E1906">
        <v>42</v>
      </c>
      <c r="F1906">
        <v>49</v>
      </c>
      <c r="G1906">
        <v>1</v>
      </c>
      <c r="H1906">
        <v>7</v>
      </c>
      <c r="I1906">
        <f t="shared" si="814"/>
        <v>6</v>
      </c>
      <c r="J1906">
        <f t="shared" si="810"/>
        <v>141</v>
      </c>
      <c r="K1906">
        <f t="shared" si="807"/>
        <v>8</v>
      </c>
      <c r="L1906">
        <f t="shared" si="811"/>
        <v>2</v>
      </c>
      <c r="M1906">
        <f t="shared" si="812"/>
        <v>3</v>
      </c>
      <c r="N1906" s="3">
        <f t="shared" si="813"/>
        <v>0.66666666666666663</v>
      </c>
      <c r="O1906">
        <f t="shared" si="808"/>
        <v>17</v>
      </c>
      <c r="P1906">
        <f t="shared" si="809"/>
        <v>6</v>
      </c>
      <c r="Q1906">
        <f t="shared" si="806"/>
        <v>11</v>
      </c>
    </row>
    <row r="1907" spans="1:17" x14ac:dyDescent="0.25">
      <c r="A1907" s="4">
        <v>38289</v>
      </c>
      <c r="B1907">
        <v>1</v>
      </c>
      <c r="C1907">
        <v>8</v>
      </c>
      <c r="D1907">
        <v>32</v>
      </c>
      <c r="E1907">
        <v>35</v>
      </c>
      <c r="F1907">
        <v>38</v>
      </c>
      <c r="G1907">
        <v>4</v>
      </c>
      <c r="H1907">
        <v>9</v>
      </c>
      <c r="I1907">
        <f t="shared" si="814"/>
        <v>6</v>
      </c>
      <c r="J1907">
        <f t="shared" si="810"/>
        <v>114</v>
      </c>
      <c r="K1907">
        <f t="shared" si="807"/>
        <v>13</v>
      </c>
      <c r="L1907">
        <f t="shared" si="811"/>
        <v>3</v>
      </c>
      <c r="M1907">
        <f t="shared" si="812"/>
        <v>2</v>
      </c>
      <c r="N1907" s="3">
        <f t="shared" si="813"/>
        <v>0.66666666666666663</v>
      </c>
      <c r="O1907">
        <f t="shared" si="808"/>
        <v>24</v>
      </c>
      <c r="P1907">
        <f t="shared" si="809"/>
        <v>3</v>
      </c>
      <c r="Q1907">
        <f t="shared" si="806"/>
        <v>9</v>
      </c>
    </row>
    <row r="1908" spans="1:17" x14ac:dyDescent="0.25">
      <c r="A1908" s="4">
        <v>38282</v>
      </c>
      <c r="B1908">
        <v>1</v>
      </c>
      <c r="C1908">
        <v>9</v>
      </c>
      <c r="D1908">
        <v>23</v>
      </c>
      <c r="E1908">
        <v>25</v>
      </c>
      <c r="F1908">
        <v>40</v>
      </c>
      <c r="G1908">
        <v>3</v>
      </c>
      <c r="H1908">
        <v>9</v>
      </c>
      <c r="I1908">
        <f t="shared" si="814"/>
        <v>6</v>
      </c>
      <c r="J1908">
        <f t="shared" si="810"/>
        <v>98</v>
      </c>
      <c r="K1908">
        <f t="shared" si="807"/>
        <v>12</v>
      </c>
      <c r="L1908">
        <f t="shared" si="811"/>
        <v>1</v>
      </c>
      <c r="M1908">
        <f t="shared" si="812"/>
        <v>4</v>
      </c>
      <c r="N1908" s="3">
        <f t="shared" si="813"/>
        <v>0.25</v>
      </c>
      <c r="O1908">
        <f t="shared" si="808"/>
        <v>15</v>
      </c>
      <c r="P1908">
        <f t="shared" si="809"/>
        <v>2</v>
      </c>
      <c r="Q1908">
        <f t="shared" si="806"/>
        <v>10</v>
      </c>
    </row>
    <row r="1909" spans="1:17" x14ac:dyDescent="0.25">
      <c r="A1909" s="4">
        <v>38275</v>
      </c>
      <c r="B1909">
        <v>14</v>
      </c>
      <c r="C1909">
        <v>21</v>
      </c>
      <c r="D1909">
        <v>22</v>
      </c>
      <c r="E1909">
        <v>37</v>
      </c>
      <c r="F1909">
        <v>43</v>
      </c>
      <c r="G1909">
        <v>5</v>
      </c>
      <c r="H1909">
        <v>8</v>
      </c>
      <c r="I1909">
        <f t="shared" si="814"/>
        <v>6</v>
      </c>
      <c r="J1909">
        <f t="shared" si="810"/>
        <v>137</v>
      </c>
      <c r="K1909">
        <f t="shared" si="807"/>
        <v>13</v>
      </c>
      <c r="L1909">
        <f t="shared" si="811"/>
        <v>2</v>
      </c>
      <c r="M1909">
        <f t="shared" si="812"/>
        <v>3</v>
      </c>
      <c r="N1909" s="3">
        <f t="shared" si="813"/>
        <v>0.66666666666666663</v>
      </c>
      <c r="O1909">
        <f t="shared" si="808"/>
        <v>15</v>
      </c>
      <c r="P1909">
        <f t="shared" si="809"/>
        <v>1</v>
      </c>
      <c r="Q1909">
        <f t="shared" si="806"/>
        <v>7</v>
      </c>
    </row>
    <row r="1910" spans="1:17" x14ac:dyDescent="0.25">
      <c r="A1910" s="4">
        <v>38268</v>
      </c>
      <c r="B1910">
        <v>1</v>
      </c>
      <c r="C1910">
        <v>10</v>
      </c>
      <c r="D1910">
        <v>12</v>
      </c>
      <c r="E1910">
        <v>16</v>
      </c>
      <c r="F1910">
        <v>48</v>
      </c>
      <c r="G1910">
        <v>2</v>
      </c>
      <c r="H1910">
        <v>6</v>
      </c>
      <c r="I1910">
        <f t="shared" si="814"/>
        <v>6</v>
      </c>
      <c r="J1910">
        <f t="shared" si="810"/>
        <v>87</v>
      </c>
      <c r="K1910">
        <f t="shared" si="807"/>
        <v>8</v>
      </c>
      <c r="L1910">
        <f t="shared" si="811"/>
        <v>4</v>
      </c>
      <c r="M1910">
        <f t="shared" si="812"/>
        <v>1</v>
      </c>
      <c r="N1910" s="3">
        <f t="shared" si="813"/>
        <v>0.25</v>
      </c>
      <c r="O1910">
        <f t="shared" si="808"/>
        <v>32</v>
      </c>
      <c r="P1910">
        <f t="shared" si="809"/>
        <v>2</v>
      </c>
      <c r="Q1910">
        <f t="shared" si="806"/>
        <v>12</v>
      </c>
    </row>
    <row r="1911" spans="1:17" x14ac:dyDescent="0.25">
      <c r="A1911" s="4">
        <v>38261</v>
      </c>
      <c r="B1911">
        <v>12</v>
      </c>
      <c r="C1911">
        <v>20</v>
      </c>
      <c r="D1911">
        <v>21</v>
      </c>
      <c r="E1911">
        <v>45</v>
      </c>
      <c r="F1911">
        <v>48</v>
      </c>
      <c r="G1911">
        <v>5</v>
      </c>
      <c r="H1911">
        <v>6</v>
      </c>
      <c r="I1911">
        <f t="shared" si="814"/>
        <v>6</v>
      </c>
      <c r="J1911">
        <f t="shared" si="810"/>
        <v>146</v>
      </c>
      <c r="K1911">
        <f t="shared" si="807"/>
        <v>11</v>
      </c>
      <c r="L1911">
        <f t="shared" si="811"/>
        <v>3</v>
      </c>
      <c r="M1911">
        <f t="shared" si="812"/>
        <v>2</v>
      </c>
      <c r="N1911" s="3">
        <f t="shared" si="813"/>
        <v>0.66666666666666663</v>
      </c>
      <c r="O1911">
        <f t="shared" si="808"/>
        <v>24</v>
      </c>
      <c r="P1911">
        <f t="shared" si="809"/>
        <v>1</v>
      </c>
      <c r="Q1911">
        <f t="shared" si="806"/>
        <v>9</v>
      </c>
    </row>
    <row r="1912" spans="1:17" x14ac:dyDescent="0.25">
      <c r="A1912" s="4">
        <v>38254</v>
      </c>
      <c r="B1912">
        <v>21</v>
      </c>
      <c r="C1912">
        <v>26</v>
      </c>
      <c r="D1912">
        <v>27</v>
      </c>
      <c r="E1912">
        <v>44</v>
      </c>
      <c r="F1912">
        <v>48</v>
      </c>
      <c r="G1912">
        <v>1</v>
      </c>
      <c r="H1912">
        <v>7</v>
      </c>
      <c r="I1912">
        <f t="shared" si="814"/>
        <v>6</v>
      </c>
      <c r="J1912">
        <f t="shared" si="810"/>
        <v>166</v>
      </c>
      <c r="K1912">
        <f t="shared" si="807"/>
        <v>8</v>
      </c>
      <c r="L1912">
        <f t="shared" si="811"/>
        <v>3</v>
      </c>
      <c r="M1912">
        <f t="shared" si="812"/>
        <v>2</v>
      </c>
      <c r="N1912" s="3">
        <f t="shared" si="813"/>
        <v>0.66666666666666663</v>
      </c>
      <c r="O1912">
        <f t="shared" si="808"/>
        <v>17</v>
      </c>
      <c r="P1912">
        <f t="shared" si="809"/>
        <v>1</v>
      </c>
      <c r="Q1912">
        <f t="shared" si="806"/>
        <v>7</v>
      </c>
    </row>
    <row r="1913" spans="1:17" x14ac:dyDescent="0.25">
      <c r="A1913" s="4">
        <v>38247</v>
      </c>
      <c r="B1913">
        <v>15</v>
      </c>
      <c r="C1913">
        <v>18</v>
      </c>
      <c r="D1913">
        <v>29</v>
      </c>
      <c r="E1913">
        <v>39</v>
      </c>
      <c r="F1913">
        <v>41</v>
      </c>
      <c r="G1913">
        <v>5</v>
      </c>
      <c r="H1913">
        <v>8</v>
      </c>
      <c r="I1913">
        <f t="shared" si="814"/>
        <v>6</v>
      </c>
      <c r="J1913">
        <f t="shared" si="810"/>
        <v>142</v>
      </c>
      <c r="K1913">
        <f t="shared" si="807"/>
        <v>13</v>
      </c>
      <c r="L1913">
        <f t="shared" si="811"/>
        <v>1</v>
      </c>
      <c r="M1913">
        <f t="shared" si="812"/>
        <v>4</v>
      </c>
      <c r="N1913" s="3">
        <f t="shared" si="813"/>
        <v>0.25</v>
      </c>
      <c r="O1913">
        <f t="shared" si="808"/>
        <v>11</v>
      </c>
      <c r="P1913">
        <f t="shared" si="809"/>
        <v>2</v>
      </c>
      <c r="Q1913">
        <f t="shared" ref="Q1913:Q1944" si="815">ROUND(AVERAGE(C1913-B1913,D1913-C1913,E1913-D1913,F1913-E1913),0)</f>
        <v>7</v>
      </c>
    </row>
    <row r="1914" spans="1:17" x14ac:dyDescent="0.25">
      <c r="A1914" s="4">
        <v>38240</v>
      </c>
      <c r="B1914">
        <v>5</v>
      </c>
      <c r="C1914">
        <v>25</v>
      </c>
      <c r="D1914">
        <v>33</v>
      </c>
      <c r="E1914">
        <v>36</v>
      </c>
      <c r="F1914">
        <v>38</v>
      </c>
      <c r="G1914">
        <v>2</v>
      </c>
      <c r="H1914">
        <v>5</v>
      </c>
      <c r="I1914">
        <f t="shared" si="814"/>
        <v>6</v>
      </c>
      <c r="J1914">
        <f t="shared" si="810"/>
        <v>137</v>
      </c>
      <c r="K1914">
        <f t="shared" si="807"/>
        <v>7</v>
      </c>
      <c r="L1914">
        <f t="shared" si="811"/>
        <v>2</v>
      </c>
      <c r="M1914">
        <f t="shared" si="812"/>
        <v>3</v>
      </c>
      <c r="N1914" s="3">
        <f t="shared" si="813"/>
        <v>0.66666666666666663</v>
      </c>
      <c r="O1914">
        <f t="shared" si="808"/>
        <v>20</v>
      </c>
      <c r="P1914">
        <f t="shared" si="809"/>
        <v>2</v>
      </c>
      <c r="Q1914">
        <f t="shared" si="815"/>
        <v>8</v>
      </c>
    </row>
    <row r="1915" spans="1:17" x14ac:dyDescent="0.25">
      <c r="A1915" s="4">
        <v>38233</v>
      </c>
      <c r="B1915">
        <v>8</v>
      </c>
      <c r="C1915">
        <v>12</v>
      </c>
      <c r="D1915">
        <v>14</v>
      </c>
      <c r="E1915">
        <v>15</v>
      </c>
      <c r="F1915">
        <v>34</v>
      </c>
      <c r="G1915">
        <v>6</v>
      </c>
      <c r="H1915">
        <v>7</v>
      </c>
      <c r="I1915">
        <f t="shared" si="814"/>
        <v>6</v>
      </c>
      <c r="J1915">
        <f t="shared" si="810"/>
        <v>83</v>
      </c>
      <c r="K1915">
        <f t="shared" si="807"/>
        <v>13</v>
      </c>
      <c r="L1915">
        <f t="shared" si="811"/>
        <v>4</v>
      </c>
      <c r="M1915">
        <f t="shared" si="812"/>
        <v>1</v>
      </c>
      <c r="N1915" s="3">
        <f t="shared" si="813"/>
        <v>0.25</v>
      </c>
      <c r="O1915">
        <f t="shared" si="808"/>
        <v>19</v>
      </c>
      <c r="P1915">
        <f t="shared" si="809"/>
        <v>1</v>
      </c>
      <c r="Q1915">
        <f t="shared" si="815"/>
        <v>7</v>
      </c>
    </row>
    <row r="1916" spans="1:17" x14ac:dyDescent="0.25">
      <c r="A1916" s="4">
        <v>38226</v>
      </c>
      <c r="B1916">
        <v>1</v>
      </c>
      <c r="C1916">
        <v>11</v>
      </c>
      <c r="D1916">
        <v>22</v>
      </c>
      <c r="E1916">
        <v>28</v>
      </c>
      <c r="F1916">
        <v>44</v>
      </c>
      <c r="G1916">
        <v>1</v>
      </c>
      <c r="H1916">
        <v>9</v>
      </c>
      <c r="I1916">
        <f t="shared" si="814"/>
        <v>6</v>
      </c>
      <c r="J1916">
        <f t="shared" si="810"/>
        <v>106</v>
      </c>
      <c r="K1916">
        <f t="shared" si="807"/>
        <v>10</v>
      </c>
      <c r="L1916">
        <f t="shared" si="811"/>
        <v>3</v>
      </c>
      <c r="M1916">
        <f t="shared" si="812"/>
        <v>2</v>
      </c>
      <c r="N1916" s="3">
        <f t="shared" si="813"/>
        <v>0.66666666666666663</v>
      </c>
      <c r="O1916">
        <f t="shared" si="808"/>
        <v>16</v>
      </c>
      <c r="P1916">
        <f t="shared" si="809"/>
        <v>6</v>
      </c>
      <c r="Q1916">
        <f t="shared" si="815"/>
        <v>11</v>
      </c>
    </row>
    <row r="1917" spans="1:17" x14ac:dyDescent="0.25">
      <c r="A1917" s="4">
        <v>38219</v>
      </c>
      <c r="B1917">
        <v>6</v>
      </c>
      <c r="C1917">
        <v>9</v>
      </c>
      <c r="D1917">
        <v>10</v>
      </c>
      <c r="E1917">
        <v>27</v>
      </c>
      <c r="F1917">
        <v>35</v>
      </c>
      <c r="G1917">
        <v>6</v>
      </c>
      <c r="H1917">
        <v>8</v>
      </c>
      <c r="I1917">
        <f t="shared" si="814"/>
        <v>6</v>
      </c>
      <c r="J1917">
        <f t="shared" si="810"/>
        <v>87</v>
      </c>
      <c r="K1917">
        <f t="shared" si="807"/>
        <v>14</v>
      </c>
      <c r="L1917">
        <f t="shared" si="811"/>
        <v>2</v>
      </c>
      <c r="M1917">
        <f t="shared" si="812"/>
        <v>3</v>
      </c>
      <c r="N1917" s="3">
        <f t="shared" si="813"/>
        <v>0.66666666666666663</v>
      </c>
      <c r="O1917">
        <f t="shared" si="808"/>
        <v>17</v>
      </c>
      <c r="P1917">
        <f t="shared" si="809"/>
        <v>1</v>
      </c>
      <c r="Q1917">
        <f t="shared" si="815"/>
        <v>7</v>
      </c>
    </row>
    <row r="1918" spans="1:17" x14ac:dyDescent="0.25">
      <c r="A1918" s="4">
        <v>38212</v>
      </c>
      <c r="B1918">
        <v>20</v>
      </c>
      <c r="C1918">
        <v>27</v>
      </c>
      <c r="D1918">
        <v>41</v>
      </c>
      <c r="E1918">
        <v>43</v>
      </c>
      <c r="F1918">
        <v>50</v>
      </c>
      <c r="G1918">
        <v>5</v>
      </c>
      <c r="H1918">
        <v>8</v>
      </c>
      <c r="I1918">
        <f t="shared" si="814"/>
        <v>6</v>
      </c>
      <c r="J1918">
        <f t="shared" si="810"/>
        <v>181</v>
      </c>
      <c r="K1918">
        <f t="shared" si="807"/>
        <v>13</v>
      </c>
      <c r="L1918">
        <f t="shared" si="811"/>
        <v>2</v>
      </c>
      <c r="M1918">
        <f t="shared" si="812"/>
        <v>3</v>
      </c>
      <c r="N1918" s="3">
        <f t="shared" si="813"/>
        <v>0.66666666666666663</v>
      </c>
      <c r="O1918">
        <f t="shared" si="808"/>
        <v>14</v>
      </c>
      <c r="P1918">
        <f t="shared" si="809"/>
        <v>2</v>
      </c>
      <c r="Q1918">
        <f t="shared" si="815"/>
        <v>8</v>
      </c>
    </row>
    <row r="1919" spans="1:17" x14ac:dyDescent="0.25">
      <c r="A1919" s="4">
        <v>38205</v>
      </c>
      <c r="B1919">
        <v>5</v>
      </c>
      <c r="C1919">
        <v>15</v>
      </c>
      <c r="D1919">
        <v>24</v>
      </c>
      <c r="E1919">
        <v>35</v>
      </c>
      <c r="F1919">
        <v>44</v>
      </c>
      <c r="G1919">
        <v>5</v>
      </c>
      <c r="H1919">
        <v>6</v>
      </c>
      <c r="I1919">
        <f t="shared" si="814"/>
        <v>6</v>
      </c>
      <c r="J1919">
        <f t="shared" si="810"/>
        <v>123</v>
      </c>
      <c r="K1919">
        <f t="shared" si="807"/>
        <v>11</v>
      </c>
      <c r="L1919">
        <f t="shared" si="811"/>
        <v>2</v>
      </c>
      <c r="M1919">
        <f t="shared" si="812"/>
        <v>3</v>
      </c>
      <c r="N1919" s="3">
        <f t="shared" si="813"/>
        <v>0.66666666666666663</v>
      </c>
      <c r="O1919">
        <f t="shared" si="808"/>
        <v>11</v>
      </c>
      <c r="P1919">
        <f t="shared" si="809"/>
        <v>9</v>
      </c>
      <c r="Q1919">
        <f t="shared" si="815"/>
        <v>10</v>
      </c>
    </row>
    <row r="1920" spans="1:17" x14ac:dyDescent="0.25">
      <c r="A1920" s="4">
        <v>38198</v>
      </c>
      <c r="B1920">
        <v>9</v>
      </c>
      <c r="C1920">
        <v>10</v>
      </c>
      <c r="D1920">
        <v>19</v>
      </c>
      <c r="E1920">
        <v>37</v>
      </c>
      <c r="F1920">
        <v>50</v>
      </c>
      <c r="G1920">
        <v>1</v>
      </c>
      <c r="H1920">
        <v>6</v>
      </c>
      <c r="I1920">
        <f t="shared" si="814"/>
        <v>6</v>
      </c>
      <c r="J1920">
        <f t="shared" si="810"/>
        <v>125</v>
      </c>
      <c r="K1920">
        <f t="shared" si="807"/>
        <v>7</v>
      </c>
      <c r="L1920">
        <f t="shared" si="811"/>
        <v>2</v>
      </c>
      <c r="M1920">
        <f t="shared" si="812"/>
        <v>3</v>
      </c>
      <c r="N1920" s="3">
        <f t="shared" si="813"/>
        <v>0.66666666666666663</v>
      </c>
      <c r="O1920">
        <f t="shared" si="808"/>
        <v>18</v>
      </c>
      <c r="P1920">
        <f t="shared" si="809"/>
        <v>1</v>
      </c>
      <c r="Q1920">
        <f t="shared" si="815"/>
        <v>10</v>
      </c>
    </row>
    <row r="1921" spans="1:17" x14ac:dyDescent="0.25">
      <c r="A1921" s="4">
        <v>38191</v>
      </c>
      <c r="B1921">
        <v>7</v>
      </c>
      <c r="C1921">
        <v>10</v>
      </c>
      <c r="D1921">
        <v>27</v>
      </c>
      <c r="E1921">
        <v>31</v>
      </c>
      <c r="F1921">
        <v>34</v>
      </c>
      <c r="G1921">
        <v>3</v>
      </c>
      <c r="H1921">
        <v>8</v>
      </c>
      <c r="I1921">
        <f t="shared" si="814"/>
        <v>6</v>
      </c>
      <c r="J1921">
        <f t="shared" si="810"/>
        <v>109</v>
      </c>
      <c r="K1921">
        <f t="shared" si="807"/>
        <v>11</v>
      </c>
      <c r="L1921">
        <f t="shared" si="811"/>
        <v>2</v>
      </c>
      <c r="M1921">
        <f t="shared" si="812"/>
        <v>3</v>
      </c>
      <c r="N1921" s="3">
        <f t="shared" si="813"/>
        <v>0.66666666666666663</v>
      </c>
      <c r="O1921">
        <f t="shared" si="808"/>
        <v>17</v>
      </c>
      <c r="P1921">
        <f t="shared" si="809"/>
        <v>3</v>
      </c>
      <c r="Q1921">
        <f t="shared" si="815"/>
        <v>7</v>
      </c>
    </row>
    <row r="1922" spans="1:17" x14ac:dyDescent="0.25">
      <c r="A1922" s="4">
        <v>38184</v>
      </c>
      <c r="B1922">
        <v>24</v>
      </c>
      <c r="C1922">
        <v>26</v>
      </c>
      <c r="D1922">
        <v>31</v>
      </c>
      <c r="E1922">
        <v>38</v>
      </c>
      <c r="F1922">
        <v>50</v>
      </c>
      <c r="G1922">
        <v>5</v>
      </c>
      <c r="H1922">
        <v>8</v>
      </c>
      <c r="I1922">
        <f t="shared" si="814"/>
        <v>6</v>
      </c>
      <c r="J1922">
        <f t="shared" si="810"/>
        <v>169</v>
      </c>
      <c r="K1922">
        <f t="shared" si="807"/>
        <v>13</v>
      </c>
      <c r="L1922">
        <f t="shared" si="811"/>
        <v>4</v>
      </c>
      <c r="M1922">
        <f t="shared" si="812"/>
        <v>1</v>
      </c>
      <c r="N1922" s="3">
        <f t="shared" si="813"/>
        <v>0.25</v>
      </c>
      <c r="O1922">
        <f t="shared" si="808"/>
        <v>12</v>
      </c>
      <c r="P1922">
        <f t="shared" si="809"/>
        <v>2</v>
      </c>
      <c r="Q1922">
        <f t="shared" si="815"/>
        <v>7</v>
      </c>
    </row>
    <row r="1923" spans="1:17" x14ac:dyDescent="0.25">
      <c r="A1923" s="4">
        <v>38177</v>
      </c>
      <c r="B1923">
        <v>2</v>
      </c>
      <c r="C1923">
        <v>5</v>
      </c>
      <c r="D1923">
        <v>12</v>
      </c>
      <c r="E1923">
        <v>19</v>
      </c>
      <c r="F1923">
        <v>44</v>
      </c>
      <c r="G1923">
        <v>8</v>
      </c>
      <c r="H1923">
        <v>9</v>
      </c>
      <c r="I1923">
        <f t="shared" si="814"/>
        <v>6</v>
      </c>
      <c r="J1923">
        <f t="shared" si="810"/>
        <v>82</v>
      </c>
      <c r="K1923">
        <f t="shared" si="807"/>
        <v>17</v>
      </c>
      <c r="L1923">
        <f t="shared" si="811"/>
        <v>3</v>
      </c>
      <c r="M1923">
        <f t="shared" si="812"/>
        <v>2</v>
      </c>
      <c r="N1923" s="3">
        <f t="shared" si="813"/>
        <v>0.66666666666666663</v>
      </c>
      <c r="O1923">
        <f t="shared" si="808"/>
        <v>25</v>
      </c>
      <c r="P1923">
        <f t="shared" si="809"/>
        <v>3</v>
      </c>
      <c r="Q1923">
        <f t="shared" si="815"/>
        <v>11</v>
      </c>
    </row>
    <row r="1924" spans="1:17" x14ac:dyDescent="0.25">
      <c r="A1924" s="4">
        <v>38170</v>
      </c>
      <c r="B1924">
        <v>4</v>
      </c>
      <c r="C1924">
        <v>23</v>
      </c>
      <c r="D1924">
        <v>24</v>
      </c>
      <c r="E1924">
        <v>28</v>
      </c>
      <c r="F1924">
        <v>34</v>
      </c>
      <c r="G1924">
        <v>1</v>
      </c>
      <c r="H1924">
        <v>3</v>
      </c>
      <c r="I1924">
        <f t="shared" si="814"/>
        <v>6</v>
      </c>
      <c r="J1924">
        <f t="shared" si="810"/>
        <v>113</v>
      </c>
      <c r="K1924">
        <f t="shared" si="807"/>
        <v>4</v>
      </c>
      <c r="L1924">
        <f t="shared" si="811"/>
        <v>4</v>
      </c>
      <c r="M1924">
        <f t="shared" si="812"/>
        <v>1</v>
      </c>
      <c r="N1924" s="3">
        <f t="shared" si="813"/>
        <v>0.25</v>
      </c>
      <c r="O1924">
        <f t="shared" si="808"/>
        <v>19</v>
      </c>
      <c r="P1924">
        <f t="shared" si="809"/>
        <v>1</v>
      </c>
      <c r="Q1924">
        <f t="shared" si="815"/>
        <v>8</v>
      </c>
    </row>
    <row r="1925" spans="1:17" x14ac:dyDescent="0.25">
      <c r="A1925" s="4">
        <v>38163</v>
      </c>
      <c r="B1925">
        <v>3</v>
      </c>
      <c r="C1925">
        <v>21</v>
      </c>
      <c r="D1925">
        <v>30</v>
      </c>
      <c r="E1925">
        <v>34</v>
      </c>
      <c r="F1925">
        <v>35</v>
      </c>
      <c r="G1925">
        <v>1</v>
      </c>
      <c r="H1925">
        <v>2</v>
      </c>
      <c r="I1925">
        <f t="shared" si="814"/>
        <v>6</v>
      </c>
      <c r="J1925">
        <f t="shared" si="810"/>
        <v>123</v>
      </c>
      <c r="K1925">
        <f t="shared" si="807"/>
        <v>3</v>
      </c>
      <c r="L1925">
        <f t="shared" si="811"/>
        <v>2</v>
      </c>
      <c r="M1925">
        <f t="shared" si="812"/>
        <v>3</v>
      </c>
      <c r="N1925" s="3">
        <f t="shared" si="813"/>
        <v>0.66666666666666663</v>
      </c>
      <c r="O1925">
        <f t="shared" si="808"/>
        <v>18</v>
      </c>
      <c r="P1925">
        <f t="shared" si="809"/>
        <v>1</v>
      </c>
      <c r="Q1925">
        <f t="shared" si="815"/>
        <v>8</v>
      </c>
    </row>
    <row r="1926" spans="1:17" x14ac:dyDescent="0.25">
      <c r="A1926" s="4">
        <v>38156</v>
      </c>
      <c r="B1926">
        <v>2</v>
      </c>
      <c r="C1926">
        <v>23</v>
      </c>
      <c r="D1926">
        <v>28</v>
      </c>
      <c r="E1926">
        <v>40</v>
      </c>
      <c r="F1926">
        <v>43</v>
      </c>
      <c r="G1926">
        <v>2</v>
      </c>
      <c r="H1926">
        <v>6</v>
      </c>
      <c r="I1926">
        <f t="shared" si="814"/>
        <v>6</v>
      </c>
      <c r="J1926">
        <f t="shared" si="810"/>
        <v>136</v>
      </c>
      <c r="K1926">
        <f t="shared" si="807"/>
        <v>8</v>
      </c>
      <c r="L1926">
        <f t="shared" si="811"/>
        <v>3</v>
      </c>
      <c r="M1926">
        <f t="shared" si="812"/>
        <v>2</v>
      </c>
      <c r="N1926" s="3">
        <f t="shared" si="813"/>
        <v>0.66666666666666663</v>
      </c>
      <c r="O1926">
        <f t="shared" si="808"/>
        <v>21</v>
      </c>
      <c r="P1926">
        <f t="shared" si="809"/>
        <v>3</v>
      </c>
      <c r="Q1926">
        <f t="shared" si="815"/>
        <v>10</v>
      </c>
    </row>
    <row r="1927" spans="1:17" x14ac:dyDescent="0.25">
      <c r="A1927" s="4">
        <v>38149</v>
      </c>
      <c r="B1927">
        <v>2</v>
      </c>
      <c r="C1927">
        <v>7</v>
      </c>
      <c r="D1927">
        <v>8</v>
      </c>
      <c r="E1927">
        <v>10</v>
      </c>
      <c r="F1927">
        <v>47</v>
      </c>
      <c r="G1927">
        <v>1</v>
      </c>
      <c r="H1927">
        <v>7</v>
      </c>
      <c r="I1927">
        <f t="shared" si="814"/>
        <v>6</v>
      </c>
      <c r="J1927">
        <f t="shared" si="810"/>
        <v>74</v>
      </c>
      <c r="K1927">
        <f t="shared" si="807"/>
        <v>8</v>
      </c>
      <c r="L1927">
        <f t="shared" si="811"/>
        <v>3</v>
      </c>
      <c r="M1927">
        <f t="shared" si="812"/>
        <v>2</v>
      </c>
      <c r="N1927" s="3">
        <f t="shared" si="813"/>
        <v>0.66666666666666663</v>
      </c>
      <c r="O1927">
        <f t="shared" si="808"/>
        <v>37</v>
      </c>
      <c r="P1927">
        <f t="shared" si="809"/>
        <v>1</v>
      </c>
      <c r="Q1927">
        <f t="shared" si="815"/>
        <v>11</v>
      </c>
    </row>
    <row r="1928" spans="1:17" x14ac:dyDescent="0.25">
      <c r="A1928" s="4">
        <v>38142</v>
      </c>
      <c r="B1928">
        <v>9</v>
      </c>
      <c r="C1928">
        <v>13</v>
      </c>
      <c r="D1928">
        <v>34</v>
      </c>
      <c r="E1928">
        <v>41</v>
      </c>
      <c r="F1928">
        <v>42</v>
      </c>
      <c r="G1928">
        <v>3</v>
      </c>
      <c r="H1928">
        <v>7</v>
      </c>
      <c r="I1928">
        <f t="shared" si="814"/>
        <v>6</v>
      </c>
      <c r="J1928">
        <f t="shared" si="810"/>
        <v>139</v>
      </c>
      <c r="K1928">
        <f t="shared" si="807"/>
        <v>10</v>
      </c>
      <c r="L1928">
        <f t="shared" si="811"/>
        <v>2</v>
      </c>
      <c r="M1928">
        <f t="shared" si="812"/>
        <v>3</v>
      </c>
      <c r="N1928" s="3">
        <f t="shared" si="813"/>
        <v>0.66666666666666663</v>
      </c>
      <c r="O1928">
        <f t="shared" si="808"/>
        <v>21</v>
      </c>
      <c r="P1928">
        <f t="shared" si="809"/>
        <v>1</v>
      </c>
      <c r="Q1928">
        <f t="shared" si="815"/>
        <v>8</v>
      </c>
    </row>
    <row r="1929" spans="1:17" x14ac:dyDescent="0.25">
      <c r="A1929" s="4">
        <v>38135</v>
      </c>
      <c r="B1929">
        <v>6</v>
      </c>
      <c r="C1929">
        <v>11</v>
      </c>
      <c r="D1929">
        <v>35</v>
      </c>
      <c r="E1929">
        <v>41</v>
      </c>
      <c r="F1929">
        <v>44</v>
      </c>
      <c r="G1929">
        <v>5</v>
      </c>
      <c r="H1929">
        <v>6</v>
      </c>
      <c r="I1929">
        <f t="shared" si="814"/>
        <v>6</v>
      </c>
      <c r="J1929">
        <f t="shared" si="810"/>
        <v>137</v>
      </c>
      <c r="K1929">
        <f t="shared" si="807"/>
        <v>11</v>
      </c>
      <c r="L1929">
        <f t="shared" si="811"/>
        <v>2</v>
      </c>
      <c r="M1929">
        <f t="shared" si="812"/>
        <v>3</v>
      </c>
      <c r="N1929" s="3">
        <f t="shared" si="813"/>
        <v>0.66666666666666663</v>
      </c>
      <c r="O1929">
        <f t="shared" si="808"/>
        <v>24</v>
      </c>
      <c r="P1929">
        <f t="shared" si="809"/>
        <v>3</v>
      </c>
      <c r="Q1929">
        <f t="shared" si="815"/>
        <v>10</v>
      </c>
    </row>
    <row r="1930" spans="1:17" x14ac:dyDescent="0.25">
      <c r="A1930" s="4">
        <v>38128</v>
      </c>
      <c r="B1930">
        <v>15</v>
      </c>
      <c r="C1930">
        <v>29</v>
      </c>
      <c r="D1930">
        <v>37</v>
      </c>
      <c r="E1930">
        <v>39</v>
      </c>
      <c r="F1930">
        <v>49</v>
      </c>
      <c r="G1930">
        <v>4</v>
      </c>
      <c r="H1930">
        <v>9</v>
      </c>
      <c r="I1930">
        <f t="shared" si="814"/>
        <v>6</v>
      </c>
      <c r="J1930">
        <f t="shared" si="810"/>
        <v>169</v>
      </c>
      <c r="K1930">
        <f t="shared" si="807"/>
        <v>13</v>
      </c>
      <c r="L1930">
        <f t="shared" si="811"/>
        <v>0</v>
      </c>
      <c r="M1930">
        <f t="shared" si="812"/>
        <v>5</v>
      </c>
      <c r="N1930" s="3">
        <f t="shared" si="813"/>
        <v>0</v>
      </c>
      <c r="O1930">
        <f t="shared" si="808"/>
        <v>14</v>
      </c>
      <c r="P1930">
        <f t="shared" si="809"/>
        <v>2</v>
      </c>
      <c r="Q1930">
        <f t="shared" si="815"/>
        <v>9</v>
      </c>
    </row>
    <row r="1931" spans="1:17" x14ac:dyDescent="0.25">
      <c r="A1931" s="4">
        <v>38121</v>
      </c>
      <c r="B1931">
        <v>1</v>
      </c>
      <c r="C1931">
        <v>3</v>
      </c>
      <c r="D1931">
        <v>21</v>
      </c>
      <c r="E1931">
        <v>32</v>
      </c>
      <c r="F1931">
        <v>39</v>
      </c>
      <c r="G1931">
        <v>2</v>
      </c>
      <c r="H1931">
        <v>6</v>
      </c>
      <c r="I1931">
        <f t="shared" si="814"/>
        <v>6</v>
      </c>
      <c r="J1931">
        <f t="shared" si="810"/>
        <v>96</v>
      </c>
      <c r="K1931">
        <f t="shared" si="807"/>
        <v>8</v>
      </c>
      <c r="L1931">
        <f t="shared" si="811"/>
        <v>1</v>
      </c>
      <c r="M1931">
        <f t="shared" si="812"/>
        <v>4</v>
      </c>
      <c r="N1931" s="3">
        <f t="shared" si="813"/>
        <v>0.25</v>
      </c>
      <c r="O1931">
        <f t="shared" si="808"/>
        <v>18</v>
      </c>
      <c r="P1931">
        <f t="shared" si="809"/>
        <v>2</v>
      </c>
      <c r="Q1931">
        <f t="shared" si="815"/>
        <v>10</v>
      </c>
    </row>
    <row r="1932" spans="1:17" x14ac:dyDescent="0.25">
      <c r="A1932" s="4">
        <v>38114</v>
      </c>
      <c r="B1932">
        <v>15</v>
      </c>
      <c r="C1932">
        <v>16</v>
      </c>
      <c r="D1932">
        <v>21</v>
      </c>
      <c r="E1932">
        <v>36</v>
      </c>
      <c r="F1932">
        <v>38</v>
      </c>
      <c r="G1932">
        <v>1</v>
      </c>
      <c r="H1932">
        <v>5</v>
      </c>
      <c r="I1932">
        <f t="shared" si="814"/>
        <v>6</v>
      </c>
      <c r="J1932">
        <f t="shared" si="810"/>
        <v>126</v>
      </c>
      <c r="K1932">
        <f t="shared" si="807"/>
        <v>6</v>
      </c>
      <c r="L1932">
        <f t="shared" si="811"/>
        <v>3</v>
      </c>
      <c r="M1932">
        <f t="shared" si="812"/>
        <v>2</v>
      </c>
      <c r="N1932" s="3">
        <f t="shared" si="813"/>
        <v>0.66666666666666663</v>
      </c>
      <c r="O1932">
        <f t="shared" si="808"/>
        <v>15</v>
      </c>
      <c r="P1932">
        <f t="shared" si="809"/>
        <v>1</v>
      </c>
      <c r="Q1932">
        <f t="shared" si="815"/>
        <v>6</v>
      </c>
    </row>
    <row r="1933" spans="1:17" x14ac:dyDescent="0.25">
      <c r="A1933" s="4">
        <v>38107</v>
      </c>
      <c r="B1933">
        <v>5</v>
      </c>
      <c r="C1933">
        <v>6</v>
      </c>
      <c r="D1933">
        <v>16</v>
      </c>
      <c r="E1933">
        <v>23</v>
      </c>
      <c r="F1933">
        <v>27</v>
      </c>
      <c r="G1933">
        <v>6</v>
      </c>
      <c r="H1933">
        <v>7</v>
      </c>
      <c r="I1933">
        <f t="shared" si="814"/>
        <v>6</v>
      </c>
      <c r="J1933">
        <f t="shared" si="810"/>
        <v>77</v>
      </c>
      <c r="K1933">
        <f t="shared" si="807"/>
        <v>13</v>
      </c>
      <c r="L1933">
        <f t="shared" si="811"/>
        <v>2</v>
      </c>
      <c r="M1933">
        <f t="shared" si="812"/>
        <v>3</v>
      </c>
      <c r="N1933" s="3">
        <f t="shared" si="813"/>
        <v>0.66666666666666663</v>
      </c>
      <c r="O1933">
        <f t="shared" si="808"/>
        <v>10</v>
      </c>
      <c r="P1933">
        <f t="shared" si="809"/>
        <v>1</v>
      </c>
      <c r="Q1933">
        <f t="shared" si="815"/>
        <v>6</v>
      </c>
    </row>
    <row r="1934" spans="1:17" x14ac:dyDescent="0.25">
      <c r="A1934" s="4">
        <v>38100</v>
      </c>
      <c r="B1934">
        <v>6</v>
      </c>
      <c r="C1934">
        <v>10</v>
      </c>
      <c r="D1934">
        <v>21</v>
      </c>
      <c r="E1934">
        <v>45</v>
      </c>
      <c r="F1934">
        <v>49</v>
      </c>
      <c r="G1934">
        <v>3</v>
      </c>
      <c r="H1934">
        <v>5</v>
      </c>
      <c r="I1934">
        <f t="shared" si="814"/>
        <v>6</v>
      </c>
      <c r="J1934">
        <f t="shared" si="810"/>
        <v>131</v>
      </c>
      <c r="K1934">
        <f t="shared" si="807"/>
        <v>8</v>
      </c>
      <c r="L1934">
        <f t="shared" si="811"/>
        <v>2</v>
      </c>
      <c r="M1934">
        <f t="shared" si="812"/>
        <v>3</v>
      </c>
      <c r="N1934" s="3">
        <f t="shared" si="813"/>
        <v>0.66666666666666663</v>
      </c>
      <c r="O1934">
        <f t="shared" si="808"/>
        <v>24</v>
      </c>
      <c r="P1934">
        <f t="shared" si="809"/>
        <v>4</v>
      </c>
      <c r="Q1934">
        <f t="shared" si="815"/>
        <v>11</v>
      </c>
    </row>
    <row r="1935" spans="1:17" x14ac:dyDescent="0.25">
      <c r="A1935" s="4">
        <v>38093</v>
      </c>
      <c r="B1935">
        <v>14</v>
      </c>
      <c r="C1935">
        <v>15</v>
      </c>
      <c r="D1935">
        <v>28</v>
      </c>
      <c r="E1935">
        <v>35</v>
      </c>
      <c r="F1935">
        <v>40</v>
      </c>
      <c r="G1935">
        <v>1</v>
      </c>
      <c r="H1935">
        <v>3</v>
      </c>
      <c r="I1935">
        <f t="shared" si="814"/>
        <v>6</v>
      </c>
      <c r="J1935">
        <f t="shared" si="810"/>
        <v>132</v>
      </c>
      <c r="K1935">
        <f t="shared" si="807"/>
        <v>4</v>
      </c>
      <c r="L1935">
        <f t="shared" si="811"/>
        <v>3</v>
      </c>
      <c r="M1935">
        <f t="shared" si="812"/>
        <v>2</v>
      </c>
      <c r="N1935" s="3">
        <f t="shared" si="813"/>
        <v>0.66666666666666663</v>
      </c>
      <c r="O1935">
        <f t="shared" si="808"/>
        <v>13</v>
      </c>
      <c r="P1935">
        <f t="shared" si="809"/>
        <v>1</v>
      </c>
      <c r="Q1935">
        <f t="shared" si="815"/>
        <v>7</v>
      </c>
    </row>
    <row r="1936" spans="1:17" x14ac:dyDescent="0.25">
      <c r="A1936" s="4">
        <v>38086</v>
      </c>
      <c r="B1936">
        <v>1</v>
      </c>
      <c r="C1936">
        <v>4</v>
      </c>
      <c r="D1936">
        <v>10</v>
      </c>
      <c r="E1936">
        <v>19</v>
      </c>
      <c r="F1936">
        <v>23</v>
      </c>
      <c r="G1936">
        <v>2</v>
      </c>
      <c r="H1936">
        <v>8</v>
      </c>
      <c r="I1936">
        <f t="shared" si="814"/>
        <v>6</v>
      </c>
      <c r="J1936">
        <f t="shared" si="810"/>
        <v>57</v>
      </c>
      <c r="K1936">
        <f t="shared" si="807"/>
        <v>10</v>
      </c>
      <c r="L1936">
        <f t="shared" si="811"/>
        <v>2</v>
      </c>
      <c r="M1936">
        <f t="shared" si="812"/>
        <v>3</v>
      </c>
      <c r="N1936" s="3">
        <f t="shared" si="813"/>
        <v>0.66666666666666663</v>
      </c>
      <c r="O1936">
        <f t="shared" si="808"/>
        <v>9</v>
      </c>
      <c r="P1936">
        <f t="shared" si="809"/>
        <v>3</v>
      </c>
      <c r="Q1936">
        <f t="shared" si="815"/>
        <v>6</v>
      </c>
    </row>
    <row r="1937" spans="1:17" x14ac:dyDescent="0.25">
      <c r="A1937" s="4">
        <v>38079</v>
      </c>
      <c r="B1937">
        <v>4</v>
      </c>
      <c r="C1937">
        <v>12</v>
      </c>
      <c r="D1937">
        <v>24</v>
      </c>
      <c r="E1937">
        <v>27</v>
      </c>
      <c r="F1937">
        <v>36</v>
      </c>
      <c r="G1937">
        <v>2</v>
      </c>
      <c r="H1937">
        <v>9</v>
      </c>
      <c r="I1937">
        <f t="shared" ref="I1937:I1944" si="816">WEEKDAY(A1937)</f>
        <v>6</v>
      </c>
      <c r="J1937">
        <f t="shared" ref="J1937:J1944" si="817">SUM(B1937:F1937)</f>
        <v>103</v>
      </c>
      <c r="K1937">
        <f t="shared" si="807"/>
        <v>11</v>
      </c>
      <c r="L1937">
        <f t="shared" ref="L1937:L1944" si="818">SUMPRODUCT(--(MOD(B1937:F1937,2)=0))</f>
        <v>4</v>
      </c>
      <c r="M1937">
        <f t="shared" ref="M1937:M1944" si="819">SUMPRODUCT(--(MOD(B1937:F1937,2)=1))</f>
        <v>1</v>
      </c>
      <c r="N1937" s="3">
        <f t="shared" ref="N1937:N1944" si="820">IF(L1937&gt;M1937,M1937/L1937,L1937/M1937)</f>
        <v>0.25</v>
      </c>
      <c r="O1937">
        <f t="shared" si="808"/>
        <v>12</v>
      </c>
      <c r="P1937">
        <f t="shared" si="809"/>
        <v>3</v>
      </c>
      <c r="Q1937">
        <f t="shared" si="815"/>
        <v>8</v>
      </c>
    </row>
    <row r="1938" spans="1:17" x14ac:dyDescent="0.25">
      <c r="A1938" s="4">
        <v>38072</v>
      </c>
      <c r="B1938">
        <v>3</v>
      </c>
      <c r="C1938">
        <v>4</v>
      </c>
      <c r="D1938">
        <v>10</v>
      </c>
      <c r="E1938">
        <v>23</v>
      </c>
      <c r="F1938">
        <v>43</v>
      </c>
      <c r="G1938">
        <v>2</v>
      </c>
      <c r="H1938">
        <v>4</v>
      </c>
      <c r="I1938">
        <f t="shared" si="816"/>
        <v>6</v>
      </c>
      <c r="J1938">
        <f t="shared" si="817"/>
        <v>83</v>
      </c>
      <c r="K1938">
        <f t="shared" si="807"/>
        <v>6</v>
      </c>
      <c r="L1938">
        <f t="shared" si="818"/>
        <v>2</v>
      </c>
      <c r="M1938">
        <f t="shared" si="819"/>
        <v>3</v>
      </c>
      <c r="N1938" s="3">
        <f t="shared" si="820"/>
        <v>0.66666666666666663</v>
      </c>
      <c r="O1938">
        <f t="shared" si="808"/>
        <v>20</v>
      </c>
      <c r="P1938">
        <f t="shared" si="809"/>
        <v>1</v>
      </c>
      <c r="Q1938">
        <f t="shared" si="815"/>
        <v>10</v>
      </c>
    </row>
    <row r="1939" spans="1:17" x14ac:dyDescent="0.25">
      <c r="A1939" s="4">
        <v>38065</v>
      </c>
      <c r="B1939">
        <v>33</v>
      </c>
      <c r="C1939">
        <v>36</v>
      </c>
      <c r="D1939">
        <v>37</v>
      </c>
      <c r="E1939">
        <v>42</v>
      </c>
      <c r="F1939">
        <v>45</v>
      </c>
      <c r="G1939">
        <v>4</v>
      </c>
      <c r="H1939">
        <v>9</v>
      </c>
      <c r="I1939">
        <f t="shared" si="816"/>
        <v>6</v>
      </c>
      <c r="J1939">
        <f t="shared" si="817"/>
        <v>193</v>
      </c>
      <c r="K1939">
        <f t="shared" si="807"/>
        <v>13</v>
      </c>
      <c r="L1939">
        <f t="shared" si="818"/>
        <v>2</v>
      </c>
      <c r="M1939">
        <f t="shared" si="819"/>
        <v>3</v>
      </c>
      <c r="N1939" s="3">
        <f t="shared" si="820"/>
        <v>0.66666666666666663</v>
      </c>
      <c r="O1939">
        <f t="shared" si="808"/>
        <v>5</v>
      </c>
      <c r="P1939">
        <f t="shared" si="809"/>
        <v>1</v>
      </c>
      <c r="Q1939">
        <f t="shared" si="815"/>
        <v>3</v>
      </c>
    </row>
    <row r="1940" spans="1:17" x14ac:dyDescent="0.25">
      <c r="A1940" s="4">
        <v>38058</v>
      </c>
      <c r="B1940">
        <v>15</v>
      </c>
      <c r="C1940">
        <v>24</v>
      </c>
      <c r="D1940">
        <v>28</v>
      </c>
      <c r="E1940">
        <v>44</v>
      </c>
      <c r="F1940">
        <v>47</v>
      </c>
      <c r="G1940">
        <v>4</v>
      </c>
      <c r="H1940">
        <v>5</v>
      </c>
      <c r="I1940">
        <f t="shared" si="816"/>
        <v>6</v>
      </c>
      <c r="J1940">
        <f t="shared" si="817"/>
        <v>158</v>
      </c>
      <c r="K1940">
        <f t="shared" si="807"/>
        <v>9</v>
      </c>
      <c r="L1940">
        <f t="shared" si="818"/>
        <v>3</v>
      </c>
      <c r="M1940">
        <f t="shared" si="819"/>
        <v>2</v>
      </c>
      <c r="N1940" s="3">
        <f t="shared" si="820"/>
        <v>0.66666666666666663</v>
      </c>
      <c r="O1940">
        <f t="shared" si="808"/>
        <v>16</v>
      </c>
      <c r="P1940">
        <f t="shared" si="809"/>
        <v>3</v>
      </c>
      <c r="Q1940">
        <f t="shared" si="815"/>
        <v>8</v>
      </c>
    </row>
    <row r="1941" spans="1:17" x14ac:dyDescent="0.25">
      <c r="A1941" s="4">
        <v>38051</v>
      </c>
      <c r="B1941">
        <v>4</v>
      </c>
      <c r="C1941">
        <v>7</v>
      </c>
      <c r="D1941">
        <v>33</v>
      </c>
      <c r="E1941">
        <v>37</v>
      </c>
      <c r="F1941">
        <v>39</v>
      </c>
      <c r="G1941">
        <v>1</v>
      </c>
      <c r="H1941">
        <v>5</v>
      </c>
      <c r="I1941">
        <f t="shared" si="816"/>
        <v>6</v>
      </c>
      <c r="J1941">
        <f t="shared" si="817"/>
        <v>120</v>
      </c>
      <c r="K1941">
        <f t="shared" si="807"/>
        <v>6</v>
      </c>
      <c r="L1941">
        <f t="shared" si="818"/>
        <v>1</v>
      </c>
      <c r="M1941">
        <f t="shared" si="819"/>
        <v>4</v>
      </c>
      <c r="N1941" s="3">
        <f t="shared" si="820"/>
        <v>0.25</v>
      </c>
      <c r="O1941">
        <f t="shared" si="808"/>
        <v>26</v>
      </c>
      <c r="P1941">
        <f t="shared" si="809"/>
        <v>2</v>
      </c>
      <c r="Q1941">
        <f t="shared" si="815"/>
        <v>9</v>
      </c>
    </row>
    <row r="1942" spans="1:17" x14ac:dyDescent="0.25">
      <c r="A1942" s="4">
        <v>38044</v>
      </c>
      <c r="B1942">
        <v>14</v>
      </c>
      <c r="C1942">
        <v>18</v>
      </c>
      <c r="D1942">
        <v>19</v>
      </c>
      <c r="E1942">
        <v>31</v>
      </c>
      <c r="F1942">
        <v>37</v>
      </c>
      <c r="G1942">
        <v>4</v>
      </c>
      <c r="H1942">
        <v>5</v>
      </c>
      <c r="I1942">
        <f t="shared" si="816"/>
        <v>6</v>
      </c>
      <c r="J1942">
        <f t="shared" si="817"/>
        <v>119</v>
      </c>
      <c r="K1942">
        <f t="shared" si="807"/>
        <v>9</v>
      </c>
      <c r="L1942">
        <f t="shared" si="818"/>
        <v>2</v>
      </c>
      <c r="M1942">
        <f t="shared" si="819"/>
        <v>3</v>
      </c>
      <c r="N1942" s="3">
        <f t="shared" si="820"/>
        <v>0.66666666666666663</v>
      </c>
      <c r="O1942">
        <f t="shared" si="808"/>
        <v>12</v>
      </c>
      <c r="P1942">
        <f t="shared" si="809"/>
        <v>1</v>
      </c>
      <c r="Q1942">
        <f t="shared" si="815"/>
        <v>6</v>
      </c>
    </row>
    <row r="1943" spans="1:17" x14ac:dyDescent="0.25">
      <c r="A1943" s="4">
        <v>38037</v>
      </c>
      <c r="B1943">
        <v>7</v>
      </c>
      <c r="C1943">
        <v>13</v>
      </c>
      <c r="D1943">
        <v>39</v>
      </c>
      <c r="E1943">
        <v>47</v>
      </c>
      <c r="F1943">
        <v>50</v>
      </c>
      <c r="G1943">
        <v>2</v>
      </c>
      <c r="H1943">
        <v>5</v>
      </c>
      <c r="I1943">
        <f t="shared" si="816"/>
        <v>6</v>
      </c>
      <c r="J1943">
        <f t="shared" si="817"/>
        <v>156</v>
      </c>
      <c r="K1943">
        <f t="shared" si="807"/>
        <v>7</v>
      </c>
      <c r="L1943">
        <f t="shared" si="818"/>
        <v>1</v>
      </c>
      <c r="M1943">
        <f t="shared" si="819"/>
        <v>4</v>
      </c>
      <c r="N1943" s="3">
        <f t="shared" si="820"/>
        <v>0.25</v>
      </c>
      <c r="O1943">
        <f t="shared" si="808"/>
        <v>26</v>
      </c>
      <c r="P1943">
        <f t="shared" si="809"/>
        <v>3</v>
      </c>
      <c r="Q1943">
        <f t="shared" si="815"/>
        <v>11</v>
      </c>
    </row>
    <row r="1944" spans="1:17" x14ac:dyDescent="0.25">
      <c r="A1944" s="4">
        <v>38030</v>
      </c>
      <c r="B1944">
        <v>16</v>
      </c>
      <c r="C1944">
        <v>29</v>
      </c>
      <c r="D1944">
        <v>32</v>
      </c>
      <c r="E1944">
        <v>36</v>
      </c>
      <c r="F1944">
        <v>41</v>
      </c>
      <c r="G1944">
        <v>7</v>
      </c>
      <c r="H1944">
        <v>9</v>
      </c>
      <c r="I1944">
        <f t="shared" si="816"/>
        <v>6</v>
      </c>
      <c r="J1944">
        <f t="shared" si="817"/>
        <v>154</v>
      </c>
      <c r="K1944">
        <f t="shared" si="807"/>
        <v>16</v>
      </c>
      <c r="L1944">
        <f t="shared" si="818"/>
        <v>3</v>
      </c>
      <c r="M1944">
        <f t="shared" si="819"/>
        <v>2</v>
      </c>
      <c r="N1944" s="3">
        <f t="shared" si="820"/>
        <v>0.66666666666666663</v>
      </c>
      <c r="O1944">
        <f t="shared" si="808"/>
        <v>13</v>
      </c>
      <c r="P1944">
        <f t="shared" si="809"/>
        <v>3</v>
      </c>
      <c r="Q1944">
        <f t="shared" si="815"/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4"/>
  <sheetViews>
    <sheetView workbookViewId="0">
      <selection activeCell="H1" sqref="H1"/>
    </sheetView>
  </sheetViews>
  <sheetFormatPr defaultColWidth="8.85546875" defaultRowHeight="15" x14ac:dyDescent="0.25"/>
  <cols>
    <col min="1" max="1" width="10.140625" bestFit="1" customWidth="1"/>
  </cols>
  <sheetData>
    <row r="1" spans="1:11" x14ac:dyDescent="0.25">
      <c r="A1" s="4">
        <v>42878</v>
      </c>
      <c r="B1">
        <v>2</v>
      </c>
      <c r="C1">
        <v>14</v>
      </c>
      <c r="D1">
        <v>37</v>
      </c>
      <c r="E1">
        <v>44</v>
      </c>
      <c r="F1">
        <v>50</v>
      </c>
      <c r="G1">
        <v>7</v>
      </c>
      <c r="H1">
        <v>11</v>
      </c>
      <c r="J1" s="10">
        <f ca="1">Data!I3</f>
        <v>6.8473365468193353E-2</v>
      </c>
      <c r="K1" s="10">
        <f ca="1">Data!M3</f>
        <v>9.15691738744802E-2</v>
      </c>
    </row>
    <row r="2" spans="1:11" x14ac:dyDescent="0.25">
      <c r="B2" s="10">
        <f ca="1">Data!B3</f>
        <v>3.5516531422278758E-2</v>
      </c>
      <c r="C2" s="10">
        <f ca="1">Data!C3</f>
        <v>8.9837488768106342E-3</v>
      </c>
      <c r="D2" s="10">
        <f ca="1">Data!D3</f>
        <v>3.3982366161470633E-3</v>
      </c>
      <c r="E2" s="10">
        <f ca="1">Data!E3</f>
        <v>4.3514430451628032E-3</v>
      </c>
      <c r="F2" s="10">
        <f ca="1">Data!F3</f>
        <v>1.6223405507794091E-2</v>
      </c>
      <c r="G2" s="10">
        <f ca="1">Data!G3</f>
        <v>1.6897575868225073E-2</v>
      </c>
      <c r="H2" s="10">
        <f ca="1">Data!H3</f>
        <v>7.4671598006255127E-2</v>
      </c>
      <c r="J2" s="7">
        <v>0.23142561777731049</v>
      </c>
      <c r="K2" s="7">
        <v>5.232900421627714E-2</v>
      </c>
    </row>
    <row r="3" spans="1:11" x14ac:dyDescent="0.25">
      <c r="A3" s="7">
        <v>1.7432888817758643E-2</v>
      </c>
      <c r="B3">
        <f ca="1">RANK(VLOOKUP(B1,Mains!$A:$D,4,0),Mains!$D:$D)</f>
        <v>1</v>
      </c>
      <c r="C3">
        <f ca="1">RANK(VLOOKUP(C1,Mains!$A:$D,4,0),Mains!$D:$D)</f>
        <v>26</v>
      </c>
      <c r="D3">
        <f ca="1">RANK(VLOOKUP(D1,Mains!$A:$D,4,0),Mains!$D:$D)</f>
        <v>40</v>
      </c>
      <c r="E3">
        <f ca="1">RANK(VLOOKUP(E1,Mains!$A:$D,4,0),Mains!$D:$D)</f>
        <v>37</v>
      </c>
      <c r="F3">
        <f ca="1">RANK(VLOOKUP(F1,Mains!$A:$D,4,0),Mains!$D:$D)</f>
        <v>17</v>
      </c>
      <c r="G3">
        <f>RANK(VLOOKUP(G1,Stars!$A:$D,4,0),Stars!$D:$D)</f>
        <v>9</v>
      </c>
      <c r="H3">
        <f>RANK(VLOOKUP(H1,Stars!$A:$D,4,0),Stars!$D:$D)</f>
        <v>1</v>
      </c>
      <c r="I3">
        <f ca="1">SUM(B3:H3)</f>
        <v>131</v>
      </c>
    </row>
    <row r="4" spans="1:11" x14ac:dyDescent="0.25">
      <c r="A4" s="7"/>
      <c r="B4">
        <v>37</v>
      </c>
      <c r="C4">
        <v>36</v>
      </c>
      <c r="D4">
        <v>6</v>
      </c>
      <c r="E4">
        <v>1</v>
      </c>
      <c r="F4">
        <v>39</v>
      </c>
      <c r="G4">
        <v>1</v>
      </c>
      <c r="H4">
        <v>12</v>
      </c>
      <c r="I4">
        <v>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6AE2E-52C9-4441-9552-97219DFA8FF1}">
  <sheetPr codeName="Sheet18"/>
  <dimension ref="A1:AY101"/>
  <sheetViews>
    <sheetView workbookViewId="0"/>
  </sheetViews>
  <sheetFormatPr defaultColWidth="8.85546875" defaultRowHeight="15" x14ac:dyDescent="0.25"/>
  <cols>
    <col min="1" max="1" width="9.140625"/>
  </cols>
  <sheetData>
    <row r="1" spans="1:5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</row>
    <row r="2" spans="1:51" x14ac:dyDescent="0.25">
      <c r="A2">
        <f>Distrib!Z2</f>
        <v>1</v>
      </c>
      <c r="B2">
        <v>11</v>
      </c>
      <c r="C2">
        <v>17</v>
      </c>
      <c r="D2">
        <v>2</v>
      </c>
      <c r="E2">
        <v>1</v>
      </c>
      <c r="F2">
        <v>20</v>
      </c>
      <c r="G2">
        <v>34</v>
      </c>
      <c r="H2">
        <v>8</v>
      </c>
      <c r="I2">
        <v>9</v>
      </c>
      <c r="J2">
        <v>14</v>
      </c>
      <c r="K2">
        <v>11</v>
      </c>
      <c r="L2">
        <v>4</v>
      </c>
      <c r="M2">
        <v>18</v>
      </c>
      <c r="N2">
        <v>10</v>
      </c>
      <c r="O2">
        <v>11</v>
      </c>
      <c r="P2">
        <v>3</v>
      </c>
      <c r="Q2">
        <v>5</v>
      </c>
      <c r="R2">
        <v>19</v>
      </c>
      <c r="S2">
        <v>6</v>
      </c>
      <c r="T2">
        <v>6</v>
      </c>
      <c r="U2">
        <v>1</v>
      </c>
      <c r="V2">
        <v>1</v>
      </c>
      <c r="W2">
        <v>18</v>
      </c>
      <c r="X2">
        <v>11</v>
      </c>
      <c r="Y2">
        <v>14</v>
      </c>
      <c r="Z2">
        <v>31</v>
      </c>
      <c r="AA2">
        <v>3</v>
      </c>
      <c r="AB2">
        <v>6</v>
      </c>
      <c r="AC2">
        <v>3</v>
      </c>
      <c r="AD2">
        <v>8</v>
      </c>
      <c r="AE2">
        <v>9</v>
      </c>
      <c r="AF2">
        <v>52</v>
      </c>
      <c r="AG2">
        <v>6</v>
      </c>
      <c r="AH2">
        <v>45</v>
      </c>
      <c r="AI2">
        <v>21</v>
      </c>
      <c r="AJ2">
        <v>2</v>
      </c>
      <c r="AK2">
        <v>6</v>
      </c>
      <c r="AL2">
        <v>2</v>
      </c>
      <c r="AM2">
        <v>22</v>
      </c>
      <c r="AN2">
        <v>2</v>
      </c>
      <c r="AO2">
        <v>7</v>
      </c>
      <c r="AP2">
        <v>12</v>
      </c>
      <c r="AQ2">
        <v>2</v>
      </c>
      <c r="AR2">
        <v>4</v>
      </c>
      <c r="AS2">
        <v>32</v>
      </c>
      <c r="AT2">
        <v>7</v>
      </c>
      <c r="AU2">
        <v>5</v>
      </c>
      <c r="AV2">
        <v>1</v>
      </c>
      <c r="AW2">
        <v>8</v>
      </c>
      <c r="AX2">
        <v>22</v>
      </c>
      <c r="AY2">
        <v>4</v>
      </c>
    </row>
    <row r="3" spans="1:51" x14ac:dyDescent="0.25">
      <c r="A3">
        <f>Distrib!Z3</f>
        <v>2</v>
      </c>
      <c r="B3">
        <v>6</v>
      </c>
      <c r="C3">
        <v>22</v>
      </c>
      <c r="D3">
        <v>19</v>
      </c>
      <c r="E3">
        <v>24</v>
      </c>
      <c r="F3">
        <v>11</v>
      </c>
      <c r="G3">
        <v>7</v>
      </c>
      <c r="H3">
        <v>7</v>
      </c>
      <c r="I3">
        <v>51</v>
      </c>
      <c r="J3">
        <v>11</v>
      </c>
      <c r="K3">
        <v>19</v>
      </c>
      <c r="L3">
        <v>1</v>
      </c>
      <c r="M3">
        <v>17</v>
      </c>
      <c r="N3">
        <v>23</v>
      </c>
      <c r="O3">
        <v>14</v>
      </c>
      <c r="P3">
        <v>2</v>
      </c>
      <c r="Q3">
        <v>7</v>
      </c>
      <c r="R3">
        <v>12</v>
      </c>
      <c r="S3">
        <v>7</v>
      </c>
      <c r="T3">
        <v>17</v>
      </c>
      <c r="U3">
        <v>2</v>
      </c>
      <c r="V3">
        <v>6</v>
      </c>
      <c r="W3">
        <v>6</v>
      </c>
      <c r="X3">
        <v>3</v>
      </c>
      <c r="Y3">
        <v>1</v>
      </c>
      <c r="Z3">
        <v>9</v>
      </c>
      <c r="AA3">
        <v>10</v>
      </c>
      <c r="AB3">
        <v>11</v>
      </c>
      <c r="AC3">
        <v>9</v>
      </c>
      <c r="AD3">
        <v>24</v>
      </c>
      <c r="AE3">
        <v>23</v>
      </c>
      <c r="AF3">
        <v>57</v>
      </c>
      <c r="AG3">
        <v>10</v>
      </c>
      <c r="AH3">
        <v>2</v>
      </c>
      <c r="AI3">
        <v>5</v>
      </c>
      <c r="AJ3">
        <v>1</v>
      </c>
      <c r="AK3">
        <v>24</v>
      </c>
      <c r="AL3">
        <v>18</v>
      </c>
      <c r="AM3">
        <v>14</v>
      </c>
      <c r="AN3">
        <v>16</v>
      </c>
      <c r="AO3">
        <v>2</v>
      </c>
      <c r="AP3">
        <v>15</v>
      </c>
      <c r="AQ3">
        <v>6</v>
      </c>
      <c r="AR3">
        <v>2</v>
      </c>
      <c r="AS3">
        <v>12</v>
      </c>
      <c r="AT3">
        <v>30</v>
      </c>
      <c r="AU3">
        <v>6</v>
      </c>
      <c r="AV3">
        <v>25</v>
      </c>
      <c r="AW3">
        <v>10</v>
      </c>
      <c r="AX3">
        <v>30</v>
      </c>
      <c r="AY3">
        <v>7</v>
      </c>
    </row>
    <row r="4" spans="1:51" x14ac:dyDescent="0.25">
      <c r="A4">
        <f>Distrib!Z4</f>
        <v>3</v>
      </c>
      <c r="B4">
        <v>34</v>
      </c>
      <c r="C4">
        <v>10</v>
      </c>
      <c r="D4">
        <v>33</v>
      </c>
      <c r="E4">
        <v>60</v>
      </c>
      <c r="F4">
        <v>4</v>
      </c>
      <c r="G4">
        <v>4</v>
      </c>
      <c r="H4">
        <v>5</v>
      </c>
      <c r="I4">
        <v>10</v>
      </c>
      <c r="J4">
        <v>1</v>
      </c>
      <c r="K4">
        <v>14</v>
      </c>
      <c r="L4">
        <v>24</v>
      </c>
      <c r="M4">
        <v>6</v>
      </c>
      <c r="N4">
        <v>4</v>
      </c>
      <c r="O4">
        <v>10</v>
      </c>
      <c r="P4">
        <v>5</v>
      </c>
      <c r="Q4">
        <v>6</v>
      </c>
      <c r="R4">
        <v>23</v>
      </c>
      <c r="S4">
        <v>26</v>
      </c>
      <c r="T4">
        <v>4</v>
      </c>
      <c r="U4">
        <v>9</v>
      </c>
      <c r="V4">
        <v>12</v>
      </c>
      <c r="W4">
        <v>12</v>
      </c>
      <c r="X4">
        <v>4</v>
      </c>
      <c r="Y4">
        <v>11</v>
      </c>
      <c r="Z4">
        <v>2</v>
      </c>
      <c r="AA4">
        <v>4</v>
      </c>
      <c r="AB4">
        <v>7</v>
      </c>
      <c r="AC4">
        <v>19</v>
      </c>
      <c r="AD4">
        <v>1</v>
      </c>
      <c r="AE4">
        <v>66</v>
      </c>
      <c r="AF4">
        <v>8</v>
      </c>
      <c r="AG4">
        <v>46</v>
      </c>
      <c r="AH4">
        <v>12</v>
      </c>
      <c r="AI4">
        <v>6</v>
      </c>
      <c r="AJ4">
        <v>13</v>
      </c>
      <c r="AK4">
        <v>16</v>
      </c>
      <c r="AL4">
        <v>7</v>
      </c>
      <c r="AM4">
        <v>24</v>
      </c>
      <c r="AN4">
        <v>5</v>
      </c>
      <c r="AO4">
        <v>6</v>
      </c>
      <c r="AP4">
        <v>1</v>
      </c>
      <c r="AQ4">
        <v>16</v>
      </c>
      <c r="AR4">
        <v>16</v>
      </c>
      <c r="AS4">
        <v>16</v>
      </c>
      <c r="AT4">
        <v>49</v>
      </c>
      <c r="AU4">
        <v>16</v>
      </c>
      <c r="AV4">
        <v>2</v>
      </c>
      <c r="AW4">
        <v>4</v>
      </c>
      <c r="AX4">
        <v>4</v>
      </c>
      <c r="AY4">
        <v>22</v>
      </c>
    </row>
    <row r="5" spans="1:51" x14ac:dyDescent="0.25">
      <c r="A5">
        <f>Distrib!Z5</f>
        <v>4</v>
      </c>
      <c r="B5">
        <v>40</v>
      </c>
      <c r="C5">
        <v>1</v>
      </c>
      <c r="D5">
        <v>17</v>
      </c>
      <c r="E5">
        <v>5</v>
      </c>
      <c r="F5">
        <v>10</v>
      </c>
      <c r="G5">
        <v>20</v>
      </c>
      <c r="H5">
        <v>2</v>
      </c>
      <c r="I5">
        <v>4</v>
      </c>
      <c r="J5">
        <v>29</v>
      </c>
      <c r="K5">
        <v>5</v>
      </c>
      <c r="L5">
        <v>3</v>
      </c>
      <c r="M5">
        <v>41</v>
      </c>
      <c r="N5">
        <v>8</v>
      </c>
      <c r="O5">
        <v>3</v>
      </c>
      <c r="P5">
        <v>22</v>
      </c>
      <c r="Q5">
        <v>11</v>
      </c>
      <c r="R5">
        <v>25</v>
      </c>
      <c r="S5">
        <v>2</v>
      </c>
      <c r="T5">
        <v>28</v>
      </c>
      <c r="U5">
        <v>8</v>
      </c>
      <c r="V5">
        <v>10</v>
      </c>
      <c r="W5">
        <v>4</v>
      </c>
      <c r="X5">
        <v>1</v>
      </c>
      <c r="Y5">
        <v>81</v>
      </c>
      <c r="Z5">
        <v>19</v>
      </c>
      <c r="AA5">
        <v>19</v>
      </c>
      <c r="AB5">
        <v>24</v>
      </c>
      <c r="AC5">
        <v>22</v>
      </c>
      <c r="AD5">
        <v>12</v>
      </c>
      <c r="AE5">
        <v>31</v>
      </c>
      <c r="AF5">
        <v>4</v>
      </c>
      <c r="AG5">
        <v>14</v>
      </c>
      <c r="AH5">
        <v>35</v>
      </c>
      <c r="AI5">
        <v>1</v>
      </c>
      <c r="AJ5">
        <v>3</v>
      </c>
      <c r="AK5">
        <v>32</v>
      </c>
      <c r="AL5">
        <v>9</v>
      </c>
      <c r="AM5">
        <v>4</v>
      </c>
      <c r="AN5">
        <v>7</v>
      </c>
      <c r="AO5">
        <v>10</v>
      </c>
      <c r="AP5">
        <v>10</v>
      </c>
      <c r="AQ5">
        <v>1</v>
      </c>
      <c r="AR5">
        <v>9</v>
      </c>
      <c r="AS5">
        <v>6</v>
      </c>
      <c r="AT5">
        <v>3</v>
      </c>
      <c r="AU5">
        <v>15</v>
      </c>
      <c r="AV5">
        <v>18</v>
      </c>
      <c r="AW5">
        <v>11</v>
      </c>
      <c r="AX5">
        <v>13</v>
      </c>
      <c r="AY5">
        <v>5</v>
      </c>
    </row>
    <row r="6" spans="1:51" x14ac:dyDescent="0.25">
      <c r="A6">
        <f>Distrib!Z6</f>
        <v>5</v>
      </c>
      <c r="B6">
        <v>3</v>
      </c>
      <c r="C6">
        <v>2</v>
      </c>
      <c r="D6">
        <v>22</v>
      </c>
      <c r="E6">
        <v>32</v>
      </c>
      <c r="F6">
        <v>5</v>
      </c>
      <c r="G6">
        <v>18</v>
      </c>
      <c r="H6">
        <v>3</v>
      </c>
      <c r="I6">
        <v>33</v>
      </c>
      <c r="J6">
        <v>35</v>
      </c>
      <c r="K6">
        <v>9</v>
      </c>
      <c r="L6">
        <v>28</v>
      </c>
      <c r="M6">
        <v>56</v>
      </c>
      <c r="N6">
        <v>61</v>
      </c>
      <c r="O6">
        <v>50</v>
      </c>
      <c r="P6">
        <v>19</v>
      </c>
      <c r="Q6">
        <v>1</v>
      </c>
      <c r="R6">
        <v>22</v>
      </c>
      <c r="S6">
        <v>9</v>
      </c>
      <c r="T6">
        <v>1</v>
      </c>
      <c r="U6">
        <v>6</v>
      </c>
      <c r="V6">
        <v>25</v>
      </c>
      <c r="W6">
        <v>11</v>
      </c>
      <c r="X6">
        <v>5</v>
      </c>
      <c r="Y6">
        <v>9</v>
      </c>
      <c r="Z6">
        <v>3</v>
      </c>
      <c r="AA6">
        <v>22</v>
      </c>
      <c r="AB6">
        <v>46</v>
      </c>
      <c r="AC6">
        <v>5</v>
      </c>
      <c r="AD6">
        <v>39</v>
      </c>
      <c r="AE6">
        <v>4</v>
      </c>
      <c r="AF6">
        <v>5</v>
      </c>
      <c r="AG6">
        <v>12</v>
      </c>
      <c r="AH6">
        <v>4</v>
      </c>
      <c r="AI6">
        <v>13</v>
      </c>
      <c r="AJ6">
        <v>17</v>
      </c>
      <c r="AK6">
        <v>12</v>
      </c>
      <c r="AL6">
        <v>4</v>
      </c>
      <c r="AM6">
        <v>26</v>
      </c>
      <c r="AN6">
        <v>10</v>
      </c>
      <c r="AO6">
        <v>26</v>
      </c>
      <c r="AP6">
        <v>25</v>
      </c>
      <c r="AQ6">
        <v>5</v>
      </c>
      <c r="AR6">
        <v>6</v>
      </c>
      <c r="AS6">
        <v>19</v>
      </c>
      <c r="AT6">
        <v>1</v>
      </c>
      <c r="AU6">
        <v>71</v>
      </c>
      <c r="AV6">
        <v>10</v>
      </c>
      <c r="AW6">
        <v>37</v>
      </c>
      <c r="AX6">
        <v>64</v>
      </c>
      <c r="AY6">
        <v>1</v>
      </c>
    </row>
    <row r="7" spans="1:51" x14ac:dyDescent="0.25">
      <c r="A7">
        <f>Distrib!Z7</f>
        <v>6</v>
      </c>
      <c r="B7">
        <v>1</v>
      </c>
      <c r="C7">
        <v>7</v>
      </c>
      <c r="D7">
        <v>9</v>
      </c>
      <c r="E7">
        <v>3</v>
      </c>
      <c r="F7">
        <v>6</v>
      </c>
      <c r="G7">
        <v>23</v>
      </c>
      <c r="H7">
        <v>29</v>
      </c>
      <c r="I7">
        <v>5</v>
      </c>
      <c r="J7">
        <v>5</v>
      </c>
      <c r="K7">
        <v>10</v>
      </c>
      <c r="L7">
        <v>21</v>
      </c>
      <c r="M7">
        <v>2</v>
      </c>
      <c r="N7">
        <v>2</v>
      </c>
      <c r="O7">
        <v>2</v>
      </c>
      <c r="P7">
        <v>1</v>
      </c>
      <c r="Q7">
        <v>2</v>
      </c>
      <c r="R7">
        <v>6</v>
      </c>
      <c r="S7">
        <v>18</v>
      </c>
      <c r="T7">
        <v>16</v>
      </c>
      <c r="U7">
        <v>62</v>
      </c>
      <c r="V7">
        <v>4</v>
      </c>
      <c r="W7">
        <v>1</v>
      </c>
      <c r="X7">
        <v>24</v>
      </c>
      <c r="Y7">
        <v>26</v>
      </c>
      <c r="Z7">
        <v>15</v>
      </c>
      <c r="AA7">
        <v>12</v>
      </c>
      <c r="AB7">
        <v>5</v>
      </c>
      <c r="AC7">
        <v>1</v>
      </c>
      <c r="AD7">
        <v>6</v>
      </c>
      <c r="AE7">
        <v>25</v>
      </c>
      <c r="AF7">
        <v>14</v>
      </c>
      <c r="AG7">
        <v>21</v>
      </c>
      <c r="AH7">
        <v>1</v>
      </c>
      <c r="AI7">
        <v>3</v>
      </c>
      <c r="AJ7">
        <v>15</v>
      </c>
      <c r="AK7">
        <v>3</v>
      </c>
      <c r="AL7">
        <v>22</v>
      </c>
      <c r="AM7">
        <v>5</v>
      </c>
      <c r="AN7">
        <v>49</v>
      </c>
      <c r="AO7">
        <v>37</v>
      </c>
      <c r="AP7">
        <v>24</v>
      </c>
      <c r="AQ7">
        <v>19</v>
      </c>
      <c r="AR7">
        <v>14</v>
      </c>
      <c r="AS7">
        <v>2</v>
      </c>
      <c r="AT7">
        <v>8</v>
      </c>
      <c r="AU7">
        <v>49</v>
      </c>
      <c r="AV7">
        <v>27</v>
      </c>
      <c r="AW7">
        <v>3</v>
      </c>
      <c r="AX7">
        <v>14</v>
      </c>
      <c r="AY7">
        <v>40</v>
      </c>
    </row>
    <row r="8" spans="1:51" x14ac:dyDescent="0.25">
      <c r="A8">
        <f>Distrib!Z8</f>
        <v>7</v>
      </c>
      <c r="B8">
        <v>22</v>
      </c>
      <c r="C8">
        <v>14</v>
      </c>
      <c r="D8">
        <v>56</v>
      </c>
      <c r="E8">
        <v>12</v>
      </c>
      <c r="F8">
        <v>43</v>
      </c>
      <c r="G8">
        <v>25</v>
      </c>
      <c r="H8">
        <v>1</v>
      </c>
      <c r="I8">
        <v>12</v>
      </c>
      <c r="J8">
        <v>2</v>
      </c>
      <c r="K8">
        <v>1</v>
      </c>
      <c r="L8">
        <v>33</v>
      </c>
      <c r="M8">
        <v>14</v>
      </c>
      <c r="N8">
        <v>3</v>
      </c>
      <c r="O8">
        <v>6</v>
      </c>
      <c r="P8">
        <v>4</v>
      </c>
      <c r="Q8">
        <v>4</v>
      </c>
      <c r="R8">
        <v>5</v>
      </c>
      <c r="S8">
        <v>3</v>
      </c>
      <c r="T8">
        <v>33</v>
      </c>
      <c r="U8">
        <v>13</v>
      </c>
      <c r="V8">
        <v>52</v>
      </c>
      <c r="W8">
        <v>3</v>
      </c>
      <c r="X8">
        <v>12</v>
      </c>
      <c r="Y8">
        <v>29</v>
      </c>
      <c r="Z8">
        <v>14</v>
      </c>
      <c r="AA8">
        <v>29</v>
      </c>
      <c r="AB8">
        <v>2</v>
      </c>
      <c r="AC8">
        <v>21</v>
      </c>
      <c r="AD8">
        <v>2</v>
      </c>
      <c r="AE8">
        <v>5</v>
      </c>
      <c r="AF8">
        <v>6</v>
      </c>
      <c r="AG8">
        <v>4</v>
      </c>
      <c r="AH8">
        <v>15</v>
      </c>
      <c r="AI8">
        <v>20</v>
      </c>
      <c r="AJ8">
        <v>14</v>
      </c>
      <c r="AK8">
        <v>7</v>
      </c>
      <c r="AL8">
        <v>26</v>
      </c>
      <c r="AM8">
        <v>10</v>
      </c>
      <c r="AN8">
        <v>9</v>
      </c>
      <c r="AO8">
        <v>42</v>
      </c>
      <c r="AP8">
        <v>9</v>
      </c>
      <c r="AQ8">
        <v>27</v>
      </c>
      <c r="AR8">
        <v>36</v>
      </c>
      <c r="AS8">
        <v>9</v>
      </c>
      <c r="AT8">
        <v>5</v>
      </c>
      <c r="AU8">
        <v>20</v>
      </c>
      <c r="AV8">
        <v>19</v>
      </c>
      <c r="AW8">
        <v>30</v>
      </c>
      <c r="AX8">
        <v>5</v>
      </c>
      <c r="AY8">
        <v>62</v>
      </c>
    </row>
    <row r="9" spans="1:51" x14ac:dyDescent="0.25">
      <c r="A9">
        <f>Distrib!Z9</f>
        <v>8</v>
      </c>
      <c r="B9">
        <v>32</v>
      </c>
      <c r="C9">
        <v>8</v>
      </c>
      <c r="D9">
        <v>10</v>
      </c>
      <c r="E9">
        <v>17</v>
      </c>
      <c r="F9">
        <v>26</v>
      </c>
      <c r="G9">
        <v>32</v>
      </c>
      <c r="H9">
        <v>28</v>
      </c>
      <c r="I9">
        <v>25</v>
      </c>
      <c r="J9">
        <v>71</v>
      </c>
      <c r="K9">
        <v>2</v>
      </c>
      <c r="L9">
        <v>5</v>
      </c>
      <c r="M9">
        <v>15</v>
      </c>
      <c r="N9">
        <v>27</v>
      </c>
      <c r="O9">
        <v>86</v>
      </c>
      <c r="P9">
        <v>6</v>
      </c>
      <c r="Q9">
        <v>31</v>
      </c>
      <c r="R9">
        <v>1</v>
      </c>
      <c r="S9">
        <v>11</v>
      </c>
      <c r="T9">
        <v>3</v>
      </c>
      <c r="U9">
        <v>46</v>
      </c>
      <c r="V9">
        <v>15</v>
      </c>
      <c r="W9">
        <v>14</v>
      </c>
      <c r="X9">
        <v>27</v>
      </c>
      <c r="Y9">
        <v>3</v>
      </c>
      <c r="Z9">
        <v>8</v>
      </c>
      <c r="AA9">
        <v>14</v>
      </c>
      <c r="AB9">
        <v>1</v>
      </c>
      <c r="AC9">
        <v>59</v>
      </c>
      <c r="AD9">
        <v>50</v>
      </c>
      <c r="AE9">
        <v>8</v>
      </c>
      <c r="AF9">
        <v>41</v>
      </c>
      <c r="AG9">
        <v>3</v>
      </c>
      <c r="AH9">
        <v>14</v>
      </c>
      <c r="AI9">
        <v>12</v>
      </c>
      <c r="AJ9">
        <v>37</v>
      </c>
      <c r="AK9">
        <v>2</v>
      </c>
      <c r="AL9">
        <v>15</v>
      </c>
      <c r="AM9">
        <v>17</v>
      </c>
      <c r="AN9">
        <v>1</v>
      </c>
      <c r="AO9">
        <v>19</v>
      </c>
      <c r="AP9">
        <v>17</v>
      </c>
      <c r="AQ9">
        <v>8</v>
      </c>
      <c r="AR9">
        <v>11</v>
      </c>
      <c r="AS9">
        <v>5</v>
      </c>
      <c r="AT9">
        <v>19</v>
      </c>
      <c r="AU9">
        <v>4</v>
      </c>
      <c r="AV9">
        <v>13</v>
      </c>
      <c r="AW9">
        <v>7</v>
      </c>
      <c r="AX9">
        <v>15</v>
      </c>
      <c r="AY9">
        <v>6</v>
      </c>
    </row>
    <row r="10" spans="1:51" x14ac:dyDescent="0.25">
      <c r="A10">
        <f>Distrib!Z10</f>
        <v>9</v>
      </c>
      <c r="B10">
        <v>21</v>
      </c>
      <c r="C10">
        <v>3</v>
      </c>
      <c r="D10">
        <v>30</v>
      </c>
      <c r="E10">
        <v>2</v>
      </c>
      <c r="F10">
        <v>17</v>
      </c>
      <c r="G10">
        <v>3</v>
      </c>
      <c r="H10">
        <v>4</v>
      </c>
      <c r="I10">
        <v>7</v>
      </c>
      <c r="J10">
        <v>51</v>
      </c>
      <c r="K10">
        <v>58</v>
      </c>
      <c r="L10">
        <v>7</v>
      </c>
      <c r="M10">
        <v>42</v>
      </c>
      <c r="N10">
        <v>13</v>
      </c>
      <c r="O10">
        <v>7</v>
      </c>
      <c r="P10">
        <v>45</v>
      </c>
      <c r="Q10">
        <v>49</v>
      </c>
      <c r="R10">
        <v>7</v>
      </c>
      <c r="S10">
        <v>5</v>
      </c>
      <c r="T10">
        <v>5</v>
      </c>
      <c r="U10">
        <v>5</v>
      </c>
      <c r="V10">
        <v>21</v>
      </c>
      <c r="W10">
        <v>33</v>
      </c>
      <c r="X10">
        <v>40</v>
      </c>
      <c r="Y10">
        <v>44</v>
      </c>
      <c r="Z10">
        <v>7</v>
      </c>
      <c r="AA10">
        <v>37</v>
      </c>
      <c r="AB10">
        <v>23</v>
      </c>
      <c r="AC10">
        <v>13</v>
      </c>
      <c r="AD10">
        <v>13</v>
      </c>
      <c r="AE10">
        <v>15</v>
      </c>
      <c r="AF10">
        <v>3</v>
      </c>
      <c r="AG10">
        <v>2</v>
      </c>
      <c r="AH10">
        <v>5</v>
      </c>
      <c r="AI10">
        <v>11</v>
      </c>
      <c r="AJ10">
        <v>5</v>
      </c>
      <c r="AK10">
        <v>98</v>
      </c>
      <c r="AL10">
        <v>3</v>
      </c>
      <c r="AM10">
        <v>34</v>
      </c>
      <c r="AN10">
        <v>17</v>
      </c>
      <c r="AO10">
        <v>9</v>
      </c>
      <c r="AP10">
        <v>2</v>
      </c>
      <c r="AQ10">
        <v>36</v>
      </c>
      <c r="AR10">
        <v>22</v>
      </c>
      <c r="AS10">
        <v>14</v>
      </c>
      <c r="AT10">
        <v>21</v>
      </c>
      <c r="AU10">
        <v>2</v>
      </c>
      <c r="AV10">
        <v>14</v>
      </c>
      <c r="AW10">
        <v>15</v>
      </c>
      <c r="AX10">
        <v>23</v>
      </c>
      <c r="AY10">
        <v>19</v>
      </c>
    </row>
    <row r="11" spans="1:51" x14ac:dyDescent="0.25">
      <c r="A11">
        <f>Distrib!Z11</f>
        <v>10</v>
      </c>
      <c r="B11">
        <v>28</v>
      </c>
      <c r="C11">
        <v>15</v>
      </c>
      <c r="D11">
        <v>15</v>
      </c>
      <c r="E11">
        <v>26</v>
      </c>
      <c r="F11">
        <v>21</v>
      </c>
      <c r="G11">
        <v>2</v>
      </c>
      <c r="H11">
        <v>19</v>
      </c>
      <c r="I11">
        <v>1</v>
      </c>
      <c r="J11">
        <v>21</v>
      </c>
      <c r="K11">
        <v>30</v>
      </c>
      <c r="L11">
        <v>23</v>
      </c>
      <c r="M11">
        <v>1</v>
      </c>
      <c r="N11">
        <v>85</v>
      </c>
      <c r="O11">
        <v>15</v>
      </c>
      <c r="P11">
        <v>27</v>
      </c>
      <c r="Q11">
        <v>29</v>
      </c>
      <c r="R11">
        <v>8</v>
      </c>
      <c r="S11">
        <v>1</v>
      </c>
      <c r="T11">
        <v>29</v>
      </c>
      <c r="U11">
        <v>19</v>
      </c>
      <c r="V11">
        <v>18</v>
      </c>
      <c r="W11">
        <v>2</v>
      </c>
      <c r="X11">
        <v>17</v>
      </c>
      <c r="Y11">
        <v>22</v>
      </c>
      <c r="Z11">
        <v>50</v>
      </c>
      <c r="AA11">
        <v>7</v>
      </c>
      <c r="AB11">
        <v>17</v>
      </c>
      <c r="AC11">
        <v>42</v>
      </c>
      <c r="AD11">
        <v>14</v>
      </c>
      <c r="AE11">
        <v>2</v>
      </c>
      <c r="AF11">
        <v>56</v>
      </c>
      <c r="AG11">
        <v>22</v>
      </c>
      <c r="AH11">
        <v>18</v>
      </c>
      <c r="AI11">
        <v>43</v>
      </c>
      <c r="AJ11">
        <v>47</v>
      </c>
      <c r="AK11">
        <v>5</v>
      </c>
      <c r="AL11">
        <v>89</v>
      </c>
      <c r="AM11">
        <v>126</v>
      </c>
      <c r="AN11">
        <v>23</v>
      </c>
      <c r="AO11">
        <v>3</v>
      </c>
      <c r="AP11">
        <v>51</v>
      </c>
      <c r="AQ11">
        <v>47</v>
      </c>
      <c r="AR11">
        <v>5</v>
      </c>
      <c r="AS11">
        <v>17</v>
      </c>
      <c r="AT11">
        <v>4</v>
      </c>
      <c r="AU11">
        <v>53</v>
      </c>
      <c r="AV11">
        <v>9</v>
      </c>
      <c r="AW11">
        <v>9</v>
      </c>
      <c r="AX11">
        <v>6</v>
      </c>
      <c r="AY11">
        <v>24</v>
      </c>
    </row>
    <row r="12" spans="1:51" x14ac:dyDescent="0.25">
      <c r="A12">
        <f>Distrib!Z12</f>
        <v>11</v>
      </c>
      <c r="B12">
        <v>24</v>
      </c>
      <c r="C12">
        <v>35</v>
      </c>
      <c r="D12">
        <v>7</v>
      </c>
      <c r="E12">
        <v>27</v>
      </c>
      <c r="F12">
        <v>47</v>
      </c>
      <c r="G12">
        <v>12</v>
      </c>
      <c r="H12">
        <v>16</v>
      </c>
      <c r="I12">
        <v>152</v>
      </c>
      <c r="J12">
        <v>10</v>
      </c>
      <c r="K12">
        <v>39</v>
      </c>
      <c r="L12">
        <v>10</v>
      </c>
      <c r="M12">
        <v>58</v>
      </c>
      <c r="N12">
        <v>33</v>
      </c>
      <c r="O12">
        <v>5</v>
      </c>
      <c r="P12">
        <v>10</v>
      </c>
      <c r="Q12">
        <v>67</v>
      </c>
      <c r="R12">
        <v>3</v>
      </c>
      <c r="S12">
        <v>78</v>
      </c>
      <c r="T12">
        <v>8</v>
      </c>
      <c r="U12">
        <v>49</v>
      </c>
      <c r="V12">
        <v>57</v>
      </c>
      <c r="W12">
        <v>81</v>
      </c>
      <c r="X12">
        <v>76</v>
      </c>
      <c r="Y12">
        <v>31</v>
      </c>
      <c r="Z12">
        <v>13</v>
      </c>
      <c r="AA12">
        <v>5</v>
      </c>
      <c r="AB12">
        <v>47</v>
      </c>
      <c r="AC12">
        <v>7</v>
      </c>
      <c r="AD12">
        <v>20</v>
      </c>
      <c r="AE12">
        <v>18</v>
      </c>
      <c r="AF12">
        <v>29</v>
      </c>
      <c r="AG12">
        <v>13</v>
      </c>
      <c r="AH12">
        <v>16</v>
      </c>
      <c r="AI12">
        <v>50</v>
      </c>
      <c r="AJ12">
        <v>64</v>
      </c>
      <c r="AK12">
        <v>39</v>
      </c>
      <c r="AL12">
        <v>12</v>
      </c>
      <c r="AM12">
        <v>12</v>
      </c>
      <c r="AN12">
        <v>32</v>
      </c>
      <c r="AO12">
        <v>76</v>
      </c>
      <c r="AP12">
        <v>7</v>
      </c>
      <c r="AQ12">
        <v>18</v>
      </c>
      <c r="AR12">
        <v>43</v>
      </c>
      <c r="AS12">
        <v>1</v>
      </c>
      <c r="AT12">
        <v>39</v>
      </c>
      <c r="AU12">
        <v>1</v>
      </c>
      <c r="AV12">
        <v>5</v>
      </c>
      <c r="AW12">
        <v>2</v>
      </c>
      <c r="AX12">
        <v>1</v>
      </c>
      <c r="AY12">
        <v>18</v>
      </c>
    </row>
    <row r="13" spans="1:51" x14ac:dyDescent="0.25">
      <c r="A13">
        <f>Distrib!Z13</f>
        <v>12</v>
      </c>
      <c r="B13">
        <v>14</v>
      </c>
      <c r="C13">
        <v>16</v>
      </c>
      <c r="D13">
        <v>38</v>
      </c>
      <c r="E13">
        <v>61</v>
      </c>
      <c r="F13">
        <v>101</v>
      </c>
      <c r="G13">
        <v>11</v>
      </c>
      <c r="H13">
        <v>57</v>
      </c>
      <c r="I13">
        <v>38</v>
      </c>
      <c r="J13">
        <v>17</v>
      </c>
      <c r="K13">
        <v>24</v>
      </c>
      <c r="L13">
        <v>19</v>
      </c>
      <c r="M13">
        <v>4</v>
      </c>
      <c r="N13">
        <v>90</v>
      </c>
      <c r="O13">
        <v>13</v>
      </c>
      <c r="P13">
        <v>18</v>
      </c>
      <c r="Q13">
        <v>75</v>
      </c>
      <c r="R13">
        <v>14</v>
      </c>
      <c r="S13">
        <v>8</v>
      </c>
      <c r="T13">
        <v>118</v>
      </c>
      <c r="U13">
        <v>51</v>
      </c>
      <c r="V13">
        <v>28</v>
      </c>
      <c r="W13">
        <v>27</v>
      </c>
      <c r="X13">
        <v>49</v>
      </c>
      <c r="Y13">
        <v>2</v>
      </c>
      <c r="Z13">
        <v>1</v>
      </c>
      <c r="AA13">
        <v>48</v>
      </c>
      <c r="AB13">
        <v>65</v>
      </c>
      <c r="AC13">
        <v>12</v>
      </c>
      <c r="AD13">
        <v>3</v>
      </c>
      <c r="AE13">
        <v>20</v>
      </c>
      <c r="AF13">
        <v>113</v>
      </c>
      <c r="AG13">
        <v>17</v>
      </c>
      <c r="AH13">
        <v>22</v>
      </c>
      <c r="AI13">
        <v>36</v>
      </c>
      <c r="AJ13">
        <v>24</v>
      </c>
      <c r="AK13">
        <v>18</v>
      </c>
      <c r="AL13">
        <v>8</v>
      </c>
      <c r="AM13">
        <v>8</v>
      </c>
      <c r="AN13">
        <v>78</v>
      </c>
      <c r="AO13">
        <v>20</v>
      </c>
      <c r="AP13">
        <v>44</v>
      </c>
      <c r="AQ13">
        <v>81</v>
      </c>
      <c r="AR13">
        <v>46</v>
      </c>
      <c r="AS13">
        <v>29</v>
      </c>
      <c r="AT13">
        <v>36</v>
      </c>
      <c r="AU13">
        <v>9</v>
      </c>
      <c r="AV13">
        <v>24</v>
      </c>
      <c r="AW13">
        <v>6</v>
      </c>
      <c r="AX13">
        <v>7</v>
      </c>
      <c r="AY13">
        <v>26</v>
      </c>
    </row>
    <row r="14" spans="1:51" x14ac:dyDescent="0.25">
      <c r="A14">
        <f>Distrib!Z14</f>
        <v>13</v>
      </c>
      <c r="B14">
        <v>15</v>
      </c>
      <c r="C14">
        <v>61</v>
      </c>
      <c r="D14">
        <v>4</v>
      </c>
      <c r="E14">
        <v>46</v>
      </c>
      <c r="F14">
        <v>9</v>
      </c>
      <c r="G14">
        <v>10</v>
      </c>
      <c r="H14">
        <v>20</v>
      </c>
      <c r="I14">
        <v>60</v>
      </c>
      <c r="J14">
        <v>18</v>
      </c>
      <c r="K14">
        <v>40</v>
      </c>
      <c r="L14">
        <v>22</v>
      </c>
      <c r="M14">
        <v>22</v>
      </c>
      <c r="N14">
        <v>1</v>
      </c>
      <c r="O14">
        <v>36</v>
      </c>
      <c r="P14">
        <v>12</v>
      </c>
      <c r="Q14">
        <v>10</v>
      </c>
      <c r="R14">
        <v>4</v>
      </c>
      <c r="S14">
        <v>59</v>
      </c>
      <c r="T14">
        <v>32</v>
      </c>
      <c r="U14">
        <v>10</v>
      </c>
      <c r="V14">
        <v>2</v>
      </c>
      <c r="W14">
        <v>55</v>
      </c>
      <c r="X14">
        <v>15</v>
      </c>
      <c r="Y14">
        <v>4</v>
      </c>
      <c r="Z14">
        <v>32</v>
      </c>
      <c r="AA14">
        <v>18</v>
      </c>
      <c r="AB14">
        <v>4</v>
      </c>
      <c r="AC14">
        <v>56</v>
      </c>
      <c r="AD14">
        <v>27</v>
      </c>
      <c r="AE14">
        <v>17</v>
      </c>
      <c r="AF14">
        <v>11</v>
      </c>
      <c r="AG14">
        <v>18</v>
      </c>
      <c r="AH14">
        <v>3</v>
      </c>
      <c r="AI14">
        <v>2</v>
      </c>
      <c r="AJ14">
        <v>11</v>
      </c>
      <c r="AK14">
        <v>9</v>
      </c>
      <c r="AL14">
        <v>6</v>
      </c>
      <c r="AM14">
        <v>137</v>
      </c>
      <c r="AN14">
        <v>71</v>
      </c>
      <c r="AO14">
        <v>25</v>
      </c>
      <c r="AP14">
        <v>21</v>
      </c>
      <c r="AQ14">
        <v>24</v>
      </c>
      <c r="AR14">
        <v>45</v>
      </c>
      <c r="AS14">
        <v>25</v>
      </c>
      <c r="AT14">
        <v>14</v>
      </c>
      <c r="AU14">
        <v>3</v>
      </c>
      <c r="AV14">
        <v>56</v>
      </c>
      <c r="AW14">
        <v>83</v>
      </c>
      <c r="AX14">
        <v>75</v>
      </c>
      <c r="AY14">
        <v>17</v>
      </c>
    </row>
    <row r="15" spans="1:51" x14ac:dyDescent="0.25">
      <c r="A15">
        <f>Distrib!Z15</f>
        <v>14</v>
      </c>
      <c r="B15">
        <v>17</v>
      </c>
      <c r="C15">
        <v>20</v>
      </c>
      <c r="D15">
        <v>31</v>
      </c>
      <c r="E15">
        <v>35</v>
      </c>
      <c r="F15">
        <v>3</v>
      </c>
      <c r="G15">
        <v>46</v>
      </c>
      <c r="H15">
        <v>25</v>
      </c>
      <c r="I15">
        <v>8</v>
      </c>
      <c r="J15">
        <v>8</v>
      </c>
      <c r="K15">
        <v>36</v>
      </c>
      <c r="L15">
        <v>88</v>
      </c>
      <c r="M15">
        <v>3</v>
      </c>
      <c r="N15">
        <v>12</v>
      </c>
      <c r="O15">
        <v>38</v>
      </c>
      <c r="P15">
        <v>17</v>
      </c>
      <c r="Q15">
        <v>37</v>
      </c>
      <c r="R15">
        <v>126</v>
      </c>
      <c r="S15">
        <v>46</v>
      </c>
      <c r="T15">
        <v>107</v>
      </c>
      <c r="U15">
        <v>58</v>
      </c>
      <c r="V15">
        <v>50</v>
      </c>
      <c r="W15">
        <v>113</v>
      </c>
      <c r="X15">
        <v>35</v>
      </c>
      <c r="Y15">
        <v>48</v>
      </c>
      <c r="Z15">
        <v>24</v>
      </c>
      <c r="AA15">
        <v>25</v>
      </c>
      <c r="AB15">
        <v>145</v>
      </c>
      <c r="AC15">
        <v>32</v>
      </c>
      <c r="AD15">
        <v>58</v>
      </c>
      <c r="AE15">
        <v>29</v>
      </c>
      <c r="AF15">
        <v>2</v>
      </c>
      <c r="AG15">
        <v>103</v>
      </c>
      <c r="AH15">
        <v>7</v>
      </c>
      <c r="AI15">
        <v>113</v>
      </c>
      <c r="AJ15">
        <v>10</v>
      </c>
      <c r="AK15">
        <v>52</v>
      </c>
      <c r="AL15">
        <v>21</v>
      </c>
      <c r="AM15">
        <v>19</v>
      </c>
      <c r="AN15">
        <v>47</v>
      </c>
      <c r="AO15">
        <v>62</v>
      </c>
      <c r="AP15">
        <v>49</v>
      </c>
      <c r="AQ15">
        <v>7</v>
      </c>
      <c r="AR15">
        <v>31</v>
      </c>
      <c r="AS15">
        <v>7</v>
      </c>
      <c r="AT15">
        <v>31</v>
      </c>
      <c r="AU15">
        <v>102</v>
      </c>
      <c r="AV15">
        <v>22</v>
      </c>
      <c r="AW15">
        <v>120</v>
      </c>
      <c r="AX15">
        <v>43</v>
      </c>
      <c r="AY15">
        <v>42</v>
      </c>
    </row>
    <row r="16" spans="1:51" x14ac:dyDescent="0.25">
      <c r="A16">
        <f>Distrib!Z16</f>
        <v>15</v>
      </c>
      <c r="B16">
        <v>23</v>
      </c>
      <c r="C16">
        <v>37</v>
      </c>
      <c r="D16">
        <v>8</v>
      </c>
      <c r="E16">
        <v>7</v>
      </c>
      <c r="F16">
        <v>8</v>
      </c>
      <c r="G16">
        <v>42</v>
      </c>
      <c r="H16">
        <v>43</v>
      </c>
      <c r="I16">
        <v>3</v>
      </c>
      <c r="J16">
        <v>15</v>
      </c>
      <c r="K16">
        <v>129</v>
      </c>
      <c r="L16">
        <v>2</v>
      </c>
      <c r="M16">
        <v>149</v>
      </c>
      <c r="N16">
        <v>20</v>
      </c>
      <c r="O16">
        <v>29</v>
      </c>
      <c r="P16">
        <v>13</v>
      </c>
      <c r="Q16">
        <v>53</v>
      </c>
      <c r="R16">
        <v>9</v>
      </c>
      <c r="S16">
        <v>70</v>
      </c>
      <c r="T16">
        <v>24</v>
      </c>
      <c r="U16">
        <v>39</v>
      </c>
      <c r="V16">
        <v>29</v>
      </c>
      <c r="W16">
        <v>26</v>
      </c>
      <c r="X16">
        <v>20</v>
      </c>
      <c r="Y16">
        <v>35</v>
      </c>
      <c r="Z16">
        <v>30</v>
      </c>
      <c r="AA16">
        <v>15</v>
      </c>
      <c r="AB16">
        <v>52</v>
      </c>
      <c r="AC16">
        <v>8</v>
      </c>
      <c r="AD16">
        <v>29</v>
      </c>
      <c r="AE16">
        <v>3</v>
      </c>
      <c r="AF16">
        <v>30</v>
      </c>
      <c r="AG16">
        <v>7</v>
      </c>
      <c r="AH16">
        <v>116</v>
      </c>
      <c r="AI16">
        <v>111</v>
      </c>
      <c r="AJ16">
        <v>175</v>
      </c>
      <c r="AK16">
        <v>11</v>
      </c>
      <c r="AL16">
        <v>1</v>
      </c>
      <c r="AM16">
        <v>57</v>
      </c>
      <c r="AN16">
        <v>35</v>
      </c>
      <c r="AO16">
        <v>36</v>
      </c>
      <c r="AP16">
        <v>64</v>
      </c>
      <c r="AQ16">
        <v>9</v>
      </c>
      <c r="AR16">
        <v>27</v>
      </c>
      <c r="AS16">
        <v>37</v>
      </c>
      <c r="AT16">
        <v>2</v>
      </c>
      <c r="AU16">
        <v>81</v>
      </c>
      <c r="AV16">
        <v>42</v>
      </c>
      <c r="AW16">
        <v>1</v>
      </c>
      <c r="AX16">
        <v>2</v>
      </c>
      <c r="AY16">
        <v>54</v>
      </c>
    </row>
    <row r="17" spans="1:51" x14ac:dyDescent="0.25">
      <c r="A17">
        <f>Distrib!Z17</f>
        <v>16</v>
      </c>
      <c r="B17">
        <v>53</v>
      </c>
      <c r="C17">
        <v>26</v>
      </c>
      <c r="D17">
        <v>21</v>
      </c>
      <c r="E17">
        <v>160</v>
      </c>
      <c r="F17">
        <v>155</v>
      </c>
      <c r="G17">
        <v>59</v>
      </c>
      <c r="H17">
        <v>15</v>
      </c>
      <c r="I17">
        <v>30</v>
      </c>
      <c r="J17">
        <v>3</v>
      </c>
      <c r="K17">
        <v>4</v>
      </c>
      <c r="L17">
        <v>67</v>
      </c>
      <c r="M17">
        <v>99</v>
      </c>
      <c r="N17">
        <v>165</v>
      </c>
      <c r="O17">
        <v>4</v>
      </c>
      <c r="P17">
        <v>97</v>
      </c>
      <c r="Q17">
        <v>14</v>
      </c>
      <c r="R17">
        <v>2</v>
      </c>
      <c r="S17">
        <v>24</v>
      </c>
      <c r="T17">
        <v>9</v>
      </c>
      <c r="U17">
        <v>29</v>
      </c>
      <c r="V17">
        <v>30</v>
      </c>
      <c r="W17">
        <v>56</v>
      </c>
      <c r="X17">
        <v>22</v>
      </c>
      <c r="Y17">
        <v>25</v>
      </c>
      <c r="Z17">
        <v>16</v>
      </c>
      <c r="AA17">
        <v>133</v>
      </c>
      <c r="AB17">
        <v>16</v>
      </c>
      <c r="AC17">
        <v>2</v>
      </c>
      <c r="AD17">
        <v>4</v>
      </c>
      <c r="AE17">
        <v>49</v>
      </c>
      <c r="AF17">
        <v>24</v>
      </c>
      <c r="AG17">
        <v>48</v>
      </c>
      <c r="AH17">
        <v>42</v>
      </c>
      <c r="AI17">
        <v>47</v>
      </c>
      <c r="AJ17">
        <v>86</v>
      </c>
      <c r="AK17">
        <v>160</v>
      </c>
      <c r="AL17">
        <v>20</v>
      </c>
      <c r="AM17">
        <v>13</v>
      </c>
      <c r="AN17">
        <v>31</v>
      </c>
      <c r="AO17">
        <v>89</v>
      </c>
      <c r="AP17">
        <v>54</v>
      </c>
      <c r="AQ17">
        <v>13</v>
      </c>
      <c r="AR17">
        <v>24</v>
      </c>
      <c r="AS17">
        <v>59</v>
      </c>
      <c r="AT17">
        <v>142</v>
      </c>
      <c r="AU17">
        <v>40</v>
      </c>
      <c r="AV17">
        <v>20</v>
      </c>
      <c r="AW17">
        <v>21</v>
      </c>
      <c r="AX17">
        <v>10</v>
      </c>
      <c r="AY17">
        <v>169</v>
      </c>
    </row>
    <row r="18" spans="1:51" x14ac:dyDescent="0.25">
      <c r="A18">
        <f>Distrib!Z18</f>
        <v>17</v>
      </c>
      <c r="B18">
        <v>31</v>
      </c>
      <c r="C18">
        <v>139</v>
      </c>
      <c r="D18">
        <v>5</v>
      </c>
      <c r="E18">
        <v>31</v>
      </c>
      <c r="F18">
        <v>32</v>
      </c>
      <c r="G18">
        <v>58</v>
      </c>
      <c r="H18">
        <v>93</v>
      </c>
      <c r="I18">
        <v>20</v>
      </c>
      <c r="J18">
        <v>98</v>
      </c>
      <c r="K18">
        <v>37</v>
      </c>
      <c r="L18">
        <v>62</v>
      </c>
      <c r="M18">
        <v>10</v>
      </c>
      <c r="N18">
        <v>116</v>
      </c>
      <c r="O18">
        <v>27</v>
      </c>
      <c r="P18">
        <v>120</v>
      </c>
      <c r="Q18">
        <v>18</v>
      </c>
      <c r="R18">
        <v>86</v>
      </c>
      <c r="S18">
        <v>30</v>
      </c>
      <c r="T18">
        <v>177</v>
      </c>
      <c r="U18">
        <v>44</v>
      </c>
      <c r="V18">
        <v>60</v>
      </c>
      <c r="W18">
        <v>10</v>
      </c>
      <c r="X18">
        <v>33</v>
      </c>
      <c r="Y18">
        <v>23</v>
      </c>
      <c r="Z18">
        <v>72</v>
      </c>
      <c r="AA18">
        <v>2</v>
      </c>
      <c r="AB18">
        <v>20</v>
      </c>
      <c r="AC18">
        <v>43</v>
      </c>
      <c r="AD18">
        <v>33</v>
      </c>
      <c r="AE18">
        <v>50</v>
      </c>
      <c r="AF18">
        <v>54</v>
      </c>
      <c r="AG18">
        <v>31</v>
      </c>
      <c r="AH18">
        <v>33</v>
      </c>
      <c r="AI18">
        <v>63</v>
      </c>
      <c r="AJ18">
        <v>12</v>
      </c>
      <c r="AK18">
        <v>42</v>
      </c>
      <c r="AL18">
        <v>13</v>
      </c>
      <c r="AM18">
        <v>1</v>
      </c>
      <c r="AN18">
        <v>33</v>
      </c>
      <c r="AO18">
        <v>65</v>
      </c>
      <c r="AP18">
        <v>31</v>
      </c>
      <c r="AQ18">
        <v>41</v>
      </c>
      <c r="AR18">
        <v>28</v>
      </c>
      <c r="AS18">
        <v>65</v>
      </c>
      <c r="AT18">
        <v>11</v>
      </c>
      <c r="AU18">
        <v>32</v>
      </c>
      <c r="AV18">
        <v>111</v>
      </c>
      <c r="AW18">
        <v>22</v>
      </c>
      <c r="AX18">
        <v>11</v>
      </c>
      <c r="AY18">
        <v>146</v>
      </c>
    </row>
    <row r="19" spans="1:51" x14ac:dyDescent="0.25">
      <c r="A19">
        <f>Distrib!Z19</f>
        <v>18</v>
      </c>
      <c r="B19">
        <v>30</v>
      </c>
      <c r="C19">
        <v>65</v>
      </c>
      <c r="D19">
        <v>11</v>
      </c>
      <c r="E19">
        <v>13</v>
      </c>
      <c r="F19">
        <v>74</v>
      </c>
      <c r="G19">
        <v>1</v>
      </c>
      <c r="H19">
        <v>14</v>
      </c>
      <c r="I19">
        <v>47</v>
      </c>
      <c r="J19">
        <v>33</v>
      </c>
      <c r="K19">
        <v>103</v>
      </c>
      <c r="L19">
        <v>56</v>
      </c>
      <c r="M19">
        <v>52</v>
      </c>
      <c r="N19">
        <v>73</v>
      </c>
      <c r="O19">
        <v>49</v>
      </c>
      <c r="P19">
        <v>9</v>
      </c>
      <c r="Q19">
        <v>27</v>
      </c>
      <c r="R19">
        <v>31</v>
      </c>
      <c r="S19">
        <v>56</v>
      </c>
      <c r="T19">
        <v>20</v>
      </c>
      <c r="U19">
        <v>25</v>
      </c>
      <c r="V19">
        <v>24</v>
      </c>
      <c r="W19">
        <v>31</v>
      </c>
      <c r="X19">
        <v>65</v>
      </c>
      <c r="Y19">
        <v>54</v>
      </c>
      <c r="Z19">
        <v>10</v>
      </c>
      <c r="AA19">
        <v>11</v>
      </c>
      <c r="AB19">
        <v>85</v>
      </c>
      <c r="AC19">
        <v>20</v>
      </c>
      <c r="AD19">
        <v>34</v>
      </c>
      <c r="AE19">
        <v>47</v>
      </c>
      <c r="AF19">
        <v>33</v>
      </c>
      <c r="AG19">
        <v>1</v>
      </c>
      <c r="AH19">
        <v>57</v>
      </c>
      <c r="AI19">
        <v>32</v>
      </c>
      <c r="AJ19">
        <v>23</v>
      </c>
      <c r="AK19">
        <v>10</v>
      </c>
      <c r="AL19">
        <v>5</v>
      </c>
      <c r="AM19">
        <v>35</v>
      </c>
      <c r="AN19">
        <v>18</v>
      </c>
      <c r="AO19">
        <v>160</v>
      </c>
      <c r="AP19">
        <v>42</v>
      </c>
      <c r="AQ19">
        <v>11</v>
      </c>
      <c r="AR19">
        <v>3</v>
      </c>
      <c r="AS19">
        <v>34</v>
      </c>
      <c r="AT19">
        <v>6</v>
      </c>
      <c r="AU19">
        <v>103</v>
      </c>
      <c r="AV19">
        <v>87</v>
      </c>
      <c r="AW19">
        <v>80</v>
      </c>
      <c r="AX19">
        <v>24</v>
      </c>
      <c r="AY19">
        <v>14</v>
      </c>
    </row>
    <row r="20" spans="1:51" x14ac:dyDescent="0.25">
      <c r="A20">
        <f>Distrib!Z20</f>
        <v>19</v>
      </c>
      <c r="B20">
        <v>5</v>
      </c>
      <c r="C20">
        <v>25</v>
      </c>
      <c r="D20">
        <v>3</v>
      </c>
      <c r="E20">
        <v>62</v>
      </c>
      <c r="F20">
        <v>37</v>
      </c>
      <c r="G20">
        <v>150</v>
      </c>
      <c r="H20">
        <v>45</v>
      </c>
      <c r="I20">
        <v>27</v>
      </c>
      <c r="J20">
        <v>166</v>
      </c>
      <c r="K20">
        <v>37</v>
      </c>
      <c r="L20">
        <v>11</v>
      </c>
      <c r="M20">
        <v>93</v>
      </c>
      <c r="N20">
        <v>16</v>
      </c>
      <c r="O20">
        <v>9</v>
      </c>
      <c r="P20">
        <v>11</v>
      </c>
      <c r="Q20">
        <v>39</v>
      </c>
      <c r="R20">
        <v>57</v>
      </c>
      <c r="S20">
        <v>41</v>
      </c>
      <c r="T20">
        <v>54</v>
      </c>
      <c r="U20">
        <v>115</v>
      </c>
      <c r="V20">
        <v>5</v>
      </c>
      <c r="W20">
        <v>23</v>
      </c>
      <c r="X20">
        <v>11</v>
      </c>
      <c r="Y20">
        <v>5</v>
      </c>
      <c r="Z20">
        <v>70</v>
      </c>
      <c r="AA20">
        <v>156</v>
      </c>
      <c r="AB20">
        <v>66</v>
      </c>
      <c r="AC20">
        <v>110</v>
      </c>
      <c r="AD20">
        <v>47</v>
      </c>
      <c r="AE20">
        <v>170</v>
      </c>
      <c r="AF20">
        <v>37</v>
      </c>
      <c r="AG20">
        <v>87</v>
      </c>
      <c r="AH20">
        <v>60</v>
      </c>
      <c r="AI20">
        <v>8</v>
      </c>
      <c r="AJ20">
        <v>39</v>
      </c>
      <c r="AK20">
        <v>8</v>
      </c>
      <c r="AL20">
        <v>38</v>
      </c>
      <c r="AM20">
        <v>73</v>
      </c>
      <c r="AN20">
        <v>18</v>
      </c>
      <c r="AO20">
        <v>4</v>
      </c>
      <c r="AP20">
        <v>8</v>
      </c>
      <c r="AQ20">
        <v>107</v>
      </c>
      <c r="AR20">
        <v>13</v>
      </c>
      <c r="AS20">
        <v>89</v>
      </c>
      <c r="AT20">
        <v>17</v>
      </c>
      <c r="AU20">
        <v>54</v>
      </c>
      <c r="AV20">
        <v>6</v>
      </c>
      <c r="AX20">
        <v>32</v>
      </c>
      <c r="AY20">
        <v>81</v>
      </c>
    </row>
    <row r="21" spans="1:51" x14ac:dyDescent="0.25">
      <c r="A21">
        <f>Distrib!Z21</f>
        <v>20</v>
      </c>
      <c r="B21">
        <v>170</v>
      </c>
      <c r="C21">
        <v>48</v>
      </c>
      <c r="D21">
        <v>1</v>
      </c>
      <c r="E21">
        <v>21</v>
      </c>
      <c r="F21">
        <v>15</v>
      </c>
      <c r="G21">
        <v>60</v>
      </c>
      <c r="H21">
        <v>149</v>
      </c>
      <c r="I21">
        <v>2</v>
      </c>
      <c r="J21">
        <v>92</v>
      </c>
      <c r="K21">
        <v>73</v>
      </c>
      <c r="L21">
        <v>70</v>
      </c>
      <c r="M21">
        <v>13</v>
      </c>
      <c r="N21">
        <v>53</v>
      </c>
      <c r="O21">
        <v>12</v>
      </c>
      <c r="P21">
        <v>16</v>
      </c>
      <c r="Q21">
        <v>32</v>
      </c>
      <c r="R21">
        <v>127</v>
      </c>
      <c r="S21">
        <v>15</v>
      </c>
      <c r="T21">
        <v>12</v>
      </c>
      <c r="U21">
        <v>32</v>
      </c>
      <c r="V21">
        <v>78</v>
      </c>
      <c r="W21">
        <v>13</v>
      </c>
      <c r="X21">
        <v>32</v>
      </c>
      <c r="Y21">
        <v>138</v>
      </c>
      <c r="Z21">
        <v>55</v>
      </c>
      <c r="AA21">
        <v>75</v>
      </c>
      <c r="AB21">
        <v>15</v>
      </c>
      <c r="AC21">
        <v>122</v>
      </c>
      <c r="AD21">
        <v>49</v>
      </c>
      <c r="AE21">
        <v>44</v>
      </c>
      <c r="AF21">
        <v>1</v>
      </c>
      <c r="AG21">
        <v>76</v>
      </c>
      <c r="AH21">
        <v>31</v>
      </c>
      <c r="AI21">
        <v>10</v>
      </c>
      <c r="AJ21">
        <v>69</v>
      </c>
      <c r="AK21">
        <v>1</v>
      </c>
      <c r="AL21">
        <v>75</v>
      </c>
      <c r="AM21">
        <v>18</v>
      </c>
      <c r="AN21">
        <v>161</v>
      </c>
      <c r="AO21">
        <v>5</v>
      </c>
      <c r="AP21">
        <v>3</v>
      </c>
      <c r="AQ21">
        <v>34</v>
      </c>
      <c r="AR21">
        <v>34</v>
      </c>
      <c r="AS21">
        <v>3</v>
      </c>
      <c r="AT21">
        <v>79</v>
      </c>
      <c r="AU21">
        <v>151</v>
      </c>
      <c r="AV21">
        <v>118</v>
      </c>
      <c r="AW21">
        <v>18</v>
      </c>
      <c r="AX21">
        <v>110</v>
      </c>
      <c r="AY21">
        <v>19</v>
      </c>
    </row>
    <row r="22" spans="1:51" x14ac:dyDescent="0.25">
      <c r="A22">
        <f>Distrib!Z22</f>
        <v>21</v>
      </c>
      <c r="B22">
        <v>87</v>
      </c>
      <c r="C22">
        <v>96</v>
      </c>
      <c r="D22">
        <v>172</v>
      </c>
      <c r="E22">
        <v>28</v>
      </c>
      <c r="F22">
        <v>49</v>
      </c>
      <c r="G22">
        <v>14</v>
      </c>
      <c r="H22">
        <v>9</v>
      </c>
      <c r="I22">
        <v>135</v>
      </c>
      <c r="J22">
        <v>155</v>
      </c>
      <c r="K22">
        <v>157</v>
      </c>
      <c r="L22">
        <v>159</v>
      </c>
      <c r="M22">
        <v>9</v>
      </c>
      <c r="N22">
        <v>22</v>
      </c>
      <c r="O22">
        <v>1</v>
      </c>
      <c r="P22">
        <v>78</v>
      </c>
      <c r="Q22">
        <v>19</v>
      </c>
      <c r="R22">
        <v>16</v>
      </c>
      <c r="S22">
        <v>22</v>
      </c>
      <c r="T22">
        <v>31</v>
      </c>
      <c r="U22">
        <v>61</v>
      </c>
      <c r="V22">
        <v>53</v>
      </c>
      <c r="W22">
        <v>64</v>
      </c>
      <c r="X22">
        <v>23</v>
      </c>
      <c r="Y22">
        <v>109</v>
      </c>
      <c r="Z22">
        <v>109</v>
      </c>
      <c r="AA22">
        <v>1</v>
      </c>
      <c r="AB22">
        <v>100</v>
      </c>
      <c r="AC22">
        <v>60</v>
      </c>
      <c r="AD22">
        <v>142</v>
      </c>
      <c r="AE22">
        <v>55</v>
      </c>
      <c r="AF22">
        <v>86</v>
      </c>
      <c r="AG22">
        <v>137</v>
      </c>
      <c r="AH22">
        <v>126</v>
      </c>
      <c r="AI22">
        <v>58</v>
      </c>
      <c r="AJ22">
        <v>116</v>
      </c>
      <c r="AK22">
        <v>38</v>
      </c>
      <c r="AL22">
        <v>52</v>
      </c>
      <c r="AM22">
        <v>29</v>
      </c>
      <c r="AN22">
        <v>4</v>
      </c>
      <c r="AO22">
        <v>133</v>
      </c>
      <c r="AP22">
        <v>46</v>
      </c>
      <c r="AR22">
        <v>7</v>
      </c>
      <c r="AS22">
        <v>33</v>
      </c>
      <c r="AT22">
        <v>179</v>
      </c>
      <c r="AU22">
        <v>24</v>
      </c>
      <c r="AV22">
        <v>46</v>
      </c>
      <c r="AW22">
        <v>40</v>
      </c>
      <c r="AX22">
        <v>53</v>
      </c>
      <c r="AY22">
        <v>2</v>
      </c>
    </row>
    <row r="23" spans="1:51" x14ac:dyDescent="0.25">
      <c r="A23">
        <f>Distrib!Z23</f>
        <v>22</v>
      </c>
      <c r="B23">
        <v>20</v>
      </c>
      <c r="C23">
        <v>168</v>
      </c>
      <c r="D23">
        <v>27</v>
      </c>
      <c r="E23">
        <v>4</v>
      </c>
      <c r="F23">
        <v>138</v>
      </c>
      <c r="G23">
        <v>29</v>
      </c>
      <c r="H23">
        <v>139</v>
      </c>
      <c r="I23">
        <v>11</v>
      </c>
      <c r="J23">
        <v>20</v>
      </c>
      <c r="K23">
        <v>160</v>
      </c>
      <c r="L23">
        <v>160</v>
      </c>
      <c r="M23">
        <v>54</v>
      </c>
      <c r="N23">
        <v>48</v>
      </c>
      <c r="O23">
        <v>174</v>
      </c>
      <c r="P23">
        <v>127</v>
      </c>
      <c r="Q23">
        <v>98</v>
      </c>
      <c r="R23">
        <v>44</v>
      </c>
      <c r="S23">
        <v>51</v>
      </c>
      <c r="T23">
        <v>39</v>
      </c>
      <c r="U23">
        <v>21</v>
      </c>
      <c r="V23">
        <v>13</v>
      </c>
      <c r="W23">
        <v>127</v>
      </c>
      <c r="X23">
        <v>42</v>
      </c>
      <c r="Y23">
        <v>16</v>
      </c>
      <c r="Z23">
        <v>34</v>
      </c>
      <c r="AA23">
        <v>139</v>
      </c>
      <c r="AB23">
        <v>159</v>
      </c>
      <c r="AC23">
        <v>4</v>
      </c>
      <c r="AD23">
        <v>82</v>
      </c>
      <c r="AE23">
        <v>73</v>
      </c>
      <c r="AF23">
        <v>108</v>
      </c>
      <c r="AG23">
        <v>152</v>
      </c>
      <c r="AH23">
        <v>31</v>
      </c>
      <c r="AI23">
        <v>41</v>
      </c>
      <c r="AK23">
        <v>92</v>
      </c>
      <c r="AL23">
        <v>125</v>
      </c>
      <c r="AM23">
        <v>9</v>
      </c>
      <c r="AN23">
        <v>54</v>
      </c>
      <c r="AO23">
        <v>100</v>
      </c>
      <c r="AP23">
        <v>131</v>
      </c>
      <c r="AQ23">
        <v>4</v>
      </c>
      <c r="AR23">
        <v>132</v>
      </c>
      <c r="AS23">
        <v>181</v>
      </c>
      <c r="AT23">
        <v>85</v>
      </c>
      <c r="AU23">
        <v>78</v>
      </c>
      <c r="AV23">
        <v>11</v>
      </c>
      <c r="AW23">
        <v>124</v>
      </c>
      <c r="AX23">
        <v>155</v>
      </c>
      <c r="AY23">
        <v>21</v>
      </c>
    </row>
    <row r="24" spans="1:51" x14ac:dyDescent="0.25">
      <c r="A24">
        <f>Distrib!Z24</f>
        <v>23</v>
      </c>
      <c r="B24">
        <v>9</v>
      </c>
      <c r="C24">
        <v>155</v>
      </c>
      <c r="D24">
        <v>150</v>
      </c>
      <c r="E24">
        <v>70</v>
      </c>
      <c r="G24">
        <v>48</v>
      </c>
      <c r="H24">
        <v>32</v>
      </c>
      <c r="I24">
        <v>124</v>
      </c>
      <c r="J24">
        <v>93</v>
      </c>
      <c r="K24">
        <v>6</v>
      </c>
      <c r="L24">
        <v>130</v>
      </c>
      <c r="M24">
        <v>19</v>
      </c>
      <c r="N24">
        <v>30</v>
      </c>
      <c r="O24">
        <v>54</v>
      </c>
      <c r="P24">
        <v>119</v>
      </c>
      <c r="Q24">
        <v>21</v>
      </c>
      <c r="R24">
        <v>98</v>
      </c>
      <c r="S24">
        <v>37</v>
      </c>
      <c r="T24">
        <v>10</v>
      </c>
      <c r="U24">
        <v>130</v>
      </c>
      <c r="V24">
        <v>101</v>
      </c>
      <c r="W24">
        <v>65</v>
      </c>
      <c r="X24">
        <v>57</v>
      </c>
      <c r="Y24">
        <v>155</v>
      </c>
      <c r="AA24">
        <v>135</v>
      </c>
      <c r="AB24">
        <v>31</v>
      </c>
      <c r="AC24">
        <v>147</v>
      </c>
      <c r="AD24">
        <v>73</v>
      </c>
      <c r="AE24">
        <v>10</v>
      </c>
      <c r="AF24">
        <v>83</v>
      </c>
      <c r="AG24">
        <v>73</v>
      </c>
      <c r="AH24">
        <v>86</v>
      </c>
      <c r="AI24">
        <v>51</v>
      </c>
      <c r="AJ24">
        <v>41</v>
      </c>
      <c r="AK24">
        <v>25</v>
      </c>
      <c r="AL24">
        <v>27</v>
      </c>
      <c r="AM24">
        <v>59</v>
      </c>
      <c r="AN24">
        <v>19</v>
      </c>
      <c r="AO24">
        <v>17</v>
      </c>
      <c r="AP24">
        <v>11</v>
      </c>
      <c r="AQ24">
        <v>12</v>
      </c>
      <c r="AR24">
        <v>70</v>
      </c>
      <c r="AS24">
        <v>11</v>
      </c>
      <c r="AT24">
        <v>181</v>
      </c>
      <c r="AU24">
        <v>93</v>
      </c>
      <c r="AV24">
        <v>12</v>
      </c>
      <c r="AW24">
        <v>98</v>
      </c>
      <c r="AX24">
        <v>54</v>
      </c>
      <c r="AY24">
        <v>50</v>
      </c>
    </row>
    <row r="25" spans="1:51" x14ac:dyDescent="0.25">
      <c r="A25">
        <f>Distrib!Z25</f>
        <v>24</v>
      </c>
      <c r="B25">
        <v>130</v>
      </c>
      <c r="C25">
        <v>86</v>
      </c>
      <c r="D25">
        <v>69</v>
      </c>
      <c r="E25">
        <v>166</v>
      </c>
      <c r="F25">
        <v>14</v>
      </c>
      <c r="G25">
        <v>33</v>
      </c>
      <c r="H25">
        <v>79</v>
      </c>
      <c r="I25">
        <v>81</v>
      </c>
      <c r="J25">
        <v>13</v>
      </c>
      <c r="K25">
        <v>68</v>
      </c>
      <c r="L25">
        <v>32</v>
      </c>
      <c r="M25">
        <v>103</v>
      </c>
      <c r="O25">
        <v>115</v>
      </c>
      <c r="P25">
        <v>167</v>
      </c>
      <c r="Q25">
        <v>147</v>
      </c>
      <c r="R25">
        <v>149</v>
      </c>
      <c r="S25">
        <v>52</v>
      </c>
      <c r="T25">
        <v>110</v>
      </c>
      <c r="U25">
        <v>35</v>
      </c>
      <c r="V25">
        <v>86</v>
      </c>
      <c r="W25">
        <v>17</v>
      </c>
      <c r="X25">
        <v>176</v>
      </c>
      <c r="Y25">
        <v>52</v>
      </c>
      <c r="Z25">
        <v>84</v>
      </c>
      <c r="AA25">
        <v>9</v>
      </c>
      <c r="AB25">
        <v>53</v>
      </c>
      <c r="AC25">
        <v>151</v>
      </c>
      <c r="AD25">
        <v>11</v>
      </c>
      <c r="AE25">
        <v>119</v>
      </c>
      <c r="AF25">
        <v>20</v>
      </c>
      <c r="AG25">
        <v>127</v>
      </c>
      <c r="AH25">
        <v>126</v>
      </c>
      <c r="AI25">
        <v>138</v>
      </c>
      <c r="AJ25">
        <v>65</v>
      </c>
      <c r="AK25">
        <v>147</v>
      </c>
      <c r="AL25">
        <v>130</v>
      </c>
      <c r="AM25">
        <v>142</v>
      </c>
      <c r="AN25">
        <v>6</v>
      </c>
      <c r="AO25">
        <v>101</v>
      </c>
      <c r="AP25">
        <v>91</v>
      </c>
      <c r="AQ25">
        <v>93</v>
      </c>
      <c r="AR25">
        <v>12</v>
      </c>
      <c r="AS25">
        <v>170</v>
      </c>
      <c r="AT25">
        <v>16</v>
      </c>
      <c r="AV25">
        <v>45</v>
      </c>
      <c r="AW25">
        <v>86</v>
      </c>
      <c r="AX25">
        <v>86</v>
      </c>
      <c r="AY25">
        <v>55</v>
      </c>
    </row>
    <row r="26" spans="1:51" x14ac:dyDescent="0.25">
      <c r="A26">
        <f>Distrib!Z26</f>
        <v>25</v>
      </c>
      <c r="B26">
        <v>11</v>
      </c>
      <c r="C26">
        <v>110</v>
      </c>
      <c r="D26">
        <v>92</v>
      </c>
      <c r="E26">
        <v>43</v>
      </c>
      <c r="F26">
        <v>50</v>
      </c>
      <c r="G26">
        <v>136</v>
      </c>
      <c r="H26">
        <v>76</v>
      </c>
      <c r="I26">
        <v>31</v>
      </c>
      <c r="J26">
        <v>123</v>
      </c>
      <c r="L26">
        <v>40</v>
      </c>
      <c r="M26">
        <v>146</v>
      </c>
      <c r="N26">
        <v>111</v>
      </c>
      <c r="O26">
        <v>90</v>
      </c>
      <c r="P26">
        <v>91</v>
      </c>
      <c r="Q26">
        <v>155</v>
      </c>
      <c r="R26">
        <v>159</v>
      </c>
      <c r="S26">
        <v>44</v>
      </c>
      <c r="T26">
        <v>11</v>
      </c>
      <c r="U26">
        <v>131</v>
      </c>
      <c r="V26">
        <v>149</v>
      </c>
      <c r="W26">
        <v>117</v>
      </c>
      <c r="X26">
        <v>172</v>
      </c>
      <c r="Y26">
        <v>126</v>
      </c>
      <c r="AA26">
        <v>71</v>
      </c>
      <c r="AB26">
        <v>35</v>
      </c>
      <c r="AC26">
        <v>37</v>
      </c>
      <c r="AD26">
        <v>51</v>
      </c>
      <c r="AE26">
        <v>22</v>
      </c>
      <c r="AF26">
        <v>60</v>
      </c>
      <c r="AG26">
        <v>19</v>
      </c>
      <c r="AH26">
        <v>73</v>
      </c>
      <c r="AK26">
        <v>20</v>
      </c>
      <c r="AL26">
        <v>79</v>
      </c>
      <c r="AM26">
        <v>3</v>
      </c>
      <c r="AN26">
        <v>41</v>
      </c>
      <c r="AO26">
        <v>127</v>
      </c>
      <c r="AP26">
        <v>16</v>
      </c>
      <c r="AQ26">
        <v>56</v>
      </c>
      <c r="AR26">
        <v>153</v>
      </c>
      <c r="AS26">
        <v>182</v>
      </c>
      <c r="AT26">
        <v>40</v>
      </c>
      <c r="AV26">
        <v>33</v>
      </c>
      <c r="AW26">
        <v>39</v>
      </c>
      <c r="AX26">
        <v>151</v>
      </c>
      <c r="AY26">
        <v>100</v>
      </c>
    </row>
    <row r="27" spans="1:51" x14ac:dyDescent="0.25">
      <c r="A27">
        <f>Distrib!Z27</f>
        <v>26</v>
      </c>
      <c r="B27">
        <v>8</v>
      </c>
      <c r="C27">
        <v>37</v>
      </c>
      <c r="D27">
        <v>25</v>
      </c>
      <c r="E27">
        <v>10</v>
      </c>
      <c r="F27">
        <v>2</v>
      </c>
      <c r="G27">
        <v>34</v>
      </c>
      <c r="H27">
        <v>139</v>
      </c>
      <c r="I27">
        <v>66</v>
      </c>
      <c r="J27">
        <v>19</v>
      </c>
      <c r="K27">
        <v>16</v>
      </c>
      <c r="L27">
        <v>156</v>
      </c>
      <c r="M27">
        <v>21</v>
      </c>
      <c r="N27">
        <v>95</v>
      </c>
      <c r="P27">
        <v>141</v>
      </c>
      <c r="Q27">
        <v>144</v>
      </c>
      <c r="R27">
        <v>60</v>
      </c>
      <c r="S27">
        <v>141</v>
      </c>
      <c r="T27">
        <v>2</v>
      </c>
      <c r="U27">
        <v>35</v>
      </c>
      <c r="W27">
        <v>9</v>
      </c>
      <c r="X27">
        <v>173</v>
      </c>
      <c r="Y27">
        <v>164</v>
      </c>
      <c r="Z27">
        <v>47</v>
      </c>
      <c r="AA27">
        <v>6</v>
      </c>
      <c r="AB27">
        <v>15</v>
      </c>
      <c r="AD27">
        <v>29</v>
      </c>
      <c r="AE27">
        <v>26</v>
      </c>
      <c r="AF27">
        <v>117</v>
      </c>
      <c r="AG27">
        <v>74</v>
      </c>
      <c r="AH27">
        <v>126</v>
      </c>
      <c r="AI27">
        <v>35</v>
      </c>
      <c r="AJ27">
        <v>131</v>
      </c>
      <c r="AK27">
        <v>84</v>
      </c>
      <c r="AL27">
        <v>78</v>
      </c>
      <c r="AM27">
        <v>187</v>
      </c>
      <c r="AN27">
        <v>25</v>
      </c>
      <c r="AO27">
        <v>90</v>
      </c>
      <c r="AP27">
        <v>15</v>
      </c>
      <c r="AQ27">
        <v>72</v>
      </c>
      <c r="AR27">
        <v>21</v>
      </c>
      <c r="AT27">
        <v>44</v>
      </c>
      <c r="AU27">
        <v>148</v>
      </c>
      <c r="AV27">
        <v>35</v>
      </c>
      <c r="AW27">
        <v>102</v>
      </c>
      <c r="AX27">
        <v>36</v>
      </c>
      <c r="AY27">
        <v>25</v>
      </c>
    </row>
    <row r="28" spans="1:51" x14ac:dyDescent="0.25">
      <c r="A28">
        <f>Distrib!Z28</f>
        <v>27</v>
      </c>
      <c r="B28">
        <v>7</v>
      </c>
      <c r="C28">
        <v>77</v>
      </c>
      <c r="E28">
        <v>158</v>
      </c>
      <c r="F28">
        <v>147</v>
      </c>
      <c r="G28">
        <v>140</v>
      </c>
      <c r="H28">
        <v>33</v>
      </c>
      <c r="I28">
        <v>28</v>
      </c>
      <c r="J28">
        <v>39</v>
      </c>
      <c r="K28">
        <v>60</v>
      </c>
      <c r="L28">
        <v>150</v>
      </c>
      <c r="M28">
        <v>38</v>
      </c>
      <c r="N28">
        <v>39</v>
      </c>
      <c r="O28">
        <v>26</v>
      </c>
      <c r="P28">
        <v>8</v>
      </c>
      <c r="Q28">
        <v>59</v>
      </c>
      <c r="S28">
        <v>43</v>
      </c>
      <c r="T28">
        <v>25</v>
      </c>
      <c r="U28">
        <v>130</v>
      </c>
      <c r="V28">
        <v>81</v>
      </c>
      <c r="W28">
        <v>126</v>
      </c>
      <c r="X28">
        <v>34</v>
      </c>
      <c r="AA28">
        <v>114</v>
      </c>
      <c r="AB28">
        <v>177</v>
      </c>
      <c r="AC28">
        <v>10</v>
      </c>
      <c r="AE28">
        <v>106</v>
      </c>
      <c r="AG28">
        <v>116</v>
      </c>
      <c r="AH28">
        <v>24</v>
      </c>
      <c r="AI28">
        <v>138</v>
      </c>
      <c r="AJ28">
        <v>44</v>
      </c>
      <c r="AK28">
        <v>74</v>
      </c>
      <c r="AL28">
        <v>33</v>
      </c>
      <c r="AM28">
        <v>11</v>
      </c>
      <c r="AO28">
        <v>15</v>
      </c>
      <c r="AQ28">
        <v>118</v>
      </c>
      <c r="AR28">
        <v>150</v>
      </c>
      <c r="AT28">
        <v>178</v>
      </c>
      <c r="AU28">
        <v>25</v>
      </c>
      <c r="AV28">
        <v>117</v>
      </c>
      <c r="AW28">
        <v>65</v>
      </c>
      <c r="AX28">
        <v>137</v>
      </c>
      <c r="AY28">
        <v>36</v>
      </c>
    </row>
    <row r="29" spans="1:51" x14ac:dyDescent="0.25">
      <c r="A29">
        <f>Distrib!Z29</f>
        <v>28</v>
      </c>
      <c r="C29">
        <v>78</v>
      </c>
      <c r="D29">
        <v>6</v>
      </c>
      <c r="E29">
        <v>28</v>
      </c>
      <c r="G29">
        <v>50</v>
      </c>
      <c r="H29">
        <v>24</v>
      </c>
      <c r="J29">
        <v>65</v>
      </c>
      <c r="M29">
        <v>68</v>
      </c>
      <c r="N29">
        <v>151</v>
      </c>
      <c r="O29">
        <v>17</v>
      </c>
      <c r="P29">
        <v>156</v>
      </c>
      <c r="Q29">
        <v>96</v>
      </c>
      <c r="R29">
        <v>110</v>
      </c>
      <c r="S29">
        <v>64</v>
      </c>
      <c r="T29">
        <v>191</v>
      </c>
      <c r="U29">
        <v>50</v>
      </c>
      <c r="V29">
        <v>162</v>
      </c>
      <c r="W29">
        <v>7</v>
      </c>
      <c r="Y29">
        <v>159</v>
      </c>
      <c r="Z29">
        <v>58</v>
      </c>
      <c r="AA29">
        <v>153</v>
      </c>
      <c r="AB29">
        <v>74</v>
      </c>
      <c r="AC29">
        <v>20</v>
      </c>
      <c r="AE29">
        <v>12</v>
      </c>
      <c r="AG29">
        <v>59</v>
      </c>
      <c r="AH29">
        <v>77</v>
      </c>
      <c r="AK29">
        <v>53</v>
      </c>
      <c r="AL29">
        <v>69</v>
      </c>
      <c r="AM29">
        <v>94</v>
      </c>
      <c r="AN29">
        <v>157</v>
      </c>
      <c r="AO29">
        <v>14</v>
      </c>
      <c r="AP29">
        <v>144</v>
      </c>
      <c r="AQ29">
        <v>40</v>
      </c>
      <c r="AR29">
        <v>58</v>
      </c>
      <c r="AS29">
        <v>162</v>
      </c>
      <c r="AT29">
        <v>60</v>
      </c>
      <c r="AU29">
        <v>146</v>
      </c>
      <c r="AV29">
        <v>85</v>
      </c>
      <c r="AW29">
        <v>51</v>
      </c>
      <c r="AX29">
        <v>155</v>
      </c>
      <c r="AY29">
        <v>105</v>
      </c>
    </row>
    <row r="30" spans="1:51" x14ac:dyDescent="0.25">
      <c r="A30">
        <f>Distrib!Z30</f>
        <v>29</v>
      </c>
      <c r="B30">
        <v>27</v>
      </c>
      <c r="C30">
        <v>67</v>
      </c>
      <c r="D30">
        <v>150</v>
      </c>
      <c r="F30">
        <v>157</v>
      </c>
      <c r="G30">
        <v>51</v>
      </c>
      <c r="H30">
        <v>31</v>
      </c>
      <c r="J30">
        <v>9</v>
      </c>
      <c r="O30">
        <v>124</v>
      </c>
      <c r="P30">
        <v>25</v>
      </c>
      <c r="Q30">
        <v>147</v>
      </c>
      <c r="R30">
        <v>20</v>
      </c>
      <c r="S30">
        <v>158</v>
      </c>
      <c r="U30">
        <v>130</v>
      </c>
      <c r="W30">
        <v>76</v>
      </c>
      <c r="Y30">
        <v>136</v>
      </c>
      <c r="Z30">
        <v>24</v>
      </c>
      <c r="AC30">
        <v>55</v>
      </c>
      <c r="AD30">
        <v>145</v>
      </c>
      <c r="AE30">
        <v>1</v>
      </c>
      <c r="AG30">
        <v>129</v>
      </c>
      <c r="AH30">
        <v>15</v>
      </c>
      <c r="AI30">
        <v>69</v>
      </c>
      <c r="AJ30">
        <v>91</v>
      </c>
      <c r="AK30">
        <v>119</v>
      </c>
      <c r="AL30">
        <v>11</v>
      </c>
      <c r="AM30">
        <v>36</v>
      </c>
      <c r="AO30">
        <v>50</v>
      </c>
      <c r="AP30">
        <v>6</v>
      </c>
      <c r="AR30">
        <v>15</v>
      </c>
      <c r="AT30">
        <v>159</v>
      </c>
      <c r="AU30">
        <v>91</v>
      </c>
      <c r="AV30">
        <v>73</v>
      </c>
      <c r="AX30">
        <v>12</v>
      </c>
      <c r="AY30">
        <v>33</v>
      </c>
    </row>
    <row r="31" spans="1:51" x14ac:dyDescent="0.25">
      <c r="A31">
        <f>Distrib!Z31</f>
        <v>30</v>
      </c>
      <c r="B31">
        <v>69</v>
      </c>
      <c r="C31">
        <v>138</v>
      </c>
      <c r="D31">
        <v>52</v>
      </c>
      <c r="E31">
        <v>19</v>
      </c>
      <c r="H31">
        <v>95</v>
      </c>
      <c r="I31">
        <v>74</v>
      </c>
      <c r="J31">
        <v>120</v>
      </c>
      <c r="L31">
        <v>103</v>
      </c>
      <c r="N31">
        <v>163</v>
      </c>
      <c r="O31">
        <v>120</v>
      </c>
      <c r="P31">
        <v>54</v>
      </c>
      <c r="S31">
        <v>23</v>
      </c>
      <c r="T31">
        <v>112</v>
      </c>
      <c r="U31">
        <v>35</v>
      </c>
      <c r="W31">
        <v>115</v>
      </c>
      <c r="X31">
        <v>171</v>
      </c>
      <c r="Y31">
        <v>20</v>
      </c>
      <c r="Z31">
        <v>149</v>
      </c>
      <c r="AA31">
        <v>85</v>
      </c>
      <c r="AB31">
        <v>157</v>
      </c>
      <c r="AC31">
        <v>29</v>
      </c>
      <c r="AD31">
        <v>156</v>
      </c>
      <c r="AH31">
        <v>6</v>
      </c>
      <c r="AI31">
        <v>151</v>
      </c>
      <c r="AL31">
        <v>20</v>
      </c>
      <c r="AM31">
        <v>6</v>
      </c>
      <c r="AN31">
        <v>166</v>
      </c>
      <c r="AO31">
        <v>44</v>
      </c>
      <c r="AP31">
        <v>81</v>
      </c>
      <c r="AQ31">
        <v>94</v>
      </c>
      <c r="AR31">
        <v>115</v>
      </c>
      <c r="AT31">
        <v>50</v>
      </c>
      <c r="AU31">
        <v>116</v>
      </c>
      <c r="AV31">
        <v>35</v>
      </c>
      <c r="AW31">
        <v>106</v>
      </c>
      <c r="AX31">
        <v>128</v>
      </c>
    </row>
    <row r="32" spans="1:51" x14ac:dyDescent="0.25">
      <c r="A32">
        <f>Distrib!Z32</f>
        <v>31</v>
      </c>
      <c r="C32">
        <v>111</v>
      </c>
      <c r="E32">
        <v>16</v>
      </c>
      <c r="F32">
        <v>64</v>
      </c>
      <c r="H32">
        <v>37</v>
      </c>
      <c r="K32">
        <v>155</v>
      </c>
      <c r="L32">
        <v>30</v>
      </c>
      <c r="N32">
        <v>153</v>
      </c>
      <c r="P32">
        <v>22</v>
      </c>
      <c r="S32">
        <v>27</v>
      </c>
      <c r="T32">
        <v>74</v>
      </c>
      <c r="U32">
        <v>130</v>
      </c>
      <c r="V32">
        <v>179</v>
      </c>
      <c r="W32">
        <v>30</v>
      </c>
      <c r="X32">
        <v>2</v>
      </c>
      <c r="Z32">
        <v>5</v>
      </c>
      <c r="AA32">
        <v>73</v>
      </c>
      <c r="AB32">
        <v>111</v>
      </c>
      <c r="AC32">
        <v>91</v>
      </c>
      <c r="AD32">
        <v>29</v>
      </c>
      <c r="AF32">
        <v>7</v>
      </c>
      <c r="AG32">
        <v>144</v>
      </c>
      <c r="AH32">
        <v>109</v>
      </c>
      <c r="AL32">
        <v>171</v>
      </c>
      <c r="AM32">
        <v>67</v>
      </c>
      <c r="AN32">
        <v>27</v>
      </c>
      <c r="AO32">
        <v>1</v>
      </c>
      <c r="AR32">
        <v>8</v>
      </c>
      <c r="AS32">
        <v>99</v>
      </c>
      <c r="AT32">
        <v>33</v>
      </c>
      <c r="AU32">
        <v>22</v>
      </c>
      <c r="AV32">
        <v>117</v>
      </c>
      <c r="AW32">
        <v>60</v>
      </c>
      <c r="AX32">
        <v>18</v>
      </c>
      <c r="AY32">
        <v>86</v>
      </c>
    </row>
    <row r="33" spans="1:51" x14ac:dyDescent="0.25">
      <c r="A33">
        <f>Distrib!Z33</f>
        <v>32</v>
      </c>
      <c r="C33">
        <v>99</v>
      </c>
      <c r="E33">
        <v>158</v>
      </c>
      <c r="F33">
        <v>176</v>
      </c>
      <c r="H33">
        <v>40</v>
      </c>
      <c r="I33">
        <v>143</v>
      </c>
      <c r="K33">
        <v>120</v>
      </c>
      <c r="L33">
        <v>164</v>
      </c>
      <c r="O33">
        <v>160</v>
      </c>
      <c r="P33">
        <v>166</v>
      </c>
      <c r="Q33">
        <v>21</v>
      </c>
      <c r="S33">
        <v>34</v>
      </c>
      <c r="U33">
        <v>181</v>
      </c>
      <c r="W33">
        <v>140</v>
      </c>
      <c r="X33">
        <v>151</v>
      </c>
      <c r="Y33">
        <v>163</v>
      </c>
      <c r="AE33">
        <v>112</v>
      </c>
      <c r="AH33">
        <v>31</v>
      </c>
      <c r="AK33">
        <v>161</v>
      </c>
      <c r="AM33">
        <v>72</v>
      </c>
      <c r="AN33">
        <v>22</v>
      </c>
      <c r="AO33">
        <v>66</v>
      </c>
      <c r="AP33">
        <v>58</v>
      </c>
      <c r="AQ33">
        <v>3</v>
      </c>
      <c r="AR33">
        <v>26</v>
      </c>
      <c r="AU33">
        <v>86</v>
      </c>
      <c r="AV33">
        <v>102</v>
      </c>
      <c r="AX33">
        <v>111</v>
      </c>
      <c r="AY33">
        <v>45</v>
      </c>
    </row>
    <row r="34" spans="1:51" x14ac:dyDescent="0.25">
      <c r="A34">
        <f>Distrib!Z34</f>
        <v>33</v>
      </c>
      <c r="C34">
        <v>33</v>
      </c>
      <c r="E34">
        <v>164</v>
      </c>
      <c r="H34">
        <v>48</v>
      </c>
      <c r="N34">
        <v>19</v>
      </c>
      <c r="O34">
        <v>22</v>
      </c>
      <c r="P34">
        <v>22</v>
      </c>
      <c r="S34">
        <v>89</v>
      </c>
      <c r="U34">
        <v>85</v>
      </c>
      <c r="V34">
        <v>144</v>
      </c>
      <c r="W34">
        <v>138</v>
      </c>
      <c r="Y34">
        <v>98</v>
      </c>
      <c r="AC34">
        <v>90</v>
      </c>
      <c r="AE34">
        <v>11</v>
      </c>
      <c r="AF34">
        <v>152</v>
      </c>
      <c r="AI34">
        <v>103</v>
      </c>
      <c r="AK34">
        <v>41</v>
      </c>
      <c r="AL34">
        <v>147</v>
      </c>
      <c r="AN34">
        <v>120</v>
      </c>
      <c r="AO34">
        <v>118</v>
      </c>
      <c r="AV34">
        <v>117</v>
      </c>
      <c r="AX34">
        <v>60</v>
      </c>
      <c r="AY34">
        <v>94</v>
      </c>
    </row>
    <row r="35" spans="1:51" x14ac:dyDescent="0.25">
      <c r="A35">
        <f>Distrib!Z35</f>
        <v>34</v>
      </c>
      <c r="J35">
        <v>22</v>
      </c>
      <c r="L35">
        <v>156</v>
      </c>
      <c r="N35">
        <v>25</v>
      </c>
      <c r="P35">
        <v>167</v>
      </c>
      <c r="Q35">
        <v>38</v>
      </c>
      <c r="R35">
        <v>24</v>
      </c>
      <c r="S35">
        <v>36</v>
      </c>
      <c r="T35">
        <v>183</v>
      </c>
      <c r="U35">
        <v>186</v>
      </c>
      <c r="W35">
        <v>115</v>
      </c>
      <c r="X35">
        <v>10</v>
      </c>
      <c r="Z35">
        <v>45</v>
      </c>
      <c r="AB35">
        <v>3</v>
      </c>
      <c r="AC35">
        <v>20</v>
      </c>
      <c r="AG35">
        <v>8</v>
      </c>
      <c r="AH35">
        <v>32</v>
      </c>
      <c r="AN35">
        <v>61</v>
      </c>
      <c r="AR35">
        <v>164</v>
      </c>
      <c r="AV35">
        <v>35</v>
      </c>
      <c r="AW35">
        <v>58</v>
      </c>
    </row>
    <row r="36" spans="1:51" x14ac:dyDescent="0.25">
      <c r="A36">
        <f>Distrib!Z36</f>
        <v>35</v>
      </c>
      <c r="G36">
        <v>5</v>
      </c>
      <c r="J36">
        <v>107</v>
      </c>
      <c r="K36">
        <v>67</v>
      </c>
      <c r="L36">
        <v>9</v>
      </c>
      <c r="N36">
        <v>35</v>
      </c>
      <c r="P36">
        <v>22</v>
      </c>
      <c r="Q36">
        <v>61</v>
      </c>
      <c r="R36">
        <v>42</v>
      </c>
      <c r="S36">
        <v>17</v>
      </c>
      <c r="U36">
        <v>27</v>
      </c>
      <c r="W36">
        <v>47</v>
      </c>
      <c r="Y36">
        <v>20</v>
      </c>
      <c r="AA36">
        <v>51</v>
      </c>
      <c r="AD36">
        <v>7</v>
      </c>
      <c r="AF36">
        <v>89</v>
      </c>
      <c r="AH36">
        <v>59</v>
      </c>
      <c r="AK36">
        <v>60</v>
      </c>
      <c r="AL36">
        <v>67</v>
      </c>
      <c r="AN36">
        <v>82</v>
      </c>
      <c r="AO36">
        <v>51</v>
      </c>
      <c r="AP36">
        <v>19</v>
      </c>
      <c r="AQ36">
        <v>176</v>
      </c>
      <c r="AS36">
        <v>61</v>
      </c>
      <c r="AV36">
        <v>8</v>
      </c>
      <c r="AY36">
        <v>3</v>
      </c>
    </row>
    <row r="37" spans="1:51" x14ac:dyDescent="0.25">
      <c r="A37">
        <f>Distrib!Z37</f>
        <v>36</v>
      </c>
      <c r="B37">
        <v>2</v>
      </c>
      <c r="D37">
        <v>22</v>
      </c>
      <c r="E37">
        <v>18</v>
      </c>
      <c r="F37">
        <v>18</v>
      </c>
      <c r="G37">
        <v>71</v>
      </c>
      <c r="L37">
        <v>87</v>
      </c>
      <c r="P37">
        <v>21</v>
      </c>
      <c r="V37">
        <v>199</v>
      </c>
      <c r="W37">
        <v>8</v>
      </c>
      <c r="Y37">
        <v>78</v>
      </c>
      <c r="AA37">
        <v>104</v>
      </c>
      <c r="AE37">
        <v>155</v>
      </c>
      <c r="AG37">
        <v>81</v>
      </c>
      <c r="AH37">
        <v>32</v>
      </c>
      <c r="AL37">
        <v>30</v>
      </c>
      <c r="AQ37">
        <v>55</v>
      </c>
      <c r="AS37">
        <v>167</v>
      </c>
      <c r="AT37">
        <v>153</v>
      </c>
      <c r="AV37">
        <v>35</v>
      </c>
      <c r="AY37">
        <v>46</v>
      </c>
    </row>
    <row r="38" spans="1:51" x14ac:dyDescent="0.25">
      <c r="A38">
        <f>Distrib!Z38</f>
        <v>37</v>
      </c>
      <c r="B38">
        <v>61</v>
      </c>
      <c r="D38">
        <v>105</v>
      </c>
      <c r="E38">
        <v>99</v>
      </c>
      <c r="F38">
        <v>12</v>
      </c>
      <c r="I38">
        <v>73</v>
      </c>
      <c r="J38">
        <v>96</v>
      </c>
      <c r="L38">
        <v>25</v>
      </c>
      <c r="N38">
        <v>44</v>
      </c>
      <c r="P38">
        <v>167</v>
      </c>
      <c r="Q38">
        <v>21</v>
      </c>
      <c r="V38">
        <v>12</v>
      </c>
      <c r="W38">
        <v>61</v>
      </c>
      <c r="X38">
        <v>39</v>
      </c>
      <c r="Y38">
        <v>42</v>
      </c>
      <c r="AC38">
        <v>33</v>
      </c>
      <c r="AF38">
        <v>166</v>
      </c>
      <c r="AH38">
        <v>25</v>
      </c>
      <c r="AJ38">
        <v>61</v>
      </c>
      <c r="AK38">
        <v>139</v>
      </c>
      <c r="AO38">
        <v>140</v>
      </c>
      <c r="AR38">
        <v>29</v>
      </c>
      <c r="AS38">
        <v>30</v>
      </c>
      <c r="AU38">
        <v>65</v>
      </c>
      <c r="AV38">
        <v>64</v>
      </c>
    </row>
    <row r="39" spans="1:51" x14ac:dyDescent="0.25">
      <c r="A39">
        <f>Distrib!Z39</f>
        <v>38</v>
      </c>
      <c r="E39">
        <v>74</v>
      </c>
      <c r="F39">
        <v>181</v>
      </c>
      <c r="I39">
        <v>123</v>
      </c>
      <c r="K39">
        <v>161</v>
      </c>
      <c r="L39">
        <v>61</v>
      </c>
      <c r="O39">
        <v>22</v>
      </c>
      <c r="P39">
        <v>31</v>
      </c>
      <c r="Q39">
        <v>155</v>
      </c>
      <c r="T39">
        <v>80</v>
      </c>
      <c r="Y39">
        <v>20</v>
      </c>
      <c r="AB39">
        <v>40</v>
      </c>
      <c r="AC39">
        <v>165</v>
      </c>
      <c r="AH39">
        <v>74</v>
      </c>
      <c r="AI39">
        <v>133</v>
      </c>
      <c r="AJ39">
        <v>162</v>
      </c>
      <c r="AL39">
        <v>59</v>
      </c>
      <c r="AN39">
        <v>123</v>
      </c>
      <c r="AO39">
        <v>61</v>
      </c>
      <c r="AP39">
        <v>86</v>
      </c>
      <c r="AV39">
        <v>35</v>
      </c>
    </row>
    <row r="40" spans="1:51" x14ac:dyDescent="0.25">
      <c r="A40">
        <f>Distrib!Z40</f>
        <v>39</v>
      </c>
      <c r="F40">
        <v>145</v>
      </c>
      <c r="K40">
        <v>172</v>
      </c>
      <c r="L40">
        <v>156</v>
      </c>
      <c r="P40">
        <v>106</v>
      </c>
      <c r="R40">
        <v>102</v>
      </c>
      <c r="U40">
        <v>20</v>
      </c>
      <c r="AB40">
        <v>178</v>
      </c>
      <c r="AC40">
        <v>16</v>
      </c>
      <c r="AD40">
        <v>29</v>
      </c>
      <c r="AH40">
        <v>108</v>
      </c>
      <c r="AM40">
        <v>93</v>
      </c>
      <c r="AO40">
        <v>27</v>
      </c>
      <c r="AQ40">
        <v>83</v>
      </c>
      <c r="AU40">
        <v>80</v>
      </c>
      <c r="AV40">
        <v>117</v>
      </c>
    </row>
    <row r="41" spans="1:51" x14ac:dyDescent="0.25">
      <c r="A41">
        <f>Distrib!Z41</f>
        <v>40</v>
      </c>
      <c r="C41">
        <v>74</v>
      </c>
      <c r="I41">
        <v>17</v>
      </c>
      <c r="J41">
        <v>81</v>
      </c>
      <c r="L41">
        <v>24</v>
      </c>
      <c r="M41">
        <v>101</v>
      </c>
      <c r="O41">
        <v>33</v>
      </c>
      <c r="Q41">
        <v>80</v>
      </c>
      <c r="V41">
        <v>133</v>
      </c>
      <c r="AA41">
        <v>168</v>
      </c>
      <c r="AH41">
        <v>32</v>
      </c>
      <c r="AM41">
        <v>2</v>
      </c>
      <c r="AO41">
        <v>135</v>
      </c>
      <c r="AP41">
        <v>130</v>
      </c>
      <c r="AV41">
        <v>117</v>
      </c>
      <c r="AW41">
        <v>115</v>
      </c>
      <c r="AY41">
        <v>11</v>
      </c>
    </row>
    <row r="42" spans="1:51" x14ac:dyDescent="0.25">
      <c r="A42">
        <f>Distrib!Z42</f>
        <v>41</v>
      </c>
      <c r="G42">
        <v>16</v>
      </c>
      <c r="H42">
        <v>108</v>
      </c>
      <c r="I42">
        <v>21</v>
      </c>
      <c r="L42">
        <v>57</v>
      </c>
      <c r="P42">
        <v>22</v>
      </c>
      <c r="Q42">
        <v>40</v>
      </c>
      <c r="S42">
        <v>126</v>
      </c>
      <c r="U42">
        <v>3</v>
      </c>
      <c r="Z42">
        <v>13</v>
      </c>
      <c r="AH42">
        <v>68</v>
      </c>
      <c r="AI42">
        <v>78</v>
      </c>
      <c r="AK42">
        <v>29</v>
      </c>
      <c r="AL42">
        <v>24</v>
      </c>
      <c r="AO42">
        <v>41</v>
      </c>
      <c r="AQ42">
        <v>149</v>
      </c>
      <c r="AU42">
        <v>150</v>
      </c>
      <c r="AW42">
        <v>27</v>
      </c>
    </row>
    <row r="43" spans="1:51" x14ac:dyDescent="0.25">
      <c r="A43">
        <f>Distrib!Z43</f>
        <v>42</v>
      </c>
      <c r="B43">
        <v>88</v>
      </c>
      <c r="C43">
        <v>54</v>
      </c>
      <c r="E43">
        <v>158</v>
      </c>
      <c r="F43">
        <v>177</v>
      </c>
      <c r="I43">
        <v>119</v>
      </c>
      <c r="N43">
        <v>77</v>
      </c>
      <c r="O43">
        <v>107</v>
      </c>
      <c r="Q43">
        <v>128</v>
      </c>
      <c r="U43">
        <v>69</v>
      </c>
      <c r="AA43">
        <v>156</v>
      </c>
      <c r="AC43">
        <v>147</v>
      </c>
      <c r="AG43">
        <v>133</v>
      </c>
      <c r="AK43">
        <v>19</v>
      </c>
      <c r="AN43">
        <v>155</v>
      </c>
      <c r="AU43">
        <v>12</v>
      </c>
      <c r="AV43">
        <v>35</v>
      </c>
      <c r="AW43">
        <v>141</v>
      </c>
    </row>
    <row r="44" spans="1:51" x14ac:dyDescent="0.25">
      <c r="A44">
        <f>Distrib!Z44</f>
        <v>43</v>
      </c>
      <c r="C44">
        <v>18</v>
      </c>
      <c r="E44">
        <v>17</v>
      </c>
      <c r="M44">
        <v>84</v>
      </c>
      <c r="N44">
        <v>141</v>
      </c>
      <c r="P44">
        <v>166</v>
      </c>
      <c r="Q44">
        <v>109</v>
      </c>
      <c r="V44">
        <v>38</v>
      </c>
      <c r="X44">
        <v>33</v>
      </c>
      <c r="AG44">
        <v>136</v>
      </c>
      <c r="AH44">
        <v>135</v>
      </c>
      <c r="AI44">
        <v>174</v>
      </c>
      <c r="AJ44">
        <v>77</v>
      </c>
      <c r="AK44">
        <v>48</v>
      </c>
      <c r="AN44">
        <v>13</v>
      </c>
      <c r="AP44">
        <v>20</v>
      </c>
      <c r="AU44">
        <v>142</v>
      </c>
      <c r="AV44">
        <v>66</v>
      </c>
    </row>
    <row r="45" spans="1:51" x14ac:dyDescent="0.25">
      <c r="A45">
        <f>Distrib!Z45</f>
        <v>44</v>
      </c>
      <c r="C45">
        <v>133</v>
      </c>
      <c r="E45">
        <v>39</v>
      </c>
      <c r="L45">
        <v>39</v>
      </c>
      <c r="N45">
        <v>29</v>
      </c>
      <c r="P45">
        <v>162</v>
      </c>
      <c r="Q45">
        <v>128</v>
      </c>
      <c r="T45">
        <v>72</v>
      </c>
      <c r="V45">
        <v>156</v>
      </c>
      <c r="W45">
        <v>126</v>
      </c>
      <c r="X45">
        <v>140</v>
      </c>
      <c r="AC45">
        <v>159</v>
      </c>
      <c r="AD45">
        <v>53</v>
      </c>
      <c r="AE45">
        <v>141</v>
      </c>
      <c r="AH45">
        <v>83</v>
      </c>
      <c r="AK45">
        <v>88</v>
      </c>
      <c r="AT45">
        <v>159</v>
      </c>
      <c r="AV45">
        <v>141</v>
      </c>
    </row>
    <row r="46" spans="1:51" x14ac:dyDescent="0.25">
      <c r="A46">
        <f>Distrib!Z46</f>
        <v>45</v>
      </c>
      <c r="B46">
        <v>142</v>
      </c>
      <c r="N46">
        <v>149</v>
      </c>
      <c r="Q46">
        <v>40</v>
      </c>
      <c r="V46">
        <v>38</v>
      </c>
      <c r="X46">
        <v>33</v>
      </c>
      <c r="AC46">
        <v>156</v>
      </c>
      <c r="AD46">
        <v>91</v>
      </c>
      <c r="AF46">
        <v>134</v>
      </c>
      <c r="AG46">
        <v>42</v>
      </c>
      <c r="AH46">
        <v>109</v>
      </c>
      <c r="AL46">
        <v>110</v>
      </c>
      <c r="AT46">
        <v>94</v>
      </c>
      <c r="AV46">
        <v>112</v>
      </c>
      <c r="AX46">
        <v>17</v>
      </c>
    </row>
    <row r="47" spans="1:51" x14ac:dyDescent="0.25">
      <c r="A47">
        <f>Distrib!Z47</f>
        <v>46</v>
      </c>
      <c r="C47">
        <v>165</v>
      </c>
      <c r="O47">
        <v>106</v>
      </c>
      <c r="Q47">
        <v>128</v>
      </c>
      <c r="U47">
        <v>159</v>
      </c>
      <c r="W47">
        <v>19</v>
      </c>
      <c r="X47">
        <v>140</v>
      </c>
      <c r="AA47">
        <v>19</v>
      </c>
      <c r="AF47">
        <v>140</v>
      </c>
      <c r="AN47">
        <v>15</v>
      </c>
      <c r="AT47">
        <v>37</v>
      </c>
      <c r="AV47">
        <v>35</v>
      </c>
    </row>
    <row r="48" spans="1:51" x14ac:dyDescent="0.25">
      <c r="A48">
        <f>Distrib!Z48</f>
        <v>47</v>
      </c>
      <c r="C48">
        <v>141</v>
      </c>
      <c r="I48">
        <v>26</v>
      </c>
      <c r="J48">
        <v>113</v>
      </c>
      <c r="Q48">
        <v>40</v>
      </c>
      <c r="S48">
        <v>71</v>
      </c>
      <c r="V48">
        <v>72</v>
      </c>
      <c r="W48">
        <v>40</v>
      </c>
      <c r="X48">
        <v>87</v>
      </c>
      <c r="AA48">
        <v>156</v>
      </c>
      <c r="AP48">
        <v>83</v>
      </c>
      <c r="AV48">
        <v>117</v>
      </c>
    </row>
    <row r="49" spans="1:49" x14ac:dyDescent="0.25">
      <c r="A49">
        <f>Distrib!Z49</f>
        <v>48</v>
      </c>
      <c r="D49">
        <v>132</v>
      </c>
      <c r="E49">
        <v>164</v>
      </c>
      <c r="G49">
        <v>103</v>
      </c>
      <c r="Q49">
        <v>174</v>
      </c>
      <c r="W49">
        <v>19</v>
      </c>
      <c r="Y49">
        <v>155</v>
      </c>
      <c r="AA49">
        <v>19</v>
      </c>
      <c r="AG49">
        <v>148</v>
      </c>
      <c r="AR49">
        <v>1</v>
      </c>
      <c r="AV49">
        <v>69</v>
      </c>
    </row>
    <row r="50" spans="1:49" x14ac:dyDescent="0.25">
      <c r="A50">
        <f>Distrib!Z50</f>
        <v>49</v>
      </c>
      <c r="C50">
        <v>118</v>
      </c>
      <c r="D50">
        <v>37</v>
      </c>
      <c r="N50">
        <v>68</v>
      </c>
      <c r="P50">
        <v>22</v>
      </c>
      <c r="Q50">
        <v>82</v>
      </c>
      <c r="W50">
        <v>126</v>
      </c>
      <c r="AC50">
        <v>49</v>
      </c>
      <c r="AS50">
        <v>47</v>
      </c>
      <c r="AW50">
        <v>27</v>
      </c>
    </row>
    <row r="51" spans="1:49" x14ac:dyDescent="0.25">
      <c r="A51">
        <f>Distrib!Z51</f>
        <v>50</v>
      </c>
      <c r="B51">
        <v>10</v>
      </c>
      <c r="E51">
        <v>17</v>
      </c>
      <c r="Q51">
        <v>155</v>
      </c>
      <c r="W51">
        <v>25</v>
      </c>
      <c r="Z51">
        <v>93</v>
      </c>
    </row>
    <row r="52" spans="1:49" x14ac:dyDescent="0.25">
      <c r="A52">
        <f>Distrib!Z52</f>
        <v>51</v>
      </c>
      <c r="E52">
        <v>164</v>
      </c>
      <c r="H52">
        <v>173</v>
      </c>
      <c r="M52">
        <v>118</v>
      </c>
      <c r="N52">
        <v>50</v>
      </c>
      <c r="P52">
        <v>33</v>
      </c>
      <c r="S52">
        <v>74</v>
      </c>
      <c r="Y52">
        <v>32</v>
      </c>
      <c r="AI52">
        <v>39</v>
      </c>
      <c r="AQ52">
        <v>183</v>
      </c>
    </row>
    <row r="53" spans="1:49" x14ac:dyDescent="0.25">
      <c r="A53">
        <f>Distrib!Z53</f>
        <v>52</v>
      </c>
      <c r="H53">
        <v>144</v>
      </c>
      <c r="R53">
        <v>123</v>
      </c>
      <c r="S53">
        <v>72</v>
      </c>
      <c r="Y53">
        <v>13</v>
      </c>
      <c r="AB53">
        <v>30</v>
      </c>
      <c r="AI53">
        <v>123</v>
      </c>
      <c r="AU53">
        <v>106</v>
      </c>
    </row>
    <row r="54" spans="1:49" x14ac:dyDescent="0.25">
      <c r="A54">
        <f>Distrib!Z54</f>
        <v>53</v>
      </c>
      <c r="E54">
        <v>17</v>
      </c>
      <c r="F54">
        <v>1</v>
      </c>
      <c r="O54">
        <v>141</v>
      </c>
      <c r="V54">
        <v>3</v>
      </c>
      <c r="AI54">
        <v>39</v>
      </c>
    </row>
    <row r="55" spans="1:49" x14ac:dyDescent="0.25">
      <c r="A55">
        <f>Distrib!Z55</f>
        <v>54</v>
      </c>
      <c r="W55">
        <v>5</v>
      </c>
      <c r="Z55">
        <v>185</v>
      </c>
      <c r="AI55">
        <v>88</v>
      </c>
      <c r="AV55">
        <v>137</v>
      </c>
    </row>
    <row r="56" spans="1:49" x14ac:dyDescent="0.25">
      <c r="A56">
        <f>Distrib!Z56</f>
        <v>55</v>
      </c>
      <c r="B56">
        <v>4</v>
      </c>
      <c r="E56">
        <v>164</v>
      </c>
      <c r="Q56">
        <v>36</v>
      </c>
      <c r="Z56">
        <v>13</v>
      </c>
      <c r="AI56">
        <v>125</v>
      </c>
      <c r="AJ56">
        <v>143</v>
      </c>
      <c r="AR56">
        <v>93</v>
      </c>
    </row>
    <row r="57" spans="1:49" x14ac:dyDescent="0.25">
      <c r="A57">
        <f>Distrib!Z57</f>
        <v>56</v>
      </c>
      <c r="G57">
        <v>147</v>
      </c>
      <c r="L57">
        <v>98</v>
      </c>
    </row>
    <row r="58" spans="1:49" x14ac:dyDescent="0.25">
      <c r="A58">
        <f>Distrib!Z58</f>
        <v>57</v>
      </c>
      <c r="E58">
        <v>22</v>
      </c>
      <c r="K58">
        <v>20</v>
      </c>
      <c r="W58">
        <v>38</v>
      </c>
      <c r="AJ58">
        <v>108</v>
      </c>
    </row>
    <row r="59" spans="1:49" x14ac:dyDescent="0.25">
      <c r="A59">
        <f>Distrib!Z59</f>
        <v>58</v>
      </c>
      <c r="I59">
        <v>105</v>
      </c>
      <c r="W59">
        <v>80</v>
      </c>
    </row>
    <row r="60" spans="1:49" x14ac:dyDescent="0.25">
      <c r="A60">
        <f>Distrib!Z60</f>
        <v>59</v>
      </c>
      <c r="B60">
        <v>139</v>
      </c>
      <c r="N60">
        <v>98</v>
      </c>
    </row>
    <row r="61" spans="1:49" x14ac:dyDescent="0.25">
      <c r="A61">
        <f>Distrib!Z61</f>
        <v>60</v>
      </c>
      <c r="AE61">
        <v>14</v>
      </c>
    </row>
    <row r="62" spans="1:49" x14ac:dyDescent="0.25">
      <c r="A62">
        <f>Distrib!Z62</f>
        <v>61</v>
      </c>
      <c r="Y62">
        <v>86</v>
      </c>
      <c r="AF62">
        <v>40</v>
      </c>
    </row>
    <row r="63" spans="1:49" x14ac:dyDescent="0.25">
      <c r="A63">
        <f>Distrib!Z63</f>
        <v>62</v>
      </c>
    </row>
    <row r="64" spans="1:49" x14ac:dyDescent="0.25">
      <c r="A64">
        <f>Distrib!Z64</f>
        <v>63</v>
      </c>
      <c r="Z64">
        <v>4</v>
      </c>
    </row>
    <row r="65" spans="1:49" x14ac:dyDescent="0.25">
      <c r="A65">
        <f>Distrib!Z65</f>
        <v>64</v>
      </c>
      <c r="AA65">
        <v>156</v>
      </c>
    </row>
    <row r="66" spans="1:49" x14ac:dyDescent="0.25">
      <c r="A66">
        <f>Distrib!Z66</f>
        <v>65</v>
      </c>
      <c r="AW66">
        <v>50</v>
      </c>
    </row>
    <row r="67" spans="1:49" x14ac:dyDescent="0.25">
      <c r="A67">
        <f>Distrib!Z67</f>
        <v>66</v>
      </c>
      <c r="D67">
        <v>142</v>
      </c>
      <c r="AA67">
        <v>19</v>
      </c>
    </row>
    <row r="68" spans="1:49" x14ac:dyDescent="0.25">
      <c r="A68">
        <f>Distrib!Z68</f>
        <v>67</v>
      </c>
      <c r="AA68">
        <v>156</v>
      </c>
      <c r="AU68">
        <v>108</v>
      </c>
    </row>
    <row r="69" spans="1:49" x14ac:dyDescent="0.25">
      <c r="A69">
        <f>Distrib!Z69</f>
        <v>68</v>
      </c>
      <c r="U69">
        <v>102</v>
      </c>
      <c r="AA69">
        <v>19</v>
      </c>
    </row>
    <row r="70" spans="1:49" x14ac:dyDescent="0.25">
      <c r="A70">
        <f>Distrib!Z70</f>
        <v>69</v>
      </c>
      <c r="AA70">
        <v>156</v>
      </c>
    </row>
    <row r="71" spans="1:49" x14ac:dyDescent="0.25">
      <c r="A71">
        <f>Distrib!Z71</f>
        <v>70</v>
      </c>
      <c r="AA71">
        <v>19</v>
      </c>
      <c r="AR71">
        <v>130</v>
      </c>
    </row>
    <row r="72" spans="1:49" x14ac:dyDescent="0.25">
      <c r="A72">
        <f>Distrib!Z72</f>
        <v>71</v>
      </c>
      <c r="AA72">
        <v>44</v>
      </c>
      <c r="AB72">
        <v>164</v>
      </c>
    </row>
    <row r="73" spans="1:49" x14ac:dyDescent="0.25">
      <c r="A73">
        <f>Distrib!Z73</f>
        <v>72</v>
      </c>
    </row>
    <row r="74" spans="1:49" x14ac:dyDescent="0.25">
      <c r="A74">
        <f>Distrib!Z74</f>
        <v>73</v>
      </c>
    </row>
    <row r="75" spans="1:49" x14ac:dyDescent="0.25">
      <c r="A75">
        <f>Distrib!Z75</f>
        <v>74</v>
      </c>
    </row>
    <row r="76" spans="1:49" x14ac:dyDescent="0.25">
      <c r="A76">
        <f>Distrib!Z76</f>
        <v>75</v>
      </c>
    </row>
    <row r="77" spans="1:49" x14ac:dyDescent="0.25">
      <c r="A77">
        <f>Distrib!Z77</f>
        <v>76</v>
      </c>
      <c r="AR77">
        <v>143</v>
      </c>
    </row>
    <row r="78" spans="1:49" x14ac:dyDescent="0.25">
      <c r="A78">
        <f>Distrib!Z78</f>
        <v>77</v>
      </c>
      <c r="J78">
        <v>103</v>
      </c>
    </row>
    <row r="79" spans="1:49" x14ac:dyDescent="0.25">
      <c r="A79">
        <f>Distrib!Z79</f>
        <v>78</v>
      </c>
    </row>
    <row r="80" spans="1:49" x14ac:dyDescent="0.25">
      <c r="A80">
        <f>Distrib!Z80</f>
        <v>79</v>
      </c>
    </row>
    <row r="81" spans="1:49" x14ac:dyDescent="0.25">
      <c r="A81">
        <f>Distrib!Z81</f>
        <v>80</v>
      </c>
    </row>
    <row r="82" spans="1:49" x14ac:dyDescent="0.25">
      <c r="A82">
        <f>Distrib!Z82</f>
        <v>81</v>
      </c>
    </row>
    <row r="83" spans="1:49" x14ac:dyDescent="0.25">
      <c r="A83">
        <f>Distrib!Z83</f>
        <v>82</v>
      </c>
    </row>
    <row r="84" spans="1:49" x14ac:dyDescent="0.25">
      <c r="A84">
        <f>Distrib!Z84</f>
        <v>83</v>
      </c>
      <c r="AV84">
        <v>81</v>
      </c>
      <c r="AW84">
        <v>149</v>
      </c>
    </row>
    <row r="85" spans="1:49" x14ac:dyDescent="0.25">
      <c r="A85">
        <f>Distrib!Z85</f>
        <v>84</v>
      </c>
    </row>
    <row r="86" spans="1:49" x14ac:dyDescent="0.25">
      <c r="A86">
        <f>Distrib!Z86</f>
        <v>85</v>
      </c>
    </row>
    <row r="87" spans="1:49" x14ac:dyDescent="0.25">
      <c r="A87">
        <f>Distrib!Z87</f>
        <v>86</v>
      </c>
    </row>
    <row r="88" spans="1:49" x14ac:dyDescent="0.25">
      <c r="A88">
        <f>Distrib!Z88</f>
        <v>87</v>
      </c>
    </row>
    <row r="89" spans="1:49" x14ac:dyDescent="0.25">
      <c r="A89">
        <f>Distrib!Z89</f>
        <v>88</v>
      </c>
      <c r="Q89">
        <v>104</v>
      </c>
    </row>
    <row r="90" spans="1:49" x14ac:dyDescent="0.25">
      <c r="A90">
        <f>Distrib!Z90</f>
        <v>89</v>
      </c>
    </row>
    <row r="91" spans="1:49" x14ac:dyDescent="0.25">
      <c r="A91">
        <f>Distrib!Z91</f>
        <v>90</v>
      </c>
    </row>
    <row r="92" spans="1:49" x14ac:dyDescent="0.25">
      <c r="A92">
        <f>Distrib!Z92</f>
        <v>91</v>
      </c>
    </row>
    <row r="93" spans="1:49" x14ac:dyDescent="0.25">
      <c r="A93">
        <f>Distrib!Z93</f>
        <v>92</v>
      </c>
    </row>
    <row r="94" spans="1:49" x14ac:dyDescent="0.25">
      <c r="A94">
        <f>Distrib!Z94</f>
        <v>93</v>
      </c>
    </row>
    <row r="95" spans="1:49" x14ac:dyDescent="0.25">
      <c r="A95">
        <f>Distrib!Z95</f>
        <v>94</v>
      </c>
    </row>
    <row r="96" spans="1:49" x14ac:dyDescent="0.25">
      <c r="A96">
        <f>Distrib!Z96</f>
        <v>95</v>
      </c>
    </row>
    <row r="97" spans="1:1" x14ac:dyDescent="0.25">
      <c r="A97">
        <f>Distrib!Z97</f>
        <v>96</v>
      </c>
    </row>
    <row r="98" spans="1:1" x14ac:dyDescent="0.25">
      <c r="A98">
        <f>Distrib!Z98</f>
        <v>97</v>
      </c>
    </row>
    <row r="99" spans="1:1" x14ac:dyDescent="0.25">
      <c r="A99">
        <f>Distrib!Z99</f>
        <v>98</v>
      </c>
    </row>
    <row r="100" spans="1:1" x14ac:dyDescent="0.25">
      <c r="A100">
        <f>Distrib!Z100</f>
        <v>99</v>
      </c>
    </row>
    <row r="101" spans="1:1" x14ac:dyDescent="0.25">
      <c r="A101">
        <f>Distrib!Z101</f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HC51"/>
  <sheetViews>
    <sheetView topLeftCell="EI22" zoomScale="85" zoomScaleNormal="85" workbookViewId="0">
      <selection activeCell="EX34" sqref="EX34"/>
    </sheetView>
  </sheetViews>
  <sheetFormatPr defaultColWidth="8.85546875" defaultRowHeight="15" x14ac:dyDescent="0.25"/>
  <cols>
    <col min="1" max="1" width="9" style="1"/>
    <col min="4" max="4" width="20.85546875" style="6" customWidth="1"/>
    <col min="5" max="5" width="12" bestFit="1" customWidth="1"/>
    <col min="8" max="8" width="28.42578125" style="7" customWidth="1"/>
    <col min="9" max="9" width="9.140625" style="22"/>
  </cols>
  <sheetData>
    <row r="1" spans="1:199" x14ac:dyDescent="0.25">
      <c r="A1" s="1" t="s">
        <v>9</v>
      </c>
      <c r="B1" s="1" t="s">
        <v>10</v>
      </c>
      <c r="C1" s="1" t="s">
        <v>11</v>
      </c>
      <c r="D1" s="5" t="s">
        <v>14</v>
      </c>
      <c r="E1" s="1" t="s">
        <v>21</v>
      </c>
      <c r="F1" s="1" t="s">
        <v>76</v>
      </c>
      <c r="G1" s="1" t="s">
        <v>46</v>
      </c>
      <c r="H1" s="27" t="s">
        <v>22</v>
      </c>
      <c r="I1" s="20" t="s">
        <v>12</v>
      </c>
    </row>
    <row r="2" spans="1:199" x14ac:dyDescent="0.25">
      <c r="A2" s="1">
        <v>1</v>
      </c>
      <c r="B2">
        <f>COUNTIF(All!B:F,Mains!A2)</f>
        <v>185</v>
      </c>
      <c r="C2" s="2">
        <f>B2/SUM(B:B)</f>
        <v>1.9042717447246525E-2</v>
      </c>
      <c r="D2" s="2">
        <f ca="1">IFERROR((4%-C2)*H2*E2*G2,C2)</f>
        <v>1.9278094113384506E-2</v>
      </c>
      <c r="E2">
        <f ca="1">IFERROR(SUMIF(Distrib!Z:Z,"&lt;=" &amp; I2,Distrib!AB:AB),0)+COUNTIF(INDIRECT("MainsD!B" &amp; I2+1 &amp; ":AY" &amp; I2+1,TRUE),"&lt;="&amp;HLOOKUP(A2,MainsD!$1:$101,Mains!I2+1,0))/50</f>
        <v>1.3757432432432433</v>
      </c>
      <c r="F2">
        <f>TurnAround(ROW(),COLUMN(J:J))*SUMIF(Distrib!Z:Z,IF(TurnAround(ROW(),COLUMN(J:J))&lt;0,"&lt;","&gt;") &amp; LastNumber(ROW(),COLUMN(J:J)),Distrib!AB:AB)</f>
        <v>0.17811561561561576</v>
      </c>
      <c r="G2">
        <f>ABS(IF(F2&gt;0,IF(I2&gt;LastNumber(ROW(),COLUMN(J:J)),1,1-ABS(F2)),IF(I2&lt;LastNumber(ROW(),COLUMN(J:J)),1,1)))</f>
        <v>1</v>
      </c>
      <c r="H2" s="7">
        <f>COUNTIF($J$2:$FV$2,"&lt;="&amp;$I$2)/COUNTA($J$2:$FV$2)</f>
        <v>0.66863905325443784</v>
      </c>
      <c r="I2" s="22">
        <v>10</v>
      </c>
      <c r="J2">
        <v>5</v>
      </c>
      <c r="K2">
        <v>15</v>
      </c>
      <c r="L2">
        <v>6</v>
      </c>
      <c r="M2">
        <v>2</v>
      </c>
      <c r="N2">
        <v>1</v>
      </c>
      <c r="O2">
        <v>3</v>
      </c>
      <c r="P2">
        <v>1</v>
      </c>
      <c r="Q2">
        <v>1</v>
      </c>
      <c r="R2">
        <v>1</v>
      </c>
      <c r="S2">
        <v>8</v>
      </c>
      <c r="T2">
        <v>23</v>
      </c>
      <c r="U2">
        <v>10</v>
      </c>
      <c r="V2">
        <v>4</v>
      </c>
      <c r="W2">
        <v>5</v>
      </c>
      <c r="X2">
        <v>1</v>
      </c>
      <c r="Y2">
        <v>12</v>
      </c>
      <c r="Z2">
        <v>2</v>
      </c>
      <c r="AA2">
        <v>6</v>
      </c>
      <c r="AB2">
        <v>8</v>
      </c>
      <c r="AC2">
        <v>4</v>
      </c>
      <c r="AD2">
        <v>3</v>
      </c>
      <c r="AE2">
        <v>5</v>
      </c>
      <c r="AF2">
        <v>3</v>
      </c>
      <c r="AG2">
        <v>36</v>
      </c>
      <c r="AH2">
        <v>7</v>
      </c>
      <c r="AI2">
        <v>4</v>
      </c>
      <c r="AJ2">
        <v>4</v>
      </c>
      <c r="AK2">
        <v>45</v>
      </c>
      <c r="AL2">
        <v>14</v>
      </c>
      <c r="AM2">
        <v>7</v>
      </c>
      <c r="AN2">
        <v>59</v>
      </c>
      <c r="AO2">
        <v>4</v>
      </c>
      <c r="AP2">
        <v>9</v>
      </c>
      <c r="AQ2">
        <v>6</v>
      </c>
      <c r="AR2">
        <v>9</v>
      </c>
      <c r="AS2">
        <v>4</v>
      </c>
      <c r="AT2">
        <v>1</v>
      </c>
      <c r="AU2">
        <v>14</v>
      </c>
      <c r="AV2">
        <v>10</v>
      </c>
      <c r="AW2">
        <v>14</v>
      </c>
      <c r="AX2">
        <v>16</v>
      </c>
      <c r="AY2">
        <v>6</v>
      </c>
      <c r="AZ2">
        <v>16</v>
      </c>
      <c r="BA2">
        <v>8</v>
      </c>
      <c r="BB2">
        <v>1</v>
      </c>
      <c r="BC2">
        <v>11</v>
      </c>
      <c r="BD2">
        <v>5</v>
      </c>
      <c r="BE2">
        <v>5</v>
      </c>
      <c r="BF2">
        <v>10</v>
      </c>
      <c r="BG2">
        <v>4</v>
      </c>
      <c r="BH2">
        <v>6</v>
      </c>
      <c r="BI2">
        <v>11</v>
      </c>
      <c r="BJ2">
        <v>13</v>
      </c>
      <c r="BK2">
        <v>4</v>
      </c>
      <c r="BL2">
        <v>10</v>
      </c>
      <c r="BM2">
        <v>4</v>
      </c>
      <c r="BN2">
        <v>16</v>
      </c>
      <c r="BO2">
        <v>9</v>
      </c>
      <c r="BP2">
        <v>5</v>
      </c>
      <c r="BQ2">
        <v>12</v>
      </c>
      <c r="BR2">
        <v>11</v>
      </c>
      <c r="BS2">
        <v>10</v>
      </c>
      <c r="BT2">
        <v>3</v>
      </c>
      <c r="BU2">
        <v>1</v>
      </c>
      <c r="BV2">
        <v>1</v>
      </c>
      <c r="BW2">
        <v>5</v>
      </c>
      <c r="BX2">
        <v>14</v>
      </c>
      <c r="BY2">
        <v>16</v>
      </c>
      <c r="BZ2">
        <v>30</v>
      </c>
      <c r="CA2">
        <v>2</v>
      </c>
      <c r="CB2">
        <v>4</v>
      </c>
      <c r="CC2">
        <v>4</v>
      </c>
      <c r="CD2">
        <v>7</v>
      </c>
      <c r="CE2">
        <v>10</v>
      </c>
      <c r="CF2">
        <v>30</v>
      </c>
      <c r="CG2">
        <v>7</v>
      </c>
      <c r="CH2">
        <v>1</v>
      </c>
      <c r="CI2">
        <v>13</v>
      </c>
      <c r="CJ2">
        <v>12</v>
      </c>
      <c r="CK2">
        <v>5</v>
      </c>
      <c r="CL2">
        <v>10</v>
      </c>
      <c r="CM2">
        <v>42</v>
      </c>
      <c r="CN2">
        <v>21</v>
      </c>
      <c r="CO2">
        <v>6</v>
      </c>
      <c r="CP2">
        <v>18</v>
      </c>
      <c r="CQ2">
        <v>27</v>
      </c>
      <c r="CR2">
        <v>5</v>
      </c>
      <c r="CS2">
        <v>11</v>
      </c>
      <c r="CT2">
        <v>1</v>
      </c>
      <c r="CU2">
        <v>5</v>
      </c>
      <c r="CV2">
        <v>4</v>
      </c>
      <c r="CW2">
        <v>19</v>
      </c>
      <c r="CX2">
        <v>5</v>
      </c>
      <c r="CY2">
        <v>7</v>
      </c>
      <c r="CZ2">
        <v>8</v>
      </c>
      <c r="DA2">
        <v>7</v>
      </c>
      <c r="DB2">
        <v>22</v>
      </c>
      <c r="DC2">
        <v>14</v>
      </c>
      <c r="DD2">
        <v>16</v>
      </c>
      <c r="DE2">
        <v>4</v>
      </c>
      <c r="DF2">
        <v>30</v>
      </c>
      <c r="DG2">
        <v>1</v>
      </c>
      <c r="DH2">
        <v>10</v>
      </c>
      <c r="DI2">
        <v>7</v>
      </c>
      <c r="DJ2">
        <v>2</v>
      </c>
      <c r="DK2">
        <v>3</v>
      </c>
      <c r="DL2">
        <v>7</v>
      </c>
      <c r="DM2">
        <v>8</v>
      </c>
      <c r="DN2">
        <v>37</v>
      </c>
      <c r="DO2">
        <v>13</v>
      </c>
      <c r="DP2">
        <v>12</v>
      </c>
      <c r="DQ2">
        <v>3</v>
      </c>
      <c r="DR2">
        <v>9</v>
      </c>
      <c r="DS2">
        <v>9</v>
      </c>
      <c r="DT2">
        <v>10</v>
      </c>
      <c r="DU2">
        <v>1</v>
      </c>
      <c r="DV2">
        <v>16</v>
      </c>
      <c r="DW2">
        <v>4</v>
      </c>
      <c r="DX2">
        <v>3</v>
      </c>
      <c r="DY2">
        <v>4</v>
      </c>
      <c r="DZ2">
        <v>7</v>
      </c>
      <c r="EA2">
        <v>8</v>
      </c>
      <c r="EB2">
        <v>5</v>
      </c>
      <c r="EC2">
        <v>2</v>
      </c>
      <c r="ED2">
        <v>1</v>
      </c>
      <c r="EE2">
        <v>7</v>
      </c>
      <c r="EF2">
        <v>6</v>
      </c>
      <c r="EG2">
        <v>2</v>
      </c>
      <c r="EH2">
        <v>2</v>
      </c>
      <c r="EI2">
        <v>4</v>
      </c>
      <c r="EJ2">
        <v>7</v>
      </c>
      <c r="EK2">
        <v>15</v>
      </c>
      <c r="EL2">
        <v>17</v>
      </c>
      <c r="EM2">
        <v>7</v>
      </c>
      <c r="EN2">
        <v>3</v>
      </c>
      <c r="EO2">
        <v>3</v>
      </c>
      <c r="EP2">
        <v>9</v>
      </c>
      <c r="EQ2">
        <v>8</v>
      </c>
      <c r="ER2">
        <v>17</v>
      </c>
      <c r="ES2">
        <v>18</v>
      </c>
      <c r="ET2">
        <v>1</v>
      </c>
      <c r="EU2">
        <v>10</v>
      </c>
      <c r="EV2">
        <v>29</v>
      </c>
      <c r="EW2">
        <v>7</v>
      </c>
      <c r="EX2">
        <v>15</v>
      </c>
      <c r="EY2">
        <v>11</v>
      </c>
      <c r="EZ2">
        <v>15</v>
      </c>
      <c r="FA2">
        <v>7</v>
      </c>
      <c r="FB2">
        <v>9</v>
      </c>
      <c r="FC2">
        <v>22</v>
      </c>
      <c r="FD2">
        <v>6</v>
      </c>
      <c r="FE2">
        <v>2</v>
      </c>
      <c r="FF2">
        <v>14</v>
      </c>
      <c r="FG2">
        <v>6</v>
      </c>
      <c r="FH2">
        <v>13</v>
      </c>
      <c r="FI2">
        <v>12</v>
      </c>
      <c r="FJ2">
        <v>1</v>
      </c>
      <c r="FK2">
        <v>5</v>
      </c>
      <c r="FL2">
        <v>1</v>
      </c>
      <c r="FM2">
        <v>50</v>
      </c>
      <c r="FN2">
        <v>23</v>
      </c>
      <c r="FO2">
        <v>26</v>
      </c>
      <c r="FP2">
        <v>27</v>
      </c>
      <c r="FQ2">
        <v>2</v>
      </c>
      <c r="FR2">
        <v>19</v>
      </c>
      <c r="FS2">
        <v>55</v>
      </c>
      <c r="FT2">
        <v>5</v>
      </c>
      <c r="FU2">
        <v>36</v>
      </c>
      <c r="FV2">
        <v>6</v>
      </c>
    </row>
    <row r="3" spans="1:199" x14ac:dyDescent="0.25">
      <c r="A3" s="1">
        <v>2</v>
      </c>
      <c r="B3">
        <f>COUNTIF(All!B:F,Mains!A3)</f>
        <v>179</v>
      </c>
      <c r="C3" s="2">
        <f t="shared" ref="C3:C50" si="0">B3/SUM(B:B)</f>
        <v>1.8425115800308801E-2</v>
      </c>
      <c r="D3" s="2">
        <f t="shared" ref="D3:D51" ca="1" si="1">IFERROR((4%-C3)*H3*E3*G3,C3)</f>
        <v>3.5516531422278758E-2</v>
      </c>
      <c r="E3">
        <f ca="1">IFERROR(SUMIF(Distrib!Z:Z,"&lt;=" &amp; I3,Distrib!AB:AB),0)+COUNTIF(INDIRECT("MainsD!B" &amp; I3+1 &amp; ":AY" &amp; I3+1,TRUE),"&lt;="&amp;HLOOKUP(A3,MainsD!$1:$101,Mains!I3+1,0))/50</f>
        <v>1.8450675675675676</v>
      </c>
      <c r="F3">
        <f>TurnAround(ROW(),COLUMN(J:J))*SUMIF(Distrib!Z:Z,IF(TurnAround(ROW(),COLUMN(J:J))&lt;0,"&lt;","&gt;") &amp; LastNumber(ROW(),COLUMN(J:J)),Distrib!AB:AB)</f>
        <v>0.21955705705705719</v>
      </c>
      <c r="G3">
        <f>ABS(IF(F3&gt;0,IF(I3&gt;LastNumber(ROW(),COLUMN(J:J)),1,1-ABS(F3)),IF(I3&lt;LastNumber(ROW(),COLUMN(J:J)),1,1)))</f>
        <v>1</v>
      </c>
      <c r="H3" s="7">
        <f>COUNTIF($J$3:$FT$3,"&lt;="&amp;$I$3)/COUNTA($J$3:$FT$3)</f>
        <v>0.89221556886227549</v>
      </c>
      <c r="I3" s="22">
        <v>22</v>
      </c>
      <c r="J3">
        <v>1</v>
      </c>
      <c r="K3">
        <v>3</v>
      </c>
      <c r="L3">
        <v>46</v>
      </c>
      <c r="M3">
        <v>10</v>
      </c>
      <c r="N3">
        <v>9</v>
      </c>
      <c r="O3">
        <v>10</v>
      </c>
      <c r="P3">
        <v>3</v>
      </c>
      <c r="Q3">
        <v>20</v>
      </c>
      <c r="R3">
        <v>8</v>
      </c>
      <c r="S3">
        <v>12</v>
      </c>
      <c r="T3">
        <v>19</v>
      </c>
      <c r="U3">
        <v>2</v>
      </c>
      <c r="V3">
        <v>23</v>
      </c>
      <c r="W3">
        <v>3</v>
      </c>
      <c r="X3">
        <v>11</v>
      </c>
      <c r="Y3">
        <v>2</v>
      </c>
      <c r="Z3">
        <v>7</v>
      </c>
      <c r="AA3">
        <v>6</v>
      </c>
      <c r="AB3">
        <v>2</v>
      </c>
      <c r="AC3">
        <v>6</v>
      </c>
      <c r="AD3">
        <v>17</v>
      </c>
      <c r="AE3">
        <v>15</v>
      </c>
      <c r="AF3">
        <v>2</v>
      </c>
      <c r="AG3">
        <v>14</v>
      </c>
      <c r="AH3">
        <v>8</v>
      </c>
      <c r="AI3">
        <v>7</v>
      </c>
      <c r="AJ3">
        <v>47</v>
      </c>
      <c r="AK3">
        <v>1</v>
      </c>
      <c r="AL3">
        <v>17</v>
      </c>
      <c r="AM3">
        <v>8</v>
      </c>
      <c r="AN3">
        <v>3</v>
      </c>
      <c r="AO3">
        <v>2</v>
      </c>
      <c r="AP3">
        <v>3</v>
      </c>
      <c r="AQ3">
        <v>2</v>
      </c>
      <c r="AR3">
        <v>44</v>
      </c>
      <c r="AS3">
        <v>5</v>
      </c>
      <c r="AT3">
        <v>10</v>
      </c>
      <c r="AU3">
        <v>16</v>
      </c>
      <c r="AV3">
        <v>10</v>
      </c>
      <c r="AW3">
        <v>1</v>
      </c>
      <c r="AX3">
        <v>32</v>
      </c>
      <c r="AY3">
        <v>5</v>
      </c>
      <c r="AZ3">
        <v>9</v>
      </c>
      <c r="BA3">
        <v>4</v>
      </c>
      <c r="BB3">
        <v>24</v>
      </c>
      <c r="BC3">
        <v>24</v>
      </c>
      <c r="BD3">
        <v>2</v>
      </c>
      <c r="BE3">
        <v>11</v>
      </c>
      <c r="BF3">
        <v>7</v>
      </c>
      <c r="BG3">
        <v>49</v>
      </c>
      <c r="BH3">
        <v>16</v>
      </c>
      <c r="BI3">
        <v>10</v>
      </c>
      <c r="BJ3">
        <v>2</v>
      </c>
      <c r="BK3">
        <v>9</v>
      </c>
      <c r="BL3">
        <v>1</v>
      </c>
      <c r="BM3">
        <v>10</v>
      </c>
      <c r="BN3">
        <v>31</v>
      </c>
      <c r="BO3">
        <v>25</v>
      </c>
      <c r="BP3">
        <v>21</v>
      </c>
      <c r="BQ3">
        <v>2</v>
      </c>
      <c r="BR3">
        <v>7</v>
      </c>
      <c r="BS3">
        <v>19</v>
      </c>
      <c r="BT3">
        <v>6</v>
      </c>
      <c r="BU3">
        <v>5</v>
      </c>
      <c r="BV3">
        <v>6</v>
      </c>
      <c r="BW3">
        <v>14</v>
      </c>
      <c r="BX3">
        <v>14</v>
      </c>
      <c r="BY3">
        <v>5</v>
      </c>
      <c r="BZ3">
        <v>32</v>
      </c>
      <c r="CA3">
        <v>12</v>
      </c>
      <c r="CB3">
        <v>2</v>
      </c>
      <c r="CC3">
        <v>21</v>
      </c>
      <c r="CD3">
        <v>11</v>
      </c>
      <c r="CE3">
        <v>15</v>
      </c>
      <c r="CF3">
        <v>4</v>
      </c>
      <c r="CG3">
        <v>5</v>
      </c>
      <c r="CH3">
        <v>3</v>
      </c>
      <c r="CI3">
        <v>1</v>
      </c>
      <c r="CJ3">
        <v>2</v>
      </c>
      <c r="CK3">
        <v>13</v>
      </c>
      <c r="CL3">
        <v>3</v>
      </c>
      <c r="CM3">
        <v>24</v>
      </c>
      <c r="CN3">
        <v>10</v>
      </c>
      <c r="CO3">
        <v>3</v>
      </c>
      <c r="CP3">
        <v>2</v>
      </c>
      <c r="CQ3">
        <v>6</v>
      </c>
      <c r="CR3">
        <v>4</v>
      </c>
      <c r="CS3">
        <v>4</v>
      </c>
      <c r="CT3">
        <v>6</v>
      </c>
      <c r="CU3">
        <v>28</v>
      </c>
      <c r="CV3">
        <v>27</v>
      </c>
      <c r="CW3">
        <v>13</v>
      </c>
      <c r="CX3">
        <v>16</v>
      </c>
      <c r="CY3">
        <v>40</v>
      </c>
      <c r="CZ3">
        <v>1</v>
      </c>
      <c r="DA3">
        <v>7</v>
      </c>
      <c r="DB3">
        <v>12</v>
      </c>
      <c r="DC3">
        <v>7</v>
      </c>
      <c r="DD3">
        <v>6</v>
      </c>
      <c r="DE3">
        <v>11</v>
      </c>
      <c r="DF3">
        <v>29</v>
      </c>
      <c r="DG3">
        <v>9</v>
      </c>
      <c r="DH3">
        <v>18</v>
      </c>
      <c r="DI3">
        <v>2</v>
      </c>
      <c r="DJ3">
        <v>4</v>
      </c>
      <c r="DK3">
        <v>4</v>
      </c>
      <c r="DL3">
        <v>13</v>
      </c>
      <c r="DM3">
        <v>2</v>
      </c>
      <c r="DN3">
        <v>3</v>
      </c>
      <c r="DO3">
        <v>3</v>
      </c>
      <c r="DP3">
        <v>3</v>
      </c>
      <c r="DQ3">
        <v>7</v>
      </c>
      <c r="DR3">
        <v>4</v>
      </c>
      <c r="DS3">
        <v>42</v>
      </c>
      <c r="DT3">
        <v>11</v>
      </c>
      <c r="DU3">
        <v>3</v>
      </c>
      <c r="DV3">
        <v>12</v>
      </c>
      <c r="DW3">
        <v>10</v>
      </c>
      <c r="DX3">
        <v>3</v>
      </c>
      <c r="DY3">
        <v>20</v>
      </c>
      <c r="DZ3">
        <v>6</v>
      </c>
      <c r="EA3">
        <v>1</v>
      </c>
      <c r="EB3">
        <v>6</v>
      </c>
      <c r="EC3">
        <v>14</v>
      </c>
      <c r="ED3">
        <v>6</v>
      </c>
      <c r="EE3">
        <v>4</v>
      </c>
      <c r="EF3">
        <v>1</v>
      </c>
      <c r="EG3">
        <v>12</v>
      </c>
      <c r="EH3">
        <v>5</v>
      </c>
      <c r="EI3">
        <v>8</v>
      </c>
      <c r="EJ3">
        <v>15</v>
      </c>
      <c r="EK3">
        <v>8</v>
      </c>
      <c r="EL3">
        <v>11</v>
      </c>
      <c r="EM3">
        <v>1</v>
      </c>
      <c r="EN3">
        <v>2</v>
      </c>
      <c r="EO3">
        <v>10</v>
      </c>
      <c r="EP3">
        <v>2</v>
      </c>
      <c r="EQ3">
        <v>4</v>
      </c>
      <c r="ER3">
        <v>19</v>
      </c>
      <c r="ES3">
        <v>5</v>
      </c>
      <c r="ET3">
        <v>5</v>
      </c>
      <c r="EU3">
        <v>16</v>
      </c>
      <c r="EV3">
        <v>19</v>
      </c>
      <c r="EW3">
        <v>12</v>
      </c>
      <c r="EX3">
        <v>10</v>
      </c>
      <c r="EY3">
        <v>2</v>
      </c>
      <c r="EZ3">
        <v>10</v>
      </c>
      <c r="FA3">
        <v>14</v>
      </c>
      <c r="FB3">
        <v>1</v>
      </c>
      <c r="FC3">
        <v>43</v>
      </c>
      <c r="FD3">
        <v>1</v>
      </c>
      <c r="FE3">
        <v>12</v>
      </c>
      <c r="FF3">
        <v>10</v>
      </c>
      <c r="FG3">
        <v>7</v>
      </c>
      <c r="FH3">
        <v>8</v>
      </c>
      <c r="FI3">
        <v>8</v>
      </c>
      <c r="FJ3">
        <v>4</v>
      </c>
      <c r="FK3">
        <v>3</v>
      </c>
      <c r="FL3">
        <v>8</v>
      </c>
      <c r="FM3">
        <v>8</v>
      </c>
      <c r="FN3">
        <v>6</v>
      </c>
      <c r="FO3">
        <v>5</v>
      </c>
      <c r="FP3">
        <v>4</v>
      </c>
      <c r="FQ3">
        <v>5</v>
      </c>
      <c r="FR3">
        <v>9</v>
      </c>
      <c r="FS3">
        <v>5</v>
      </c>
      <c r="FT3">
        <v>4</v>
      </c>
    </row>
    <row r="4" spans="1:199" x14ac:dyDescent="0.25">
      <c r="A4" s="1">
        <v>3</v>
      </c>
      <c r="B4">
        <f>COUNTIF(All!B:F,Mains!A4)</f>
        <v>189</v>
      </c>
      <c r="C4" s="2">
        <f t="shared" si="0"/>
        <v>1.9454451878538344E-2</v>
      </c>
      <c r="D4" s="2">
        <f t="shared" ca="1" si="1"/>
        <v>1.6180557994709882E-2</v>
      </c>
      <c r="E4">
        <f ca="1">IFERROR(SUMIF(Distrib!Z:Z,"&lt;=" &amp; I4,Distrib!AB:AB),0)+COUNTIF(INDIRECT("MainsD!B" &amp; I4+1 &amp; ":AY" &amp; I4+1,TRUE),"&lt;="&amp;HLOOKUP(A4,MainsD!$1:$101,Mains!I4+1,0))/50</f>
        <v>1.3762162162162164</v>
      </c>
      <c r="F4">
        <f>TurnAround(ROW(),COLUMN(J:J))*SUMIF(Distrib!Z:Z,IF(TurnAround(ROW(),COLUMN(J:J))&lt;0,"&lt;","&gt;") &amp; LastNumber(ROW(),COLUMN(J:J)),Distrib!AB:AB)</f>
        <v>-0.43485360360360364</v>
      </c>
      <c r="G4">
        <f>ABS(IF(F4&gt;0,IF(I4&gt;LastNumber(ROW(),COLUMN(J:J)),1,1-ABS(F4)),IF(I4&lt;LastNumber(ROW(),COLUMN(J:J)),1,1)))</f>
        <v>1</v>
      </c>
      <c r="H4" s="7">
        <f>COUNTIF($J$4:$FZ$4,"&lt;="&amp;$I$4)/COUNTA($J$4:$FZ$4)</f>
        <v>0.5722543352601156</v>
      </c>
      <c r="I4" s="22">
        <v>9</v>
      </c>
      <c r="J4">
        <v>7</v>
      </c>
      <c r="K4">
        <v>6</v>
      </c>
      <c r="L4">
        <v>24</v>
      </c>
      <c r="M4">
        <v>2</v>
      </c>
      <c r="N4">
        <v>2</v>
      </c>
      <c r="O4">
        <v>7</v>
      </c>
      <c r="P4">
        <v>8</v>
      </c>
      <c r="Q4">
        <v>1</v>
      </c>
      <c r="R4">
        <v>5</v>
      </c>
      <c r="S4">
        <v>7</v>
      </c>
      <c r="T4">
        <v>1</v>
      </c>
      <c r="U4">
        <v>5</v>
      </c>
      <c r="V4">
        <v>15</v>
      </c>
      <c r="W4">
        <v>11</v>
      </c>
      <c r="X4">
        <v>4</v>
      </c>
      <c r="Y4">
        <v>7</v>
      </c>
      <c r="Z4">
        <v>3</v>
      </c>
      <c r="AA4">
        <v>7</v>
      </c>
      <c r="AB4">
        <v>5</v>
      </c>
      <c r="AC4">
        <v>4</v>
      </c>
      <c r="AD4">
        <v>4</v>
      </c>
      <c r="AE4">
        <v>18</v>
      </c>
      <c r="AF4">
        <v>1</v>
      </c>
      <c r="AG4">
        <v>23</v>
      </c>
      <c r="AH4">
        <v>1</v>
      </c>
      <c r="AI4">
        <v>2</v>
      </c>
      <c r="AJ4">
        <v>8</v>
      </c>
      <c r="AK4">
        <v>24</v>
      </c>
      <c r="AL4">
        <v>26</v>
      </c>
      <c r="AM4">
        <v>2</v>
      </c>
      <c r="AN4">
        <v>11</v>
      </c>
      <c r="AO4">
        <v>66</v>
      </c>
      <c r="AP4">
        <v>2</v>
      </c>
      <c r="AQ4">
        <v>12</v>
      </c>
      <c r="AR4">
        <v>19</v>
      </c>
      <c r="AS4">
        <v>1</v>
      </c>
      <c r="AT4">
        <v>5</v>
      </c>
      <c r="AU4">
        <v>4</v>
      </c>
      <c r="AV4">
        <v>12</v>
      </c>
      <c r="AW4">
        <v>9</v>
      </c>
      <c r="AX4">
        <v>11</v>
      </c>
      <c r="AY4">
        <v>48</v>
      </c>
      <c r="AZ4">
        <v>10</v>
      </c>
      <c r="BA4">
        <v>1</v>
      </c>
      <c r="BB4">
        <v>4</v>
      </c>
      <c r="BC4">
        <v>4</v>
      </c>
      <c r="BD4">
        <v>2</v>
      </c>
      <c r="BE4">
        <v>10</v>
      </c>
      <c r="BF4">
        <v>4</v>
      </c>
      <c r="BG4">
        <v>1</v>
      </c>
      <c r="BH4">
        <v>18</v>
      </c>
      <c r="BI4">
        <v>19</v>
      </c>
      <c r="BJ4">
        <v>14</v>
      </c>
      <c r="BK4">
        <v>14</v>
      </c>
      <c r="BL4">
        <v>10</v>
      </c>
      <c r="BM4">
        <v>9</v>
      </c>
      <c r="BN4">
        <v>3</v>
      </c>
      <c r="BO4">
        <v>16</v>
      </c>
      <c r="BP4">
        <v>25</v>
      </c>
      <c r="BQ4">
        <v>25</v>
      </c>
      <c r="BR4">
        <v>6</v>
      </c>
      <c r="BS4">
        <v>14</v>
      </c>
      <c r="BT4">
        <v>10</v>
      </c>
      <c r="BU4">
        <v>7</v>
      </c>
      <c r="BV4">
        <v>7</v>
      </c>
      <c r="BW4">
        <v>5</v>
      </c>
      <c r="BX4">
        <v>7</v>
      </c>
      <c r="BY4">
        <v>4</v>
      </c>
      <c r="BZ4">
        <v>37</v>
      </c>
      <c r="CA4">
        <v>7</v>
      </c>
      <c r="CB4">
        <v>7</v>
      </c>
      <c r="CC4">
        <v>2</v>
      </c>
      <c r="CD4">
        <v>2</v>
      </c>
      <c r="CE4">
        <v>2</v>
      </c>
      <c r="CF4">
        <v>2</v>
      </c>
      <c r="CG4">
        <v>20</v>
      </c>
      <c r="CH4">
        <v>7</v>
      </c>
      <c r="CI4">
        <v>12</v>
      </c>
      <c r="CJ4">
        <v>8</v>
      </c>
      <c r="CK4">
        <v>8</v>
      </c>
      <c r="CL4">
        <v>13</v>
      </c>
      <c r="CM4">
        <v>25</v>
      </c>
      <c r="CN4">
        <v>10</v>
      </c>
      <c r="CO4">
        <v>4</v>
      </c>
      <c r="CP4">
        <v>12</v>
      </c>
      <c r="CQ4">
        <v>2</v>
      </c>
      <c r="CR4">
        <v>1</v>
      </c>
      <c r="CS4">
        <v>14</v>
      </c>
      <c r="CT4">
        <v>28</v>
      </c>
      <c r="CU4">
        <v>4</v>
      </c>
      <c r="CV4">
        <v>26</v>
      </c>
      <c r="CW4">
        <v>5</v>
      </c>
      <c r="CX4">
        <v>2</v>
      </c>
      <c r="CY4">
        <v>11</v>
      </c>
      <c r="CZ4">
        <v>5</v>
      </c>
      <c r="DA4">
        <v>5</v>
      </c>
      <c r="DB4">
        <v>1</v>
      </c>
      <c r="DC4">
        <v>11</v>
      </c>
      <c r="DD4">
        <v>15</v>
      </c>
      <c r="DE4">
        <v>11</v>
      </c>
      <c r="DF4">
        <v>3</v>
      </c>
      <c r="DG4">
        <v>17</v>
      </c>
      <c r="DH4">
        <v>3</v>
      </c>
      <c r="DI4">
        <v>16</v>
      </c>
      <c r="DJ4">
        <v>24</v>
      </c>
      <c r="DK4">
        <v>11</v>
      </c>
      <c r="DL4">
        <v>10</v>
      </c>
      <c r="DM4">
        <v>5</v>
      </c>
      <c r="DN4">
        <v>6</v>
      </c>
      <c r="DO4">
        <v>17</v>
      </c>
      <c r="DP4">
        <v>13</v>
      </c>
      <c r="DQ4">
        <v>6</v>
      </c>
      <c r="DR4">
        <v>1</v>
      </c>
      <c r="DS4">
        <v>6</v>
      </c>
      <c r="DT4">
        <v>3</v>
      </c>
      <c r="DU4">
        <v>12</v>
      </c>
      <c r="DV4">
        <v>11</v>
      </c>
      <c r="DW4">
        <v>7</v>
      </c>
      <c r="DX4">
        <v>6</v>
      </c>
      <c r="DY4">
        <v>1</v>
      </c>
      <c r="DZ4">
        <v>5</v>
      </c>
      <c r="EA4">
        <v>30</v>
      </c>
      <c r="EB4">
        <v>5</v>
      </c>
      <c r="EC4">
        <v>16</v>
      </c>
      <c r="ED4">
        <v>10</v>
      </c>
      <c r="EE4">
        <v>9</v>
      </c>
      <c r="EF4">
        <v>2</v>
      </c>
      <c r="EG4">
        <v>1</v>
      </c>
      <c r="EH4">
        <v>1</v>
      </c>
      <c r="EI4">
        <v>2</v>
      </c>
      <c r="EJ4">
        <v>5</v>
      </c>
      <c r="EK4">
        <v>9</v>
      </c>
      <c r="EL4">
        <v>14</v>
      </c>
      <c r="EM4">
        <v>2</v>
      </c>
      <c r="EN4">
        <v>6</v>
      </c>
      <c r="EO4">
        <v>12</v>
      </c>
      <c r="EP4">
        <v>49</v>
      </c>
      <c r="EQ4">
        <v>11</v>
      </c>
      <c r="ER4">
        <v>26</v>
      </c>
      <c r="ES4">
        <v>10</v>
      </c>
      <c r="ET4">
        <v>3</v>
      </c>
      <c r="EU4">
        <v>8</v>
      </c>
      <c r="EV4">
        <v>14</v>
      </c>
      <c r="EW4">
        <v>9</v>
      </c>
      <c r="EX4">
        <v>2</v>
      </c>
      <c r="EY4">
        <v>19</v>
      </c>
      <c r="EZ4">
        <v>22</v>
      </c>
      <c r="FA4">
        <v>5</v>
      </c>
      <c r="FB4">
        <v>26</v>
      </c>
      <c r="FC4">
        <v>1</v>
      </c>
      <c r="FD4">
        <v>1</v>
      </c>
      <c r="FE4">
        <v>5</v>
      </c>
      <c r="FF4">
        <v>16</v>
      </c>
      <c r="FG4">
        <v>1</v>
      </c>
      <c r="FH4">
        <v>2</v>
      </c>
      <c r="FI4">
        <v>17</v>
      </c>
      <c r="FJ4">
        <v>4</v>
      </c>
      <c r="FK4">
        <v>6</v>
      </c>
      <c r="FL4">
        <v>10</v>
      </c>
      <c r="FM4">
        <v>11</v>
      </c>
      <c r="FN4">
        <v>6</v>
      </c>
      <c r="FO4">
        <v>6</v>
      </c>
      <c r="FP4">
        <v>18</v>
      </c>
      <c r="FQ4">
        <v>8</v>
      </c>
      <c r="FR4">
        <v>6</v>
      </c>
      <c r="FS4">
        <v>15</v>
      </c>
      <c r="FT4">
        <v>11</v>
      </c>
      <c r="FU4">
        <v>28</v>
      </c>
      <c r="FV4">
        <v>17</v>
      </c>
      <c r="FW4">
        <v>13</v>
      </c>
      <c r="FX4">
        <v>19</v>
      </c>
      <c r="FY4">
        <v>1</v>
      </c>
      <c r="FZ4">
        <v>20</v>
      </c>
    </row>
    <row r="5" spans="1:199" x14ac:dyDescent="0.25">
      <c r="A5" s="1">
        <v>4</v>
      </c>
      <c r="B5">
        <f>COUNTIF(All!B:F,Mains!A5)</f>
        <v>198</v>
      </c>
      <c r="C5" s="2">
        <f t="shared" si="0"/>
        <v>2.0380854348944929E-2</v>
      </c>
      <c r="D5" s="2">
        <f t="shared" ca="1" si="1"/>
        <v>2.6968523846298918E-2</v>
      </c>
      <c r="E5">
        <f ca="1">IFERROR(SUMIF(Distrib!Z:Z,"&lt;=" &amp; I5,Distrib!AB:AB),0)+COUNTIF(INDIRECT("MainsD!B" &amp; I5+1 &amp; ":AY" &amp; I5+1,TRUE),"&lt;="&amp;HLOOKUP(A5,MainsD!$1:$101,Mains!I5+1,0))/50</f>
        <v>1.5697072072072071</v>
      </c>
      <c r="F5">
        <f>TurnAround(ROW(),COLUMN(J:J))*SUMIF(Distrib!Z:Z,IF(TurnAround(ROW(),COLUMN(J:J))&lt;0,"&lt;","&gt;") &amp; LastNumber(ROW(),COLUMN(J:J)),Distrib!AB:AB)</f>
        <v>0.45022522522522546</v>
      </c>
      <c r="G5">
        <f>ABS(IF(F5&gt;0,IF(I5&gt;LastNumber(ROW(),COLUMN(J:J)),1,1-ABS(F5)),IF(I5&lt;LastNumber(ROW(),COLUMN(J:J)),1,1)))</f>
        <v>1</v>
      </c>
      <c r="H5" s="7">
        <f>COUNTIF($J$5:$GD$5,"&lt;="&amp;$I$5)/COUNTA($J$5:$GD$5)</f>
        <v>0.87570621468926557</v>
      </c>
      <c r="I5" s="22">
        <v>19</v>
      </c>
      <c r="J5">
        <v>3</v>
      </c>
      <c r="K5">
        <v>1</v>
      </c>
      <c r="L5">
        <v>1</v>
      </c>
      <c r="M5">
        <v>12</v>
      </c>
      <c r="N5">
        <v>19</v>
      </c>
      <c r="O5">
        <v>2</v>
      </c>
      <c r="P5">
        <v>4</v>
      </c>
      <c r="Q5">
        <v>13</v>
      </c>
      <c r="R5">
        <v>12</v>
      </c>
      <c r="S5">
        <v>2</v>
      </c>
      <c r="T5">
        <v>9</v>
      </c>
      <c r="U5">
        <v>24</v>
      </c>
      <c r="V5">
        <v>11</v>
      </c>
      <c r="W5">
        <v>11</v>
      </c>
      <c r="X5">
        <v>14</v>
      </c>
      <c r="Y5">
        <v>5</v>
      </c>
      <c r="Z5">
        <v>15</v>
      </c>
      <c r="AA5">
        <v>16</v>
      </c>
      <c r="AB5">
        <v>3</v>
      </c>
      <c r="AC5">
        <v>19</v>
      </c>
      <c r="AD5">
        <v>11</v>
      </c>
      <c r="AE5">
        <v>9</v>
      </c>
      <c r="AF5">
        <v>15</v>
      </c>
      <c r="AG5">
        <v>8</v>
      </c>
      <c r="AH5">
        <v>1</v>
      </c>
      <c r="AI5">
        <v>8</v>
      </c>
      <c r="AJ5">
        <v>8</v>
      </c>
      <c r="AK5">
        <v>11</v>
      </c>
      <c r="AL5">
        <v>1</v>
      </c>
      <c r="AM5">
        <v>2</v>
      </c>
      <c r="AN5">
        <v>2</v>
      </c>
      <c r="AO5">
        <v>4</v>
      </c>
      <c r="AP5">
        <v>9</v>
      </c>
      <c r="AQ5">
        <v>18</v>
      </c>
      <c r="AR5">
        <v>2</v>
      </c>
      <c r="AS5">
        <v>2</v>
      </c>
      <c r="AT5">
        <v>18</v>
      </c>
      <c r="AU5">
        <v>1</v>
      </c>
      <c r="AV5">
        <v>7</v>
      </c>
      <c r="AW5">
        <v>1</v>
      </c>
      <c r="AX5">
        <v>2</v>
      </c>
      <c r="AY5">
        <v>6</v>
      </c>
      <c r="AZ5">
        <v>1</v>
      </c>
      <c r="BA5">
        <v>3</v>
      </c>
      <c r="BB5">
        <v>23</v>
      </c>
      <c r="BC5">
        <v>2</v>
      </c>
      <c r="BD5">
        <v>11</v>
      </c>
      <c r="BE5">
        <v>14</v>
      </c>
      <c r="BF5">
        <v>9</v>
      </c>
      <c r="BG5">
        <v>14</v>
      </c>
      <c r="BH5">
        <v>8</v>
      </c>
      <c r="BI5">
        <v>1</v>
      </c>
      <c r="BJ5">
        <v>2</v>
      </c>
      <c r="BK5">
        <v>15</v>
      </c>
      <c r="BL5">
        <v>11</v>
      </c>
      <c r="BM5">
        <v>8</v>
      </c>
      <c r="BN5">
        <v>4</v>
      </c>
      <c r="BO5">
        <v>9</v>
      </c>
      <c r="BP5">
        <v>9</v>
      </c>
      <c r="BQ5">
        <v>15</v>
      </c>
      <c r="BR5">
        <v>2</v>
      </c>
      <c r="BS5">
        <v>6</v>
      </c>
      <c r="BT5">
        <v>9</v>
      </c>
      <c r="BU5">
        <v>3</v>
      </c>
      <c r="BV5">
        <v>20</v>
      </c>
      <c r="BW5">
        <v>7</v>
      </c>
      <c r="BX5">
        <v>2</v>
      </c>
      <c r="BY5">
        <v>2</v>
      </c>
      <c r="BZ5">
        <v>8</v>
      </c>
      <c r="CA5">
        <v>7</v>
      </c>
      <c r="CB5">
        <v>1</v>
      </c>
      <c r="CC5">
        <v>3</v>
      </c>
      <c r="CD5">
        <v>8</v>
      </c>
      <c r="CE5">
        <v>18</v>
      </c>
      <c r="CF5">
        <v>3</v>
      </c>
      <c r="CG5">
        <v>7</v>
      </c>
      <c r="CH5">
        <v>3</v>
      </c>
      <c r="CI5">
        <v>10</v>
      </c>
      <c r="CJ5">
        <v>37</v>
      </c>
      <c r="CK5">
        <v>7</v>
      </c>
      <c r="CL5">
        <v>7</v>
      </c>
      <c r="CM5">
        <v>5</v>
      </c>
      <c r="CN5">
        <v>10</v>
      </c>
      <c r="CO5">
        <v>3</v>
      </c>
      <c r="CP5">
        <v>15</v>
      </c>
      <c r="CQ5">
        <v>12</v>
      </c>
      <c r="CR5">
        <v>1</v>
      </c>
      <c r="CS5">
        <v>1</v>
      </c>
      <c r="CT5">
        <v>7</v>
      </c>
      <c r="CU5">
        <v>5</v>
      </c>
      <c r="CV5">
        <v>3</v>
      </c>
      <c r="CW5">
        <v>11</v>
      </c>
      <c r="CX5">
        <v>26</v>
      </c>
      <c r="CY5">
        <v>6</v>
      </c>
      <c r="CZ5">
        <v>22</v>
      </c>
      <c r="DA5">
        <v>7</v>
      </c>
      <c r="DB5">
        <v>15</v>
      </c>
      <c r="DC5">
        <v>2</v>
      </c>
      <c r="DD5">
        <v>26</v>
      </c>
      <c r="DE5">
        <v>12</v>
      </c>
      <c r="DF5">
        <v>17</v>
      </c>
      <c r="DG5">
        <v>8</v>
      </c>
      <c r="DH5">
        <v>9</v>
      </c>
      <c r="DI5">
        <v>38</v>
      </c>
      <c r="DJ5">
        <v>1</v>
      </c>
      <c r="DK5">
        <v>2</v>
      </c>
      <c r="DL5">
        <v>4</v>
      </c>
      <c r="DM5">
        <v>23</v>
      </c>
      <c r="DN5">
        <v>7</v>
      </c>
      <c r="DO5">
        <v>4</v>
      </c>
      <c r="DP5">
        <v>1</v>
      </c>
      <c r="DQ5">
        <v>1</v>
      </c>
      <c r="DR5">
        <v>5</v>
      </c>
      <c r="DS5">
        <v>14</v>
      </c>
      <c r="DT5">
        <v>20</v>
      </c>
      <c r="DU5">
        <v>19</v>
      </c>
      <c r="DV5">
        <v>12</v>
      </c>
      <c r="DW5">
        <v>3</v>
      </c>
      <c r="DX5">
        <v>14</v>
      </c>
      <c r="DY5">
        <v>5</v>
      </c>
      <c r="DZ5">
        <v>1</v>
      </c>
      <c r="EA5">
        <v>22</v>
      </c>
      <c r="EB5">
        <v>17</v>
      </c>
      <c r="EC5">
        <v>17</v>
      </c>
      <c r="ED5">
        <v>1</v>
      </c>
      <c r="EE5">
        <v>2</v>
      </c>
      <c r="EF5">
        <v>10</v>
      </c>
      <c r="EG5">
        <v>1</v>
      </c>
      <c r="EH5">
        <v>2</v>
      </c>
      <c r="EI5">
        <v>6</v>
      </c>
      <c r="EJ5">
        <v>4</v>
      </c>
      <c r="EK5">
        <v>13</v>
      </c>
      <c r="EL5">
        <v>4</v>
      </c>
      <c r="EM5">
        <v>4</v>
      </c>
      <c r="EN5">
        <v>25</v>
      </c>
      <c r="EO5">
        <v>14</v>
      </c>
      <c r="EP5">
        <v>8</v>
      </c>
      <c r="EQ5">
        <v>22</v>
      </c>
      <c r="ER5">
        <v>44</v>
      </c>
      <c r="ES5">
        <v>9</v>
      </c>
      <c r="ET5">
        <v>2</v>
      </c>
      <c r="EU5">
        <v>10</v>
      </c>
      <c r="EV5">
        <v>14</v>
      </c>
      <c r="EW5">
        <v>1</v>
      </c>
      <c r="EX5">
        <v>5</v>
      </c>
      <c r="EY5">
        <v>5</v>
      </c>
      <c r="EZ5">
        <v>17</v>
      </c>
      <c r="FA5">
        <v>8</v>
      </c>
      <c r="FB5">
        <v>2</v>
      </c>
      <c r="FC5">
        <v>18</v>
      </c>
      <c r="FD5">
        <v>11</v>
      </c>
      <c r="FE5">
        <v>10</v>
      </c>
      <c r="FF5">
        <v>4</v>
      </c>
      <c r="FG5">
        <v>2</v>
      </c>
      <c r="FH5">
        <v>6</v>
      </c>
      <c r="FI5">
        <v>57</v>
      </c>
      <c r="FJ5">
        <v>20</v>
      </c>
      <c r="FK5">
        <v>4</v>
      </c>
      <c r="FL5">
        <v>30</v>
      </c>
      <c r="FM5">
        <v>36</v>
      </c>
      <c r="FN5">
        <v>8</v>
      </c>
      <c r="FO5">
        <v>31</v>
      </c>
      <c r="FP5">
        <v>26</v>
      </c>
      <c r="FQ5">
        <v>9</v>
      </c>
      <c r="FR5">
        <v>18</v>
      </c>
      <c r="FS5">
        <v>7</v>
      </c>
      <c r="FT5">
        <v>6</v>
      </c>
      <c r="FU5">
        <v>26</v>
      </c>
      <c r="FV5">
        <v>1</v>
      </c>
      <c r="FW5">
        <v>9</v>
      </c>
      <c r="FX5">
        <v>15</v>
      </c>
      <c r="FY5">
        <v>1</v>
      </c>
      <c r="FZ5">
        <v>4</v>
      </c>
      <c r="GA5">
        <v>22</v>
      </c>
      <c r="GB5">
        <v>6</v>
      </c>
      <c r="GC5">
        <v>9</v>
      </c>
      <c r="GD5">
        <v>1</v>
      </c>
    </row>
    <row r="6" spans="1:199" x14ac:dyDescent="0.25">
      <c r="A6" s="1">
        <v>5</v>
      </c>
      <c r="B6">
        <f>COUNTIF(All!B:F,Mains!A6)</f>
        <v>198</v>
      </c>
      <c r="C6" s="2">
        <f t="shared" si="0"/>
        <v>2.0380854348944929E-2</v>
      </c>
      <c r="D6" s="2">
        <f t="shared" ca="1" si="1"/>
        <v>2.1784557300481136E-2</v>
      </c>
      <c r="E6">
        <f ca="1">IFERROR(SUMIF(Distrib!Z:Z,"&lt;=" &amp; I6,Distrib!AB:AB),0)+COUNTIF(INDIRECT("MainsD!B" &amp; I6+1 &amp; ":AY" &amp; I6+1,TRUE),"&lt;="&amp;HLOOKUP(A6,MainsD!$1:$101,Mains!I6+1,0))/50</f>
        <v>1.2978378378378379</v>
      </c>
      <c r="F6">
        <f>TurnAround(ROW(),COLUMN(J:J))*SUMIF(Distrib!Z:Z,IF(TurnAround(ROW(),COLUMN(J:J))&lt;0,"&lt;","&gt;") &amp; LastNumber(ROW(),COLUMN(J:J)),Distrib!AB:AB)</f>
        <v>-0.99560810810810818</v>
      </c>
      <c r="G6">
        <f>ABS(IF(F6&gt;0,IF(I6&gt;LastNumber(ROW(),COLUMN(J:J)),1,1-ABS(F6)),IF(I6&lt;LastNumber(ROW(),COLUMN(J:J)),1,1)))</f>
        <v>1</v>
      </c>
      <c r="H6" s="7">
        <f>COUNTIF($J$6:$GG$6,"&lt;="&amp;$I$6)/COUNTA($J$6:$GG$6)</f>
        <v>0.85555555555555551</v>
      </c>
      <c r="I6" s="22">
        <v>17</v>
      </c>
      <c r="J6">
        <v>10</v>
      </c>
      <c r="K6">
        <v>4</v>
      </c>
      <c r="L6">
        <v>5</v>
      </c>
      <c r="M6">
        <v>42</v>
      </c>
      <c r="N6">
        <v>32</v>
      </c>
      <c r="O6">
        <v>3</v>
      </c>
      <c r="P6">
        <v>2</v>
      </c>
      <c r="Q6">
        <v>6</v>
      </c>
      <c r="R6">
        <v>2</v>
      </c>
      <c r="S6">
        <v>1</v>
      </c>
      <c r="T6">
        <v>20</v>
      </c>
      <c r="U6">
        <v>7</v>
      </c>
      <c r="V6">
        <v>8</v>
      </c>
      <c r="W6">
        <v>9</v>
      </c>
      <c r="X6">
        <v>12</v>
      </c>
      <c r="Y6">
        <v>3</v>
      </c>
      <c r="Z6">
        <v>10</v>
      </c>
      <c r="AA6">
        <v>8</v>
      </c>
      <c r="AB6">
        <v>20</v>
      </c>
      <c r="AC6">
        <v>8</v>
      </c>
      <c r="AD6">
        <v>1</v>
      </c>
      <c r="AE6">
        <v>4</v>
      </c>
      <c r="AF6">
        <v>6</v>
      </c>
      <c r="AG6">
        <v>29</v>
      </c>
      <c r="AH6">
        <v>9</v>
      </c>
      <c r="AI6">
        <v>4</v>
      </c>
      <c r="AJ6">
        <v>9</v>
      </c>
      <c r="AK6">
        <v>2</v>
      </c>
      <c r="AL6">
        <v>14</v>
      </c>
      <c r="AM6">
        <v>1</v>
      </c>
      <c r="AN6">
        <v>4</v>
      </c>
      <c r="AO6">
        <v>2</v>
      </c>
      <c r="AP6">
        <v>5</v>
      </c>
      <c r="AQ6">
        <v>27</v>
      </c>
      <c r="AR6">
        <v>9</v>
      </c>
      <c r="AS6">
        <v>39</v>
      </c>
      <c r="AT6">
        <v>3</v>
      </c>
      <c r="AU6">
        <v>9</v>
      </c>
      <c r="AV6">
        <v>2</v>
      </c>
      <c r="AW6">
        <v>11</v>
      </c>
      <c r="AX6">
        <v>6</v>
      </c>
      <c r="AY6">
        <v>22</v>
      </c>
      <c r="AZ6">
        <v>22</v>
      </c>
      <c r="BA6">
        <v>17</v>
      </c>
      <c r="BB6">
        <v>11</v>
      </c>
      <c r="BC6">
        <v>21</v>
      </c>
      <c r="BD6">
        <v>1</v>
      </c>
      <c r="BE6">
        <v>18</v>
      </c>
      <c r="BF6">
        <v>11</v>
      </c>
      <c r="BG6">
        <v>5</v>
      </c>
      <c r="BH6">
        <v>12</v>
      </c>
      <c r="BI6">
        <v>3</v>
      </c>
      <c r="BJ6">
        <v>17</v>
      </c>
      <c r="BK6">
        <v>6</v>
      </c>
      <c r="BL6">
        <v>11</v>
      </c>
      <c r="BM6">
        <v>4</v>
      </c>
      <c r="BN6">
        <v>14</v>
      </c>
      <c r="BO6">
        <v>2</v>
      </c>
      <c r="BP6">
        <v>4</v>
      </c>
      <c r="BQ6">
        <v>5</v>
      </c>
      <c r="BR6">
        <v>8</v>
      </c>
      <c r="BS6">
        <v>19</v>
      </c>
      <c r="BT6">
        <v>9</v>
      </c>
      <c r="BU6">
        <v>11</v>
      </c>
      <c r="BV6">
        <v>1</v>
      </c>
      <c r="BW6">
        <v>17</v>
      </c>
      <c r="BX6">
        <v>4</v>
      </c>
      <c r="BY6">
        <v>3</v>
      </c>
      <c r="BZ6">
        <v>6</v>
      </c>
      <c r="CA6">
        <v>6</v>
      </c>
      <c r="CB6">
        <v>7</v>
      </c>
      <c r="CC6">
        <v>3</v>
      </c>
      <c r="CD6">
        <v>5</v>
      </c>
      <c r="CE6">
        <v>12</v>
      </c>
      <c r="CF6">
        <v>15</v>
      </c>
      <c r="CG6">
        <v>15</v>
      </c>
      <c r="CH6">
        <v>6</v>
      </c>
      <c r="CI6">
        <v>3</v>
      </c>
      <c r="CJ6">
        <v>4</v>
      </c>
      <c r="CK6">
        <v>12</v>
      </c>
      <c r="CL6">
        <v>6</v>
      </c>
      <c r="CM6">
        <v>3</v>
      </c>
      <c r="CN6">
        <v>4</v>
      </c>
      <c r="CO6">
        <v>1</v>
      </c>
      <c r="CP6">
        <v>8</v>
      </c>
      <c r="CQ6">
        <v>8</v>
      </c>
      <c r="CR6">
        <v>36</v>
      </c>
      <c r="CS6">
        <v>5</v>
      </c>
      <c r="CT6">
        <v>3</v>
      </c>
      <c r="CU6">
        <v>6</v>
      </c>
      <c r="CV6">
        <v>8</v>
      </c>
      <c r="CW6">
        <v>5</v>
      </c>
      <c r="CX6">
        <v>6</v>
      </c>
      <c r="CY6">
        <v>2</v>
      </c>
      <c r="CZ6">
        <v>5</v>
      </c>
      <c r="DA6">
        <v>15</v>
      </c>
      <c r="DB6">
        <v>17</v>
      </c>
      <c r="DC6">
        <v>8</v>
      </c>
      <c r="DD6">
        <v>7</v>
      </c>
      <c r="DE6">
        <v>8</v>
      </c>
      <c r="DF6">
        <v>4</v>
      </c>
      <c r="DG6">
        <v>1</v>
      </c>
      <c r="DH6">
        <v>17</v>
      </c>
      <c r="DI6">
        <v>14</v>
      </c>
      <c r="DJ6">
        <v>8</v>
      </c>
      <c r="DK6">
        <v>13</v>
      </c>
      <c r="DL6">
        <v>18</v>
      </c>
      <c r="DM6">
        <v>8</v>
      </c>
      <c r="DN6">
        <v>20</v>
      </c>
      <c r="DO6">
        <v>8</v>
      </c>
      <c r="DP6">
        <v>6</v>
      </c>
      <c r="DQ6">
        <v>4</v>
      </c>
      <c r="DR6">
        <v>5</v>
      </c>
      <c r="DS6">
        <v>17</v>
      </c>
      <c r="DT6">
        <v>6</v>
      </c>
      <c r="DU6">
        <v>10</v>
      </c>
      <c r="DV6">
        <v>31</v>
      </c>
      <c r="DW6">
        <v>5</v>
      </c>
      <c r="DX6">
        <v>9</v>
      </c>
      <c r="DY6">
        <v>1</v>
      </c>
      <c r="DZ6">
        <v>2</v>
      </c>
      <c r="EA6">
        <v>6</v>
      </c>
      <c r="EB6">
        <v>9</v>
      </c>
      <c r="EC6">
        <v>7</v>
      </c>
      <c r="ED6">
        <v>15</v>
      </c>
      <c r="EE6">
        <v>14</v>
      </c>
      <c r="EF6">
        <v>7</v>
      </c>
      <c r="EG6">
        <v>8</v>
      </c>
      <c r="EH6">
        <v>7</v>
      </c>
      <c r="EI6">
        <v>3</v>
      </c>
      <c r="EJ6">
        <v>25</v>
      </c>
      <c r="EK6">
        <v>21</v>
      </c>
      <c r="EL6">
        <v>1</v>
      </c>
      <c r="EM6">
        <v>11</v>
      </c>
      <c r="EN6">
        <v>9</v>
      </c>
      <c r="EO6">
        <v>6</v>
      </c>
      <c r="EP6">
        <v>5</v>
      </c>
      <c r="EQ6">
        <v>7</v>
      </c>
      <c r="ER6">
        <v>5</v>
      </c>
      <c r="ES6">
        <v>1</v>
      </c>
      <c r="ET6">
        <v>3</v>
      </c>
      <c r="EU6">
        <v>13</v>
      </c>
      <c r="EV6">
        <v>1</v>
      </c>
      <c r="EW6">
        <v>19</v>
      </c>
      <c r="EX6">
        <v>2</v>
      </c>
      <c r="EY6">
        <v>4</v>
      </c>
      <c r="EZ6">
        <v>3</v>
      </c>
      <c r="FA6">
        <v>4</v>
      </c>
      <c r="FB6">
        <v>17</v>
      </c>
      <c r="FC6">
        <v>1</v>
      </c>
      <c r="FD6">
        <v>3</v>
      </c>
      <c r="FE6">
        <v>2</v>
      </c>
      <c r="FF6">
        <v>5</v>
      </c>
      <c r="FG6">
        <v>13</v>
      </c>
      <c r="FH6">
        <v>8</v>
      </c>
      <c r="FI6">
        <v>14</v>
      </c>
      <c r="FJ6">
        <v>2</v>
      </c>
      <c r="FK6">
        <v>1</v>
      </c>
      <c r="FL6">
        <v>3</v>
      </c>
      <c r="FM6">
        <v>10</v>
      </c>
      <c r="FN6">
        <v>1</v>
      </c>
      <c r="FO6">
        <v>4</v>
      </c>
      <c r="FP6">
        <v>36</v>
      </c>
      <c r="FQ6">
        <v>9</v>
      </c>
      <c r="FR6">
        <v>24</v>
      </c>
      <c r="FS6">
        <v>20</v>
      </c>
      <c r="FT6">
        <v>24</v>
      </c>
      <c r="FU6">
        <v>6</v>
      </c>
      <c r="FV6">
        <v>37</v>
      </c>
      <c r="FW6">
        <v>2</v>
      </c>
      <c r="FX6">
        <v>4</v>
      </c>
      <c r="FY6">
        <v>13</v>
      </c>
      <c r="FZ6">
        <v>15</v>
      </c>
      <c r="GA6">
        <v>3</v>
      </c>
      <c r="GB6">
        <v>6</v>
      </c>
      <c r="GC6">
        <v>5</v>
      </c>
      <c r="GD6">
        <v>3</v>
      </c>
      <c r="GE6">
        <v>14</v>
      </c>
      <c r="GF6">
        <v>26</v>
      </c>
      <c r="GG6">
        <v>53</v>
      </c>
    </row>
    <row r="7" spans="1:199" x14ac:dyDescent="0.25">
      <c r="A7" s="1">
        <v>6</v>
      </c>
      <c r="B7">
        <f>COUNTIF(All!B:F,Mains!A7)</f>
        <v>188</v>
      </c>
      <c r="C7" s="2">
        <f t="shared" si="0"/>
        <v>1.9351518270715389E-2</v>
      </c>
      <c r="D7" s="2">
        <f t="shared" ca="1" si="1"/>
        <v>1.1514564946459105E-2</v>
      </c>
      <c r="E7">
        <f ca="1">IFERROR(SUMIF(Distrib!Z:Z,"&lt;=" &amp; I7,Distrib!AB:AB),0)+COUNTIF(INDIRECT("MainsD!B" &amp; I7+1 &amp; ":AY" &amp; I7+1,TRUE),"&lt;="&amp;HLOOKUP(A7,MainsD!$1:$101,Mains!I7+1,0))/50</f>
        <v>1.2456531531531532</v>
      </c>
      <c r="F7">
        <f>TurnAround(ROW(),COLUMN(J:J))*SUMIF(Distrib!Z:Z,IF(TurnAround(ROW(),COLUMN(J:J))&lt;0,"&lt;","&gt;") &amp; LastNumber(ROW(),COLUMN(J:J)),Distrib!AB:AB)</f>
        <v>-0.41891891891891897</v>
      </c>
      <c r="G7">
        <f>ABS(IF(F7&gt;0,IF(I7&gt;LastNumber(ROW(),COLUMN(J:J)),1,1-ABS(F7)),IF(I7&lt;LastNumber(ROW(),COLUMN(J:J)),1,1)))</f>
        <v>1</v>
      </c>
      <c r="H7" s="7">
        <f>COUNTIF($J$7:$FY$7,"&lt;="&amp;$I$7)/COUNTA($J$7:$FY$7)</f>
        <v>0.44767441860465118</v>
      </c>
      <c r="I7" s="22">
        <v>6</v>
      </c>
      <c r="J7">
        <v>1</v>
      </c>
      <c r="K7">
        <v>4</v>
      </c>
      <c r="L7">
        <v>12</v>
      </c>
      <c r="M7">
        <v>11</v>
      </c>
      <c r="N7">
        <v>10</v>
      </c>
      <c r="O7">
        <v>9</v>
      </c>
      <c r="P7">
        <v>4</v>
      </c>
      <c r="Q7">
        <v>5</v>
      </c>
      <c r="R7">
        <v>3</v>
      </c>
      <c r="S7">
        <v>2</v>
      </c>
      <c r="T7">
        <v>14</v>
      </c>
      <c r="U7">
        <v>8</v>
      </c>
      <c r="V7">
        <v>6</v>
      </c>
      <c r="W7">
        <v>5</v>
      </c>
      <c r="X7">
        <v>20</v>
      </c>
      <c r="Y7">
        <v>11</v>
      </c>
      <c r="Z7">
        <v>2</v>
      </c>
      <c r="AA7">
        <v>13</v>
      </c>
      <c r="AB7">
        <v>18</v>
      </c>
      <c r="AC7">
        <v>4</v>
      </c>
      <c r="AD7">
        <v>13</v>
      </c>
      <c r="AE7">
        <v>21</v>
      </c>
      <c r="AF7">
        <v>11</v>
      </c>
      <c r="AG7">
        <v>1</v>
      </c>
      <c r="AH7">
        <v>4</v>
      </c>
      <c r="AI7">
        <v>56</v>
      </c>
      <c r="AJ7">
        <v>2</v>
      </c>
      <c r="AK7">
        <v>2</v>
      </c>
      <c r="AL7">
        <v>8</v>
      </c>
      <c r="AM7">
        <v>2</v>
      </c>
      <c r="AN7">
        <v>1</v>
      </c>
      <c r="AO7">
        <v>4</v>
      </c>
      <c r="AP7">
        <v>27</v>
      </c>
      <c r="AQ7">
        <v>1</v>
      </c>
      <c r="AR7">
        <v>16</v>
      </c>
      <c r="AS7">
        <v>5</v>
      </c>
      <c r="AT7">
        <v>25</v>
      </c>
      <c r="AU7">
        <v>3</v>
      </c>
      <c r="AV7">
        <v>12</v>
      </c>
      <c r="AW7">
        <v>11</v>
      </c>
      <c r="AX7">
        <v>10</v>
      </c>
      <c r="AY7">
        <v>1</v>
      </c>
      <c r="AZ7">
        <v>9</v>
      </c>
      <c r="BA7">
        <v>15</v>
      </c>
      <c r="BB7">
        <v>15</v>
      </c>
      <c r="BC7">
        <v>5</v>
      </c>
      <c r="BD7">
        <v>11</v>
      </c>
      <c r="BE7">
        <v>14</v>
      </c>
      <c r="BF7">
        <v>36</v>
      </c>
      <c r="BG7">
        <v>5</v>
      </c>
      <c r="BH7">
        <v>2</v>
      </c>
      <c r="BI7">
        <v>7</v>
      </c>
      <c r="BJ7">
        <v>4</v>
      </c>
      <c r="BK7">
        <v>2</v>
      </c>
      <c r="BL7">
        <v>7</v>
      </c>
      <c r="BM7">
        <v>20</v>
      </c>
      <c r="BN7">
        <v>29</v>
      </c>
      <c r="BO7">
        <v>28</v>
      </c>
      <c r="BP7">
        <v>6</v>
      </c>
      <c r="BQ7">
        <v>6</v>
      </c>
      <c r="BR7">
        <v>2</v>
      </c>
      <c r="BS7">
        <v>7</v>
      </c>
      <c r="BT7">
        <v>8</v>
      </c>
      <c r="BU7">
        <v>2</v>
      </c>
      <c r="BV7">
        <v>2</v>
      </c>
      <c r="BW7">
        <v>3</v>
      </c>
      <c r="BX7">
        <v>14</v>
      </c>
      <c r="BY7">
        <v>8</v>
      </c>
      <c r="BZ7">
        <v>6</v>
      </c>
      <c r="CA7">
        <v>48</v>
      </c>
      <c r="CB7">
        <v>6</v>
      </c>
      <c r="CC7">
        <v>7</v>
      </c>
      <c r="CD7">
        <v>7</v>
      </c>
      <c r="CE7">
        <v>9</v>
      </c>
      <c r="CF7">
        <v>3</v>
      </c>
      <c r="CG7">
        <v>4</v>
      </c>
      <c r="CH7">
        <v>11</v>
      </c>
      <c r="CI7">
        <v>2</v>
      </c>
      <c r="CJ7">
        <v>12</v>
      </c>
      <c r="CK7">
        <v>10</v>
      </c>
      <c r="CL7">
        <v>9</v>
      </c>
      <c r="CM7">
        <v>3</v>
      </c>
      <c r="CN7">
        <v>2</v>
      </c>
      <c r="CO7">
        <v>14</v>
      </c>
      <c r="CP7">
        <v>20</v>
      </c>
      <c r="CQ7">
        <v>2</v>
      </c>
      <c r="CR7">
        <v>9</v>
      </c>
      <c r="CS7">
        <v>5</v>
      </c>
      <c r="CT7">
        <v>8</v>
      </c>
      <c r="CU7">
        <v>2</v>
      </c>
      <c r="CV7">
        <v>17</v>
      </c>
      <c r="CW7">
        <v>15</v>
      </c>
      <c r="CX7">
        <v>23</v>
      </c>
      <c r="CY7">
        <v>11</v>
      </c>
      <c r="CZ7">
        <v>10</v>
      </c>
      <c r="DA7">
        <v>9</v>
      </c>
      <c r="DB7">
        <v>2</v>
      </c>
      <c r="DC7">
        <v>2</v>
      </c>
      <c r="DD7">
        <v>23</v>
      </c>
      <c r="DE7">
        <v>3</v>
      </c>
      <c r="DF7">
        <v>13</v>
      </c>
      <c r="DG7">
        <v>36</v>
      </c>
      <c r="DH7">
        <v>5</v>
      </c>
      <c r="DI7">
        <v>3</v>
      </c>
      <c r="DJ7">
        <v>16</v>
      </c>
      <c r="DK7">
        <v>12</v>
      </c>
      <c r="DL7">
        <v>5</v>
      </c>
      <c r="DM7">
        <v>7</v>
      </c>
      <c r="DN7">
        <v>20</v>
      </c>
      <c r="DO7">
        <v>1</v>
      </c>
      <c r="DP7">
        <v>7</v>
      </c>
      <c r="DQ7">
        <v>14</v>
      </c>
      <c r="DR7">
        <v>20</v>
      </c>
      <c r="DS7">
        <v>16</v>
      </c>
      <c r="DT7">
        <v>17</v>
      </c>
      <c r="DU7">
        <v>2</v>
      </c>
      <c r="DV7">
        <v>5</v>
      </c>
      <c r="DW7">
        <v>5</v>
      </c>
      <c r="DX7">
        <v>1</v>
      </c>
      <c r="DY7">
        <v>4</v>
      </c>
      <c r="DZ7">
        <v>28</v>
      </c>
      <c r="EA7">
        <v>29</v>
      </c>
      <c r="EB7">
        <v>28</v>
      </c>
      <c r="EC7">
        <v>4</v>
      </c>
      <c r="ED7">
        <v>23</v>
      </c>
      <c r="EE7">
        <v>22</v>
      </c>
      <c r="EF7">
        <v>14</v>
      </c>
      <c r="EG7">
        <v>5</v>
      </c>
      <c r="EH7">
        <v>8</v>
      </c>
      <c r="EI7">
        <v>5</v>
      </c>
      <c r="EJ7">
        <v>15</v>
      </c>
      <c r="EK7">
        <v>22</v>
      </c>
      <c r="EL7">
        <v>4</v>
      </c>
      <c r="EM7">
        <v>10</v>
      </c>
      <c r="EN7">
        <v>8</v>
      </c>
      <c r="EO7">
        <v>11</v>
      </c>
      <c r="EP7">
        <v>2</v>
      </c>
      <c r="EQ7">
        <v>3</v>
      </c>
      <c r="ER7">
        <v>1</v>
      </c>
      <c r="ES7">
        <v>9</v>
      </c>
      <c r="ET7">
        <v>8</v>
      </c>
      <c r="EU7">
        <v>5</v>
      </c>
      <c r="EV7">
        <v>4</v>
      </c>
      <c r="EW7">
        <v>22</v>
      </c>
      <c r="EX7">
        <v>5</v>
      </c>
      <c r="EY7">
        <v>3</v>
      </c>
      <c r="EZ7">
        <v>4</v>
      </c>
      <c r="FA7">
        <v>7</v>
      </c>
      <c r="FB7">
        <v>6</v>
      </c>
      <c r="FC7">
        <v>6</v>
      </c>
      <c r="FD7">
        <v>2</v>
      </c>
      <c r="FE7">
        <v>13</v>
      </c>
      <c r="FF7">
        <v>4</v>
      </c>
      <c r="FG7">
        <v>3</v>
      </c>
      <c r="FH7">
        <v>5</v>
      </c>
      <c r="FI7">
        <v>12</v>
      </c>
      <c r="FJ7">
        <v>41</v>
      </c>
      <c r="FK7">
        <v>12</v>
      </c>
      <c r="FL7">
        <v>21</v>
      </c>
      <c r="FM7">
        <v>2</v>
      </c>
      <c r="FN7">
        <v>11</v>
      </c>
      <c r="FO7">
        <v>12</v>
      </c>
      <c r="FP7">
        <v>13</v>
      </c>
      <c r="FQ7">
        <v>2</v>
      </c>
      <c r="FR7">
        <v>18</v>
      </c>
      <c r="FS7">
        <v>2</v>
      </c>
      <c r="FT7">
        <v>3</v>
      </c>
      <c r="FU7">
        <v>35</v>
      </c>
      <c r="FV7">
        <v>3</v>
      </c>
      <c r="FW7">
        <v>9</v>
      </c>
      <c r="FX7">
        <v>10</v>
      </c>
      <c r="FY7">
        <v>18</v>
      </c>
    </row>
    <row r="8" spans="1:199" x14ac:dyDescent="0.25">
      <c r="A8" s="1">
        <v>7</v>
      </c>
      <c r="B8">
        <f>COUNTIF(All!B:F,Mains!A8)</f>
        <v>198</v>
      </c>
      <c r="C8" s="2">
        <f t="shared" si="0"/>
        <v>2.0380854348944929E-2</v>
      </c>
      <c r="D8" s="2">
        <f t="shared" ca="1" si="1"/>
        <v>1.3788368971076126E-3</v>
      </c>
      <c r="E8">
        <f ca="1">IFERROR(SUMIF(Distrib!Z:Z,"&lt;=" &amp; I8,Distrib!AB:AB),0)+COUNTIF(INDIRECT("MainsD!B" &amp; I8+1 &amp; ":AY" &amp; I8+1,TRUE),"&lt;="&amp;HLOOKUP(A8,MainsD!$1:$101,Mains!I8+1,0))/50</f>
        <v>0.63954954954954957</v>
      </c>
      <c r="F8">
        <f>TurnAround(ROW(),COLUMN(J:J))*SUMIF(Distrib!Z:Z,IF(TurnAround(ROW(),COLUMN(J:J))&lt;0,"&lt;","&gt;") &amp; LastNumber(ROW(),COLUMN(J:J)),Distrib!AB:AB)</f>
        <v>-0.1164132882882883</v>
      </c>
      <c r="G8">
        <f>ABS(IF(F8&gt;0,IF(I8&gt;LastNumber(ROW(),COLUMN(J:J)),1,1-ABS(F8)),IF(I8&lt;LastNumber(ROW(),COLUMN(J:J)),1,1)))</f>
        <v>1</v>
      </c>
      <c r="H8" s="7">
        <f>COUNTIF($J$8:$GI$8,"&lt;="&amp;$I$8)/COUNTA($J$8:$GI$8)</f>
        <v>0.10989010989010989</v>
      </c>
      <c r="I8" s="22">
        <v>1</v>
      </c>
      <c r="J8">
        <v>2</v>
      </c>
      <c r="K8">
        <v>14</v>
      </c>
      <c r="L8">
        <v>6</v>
      </c>
      <c r="M8">
        <v>23</v>
      </c>
      <c r="N8">
        <v>4</v>
      </c>
      <c r="O8">
        <v>10</v>
      </c>
      <c r="P8">
        <v>4</v>
      </c>
      <c r="Q8">
        <v>2</v>
      </c>
      <c r="R8">
        <v>3</v>
      </c>
      <c r="S8">
        <v>51</v>
      </c>
      <c r="T8">
        <v>5</v>
      </c>
      <c r="U8">
        <v>1</v>
      </c>
      <c r="V8">
        <v>7</v>
      </c>
      <c r="W8">
        <v>32</v>
      </c>
      <c r="X8">
        <v>2</v>
      </c>
      <c r="Y8">
        <v>2</v>
      </c>
      <c r="Z8">
        <v>5</v>
      </c>
      <c r="AA8">
        <v>18</v>
      </c>
      <c r="AB8">
        <v>1</v>
      </c>
      <c r="AC8">
        <v>8</v>
      </c>
      <c r="AD8">
        <v>11</v>
      </c>
      <c r="AE8">
        <v>6</v>
      </c>
      <c r="AF8">
        <v>6</v>
      </c>
      <c r="AG8">
        <v>1</v>
      </c>
      <c r="AH8">
        <v>4</v>
      </c>
      <c r="AI8">
        <v>3</v>
      </c>
      <c r="AJ8">
        <v>4</v>
      </c>
      <c r="AK8">
        <v>2</v>
      </c>
      <c r="AL8">
        <v>7</v>
      </c>
      <c r="AM8">
        <v>11</v>
      </c>
      <c r="AN8">
        <v>14</v>
      </c>
      <c r="AO8">
        <v>18</v>
      </c>
      <c r="AP8">
        <v>7</v>
      </c>
      <c r="AQ8">
        <v>20</v>
      </c>
      <c r="AR8">
        <v>6</v>
      </c>
      <c r="AS8">
        <v>2</v>
      </c>
      <c r="AT8">
        <v>4</v>
      </c>
      <c r="AU8">
        <v>25</v>
      </c>
      <c r="AV8">
        <v>52</v>
      </c>
      <c r="AW8">
        <v>1</v>
      </c>
      <c r="AX8">
        <v>32</v>
      </c>
      <c r="AY8">
        <v>3</v>
      </c>
      <c r="AZ8">
        <v>3</v>
      </c>
      <c r="BA8">
        <v>18</v>
      </c>
      <c r="BB8">
        <v>33</v>
      </c>
      <c r="BC8">
        <v>4</v>
      </c>
      <c r="BD8">
        <v>4</v>
      </c>
      <c r="BE8">
        <v>18</v>
      </c>
      <c r="BF8">
        <v>2</v>
      </c>
      <c r="BG8">
        <v>5</v>
      </c>
      <c r="BH8">
        <v>7</v>
      </c>
      <c r="BI8">
        <v>16</v>
      </c>
      <c r="BJ8">
        <v>32</v>
      </c>
      <c r="BK8">
        <v>6</v>
      </c>
      <c r="BL8">
        <v>2</v>
      </c>
      <c r="BM8">
        <v>1</v>
      </c>
      <c r="BN8">
        <v>4</v>
      </c>
      <c r="BO8">
        <v>1</v>
      </c>
      <c r="BP8">
        <v>17</v>
      </c>
      <c r="BQ8">
        <v>5</v>
      </c>
      <c r="BR8">
        <v>4</v>
      </c>
      <c r="BS8">
        <v>15</v>
      </c>
      <c r="BT8">
        <v>8</v>
      </c>
      <c r="BU8">
        <v>32</v>
      </c>
      <c r="BV8">
        <v>1</v>
      </c>
      <c r="BW8">
        <v>18</v>
      </c>
      <c r="BX8">
        <v>3</v>
      </c>
      <c r="BY8">
        <v>5</v>
      </c>
      <c r="BZ8">
        <v>12</v>
      </c>
      <c r="CA8">
        <v>2</v>
      </c>
      <c r="CB8">
        <v>2</v>
      </c>
      <c r="CC8">
        <v>27</v>
      </c>
      <c r="CD8">
        <v>1</v>
      </c>
      <c r="CE8">
        <v>6</v>
      </c>
      <c r="CF8">
        <v>41</v>
      </c>
      <c r="CG8">
        <v>5</v>
      </c>
      <c r="CH8">
        <v>2</v>
      </c>
      <c r="CI8">
        <v>1</v>
      </c>
      <c r="CJ8">
        <v>4</v>
      </c>
      <c r="CK8">
        <v>5</v>
      </c>
      <c r="CL8">
        <v>11</v>
      </c>
      <c r="CM8">
        <v>1</v>
      </c>
      <c r="CN8">
        <v>9</v>
      </c>
      <c r="CO8">
        <v>4</v>
      </c>
      <c r="CP8">
        <v>4</v>
      </c>
      <c r="CQ8">
        <v>2</v>
      </c>
      <c r="CR8">
        <v>7</v>
      </c>
      <c r="CS8">
        <v>30</v>
      </c>
      <c r="CT8">
        <v>4</v>
      </c>
      <c r="CU8">
        <v>17</v>
      </c>
      <c r="CV8">
        <v>6</v>
      </c>
      <c r="CW8">
        <v>4</v>
      </c>
      <c r="CX8">
        <v>7</v>
      </c>
      <c r="CY8">
        <v>3</v>
      </c>
      <c r="CZ8">
        <v>15</v>
      </c>
      <c r="DA8">
        <v>6</v>
      </c>
      <c r="DB8">
        <v>3</v>
      </c>
      <c r="DC8">
        <v>6</v>
      </c>
      <c r="DD8">
        <v>3</v>
      </c>
      <c r="DE8">
        <v>6</v>
      </c>
      <c r="DF8">
        <v>11</v>
      </c>
      <c r="DG8">
        <v>3</v>
      </c>
      <c r="DH8">
        <v>5</v>
      </c>
      <c r="DI8">
        <v>24</v>
      </c>
      <c r="DJ8">
        <v>6</v>
      </c>
      <c r="DK8">
        <v>1</v>
      </c>
      <c r="DL8">
        <v>25</v>
      </c>
      <c r="DM8">
        <v>2</v>
      </c>
      <c r="DN8">
        <v>8</v>
      </c>
      <c r="DO8">
        <v>11</v>
      </c>
      <c r="DP8">
        <v>33</v>
      </c>
      <c r="DQ8">
        <v>6</v>
      </c>
      <c r="DR8">
        <v>23</v>
      </c>
      <c r="DS8">
        <v>2</v>
      </c>
      <c r="DT8">
        <v>13</v>
      </c>
      <c r="DU8">
        <v>14</v>
      </c>
      <c r="DV8">
        <v>3</v>
      </c>
      <c r="DW8">
        <v>12</v>
      </c>
      <c r="DX8">
        <v>8</v>
      </c>
      <c r="DY8">
        <v>7</v>
      </c>
      <c r="DZ8">
        <v>19</v>
      </c>
      <c r="EA8">
        <v>7</v>
      </c>
      <c r="EB8">
        <v>4</v>
      </c>
      <c r="EC8">
        <v>5</v>
      </c>
      <c r="ED8">
        <v>6</v>
      </c>
      <c r="EE8">
        <v>12</v>
      </c>
      <c r="EF8">
        <v>16</v>
      </c>
      <c r="EG8">
        <v>10</v>
      </c>
      <c r="EH8">
        <v>15</v>
      </c>
      <c r="EI8">
        <v>5</v>
      </c>
      <c r="EJ8">
        <v>3</v>
      </c>
      <c r="EK8">
        <v>16</v>
      </c>
      <c r="EL8">
        <v>7</v>
      </c>
      <c r="EM8">
        <v>2</v>
      </c>
      <c r="EN8">
        <v>33</v>
      </c>
      <c r="EO8">
        <v>11</v>
      </c>
      <c r="EP8">
        <v>1</v>
      </c>
      <c r="EQ8">
        <v>19</v>
      </c>
      <c r="ER8">
        <v>1</v>
      </c>
      <c r="ES8">
        <v>15</v>
      </c>
      <c r="ET8">
        <v>8</v>
      </c>
      <c r="EU8">
        <v>5</v>
      </c>
      <c r="EV8">
        <v>32</v>
      </c>
      <c r="EW8">
        <v>18</v>
      </c>
      <c r="EX8">
        <v>8</v>
      </c>
      <c r="EY8">
        <v>1</v>
      </c>
      <c r="EZ8">
        <v>1</v>
      </c>
      <c r="FA8">
        <v>2</v>
      </c>
      <c r="FB8">
        <v>3</v>
      </c>
      <c r="FC8">
        <v>27</v>
      </c>
      <c r="FD8">
        <v>23</v>
      </c>
      <c r="FE8">
        <v>3</v>
      </c>
      <c r="FF8">
        <v>21</v>
      </c>
      <c r="FG8">
        <v>6</v>
      </c>
      <c r="FH8">
        <v>8</v>
      </c>
      <c r="FI8">
        <v>9</v>
      </c>
      <c r="FJ8">
        <v>1</v>
      </c>
      <c r="FK8">
        <v>14</v>
      </c>
      <c r="FL8">
        <v>28</v>
      </c>
      <c r="FM8">
        <v>7</v>
      </c>
      <c r="FN8">
        <v>16</v>
      </c>
      <c r="FO8">
        <v>3</v>
      </c>
      <c r="FP8">
        <v>13</v>
      </c>
      <c r="FQ8">
        <v>10</v>
      </c>
      <c r="FR8">
        <v>1</v>
      </c>
      <c r="FS8">
        <v>1</v>
      </c>
      <c r="FT8">
        <v>11</v>
      </c>
      <c r="FU8">
        <v>16</v>
      </c>
      <c r="FV8">
        <v>18</v>
      </c>
      <c r="FW8">
        <v>1</v>
      </c>
      <c r="FX8">
        <v>9</v>
      </c>
      <c r="FY8">
        <v>7</v>
      </c>
      <c r="FZ8">
        <v>5</v>
      </c>
      <c r="GA8">
        <v>21</v>
      </c>
      <c r="GB8">
        <v>1</v>
      </c>
      <c r="GC8">
        <v>2</v>
      </c>
      <c r="GD8">
        <v>3</v>
      </c>
      <c r="GE8">
        <v>3</v>
      </c>
      <c r="GF8">
        <v>9</v>
      </c>
      <c r="GG8">
        <v>5</v>
      </c>
      <c r="GH8">
        <v>4</v>
      </c>
      <c r="GI8">
        <v>7</v>
      </c>
    </row>
    <row r="9" spans="1:199" x14ac:dyDescent="0.25">
      <c r="A9" s="1">
        <v>8</v>
      </c>
      <c r="B9">
        <f>COUNTIF(All!B:F,Mains!A9)</f>
        <v>186</v>
      </c>
      <c r="C9" s="2">
        <f t="shared" si="0"/>
        <v>1.914565105506948E-2</v>
      </c>
      <c r="D9" s="2">
        <f t="shared" ca="1" si="1"/>
        <v>8.0932846727222087E-3</v>
      </c>
      <c r="E9">
        <f ca="1">IFERROR(SUMIF(Distrib!Z:Z,"&lt;=" &amp; I9,Distrib!AB:AB),0)+COUNTIF(INDIRECT("MainsD!B" &amp; I9+1 &amp; ":AY" &amp; I9+1,TRUE),"&lt;="&amp;HLOOKUP(A9,MainsD!$1:$101,Mains!I9+1,0))/50</f>
        <v>0.71574324324324334</v>
      </c>
      <c r="F9">
        <f>TurnAround(ROW(),COLUMN(J:J))*SUMIF(Distrib!Z:Z,IF(TurnAround(ROW(),COLUMN(J:J))&lt;0,"&lt;","&gt;") &amp; LastNumber(ROW(),COLUMN(J:J)),Distrib!AB:AB)</f>
        <v>0.11475225225225238</v>
      </c>
      <c r="G9">
        <f>ABS(IF(F9&gt;0,IF(I9&gt;LastNumber(ROW(),COLUMN(J:J)),1,1-ABS(F9)),IF(I9&lt;LastNumber(ROW(),COLUMN(J:J)),1,1)))</f>
        <v>0.88524774774774762</v>
      </c>
      <c r="H9" s="7">
        <f>COUNTIF($J$9:$FM$9,"&lt;="&amp;$I$9)/COUNTA($J$9:$FM$9)</f>
        <v>0.61250000000000004</v>
      </c>
      <c r="I9" s="22">
        <v>10</v>
      </c>
      <c r="J9">
        <v>12</v>
      </c>
      <c r="K9">
        <v>8</v>
      </c>
      <c r="L9">
        <v>9</v>
      </c>
      <c r="M9">
        <v>5</v>
      </c>
      <c r="N9">
        <v>5</v>
      </c>
      <c r="O9">
        <v>12</v>
      </c>
      <c r="P9">
        <v>2</v>
      </c>
      <c r="Q9">
        <v>1</v>
      </c>
      <c r="R9">
        <v>11</v>
      </c>
      <c r="S9">
        <v>16</v>
      </c>
      <c r="T9">
        <v>2</v>
      </c>
      <c r="U9">
        <v>7</v>
      </c>
      <c r="V9">
        <v>9</v>
      </c>
      <c r="W9">
        <v>4</v>
      </c>
      <c r="X9">
        <v>8</v>
      </c>
      <c r="Y9">
        <v>13</v>
      </c>
      <c r="Z9">
        <v>4</v>
      </c>
      <c r="AA9">
        <v>1</v>
      </c>
      <c r="AB9">
        <v>6</v>
      </c>
      <c r="AC9">
        <v>5</v>
      </c>
      <c r="AD9">
        <v>19</v>
      </c>
      <c r="AE9">
        <v>24</v>
      </c>
      <c r="AF9">
        <v>4</v>
      </c>
      <c r="AG9">
        <v>17</v>
      </c>
      <c r="AH9">
        <v>6</v>
      </c>
      <c r="AI9">
        <v>21</v>
      </c>
      <c r="AJ9">
        <v>2</v>
      </c>
      <c r="AK9">
        <v>1</v>
      </c>
      <c r="AL9">
        <v>23</v>
      </c>
      <c r="AM9">
        <v>9</v>
      </c>
      <c r="AN9">
        <v>4</v>
      </c>
      <c r="AO9">
        <v>2</v>
      </c>
      <c r="AP9">
        <v>13</v>
      </c>
      <c r="AQ9">
        <v>17</v>
      </c>
      <c r="AR9">
        <v>4</v>
      </c>
      <c r="AS9">
        <v>9</v>
      </c>
      <c r="AT9">
        <v>23</v>
      </c>
      <c r="AU9">
        <v>38</v>
      </c>
      <c r="AV9">
        <v>9</v>
      </c>
      <c r="AW9">
        <v>8</v>
      </c>
      <c r="AX9">
        <v>5</v>
      </c>
      <c r="AY9">
        <v>42</v>
      </c>
      <c r="AZ9">
        <v>15</v>
      </c>
      <c r="BA9">
        <v>3</v>
      </c>
      <c r="BB9">
        <v>3</v>
      </c>
      <c r="BC9">
        <v>10</v>
      </c>
      <c r="BD9">
        <v>4</v>
      </c>
      <c r="BE9">
        <v>9</v>
      </c>
      <c r="BF9">
        <v>25</v>
      </c>
      <c r="BG9">
        <v>24</v>
      </c>
      <c r="BH9">
        <v>18</v>
      </c>
      <c r="BI9">
        <v>13</v>
      </c>
      <c r="BJ9">
        <v>7</v>
      </c>
      <c r="BK9">
        <v>2</v>
      </c>
      <c r="BL9">
        <v>2</v>
      </c>
      <c r="BM9">
        <v>58</v>
      </c>
      <c r="BN9">
        <v>13</v>
      </c>
      <c r="BO9">
        <v>3</v>
      </c>
      <c r="BP9">
        <v>10</v>
      </c>
      <c r="BQ9">
        <v>7</v>
      </c>
      <c r="BR9">
        <v>12</v>
      </c>
      <c r="BS9">
        <v>13</v>
      </c>
      <c r="BT9">
        <v>18</v>
      </c>
      <c r="BU9">
        <v>3</v>
      </c>
      <c r="BV9">
        <v>22</v>
      </c>
      <c r="BW9">
        <v>5</v>
      </c>
      <c r="BX9">
        <v>6</v>
      </c>
      <c r="BY9">
        <v>14</v>
      </c>
      <c r="BZ9">
        <v>8</v>
      </c>
      <c r="CA9">
        <v>19</v>
      </c>
      <c r="CB9">
        <v>2</v>
      </c>
      <c r="CC9">
        <v>8</v>
      </c>
      <c r="CD9">
        <v>9</v>
      </c>
      <c r="CE9">
        <v>7</v>
      </c>
      <c r="CF9">
        <v>3</v>
      </c>
      <c r="CG9">
        <v>13</v>
      </c>
      <c r="CH9">
        <v>1</v>
      </c>
      <c r="CI9">
        <v>9</v>
      </c>
      <c r="CJ9">
        <v>3</v>
      </c>
      <c r="CK9">
        <v>24</v>
      </c>
      <c r="CL9">
        <v>9</v>
      </c>
      <c r="CM9">
        <v>7</v>
      </c>
      <c r="CN9">
        <v>19</v>
      </c>
      <c r="CO9">
        <v>7</v>
      </c>
      <c r="CP9">
        <v>9</v>
      </c>
      <c r="CQ9">
        <v>4</v>
      </c>
      <c r="CR9">
        <v>30</v>
      </c>
      <c r="CS9">
        <v>37</v>
      </c>
      <c r="CT9">
        <v>2</v>
      </c>
      <c r="CU9">
        <v>2</v>
      </c>
      <c r="CV9">
        <v>3</v>
      </c>
      <c r="CW9">
        <v>14</v>
      </c>
      <c r="CX9">
        <v>12</v>
      </c>
      <c r="CY9">
        <v>5</v>
      </c>
      <c r="CZ9">
        <v>26</v>
      </c>
      <c r="DA9">
        <v>3</v>
      </c>
      <c r="DB9">
        <v>6</v>
      </c>
      <c r="DC9">
        <v>1</v>
      </c>
      <c r="DD9">
        <v>4</v>
      </c>
      <c r="DE9">
        <v>16</v>
      </c>
      <c r="DF9">
        <v>13</v>
      </c>
      <c r="DG9">
        <v>6</v>
      </c>
      <c r="DH9">
        <v>8</v>
      </c>
      <c r="DI9">
        <v>1</v>
      </c>
      <c r="DJ9">
        <v>20</v>
      </c>
      <c r="DK9">
        <v>3</v>
      </c>
      <c r="DL9">
        <v>2</v>
      </c>
      <c r="DM9">
        <v>14</v>
      </c>
      <c r="DN9">
        <v>9</v>
      </c>
      <c r="DO9">
        <v>2</v>
      </c>
      <c r="DP9">
        <v>14</v>
      </c>
      <c r="DQ9">
        <v>16</v>
      </c>
      <c r="DR9">
        <v>1</v>
      </c>
      <c r="DS9">
        <v>18</v>
      </c>
      <c r="DT9">
        <v>19</v>
      </c>
      <c r="DU9">
        <v>7</v>
      </c>
      <c r="DV9">
        <v>8</v>
      </c>
      <c r="DW9">
        <v>6</v>
      </c>
      <c r="DX9">
        <v>3</v>
      </c>
      <c r="DY9">
        <v>9</v>
      </c>
      <c r="DZ9">
        <v>5</v>
      </c>
      <c r="EA9">
        <v>3</v>
      </c>
      <c r="EB9">
        <v>12</v>
      </c>
      <c r="EC9">
        <v>5</v>
      </c>
      <c r="ED9">
        <v>15</v>
      </c>
      <c r="EE9">
        <v>6</v>
      </c>
      <c r="EF9">
        <v>16</v>
      </c>
      <c r="EG9">
        <v>5</v>
      </c>
      <c r="EH9">
        <v>6</v>
      </c>
      <c r="EI9">
        <v>25</v>
      </c>
      <c r="EJ9">
        <v>16</v>
      </c>
      <c r="EK9">
        <v>22</v>
      </c>
      <c r="EL9">
        <v>27</v>
      </c>
      <c r="EM9">
        <v>19</v>
      </c>
      <c r="EN9">
        <v>47</v>
      </c>
      <c r="EO9">
        <v>8</v>
      </c>
      <c r="EP9">
        <v>10</v>
      </c>
      <c r="EQ9">
        <v>1</v>
      </c>
      <c r="ER9">
        <v>4</v>
      </c>
      <c r="ES9">
        <v>41</v>
      </c>
      <c r="ET9">
        <v>17</v>
      </c>
      <c r="EU9">
        <v>14</v>
      </c>
      <c r="EV9">
        <v>3</v>
      </c>
      <c r="EW9">
        <v>3</v>
      </c>
      <c r="EX9">
        <v>4</v>
      </c>
      <c r="EY9">
        <v>14</v>
      </c>
      <c r="EZ9">
        <v>4</v>
      </c>
      <c r="FA9">
        <v>20</v>
      </c>
      <c r="FB9">
        <v>7</v>
      </c>
      <c r="FC9">
        <v>22</v>
      </c>
      <c r="FD9">
        <v>3</v>
      </c>
      <c r="FE9">
        <v>1</v>
      </c>
      <c r="FF9">
        <v>14</v>
      </c>
      <c r="FG9">
        <v>9</v>
      </c>
      <c r="FH9">
        <v>6</v>
      </c>
      <c r="FI9">
        <v>6</v>
      </c>
      <c r="FJ9">
        <v>4</v>
      </c>
      <c r="FK9">
        <v>15</v>
      </c>
      <c r="FL9">
        <v>20</v>
      </c>
      <c r="FM9">
        <v>10</v>
      </c>
    </row>
    <row r="10" spans="1:199" x14ac:dyDescent="0.25">
      <c r="A10" s="1">
        <v>9</v>
      </c>
      <c r="B10">
        <f>COUNTIF(All!B:F,Mains!A10)</f>
        <v>184</v>
      </c>
      <c r="C10" s="2">
        <f t="shared" si="0"/>
        <v>1.8939783839423571E-2</v>
      </c>
      <c r="D10" s="2">
        <f t="shared" ca="1" si="1"/>
        <v>1.7990209929419933E-2</v>
      </c>
      <c r="E10">
        <f ca="1">IFERROR(SUMIF(Distrib!Z:Z,"&lt;=" &amp; I10,Distrib!AB:AB),0)+COUNTIF(INDIRECT("MainsD!B" &amp; I10+1 &amp; ":AY" &amp; I10+1,TRUE),"&lt;="&amp;HLOOKUP(A10,MainsD!$1:$101,Mains!I10+1,0))/50</f>
        <v>1.5506081081081082</v>
      </c>
      <c r="F10">
        <f>TurnAround(ROW(),COLUMN(J:J))*SUMIF(Distrib!Z:Z,IF(TurnAround(ROW(),COLUMN(J:J))&lt;0,"&lt;","&gt;") &amp; LastNumber(ROW(),COLUMN(J:J)),Distrib!AB:AB)</f>
        <v>0.36599099099099125</v>
      </c>
      <c r="G10">
        <f>ABS(IF(F10&gt;0,IF(I10&gt;LastNumber(ROW(),COLUMN(J:J)),1,1-ABS(F10)),IF(I10&lt;LastNumber(ROW(),COLUMN(J:J)),1,1)))</f>
        <v>1</v>
      </c>
      <c r="H10" s="7">
        <f>COUNTIF($J$10:$FT$10,"&lt;="&amp;$I$10)/COUNTA($J$10:$FT$10)</f>
        <v>0.55089820359281438</v>
      </c>
      <c r="I10" s="22">
        <v>8</v>
      </c>
      <c r="J10">
        <v>8</v>
      </c>
      <c r="K10">
        <v>3</v>
      </c>
      <c r="L10">
        <v>9</v>
      </c>
      <c r="M10">
        <v>27</v>
      </c>
      <c r="N10">
        <v>17</v>
      </c>
      <c r="O10">
        <v>14</v>
      </c>
      <c r="P10">
        <v>5</v>
      </c>
      <c r="Q10">
        <v>3</v>
      </c>
      <c r="R10">
        <v>1</v>
      </c>
      <c r="S10">
        <v>20</v>
      </c>
      <c r="T10">
        <v>2</v>
      </c>
      <c r="U10">
        <v>2</v>
      </c>
      <c r="V10">
        <v>21</v>
      </c>
      <c r="W10">
        <v>1</v>
      </c>
      <c r="X10">
        <v>1</v>
      </c>
      <c r="Y10">
        <v>13</v>
      </c>
      <c r="Z10">
        <v>15</v>
      </c>
      <c r="AA10">
        <v>9</v>
      </c>
      <c r="AB10">
        <v>9</v>
      </c>
      <c r="AC10">
        <v>5</v>
      </c>
      <c r="AD10">
        <v>5</v>
      </c>
      <c r="AE10">
        <v>9</v>
      </c>
      <c r="AF10">
        <v>6</v>
      </c>
      <c r="AG10">
        <v>1</v>
      </c>
      <c r="AH10">
        <v>1</v>
      </c>
      <c r="AI10">
        <v>7</v>
      </c>
      <c r="AJ10">
        <v>17</v>
      </c>
      <c r="AK10">
        <v>2</v>
      </c>
      <c r="AL10">
        <v>13</v>
      </c>
      <c r="AM10">
        <v>1</v>
      </c>
      <c r="AN10">
        <v>6</v>
      </c>
      <c r="AO10">
        <v>16</v>
      </c>
      <c r="AP10">
        <v>5</v>
      </c>
      <c r="AQ10">
        <v>8</v>
      </c>
      <c r="AR10">
        <v>3</v>
      </c>
      <c r="AS10">
        <v>6</v>
      </c>
      <c r="AT10">
        <v>4</v>
      </c>
      <c r="AU10">
        <v>11</v>
      </c>
      <c r="AV10">
        <v>6</v>
      </c>
      <c r="AW10">
        <v>6</v>
      </c>
      <c r="AX10">
        <v>5</v>
      </c>
      <c r="AY10">
        <v>8</v>
      </c>
      <c r="AZ10">
        <v>2</v>
      </c>
      <c r="BA10">
        <v>5</v>
      </c>
      <c r="BB10">
        <v>25</v>
      </c>
      <c r="BC10">
        <v>4</v>
      </c>
      <c r="BD10">
        <v>1</v>
      </c>
      <c r="BE10">
        <v>30</v>
      </c>
      <c r="BF10">
        <v>2</v>
      </c>
      <c r="BG10">
        <v>26</v>
      </c>
      <c r="BH10">
        <v>6</v>
      </c>
      <c r="BI10">
        <v>6</v>
      </c>
      <c r="BJ10">
        <v>15</v>
      </c>
      <c r="BK10">
        <v>9</v>
      </c>
      <c r="BL10">
        <v>47</v>
      </c>
      <c r="BM10">
        <v>6</v>
      </c>
      <c r="BN10">
        <v>8</v>
      </c>
      <c r="BO10">
        <v>5</v>
      </c>
      <c r="BP10">
        <v>14</v>
      </c>
      <c r="BQ10">
        <v>3</v>
      </c>
      <c r="BR10">
        <v>35</v>
      </c>
      <c r="BS10">
        <v>17</v>
      </c>
      <c r="BT10">
        <v>7</v>
      </c>
      <c r="BU10">
        <v>16</v>
      </c>
      <c r="BV10">
        <v>77</v>
      </c>
      <c r="BW10">
        <v>10</v>
      </c>
      <c r="BX10">
        <v>4</v>
      </c>
      <c r="BY10">
        <v>7</v>
      </c>
      <c r="BZ10">
        <v>5</v>
      </c>
      <c r="CA10">
        <v>17</v>
      </c>
      <c r="CB10">
        <v>11</v>
      </c>
      <c r="CC10">
        <v>37</v>
      </c>
      <c r="CD10">
        <v>13</v>
      </c>
      <c r="CE10">
        <v>12</v>
      </c>
      <c r="CF10">
        <v>23</v>
      </c>
      <c r="CG10">
        <v>20</v>
      </c>
      <c r="CH10">
        <v>2</v>
      </c>
      <c r="CI10">
        <v>7</v>
      </c>
      <c r="CJ10">
        <v>1</v>
      </c>
      <c r="CK10">
        <v>8</v>
      </c>
      <c r="CL10">
        <v>2</v>
      </c>
      <c r="CM10">
        <v>11</v>
      </c>
      <c r="CN10">
        <v>28</v>
      </c>
      <c r="CO10">
        <v>9</v>
      </c>
      <c r="CP10">
        <v>7</v>
      </c>
      <c r="CQ10">
        <v>5</v>
      </c>
      <c r="CR10">
        <v>40</v>
      </c>
      <c r="CS10">
        <v>2</v>
      </c>
      <c r="CT10">
        <v>6</v>
      </c>
      <c r="CU10">
        <v>7</v>
      </c>
      <c r="CV10">
        <v>6</v>
      </c>
      <c r="CW10">
        <v>5</v>
      </c>
      <c r="CX10">
        <v>7</v>
      </c>
      <c r="CY10">
        <v>2</v>
      </c>
      <c r="CZ10">
        <v>11</v>
      </c>
      <c r="DA10">
        <v>1</v>
      </c>
      <c r="DB10">
        <v>8</v>
      </c>
      <c r="DC10">
        <v>5</v>
      </c>
      <c r="DD10">
        <v>26</v>
      </c>
      <c r="DE10">
        <v>13</v>
      </c>
      <c r="DF10">
        <v>1</v>
      </c>
      <c r="DG10">
        <v>24</v>
      </c>
      <c r="DH10">
        <v>28</v>
      </c>
      <c r="DI10">
        <v>9</v>
      </c>
      <c r="DJ10">
        <v>10</v>
      </c>
      <c r="DK10">
        <v>9</v>
      </c>
      <c r="DL10">
        <v>10</v>
      </c>
      <c r="DM10">
        <v>11</v>
      </c>
      <c r="DN10">
        <v>5</v>
      </c>
      <c r="DO10">
        <v>4</v>
      </c>
      <c r="DP10">
        <v>9</v>
      </c>
      <c r="DQ10">
        <v>9</v>
      </c>
      <c r="DR10">
        <v>5</v>
      </c>
      <c r="DS10">
        <v>4</v>
      </c>
      <c r="DT10">
        <v>12</v>
      </c>
      <c r="DU10">
        <v>14</v>
      </c>
      <c r="DV10">
        <v>9</v>
      </c>
      <c r="DW10">
        <v>11</v>
      </c>
      <c r="DX10">
        <v>12</v>
      </c>
      <c r="DY10">
        <v>4</v>
      </c>
      <c r="DZ10">
        <v>12</v>
      </c>
      <c r="EA10">
        <v>15</v>
      </c>
      <c r="EB10">
        <v>4</v>
      </c>
      <c r="EC10">
        <v>6</v>
      </c>
      <c r="ED10">
        <v>11</v>
      </c>
      <c r="EE10">
        <v>1</v>
      </c>
      <c r="EF10">
        <v>5</v>
      </c>
      <c r="EG10">
        <v>7</v>
      </c>
      <c r="EH10">
        <v>27</v>
      </c>
      <c r="EI10">
        <v>1</v>
      </c>
      <c r="EJ10">
        <v>18</v>
      </c>
      <c r="EK10">
        <v>2</v>
      </c>
      <c r="EL10">
        <v>5</v>
      </c>
      <c r="EM10">
        <v>2</v>
      </c>
      <c r="EN10">
        <v>18</v>
      </c>
      <c r="EO10">
        <v>6</v>
      </c>
      <c r="EP10">
        <v>6</v>
      </c>
      <c r="EQ10">
        <v>7</v>
      </c>
      <c r="ER10">
        <v>4</v>
      </c>
      <c r="ES10">
        <v>3</v>
      </c>
      <c r="ET10">
        <v>24</v>
      </c>
      <c r="EU10">
        <v>1</v>
      </c>
      <c r="EV10">
        <v>26</v>
      </c>
      <c r="EW10">
        <v>2</v>
      </c>
      <c r="EX10">
        <v>7</v>
      </c>
      <c r="EY10">
        <v>34</v>
      </c>
      <c r="EZ10">
        <v>10</v>
      </c>
      <c r="FA10">
        <v>7</v>
      </c>
      <c r="FB10">
        <v>26</v>
      </c>
      <c r="FC10">
        <v>13</v>
      </c>
      <c r="FD10">
        <v>12</v>
      </c>
      <c r="FE10">
        <v>3</v>
      </c>
      <c r="FF10">
        <v>15</v>
      </c>
      <c r="FG10">
        <v>1</v>
      </c>
      <c r="FH10">
        <v>24</v>
      </c>
      <c r="FI10">
        <v>2</v>
      </c>
      <c r="FJ10">
        <v>2</v>
      </c>
      <c r="FK10">
        <v>11</v>
      </c>
      <c r="FL10">
        <v>29</v>
      </c>
      <c r="FM10">
        <v>14</v>
      </c>
      <c r="FN10">
        <v>16</v>
      </c>
      <c r="FO10">
        <v>3</v>
      </c>
      <c r="FP10">
        <v>6</v>
      </c>
      <c r="FQ10">
        <v>3</v>
      </c>
      <c r="FR10">
        <v>16</v>
      </c>
      <c r="FS10">
        <v>7</v>
      </c>
      <c r="FT10">
        <v>3</v>
      </c>
    </row>
    <row r="11" spans="1:199" x14ac:dyDescent="0.25">
      <c r="A11" s="1">
        <v>10</v>
      </c>
      <c r="B11">
        <f>COUNTIF(All!B:F,Mains!A11)</f>
        <v>211</v>
      </c>
      <c r="C11" s="2">
        <f t="shared" si="0"/>
        <v>2.1718991250643336E-2</v>
      </c>
      <c r="D11" s="2">
        <f t="shared" ca="1" si="1"/>
        <v>5.0750480526846964E-3</v>
      </c>
      <c r="E11">
        <f ca="1">IFERROR(SUMIF(Distrib!Z:Z,"&lt;=" &amp; I11,Distrib!AB:AB),0)+COUNTIF(INDIRECT("MainsD!B" &amp; I11+1 &amp; ":AY" &amp; I11+1,TRUE),"&lt;="&amp;HLOOKUP(A11,MainsD!$1:$101,Mains!I11+1,0))/50</f>
        <v>0.82529279279279288</v>
      </c>
      <c r="F11">
        <f>TurnAround(ROW(),COLUMN(J:J))*SUMIF(Distrib!Z:Z,IF(TurnAround(ROW(),COLUMN(J:J))&lt;0,"&lt;","&gt;") &amp; LastNumber(ROW(),COLUMN(J:J)),Distrib!AB:AB)</f>
        <v>0.15904654654654665</v>
      </c>
      <c r="G11">
        <f>ABS(IF(F11&gt;0,IF(I11&gt;LastNumber(ROW(),COLUMN(J:J)),1,1-ABS(F11)),IF(I11&lt;LastNumber(ROW(),COLUMN(J:J)),1,1)))</f>
        <v>0.84095345345345329</v>
      </c>
      <c r="H11" s="7">
        <f>COUNTIF($J$11:$GQ$11,"&lt;="&amp;$I$11)/COUNTA($J$11:$GQ$11)</f>
        <v>0.4</v>
      </c>
      <c r="I11" s="22">
        <v>5</v>
      </c>
      <c r="J11">
        <v>2</v>
      </c>
      <c r="K11">
        <v>2</v>
      </c>
      <c r="L11">
        <v>7</v>
      </c>
      <c r="M11">
        <v>6</v>
      </c>
      <c r="N11">
        <v>1</v>
      </c>
      <c r="O11">
        <v>3</v>
      </c>
      <c r="P11">
        <v>7</v>
      </c>
      <c r="Q11">
        <v>15</v>
      </c>
      <c r="R11">
        <v>13</v>
      </c>
      <c r="S11">
        <v>8</v>
      </c>
      <c r="T11">
        <v>17</v>
      </c>
      <c r="U11">
        <v>20</v>
      </c>
      <c r="V11">
        <v>8</v>
      </c>
      <c r="W11">
        <v>17</v>
      </c>
      <c r="X11">
        <v>2</v>
      </c>
      <c r="Y11">
        <v>1</v>
      </c>
      <c r="Z11">
        <v>1</v>
      </c>
      <c r="AA11">
        <v>4</v>
      </c>
      <c r="AB11">
        <v>39</v>
      </c>
      <c r="AC11">
        <v>2</v>
      </c>
      <c r="AD11">
        <v>16</v>
      </c>
      <c r="AE11">
        <v>6</v>
      </c>
      <c r="AF11">
        <v>11</v>
      </c>
      <c r="AG11">
        <v>17</v>
      </c>
      <c r="AH11">
        <v>13</v>
      </c>
      <c r="AI11">
        <v>4</v>
      </c>
      <c r="AJ11">
        <v>12</v>
      </c>
      <c r="AK11">
        <v>26</v>
      </c>
      <c r="AL11">
        <v>32</v>
      </c>
      <c r="AM11">
        <v>38</v>
      </c>
      <c r="AN11">
        <v>22</v>
      </c>
      <c r="AO11">
        <v>3</v>
      </c>
      <c r="AP11">
        <v>3</v>
      </c>
      <c r="AQ11">
        <v>21</v>
      </c>
      <c r="AR11">
        <v>5</v>
      </c>
      <c r="AS11">
        <v>31</v>
      </c>
      <c r="AT11">
        <v>6</v>
      </c>
      <c r="AU11">
        <v>1</v>
      </c>
      <c r="AV11">
        <v>3</v>
      </c>
      <c r="AW11">
        <v>2</v>
      </c>
      <c r="AX11">
        <v>9</v>
      </c>
      <c r="AY11">
        <v>4</v>
      </c>
      <c r="AZ11">
        <v>10</v>
      </c>
      <c r="BA11">
        <v>17</v>
      </c>
      <c r="BB11">
        <v>10</v>
      </c>
      <c r="BC11">
        <v>16</v>
      </c>
      <c r="BD11">
        <v>7</v>
      </c>
      <c r="BE11">
        <v>2</v>
      </c>
      <c r="BF11">
        <v>5</v>
      </c>
      <c r="BG11">
        <v>4</v>
      </c>
      <c r="BH11">
        <v>3</v>
      </c>
      <c r="BI11">
        <v>1</v>
      </c>
      <c r="BJ11">
        <v>1</v>
      </c>
      <c r="BK11">
        <v>1</v>
      </c>
      <c r="BL11">
        <v>2</v>
      </c>
      <c r="BM11">
        <v>6</v>
      </c>
      <c r="BN11">
        <v>5</v>
      </c>
      <c r="BO11">
        <v>1</v>
      </c>
      <c r="BP11">
        <v>13</v>
      </c>
      <c r="BQ11">
        <v>9</v>
      </c>
      <c r="BR11">
        <v>3</v>
      </c>
      <c r="BS11">
        <v>15</v>
      </c>
      <c r="BT11">
        <v>2</v>
      </c>
      <c r="BU11">
        <v>27</v>
      </c>
      <c r="BV11">
        <v>9</v>
      </c>
      <c r="BW11">
        <v>1</v>
      </c>
      <c r="BX11">
        <v>9</v>
      </c>
      <c r="BY11">
        <v>18</v>
      </c>
      <c r="BZ11">
        <v>10</v>
      </c>
      <c r="CA11">
        <v>8</v>
      </c>
      <c r="CB11">
        <v>32</v>
      </c>
      <c r="CC11">
        <v>1</v>
      </c>
      <c r="CD11">
        <v>8</v>
      </c>
      <c r="CE11">
        <v>18</v>
      </c>
      <c r="CF11">
        <v>1</v>
      </c>
      <c r="CG11">
        <v>8</v>
      </c>
      <c r="CH11">
        <v>17</v>
      </c>
      <c r="CI11">
        <v>3</v>
      </c>
      <c r="CJ11">
        <v>4</v>
      </c>
      <c r="CK11">
        <v>9</v>
      </c>
      <c r="CL11">
        <v>12</v>
      </c>
      <c r="CM11">
        <v>11</v>
      </c>
      <c r="CN11">
        <v>1</v>
      </c>
      <c r="CO11">
        <v>3</v>
      </c>
      <c r="CP11">
        <v>11</v>
      </c>
      <c r="CQ11">
        <v>4</v>
      </c>
      <c r="CR11">
        <v>7</v>
      </c>
      <c r="CS11">
        <v>18</v>
      </c>
      <c r="CT11">
        <v>12</v>
      </c>
      <c r="CU11">
        <v>3</v>
      </c>
      <c r="CV11">
        <v>2</v>
      </c>
      <c r="CW11">
        <v>1</v>
      </c>
      <c r="CX11">
        <v>2</v>
      </c>
      <c r="CY11">
        <v>3</v>
      </c>
      <c r="CZ11">
        <v>4</v>
      </c>
      <c r="DA11">
        <v>8</v>
      </c>
      <c r="DB11">
        <v>12</v>
      </c>
      <c r="DC11">
        <v>20</v>
      </c>
      <c r="DD11">
        <v>6</v>
      </c>
      <c r="DE11">
        <v>16</v>
      </c>
      <c r="DF11">
        <v>11</v>
      </c>
      <c r="DG11">
        <v>1</v>
      </c>
      <c r="DH11">
        <v>6</v>
      </c>
      <c r="DI11">
        <v>7</v>
      </c>
      <c r="DJ11">
        <v>4</v>
      </c>
      <c r="DK11">
        <v>2</v>
      </c>
      <c r="DL11">
        <v>4</v>
      </c>
      <c r="DM11">
        <v>5</v>
      </c>
      <c r="DN11">
        <v>2</v>
      </c>
      <c r="DO11">
        <v>4</v>
      </c>
      <c r="DP11">
        <v>5</v>
      </c>
      <c r="DQ11">
        <v>6</v>
      </c>
      <c r="DR11">
        <v>16</v>
      </c>
      <c r="DS11">
        <v>9</v>
      </c>
      <c r="DT11">
        <v>12</v>
      </c>
      <c r="DU11">
        <v>2</v>
      </c>
      <c r="DV11">
        <v>6</v>
      </c>
      <c r="DW11">
        <v>20</v>
      </c>
      <c r="DX11">
        <v>12</v>
      </c>
      <c r="DY11">
        <v>12</v>
      </c>
      <c r="DZ11">
        <v>1</v>
      </c>
      <c r="EA11">
        <v>2</v>
      </c>
      <c r="EB11">
        <v>24</v>
      </c>
      <c r="EC11">
        <v>35</v>
      </c>
      <c r="ED11">
        <v>16</v>
      </c>
      <c r="EE11">
        <v>1</v>
      </c>
      <c r="EF11">
        <v>4</v>
      </c>
      <c r="EG11">
        <v>27</v>
      </c>
      <c r="EH11">
        <v>9</v>
      </c>
      <c r="EI11">
        <v>11</v>
      </c>
      <c r="EJ11">
        <v>27</v>
      </c>
      <c r="EK11">
        <v>6</v>
      </c>
      <c r="EL11">
        <v>9</v>
      </c>
      <c r="EM11">
        <v>12</v>
      </c>
      <c r="EN11">
        <v>6</v>
      </c>
      <c r="EO11">
        <v>12</v>
      </c>
      <c r="EP11">
        <v>23</v>
      </c>
      <c r="EQ11">
        <v>3</v>
      </c>
      <c r="ER11">
        <v>4</v>
      </c>
      <c r="ES11">
        <v>8</v>
      </c>
      <c r="ET11">
        <v>7</v>
      </c>
      <c r="EU11">
        <v>14</v>
      </c>
      <c r="EV11">
        <v>2</v>
      </c>
      <c r="EW11">
        <v>3</v>
      </c>
      <c r="EX11">
        <v>5</v>
      </c>
      <c r="EY11">
        <v>10</v>
      </c>
      <c r="EZ11">
        <v>17</v>
      </c>
      <c r="FA11">
        <v>6</v>
      </c>
      <c r="FB11">
        <v>1</v>
      </c>
      <c r="FC11">
        <v>7</v>
      </c>
      <c r="FD11">
        <v>13</v>
      </c>
      <c r="FE11">
        <v>11</v>
      </c>
      <c r="FF11">
        <v>8</v>
      </c>
      <c r="FG11">
        <v>17</v>
      </c>
      <c r="FH11">
        <v>14</v>
      </c>
      <c r="FI11">
        <v>6</v>
      </c>
      <c r="FJ11">
        <v>6</v>
      </c>
      <c r="FK11">
        <v>26</v>
      </c>
      <c r="FL11">
        <v>8</v>
      </c>
      <c r="FM11">
        <v>8</v>
      </c>
      <c r="FN11">
        <v>10</v>
      </c>
      <c r="FO11">
        <v>7</v>
      </c>
      <c r="FP11">
        <v>2</v>
      </c>
      <c r="FQ11">
        <v>7</v>
      </c>
      <c r="FR11">
        <v>1</v>
      </c>
      <c r="FS11">
        <v>2</v>
      </c>
      <c r="FT11">
        <v>12</v>
      </c>
      <c r="FU11">
        <v>4</v>
      </c>
      <c r="FV11">
        <v>2</v>
      </c>
      <c r="FW11">
        <v>3</v>
      </c>
      <c r="FX11">
        <v>57</v>
      </c>
      <c r="FY11">
        <v>2</v>
      </c>
      <c r="FZ11">
        <v>4</v>
      </c>
      <c r="GA11">
        <v>5</v>
      </c>
      <c r="GB11">
        <v>26</v>
      </c>
      <c r="GC11">
        <v>8</v>
      </c>
      <c r="GD11">
        <v>3</v>
      </c>
      <c r="GE11">
        <v>8</v>
      </c>
      <c r="GF11">
        <v>6</v>
      </c>
      <c r="GG11">
        <v>1</v>
      </c>
      <c r="GH11">
        <v>6</v>
      </c>
      <c r="GI11">
        <v>5</v>
      </c>
      <c r="GJ11">
        <v>8</v>
      </c>
      <c r="GK11">
        <v>4</v>
      </c>
      <c r="GL11">
        <v>23</v>
      </c>
      <c r="GM11">
        <v>4</v>
      </c>
      <c r="GN11">
        <v>16</v>
      </c>
      <c r="GO11">
        <v>7</v>
      </c>
      <c r="GP11">
        <v>8</v>
      </c>
      <c r="GQ11">
        <v>7</v>
      </c>
    </row>
    <row r="12" spans="1:199" x14ac:dyDescent="0.25">
      <c r="A12" s="1">
        <v>11</v>
      </c>
      <c r="B12">
        <f>COUNTIF(All!B:F,Mains!A12)</f>
        <v>191</v>
      </c>
      <c r="C12" s="2">
        <f t="shared" si="0"/>
        <v>1.966031909418425E-2</v>
      </c>
      <c r="D12" s="2">
        <f t="shared" ca="1" si="1"/>
        <v>9.5226590161440108E-3</v>
      </c>
      <c r="E12">
        <f ca="1">IFERROR(SUMIF(Distrib!Z:Z,"&lt;=" &amp; I12,Distrib!AB:AB),0)+COUNTIF(INDIRECT("MainsD!B" &amp; I12+1 &amp; ":AY" &amp; I12+1,TRUE),"&lt;="&amp;HLOOKUP(A12,MainsD!$1:$101,Mains!I12+1,0))/50</f>
        <v>0.79060810810810811</v>
      </c>
      <c r="F12">
        <f>TurnAround(ROW(),COLUMN(J:J))*SUMIF(Distrib!Z:Z,IF(TurnAround(ROW(),COLUMN(J:J))&lt;0,"&lt;","&gt;") &amp; LastNumber(ROW(),COLUMN(J:J)),Distrib!AB:AB)</f>
        <v>0.40506756756756779</v>
      </c>
      <c r="G12">
        <f>ABS(IF(F12&gt;0,IF(I12&gt;LastNumber(ROW(),COLUMN(J:J)),1,1-ABS(F12)),IF(I12&lt;LastNumber(ROW(),COLUMN(J:J)),1,1)))</f>
        <v>1</v>
      </c>
      <c r="H12" s="7">
        <f>COUNTIF($J$12:$GF$12,"&lt;="&amp;$I$12)/COUNTA($J$12:$GF$12)</f>
        <v>0.59217877094972071</v>
      </c>
      <c r="I12" s="22">
        <v>8</v>
      </c>
      <c r="J12">
        <v>13</v>
      </c>
      <c r="K12">
        <v>11</v>
      </c>
      <c r="L12">
        <v>3</v>
      </c>
      <c r="M12">
        <v>6</v>
      </c>
      <c r="N12">
        <v>3</v>
      </c>
      <c r="O12">
        <v>1</v>
      </c>
      <c r="P12">
        <v>8</v>
      </c>
      <c r="Q12">
        <v>8</v>
      </c>
      <c r="R12">
        <v>6</v>
      </c>
      <c r="S12">
        <v>3</v>
      </c>
      <c r="T12">
        <v>2</v>
      </c>
      <c r="U12">
        <v>6</v>
      </c>
      <c r="V12">
        <v>2</v>
      </c>
      <c r="W12">
        <v>8</v>
      </c>
      <c r="X12">
        <v>11</v>
      </c>
      <c r="Y12">
        <v>32</v>
      </c>
      <c r="Z12">
        <v>4</v>
      </c>
      <c r="AA12">
        <v>7</v>
      </c>
      <c r="AB12">
        <v>3</v>
      </c>
      <c r="AC12">
        <v>2</v>
      </c>
      <c r="AD12">
        <v>21</v>
      </c>
      <c r="AE12">
        <v>12</v>
      </c>
      <c r="AF12">
        <v>3</v>
      </c>
      <c r="AG12">
        <v>26</v>
      </c>
      <c r="AH12">
        <v>11</v>
      </c>
      <c r="AI12">
        <v>3</v>
      </c>
      <c r="AJ12">
        <v>2</v>
      </c>
      <c r="AK12">
        <v>3</v>
      </c>
      <c r="AL12">
        <v>15</v>
      </c>
      <c r="AM12">
        <v>27</v>
      </c>
      <c r="AN12">
        <v>3</v>
      </c>
      <c r="AO12">
        <v>15</v>
      </c>
      <c r="AP12">
        <v>4</v>
      </c>
      <c r="AQ12">
        <v>10</v>
      </c>
      <c r="AR12">
        <v>6</v>
      </c>
      <c r="AS12">
        <v>7</v>
      </c>
      <c r="AT12">
        <v>15</v>
      </c>
      <c r="AU12">
        <v>12</v>
      </c>
      <c r="AV12">
        <v>13</v>
      </c>
      <c r="AW12">
        <v>2</v>
      </c>
      <c r="AX12">
        <v>4</v>
      </c>
      <c r="AY12">
        <v>7</v>
      </c>
      <c r="AZ12">
        <v>2</v>
      </c>
      <c r="BA12">
        <v>2</v>
      </c>
      <c r="BB12">
        <v>10</v>
      </c>
      <c r="BC12">
        <v>4</v>
      </c>
      <c r="BD12">
        <v>1</v>
      </c>
      <c r="BE12">
        <v>35</v>
      </c>
      <c r="BF12">
        <v>7</v>
      </c>
      <c r="BG12">
        <v>23</v>
      </c>
      <c r="BH12">
        <v>1</v>
      </c>
      <c r="BI12">
        <v>3</v>
      </c>
      <c r="BJ12">
        <v>10</v>
      </c>
      <c r="BK12">
        <v>11</v>
      </c>
      <c r="BL12">
        <v>7</v>
      </c>
      <c r="BM12">
        <v>5</v>
      </c>
      <c r="BN12">
        <v>13</v>
      </c>
      <c r="BO12">
        <v>7</v>
      </c>
      <c r="BP12">
        <v>17</v>
      </c>
      <c r="BQ12">
        <v>3</v>
      </c>
      <c r="BR12">
        <v>3</v>
      </c>
      <c r="BS12">
        <v>6</v>
      </c>
      <c r="BT12">
        <v>16</v>
      </c>
      <c r="BU12">
        <v>1</v>
      </c>
      <c r="BV12">
        <v>5</v>
      </c>
      <c r="BW12">
        <v>10</v>
      </c>
      <c r="BX12">
        <v>3</v>
      </c>
      <c r="BY12">
        <v>3</v>
      </c>
      <c r="BZ12">
        <v>16</v>
      </c>
      <c r="CA12">
        <v>3</v>
      </c>
      <c r="CB12">
        <v>8</v>
      </c>
      <c r="CC12">
        <v>6</v>
      </c>
      <c r="CD12">
        <v>5</v>
      </c>
      <c r="CE12">
        <v>1</v>
      </c>
      <c r="CF12">
        <v>3</v>
      </c>
      <c r="CG12">
        <v>2</v>
      </c>
      <c r="CH12">
        <v>30</v>
      </c>
      <c r="CI12">
        <v>25</v>
      </c>
      <c r="CJ12">
        <v>20</v>
      </c>
      <c r="CK12">
        <v>9</v>
      </c>
      <c r="CL12">
        <v>9</v>
      </c>
      <c r="CM12">
        <v>56</v>
      </c>
      <c r="CN12">
        <v>4</v>
      </c>
      <c r="CO12">
        <v>25</v>
      </c>
      <c r="CP12">
        <v>5</v>
      </c>
      <c r="CQ12">
        <v>1</v>
      </c>
      <c r="CR12">
        <v>13</v>
      </c>
      <c r="CS12">
        <v>3</v>
      </c>
      <c r="CT12">
        <v>9</v>
      </c>
      <c r="CU12">
        <v>2</v>
      </c>
      <c r="CV12">
        <v>6</v>
      </c>
      <c r="CW12">
        <v>14</v>
      </c>
      <c r="CX12">
        <v>36</v>
      </c>
      <c r="CY12">
        <v>19</v>
      </c>
      <c r="CZ12">
        <v>2</v>
      </c>
      <c r="DA12">
        <v>4</v>
      </c>
      <c r="DB12">
        <v>16</v>
      </c>
      <c r="DC12">
        <v>16</v>
      </c>
      <c r="DD12">
        <v>6</v>
      </c>
      <c r="DE12">
        <v>2</v>
      </c>
      <c r="DF12">
        <v>1</v>
      </c>
      <c r="DG12">
        <v>10</v>
      </c>
      <c r="DH12">
        <v>15</v>
      </c>
      <c r="DI12">
        <v>15</v>
      </c>
      <c r="DJ12">
        <v>6</v>
      </c>
      <c r="DK12">
        <v>1</v>
      </c>
      <c r="DL12">
        <v>9</v>
      </c>
      <c r="DM12">
        <v>5</v>
      </c>
      <c r="DN12">
        <v>2</v>
      </c>
      <c r="DO12">
        <v>20</v>
      </c>
      <c r="DP12">
        <v>9</v>
      </c>
      <c r="DQ12">
        <v>12</v>
      </c>
      <c r="DR12">
        <v>16</v>
      </c>
      <c r="DS12">
        <v>12</v>
      </c>
      <c r="DT12">
        <v>3</v>
      </c>
      <c r="DU12">
        <v>17</v>
      </c>
      <c r="DV12">
        <v>2</v>
      </c>
      <c r="DW12">
        <v>17</v>
      </c>
      <c r="DX12">
        <v>38</v>
      </c>
      <c r="DY12">
        <v>7</v>
      </c>
      <c r="DZ12">
        <v>1</v>
      </c>
      <c r="EA12">
        <v>10</v>
      </c>
      <c r="EB12">
        <v>41</v>
      </c>
      <c r="EC12">
        <v>18</v>
      </c>
      <c r="ED12">
        <v>8</v>
      </c>
      <c r="EE12">
        <v>24</v>
      </c>
      <c r="EF12">
        <v>8</v>
      </c>
      <c r="EG12">
        <v>8</v>
      </c>
      <c r="EH12">
        <v>3</v>
      </c>
      <c r="EI12">
        <v>3</v>
      </c>
      <c r="EJ12">
        <v>1</v>
      </c>
      <c r="EK12">
        <v>4</v>
      </c>
      <c r="EL12">
        <v>7</v>
      </c>
      <c r="EM12">
        <v>7</v>
      </c>
      <c r="EN12">
        <v>4</v>
      </c>
      <c r="EO12">
        <v>2</v>
      </c>
      <c r="EP12">
        <v>3</v>
      </c>
      <c r="EQ12">
        <v>4</v>
      </c>
      <c r="ER12">
        <v>4</v>
      </c>
      <c r="ES12">
        <v>25</v>
      </c>
      <c r="ET12">
        <v>44</v>
      </c>
      <c r="EU12">
        <v>10</v>
      </c>
      <c r="EV12">
        <v>12</v>
      </c>
      <c r="EW12">
        <v>3</v>
      </c>
      <c r="EX12">
        <v>2</v>
      </c>
      <c r="EY12">
        <v>1</v>
      </c>
      <c r="EZ12">
        <v>7</v>
      </c>
      <c r="FA12">
        <v>24</v>
      </c>
      <c r="FB12">
        <v>19</v>
      </c>
      <c r="FC12">
        <v>31</v>
      </c>
      <c r="FD12">
        <v>2</v>
      </c>
      <c r="FE12">
        <v>5</v>
      </c>
      <c r="FF12">
        <v>2</v>
      </c>
      <c r="FG12">
        <v>4</v>
      </c>
      <c r="FH12">
        <v>37</v>
      </c>
      <c r="FI12">
        <v>3</v>
      </c>
      <c r="FJ12">
        <v>10</v>
      </c>
      <c r="FK12">
        <v>13</v>
      </c>
      <c r="FL12">
        <v>6</v>
      </c>
      <c r="FM12">
        <v>4</v>
      </c>
      <c r="FN12">
        <v>12</v>
      </c>
      <c r="FO12">
        <v>11</v>
      </c>
      <c r="FP12">
        <v>4</v>
      </c>
      <c r="FQ12">
        <v>15</v>
      </c>
      <c r="FR12">
        <v>1</v>
      </c>
      <c r="FS12">
        <v>4</v>
      </c>
      <c r="FT12">
        <v>1</v>
      </c>
      <c r="FU12">
        <v>4</v>
      </c>
      <c r="FV12">
        <v>19</v>
      </c>
      <c r="FW12">
        <v>11</v>
      </c>
      <c r="FX12">
        <v>35</v>
      </c>
      <c r="FY12">
        <v>4</v>
      </c>
      <c r="FZ12">
        <v>9</v>
      </c>
      <c r="GA12">
        <v>8</v>
      </c>
      <c r="GB12">
        <v>8</v>
      </c>
      <c r="GC12">
        <v>1</v>
      </c>
      <c r="GD12">
        <v>4</v>
      </c>
      <c r="GE12">
        <v>15</v>
      </c>
      <c r="GF12">
        <v>2</v>
      </c>
    </row>
    <row r="13" spans="1:199" x14ac:dyDescent="0.25">
      <c r="A13" s="1">
        <v>12</v>
      </c>
      <c r="B13">
        <f>COUNTIF(All!B:F,Mains!A13)</f>
        <v>194</v>
      </c>
      <c r="C13" s="2">
        <f t="shared" si="0"/>
        <v>1.9969119917653114E-2</v>
      </c>
      <c r="D13" s="2">
        <f t="shared" ca="1" si="1"/>
        <v>1.0746121030964059E-2</v>
      </c>
      <c r="E13">
        <f ca="1">IFERROR(SUMIF(Distrib!Z:Z,"&lt;=" &amp; I13,Distrib!AB:AB),0)+COUNTIF(INDIRECT("MainsD!B" &amp; I13+1 &amp; ":AY" &amp; I13+1,TRUE),"&lt;="&amp;HLOOKUP(A13,MainsD!$1:$101,Mains!I13+1,0))/50</f>
        <v>1.1228603603603604</v>
      </c>
      <c r="F13">
        <f>TurnAround(ROW(),COLUMN(J:J))*SUMIF(Distrib!Z:Z,IF(TurnAround(ROW(),COLUMN(J:J))&lt;0,"&lt;","&gt;") &amp; LastNumber(ROW(),COLUMN(J:J)),Distrib!AB:AB)</f>
        <v>-0.20540540540540542</v>
      </c>
      <c r="G13">
        <f>ABS(IF(F13&gt;0,IF(I13&gt;LastNumber(ROW(),COLUMN(J:J)),1,1-ABS(F13)),IF(I13&lt;LastNumber(ROW(),COLUMN(J:J)),1,1)))</f>
        <v>1</v>
      </c>
      <c r="H13" s="7">
        <f>COUNTIF($J$13:$GG$13,"&lt;="&amp;$I$13)/COUNTA($J$13:$GG$13)</f>
        <v>0.4777777777777778</v>
      </c>
      <c r="I13" s="22">
        <v>7</v>
      </c>
      <c r="J13">
        <v>14</v>
      </c>
      <c r="K13">
        <v>8</v>
      </c>
      <c r="L13">
        <v>4</v>
      </c>
      <c r="M13">
        <v>1</v>
      </c>
      <c r="N13">
        <v>5</v>
      </c>
      <c r="O13">
        <v>10</v>
      </c>
      <c r="P13">
        <v>6</v>
      </c>
      <c r="Q13">
        <v>1</v>
      </c>
      <c r="R13">
        <v>8</v>
      </c>
      <c r="S13">
        <v>1</v>
      </c>
      <c r="T13">
        <v>9</v>
      </c>
      <c r="U13">
        <v>8</v>
      </c>
      <c r="V13">
        <v>1</v>
      </c>
      <c r="W13">
        <v>17</v>
      </c>
      <c r="X13">
        <v>1</v>
      </c>
      <c r="Y13">
        <v>11</v>
      </c>
      <c r="Z13">
        <v>7</v>
      </c>
      <c r="AA13">
        <v>2</v>
      </c>
      <c r="AB13">
        <v>7</v>
      </c>
      <c r="AC13">
        <v>3</v>
      </c>
      <c r="AD13">
        <v>3</v>
      </c>
      <c r="AE13">
        <v>10</v>
      </c>
      <c r="AF13">
        <v>25</v>
      </c>
      <c r="AG13">
        <v>7</v>
      </c>
      <c r="AH13">
        <v>22</v>
      </c>
      <c r="AI13">
        <v>5</v>
      </c>
      <c r="AJ13">
        <v>6</v>
      </c>
      <c r="AK13">
        <v>2</v>
      </c>
      <c r="AL13">
        <v>27</v>
      </c>
      <c r="AM13">
        <v>6</v>
      </c>
      <c r="AN13">
        <v>3</v>
      </c>
      <c r="AO13">
        <v>15</v>
      </c>
      <c r="AP13">
        <v>3</v>
      </c>
      <c r="AQ13">
        <v>1</v>
      </c>
      <c r="AR13">
        <v>25</v>
      </c>
      <c r="AS13">
        <v>5</v>
      </c>
      <c r="AT13">
        <v>18</v>
      </c>
      <c r="AU13">
        <v>2</v>
      </c>
      <c r="AV13">
        <v>4</v>
      </c>
      <c r="AW13">
        <v>13</v>
      </c>
      <c r="AX13">
        <v>20</v>
      </c>
      <c r="AY13">
        <v>12</v>
      </c>
      <c r="AZ13">
        <v>2</v>
      </c>
      <c r="BA13">
        <v>4</v>
      </c>
      <c r="BB13">
        <v>17</v>
      </c>
      <c r="BC13">
        <v>7</v>
      </c>
      <c r="BD13">
        <v>6</v>
      </c>
      <c r="BE13">
        <v>8</v>
      </c>
      <c r="BF13">
        <v>2</v>
      </c>
      <c r="BG13">
        <v>11</v>
      </c>
      <c r="BH13">
        <v>1</v>
      </c>
      <c r="BI13">
        <v>3</v>
      </c>
      <c r="BJ13">
        <v>7</v>
      </c>
      <c r="BK13">
        <v>6</v>
      </c>
      <c r="BL13">
        <v>1</v>
      </c>
      <c r="BM13">
        <v>2</v>
      </c>
      <c r="BN13">
        <v>5</v>
      </c>
      <c r="BO13">
        <v>3</v>
      </c>
      <c r="BP13">
        <v>11</v>
      </c>
      <c r="BQ13">
        <v>6</v>
      </c>
      <c r="BR13">
        <v>20</v>
      </c>
      <c r="BS13">
        <v>26</v>
      </c>
      <c r="BT13">
        <v>51</v>
      </c>
      <c r="BU13">
        <v>2</v>
      </c>
      <c r="BV13">
        <v>7</v>
      </c>
      <c r="BW13">
        <v>3</v>
      </c>
      <c r="BX13">
        <v>27</v>
      </c>
      <c r="BY13">
        <v>6</v>
      </c>
      <c r="BZ13">
        <v>22</v>
      </c>
      <c r="CA13">
        <v>7</v>
      </c>
      <c r="CB13">
        <v>13</v>
      </c>
      <c r="CC13">
        <v>9</v>
      </c>
      <c r="CD13">
        <v>11</v>
      </c>
      <c r="CE13">
        <v>12</v>
      </c>
      <c r="CF13">
        <v>17</v>
      </c>
      <c r="CG13">
        <v>13</v>
      </c>
      <c r="CH13">
        <v>17</v>
      </c>
      <c r="CI13">
        <v>24</v>
      </c>
      <c r="CJ13">
        <v>17</v>
      </c>
      <c r="CK13">
        <v>40</v>
      </c>
      <c r="CL13">
        <v>13</v>
      </c>
      <c r="CM13">
        <v>16</v>
      </c>
      <c r="CN13">
        <v>4</v>
      </c>
      <c r="CO13">
        <v>12</v>
      </c>
      <c r="CP13">
        <v>13</v>
      </c>
      <c r="CQ13">
        <v>17</v>
      </c>
      <c r="CR13">
        <v>1</v>
      </c>
      <c r="CS13">
        <v>19</v>
      </c>
      <c r="CT13">
        <v>11</v>
      </c>
      <c r="CU13">
        <v>9</v>
      </c>
      <c r="CV13">
        <v>8</v>
      </c>
      <c r="CW13">
        <v>9</v>
      </c>
      <c r="CX13">
        <v>1</v>
      </c>
      <c r="CY13">
        <v>7</v>
      </c>
      <c r="CZ13">
        <v>4</v>
      </c>
      <c r="DA13">
        <v>6</v>
      </c>
      <c r="DB13">
        <v>43</v>
      </c>
      <c r="DC13">
        <v>3</v>
      </c>
      <c r="DD13">
        <v>3</v>
      </c>
      <c r="DE13">
        <v>4</v>
      </c>
      <c r="DF13">
        <v>12</v>
      </c>
      <c r="DG13">
        <v>8</v>
      </c>
      <c r="DH13">
        <v>2</v>
      </c>
      <c r="DI13">
        <v>18</v>
      </c>
      <c r="DJ13">
        <v>1</v>
      </c>
      <c r="DK13">
        <v>7</v>
      </c>
      <c r="DL13">
        <v>12</v>
      </c>
      <c r="DM13">
        <v>11</v>
      </c>
      <c r="DN13">
        <v>12</v>
      </c>
      <c r="DO13">
        <v>8</v>
      </c>
      <c r="DP13">
        <v>2</v>
      </c>
      <c r="DQ13">
        <v>17</v>
      </c>
      <c r="DR13">
        <v>28</v>
      </c>
      <c r="DS13">
        <v>1</v>
      </c>
      <c r="DT13">
        <v>14</v>
      </c>
      <c r="DU13">
        <v>4</v>
      </c>
      <c r="DV13">
        <v>2</v>
      </c>
      <c r="DW13">
        <v>14</v>
      </c>
      <c r="DX13">
        <v>13</v>
      </c>
      <c r="DY13">
        <v>10</v>
      </c>
      <c r="DZ13">
        <v>14</v>
      </c>
      <c r="EA13">
        <v>14</v>
      </c>
      <c r="EB13">
        <v>11</v>
      </c>
      <c r="EC13">
        <v>22</v>
      </c>
      <c r="ED13">
        <v>5</v>
      </c>
      <c r="EE13">
        <v>6</v>
      </c>
      <c r="EF13">
        <v>22</v>
      </c>
      <c r="EG13">
        <v>2</v>
      </c>
      <c r="EH13">
        <v>18</v>
      </c>
      <c r="EI13">
        <v>6</v>
      </c>
      <c r="EJ13">
        <v>1</v>
      </c>
      <c r="EK13">
        <v>3</v>
      </c>
      <c r="EL13">
        <v>12</v>
      </c>
      <c r="EM13">
        <v>3</v>
      </c>
      <c r="EN13">
        <v>10</v>
      </c>
      <c r="EO13">
        <v>8</v>
      </c>
      <c r="EP13">
        <v>2</v>
      </c>
      <c r="EQ13">
        <v>17</v>
      </c>
      <c r="ER13">
        <v>9</v>
      </c>
      <c r="ES13">
        <v>4</v>
      </c>
      <c r="ET13">
        <v>2</v>
      </c>
      <c r="EU13">
        <v>8</v>
      </c>
      <c r="EV13">
        <v>27</v>
      </c>
      <c r="EW13">
        <v>6</v>
      </c>
      <c r="EX13">
        <v>7</v>
      </c>
      <c r="EY13">
        <v>1</v>
      </c>
      <c r="EZ13">
        <v>8</v>
      </c>
      <c r="FA13">
        <v>3</v>
      </c>
      <c r="FB13">
        <v>1</v>
      </c>
      <c r="FC13">
        <v>7</v>
      </c>
      <c r="FD13">
        <v>1</v>
      </c>
      <c r="FE13">
        <v>3</v>
      </c>
      <c r="FF13">
        <v>13</v>
      </c>
      <c r="FG13">
        <v>8</v>
      </c>
      <c r="FH13">
        <v>14</v>
      </c>
      <c r="FI13">
        <v>1</v>
      </c>
      <c r="FJ13">
        <v>1</v>
      </c>
      <c r="FK13">
        <v>10</v>
      </c>
      <c r="FL13">
        <v>13</v>
      </c>
      <c r="FM13">
        <v>26</v>
      </c>
      <c r="FN13">
        <v>3</v>
      </c>
      <c r="FO13">
        <v>23</v>
      </c>
      <c r="FP13">
        <v>1</v>
      </c>
      <c r="FQ13">
        <v>2</v>
      </c>
      <c r="FR13">
        <v>14</v>
      </c>
      <c r="FS13">
        <v>8</v>
      </c>
      <c r="FT13">
        <v>7</v>
      </c>
      <c r="FU13">
        <v>20</v>
      </c>
      <c r="FV13">
        <v>10</v>
      </c>
      <c r="FW13">
        <v>3</v>
      </c>
      <c r="FX13">
        <v>17</v>
      </c>
      <c r="FY13">
        <v>21</v>
      </c>
      <c r="FZ13">
        <v>12</v>
      </c>
      <c r="GA13">
        <v>14</v>
      </c>
      <c r="GB13">
        <v>3</v>
      </c>
      <c r="GC13">
        <v>10</v>
      </c>
      <c r="GD13">
        <v>12</v>
      </c>
      <c r="GE13">
        <v>14</v>
      </c>
      <c r="GF13">
        <v>6</v>
      </c>
      <c r="GG13">
        <v>10</v>
      </c>
    </row>
    <row r="14" spans="1:199" x14ac:dyDescent="0.25">
      <c r="A14" s="1">
        <v>13</v>
      </c>
      <c r="B14">
        <f>COUNTIF(All!B:F,Mains!A14)</f>
        <v>202</v>
      </c>
      <c r="C14" s="2">
        <f t="shared" si="0"/>
        <v>2.0792588780236747E-2</v>
      </c>
      <c r="D14" s="2">
        <f t="shared" ca="1" si="1"/>
        <v>2.3129736075166225E-2</v>
      </c>
      <c r="E14">
        <f ca="1">IFERROR(SUMIF(Distrib!Z:Z,"&lt;=" &amp; I14,Distrib!AB:AB),0)+COUNTIF(INDIRECT("MainsD!B" &amp; I14+1 &amp; ":AY" &amp; I14+1,TRUE),"&lt;="&amp;HLOOKUP(A14,MainsD!$1:$101,Mains!I14+1,0))/50</f>
        <v>1.6616216216216215</v>
      </c>
      <c r="F14">
        <f>TurnAround(ROW(),COLUMN(J:J))*SUMIF(Distrib!Z:Z,IF(TurnAround(ROW(),COLUMN(J:J))&lt;0,"&lt;","&gt;") &amp; LastNumber(ROW(),COLUMN(J:J)),Distrib!AB:AB)</f>
        <v>-0.36081081081081084</v>
      </c>
      <c r="G14">
        <f>ABS(IF(F14&gt;0,IF(I14&gt;LastNumber(ROW(),COLUMN(J:J)),1,1-ABS(F14)),IF(I14&lt;LastNumber(ROW(),COLUMN(J:J)),1,1)))</f>
        <v>1</v>
      </c>
      <c r="H14" s="7">
        <f>COUNTIF($J$14:$GE$14,"&lt;="&amp;$I$14)/COUNTA($J$14:$GE$14)</f>
        <v>0.7247191011235955</v>
      </c>
      <c r="I14" s="22">
        <v>12</v>
      </c>
      <c r="J14">
        <v>15</v>
      </c>
      <c r="K14">
        <v>23</v>
      </c>
      <c r="L14">
        <v>4</v>
      </c>
      <c r="M14">
        <v>9</v>
      </c>
      <c r="N14">
        <v>10</v>
      </c>
      <c r="O14">
        <v>4</v>
      </c>
      <c r="P14">
        <v>17</v>
      </c>
      <c r="Q14">
        <v>3</v>
      </c>
      <c r="R14">
        <v>26</v>
      </c>
      <c r="S14">
        <v>30</v>
      </c>
      <c r="T14">
        <v>8</v>
      </c>
      <c r="U14">
        <v>3</v>
      </c>
      <c r="V14">
        <v>9</v>
      </c>
      <c r="W14">
        <v>16</v>
      </c>
      <c r="X14">
        <v>5</v>
      </c>
      <c r="Y14">
        <v>30</v>
      </c>
      <c r="Z14">
        <v>3</v>
      </c>
      <c r="AA14">
        <v>10</v>
      </c>
      <c r="AB14">
        <v>4</v>
      </c>
      <c r="AC14">
        <v>12</v>
      </c>
      <c r="AD14">
        <v>20</v>
      </c>
      <c r="AE14">
        <v>2</v>
      </c>
      <c r="AF14">
        <v>11</v>
      </c>
      <c r="AG14">
        <v>25</v>
      </c>
      <c r="AH14">
        <v>2</v>
      </c>
      <c r="AI14">
        <v>31</v>
      </c>
      <c r="AJ14">
        <v>3</v>
      </c>
      <c r="AK14">
        <v>2</v>
      </c>
      <c r="AL14">
        <v>3</v>
      </c>
      <c r="AM14">
        <v>1</v>
      </c>
      <c r="AN14">
        <v>20</v>
      </c>
      <c r="AO14">
        <v>1</v>
      </c>
      <c r="AP14">
        <v>4</v>
      </c>
      <c r="AQ14">
        <v>3</v>
      </c>
      <c r="AR14">
        <v>25</v>
      </c>
      <c r="AS14">
        <v>8</v>
      </c>
      <c r="AT14">
        <v>3</v>
      </c>
      <c r="AU14">
        <v>43</v>
      </c>
      <c r="AV14">
        <v>4</v>
      </c>
      <c r="AW14">
        <v>22</v>
      </c>
      <c r="AX14">
        <v>8</v>
      </c>
      <c r="AY14">
        <v>1</v>
      </c>
      <c r="AZ14">
        <v>1</v>
      </c>
      <c r="BA14">
        <v>5</v>
      </c>
      <c r="BB14">
        <v>27</v>
      </c>
      <c r="BC14">
        <v>49</v>
      </c>
      <c r="BD14">
        <v>9</v>
      </c>
      <c r="BE14">
        <v>9</v>
      </c>
      <c r="BF14">
        <v>2</v>
      </c>
      <c r="BG14">
        <v>6</v>
      </c>
      <c r="BH14">
        <v>8</v>
      </c>
      <c r="BI14">
        <v>2</v>
      </c>
      <c r="BJ14">
        <v>5</v>
      </c>
      <c r="BK14">
        <v>17</v>
      </c>
      <c r="BL14">
        <v>14</v>
      </c>
      <c r="BM14">
        <v>3</v>
      </c>
      <c r="BN14">
        <v>2</v>
      </c>
      <c r="BO14">
        <v>3</v>
      </c>
      <c r="BP14">
        <v>5</v>
      </c>
      <c r="BQ14">
        <v>2</v>
      </c>
      <c r="BR14">
        <v>1</v>
      </c>
      <c r="BS14">
        <v>15</v>
      </c>
      <c r="BT14">
        <v>17</v>
      </c>
      <c r="BU14">
        <v>1</v>
      </c>
      <c r="BV14">
        <v>5</v>
      </c>
      <c r="BW14">
        <v>4</v>
      </c>
      <c r="BX14">
        <v>6</v>
      </c>
      <c r="BY14">
        <v>25</v>
      </c>
      <c r="BZ14">
        <v>3</v>
      </c>
      <c r="CA14">
        <v>1</v>
      </c>
      <c r="CB14">
        <v>1</v>
      </c>
      <c r="CC14">
        <v>1</v>
      </c>
      <c r="CD14">
        <v>4</v>
      </c>
      <c r="CE14">
        <v>4</v>
      </c>
      <c r="CF14">
        <v>1</v>
      </c>
      <c r="CG14">
        <v>1</v>
      </c>
      <c r="CH14">
        <v>11</v>
      </c>
      <c r="CI14">
        <v>13</v>
      </c>
      <c r="CJ14">
        <v>3</v>
      </c>
      <c r="CK14">
        <v>6</v>
      </c>
      <c r="CL14">
        <v>59</v>
      </c>
      <c r="CM14">
        <v>10</v>
      </c>
      <c r="CN14">
        <v>3</v>
      </c>
      <c r="CO14">
        <v>26</v>
      </c>
      <c r="CP14">
        <v>3</v>
      </c>
      <c r="CQ14">
        <v>2</v>
      </c>
      <c r="CR14">
        <v>1</v>
      </c>
      <c r="CS14">
        <v>13</v>
      </c>
      <c r="CT14">
        <v>12</v>
      </c>
      <c r="CU14">
        <v>5</v>
      </c>
      <c r="CV14">
        <v>5</v>
      </c>
      <c r="CW14">
        <v>4</v>
      </c>
      <c r="CX14">
        <v>3</v>
      </c>
      <c r="CY14">
        <v>10</v>
      </c>
      <c r="CZ14">
        <v>8</v>
      </c>
      <c r="DA14">
        <v>5</v>
      </c>
      <c r="DB14">
        <v>19</v>
      </c>
      <c r="DC14">
        <v>18</v>
      </c>
      <c r="DD14">
        <v>1</v>
      </c>
      <c r="DE14">
        <v>9</v>
      </c>
      <c r="DF14">
        <v>7</v>
      </c>
      <c r="DG14">
        <v>42</v>
      </c>
      <c r="DH14">
        <v>9</v>
      </c>
      <c r="DI14">
        <v>2</v>
      </c>
      <c r="DJ14">
        <v>5</v>
      </c>
      <c r="DK14">
        <v>18</v>
      </c>
      <c r="DL14">
        <v>9</v>
      </c>
      <c r="DM14">
        <v>8</v>
      </c>
      <c r="DN14">
        <v>19</v>
      </c>
      <c r="DO14">
        <v>2</v>
      </c>
      <c r="DP14">
        <v>49</v>
      </c>
      <c r="DQ14">
        <v>1</v>
      </c>
      <c r="DR14">
        <v>7</v>
      </c>
      <c r="DS14">
        <v>5</v>
      </c>
      <c r="DT14">
        <v>8</v>
      </c>
      <c r="DU14">
        <v>4</v>
      </c>
      <c r="DV14">
        <v>9</v>
      </c>
      <c r="DW14">
        <v>5</v>
      </c>
      <c r="DX14">
        <v>22</v>
      </c>
      <c r="DY14">
        <v>9</v>
      </c>
      <c r="DZ14">
        <v>1</v>
      </c>
      <c r="EA14">
        <v>4</v>
      </c>
      <c r="EB14">
        <v>1</v>
      </c>
      <c r="EC14">
        <v>2</v>
      </c>
      <c r="ED14">
        <v>7</v>
      </c>
      <c r="EE14">
        <v>20</v>
      </c>
      <c r="EF14">
        <v>11</v>
      </c>
      <c r="EG14">
        <v>11</v>
      </c>
      <c r="EH14">
        <v>51</v>
      </c>
      <c r="EI14">
        <v>4</v>
      </c>
      <c r="EJ14">
        <v>22</v>
      </c>
      <c r="EK14">
        <v>13</v>
      </c>
      <c r="EL14">
        <v>1</v>
      </c>
      <c r="EM14">
        <v>1</v>
      </c>
      <c r="EN14">
        <v>37</v>
      </c>
      <c r="EO14">
        <v>2</v>
      </c>
      <c r="EP14">
        <v>4</v>
      </c>
      <c r="EQ14">
        <v>1</v>
      </c>
      <c r="ER14">
        <v>2</v>
      </c>
      <c r="ES14">
        <v>27</v>
      </c>
      <c r="ET14">
        <v>1</v>
      </c>
      <c r="EU14">
        <v>9</v>
      </c>
      <c r="EV14">
        <v>2</v>
      </c>
      <c r="EW14">
        <v>35</v>
      </c>
      <c r="EX14">
        <v>4</v>
      </c>
      <c r="EY14">
        <v>11</v>
      </c>
      <c r="EZ14">
        <v>14</v>
      </c>
      <c r="FA14">
        <v>2</v>
      </c>
      <c r="FB14">
        <v>23</v>
      </c>
      <c r="FC14">
        <v>4</v>
      </c>
      <c r="FD14">
        <v>13</v>
      </c>
      <c r="FE14">
        <v>8</v>
      </c>
      <c r="FF14">
        <v>1</v>
      </c>
      <c r="FG14">
        <v>15</v>
      </c>
      <c r="FH14">
        <v>1</v>
      </c>
      <c r="FI14">
        <v>2</v>
      </c>
      <c r="FJ14">
        <v>6</v>
      </c>
      <c r="FK14">
        <v>7</v>
      </c>
      <c r="FL14">
        <v>15</v>
      </c>
      <c r="FM14">
        <v>3</v>
      </c>
      <c r="FN14">
        <v>1</v>
      </c>
      <c r="FO14">
        <v>7</v>
      </c>
      <c r="FP14">
        <v>19</v>
      </c>
      <c r="FQ14">
        <v>14</v>
      </c>
      <c r="FR14">
        <v>13</v>
      </c>
      <c r="FS14">
        <v>9</v>
      </c>
      <c r="FT14">
        <v>14</v>
      </c>
      <c r="FU14">
        <v>3</v>
      </c>
      <c r="FV14">
        <v>1</v>
      </c>
      <c r="FW14">
        <v>7</v>
      </c>
      <c r="FX14">
        <v>4</v>
      </c>
      <c r="FY14">
        <v>3</v>
      </c>
      <c r="FZ14">
        <v>7</v>
      </c>
      <c r="GA14">
        <v>3</v>
      </c>
      <c r="GB14">
        <v>3</v>
      </c>
      <c r="GC14">
        <v>7</v>
      </c>
      <c r="GD14">
        <v>6</v>
      </c>
      <c r="GE14">
        <v>13</v>
      </c>
    </row>
    <row r="15" spans="1:199" x14ac:dyDescent="0.25">
      <c r="A15" s="1">
        <v>14</v>
      </c>
      <c r="B15">
        <f>COUNTIF(All!B:F,Mains!A15)</f>
        <v>200</v>
      </c>
      <c r="C15" s="2">
        <f t="shared" si="0"/>
        <v>2.0586721564590838E-2</v>
      </c>
      <c r="D15" s="2">
        <f t="shared" ca="1" si="1"/>
        <v>8.9837488768106342E-3</v>
      </c>
      <c r="E15">
        <f ca="1">IFERROR(SUMIF(Distrib!Z:Z,"&lt;=" &amp; I15,Distrib!AB:AB),0)+COUNTIF(INDIRECT("MainsD!B" &amp; I15+1 &amp; ":AY" &amp; I15+1,TRUE),"&lt;="&amp;HLOOKUP(A15,MainsD!$1:$101,Mains!I15+1,0))/50</f>
        <v>0.8628603603603604</v>
      </c>
      <c r="F15">
        <f>TurnAround(ROW(),COLUMN(J:J))*SUMIF(Distrib!Z:Z,IF(TurnAround(ROW(),COLUMN(J:J))&lt;0,"&lt;","&gt;") &amp; LastNumber(ROW(),COLUMN(J:J)),Distrib!AB:AB)</f>
        <v>-0.44200450450450457</v>
      </c>
      <c r="G15">
        <f>ABS(IF(F15&gt;0,IF(I15&gt;LastNumber(ROW(),COLUMN(J:J)),1,1-ABS(F15)),IF(I15&lt;LastNumber(ROW(),COLUMN(J:J)),1,1)))</f>
        <v>1</v>
      </c>
      <c r="H15" s="7">
        <f>COUNTIF($J$15:$GF$15,"&lt;="&amp;$I$15)/COUNTA($J$15:$GF$15)</f>
        <v>0.53631284916201116</v>
      </c>
      <c r="I15" s="22">
        <v>7</v>
      </c>
      <c r="J15">
        <v>7</v>
      </c>
      <c r="K15">
        <v>20</v>
      </c>
      <c r="L15">
        <v>6</v>
      </c>
      <c r="M15">
        <v>13</v>
      </c>
      <c r="N15">
        <v>1</v>
      </c>
      <c r="O15">
        <v>22</v>
      </c>
      <c r="P15">
        <v>4</v>
      </c>
      <c r="Q15">
        <v>6</v>
      </c>
      <c r="R15">
        <v>7</v>
      </c>
      <c r="S15">
        <v>1</v>
      </c>
      <c r="T15">
        <v>10</v>
      </c>
      <c r="U15">
        <v>17</v>
      </c>
      <c r="V15">
        <v>13</v>
      </c>
      <c r="W15">
        <v>14</v>
      </c>
      <c r="X15">
        <v>7</v>
      </c>
      <c r="Y15">
        <v>2</v>
      </c>
      <c r="Z15">
        <v>3</v>
      </c>
      <c r="AA15">
        <v>1</v>
      </c>
      <c r="AB15">
        <v>5</v>
      </c>
      <c r="AC15">
        <v>13</v>
      </c>
      <c r="AD15">
        <v>21</v>
      </c>
      <c r="AE15">
        <v>10</v>
      </c>
      <c r="AF15">
        <v>7</v>
      </c>
      <c r="AG15">
        <v>12</v>
      </c>
      <c r="AH15">
        <v>7</v>
      </c>
      <c r="AI15">
        <v>9</v>
      </c>
      <c r="AJ15">
        <v>1</v>
      </c>
      <c r="AK15">
        <v>7</v>
      </c>
      <c r="AL15">
        <v>1</v>
      </c>
      <c r="AM15">
        <v>13</v>
      </c>
      <c r="AN15">
        <v>7</v>
      </c>
      <c r="AO15">
        <v>2</v>
      </c>
      <c r="AP15">
        <v>4</v>
      </c>
      <c r="AQ15">
        <v>3</v>
      </c>
      <c r="AR15">
        <v>6</v>
      </c>
      <c r="AS15">
        <v>21</v>
      </c>
      <c r="AT15">
        <v>1</v>
      </c>
      <c r="AU15">
        <v>2</v>
      </c>
      <c r="AV15">
        <v>53</v>
      </c>
      <c r="AW15">
        <v>4</v>
      </c>
      <c r="AX15">
        <v>16</v>
      </c>
      <c r="AY15">
        <v>21</v>
      </c>
      <c r="AZ15">
        <v>1</v>
      </c>
      <c r="BA15">
        <v>4</v>
      </c>
      <c r="BB15">
        <v>1</v>
      </c>
      <c r="BC15">
        <v>9</v>
      </c>
      <c r="BD15">
        <v>3</v>
      </c>
      <c r="BE15">
        <v>8</v>
      </c>
      <c r="BF15">
        <v>1</v>
      </c>
      <c r="BG15">
        <v>6</v>
      </c>
      <c r="BH15">
        <v>7</v>
      </c>
      <c r="BI15">
        <v>7</v>
      </c>
      <c r="BJ15">
        <v>8</v>
      </c>
      <c r="BK15">
        <v>1</v>
      </c>
      <c r="BL15">
        <v>2</v>
      </c>
      <c r="BM15">
        <v>29</v>
      </c>
      <c r="BN15">
        <v>6</v>
      </c>
      <c r="BO15">
        <v>2</v>
      </c>
      <c r="BP15">
        <v>8</v>
      </c>
      <c r="BQ15">
        <v>30</v>
      </c>
      <c r="BR15">
        <v>11</v>
      </c>
      <c r="BS15">
        <v>2</v>
      </c>
      <c r="BT15">
        <v>13</v>
      </c>
      <c r="BU15">
        <v>10</v>
      </c>
      <c r="BV15">
        <v>24</v>
      </c>
      <c r="BW15">
        <v>7</v>
      </c>
      <c r="BX15">
        <v>6</v>
      </c>
      <c r="BY15">
        <v>2</v>
      </c>
      <c r="BZ15">
        <v>12</v>
      </c>
      <c r="CA15">
        <v>1</v>
      </c>
      <c r="CB15">
        <v>17</v>
      </c>
      <c r="CC15">
        <v>2</v>
      </c>
      <c r="CD15">
        <v>42</v>
      </c>
      <c r="CE15">
        <v>46</v>
      </c>
      <c r="CF15">
        <v>14</v>
      </c>
      <c r="CG15">
        <v>16</v>
      </c>
      <c r="CH15">
        <v>13</v>
      </c>
      <c r="CI15">
        <v>2</v>
      </c>
      <c r="CJ15">
        <v>6</v>
      </c>
      <c r="CK15">
        <v>9</v>
      </c>
      <c r="CL15">
        <v>5</v>
      </c>
      <c r="CM15">
        <v>1</v>
      </c>
      <c r="CN15">
        <v>11</v>
      </c>
      <c r="CO15">
        <v>9</v>
      </c>
      <c r="CP15">
        <v>14</v>
      </c>
      <c r="CQ15">
        <v>4</v>
      </c>
      <c r="CR15">
        <v>1</v>
      </c>
      <c r="CS15">
        <v>1</v>
      </c>
      <c r="CT15">
        <v>16</v>
      </c>
      <c r="CU15">
        <v>25</v>
      </c>
      <c r="CV15">
        <v>4</v>
      </c>
      <c r="CW15">
        <v>1</v>
      </c>
      <c r="CX15">
        <v>3</v>
      </c>
      <c r="CY15">
        <v>8</v>
      </c>
      <c r="CZ15">
        <v>1</v>
      </c>
      <c r="DA15">
        <v>9</v>
      </c>
      <c r="DB15">
        <v>6</v>
      </c>
      <c r="DC15">
        <v>10</v>
      </c>
      <c r="DD15">
        <v>18</v>
      </c>
      <c r="DE15">
        <v>2</v>
      </c>
      <c r="DF15">
        <v>3</v>
      </c>
      <c r="DG15">
        <v>20</v>
      </c>
      <c r="DH15">
        <v>7</v>
      </c>
      <c r="DI15">
        <v>28</v>
      </c>
      <c r="DJ15">
        <v>4</v>
      </c>
      <c r="DK15">
        <v>21</v>
      </c>
      <c r="DL15">
        <v>1</v>
      </c>
      <c r="DM15">
        <v>3</v>
      </c>
      <c r="DN15">
        <v>2</v>
      </c>
      <c r="DO15">
        <v>4</v>
      </c>
      <c r="DP15">
        <v>5</v>
      </c>
      <c r="DQ15">
        <v>21</v>
      </c>
      <c r="DR15">
        <v>2</v>
      </c>
      <c r="DS15">
        <v>21</v>
      </c>
      <c r="DT15">
        <v>5</v>
      </c>
      <c r="DU15">
        <v>5</v>
      </c>
      <c r="DV15">
        <v>9</v>
      </c>
      <c r="DW15">
        <v>21</v>
      </c>
      <c r="DX15">
        <v>6</v>
      </c>
      <c r="DY15">
        <v>12</v>
      </c>
      <c r="DZ15">
        <v>3</v>
      </c>
      <c r="EA15">
        <v>18</v>
      </c>
      <c r="EB15">
        <v>1</v>
      </c>
      <c r="EC15">
        <v>23</v>
      </c>
      <c r="ED15">
        <v>2</v>
      </c>
      <c r="EE15">
        <v>23</v>
      </c>
      <c r="EF15">
        <v>5</v>
      </c>
      <c r="EG15">
        <v>19</v>
      </c>
      <c r="EH15">
        <v>1</v>
      </c>
      <c r="EI15">
        <v>5</v>
      </c>
      <c r="EJ15">
        <v>18</v>
      </c>
      <c r="EK15">
        <v>7</v>
      </c>
      <c r="EL15">
        <v>14</v>
      </c>
      <c r="EM15">
        <v>20</v>
      </c>
      <c r="EN15">
        <v>7</v>
      </c>
      <c r="EO15">
        <v>3</v>
      </c>
      <c r="EP15">
        <v>4</v>
      </c>
      <c r="EQ15">
        <v>10</v>
      </c>
      <c r="ER15">
        <v>7</v>
      </c>
      <c r="ES15">
        <v>9</v>
      </c>
      <c r="ET15">
        <v>6</v>
      </c>
      <c r="EU15">
        <v>14</v>
      </c>
      <c r="EV15">
        <v>4</v>
      </c>
      <c r="EW15">
        <v>13</v>
      </c>
      <c r="EX15">
        <v>1</v>
      </c>
      <c r="EY15">
        <v>1</v>
      </c>
      <c r="EZ15">
        <v>40</v>
      </c>
      <c r="FA15">
        <v>1</v>
      </c>
      <c r="FB15">
        <v>3</v>
      </c>
      <c r="FC15">
        <v>1</v>
      </c>
      <c r="FD15">
        <v>15</v>
      </c>
      <c r="FE15">
        <v>10</v>
      </c>
      <c r="FF15">
        <v>17</v>
      </c>
      <c r="FG15">
        <v>27</v>
      </c>
      <c r="FH15">
        <v>4</v>
      </c>
      <c r="FI15">
        <v>9</v>
      </c>
      <c r="FJ15">
        <v>7</v>
      </c>
      <c r="FK15">
        <v>33</v>
      </c>
      <c r="FL15">
        <v>9</v>
      </c>
      <c r="FM15">
        <v>1</v>
      </c>
      <c r="FN15">
        <v>11</v>
      </c>
      <c r="FO15">
        <v>10</v>
      </c>
      <c r="FP15">
        <v>28</v>
      </c>
      <c r="FQ15">
        <v>19</v>
      </c>
      <c r="FR15">
        <v>10</v>
      </c>
      <c r="FS15">
        <v>2</v>
      </c>
      <c r="FT15">
        <v>12</v>
      </c>
      <c r="FU15">
        <v>20</v>
      </c>
      <c r="FV15">
        <v>1</v>
      </c>
      <c r="FW15">
        <v>3</v>
      </c>
      <c r="FX15">
        <v>19</v>
      </c>
      <c r="FY15">
        <v>6</v>
      </c>
      <c r="FZ15">
        <v>9</v>
      </c>
      <c r="GA15">
        <v>7</v>
      </c>
      <c r="GB15">
        <v>11</v>
      </c>
      <c r="GC15">
        <v>16</v>
      </c>
      <c r="GD15">
        <v>4</v>
      </c>
      <c r="GE15">
        <v>6</v>
      </c>
      <c r="GF15">
        <v>21</v>
      </c>
    </row>
    <row r="16" spans="1:199" x14ac:dyDescent="0.25">
      <c r="A16" s="1">
        <v>15</v>
      </c>
      <c r="B16">
        <f>COUNTIF(All!B:F,Mains!A16)</f>
        <v>199</v>
      </c>
      <c r="C16" s="2">
        <f t="shared" si="0"/>
        <v>2.0483787956767883E-2</v>
      </c>
      <c r="D16" s="2">
        <f t="shared" ca="1" si="1"/>
        <v>8.2202551234658184E-3</v>
      </c>
      <c r="E16">
        <f ca="1">IFERROR(SUMIF(Distrib!Z:Z,"&lt;=" &amp; I16,Distrib!AB:AB),0)+COUNTIF(INDIRECT("MainsD!B" &amp; I16+1 &amp; ":AY" &amp; I16+1,TRUE),"&lt;="&amp;HLOOKUP(A16,MainsD!$1:$101,Mains!I16+1,0))/50</f>
        <v>1.0252927927927928</v>
      </c>
      <c r="F16">
        <f>TurnAround(ROW(),COLUMN(J:J))*SUMIF(Distrib!Z:Z,IF(TurnAround(ROW(),COLUMN(J:J))&lt;0,"&lt;","&gt;") &amp; LastNumber(ROW(),COLUMN(J:J)),Distrib!AB:AB)</f>
        <v>-0.1350975975975976</v>
      </c>
      <c r="G16">
        <f>ABS(IF(F16&gt;0,IF(I16&gt;LastNumber(ROW(),COLUMN(J:J)),1,1-ABS(F16)),IF(I16&lt;LastNumber(ROW(),COLUMN(J:J)),1,1)))</f>
        <v>1</v>
      </c>
      <c r="H16" s="7">
        <f>COUNTIF($J$16:$GL$16,"&lt;="&amp;$I$16)/COUNTA($J$16:$GL$16)</f>
        <v>0.41081081081081083</v>
      </c>
      <c r="I16" s="22">
        <v>5</v>
      </c>
      <c r="J16">
        <v>5</v>
      </c>
      <c r="K16">
        <v>3</v>
      </c>
      <c r="L16">
        <v>2</v>
      </c>
      <c r="M16">
        <v>11</v>
      </c>
      <c r="N16">
        <v>4</v>
      </c>
      <c r="O16">
        <v>2</v>
      </c>
      <c r="P16">
        <v>11</v>
      </c>
      <c r="Q16">
        <v>2</v>
      </c>
      <c r="R16">
        <v>27</v>
      </c>
      <c r="S16">
        <v>7</v>
      </c>
      <c r="T16">
        <v>13</v>
      </c>
      <c r="U16">
        <v>5</v>
      </c>
      <c r="V16">
        <v>1</v>
      </c>
      <c r="W16">
        <v>4</v>
      </c>
      <c r="X16">
        <v>1</v>
      </c>
      <c r="Y16">
        <v>19</v>
      </c>
      <c r="Z16">
        <v>3</v>
      </c>
      <c r="AA16">
        <v>5</v>
      </c>
      <c r="AB16">
        <v>25</v>
      </c>
      <c r="AC16">
        <v>4</v>
      </c>
      <c r="AD16">
        <v>6</v>
      </c>
      <c r="AE16">
        <v>9</v>
      </c>
      <c r="AF16">
        <v>5</v>
      </c>
      <c r="AG16">
        <v>44</v>
      </c>
      <c r="AH16">
        <v>10</v>
      </c>
      <c r="AI16">
        <v>2</v>
      </c>
      <c r="AJ16">
        <v>9</v>
      </c>
      <c r="AK16">
        <v>2</v>
      </c>
      <c r="AL16">
        <v>11</v>
      </c>
      <c r="AM16">
        <v>28</v>
      </c>
      <c r="AN16">
        <v>7</v>
      </c>
      <c r="AO16">
        <v>9</v>
      </c>
      <c r="AP16">
        <v>2</v>
      </c>
      <c r="AQ16">
        <v>23</v>
      </c>
      <c r="AR16">
        <v>14</v>
      </c>
      <c r="AS16">
        <v>14</v>
      </c>
      <c r="AT16">
        <v>12</v>
      </c>
      <c r="AU16">
        <v>1</v>
      </c>
      <c r="AV16">
        <v>10</v>
      </c>
      <c r="AW16">
        <v>2</v>
      </c>
      <c r="AX16">
        <v>14</v>
      </c>
      <c r="AY16">
        <v>7</v>
      </c>
      <c r="AZ16">
        <v>20</v>
      </c>
      <c r="BA16">
        <v>11</v>
      </c>
      <c r="BB16">
        <v>26</v>
      </c>
      <c r="BC16">
        <v>12</v>
      </c>
      <c r="BD16">
        <v>1</v>
      </c>
      <c r="BE16">
        <v>11</v>
      </c>
      <c r="BF16">
        <v>8</v>
      </c>
      <c r="BG16">
        <v>4</v>
      </c>
      <c r="BH16">
        <v>13</v>
      </c>
      <c r="BI16">
        <v>12</v>
      </c>
      <c r="BJ16">
        <v>1</v>
      </c>
      <c r="BK16">
        <v>19</v>
      </c>
      <c r="BL16">
        <v>27</v>
      </c>
      <c r="BM16">
        <v>1</v>
      </c>
      <c r="BN16">
        <v>13</v>
      </c>
      <c r="BO16">
        <v>1</v>
      </c>
      <c r="BP16">
        <v>22</v>
      </c>
      <c r="BQ16">
        <v>2</v>
      </c>
      <c r="BR16">
        <v>5</v>
      </c>
      <c r="BS16">
        <v>19</v>
      </c>
      <c r="BT16">
        <v>14</v>
      </c>
      <c r="BU16">
        <v>1</v>
      </c>
      <c r="BV16">
        <v>4</v>
      </c>
      <c r="BW16">
        <v>17</v>
      </c>
      <c r="BX16">
        <v>23</v>
      </c>
      <c r="BY16">
        <v>12</v>
      </c>
      <c r="BZ16">
        <v>5</v>
      </c>
      <c r="CA16">
        <v>7</v>
      </c>
      <c r="CB16">
        <v>16</v>
      </c>
      <c r="CC16">
        <v>6</v>
      </c>
      <c r="CD16">
        <v>4</v>
      </c>
      <c r="CE16">
        <v>4</v>
      </c>
      <c r="CF16">
        <v>9</v>
      </c>
      <c r="CG16">
        <v>1</v>
      </c>
      <c r="CH16">
        <v>3</v>
      </c>
      <c r="CI16">
        <v>11</v>
      </c>
      <c r="CJ16">
        <v>3</v>
      </c>
      <c r="CK16">
        <v>39</v>
      </c>
      <c r="CL16">
        <v>4</v>
      </c>
      <c r="CM16">
        <v>1</v>
      </c>
      <c r="CN16">
        <v>2</v>
      </c>
      <c r="CO16">
        <v>7</v>
      </c>
      <c r="CP16">
        <v>2</v>
      </c>
      <c r="CQ16">
        <v>10</v>
      </c>
      <c r="CR16">
        <v>8</v>
      </c>
      <c r="CS16">
        <v>14</v>
      </c>
      <c r="CT16">
        <v>16</v>
      </c>
      <c r="CU16">
        <v>9</v>
      </c>
      <c r="CV16">
        <v>7</v>
      </c>
      <c r="CW16">
        <v>8</v>
      </c>
      <c r="CX16">
        <v>7</v>
      </c>
      <c r="CY16">
        <v>1</v>
      </c>
      <c r="CZ16">
        <v>25</v>
      </c>
      <c r="DA16">
        <v>8</v>
      </c>
      <c r="DB16">
        <v>13</v>
      </c>
      <c r="DC16">
        <v>6</v>
      </c>
      <c r="DD16">
        <v>10</v>
      </c>
      <c r="DE16">
        <v>13</v>
      </c>
      <c r="DF16">
        <v>29</v>
      </c>
      <c r="DG16">
        <v>2</v>
      </c>
      <c r="DH16">
        <v>7</v>
      </c>
      <c r="DI16">
        <v>15</v>
      </c>
      <c r="DJ16">
        <v>5</v>
      </c>
      <c r="DK16">
        <v>1</v>
      </c>
      <c r="DL16">
        <v>11</v>
      </c>
      <c r="DM16">
        <v>21</v>
      </c>
      <c r="DN16">
        <v>6</v>
      </c>
      <c r="DO16">
        <v>5</v>
      </c>
      <c r="DP16">
        <v>1</v>
      </c>
      <c r="DQ16">
        <v>10</v>
      </c>
      <c r="DR16">
        <v>12</v>
      </c>
      <c r="DS16">
        <v>4</v>
      </c>
      <c r="DT16">
        <v>7</v>
      </c>
      <c r="DU16">
        <v>3</v>
      </c>
      <c r="DV16">
        <v>6</v>
      </c>
      <c r="DW16">
        <v>1</v>
      </c>
      <c r="DX16">
        <v>1</v>
      </c>
      <c r="DY16">
        <v>5</v>
      </c>
      <c r="DZ16">
        <v>7</v>
      </c>
      <c r="EA16">
        <v>1</v>
      </c>
      <c r="EB16">
        <v>11</v>
      </c>
      <c r="EC16">
        <v>6</v>
      </c>
      <c r="ED16">
        <v>5</v>
      </c>
      <c r="EE16">
        <v>14</v>
      </c>
      <c r="EF16">
        <v>10</v>
      </c>
      <c r="EG16">
        <v>6</v>
      </c>
      <c r="EH16">
        <v>3</v>
      </c>
      <c r="EI16">
        <v>5</v>
      </c>
      <c r="EJ16">
        <v>9</v>
      </c>
      <c r="EK16">
        <v>30</v>
      </c>
      <c r="EL16">
        <v>20</v>
      </c>
      <c r="EM16">
        <v>12</v>
      </c>
      <c r="EN16">
        <v>2</v>
      </c>
      <c r="EO16">
        <v>11</v>
      </c>
      <c r="EP16">
        <v>10</v>
      </c>
      <c r="EQ16">
        <v>8</v>
      </c>
      <c r="ER16">
        <v>15</v>
      </c>
      <c r="ES16">
        <v>12</v>
      </c>
      <c r="ET16">
        <v>9</v>
      </c>
      <c r="EU16">
        <v>2</v>
      </c>
      <c r="EV16">
        <v>1</v>
      </c>
      <c r="EW16">
        <v>2</v>
      </c>
      <c r="EX16">
        <v>2</v>
      </c>
      <c r="EY16">
        <v>5</v>
      </c>
      <c r="EZ16">
        <v>12</v>
      </c>
      <c r="FA16">
        <v>2</v>
      </c>
      <c r="FB16">
        <v>2</v>
      </c>
      <c r="FC16">
        <v>1</v>
      </c>
      <c r="FD16">
        <v>1</v>
      </c>
      <c r="FE16">
        <v>1</v>
      </c>
      <c r="FF16">
        <v>51</v>
      </c>
      <c r="FG16">
        <v>8</v>
      </c>
      <c r="FH16">
        <v>38</v>
      </c>
      <c r="FI16">
        <v>7</v>
      </c>
      <c r="FJ16">
        <v>1</v>
      </c>
      <c r="FK16">
        <v>4</v>
      </c>
      <c r="FL16">
        <v>10</v>
      </c>
      <c r="FM16">
        <v>3</v>
      </c>
      <c r="FN16">
        <v>29</v>
      </c>
      <c r="FO16">
        <v>14</v>
      </c>
      <c r="FP16">
        <v>27</v>
      </c>
      <c r="FQ16">
        <v>4</v>
      </c>
      <c r="FR16">
        <v>3</v>
      </c>
      <c r="FS16">
        <v>19</v>
      </c>
      <c r="FT16">
        <v>5</v>
      </c>
      <c r="FU16">
        <v>12</v>
      </c>
      <c r="FV16">
        <v>14</v>
      </c>
      <c r="FW16">
        <v>20</v>
      </c>
      <c r="FX16">
        <v>2</v>
      </c>
      <c r="FY16">
        <v>3</v>
      </c>
      <c r="FZ16">
        <v>15</v>
      </c>
      <c r="GA16">
        <v>13</v>
      </c>
      <c r="GB16">
        <v>19</v>
      </c>
      <c r="GC16">
        <v>11</v>
      </c>
      <c r="GD16">
        <v>18</v>
      </c>
      <c r="GE16">
        <v>27</v>
      </c>
      <c r="GF16">
        <v>1</v>
      </c>
      <c r="GG16">
        <v>8</v>
      </c>
      <c r="GH16">
        <v>3</v>
      </c>
      <c r="GI16">
        <v>7</v>
      </c>
      <c r="GJ16">
        <v>1</v>
      </c>
      <c r="GK16">
        <v>2</v>
      </c>
      <c r="GL16">
        <v>6</v>
      </c>
    </row>
    <row r="17" spans="1:211" x14ac:dyDescent="0.25">
      <c r="A17" s="1">
        <v>16</v>
      </c>
      <c r="B17">
        <f>COUNTIF(All!B:F,Mains!A17)</f>
        <v>191</v>
      </c>
      <c r="C17" s="2">
        <f t="shared" si="0"/>
        <v>1.966031909418425E-2</v>
      </c>
      <c r="D17" s="2">
        <f t="shared" ca="1" si="1"/>
        <v>1.4231118079911476E-3</v>
      </c>
      <c r="E17">
        <f ca="1">IFERROR(SUMIF(Distrib!Z:Z,"&lt;=" &amp; I17,Distrib!AB:AB),0)+COUNTIF(INDIRECT("MainsD!B" &amp; I17+1 &amp; ":AY" &amp; I17+1,TRUE),"&lt;="&amp;HLOOKUP(A17,MainsD!$1:$101,Mains!I17+1,0))/50</f>
        <v>0.66801801801801808</v>
      </c>
      <c r="F17">
        <f>TurnAround(ROW(),COLUMN(J:J))*SUMIF(Distrib!Z:Z,IF(TurnAround(ROW(),COLUMN(J:J))&lt;0,"&lt;","&gt;") &amp; LastNumber(ROW(),COLUMN(J:J)),Distrib!AB:AB)</f>
        <v>0.5947072072072076</v>
      </c>
      <c r="G17">
        <f>ABS(IF(F17&gt;0,IF(I17&gt;LastNumber(ROW(),COLUMN(J:J)),1,1-ABS(F17)),IF(I17&lt;LastNumber(ROW(),COLUMN(J:J)),1,1)))</f>
        <v>0.4052927927927924</v>
      </c>
      <c r="H17" s="7">
        <f>COUNTIF($J$17:$GE$17,"&lt;="&amp;$I$17)/COUNTA($J$17:$GE$17)</f>
        <v>0.25842696629213485</v>
      </c>
      <c r="I17" s="22">
        <v>3</v>
      </c>
      <c r="J17">
        <v>11</v>
      </c>
      <c r="K17">
        <v>1</v>
      </c>
      <c r="L17">
        <v>22</v>
      </c>
      <c r="M17">
        <v>9</v>
      </c>
      <c r="N17">
        <v>48</v>
      </c>
      <c r="O17">
        <v>7</v>
      </c>
      <c r="P17">
        <v>15</v>
      </c>
      <c r="Q17">
        <v>3</v>
      </c>
      <c r="R17">
        <v>6</v>
      </c>
      <c r="S17">
        <v>2</v>
      </c>
      <c r="T17">
        <v>11</v>
      </c>
      <c r="U17">
        <v>11</v>
      </c>
      <c r="V17">
        <v>1</v>
      </c>
      <c r="W17">
        <v>9</v>
      </c>
      <c r="X17">
        <v>3</v>
      </c>
      <c r="Y17">
        <v>16</v>
      </c>
      <c r="Z17">
        <v>9</v>
      </c>
      <c r="AA17">
        <v>10</v>
      </c>
      <c r="AB17">
        <v>11</v>
      </c>
      <c r="AC17">
        <v>21</v>
      </c>
      <c r="AD17">
        <v>5</v>
      </c>
      <c r="AE17">
        <v>3</v>
      </c>
      <c r="AF17">
        <v>4</v>
      </c>
      <c r="AG17">
        <v>2</v>
      </c>
      <c r="AH17">
        <v>5</v>
      </c>
      <c r="AI17">
        <v>5</v>
      </c>
      <c r="AJ17">
        <v>16</v>
      </c>
      <c r="AK17">
        <v>3</v>
      </c>
      <c r="AL17">
        <v>9</v>
      </c>
      <c r="AM17">
        <v>1</v>
      </c>
      <c r="AN17">
        <v>3</v>
      </c>
      <c r="AO17">
        <v>6</v>
      </c>
      <c r="AP17">
        <v>4</v>
      </c>
      <c r="AQ17">
        <v>27</v>
      </c>
      <c r="AR17">
        <v>26</v>
      </c>
      <c r="AS17">
        <v>5</v>
      </c>
      <c r="AT17">
        <v>27</v>
      </c>
      <c r="AU17">
        <v>5</v>
      </c>
      <c r="AV17">
        <v>7</v>
      </c>
      <c r="AW17">
        <v>2</v>
      </c>
      <c r="AX17">
        <v>1</v>
      </c>
      <c r="AY17">
        <v>6</v>
      </c>
      <c r="AZ17">
        <v>9</v>
      </c>
      <c r="BA17">
        <v>13</v>
      </c>
      <c r="BB17">
        <v>2</v>
      </c>
      <c r="BC17">
        <v>5</v>
      </c>
      <c r="BD17">
        <v>7</v>
      </c>
      <c r="BE17">
        <v>11</v>
      </c>
      <c r="BF17">
        <v>10</v>
      </c>
      <c r="BG17">
        <v>13</v>
      </c>
      <c r="BH17">
        <v>18</v>
      </c>
      <c r="BI17">
        <v>14</v>
      </c>
      <c r="BJ17">
        <v>4</v>
      </c>
      <c r="BK17">
        <v>6</v>
      </c>
      <c r="BL17">
        <v>5</v>
      </c>
      <c r="BM17">
        <v>9</v>
      </c>
      <c r="BN17">
        <v>1</v>
      </c>
      <c r="BO17">
        <v>4</v>
      </c>
      <c r="BP17">
        <v>7</v>
      </c>
      <c r="BQ17">
        <v>7</v>
      </c>
      <c r="BR17">
        <v>15</v>
      </c>
      <c r="BS17">
        <v>4</v>
      </c>
      <c r="BT17">
        <v>3</v>
      </c>
      <c r="BU17">
        <v>18</v>
      </c>
      <c r="BV17">
        <v>21</v>
      </c>
      <c r="BW17">
        <v>3</v>
      </c>
      <c r="BX17">
        <v>1</v>
      </c>
      <c r="BY17">
        <v>4</v>
      </c>
      <c r="BZ17">
        <v>8</v>
      </c>
      <c r="CA17">
        <v>43</v>
      </c>
      <c r="CB17">
        <v>17</v>
      </c>
      <c r="CC17">
        <v>16</v>
      </c>
      <c r="CD17">
        <v>5</v>
      </c>
      <c r="CE17">
        <v>17</v>
      </c>
      <c r="CF17">
        <v>88</v>
      </c>
      <c r="CG17">
        <v>2</v>
      </c>
      <c r="CH17">
        <v>11</v>
      </c>
      <c r="CI17">
        <v>3</v>
      </c>
      <c r="CJ17">
        <v>3</v>
      </c>
      <c r="CK17">
        <v>5</v>
      </c>
      <c r="CL17">
        <v>22</v>
      </c>
      <c r="CM17">
        <v>1</v>
      </c>
      <c r="CN17">
        <v>28</v>
      </c>
      <c r="CO17">
        <v>8</v>
      </c>
      <c r="CP17">
        <v>15</v>
      </c>
      <c r="CQ17">
        <v>21</v>
      </c>
      <c r="CR17">
        <v>7</v>
      </c>
      <c r="CS17">
        <v>1</v>
      </c>
      <c r="CT17">
        <v>3</v>
      </c>
      <c r="CU17">
        <v>3</v>
      </c>
      <c r="CV17">
        <v>10</v>
      </c>
      <c r="CW17">
        <v>16</v>
      </c>
      <c r="CX17">
        <v>6</v>
      </c>
      <c r="CY17">
        <v>1</v>
      </c>
      <c r="CZ17">
        <v>27</v>
      </c>
      <c r="DA17">
        <v>5</v>
      </c>
      <c r="DB17">
        <v>49</v>
      </c>
      <c r="DC17">
        <v>5</v>
      </c>
      <c r="DD17">
        <v>40</v>
      </c>
      <c r="DE17">
        <v>5</v>
      </c>
      <c r="DF17">
        <v>7</v>
      </c>
      <c r="DG17">
        <v>3</v>
      </c>
      <c r="DH17">
        <v>9</v>
      </c>
      <c r="DI17">
        <v>12</v>
      </c>
      <c r="DJ17">
        <v>4</v>
      </c>
      <c r="DK17">
        <v>2</v>
      </c>
      <c r="DL17">
        <v>11</v>
      </c>
      <c r="DM17">
        <v>15</v>
      </c>
      <c r="DN17">
        <v>9</v>
      </c>
      <c r="DO17">
        <v>6</v>
      </c>
      <c r="DP17">
        <v>2</v>
      </c>
      <c r="DQ17">
        <v>11</v>
      </c>
      <c r="DR17">
        <v>8</v>
      </c>
      <c r="DS17">
        <v>13</v>
      </c>
      <c r="DT17">
        <v>2</v>
      </c>
      <c r="DU17">
        <v>4</v>
      </c>
      <c r="DV17">
        <v>6</v>
      </c>
      <c r="DW17">
        <v>35</v>
      </c>
      <c r="DX17">
        <v>13</v>
      </c>
      <c r="DY17">
        <v>27</v>
      </c>
      <c r="DZ17">
        <v>5</v>
      </c>
      <c r="EA17">
        <v>4</v>
      </c>
      <c r="EB17">
        <v>7</v>
      </c>
      <c r="EC17">
        <v>15</v>
      </c>
      <c r="ED17">
        <v>1</v>
      </c>
      <c r="EE17">
        <v>15</v>
      </c>
      <c r="EF17">
        <v>5</v>
      </c>
      <c r="EG17">
        <v>2</v>
      </c>
      <c r="EH17">
        <v>2</v>
      </c>
      <c r="EI17">
        <v>9</v>
      </c>
      <c r="EJ17">
        <v>5</v>
      </c>
      <c r="EK17">
        <v>3</v>
      </c>
      <c r="EL17">
        <v>7</v>
      </c>
      <c r="EM17">
        <v>1</v>
      </c>
      <c r="EN17">
        <v>2</v>
      </c>
      <c r="EO17">
        <v>6</v>
      </c>
      <c r="EP17">
        <v>13</v>
      </c>
      <c r="EQ17">
        <v>10</v>
      </c>
      <c r="ER17">
        <v>5</v>
      </c>
      <c r="ES17">
        <v>4</v>
      </c>
      <c r="ET17">
        <v>4</v>
      </c>
      <c r="EU17">
        <v>14</v>
      </c>
      <c r="EV17">
        <v>55</v>
      </c>
      <c r="EW17">
        <v>21</v>
      </c>
      <c r="EX17">
        <v>17</v>
      </c>
      <c r="EY17">
        <v>13</v>
      </c>
      <c r="EZ17">
        <v>20</v>
      </c>
      <c r="FA17">
        <v>8</v>
      </c>
      <c r="FB17">
        <v>6</v>
      </c>
      <c r="FC17">
        <v>10</v>
      </c>
      <c r="FD17">
        <v>4</v>
      </c>
      <c r="FE17">
        <v>18</v>
      </c>
      <c r="FF17">
        <v>1</v>
      </c>
      <c r="FG17">
        <v>4</v>
      </c>
      <c r="FH17">
        <v>1</v>
      </c>
      <c r="FI17">
        <v>1</v>
      </c>
      <c r="FJ17">
        <v>2</v>
      </c>
      <c r="FK17">
        <v>5</v>
      </c>
      <c r="FL17">
        <v>13</v>
      </c>
      <c r="FM17">
        <v>21</v>
      </c>
      <c r="FN17">
        <v>17</v>
      </c>
      <c r="FO17">
        <v>6</v>
      </c>
      <c r="FP17">
        <v>4</v>
      </c>
      <c r="FQ17">
        <v>13</v>
      </c>
      <c r="FR17">
        <v>16</v>
      </c>
      <c r="FS17">
        <v>3</v>
      </c>
      <c r="FT17">
        <v>3</v>
      </c>
      <c r="FU17">
        <v>4</v>
      </c>
      <c r="FV17">
        <v>13</v>
      </c>
      <c r="FW17">
        <v>1</v>
      </c>
      <c r="FX17">
        <v>2</v>
      </c>
      <c r="FY17">
        <v>2</v>
      </c>
      <c r="FZ17">
        <v>3</v>
      </c>
      <c r="GA17">
        <v>1</v>
      </c>
      <c r="GB17">
        <v>7</v>
      </c>
      <c r="GC17">
        <v>6</v>
      </c>
      <c r="GD17">
        <v>6</v>
      </c>
      <c r="GE17">
        <v>5</v>
      </c>
    </row>
    <row r="18" spans="1:211" x14ac:dyDescent="0.25">
      <c r="A18" s="1">
        <v>17</v>
      </c>
      <c r="B18">
        <f>COUNTIF(All!B:F,Mains!A18)</f>
        <v>211</v>
      </c>
      <c r="C18" s="2">
        <f t="shared" si="0"/>
        <v>2.1718991250643336E-2</v>
      </c>
      <c r="D18" s="2">
        <f t="shared" ca="1" si="1"/>
        <v>7.3491744661381654E-3</v>
      </c>
      <c r="E18">
        <f ca="1">IFERROR(SUMIF(Distrib!Z:Z,"&lt;=" &amp; I18,Distrib!AB:AB),0)+COUNTIF(INDIRECT("MainsD!B" &amp; I18+1 &amp; ":AY" &amp; I18+1,TRUE),"&lt;="&amp;HLOOKUP(A18,MainsD!$1:$101,Mains!I18+1,0))/50</f>
        <v>1.0852927927927929</v>
      </c>
      <c r="F18">
        <f>TurnAround(ROW(),COLUMN(J:J))*SUMIF(Distrib!Z:Z,IF(TurnAround(ROW(),COLUMN(J:J))&lt;0,"&lt;","&gt;") &amp; LastNumber(ROW(),COLUMN(J:J)),Distrib!AB:AB)</f>
        <v>0.14313063063063075</v>
      </c>
      <c r="G18">
        <f>ABS(IF(F18&gt;0,IF(I18&gt;LastNumber(ROW(),COLUMN(J:J)),1,1-ABS(F18)),IF(I18&lt;LastNumber(ROW(),COLUMN(J:J)),1,1)))</f>
        <v>0.85686936936936919</v>
      </c>
      <c r="H18" s="7">
        <f>COUNTIF($J$18:$GS$18,"&lt;="&amp;$I$18)/COUNTA($J$18:$GS$18)</f>
        <v>0.43229166666666669</v>
      </c>
      <c r="I18" s="22">
        <v>5</v>
      </c>
      <c r="J18">
        <v>3</v>
      </c>
      <c r="K18">
        <v>24</v>
      </c>
      <c r="L18">
        <v>18</v>
      </c>
      <c r="M18">
        <v>5</v>
      </c>
      <c r="N18">
        <v>11</v>
      </c>
      <c r="O18">
        <v>19</v>
      </c>
      <c r="P18">
        <v>2</v>
      </c>
      <c r="Q18">
        <v>4</v>
      </c>
      <c r="R18">
        <v>11</v>
      </c>
      <c r="S18">
        <v>1</v>
      </c>
      <c r="T18">
        <v>5</v>
      </c>
      <c r="U18">
        <v>5</v>
      </c>
      <c r="V18">
        <v>2</v>
      </c>
      <c r="W18">
        <v>13</v>
      </c>
      <c r="X18">
        <v>20</v>
      </c>
      <c r="Y18">
        <v>4</v>
      </c>
      <c r="Z18">
        <v>3</v>
      </c>
      <c r="AA18">
        <v>20</v>
      </c>
      <c r="AB18">
        <v>3</v>
      </c>
      <c r="AC18">
        <v>7</v>
      </c>
      <c r="AD18">
        <v>2</v>
      </c>
      <c r="AE18">
        <v>10</v>
      </c>
      <c r="AF18">
        <v>7</v>
      </c>
      <c r="AG18">
        <v>15</v>
      </c>
      <c r="AH18">
        <v>4</v>
      </c>
      <c r="AI18">
        <v>10</v>
      </c>
      <c r="AJ18">
        <v>13</v>
      </c>
      <c r="AK18">
        <v>5</v>
      </c>
      <c r="AL18">
        <v>11</v>
      </c>
      <c r="AM18">
        <v>4</v>
      </c>
      <c r="AN18">
        <v>3</v>
      </c>
      <c r="AO18">
        <v>14</v>
      </c>
      <c r="AP18">
        <v>1</v>
      </c>
      <c r="AQ18">
        <v>25</v>
      </c>
      <c r="AR18">
        <v>3</v>
      </c>
      <c r="AS18">
        <v>7</v>
      </c>
      <c r="AT18">
        <v>4</v>
      </c>
      <c r="AU18">
        <v>7</v>
      </c>
      <c r="AV18">
        <v>6</v>
      </c>
      <c r="AW18">
        <v>10</v>
      </c>
      <c r="AX18">
        <v>9</v>
      </c>
      <c r="AY18">
        <v>12</v>
      </c>
      <c r="AZ18">
        <v>5</v>
      </c>
      <c r="BA18">
        <v>24</v>
      </c>
      <c r="BB18">
        <v>6</v>
      </c>
      <c r="BC18">
        <v>9</v>
      </c>
      <c r="BD18">
        <v>12</v>
      </c>
      <c r="BE18">
        <v>5</v>
      </c>
      <c r="BF18">
        <v>6</v>
      </c>
      <c r="BG18">
        <v>3</v>
      </c>
      <c r="BH18">
        <v>12</v>
      </c>
      <c r="BI18">
        <v>3</v>
      </c>
      <c r="BJ18">
        <v>4</v>
      </c>
      <c r="BK18">
        <v>11</v>
      </c>
      <c r="BL18">
        <v>22</v>
      </c>
      <c r="BM18">
        <v>17</v>
      </c>
      <c r="BN18">
        <v>10</v>
      </c>
      <c r="BO18">
        <v>1</v>
      </c>
      <c r="BP18">
        <v>14</v>
      </c>
      <c r="BQ18">
        <v>7</v>
      </c>
      <c r="BR18">
        <v>14</v>
      </c>
      <c r="BS18">
        <v>2</v>
      </c>
      <c r="BT18">
        <v>5</v>
      </c>
      <c r="BU18">
        <v>5</v>
      </c>
      <c r="BV18">
        <v>7</v>
      </c>
      <c r="BW18">
        <v>20</v>
      </c>
      <c r="BX18">
        <v>14</v>
      </c>
      <c r="BY18">
        <v>1</v>
      </c>
      <c r="BZ18">
        <v>3</v>
      </c>
      <c r="CA18">
        <v>52</v>
      </c>
      <c r="CB18">
        <v>19</v>
      </c>
      <c r="CC18">
        <v>2</v>
      </c>
      <c r="CD18">
        <v>3</v>
      </c>
      <c r="CE18">
        <v>1</v>
      </c>
      <c r="CF18">
        <v>11</v>
      </c>
      <c r="CG18">
        <v>5</v>
      </c>
      <c r="CH18">
        <v>6</v>
      </c>
      <c r="CI18">
        <v>2</v>
      </c>
      <c r="CJ18">
        <v>5</v>
      </c>
      <c r="CK18">
        <v>15</v>
      </c>
      <c r="CL18">
        <v>4</v>
      </c>
      <c r="CM18">
        <v>10</v>
      </c>
      <c r="CN18">
        <v>28</v>
      </c>
      <c r="CO18">
        <v>10</v>
      </c>
      <c r="CP18">
        <v>3</v>
      </c>
      <c r="CQ18">
        <v>2</v>
      </c>
      <c r="CR18">
        <v>2</v>
      </c>
      <c r="CS18">
        <v>3</v>
      </c>
      <c r="CT18">
        <v>3</v>
      </c>
      <c r="CU18">
        <v>1</v>
      </c>
      <c r="CV18">
        <v>39</v>
      </c>
      <c r="CW18">
        <v>1</v>
      </c>
      <c r="CX18">
        <v>8</v>
      </c>
      <c r="CY18">
        <v>8</v>
      </c>
      <c r="CZ18">
        <v>23</v>
      </c>
      <c r="DA18">
        <v>6</v>
      </c>
      <c r="DB18">
        <v>5</v>
      </c>
      <c r="DC18">
        <v>11</v>
      </c>
      <c r="DD18">
        <v>7</v>
      </c>
      <c r="DE18">
        <v>9</v>
      </c>
      <c r="DF18">
        <v>1</v>
      </c>
      <c r="DG18">
        <v>1</v>
      </c>
      <c r="DH18">
        <v>1</v>
      </c>
      <c r="DI18">
        <v>15</v>
      </c>
      <c r="DJ18">
        <v>2</v>
      </c>
      <c r="DK18">
        <v>5</v>
      </c>
      <c r="DL18">
        <v>17</v>
      </c>
      <c r="DM18">
        <v>3</v>
      </c>
      <c r="DN18">
        <v>1</v>
      </c>
      <c r="DO18">
        <v>15</v>
      </c>
      <c r="DP18">
        <v>6</v>
      </c>
      <c r="DQ18">
        <v>10</v>
      </c>
      <c r="DR18">
        <v>1</v>
      </c>
      <c r="DS18">
        <v>4</v>
      </c>
      <c r="DT18">
        <v>15</v>
      </c>
      <c r="DU18">
        <v>7</v>
      </c>
      <c r="DV18">
        <v>5</v>
      </c>
      <c r="DW18">
        <v>2</v>
      </c>
      <c r="DX18">
        <v>3</v>
      </c>
      <c r="DY18">
        <v>6</v>
      </c>
      <c r="DZ18">
        <v>3</v>
      </c>
      <c r="EA18">
        <v>1</v>
      </c>
      <c r="EB18">
        <v>9</v>
      </c>
      <c r="EC18">
        <v>2</v>
      </c>
      <c r="ED18">
        <v>7</v>
      </c>
      <c r="EE18">
        <v>16</v>
      </c>
      <c r="EF18">
        <v>19</v>
      </c>
      <c r="EG18">
        <v>8</v>
      </c>
      <c r="EH18">
        <v>1</v>
      </c>
      <c r="EI18">
        <v>2</v>
      </c>
      <c r="EJ18">
        <v>5</v>
      </c>
      <c r="EK18">
        <v>3</v>
      </c>
      <c r="EL18">
        <v>26</v>
      </c>
      <c r="EM18">
        <v>4</v>
      </c>
      <c r="EN18">
        <v>15</v>
      </c>
      <c r="EO18">
        <v>19</v>
      </c>
      <c r="EP18">
        <v>10</v>
      </c>
      <c r="EQ18">
        <v>22</v>
      </c>
      <c r="ER18">
        <v>18</v>
      </c>
      <c r="ES18">
        <v>8</v>
      </c>
      <c r="ET18">
        <v>15</v>
      </c>
      <c r="EU18">
        <v>3</v>
      </c>
      <c r="EV18">
        <v>16</v>
      </c>
      <c r="EW18">
        <v>3</v>
      </c>
      <c r="EX18">
        <v>7</v>
      </c>
      <c r="EY18">
        <v>5</v>
      </c>
      <c r="EZ18">
        <v>6</v>
      </c>
      <c r="FA18">
        <v>3</v>
      </c>
      <c r="FB18">
        <v>22</v>
      </c>
      <c r="FC18">
        <v>10</v>
      </c>
      <c r="FD18">
        <v>35</v>
      </c>
      <c r="FE18">
        <v>15</v>
      </c>
      <c r="FF18">
        <v>15</v>
      </c>
      <c r="FG18">
        <v>8</v>
      </c>
      <c r="FH18">
        <v>15</v>
      </c>
      <c r="FI18">
        <v>3</v>
      </c>
      <c r="FJ18">
        <v>2</v>
      </c>
      <c r="FK18">
        <v>4</v>
      </c>
      <c r="FL18">
        <v>8</v>
      </c>
      <c r="FM18">
        <v>2</v>
      </c>
      <c r="FN18">
        <v>5</v>
      </c>
      <c r="FO18">
        <v>18</v>
      </c>
      <c r="FP18">
        <v>1</v>
      </c>
      <c r="FQ18">
        <v>8</v>
      </c>
      <c r="FR18">
        <v>7</v>
      </c>
      <c r="FS18">
        <v>7</v>
      </c>
      <c r="FT18">
        <v>1</v>
      </c>
      <c r="FU18">
        <v>4</v>
      </c>
      <c r="FV18">
        <v>6</v>
      </c>
      <c r="FW18">
        <v>3</v>
      </c>
      <c r="FX18">
        <v>5</v>
      </c>
      <c r="FY18">
        <v>8</v>
      </c>
      <c r="FZ18">
        <v>29</v>
      </c>
      <c r="GA18">
        <v>1</v>
      </c>
      <c r="GB18">
        <v>2</v>
      </c>
      <c r="GC18">
        <v>10</v>
      </c>
      <c r="GD18">
        <v>21</v>
      </c>
      <c r="GE18">
        <v>6</v>
      </c>
      <c r="GF18">
        <v>12</v>
      </c>
      <c r="GG18">
        <v>2</v>
      </c>
      <c r="GH18">
        <v>2</v>
      </c>
      <c r="GI18">
        <v>15</v>
      </c>
      <c r="GJ18">
        <v>15</v>
      </c>
      <c r="GK18">
        <v>15</v>
      </c>
      <c r="GL18">
        <v>10</v>
      </c>
      <c r="GM18">
        <v>9</v>
      </c>
      <c r="GN18">
        <v>6</v>
      </c>
      <c r="GO18">
        <v>7</v>
      </c>
      <c r="GP18">
        <v>13</v>
      </c>
      <c r="GQ18">
        <v>11</v>
      </c>
      <c r="GR18">
        <v>16</v>
      </c>
      <c r="GS18">
        <v>8</v>
      </c>
    </row>
    <row r="19" spans="1:211" x14ac:dyDescent="0.25">
      <c r="A19" s="1">
        <v>18</v>
      </c>
      <c r="B19">
        <f>COUNTIF(All!B:F,Mains!A19)</f>
        <v>173</v>
      </c>
      <c r="C19" s="2">
        <f t="shared" si="0"/>
        <v>1.7807514153371076E-2</v>
      </c>
      <c r="D19" s="2">
        <f t="shared" ca="1" si="1"/>
        <v>2.4855508224564302E-3</v>
      </c>
      <c r="E19">
        <f ca="1">IFERROR(SUMIF(Distrib!Z:Z,"&lt;=" &amp; I19,Distrib!AB:AB),0)+COUNTIF(INDIRECT("MainsD!B" &amp; I19+1 &amp; ":AY" &amp; I19+1,TRUE),"&lt;="&amp;HLOOKUP(A19,MainsD!$1:$101,Mains!I19+1,0))/50</f>
        <v>0.58986486486486489</v>
      </c>
      <c r="F19">
        <f>TurnAround(ROW(),COLUMN(J:J))*SUMIF(Distrib!Z:Z,IF(TurnAround(ROW(),COLUMN(J:J))&lt;0,"&lt;","&gt;") &amp; LastNumber(ROW(),COLUMN(J:J)),Distrib!AB:AB)</f>
        <v>-0.20540540540540542</v>
      </c>
      <c r="G19">
        <f>ABS(IF(F19&gt;0,IF(I19&gt;LastNumber(ROW(),COLUMN(J:J)),1,1-ABS(F19)),IF(I19&lt;LastNumber(ROW(),COLUMN(J:J)),1,1)))</f>
        <v>1</v>
      </c>
      <c r="H19" s="7">
        <f>COUNTIF($J$19:$FK$19,"&lt;="&amp;$I$19)/COUNTA($J$19:$FK$19)</f>
        <v>0.189873417721519</v>
      </c>
      <c r="I19" s="22">
        <v>2</v>
      </c>
      <c r="J19">
        <v>29</v>
      </c>
      <c r="K19">
        <v>9</v>
      </c>
      <c r="L19">
        <v>30</v>
      </c>
      <c r="M19">
        <v>22</v>
      </c>
      <c r="N19">
        <v>3</v>
      </c>
      <c r="O19">
        <v>1</v>
      </c>
      <c r="P19">
        <v>10</v>
      </c>
      <c r="Q19">
        <v>19</v>
      </c>
      <c r="R19">
        <v>12</v>
      </c>
      <c r="S19">
        <v>10</v>
      </c>
      <c r="T19">
        <v>11</v>
      </c>
      <c r="U19">
        <v>9</v>
      </c>
      <c r="V19">
        <v>18</v>
      </c>
      <c r="W19">
        <v>7</v>
      </c>
      <c r="X19">
        <v>2</v>
      </c>
      <c r="Y19">
        <v>2</v>
      </c>
      <c r="Z19">
        <v>18</v>
      </c>
      <c r="AA19">
        <v>2</v>
      </c>
      <c r="AB19">
        <v>19</v>
      </c>
      <c r="AC19">
        <v>11</v>
      </c>
      <c r="AD19">
        <v>1</v>
      </c>
      <c r="AE19">
        <v>27</v>
      </c>
      <c r="AF19">
        <v>19</v>
      </c>
      <c r="AG19">
        <v>4</v>
      </c>
      <c r="AH19">
        <v>6</v>
      </c>
      <c r="AI19">
        <v>10</v>
      </c>
      <c r="AJ19">
        <v>2</v>
      </c>
      <c r="AK19">
        <v>1</v>
      </c>
      <c r="AL19">
        <v>3</v>
      </c>
      <c r="AM19">
        <v>1</v>
      </c>
      <c r="AN19">
        <v>12</v>
      </c>
      <c r="AO19">
        <v>30</v>
      </c>
      <c r="AP19">
        <v>41</v>
      </c>
      <c r="AQ19">
        <v>3</v>
      </c>
      <c r="AR19">
        <v>12</v>
      </c>
      <c r="AS19">
        <v>3</v>
      </c>
      <c r="AT19">
        <v>3</v>
      </c>
      <c r="AU19">
        <v>7</v>
      </c>
      <c r="AV19">
        <v>3</v>
      </c>
      <c r="AW19">
        <v>6</v>
      </c>
      <c r="AX19">
        <v>32</v>
      </c>
      <c r="AY19">
        <v>23</v>
      </c>
      <c r="AZ19">
        <v>6</v>
      </c>
      <c r="BA19">
        <v>3</v>
      </c>
      <c r="BB19">
        <v>10</v>
      </c>
      <c r="BC19">
        <v>2</v>
      </c>
      <c r="BD19">
        <v>9</v>
      </c>
      <c r="BE19">
        <v>16</v>
      </c>
      <c r="BF19">
        <v>2</v>
      </c>
      <c r="BG19">
        <v>3</v>
      </c>
      <c r="BH19">
        <v>2</v>
      </c>
      <c r="BI19">
        <v>9</v>
      </c>
      <c r="BJ19">
        <v>47</v>
      </c>
      <c r="BK19">
        <v>1</v>
      </c>
      <c r="BL19">
        <v>15</v>
      </c>
      <c r="BM19">
        <v>12</v>
      </c>
      <c r="BN19">
        <v>15</v>
      </c>
      <c r="BO19">
        <v>11</v>
      </c>
      <c r="BP19">
        <v>4</v>
      </c>
      <c r="BQ19">
        <v>18</v>
      </c>
      <c r="BR19">
        <v>2</v>
      </c>
      <c r="BS19">
        <v>6</v>
      </c>
      <c r="BT19">
        <v>12</v>
      </c>
      <c r="BU19">
        <v>1</v>
      </c>
      <c r="BV19">
        <v>5</v>
      </c>
      <c r="BW19">
        <v>1</v>
      </c>
      <c r="BX19">
        <v>1</v>
      </c>
      <c r="BY19">
        <v>2</v>
      </c>
      <c r="BZ19">
        <v>15</v>
      </c>
      <c r="CA19">
        <v>33</v>
      </c>
      <c r="CB19">
        <v>14</v>
      </c>
      <c r="CC19">
        <v>7</v>
      </c>
      <c r="CD19">
        <v>7</v>
      </c>
      <c r="CE19">
        <v>13</v>
      </c>
      <c r="CF19">
        <v>12</v>
      </c>
      <c r="CG19">
        <v>1</v>
      </c>
      <c r="CH19">
        <v>2</v>
      </c>
      <c r="CI19">
        <v>11</v>
      </c>
      <c r="CJ19">
        <v>6</v>
      </c>
      <c r="CK19">
        <v>6</v>
      </c>
      <c r="CL19">
        <v>11</v>
      </c>
      <c r="CM19">
        <v>1</v>
      </c>
      <c r="CN19">
        <v>6</v>
      </c>
      <c r="CO19">
        <v>5</v>
      </c>
      <c r="CP19">
        <v>51</v>
      </c>
      <c r="CQ19">
        <v>6</v>
      </c>
      <c r="CR19">
        <v>52</v>
      </c>
      <c r="CS19">
        <v>47</v>
      </c>
      <c r="CT19">
        <v>15</v>
      </c>
      <c r="CU19">
        <v>7</v>
      </c>
      <c r="CV19">
        <v>3</v>
      </c>
      <c r="CW19">
        <v>4</v>
      </c>
      <c r="CX19">
        <v>17</v>
      </c>
      <c r="CY19">
        <v>25</v>
      </c>
      <c r="CZ19">
        <v>28</v>
      </c>
      <c r="DA19">
        <v>20</v>
      </c>
      <c r="DB19">
        <v>1</v>
      </c>
      <c r="DC19">
        <v>1</v>
      </c>
      <c r="DD19">
        <v>7</v>
      </c>
      <c r="DE19">
        <v>13</v>
      </c>
      <c r="DF19">
        <v>9</v>
      </c>
      <c r="DG19">
        <v>6</v>
      </c>
      <c r="DH19">
        <v>18</v>
      </c>
      <c r="DI19">
        <v>5</v>
      </c>
      <c r="DJ19">
        <v>9</v>
      </c>
      <c r="DK19">
        <v>4</v>
      </c>
      <c r="DL19">
        <v>24</v>
      </c>
      <c r="DM19">
        <v>22</v>
      </c>
      <c r="DN19">
        <v>5</v>
      </c>
      <c r="DO19">
        <v>3</v>
      </c>
      <c r="DP19">
        <v>10</v>
      </c>
      <c r="DQ19">
        <v>3</v>
      </c>
      <c r="DR19">
        <v>14</v>
      </c>
      <c r="DS19">
        <v>7</v>
      </c>
      <c r="DT19">
        <v>25</v>
      </c>
      <c r="DU19">
        <v>27</v>
      </c>
      <c r="DV19">
        <v>20</v>
      </c>
      <c r="DW19">
        <v>19</v>
      </c>
      <c r="DX19">
        <v>1</v>
      </c>
      <c r="DY19">
        <v>6</v>
      </c>
      <c r="DZ19">
        <v>6</v>
      </c>
      <c r="EA19">
        <v>23</v>
      </c>
      <c r="EB19">
        <v>34</v>
      </c>
      <c r="EC19">
        <v>1</v>
      </c>
      <c r="ED19">
        <v>32</v>
      </c>
      <c r="EE19">
        <v>6</v>
      </c>
      <c r="EF19">
        <v>5</v>
      </c>
      <c r="EG19">
        <v>7</v>
      </c>
      <c r="EH19">
        <v>17</v>
      </c>
      <c r="EI19">
        <v>16</v>
      </c>
      <c r="EJ19">
        <v>3</v>
      </c>
      <c r="EK19">
        <v>3</v>
      </c>
      <c r="EL19">
        <v>3</v>
      </c>
      <c r="EM19">
        <v>2</v>
      </c>
      <c r="EN19">
        <v>16</v>
      </c>
      <c r="EO19">
        <v>30</v>
      </c>
      <c r="EP19">
        <v>21</v>
      </c>
      <c r="EQ19">
        <v>6</v>
      </c>
      <c r="ER19">
        <v>4</v>
      </c>
      <c r="ES19">
        <v>4</v>
      </c>
      <c r="ET19">
        <v>6</v>
      </c>
      <c r="EU19">
        <v>35</v>
      </c>
      <c r="EV19">
        <v>4</v>
      </c>
      <c r="EW19">
        <v>20</v>
      </c>
      <c r="EX19">
        <v>1</v>
      </c>
      <c r="EY19">
        <v>2</v>
      </c>
      <c r="EZ19">
        <v>1</v>
      </c>
      <c r="FA19">
        <v>8</v>
      </c>
      <c r="FB19">
        <v>10</v>
      </c>
      <c r="FC19">
        <v>5</v>
      </c>
      <c r="FD19">
        <v>12</v>
      </c>
      <c r="FE19">
        <v>2</v>
      </c>
      <c r="FF19">
        <v>1</v>
      </c>
      <c r="FG19">
        <v>9</v>
      </c>
      <c r="FH19">
        <v>4</v>
      </c>
      <c r="FI19">
        <v>7</v>
      </c>
      <c r="FJ19">
        <v>4</v>
      </c>
      <c r="FK19">
        <v>10</v>
      </c>
    </row>
    <row r="20" spans="1:211" x14ac:dyDescent="0.25">
      <c r="A20" s="1">
        <v>19</v>
      </c>
      <c r="B20">
        <f>COUNTIF(All!B:F,Mains!A20)</f>
        <v>216</v>
      </c>
      <c r="C20" s="2">
        <f t="shared" si="0"/>
        <v>2.2233659289758106E-2</v>
      </c>
      <c r="D20" s="2">
        <f t="shared" ca="1" si="1"/>
        <v>2.3826625420261042E-2</v>
      </c>
      <c r="E20">
        <f ca="1">IFERROR(SUMIF(Distrib!Z:Z,"&lt;=" &amp; I20,Distrib!AB:AB),0)+COUNTIF(INDIRECT("MainsD!B" &amp; I20+1 &amp; ":AY" &amp; I20+1,TRUE),"&lt;="&amp;HLOOKUP(A20,MainsD!$1:$101,Mains!I20+1,0))/50</f>
        <v>1.5097072072072073</v>
      </c>
      <c r="F20">
        <f>TurnAround(ROW(),COLUMN(J:J))*SUMIF(Distrib!Z:Z,IF(TurnAround(ROW(),COLUMN(J:J))&lt;0,"&lt;","&gt;") &amp; LastNumber(ROW(),COLUMN(J:J)),Distrib!AB:AB)</f>
        <v>0.19823573573573586</v>
      </c>
      <c r="G20">
        <f>ABS(IF(F20&gt;0,IF(I20&gt;LastNumber(ROW(),COLUMN(J:J)),1,1-ABS(F20)),IF(I20&lt;LastNumber(ROW(),COLUMN(J:J)),1,1)))</f>
        <v>1</v>
      </c>
      <c r="H20" s="7">
        <f>COUNTIF($J$20:$GX$20,"&lt;="&amp;$I$20)/COUNTA($J$20:$GX$20)</f>
        <v>0.8883248730964467</v>
      </c>
      <c r="I20" s="22">
        <v>19</v>
      </c>
      <c r="J20">
        <v>6</v>
      </c>
      <c r="K20">
        <v>13</v>
      </c>
      <c r="L20">
        <v>3</v>
      </c>
      <c r="M20">
        <v>14</v>
      </c>
      <c r="N20">
        <v>6</v>
      </c>
      <c r="O20">
        <v>4</v>
      </c>
      <c r="P20">
        <v>28</v>
      </c>
      <c r="Q20">
        <v>6</v>
      </c>
      <c r="R20">
        <v>1</v>
      </c>
      <c r="S20">
        <v>4</v>
      </c>
      <c r="T20">
        <v>1</v>
      </c>
      <c r="U20">
        <v>10</v>
      </c>
      <c r="V20">
        <v>2</v>
      </c>
      <c r="W20">
        <v>6</v>
      </c>
      <c r="X20">
        <v>34</v>
      </c>
      <c r="Y20">
        <v>11</v>
      </c>
      <c r="Z20">
        <v>1</v>
      </c>
      <c r="AA20">
        <v>5</v>
      </c>
      <c r="AB20">
        <v>6</v>
      </c>
      <c r="AC20">
        <v>14</v>
      </c>
      <c r="AD20">
        <v>17</v>
      </c>
      <c r="AE20">
        <v>4</v>
      </c>
      <c r="AF20">
        <v>8</v>
      </c>
      <c r="AG20">
        <v>13</v>
      </c>
      <c r="AH20">
        <v>4</v>
      </c>
      <c r="AI20">
        <v>2</v>
      </c>
      <c r="AJ20">
        <v>4</v>
      </c>
      <c r="AK20">
        <v>1</v>
      </c>
      <c r="AL20">
        <v>9</v>
      </c>
      <c r="AM20">
        <v>1</v>
      </c>
      <c r="AN20">
        <v>2</v>
      </c>
      <c r="AO20">
        <v>10</v>
      </c>
      <c r="AP20">
        <v>12</v>
      </c>
      <c r="AQ20">
        <v>8</v>
      </c>
      <c r="AR20">
        <v>2</v>
      </c>
      <c r="AS20">
        <v>3</v>
      </c>
      <c r="AT20">
        <v>22</v>
      </c>
      <c r="AU20">
        <v>4</v>
      </c>
      <c r="AV20">
        <v>13</v>
      </c>
      <c r="AW20">
        <v>11</v>
      </c>
      <c r="AX20">
        <v>25</v>
      </c>
      <c r="AY20">
        <v>3</v>
      </c>
      <c r="AZ20">
        <v>3</v>
      </c>
      <c r="BA20">
        <v>7</v>
      </c>
      <c r="BB20">
        <v>4</v>
      </c>
      <c r="BC20">
        <v>18</v>
      </c>
      <c r="BD20">
        <v>1</v>
      </c>
      <c r="BE20">
        <v>8</v>
      </c>
      <c r="BF20">
        <v>5</v>
      </c>
      <c r="BG20">
        <v>9</v>
      </c>
      <c r="BH20">
        <v>6</v>
      </c>
      <c r="BI20">
        <v>9</v>
      </c>
      <c r="BJ20">
        <v>10</v>
      </c>
      <c r="BK20">
        <v>3</v>
      </c>
      <c r="BL20">
        <v>6</v>
      </c>
      <c r="BM20">
        <v>9</v>
      </c>
      <c r="BN20">
        <v>2</v>
      </c>
      <c r="BO20">
        <v>25</v>
      </c>
      <c r="BP20">
        <v>15</v>
      </c>
      <c r="BQ20">
        <v>8</v>
      </c>
      <c r="BR20">
        <v>8</v>
      </c>
      <c r="BS20">
        <v>2</v>
      </c>
      <c r="BT20">
        <v>8</v>
      </c>
      <c r="BU20">
        <v>4</v>
      </c>
      <c r="BV20">
        <v>12</v>
      </c>
      <c r="BW20">
        <v>31</v>
      </c>
      <c r="BX20">
        <v>4</v>
      </c>
      <c r="BY20">
        <v>18</v>
      </c>
      <c r="BZ20">
        <v>16</v>
      </c>
      <c r="CA20">
        <v>2</v>
      </c>
      <c r="CB20">
        <v>20</v>
      </c>
      <c r="CC20">
        <v>9</v>
      </c>
      <c r="CD20">
        <v>5</v>
      </c>
      <c r="CE20">
        <v>2</v>
      </c>
      <c r="CF20">
        <v>8</v>
      </c>
      <c r="CG20">
        <v>7</v>
      </c>
      <c r="CH20">
        <v>2</v>
      </c>
      <c r="CI20">
        <v>4</v>
      </c>
      <c r="CJ20">
        <v>2</v>
      </c>
      <c r="CK20">
        <v>12</v>
      </c>
      <c r="CL20">
        <v>4</v>
      </c>
      <c r="CM20">
        <v>7</v>
      </c>
      <c r="CN20">
        <v>26</v>
      </c>
      <c r="CO20">
        <v>2</v>
      </c>
      <c r="CP20">
        <v>8</v>
      </c>
      <c r="CQ20">
        <v>30</v>
      </c>
      <c r="CR20">
        <v>11</v>
      </c>
      <c r="CS20">
        <v>24</v>
      </c>
      <c r="CT20">
        <v>2</v>
      </c>
      <c r="CU20">
        <v>2</v>
      </c>
      <c r="CV20">
        <v>14</v>
      </c>
      <c r="CW20">
        <v>5</v>
      </c>
      <c r="CX20">
        <v>10</v>
      </c>
      <c r="CY20">
        <v>4</v>
      </c>
      <c r="CZ20">
        <v>3</v>
      </c>
      <c r="DA20">
        <v>11</v>
      </c>
      <c r="DB20">
        <v>18</v>
      </c>
      <c r="DC20">
        <v>7</v>
      </c>
      <c r="DD20">
        <v>18</v>
      </c>
      <c r="DE20">
        <v>2</v>
      </c>
      <c r="DF20">
        <v>1</v>
      </c>
      <c r="DG20">
        <v>2</v>
      </c>
      <c r="DH20">
        <v>18</v>
      </c>
      <c r="DI20">
        <v>5</v>
      </c>
      <c r="DJ20">
        <v>7</v>
      </c>
      <c r="DK20">
        <v>5</v>
      </c>
      <c r="DL20">
        <v>1</v>
      </c>
      <c r="DM20">
        <v>19</v>
      </c>
      <c r="DN20">
        <v>4</v>
      </c>
      <c r="DO20">
        <v>19</v>
      </c>
      <c r="DP20">
        <v>13</v>
      </c>
      <c r="DQ20">
        <v>1</v>
      </c>
      <c r="DR20">
        <v>7</v>
      </c>
      <c r="DS20">
        <v>6</v>
      </c>
      <c r="DT20">
        <v>5</v>
      </c>
      <c r="DU20">
        <v>2</v>
      </c>
      <c r="DV20">
        <v>5</v>
      </c>
      <c r="DW20">
        <v>38</v>
      </c>
      <c r="DX20">
        <v>2</v>
      </c>
      <c r="DY20">
        <v>3</v>
      </c>
      <c r="DZ20">
        <v>6</v>
      </c>
      <c r="EA20">
        <v>5</v>
      </c>
      <c r="EB20">
        <v>25</v>
      </c>
      <c r="EC20">
        <v>31</v>
      </c>
      <c r="ED20">
        <v>3</v>
      </c>
      <c r="EE20">
        <v>44</v>
      </c>
      <c r="EF20">
        <v>4</v>
      </c>
      <c r="EG20">
        <v>9</v>
      </c>
      <c r="EH20">
        <v>1</v>
      </c>
      <c r="EI20">
        <v>1</v>
      </c>
      <c r="EJ20">
        <v>11</v>
      </c>
      <c r="EK20">
        <v>3</v>
      </c>
      <c r="EL20">
        <v>2</v>
      </c>
      <c r="EM20">
        <v>1</v>
      </c>
      <c r="EN20">
        <v>4</v>
      </c>
      <c r="EO20">
        <v>18</v>
      </c>
      <c r="EP20">
        <v>10</v>
      </c>
      <c r="EQ20">
        <v>6</v>
      </c>
      <c r="ER20">
        <v>23</v>
      </c>
      <c r="ES20">
        <v>13</v>
      </c>
      <c r="ET20">
        <v>4</v>
      </c>
      <c r="EU20">
        <v>11</v>
      </c>
      <c r="EV20">
        <v>3</v>
      </c>
      <c r="EW20">
        <v>19</v>
      </c>
      <c r="EX20">
        <v>6</v>
      </c>
      <c r="EY20">
        <v>2</v>
      </c>
      <c r="EZ20">
        <v>8</v>
      </c>
      <c r="FA20">
        <v>6</v>
      </c>
      <c r="FB20">
        <v>1</v>
      </c>
      <c r="FC20">
        <v>15</v>
      </c>
      <c r="FD20">
        <v>10</v>
      </c>
      <c r="FE20">
        <v>2</v>
      </c>
      <c r="FF20">
        <v>8</v>
      </c>
      <c r="FG20">
        <v>5</v>
      </c>
      <c r="FH20">
        <v>2</v>
      </c>
      <c r="FI20">
        <v>23</v>
      </c>
      <c r="FJ20">
        <v>7</v>
      </c>
      <c r="FK20">
        <v>15</v>
      </c>
      <c r="FL20">
        <v>22</v>
      </c>
      <c r="FM20">
        <v>3</v>
      </c>
      <c r="FN20">
        <v>2</v>
      </c>
      <c r="FO20">
        <v>7</v>
      </c>
      <c r="FP20">
        <v>1</v>
      </c>
      <c r="FQ20">
        <v>4</v>
      </c>
      <c r="FR20">
        <v>7</v>
      </c>
      <c r="FS20">
        <v>13</v>
      </c>
      <c r="FT20">
        <v>4</v>
      </c>
      <c r="FU20">
        <v>4</v>
      </c>
      <c r="FV20">
        <v>10</v>
      </c>
      <c r="FW20">
        <v>4</v>
      </c>
      <c r="FX20">
        <v>11</v>
      </c>
      <c r="FY20">
        <v>1</v>
      </c>
      <c r="FZ20">
        <v>27</v>
      </c>
      <c r="GA20">
        <v>15</v>
      </c>
      <c r="GB20">
        <v>3</v>
      </c>
      <c r="GC20">
        <v>1</v>
      </c>
      <c r="GD20">
        <v>2</v>
      </c>
      <c r="GE20">
        <v>18</v>
      </c>
      <c r="GF20">
        <v>3</v>
      </c>
      <c r="GG20">
        <v>2</v>
      </c>
      <c r="GH20">
        <v>2</v>
      </c>
      <c r="GI20">
        <v>6</v>
      </c>
      <c r="GJ20">
        <v>3</v>
      </c>
      <c r="GK20">
        <v>9</v>
      </c>
      <c r="GL20">
        <v>1</v>
      </c>
      <c r="GM20">
        <v>20</v>
      </c>
      <c r="GN20">
        <v>25</v>
      </c>
      <c r="GO20">
        <v>23</v>
      </c>
      <c r="GP20">
        <v>16</v>
      </c>
      <c r="GQ20">
        <v>11</v>
      </c>
      <c r="GR20">
        <v>8</v>
      </c>
      <c r="GS20">
        <v>1</v>
      </c>
      <c r="GT20">
        <v>9</v>
      </c>
      <c r="GU20">
        <v>3</v>
      </c>
      <c r="GV20">
        <v>8</v>
      </c>
      <c r="GW20">
        <v>26</v>
      </c>
      <c r="GX20">
        <v>5</v>
      </c>
    </row>
    <row r="21" spans="1:211" x14ac:dyDescent="0.25">
      <c r="A21" s="1">
        <v>20</v>
      </c>
      <c r="B21">
        <f>COUNTIF(All!B:F,Mains!A21)</f>
        <v>202</v>
      </c>
      <c r="C21" s="2">
        <f t="shared" si="0"/>
        <v>2.0792588780236747E-2</v>
      </c>
      <c r="D21" s="2">
        <f t="shared" ca="1" si="1"/>
        <v>2.4204234736586747E-4</v>
      </c>
      <c r="E21">
        <f ca="1">IFERROR(SUMIF(Distrib!Z:Z,"&lt;=" &amp; I21,Distrib!AB:AB),0)+COUNTIF(INDIRECT("MainsD!B" &amp; I21+1 &amp; ":AY" &amp; I21+1,TRUE),"&lt;="&amp;HLOOKUP(A21,MainsD!$1:$101,Mains!I21+1,0))/50</f>
        <v>0.17954954954954955</v>
      </c>
      <c r="F21">
        <f>TurnAround(ROW(),COLUMN(J:J))*SUMIF(Distrib!Z:Z,IF(TurnAround(ROW(),COLUMN(J:J))&lt;0,"&lt;","&gt;") &amp; LastNumber(ROW(),COLUMN(J:J)),Distrib!AB:AB)</f>
        <v>0.45022522522522546</v>
      </c>
      <c r="G21">
        <f>ABS(IF(F21&gt;0,IF(I21&gt;LastNumber(ROW(),COLUMN(J:J)),1,1-ABS(F21)),IF(I21&lt;LastNumber(ROW(),COLUMN(J:J)),1,1)))</f>
        <v>0.54977477477477454</v>
      </c>
      <c r="H21" s="7">
        <f>COUNTIF($J$21:$GO$21,"&lt;="&amp;$I$21)/COUNTA($J$21:$GO$21)</f>
        <v>0.1276595744680851</v>
      </c>
      <c r="I21" s="22">
        <v>1</v>
      </c>
      <c r="J21">
        <v>7</v>
      </c>
      <c r="K21">
        <v>20</v>
      </c>
      <c r="L21">
        <v>34</v>
      </c>
      <c r="M21">
        <v>7</v>
      </c>
      <c r="N21">
        <v>17</v>
      </c>
      <c r="O21">
        <v>3</v>
      </c>
      <c r="P21">
        <v>3</v>
      </c>
      <c r="Q21">
        <v>32</v>
      </c>
      <c r="R21">
        <v>8</v>
      </c>
      <c r="S21">
        <v>1</v>
      </c>
      <c r="T21">
        <v>7</v>
      </c>
      <c r="U21">
        <v>25</v>
      </c>
      <c r="V21">
        <v>3</v>
      </c>
      <c r="W21">
        <v>5</v>
      </c>
      <c r="X21">
        <v>4</v>
      </c>
      <c r="Y21">
        <v>22</v>
      </c>
      <c r="Z21">
        <v>4</v>
      </c>
      <c r="AA21">
        <v>9</v>
      </c>
      <c r="AB21">
        <v>3</v>
      </c>
      <c r="AC21">
        <v>20</v>
      </c>
      <c r="AD21">
        <v>8</v>
      </c>
      <c r="AE21">
        <v>6</v>
      </c>
      <c r="AF21">
        <v>5</v>
      </c>
      <c r="AG21">
        <v>3</v>
      </c>
      <c r="AH21">
        <v>3</v>
      </c>
      <c r="AI21">
        <v>1</v>
      </c>
      <c r="AJ21">
        <v>4</v>
      </c>
      <c r="AK21">
        <v>7</v>
      </c>
      <c r="AL21">
        <v>7</v>
      </c>
      <c r="AM21">
        <v>46</v>
      </c>
      <c r="AN21">
        <v>7</v>
      </c>
      <c r="AO21">
        <v>13</v>
      </c>
      <c r="AP21">
        <v>7</v>
      </c>
      <c r="AQ21">
        <v>3</v>
      </c>
      <c r="AR21">
        <v>1</v>
      </c>
      <c r="AS21">
        <v>6</v>
      </c>
      <c r="AT21">
        <v>3</v>
      </c>
      <c r="AU21">
        <v>1</v>
      </c>
      <c r="AV21">
        <v>14</v>
      </c>
      <c r="AW21">
        <v>22</v>
      </c>
      <c r="AX21">
        <v>1</v>
      </c>
      <c r="AY21">
        <v>10</v>
      </c>
      <c r="AZ21">
        <v>14</v>
      </c>
      <c r="BA21">
        <v>3</v>
      </c>
      <c r="BB21">
        <v>18</v>
      </c>
      <c r="BC21">
        <v>6</v>
      </c>
      <c r="BD21">
        <v>15</v>
      </c>
      <c r="BE21">
        <v>2</v>
      </c>
      <c r="BF21">
        <v>12</v>
      </c>
      <c r="BG21">
        <v>15</v>
      </c>
      <c r="BH21">
        <v>11</v>
      </c>
      <c r="BI21">
        <v>5</v>
      </c>
      <c r="BJ21">
        <v>7</v>
      </c>
      <c r="BK21">
        <v>2</v>
      </c>
      <c r="BL21">
        <v>4</v>
      </c>
      <c r="BM21">
        <v>17</v>
      </c>
      <c r="BN21">
        <v>20</v>
      </c>
      <c r="BO21">
        <v>25</v>
      </c>
      <c r="BP21">
        <v>1</v>
      </c>
      <c r="BQ21">
        <v>11</v>
      </c>
      <c r="BR21">
        <v>3</v>
      </c>
      <c r="BS21">
        <v>10</v>
      </c>
      <c r="BT21">
        <v>15</v>
      </c>
      <c r="BU21">
        <v>2</v>
      </c>
      <c r="BV21">
        <v>2</v>
      </c>
      <c r="BW21">
        <v>4</v>
      </c>
      <c r="BX21">
        <v>16</v>
      </c>
      <c r="BY21">
        <v>8</v>
      </c>
      <c r="BZ21">
        <v>18</v>
      </c>
      <c r="CA21">
        <v>6</v>
      </c>
      <c r="CB21">
        <v>28</v>
      </c>
      <c r="CC21">
        <v>1</v>
      </c>
      <c r="CD21">
        <v>2</v>
      </c>
      <c r="CE21">
        <v>19</v>
      </c>
      <c r="CF21">
        <v>10</v>
      </c>
      <c r="CG21">
        <v>14</v>
      </c>
      <c r="CH21">
        <v>9</v>
      </c>
      <c r="CI21">
        <v>1</v>
      </c>
      <c r="CJ21">
        <v>7</v>
      </c>
      <c r="CK21">
        <v>6</v>
      </c>
      <c r="CL21">
        <v>9</v>
      </c>
      <c r="CM21">
        <v>22</v>
      </c>
      <c r="CN21">
        <v>6</v>
      </c>
      <c r="CO21">
        <v>16</v>
      </c>
      <c r="CP21">
        <v>2</v>
      </c>
      <c r="CQ21">
        <v>13</v>
      </c>
      <c r="CR21">
        <v>68</v>
      </c>
      <c r="CS21">
        <v>1</v>
      </c>
      <c r="CT21">
        <v>3</v>
      </c>
      <c r="CU21">
        <v>1</v>
      </c>
      <c r="CV21">
        <v>2</v>
      </c>
      <c r="CW21">
        <v>15</v>
      </c>
      <c r="CX21">
        <v>10</v>
      </c>
      <c r="CY21">
        <v>9</v>
      </c>
      <c r="CZ21">
        <v>6</v>
      </c>
      <c r="DA21">
        <v>7</v>
      </c>
      <c r="DB21">
        <v>4</v>
      </c>
      <c r="DC21">
        <v>4</v>
      </c>
      <c r="DD21">
        <v>1</v>
      </c>
      <c r="DE21">
        <v>6</v>
      </c>
      <c r="DF21">
        <v>1</v>
      </c>
      <c r="DG21">
        <v>8</v>
      </c>
      <c r="DH21">
        <v>2</v>
      </c>
      <c r="DI21">
        <v>33</v>
      </c>
      <c r="DJ21">
        <v>3</v>
      </c>
      <c r="DK21">
        <v>7</v>
      </c>
      <c r="DL21">
        <v>6</v>
      </c>
      <c r="DM21">
        <v>1</v>
      </c>
      <c r="DN21">
        <v>3</v>
      </c>
      <c r="DO21">
        <v>14</v>
      </c>
      <c r="DP21">
        <v>6</v>
      </c>
      <c r="DQ21">
        <v>8</v>
      </c>
      <c r="DR21">
        <v>6</v>
      </c>
      <c r="DS21">
        <v>4</v>
      </c>
      <c r="DT21">
        <v>8</v>
      </c>
      <c r="DU21">
        <v>10</v>
      </c>
      <c r="DV21">
        <v>3</v>
      </c>
      <c r="DW21">
        <v>13</v>
      </c>
      <c r="DX21">
        <v>20</v>
      </c>
      <c r="DY21">
        <v>42</v>
      </c>
      <c r="DZ21">
        <v>1</v>
      </c>
      <c r="EA21">
        <v>1</v>
      </c>
      <c r="EB21">
        <v>6</v>
      </c>
      <c r="EC21">
        <v>3</v>
      </c>
      <c r="ED21">
        <v>8</v>
      </c>
      <c r="EE21">
        <v>7</v>
      </c>
      <c r="EF21">
        <v>6</v>
      </c>
      <c r="EG21">
        <v>21</v>
      </c>
      <c r="EH21">
        <v>2</v>
      </c>
      <c r="EI21">
        <v>2</v>
      </c>
      <c r="EJ21">
        <v>14</v>
      </c>
      <c r="EK21">
        <v>4</v>
      </c>
      <c r="EL21">
        <v>4</v>
      </c>
      <c r="EM21">
        <v>4</v>
      </c>
      <c r="EN21">
        <v>4</v>
      </c>
      <c r="EO21">
        <v>5</v>
      </c>
      <c r="EP21">
        <v>1</v>
      </c>
      <c r="EQ21">
        <v>12</v>
      </c>
      <c r="ER21">
        <v>28</v>
      </c>
      <c r="ES21">
        <v>11</v>
      </c>
      <c r="ET21">
        <v>13</v>
      </c>
      <c r="EU21">
        <v>1</v>
      </c>
      <c r="EV21">
        <v>8</v>
      </c>
      <c r="EW21">
        <v>1</v>
      </c>
      <c r="EX21">
        <v>17</v>
      </c>
      <c r="EY21">
        <v>20</v>
      </c>
      <c r="EZ21">
        <v>15</v>
      </c>
      <c r="FA21">
        <v>4</v>
      </c>
      <c r="FB21">
        <v>3</v>
      </c>
      <c r="FC21">
        <v>15</v>
      </c>
      <c r="FD21">
        <v>9</v>
      </c>
      <c r="FE21">
        <v>1</v>
      </c>
      <c r="FF21">
        <v>7</v>
      </c>
      <c r="FG21">
        <v>2</v>
      </c>
      <c r="FH21">
        <v>9</v>
      </c>
      <c r="FI21">
        <v>1</v>
      </c>
      <c r="FJ21">
        <v>20</v>
      </c>
      <c r="FK21">
        <v>2</v>
      </c>
      <c r="FL21">
        <v>5</v>
      </c>
      <c r="FM21">
        <v>16</v>
      </c>
      <c r="FN21">
        <v>1</v>
      </c>
      <c r="FO21">
        <v>35</v>
      </c>
      <c r="FP21">
        <v>7</v>
      </c>
      <c r="FQ21">
        <v>18</v>
      </c>
      <c r="FR21">
        <v>2</v>
      </c>
      <c r="FS21">
        <v>4</v>
      </c>
      <c r="FT21">
        <v>4</v>
      </c>
      <c r="FU21">
        <v>22</v>
      </c>
      <c r="FV21">
        <v>39</v>
      </c>
      <c r="FW21">
        <v>10</v>
      </c>
      <c r="FX21">
        <v>7</v>
      </c>
      <c r="FY21">
        <v>2</v>
      </c>
      <c r="FZ21">
        <v>2</v>
      </c>
      <c r="GA21">
        <v>1</v>
      </c>
      <c r="GB21">
        <v>3</v>
      </c>
      <c r="GC21">
        <v>7</v>
      </c>
      <c r="GD21">
        <v>3</v>
      </c>
      <c r="GE21">
        <v>4</v>
      </c>
      <c r="GF21">
        <v>13</v>
      </c>
      <c r="GG21">
        <v>3</v>
      </c>
      <c r="GH21">
        <v>4</v>
      </c>
      <c r="GI21">
        <v>1</v>
      </c>
      <c r="GJ21">
        <v>5</v>
      </c>
      <c r="GK21">
        <v>9</v>
      </c>
      <c r="GL21">
        <v>2</v>
      </c>
      <c r="GM21">
        <v>41</v>
      </c>
      <c r="GN21">
        <v>2</v>
      </c>
      <c r="GO21">
        <v>1</v>
      </c>
    </row>
    <row r="22" spans="1:211" x14ac:dyDescent="0.25">
      <c r="A22" s="1">
        <v>21</v>
      </c>
      <c r="B22">
        <f>COUNTIF(All!B:F,Mains!A22)</f>
        <v>212</v>
      </c>
      <c r="C22" s="2">
        <f t="shared" si="0"/>
        <v>2.1821924858466291E-2</v>
      </c>
      <c r="D22" s="2">
        <f t="shared" ca="1" si="1"/>
        <v>4.1024786715021272E-5</v>
      </c>
      <c r="E22">
        <f ca="1">IFERROR(SUMIF(Distrib!Z:Z,"&lt;=" &amp; I22,Distrib!AB:AB),0)+COUNTIF(INDIRECT("MainsD!B" &amp; I22+1 &amp; ":AY" &amp; I22+1,TRUE),"&lt;="&amp;HLOOKUP(A22,MainsD!$1:$101,Mains!I22+1,0))/50</f>
        <v>0.17954954954954955</v>
      </c>
      <c r="F22">
        <f>TurnAround(ROW(),COLUMN(J:J))*SUMIF(Distrib!Z:Z,IF(TurnAround(ROW(),COLUMN(J:J))&lt;0,"&lt;","&gt;") &amp; LastNumber(ROW(),COLUMN(J:J)),Distrib!AB:AB)</f>
        <v>0.90045045045045091</v>
      </c>
      <c r="G22">
        <f>ABS(IF(F22&gt;0,IF(I22&gt;LastNumber(ROW(),COLUMN(J:J)),1,1-ABS(F22)),IF(I22&lt;LastNumber(ROW(),COLUMN(J:J)),1,1)))</f>
        <v>9.9549549549549088E-2</v>
      </c>
      <c r="H22" s="7">
        <f>COUNTIF($J$22:$GY$22,"&lt;="&amp;$I$22)/COUNTA($J$22:$GY$22)</f>
        <v>0.12626262626262627</v>
      </c>
      <c r="I22" s="22">
        <v>1</v>
      </c>
      <c r="J22">
        <v>2</v>
      </c>
      <c r="K22">
        <v>1</v>
      </c>
      <c r="L22">
        <v>6</v>
      </c>
      <c r="M22">
        <v>13</v>
      </c>
      <c r="N22">
        <v>1</v>
      </c>
      <c r="O22">
        <v>2</v>
      </c>
      <c r="P22">
        <v>15</v>
      </c>
      <c r="Q22">
        <v>3</v>
      </c>
      <c r="R22">
        <v>11</v>
      </c>
      <c r="S22">
        <v>6</v>
      </c>
      <c r="T22">
        <v>7</v>
      </c>
      <c r="U22">
        <v>6</v>
      </c>
      <c r="V22">
        <v>3</v>
      </c>
      <c r="W22">
        <v>16</v>
      </c>
      <c r="X22">
        <v>1</v>
      </c>
      <c r="Y22">
        <v>5</v>
      </c>
      <c r="Z22">
        <v>11</v>
      </c>
      <c r="AA22">
        <v>4</v>
      </c>
      <c r="AB22">
        <v>20</v>
      </c>
      <c r="AC22">
        <v>31</v>
      </c>
      <c r="AD22">
        <v>5</v>
      </c>
      <c r="AE22">
        <v>1</v>
      </c>
      <c r="AF22">
        <v>11</v>
      </c>
      <c r="AG22">
        <v>11</v>
      </c>
      <c r="AH22">
        <v>11</v>
      </c>
      <c r="AI22">
        <v>10</v>
      </c>
      <c r="AJ22">
        <v>2</v>
      </c>
      <c r="AK22">
        <v>23</v>
      </c>
      <c r="AL22">
        <v>1</v>
      </c>
      <c r="AM22">
        <v>2</v>
      </c>
      <c r="AN22">
        <v>19</v>
      </c>
      <c r="AO22">
        <v>1</v>
      </c>
      <c r="AP22">
        <v>9</v>
      </c>
      <c r="AQ22">
        <v>1</v>
      </c>
      <c r="AR22">
        <v>4</v>
      </c>
      <c r="AS22">
        <v>8</v>
      </c>
      <c r="AT22">
        <v>28</v>
      </c>
      <c r="AU22">
        <v>4</v>
      </c>
      <c r="AV22">
        <v>14</v>
      </c>
      <c r="AW22">
        <v>4</v>
      </c>
      <c r="AX22">
        <v>8</v>
      </c>
      <c r="AY22">
        <v>11</v>
      </c>
      <c r="AZ22">
        <v>9</v>
      </c>
      <c r="BA22">
        <v>1</v>
      </c>
      <c r="BB22">
        <v>1</v>
      </c>
      <c r="BC22">
        <v>1</v>
      </c>
      <c r="BD22">
        <v>6</v>
      </c>
      <c r="BE22">
        <v>9</v>
      </c>
      <c r="BF22">
        <v>24</v>
      </c>
      <c r="BG22">
        <v>25</v>
      </c>
      <c r="BH22">
        <v>1</v>
      </c>
      <c r="BI22">
        <v>4</v>
      </c>
      <c r="BJ22">
        <v>1</v>
      </c>
      <c r="BK22">
        <v>5</v>
      </c>
      <c r="BL22">
        <v>33</v>
      </c>
      <c r="BM22">
        <v>23</v>
      </c>
      <c r="BN22">
        <v>4</v>
      </c>
      <c r="BO22">
        <v>15</v>
      </c>
      <c r="BP22">
        <v>1</v>
      </c>
      <c r="BQ22">
        <v>10</v>
      </c>
      <c r="BR22">
        <v>1</v>
      </c>
      <c r="BS22">
        <v>23</v>
      </c>
      <c r="BT22">
        <v>12</v>
      </c>
      <c r="BU22">
        <v>40</v>
      </c>
      <c r="BV22">
        <v>13</v>
      </c>
      <c r="BW22">
        <v>40</v>
      </c>
      <c r="BX22">
        <v>6</v>
      </c>
      <c r="BY22">
        <v>15</v>
      </c>
      <c r="BZ22">
        <v>2</v>
      </c>
      <c r="CA22">
        <v>4</v>
      </c>
      <c r="CB22">
        <v>9</v>
      </c>
      <c r="CC22">
        <v>4</v>
      </c>
      <c r="CD22">
        <v>12</v>
      </c>
      <c r="CE22">
        <v>1</v>
      </c>
      <c r="CF22">
        <v>2</v>
      </c>
      <c r="CG22">
        <v>15</v>
      </c>
      <c r="CH22">
        <v>4</v>
      </c>
      <c r="CI22">
        <v>6</v>
      </c>
      <c r="CJ22">
        <v>17</v>
      </c>
      <c r="CK22">
        <v>1</v>
      </c>
      <c r="CL22">
        <v>14</v>
      </c>
      <c r="CM22">
        <v>24</v>
      </c>
      <c r="CN22">
        <v>15</v>
      </c>
      <c r="CO22">
        <v>2</v>
      </c>
      <c r="CP22">
        <v>2</v>
      </c>
      <c r="CQ22">
        <v>2</v>
      </c>
      <c r="CR22">
        <v>7</v>
      </c>
      <c r="CS22">
        <v>9</v>
      </c>
      <c r="CT22">
        <v>5</v>
      </c>
      <c r="CU22">
        <v>3</v>
      </c>
      <c r="CV22">
        <v>12</v>
      </c>
      <c r="CW22">
        <v>15</v>
      </c>
      <c r="CX22">
        <v>11</v>
      </c>
      <c r="CY22">
        <v>2</v>
      </c>
      <c r="CZ22">
        <v>24</v>
      </c>
      <c r="DA22">
        <v>10</v>
      </c>
      <c r="DB22">
        <v>4</v>
      </c>
      <c r="DC22">
        <v>23</v>
      </c>
      <c r="DD22">
        <v>2</v>
      </c>
      <c r="DE22">
        <v>10</v>
      </c>
      <c r="DF22">
        <v>6</v>
      </c>
      <c r="DG22">
        <v>5</v>
      </c>
      <c r="DH22">
        <v>10</v>
      </c>
      <c r="DI22">
        <v>9</v>
      </c>
      <c r="DJ22">
        <v>3</v>
      </c>
      <c r="DK22">
        <v>5</v>
      </c>
      <c r="DL22">
        <v>21</v>
      </c>
      <c r="DM22">
        <v>1</v>
      </c>
      <c r="DN22">
        <v>5</v>
      </c>
      <c r="DO22">
        <v>5</v>
      </c>
      <c r="DP22">
        <v>14</v>
      </c>
      <c r="DQ22">
        <v>6</v>
      </c>
      <c r="DR22">
        <v>24</v>
      </c>
      <c r="DS22">
        <v>3</v>
      </c>
      <c r="DT22">
        <v>5</v>
      </c>
      <c r="DU22">
        <v>4</v>
      </c>
      <c r="DV22">
        <v>7</v>
      </c>
      <c r="DW22">
        <v>27</v>
      </c>
      <c r="DX22">
        <v>5</v>
      </c>
      <c r="DY22">
        <v>4</v>
      </c>
      <c r="DZ22">
        <v>20</v>
      </c>
      <c r="EA22">
        <v>9</v>
      </c>
      <c r="EB22">
        <v>1</v>
      </c>
      <c r="EC22">
        <v>11</v>
      </c>
      <c r="ED22">
        <v>17</v>
      </c>
      <c r="EE22">
        <v>19</v>
      </c>
      <c r="EF22">
        <v>47</v>
      </c>
      <c r="EG22">
        <v>15</v>
      </c>
      <c r="EH22">
        <v>3</v>
      </c>
      <c r="EI22">
        <v>5</v>
      </c>
      <c r="EJ22">
        <v>10</v>
      </c>
      <c r="EK22">
        <v>6</v>
      </c>
      <c r="EL22">
        <v>11</v>
      </c>
      <c r="EM22">
        <v>12</v>
      </c>
      <c r="EN22">
        <v>9</v>
      </c>
      <c r="EO22">
        <v>9</v>
      </c>
      <c r="EP22">
        <v>10</v>
      </c>
      <c r="EQ22">
        <v>2</v>
      </c>
      <c r="ER22">
        <v>17</v>
      </c>
      <c r="ES22">
        <v>5</v>
      </c>
      <c r="ET22">
        <v>2</v>
      </c>
      <c r="EU22">
        <v>11</v>
      </c>
      <c r="EV22">
        <v>2</v>
      </c>
      <c r="EW22">
        <v>1</v>
      </c>
      <c r="EX22">
        <v>2</v>
      </c>
      <c r="EY22">
        <v>21</v>
      </c>
      <c r="EZ22">
        <v>7</v>
      </c>
      <c r="FA22">
        <v>1</v>
      </c>
      <c r="FB22">
        <v>14</v>
      </c>
      <c r="FC22">
        <v>5</v>
      </c>
      <c r="FD22">
        <v>1</v>
      </c>
      <c r="FE22">
        <v>6</v>
      </c>
      <c r="FF22">
        <v>6</v>
      </c>
      <c r="FG22">
        <v>2</v>
      </c>
      <c r="FH22">
        <v>1</v>
      </c>
      <c r="FI22">
        <v>5</v>
      </c>
      <c r="FJ22">
        <v>15</v>
      </c>
      <c r="FK22">
        <v>9</v>
      </c>
      <c r="FL22">
        <v>2</v>
      </c>
      <c r="FM22">
        <v>3</v>
      </c>
      <c r="FN22">
        <v>2</v>
      </c>
      <c r="FO22">
        <v>1</v>
      </c>
      <c r="FP22">
        <v>2</v>
      </c>
      <c r="FQ22">
        <v>22</v>
      </c>
      <c r="FR22">
        <v>4</v>
      </c>
      <c r="FS22">
        <v>3</v>
      </c>
      <c r="FT22">
        <v>3</v>
      </c>
      <c r="FU22">
        <v>3</v>
      </c>
      <c r="FV22">
        <v>16</v>
      </c>
      <c r="FW22">
        <v>15</v>
      </c>
      <c r="FX22">
        <v>12</v>
      </c>
      <c r="FY22">
        <v>2</v>
      </c>
      <c r="FZ22">
        <v>9</v>
      </c>
      <c r="GA22">
        <v>5</v>
      </c>
      <c r="GB22">
        <v>2</v>
      </c>
      <c r="GC22">
        <v>1</v>
      </c>
      <c r="GD22">
        <v>2</v>
      </c>
      <c r="GE22">
        <v>9</v>
      </c>
      <c r="GF22">
        <v>4</v>
      </c>
      <c r="GG22">
        <v>10</v>
      </c>
      <c r="GH22">
        <v>10</v>
      </c>
      <c r="GI22">
        <v>6</v>
      </c>
      <c r="GJ22">
        <v>6</v>
      </c>
      <c r="GK22">
        <v>8</v>
      </c>
      <c r="GL22">
        <v>2</v>
      </c>
      <c r="GM22">
        <v>22</v>
      </c>
      <c r="GN22">
        <v>3</v>
      </c>
      <c r="GO22">
        <v>2</v>
      </c>
      <c r="GP22">
        <v>4</v>
      </c>
      <c r="GQ22">
        <v>2</v>
      </c>
      <c r="GR22">
        <v>2</v>
      </c>
      <c r="GS22">
        <v>6</v>
      </c>
      <c r="GT22">
        <v>2</v>
      </c>
      <c r="GU22">
        <v>19</v>
      </c>
      <c r="GV22">
        <v>6</v>
      </c>
      <c r="GW22">
        <v>53</v>
      </c>
      <c r="GX22">
        <v>13</v>
      </c>
      <c r="GY22">
        <v>1</v>
      </c>
    </row>
    <row r="23" spans="1:211" x14ac:dyDescent="0.25">
      <c r="A23" s="1">
        <v>22</v>
      </c>
      <c r="B23">
        <f>COUNTIF(All!B:F,Mains!A23)</f>
        <v>152</v>
      </c>
      <c r="C23" s="2">
        <f t="shared" si="0"/>
        <v>1.5645908389089039E-2</v>
      </c>
      <c r="D23" s="2">
        <f t="shared" ca="1" si="1"/>
        <v>3.1610012379852837E-2</v>
      </c>
      <c r="E23">
        <f ca="1">IFERROR(SUMIF(Distrib!Z:Z,"&lt;=" &amp; I23,Distrib!AB:AB),0)+COUNTIF(INDIRECT("MainsD!B" &amp; I23+1 &amp; ":AY" &amp; I23+1,TRUE),"&lt;="&amp;HLOOKUP(A23,MainsD!$1:$101,Mains!I23+1,0))/50</f>
        <v>1.5142567567567569</v>
      </c>
      <c r="F23">
        <f>TurnAround(ROW(),COLUMN(J:J))*SUMIF(Distrib!Z:Z,IF(TurnAround(ROW(),COLUMN(J:J))&lt;0,"&lt;","&gt;") &amp; LastNumber(ROW(),COLUMN(J:J)),Distrib!AB:AB)</f>
        <v>0.17811561561561576</v>
      </c>
      <c r="G23">
        <f>ABS(IF(F23&gt;0,IF(I23&gt;LastNumber(ROW(),COLUMN(J:J)),1,1-ABS(F23)),IF(I23&lt;LastNumber(ROW(),COLUMN(J:J)),1,1)))</f>
        <v>1</v>
      </c>
      <c r="H23" s="7">
        <f>COUNTIF($J$23:$ES$23,"&lt;="&amp;$I$23)/COUNTA($J$23:$ES$23)</f>
        <v>0.8571428571428571</v>
      </c>
      <c r="I23" s="22">
        <v>21</v>
      </c>
      <c r="J23">
        <v>7</v>
      </c>
      <c r="K23">
        <v>9</v>
      </c>
      <c r="L23">
        <v>33</v>
      </c>
      <c r="M23">
        <v>37</v>
      </c>
      <c r="N23">
        <v>1</v>
      </c>
      <c r="O23">
        <v>23</v>
      </c>
      <c r="P23">
        <v>6</v>
      </c>
      <c r="Q23">
        <v>14</v>
      </c>
      <c r="R23">
        <v>14</v>
      </c>
      <c r="S23">
        <v>3</v>
      </c>
      <c r="T23">
        <v>10</v>
      </c>
      <c r="U23">
        <v>4</v>
      </c>
      <c r="V23">
        <v>6</v>
      </c>
      <c r="W23">
        <v>2</v>
      </c>
      <c r="X23">
        <v>5</v>
      </c>
      <c r="Y23">
        <v>5</v>
      </c>
      <c r="Z23">
        <v>7</v>
      </c>
      <c r="AA23">
        <v>15</v>
      </c>
      <c r="AB23">
        <v>4</v>
      </c>
      <c r="AC23">
        <v>10</v>
      </c>
      <c r="AD23">
        <v>13</v>
      </c>
      <c r="AE23">
        <v>1</v>
      </c>
      <c r="AF23">
        <v>4</v>
      </c>
      <c r="AG23">
        <v>25</v>
      </c>
      <c r="AH23">
        <v>8</v>
      </c>
      <c r="AI23">
        <v>13</v>
      </c>
      <c r="AJ23">
        <v>3</v>
      </c>
      <c r="AK23">
        <v>14</v>
      </c>
      <c r="AL23">
        <v>6</v>
      </c>
      <c r="AM23">
        <v>20</v>
      </c>
      <c r="AN23">
        <v>10</v>
      </c>
      <c r="AO23">
        <v>12</v>
      </c>
      <c r="AP23">
        <v>3</v>
      </c>
      <c r="AQ23">
        <v>2</v>
      </c>
      <c r="AR23">
        <v>7</v>
      </c>
      <c r="AS23">
        <v>5</v>
      </c>
      <c r="AT23">
        <v>11</v>
      </c>
      <c r="AU23">
        <v>9</v>
      </c>
      <c r="AV23">
        <v>17</v>
      </c>
      <c r="AW23">
        <v>6</v>
      </c>
      <c r="AX23">
        <v>11</v>
      </c>
      <c r="AY23">
        <v>7</v>
      </c>
      <c r="AZ23">
        <v>1</v>
      </c>
      <c r="BA23">
        <v>23</v>
      </c>
      <c r="BB23">
        <v>13</v>
      </c>
      <c r="BC23">
        <v>4</v>
      </c>
      <c r="BD23">
        <v>2</v>
      </c>
      <c r="BE23">
        <v>3</v>
      </c>
      <c r="BF23">
        <v>2</v>
      </c>
      <c r="BG23">
        <v>20</v>
      </c>
      <c r="BH23">
        <v>17</v>
      </c>
      <c r="BI23">
        <v>12</v>
      </c>
      <c r="BJ23">
        <v>4</v>
      </c>
      <c r="BK23">
        <v>1</v>
      </c>
      <c r="BL23">
        <v>1</v>
      </c>
      <c r="BM23">
        <v>1</v>
      </c>
      <c r="BN23">
        <v>9</v>
      </c>
      <c r="BO23">
        <v>7</v>
      </c>
      <c r="BP23">
        <v>10</v>
      </c>
      <c r="BQ23">
        <v>11</v>
      </c>
      <c r="BR23">
        <v>58</v>
      </c>
      <c r="BS23">
        <v>2</v>
      </c>
      <c r="BT23">
        <v>2</v>
      </c>
      <c r="BU23">
        <v>19</v>
      </c>
      <c r="BV23">
        <v>29</v>
      </c>
      <c r="BW23">
        <v>5</v>
      </c>
      <c r="BX23">
        <v>2</v>
      </c>
      <c r="BY23">
        <v>1</v>
      </c>
      <c r="BZ23">
        <v>9</v>
      </c>
      <c r="CA23">
        <v>4</v>
      </c>
      <c r="CB23">
        <v>37</v>
      </c>
      <c r="CC23">
        <v>20</v>
      </c>
      <c r="CD23">
        <v>8</v>
      </c>
      <c r="CE23">
        <v>21</v>
      </c>
      <c r="CF23">
        <v>7</v>
      </c>
      <c r="CG23">
        <v>23</v>
      </c>
      <c r="CH23">
        <v>21</v>
      </c>
      <c r="CI23">
        <v>17</v>
      </c>
      <c r="CJ23">
        <v>16</v>
      </c>
      <c r="CK23">
        <v>37</v>
      </c>
      <c r="CL23">
        <v>8</v>
      </c>
      <c r="CM23">
        <v>16</v>
      </c>
      <c r="CN23">
        <v>13</v>
      </c>
      <c r="CO23">
        <v>1</v>
      </c>
      <c r="CP23">
        <v>16</v>
      </c>
      <c r="CQ23">
        <v>13</v>
      </c>
      <c r="CR23">
        <v>2</v>
      </c>
      <c r="CS23">
        <v>1</v>
      </c>
      <c r="CT23">
        <v>5</v>
      </c>
      <c r="CU23">
        <v>8</v>
      </c>
      <c r="CV23">
        <v>2</v>
      </c>
      <c r="CW23">
        <v>6</v>
      </c>
      <c r="CX23">
        <v>2</v>
      </c>
      <c r="CY23">
        <v>35</v>
      </c>
      <c r="CZ23">
        <v>8</v>
      </c>
      <c r="DA23">
        <v>6</v>
      </c>
      <c r="DB23">
        <v>12</v>
      </c>
      <c r="DC23">
        <v>26</v>
      </c>
      <c r="DD23">
        <v>7</v>
      </c>
      <c r="DE23">
        <v>15</v>
      </c>
      <c r="DF23">
        <v>47</v>
      </c>
      <c r="DG23">
        <v>2</v>
      </c>
      <c r="DH23">
        <v>57</v>
      </c>
      <c r="DI23">
        <v>5</v>
      </c>
      <c r="DJ23">
        <v>5</v>
      </c>
      <c r="DK23">
        <v>1</v>
      </c>
      <c r="DL23">
        <v>2</v>
      </c>
      <c r="DM23">
        <v>9</v>
      </c>
      <c r="DN23">
        <v>20</v>
      </c>
      <c r="DO23">
        <v>18</v>
      </c>
      <c r="DP23">
        <v>19</v>
      </c>
      <c r="DQ23">
        <v>5</v>
      </c>
      <c r="DR23">
        <v>3</v>
      </c>
      <c r="DS23">
        <v>12</v>
      </c>
      <c r="DT23">
        <v>15</v>
      </c>
      <c r="DU23">
        <v>50</v>
      </c>
      <c r="DV23">
        <v>20</v>
      </c>
      <c r="DW23">
        <v>19</v>
      </c>
      <c r="DX23">
        <v>26</v>
      </c>
      <c r="DY23">
        <v>3</v>
      </c>
      <c r="DZ23">
        <v>8</v>
      </c>
      <c r="EA23">
        <v>4</v>
      </c>
      <c r="EB23">
        <v>1</v>
      </c>
      <c r="EC23">
        <v>7</v>
      </c>
      <c r="ED23">
        <v>20</v>
      </c>
      <c r="EE23">
        <v>20</v>
      </c>
      <c r="EF23">
        <v>8</v>
      </c>
      <c r="EG23">
        <v>20</v>
      </c>
      <c r="EH23">
        <v>3</v>
      </c>
      <c r="EI23">
        <v>5</v>
      </c>
      <c r="EJ23">
        <v>17</v>
      </c>
      <c r="EK23">
        <v>26</v>
      </c>
      <c r="EL23">
        <v>36</v>
      </c>
      <c r="EM23">
        <v>28</v>
      </c>
      <c r="EN23">
        <v>2</v>
      </c>
      <c r="EO23">
        <v>54</v>
      </c>
      <c r="EP23">
        <v>4</v>
      </c>
      <c r="EQ23">
        <v>7</v>
      </c>
      <c r="ER23">
        <v>10</v>
      </c>
      <c r="ES23">
        <v>6</v>
      </c>
    </row>
    <row r="24" spans="1:211" x14ac:dyDescent="0.25">
      <c r="A24" s="1">
        <v>23</v>
      </c>
      <c r="B24">
        <f>COUNTIF(All!B:F,Mains!A24)</f>
        <v>218</v>
      </c>
      <c r="C24" s="2">
        <f t="shared" si="0"/>
        <v>2.2439526505404015E-2</v>
      </c>
      <c r="D24" s="2">
        <f t="shared" ca="1" si="1"/>
        <v>1.7606857360563225E-2</v>
      </c>
      <c r="E24">
        <f ca="1">IFERROR(SUMIF(Distrib!Z:Z,"&lt;=" &amp; I24,Distrib!AB:AB),0)+COUNTIF(INDIRECT("MainsD!B" &amp; I24+1 &amp; ":AY" &amp; I24+1,TRUE),"&lt;="&amp;HLOOKUP(A24,MainsD!$1:$101,Mains!I24+1,0))/50</f>
        <v>1.1984234234234235</v>
      </c>
      <c r="F24">
        <f>TurnAround(ROW(),COLUMN(J:J))*SUMIF(Distrib!Z:Z,IF(TurnAround(ROW(),COLUMN(J:J))&lt;0,"&lt;","&gt;") &amp; LastNumber(ROW(),COLUMN(J:J)),Distrib!AB:AB)</f>
        <v>0.32933558558558579</v>
      </c>
      <c r="G24">
        <f>ABS(IF(F24&gt;0,IF(I24&gt;LastNumber(ROW(),COLUMN(J:J)),1,1-ABS(F24)),IF(I24&lt;LastNumber(ROW(),COLUMN(J:J)),1,1)))</f>
        <v>1</v>
      </c>
      <c r="H24" s="7">
        <f>COUNTIF($J$24:$HC$24,"&lt;="&amp;$I$24)/COUNTA($J$24:$HC$24)</f>
        <v>0.8366336633663366</v>
      </c>
      <c r="I24" s="22">
        <v>15</v>
      </c>
      <c r="J24">
        <v>2</v>
      </c>
      <c r="K24">
        <v>3</v>
      </c>
      <c r="L24">
        <v>7</v>
      </c>
      <c r="M24">
        <v>2</v>
      </c>
      <c r="N24">
        <v>16</v>
      </c>
      <c r="O24">
        <v>11</v>
      </c>
      <c r="P24">
        <v>9</v>
      </c>
      <c r="Q24">
        <v>1</v>
      </c>
      <c r="R24">
        <v>15</v>
      </c>
      <c r="S24">
        <v>2</v>
      </c>
      <c r="T24">
        <v>4</v>
      </c>
      <c r="U24">
        <v>9</v>
      </c>
      <c r="V24">
        <v>7</v>
      </c>
      <c r="W24">
        <v>11</v>
      </c>
      <c r="X24">
        <v>12</v>
      </c>
      <c r="Y24">
        <v>31</v>
      </c>
      <c r="Z24">
        <v>6</v>
      </c>
      <c r="AA24">
        <v>1</v>
      </c>
      <c r="AB24">
        <v>9</v>
      </c>
      <c r="AC24">
        <v>2</v>
      </c>
      <c r="AD24">
        <v>16</v>
      </c>
      <c r="AE24">
        <v>3</v>
      </c>
      <c r="AF24">
        <v>11</v>
      </c>
      <c r="AG24">
        <v>9</v>
      </c>
      <c r="AH24">
        <v>34</v>
      </c>
      <c r="AI24">
        <v>3</v>
      </c>
      <c r="AJ24">
        <v>24</v>
      </c>
      <c r="AK24">
        <v>7</v>
      </c>
      <c r="AL24">
        <v>21</v>
      </c>
      <c r="AM24">
        <v>2</v>
      </c>
      <c r="AN24">
        <v>25</v>
      </c>
      <c r="AO24">
        <v>30</v>
      </c>
      <c r="AP24">
        <v>1</v>
      </c>
      <c r="AQ24">
        <v>11</v>
      </c>
      <c r="AR24">
        <v>2</v>
      </c>
      <c r="AS24">
        <v>8</v>
      </c>
      <c r="AT24">
        <v>9</v>
      </c>
      <c r="AU24">
        <v>11</v>
      </c>
      <c r="AV24">
        <v>2</v>
      </c>
      <c r="AW24">
        <v>4</v>
      </c>
      <c r="AX24">
        <v>5</v>
      </c>
      <c r="AY24">
        <v>16</v>
      </c>
      <c r="AZ24">
        <v>3</v>
      </c>
      <c r="BA24">
        <v>1</v>
      </c>
      <c r="BB24">
        <v>4</v>
      </c>
      <c r="BC24">
        <v>3</v>
      </c>
      <c r="BD24">
        <v>10</v>
      </c>
      <c r="BE24">
        <v>23</v>
      </c>
      <c r="BF24">
        <v>3</v>
      </c>
      <c r="BG24">
        <v>2</v>
      </c>
      <c r="BH24">
        <v>2</v>
      </c>
      <c r="BI24">
        <v>32</v>
      </c>
      <c r="BJ24">
        <v>2</v>
      </c>
      <c r="BK24">
        <v>14</v>
      </c>
      <c r="BL24">
        <v>4</v>
      </c>
      <c r="BM24">
        <v>3</v>
      </c>
      <c r="BN24">
        <v>6</v>
      </c>
      <c r="BO24">
        <v>5</v>
      </c>
      <c r="BP24">
        <v>3</v>
      </c>
      <c r="BQ24">
        <v>1</v>
      </c>
      <c r="BR24">
        <v>7</v>
      </c>
      <c r="BS24">
        <v>21</v>
      </c>
      <c r="BT24">
        <v>37</v>
      </c>
      <c r="BU24">
        <v>3</v>
      </c>
      <c r="BV24">
        <v>4</v>
      </c>
      <c r="BW24">
        <v>8</v>
      </c>
      <c r="BX24">
        <v>7</v>
      </c>
      <c r="BY24">
        <v>2</v>
      </c>
      <c r="BZ24">
        <v>1</v>
      </c>
      <c r="CA24">
        <v>13</v>
      </c>
      <c r="CB24">
        <v>1</v>
      </c>
      <c r="CC24">
        <v>4</v>
      </c>
      <c r="CD24">
        <v>13</v>
      </c>
      <c r="CE24">
        <v>6</v>
      </c>
      <c r="CF24">
        <v>6</v>
      </c>
      <c r="CG24">
        <v>14</v>
      </c>
      <c r="CH24">
        <v>5</v>
      </c>
      <c r="CI24">
        <v>21</v>
      </c>
      <c r="CJ24">
        <v>5</v>
      </c>
      <c r="CK24">
        <v>6</v>
      </c>
      <c r="CL24">
        <v>8</v>
      </c>
      <c r="CM24">
        <v>3</v>
      </c>
      <c r="CN24">
        <v>13</v>
      </c>
      <c r="CO24">
        <v>6</v>
      </c>
      <c r="CP24">
        <v>22</v>
      </c>
      <c r="CQ24">
        <v>1</v>
      </c>
      <c r="CR24">
        <v>1</v>
      </c>
      <c r="CS24">
        <v>1</v>
      </c>
      <c r="CT24">
        <v>7</v>
      </c>
      <c r="CU24">
        <v>15</v>
      </c>
      <c r="CV24">
        <v>16</v>
      </c>
      <c r="CW24">
        <v>16</v>
      </c>
      <c r="CX24">
        <v>1</v>
      </c>
      <c r="CY24">
        <v>15</v>
      </c>
      <c r="CZ24">
        <v>8</v>
      </c>
      <c r="DA24">
        <v>13</v>
      </c>
      <c r="DB24">
        <v>7</v>
      </c>
      <c r="DC24">
        <v>3</v>
      </c>
      <c r="DD24">
        <v>1</v>
      </c>
      <c r="DE24">
        <v>7</v>
      </c>
      <c r="DF24">
        <v>9</v>
      </c>
      <c r="DG24">
        <v>6</v>
      </c>
      <c r="DH24">
        <v>3</v>
      </c>
      <c r="DI24">
        <v>23</v>
      </c>
      <c r="DJ24">
        <v>17</v>
      </c>
      <c r="DK24">
        <v>2</v>
      </c>
      <c r="DL24">
        <v>4</v>
      </c>
      <c r="DM24">
        <v>4</v>
      </c>
      <c r="DN24">
        <v>2</v>
      </c>
      <c r="DO24">
        <v>9</v>
      </c>
      <c r="DP24">
        <v>6</v>
      </c>
      <c r="DQ24">
        <v>2</v>
      </c>
      <c r="DR24">
        <v>14</v>
      </c>
      <c r="DS24">
        <v>7</v>
      </c>
      <c r="DT24">
        <v>5</v>
      </c>
      <c r="DU24">
        <v>47</v>
      </c>
      <c r="DV24">
        <v>2</v>
      </c>
      <c r="DW24">
        <v>2</v>
      </c>
      <c r="DX24">
        <v>18</v>
      </c>
      <c r="DY24">
        <v>4</v>
      </c>
      <c r="DZ24">
        <v>1</v>
      </c>
      <c r="EA24">
        <v>2</v>
      </c>
      <c r="EB24">
        <v>7</v>
      </c>
      <c r="EC24">
        <v>11</v>
      </c>
      <c r="ED24">
        <v>8</v>
      </c>
      <c r="EE24">
        <v>3</v>
      </c>
      <c r="EF24">
        <v>11</v>
      </c>
      <c r="EG24">
        <v>1</v>
      </c>
      <c r="EH24">
        <v>4</v>
      </c>
      <c r="EI24">
        <v>7</v>
      </c>
      <c r="EJ24">
        <v>1</v>
      </c>
      <c r="EK24">
        <v>7</v>
      </c>
      <c r="EL24">
        <v>5</v>
      </c>
      <c r="EM24">
        <v>15</v>
      </c>
      <c r="EN24">
        <v>9</v>
      </c>
      <c r="EO24">
        <v>3</v>
      </c>
      <c r="EP24">
        <v>12</v>
      </c>
      <c r="EQ24">
        <v>18</v>
      </c>
      <c r="ER24">
        <v>1</v>
      </c>
      <c r="ES24">
        <v>7</v>
      </c>
      <c r="ET24">
        <v>9</v>
      </c>
      <c r="EU24">
        <v>2</v>
      </c>
      <c r="EV24">
        <v>15</v>
      </c>
      <c r="EW24">
        <v>2</v>
      </c>
      <c r="EX24">
        <v>6</v>
      </c>
      <c r="EY24">
        <v>23</v>
      </c>
      <c r="EZ24">
        <v>1</v>
      </c>
      <c r="FA24">
        <v>9</v>
      </c>
      <c r="FB24">
        <v>14</v>
      </c>
      <c r="FC24">
        <v>1</v>
      </c>
      <c r="FD24">
        <v>5</v>
      </c>
      <c r="FE24">
        <v>2</v>
      </c>
      <c r="FF24">
        <v>3</v>
      </c>
      <c r="FG24">
        <v>12</v>
      </c>
      <c r="FH24">
        <v>2</v>
      </c>
      <c r="FI24">
        <v>5</v>
      </c>
      <c r="FJ24">
        <v>15</v>
      </c>
      <c r="FK24">
        <v>1</v>
      </c>
      <c r="FL24">
        <v>22</v>
      </c>
      <c r="FM24">
        <v>8</v>
      </c>
      <c r="FN24">
        <v>22</v>
      </c>
      <c r="FO24">
        <v>10</v>
      </c>
      <c r="FP24">
        <v>9</v>
      </c>
      <c r="FQ24">
        <v>37</v>
      </c>
      <c r="FR24">
        <v>2</v>
      </c>
      <c r="FS24">
        <v>1</v>
      </c>
      <c r="FT24">
        <v>5</v>
      </c>
      <c r="FU24">
        <v>14</v>
      </c>
      <c r="FV24">
        <v>27</v>
      </c>
      <c r="FW24">
        <v>17</v>
      </c>
      <c r="FX24">
        <v>20</v>
      </c>
      <c r="FY24">
        <v>2</v>
      </c>
      <c r="FZ24">
        <v>7</v>
      </c>
      <c r="GA24">
        <v>8</v>
      </c>
      <c r="GB24">
        <v>3</v>
      </c>
      <c r="GC24">
        <v>8</v>
      </c>
      <c r="GD24">
        <v>4</v>
      </c>
      <c r="GE24">
        <v>3</v>
      </c>
      <c r="GF24">
        <v>6</v>
      </c>
      <c r="GG24">
        <v>21</v>
      </c>
      <c r="GH24">
        <v>16</v>
      </c>
      <c r="GI24">
        <v>2</v>
      </c>
      <c r="GJ24">
        <v>15</v>
      </c>
      <c r="GK24">
        <v>3</v>
      </c>
      <c r="GL24">
        <v>7</v>
      </c>
      <c r="GM24">
        <v>10</v>
      </c>
      <c r="GN24">
        <v>2</v>
      </c>
      <c r="GO24">
        <v>13</v>
      </c>
      <c r="GP24">
        <v>1</v>
      </c>
      <c r="GQ24">
        <v>2</v>
      </c>
      <c r="GR24">
        <v>7</v>
      </c>
      <c r="GS24">
        <v>1</v>
      </c>
      <c r="GT24">
        <v>34</v>
      </c>
      <c r="GU24">
        <v>3</v>
      </c>
      <c r="GV24">
        <v>2</v>
      </c>
      <c r="GW24">
        <v>3</v>
      </c>
      <c r="GX24">
        <v>4</v>
      </c>
      <c r="GY24">
        <v>5</v>
      </c>
      <c r="GZ24">
        <v>3</v>
      </c>
      <c r="HA24">
        <v>2</v>
      </c>
      <c r="HB24">
        <v>31</v>
      </c>
      <c r="HC24">
        <v>4</v>
      </c>
    </row>
    <row r="25" spans="1:211" x14ac:dyDescent="0.25">
      <c r="A25" s="1">
        <v>24</v>
      </c>
      <c r="B25">
        <f>COUNTIF(All!B:F,Mains!A25)</f>
        <v>199</v>
      </c>
      <c r="C25" s="2">
        <f t="shared" si="0"/>
        <v>2.0483787956767883E-2</v>
      </c>
      <c r="D25" s="2">
        <f t="shared" ca="1" si="1"/>
        <v>1.8430839385816231E-2</v>
      </c>
      <c r="E25">
        <f ca="1">IFERROR(SUMIF(Distrib!Z:Z,"&lt;=" &amp; I25,Distrib!AB:AB),0)+COUNTIF(INDIRECT("MainsD!B" &amp; I25+1 &amp; ":AY" &amp; I25+1,TRUE),"&lt;="&amp;HLOOKUP(A25,MainsD!$1:$101,Mains!I25+1,0))/50</f>
        <v>1.5162162162162163</v>
      </c>
      <c r="F25">
        <f>TurnAround(ROW(),COLUMN(J:J))*SUMIF(Distrib!Z:Z,IF(TurnAround(ROW(),COLUMN(J:J))&lt;0,"&lt;","&gt;") &amp; LastNumber(ROW(),COLUMN(J:J)),Distrib!AB:AB)</f>
        <v>0.40506756756756779</v>
      </c>
      <c r="G25">
        <f>ABS(IF(F25&gt;0,IF(I25&gt;LastNumber(ROW(),COLUMN(J:J)),1,1-ABS(F25)),IF(I25&lt;LastNumber(ROW(),COLUMN(J:J)),1,1)))</f>
        <v>1</v>
      </c>
      <c r="H25" s="7">
        <f>COUNTIF($J$25:$GB$25,"&lt;="&amp;$I$25)/COUNTA($J$25:$GB$25)</f>
        <v>0.62285714285714289</v>
      </c>
      <c r="I25" s="22">
        <v>9</v>
      </c>
      <c r="J25">
        <v>3</v>
      </c>
      <c r="K25">
        <v>13</v>
      </c>
      <c r="L25">
        <v>2</v>
      </c>
      <c r="M25">
        <v>3</v>
      </c>
      <c r="N25">
        <v>16</v>
      </c>
      <c r="O25">
        <v>5</v>
      </c>
      <c r="P25">
        <v>3</v>
      </c>
      <c r="Q25">
        <v>6</v>
      </c>
      <c r="R25">
        <v>7</v>
      </c>
      <c r="S25">
        <v>5</v>
      </c>
      <c r="T25">
        <v>12</v>
      </c>
      <c r="U25">
        <v>26</v>
      </c>
      <c r="V25">
        <v>32</v>
      </c>
      <c r="W25">
        <v>5</v>
      </c>
      <c r="X25">
        <v>61</v>
      </c>
      <c r="Y25">
        <v>1</v>
      </c>
      <c r="Z25">
        <v>28</v>
      </c>
      <c r="AA25">
        <v>33</v>
      </c>
      <c r="AB25">
        <v>3</v>
      </c>
      <c r="AC25">
        <v>3</v>
      </c>
      <c r="AD25">
        <v>2</v>
      </c>
      <c r="AE25">
        <v>13</v>
      </c>
      <c r="AF25">
        <v>1</v>
      </c>
      <c r="AG25">
        <v>7</v>
      </c>
      <c r="AH25">
        <v>13</v>
      </c>
      <c r="AI25">
        <v>13</v>
      </c>
      <c r="AJ25">
        <v>1</v>
      </c>
      <c r="AK25">
        <v>3</v>
      </c>
      <c r="AL25">
        <v>6</v>
      </c>
      <c r="AM25">
        <v>4</v>
      </c>
      <c r="AN25">
        <v>8</v>
      </c>
      <c r="AO25">
        <v>17</v>
      </c>
      <c r="AP25">
        <v>2</v>
      </c>
      <c r="AQ25">
        <v>2</v>
      </c>
      <c r="AR25">
        <v>1</v>
      </c>
      <c r="AS25">
        <v>5</v>
      </c>
      <c r="AT25">
        <v>13</v>
      </c>
      <c r="AU25">
        <v>20</v>
      </c>
      <c r="AV25">
        <v>2</v>
      </c>
      <c r="AW25">
        <v>29</v>
      </c>
      <c r="AX25">
        <v>1</v>
      </c>
      <c r="AY25">
        <v>9</v>
      </c>
      <c r="AZ25">
        <v>17</v>
      </c>
      <c r="BA25">
        <v>4</v>
      </c>
      <c r="BB25">
        <v>6</v>
      </c>
      <c r="BC25">
        <v>8</v>
      </c>
      <c r="BD25">
        <v>22</v>
      </c>
      <c r="BE25">
        <v>2</v>
      </c>
      <c r="BF25">
        <v>5</v>
      </c>
      <c r="BG25">
        <v>25</v>
      </c>
      <c r="BH25">
        <v>4</v>
      </c>
      <c r="BI25">
        <v>5</v>
      </c>
      <c r="BJ25">
        <v>8</v>
      </c>
      <c r="BK25">
        <v>22</v>
      </c>
      <c r="BL25">
        <v>12</v>
      </c>
      <c r="BM25">
        <v>5</v>
      </c>
      <c r="BN25">
        <v>1</v>
      </c>
      <c r="BO25">
        <v>9</v>
      </c>
      <c r="BP25">
        <v>9</v>
      </c>
      <c r="BQ25">
        <v>6</v>
      </c>
      <c r="BR25">
        <v>2</v>
      </c>
      <c r="BS25">
        <v>14</v>
      </c>
      <c r="BT25">
        <v>1</v>
      </c>
      <c r="BU25">
        <v>18</v>
      </c>
      <c r="BV25">
        <v>1</v>
      </c>
      <c r="BW25">
        <v>5</v>
      </c>
      <c r="BX25">
        <v>21</v>
      </c>
      <c r="BY25">
        <v>10</v>
      </c>
      <c r="BZ25">
        <v>1</v>
      </c>
      <c r="CA25">
        <v>1</v>
      </c>
      <c r="CB25">
        <v>3</v>
      </c>
      <c r="CC25">
        <v>7</v>
      </c>
      <c r="CD25">
        <v>11</v>
      </c>
      <c r="CE25">
        <v>4</v>
      </c>
      <c r="CF25">
        <v>1</v>
      </c>
      <c r="CG25">
        <v>2</v>
      </c>
      <c r="CH25">
        <v>11</v>
      </c>
      <c r="CI25">
        <v>33</v>
      </c>
      <c r="CJ25">
        <v>2</v>
      </c>
      <c r="CK25">
        <v>6</v>
      </c>
      <c r="CL25">
        <v>4</v>
      </c>
      <c r="CM25">
        <v>11</v>
      </c>
      <c r="CN25">
        <v>2</v>
      </c>
      <c r="CO25">
        <v>4</v>
      </c>
      <c r="CP25">
        <v>1</v>
      </c>
      <c r="CQ25">
        <v>3</v>
      </c>
      <c r="CR25">
        <v>7</v>
      </c>
      <c r="CS25">
        <v>1</v>
      </c>
      <c r="CT25">
        <v>9</v>
      </c>
      <c r="CU25">
        <v>61</v>
      </c>
      <c r="CV25">
        <v>15</v>
      </c>
      <c r="CW25">
        <v>13</v>
      </c>
      <c r="CX25">
        <v>22</v>
      </c>
      <c r="CY25">
        <v>1</v>
      </c>
      <c r="CZ25">
        <v>4</v>
      </c>
      <c r="DA25">
        <v>9</v>
      </c>
      <c r="DB25">
        <v>10</v>
      </c>
      <c r="DC25">
        <v>36</v>
      </c>
      <c r="DD25">
        <v>13</v>
      </c>
      <c r="DE25">
        <v>1</v>
      </c>
      <c r="DF25">
        <v>17</v>
      </c>
      <c r="DG25">
        <v>17</v>
      </c>
      <c r="DH25">
        <v>5</v>
      </c>
      <c r="DI25">
        <v>6</v>
      </c>
      <c r="DJ25">
        <v>7</v>
      </c>
      <c r="DK25">
        <v>15</v>
      </c>
      <c r="DL25">
        <v>2</v>
      </c>
      <c r="DM25">
        <v>6</v>
      </c>
      <c r="DN25">
        <v>9</v>
      </c>
      <c r="DO25">
        <v>1</v>
      </c>
      <c r="DP25">
        <v>14</v>
      </c>
      <c r="DQ25">
        <v>12</v>
      </c>
      <c r="DR25">
        <v>10</v>
      </c>
      <c r="DS25">
        <v>22</v>
      </c>
      <c r="DT25">
        <v>14</v>
      </c>
      <c r="DU25">
        <v>9</v>
      </c>
      <c r="DV25">
        <v>24</v>
      </c>
      <c r="DW25">
        <v>11</v>
      </c>
      <c r="DX25">
        <v>2</v>
      </c>
      <c r="DY25">
        <v>22</v>
      </c>
      <c r="DZ25">
        <v>5</v>
      </c>
      <c r="EA25">
        <v>18</v>
      </c>
      <c r="EB25">
        <v>11</v>
      </c>
      <c r="EC25">
        <v>24</v>
      </c>
      <c r="ED25">
        <v>9</v>
      </c>
      <c r="EE25">
        <v>1</v>
      </c>
      <c r="EF25">
        <v>5</v>
      </c>
      <c r="EG25">
        <v>14</v>
      </c>
      <c r="EH25">
        <v>19</v>
      </c>
      <c r="EI25">
        <v>2</v>
      </c>
      <c r="EJ25">
        <v>2</v>
      </c>
      <c r="EK25">
        <v>9</v>
      </c>
      <c r="EL25">
        <v>3</v>
      </c>
      <c r="EM25">
        <v>37</v>
      </c>
      <c r="EN25">
        <v>1</v>
      </c>
      <c r="EO25">
        <v>17</v>
      </c>
      <c r="EP25">
        <v>6</v>
      </c>
      <c r="EQ25">
        <v>8</v>
      </c>
      <c r="ER25">
        <v>8</v>
      </c>
      <c r="ES25">
        <v>1</v>
      </c>
      <c r="ET25">
        <v>15</v>
      </c>
      <c r="EU25">
        <v>2</v>
      </c>
      <c r="EV25">
        <v>7</v>
      </c>
      <c r="EW25">
        <v>51</v>
      </c>
      <c r="EX25">
        <v>11</v>
      </c>
      <c r="EY25">
        <v>1</v>
      </c>
      <c r="EZ25">
        <v>7</v>
      </c>
      <c r="FA25">
        <v>3</v>
      </c>
      <c r="FB25">
        <v>3</v>
      </c>
      <c r="FC25">
        <v>6</v>
      </c>
      <c r="FD25">
        <v>16</v>
      </c>
      <c r="FE25">
        <v>3</v>
      </c>
      <c r="FF25">
        <v>17</v>
      </c>
      <c r="FG25">
        <v>10</v>
      </c>
      <c r="FH25">
        <v>3</v>
      </c>
      <c r="FI25">
        <v>5</v>
      </c>
      <c r="FJ25">
        <v>1</v>
      </c>
      <c r="FK25">
        <v>2</v>
      </c>
      <c r="FL25">
        <v>2</v>
      </c>
      <c r="FM25">
        <v>22</v>
      </c>
      <c r="FN25">
        <v>5</v>
      </c>
      <c r="FO25">
        <v>1</v>
      </c>
      <c r="FP25">
        <v>52</v>
      </c>
      <c r="FQ25">
        <v>5</v>
      </c>
      <c r="FR25">
        <v>3</v>
      </c>
      <c r="FS25">
        <v>13</v>
      </c>
      <c r="FT25">
        <v>5</v>
      </c>
      <c r="FU25">
        <v>19</v>
      </c>
      <c r="FV25">
        <v>2</v>
      </c>
      <c r="FW25">
        <v>2</v>
      </c>
      <c r="FX25">
        <v>19</v>
      </c>
      <c r="FY25">
        <v>13</v>
      </c>
      <c r="FZ25">
        <v>8</v>
      </c>
      <c r="GA25">
        <v>12</v>
      </c>
      <c r="GB25">
        <v>2</v>
      </c>
    </row>
    <row r="26" spans="1:211" x14ac:dyDescent="0.25">
      <c r="A26" s="1">
        <v>25</v>
      </c>
      <c r="B26">
        <f>COUNTIF(All!B:F,Mains!A26)</f>
        <v>203</v>
      </c>
      <c r="C26" s="2">
        <f t="shared" si="0"/>
        <v>2.0895522388059702E-2</v>
      </c>
      <c r="D26" s="2">
        <f t="shared" ca="1" si="1"/>
        <v>1.6430655184710994E-3</v>
      </c>
      <c r="E26">
        <f ca="1">IFERROR(SUMIF(Distrib!Z:Z,"&lt;=" &amp; I26,Distrib!AB:AB),0)+COUNTIF(INDIRECT("MainsD!B" &amp; I26+1 &amp; ":AY" &amp; I26+1,TRUE),"&lt;="&amp;HLOOKUP(A26,MainsD!$1:$101,Mains!I26+1,0))/50</f>
        <v>0.36801801801801803</v>
      </c>
      <c r="F26">
        <f>TurnAround(ROW(),COLUMN(J:J))*SUMIF(Distrib!Z:Z,IF(TurnAround(ROW(),COLUMN(J:J))&lt;0,"&lt;","&gt;") &amp; LastNumber(ROW(),COLUMN(J:J)),Distrib!AB:AB)</f>
        <v>-0.23018018018018019</v>
      </c>
      <c r="G26">
        <f>ABS(IF(F26&gt;0,IF(I26&gt;LastNumber(ROW(),COLUMN(J:J)),1,1-ABS(F26)),IF(I26&lt;LastNumber(ROW(),COLUMN(J:J)),1,1)))</f>
        <v>1</v>
      </c>
      <c r="H26" s="7">
        <f>COUNTIF($J$26:$GK$26,"&lt;="&amp;$I$26)/COUNTA($J$26:$GK$26)</f>
        <v>0.23369565217391305</v>
      </c>
      <c r="I26" s="22">
        <v>3</v>
      </c>
      <c r="J26">
        <v>6</v>
      </c>
      <c r="K26">
        <v>2</v>
      </c>
      <c r="L26">
        <v>8</v>
      </c>
      <c r="M26">
        <v>6</v>
      </c>
      <c r="N26">
        <v>7</v>
      </c>
      <c r="O26">
        <v>1</v>
      </c>
      <c r="P26">
        <v>12</v>
      </c>
      <c r="Q26">
        <v>20</v>
      </c>
      <c r="R26">
        <v>26</v>
      </c>
      <c r="S26">
        <v>15</v>
      </c>
      <c r="T26">
        <v>6</v>
      </c>
      <c r="U26">
        <v>6</v>
      </c>
      <c r="V26">
        <v>7</v>
      </c>
      <c r="W26">
        <v>8</v>
      </c>
      <c r="X26">
        <v>5</v>
      </c>
      <c r="Y26">
        <v>6</v>
      </c>
      <c r="Z26">
        <v>2</v>
      </c>
      <c r="AA26">
        <v>6</v>
      </c>
      <c r="AB26">
        <v>16</v>
      </c>
      <c r="AC26">
        <v>5</v>
      </c>
      <c r="AD26">
        <v>3</v>
      </c>
      <c r="AE26">
        <v>10</v>
      </c>
      <c r="AF26">
        <v>4</v>
      </c>
      <c r="AG26">
        <v>5</v>
      </c>
      <c r="AH26">
        <v>11</v>
      </c>
      <c r="AI26">
        <v>4</v>
      </c>
      <c r="AJ26">
        <v>9</v>
      </c>
      <c r="AK26">
        <v>4</v>
      </c>
      <c r="AL26">
        <v>14</v>
      </c>
      <c r="AM26">
        <v>3</v>
      </c>
      <c r="AN26">
        <v>17</v>
      </c>
      <c r="AO26">
        <v>16</v>
      </c>
      <c r="AP26">
        <v>3</v>
      </c>
      <c r="AQ26">
        <v>21</v>
      </c>
      <c r="AR26">
        <v>14</v>
      </c>
      <c r="AS26">
        <v>30</v>
      </c>
      <c r="AT26">
        <v>8</v>
      </c>
      <c r="AU26">
        <v>5</v>
      </c>
      <c r="AV26">
        <v>2</v>
      </c>
      <c r="AW26">
        <v>3</v>
      </c>
      <c r="AX26">
        <v>12</v>
      </c>
      <c r="AY26">
        <v>2</v>
      </c>
      <c r="AZ26">
        <v>9</v>
      </c>
      <c r="BA26">
        <v>7</v>
      </c>
      <c r="BB26">
        <v>20</v>
      </c>
      <c r="BC26">
        <v>8</v>
      </c>
      <c r="BD26">
        <v>11</v>
      </c>
      <c r="BE26">
        <v>5</v>
      </c>
      <c r="BF26">
        <v>6</v>
      </c>
      <c r="BG26">
        <v>6</v>
      </c>
      <c r="BH26">
        <v>2</v>
      </c>
      <c r="BI26">
        <v>14</v>
      </c>
      <c r="BJ26">
        <v>13</v>
      </c>
      <c r="BK26">
        <v>3</v>
      </c>
      <c r="BL26">
        <v>7</v>
      </c>
      <c r="BM26">
        <v>3</v>
      </c>
      <c r="BN26">
        <v>8</v>
      </c>
      <c r="BO26">
        <v>4</v>
      </c>
      <c r="BP26">
        <v>6</v>
      </c>
      <c r="BQ26">
        <v>2</v>
      </c>
      <c r="BR26">
        <v>26</v>
      </c>
      <c r="BS26">
        <v>2</v>
      </c>
      <c r="BT26">
        <v>14</v>
      </c>
      <c r="BU26">
        <v>13</v>
      </c>
      <c r="BV26">
        <v>7</v>
      </c>
      <c r="BW26">
        <v>1</v>
      </c>
      <c r="BX26">
        <v>22</v>
      </c>
      <c r="BY26">
        <v>2</v>
      </c>
      <c r="BZ26">
        <v>7</v>
      </c>
      <c r="CA26">
        <v>5</v>
      </c>
      <c r="CB26">
        <v>10</v>
      </c>
      <c r="CC26">
        <v>15</v>
      </c>
      <c r="CD26">
        <v>8</v>
      </c>
      <c r="CE26">
        <v>4</v>
      </c>
      <c r="CF26">
        <v>5</v>
      </c>
      <c r="CG26">
        <v>21</v>
      </c>
      <c r="CH26">
        <v>3</v>
      </c>
      <c r="CI26">
        <v>4</v>
      </c>
      <c r="CJ26">
        <v>3</v>
      </c>
      <c r="CK26">
        <v>18</v>
      </c>
      <c r="CL26">
        <v>19</v>
      </c>
      <c r="CM26">
        <v>5</v>
      </c>
      <c r="CN26">
        <v>2</v>
      </c>
      <c r="CO26">
        <v>4</v>
      </c>
      <c r="CP26">
        <v>2</v>
      </c>
      <c r="CQ26">
        <v>3</v>
      </c>
      <c r="CR26">
        <v>15</v>
      </c>
      <c r="CS26">
        <v>1</v>
      </c>
      <c r="CT26">
        <v>11</v>
      </c>
      <c r="CU26">
        <v>1</v>
      </c>
      <c r="CV26">
        <v>6</v>
      </c>
      <c r="CW26">
        <v>50</v>
      </c>
      <c r="CX26">
        <v>1</v>
      </c>
      <c r="CY26">
        <v>10</v>
      </c>
      <c r="CZ26">
        <v>7</v>
      </c>
      <c r="DA26">
        <v>17</v>
      </c>
      <c r="DB26">
        <v>10</v>
      </c>
      <c r="DC26">
        <v>1</v>
      </c>
      <c r="DD26">
        <v>8</v>
      </c>
      <c r="DE26">
        <v>8</v>
      </c>
      <c r="DF26">
        <v>24</v>
      </c>
      <c r="DG26">
        <v>17</v>
      </c>
      <c r="DH26">
        <v>20</v>
      </c>
      <c r="DI26">
        <v>6</v>
      </c>
      <c r="DJ26">
        <v>9</v>
      </c>
      <c r="DK26">
        <v>20</v>
      </c>
      <c r="DL26">
        <v>1</v>
      </c>
      <c r="DM26">
        <v>6</v>
      </c>
      <c r="DN26">
        <v>4</v>
      </c>
      <c r="DO26">
        <v>8</v>
      </c>
      <c r="DP26">
        <v>4</v>
      </c>
      <c r="DQ26">
        <v>6</v>
      </c>
      <c r="DR26">
        <v>17</v>
      </c>
      <c r="DS26">
        <v>20</v>
      </c>
      <c r="DT26">
        <v>19</v>
      </c>
      <c r="DU26">
        <v>15</v>
      </c>
      <c r="DV26">
        <v>2</v>
      </c>
      <c r="DW26">
        <v>5</v>
      </c>
      <c r="DX26">
        <v>13</v>
      </c>
      <c r="DY26">
        <v>11</v>
      </c>
      <c r="DZ26">
        <v>4</v>
      </c>
      <c r="EA26">
        <v>11</v>
      </c>
      <c r="EB26">
        <v>18</v>
      </c>
      <c r="EC26">
        <v>11</v>
      </c>
      <c r="ED26">
        <v>4</v>
      </c>
      <c r="EE26">
        <v>6</v>
      </c>
      <c r="EF26">
        <v>28</v>
      </c>
      <c r="EG26">
        <v>8</v>
      </c>
      <c r="EH26">
        <v>3</v>
      </c>
      <c r="EI26">
        <v>20</v>
      </c>
      <c r="EJ26">
        <v>3</v>
      </c>
      <c r="EK26">
        <v>3</v>
      </c>
      <c r="EL26">
        <v>13</v>
      </c>
      <c r="EM26">
        <v>2</v>
      </c>
      <c r="EN26">
        <v>10</v>
      </c>
      <c r="EO26">
        <v>8</v>
      </c>
      <c r="EP26">
        <v>7</v>
      </c>
      <c r="EQ26">
        <v>26</v>
      </c>
      <c r="ER26">
        <v>3</v>
      </c>
      <c r="ES26">
        <v>34</v>
      </c>
      <c r="ET26">
        <v>1</v>
      </c>
      <c r="EU26">
        <v>1</v>
      </c>
      <c r="EV26">
        <v>16</v>
      </c>
      <c r="EW26">
        <v>2</v>
      </c>
      <c r="EX26">
        <v>16</v>
      </c>
      <c r="EY26">
        <v>2</v>
      </c>
      <c r="EZ26">
        <v>6</v>
      </c>
      <c r="FA26">
        <v>1</v>
      </c>
      <c r="FB26">
        <v>7</v>
      </c>
      <c r="FC26">
        <v>16</v>
      </c>
      <c r="FD26">
        <v>22</v>
      </c>
      <c r="FE26">
        <v>16</v>
      </c>
      <c r="FF26">
        <v>13</v>
      </c>
      <c r="FG26">
        <v>1</v>
      </c>
      <c r="FH26">
        <v>15</v>
      </c>
      <c r="FI26">
        <v>4</v>
      </c>
      <c r="FJ26">
        <v>4</v>
      </c>
      <c r="FK26">
        <v>2</v>
      </c>
      <c r="FL26">
        <v>4</v>
      </c>
      <c r="FM26">
        <v>5</v>
      </c>
      <c r="FN26">
        <v>14</v>
      </c>
      <c r="FO26">
        <v>4</v>
      </c>
      <c r="FP26">
        <v>8</v>
      </c>
      <c r="FQ26">
        <v>8</v>
      </c>
      <c r="FR26">
        <v>2</v>
      </c>
      <c r="FS26">
        <v>4</v>
      </c>
      <c r="FT26">
        <v>6</v>
      </c>
      <c r="FU26">
        <v>3</v>
      </c>
      <c r="FV26">
        <v>16</v>
      </c>
      <c r="FW26">
        <v>6</v>
      </c>
      <c r="FX26">
        <v>7</v>
      </c>
      <c r="FY26">
        <v>11</v>
      </c>
      <c r="FZ26">
        <v>8</v>
      </c>
      <c r="GA26">
        <v>12</v>
      </c>
      <c r="GB26">
        <v>18</v>
      </c>
      <c r="GC26">
        <v>2</v>
      </c>
      <c r="GD26">
        <v>8</v>
      </c>
      <c r="GE26">
        <v>9</v>
      </c>
      <c r="GF26">
        <v>5</v>
      </c>
      <c r="GG26">
        <v>31</v>
      </c>
      <c r="GH26">
        <v>63</v>
      </c>
      <c r="GI26">
        <v>5</v>
      </c>
      <c r="GJ26">
        <v>3</v>
      </c>
      <c r="GK26">
        <v>12</v>
      </c>
    </row>
    <row r="27" spans="1:211" x14ac:dyDescent="0.25">
      <c r="A27" s="1">
        <v>26</v>
      </c>
      <c r="B27">
        <f>COUNTIF(All!B:F,Mains!A27)</f>
        <v>202</v>
      </c>
      <c r="C27" s="2">
        <f t="shared" si="0"/>
        <v>2.0792588780236747E-2</v>
      </c>
      <c r="D27" s="2">
        <f t="shared" ca="1" si="1"/>
        <v>2.1531801870247575E-2</v>
      </c>
      <c r="E27">
        <f ca="1">IFERROR(SUMIF(Distrib!Z:Z,"&lt;=" &amp; I27,Distrib!AB:AB),0)+COUNTIF(INDIRECT("MainsD!B" &amp; I27+1 &amp; ":AY" &amp; I27+1,TRUE),"&lt;="&amp;HLOOKUP(A27,MainsD!$1:$101,Mains!I27+1,0))/50</f>
        <v>1.4816216216216218</v>
      </c>
      <c r="F27">
        <f>TurnAround(ROW(),COLUMN(J:J))*SUMIF(Distrib!Z:Z,IF(TurnAround(ROW(),COLUMN(J:J))&lt;0,"&lt;","&gt;") &amp; LastNumber(ROW(),COLUMN(J:J)),Distrib!AB:AB)</f>
        <v>-0.88400900900900914</v>
      </c>
      <c r="G27">
        <f>ABS(IF(F27&gt;0,IF(I27&gt;LastNumber(ROW(),COLUMN(J:J)),1,1-ABS(F27)),IF(I27&lt;LastNumber(ROW(),COLUMN(J:J)),1,1)))</f>
        <v>1</v>
      </c>
      <c r="H27" s="7">
        <f>COUNTIF($J$27:$GP$27,"&lt;="&amp;$I$27)/COUNTA($J$27:$GP$27)</f>
        <v>0.75661375661375663</v>
      </c>
      <c r="I27" s="22">
        <v>12</v>
      </c>
      <c r="J27">
        <v>10</v>
      </c>
      <c r="K27">
        <v>17</v>
      </c>
      <c r="L27">
        <v>1</v>
      </c>
      <c r="M27">
        <v>3</v>
      </c>
      <c r="N27">
        <v>6</v>
      </c>
      <c r="O27">
        <v>5</v>
      </c>
      <c r="P27">
        <v>12</v>
      </c>
      <c r="Q27">
        <v>8</v>
      </c>
      <c r="R27">
        <v>2</v>
      </c>
      <c r="S27">
        <v>4</v>
      </c>
      <c r="T27">
        <v>9</v>
      </c>
      <c r="U27">
        <v>6</v>
      </c>
      <c r="V27">
        <v>8</v>
      </c>
      <c r="W27">
        <v>9</v>
      </c>
      <c r="X27">
        <v>7</v>
      </c>
      <c r="Y27">
        <v>6</v>
      </c>
      <c r="Z27">
        <v>31</v>
      </c>
      <c r="AA27">
        <v>3</v>
      </c>
      <c r="AB27">
        <v>1</v>
      </c>
      <c r="AC27">
        <v>1</v>
      </c>
      <c r="AD27">
        <v>8</v>
      </c>
      <c r="AE27">
        <v>40</v>
      </c>
      <c r="AF27">
        <v>1</v>
      </c>
      <c r="AG27">
        <v>8</v>
      </c>
      <c r="AH27">
        <v>7</v>
      </c>
      <c r="AI27">
        <v>13</v>
      </c>
      <c r="AJ27">
        <v>6</v>
      </c>
      <c r="AK27">
        <v>11</v>
      </c>
      <c r="AL27">
        <v>12</v>
      </c>
      <c r="AM27">
        <v>8</v>
      </c>
      <c r="AN27">
        <v>15</v>
      </c>
      <c r="AO27">
        <v>9</v>
      </c>
      <c r="AP27">
        <v>8</v>
      </c>
      <c r="AQ27">
        <v>3</v>
      </c>
      <c r="AR27">
        <v>2</v>
      </c>
      <c r="AS27">
        <v>20</v>
      </c>
      <c r="AT27">
        <v>28</v>
      </c>
      <c r="AU27">
        <v>12</v>
      </c>
      <c r="AV27">
        <v>15</v>
      </c>
      <c r="AW27">
        <v>1</v>
      </c>
      <c r="AX27">
        <v>13</v>
      </c>
      <c r="AY27">
        <v>10</v>
      </c>
      <c r="AZ27">
        <v>14</v>
      </c>
      <c r="BA27">
        <v>9</v>
      </c>
      <c r="BB27">
        <v>17</v>
      </c>
      <c r="BC27">
        <v>14</v>
      </c>
      <c r="BD27">
        <v>6</v>
      </c>
      <c r="BE27">
        <v>3</v>
      </c>
      <c r="BF27">
        <v>5</v>
      </c>
      <c r="BG27">
        <v>3</v>
      </c>
      <c r="BH27">
        <v>22</v>
      </c>
      <c r="BI27">
        <v>9</v>
      </c>
      <c r="BJ27">
        <v>26</v>
      </c>
      <c r="BK27">
        <v>3</v>
      </c>
      <c r="BL27">
        <v>3</v>
      </c>
      <c r="BM27">
        <v>3</v>
      </c>
      <c r="BN27">
        <v>16</v>
      </c>
      <c r="BO27">
        <v>18</v>
      </c>
      <c r="BP27">
        <v>3</v>
      </c>
      <c r="BQ27">
        <v>10</v>
      </c>
      <c r="BR27">
        <v>2</v>
      </c>
      <c r="BS27">
        <v>10</v>
      </c>
      <c r="BT27">
        <v>9</v>
      </c>
      <c r="BU27">
        <v>4</v>
      </c>
      <c r="BV27">
        <v>13</v>
      </c>
      <c r="BW27">
        <v>15</v>
      </c>
      <c r="BX27">
        <v>1</v>
      </c>
      <c r="BY27">
        <v>9</v>
      </c>
      <c r="BZ27">
        <v>10</v>
      </c>
      <c r="CA27">
        <v>2</v>
      </c>
      <c r="CB27">
        <v>4</v>
      </c>
      <c r="CC27">
        <v>4</v>
      </c>
      <c r="CD27">
        <v>3</v>
      </c>
      <c r="CE27">
        <v>2</v>
      </c>
      <c r="CF27">
        <v>3</v>
      </c>
      <c r="CG27">
        <v>27</v>
      </c>
      <c r="CH27">
        <v>4</v>
      </c>
      <c r="CI27">
        <v>15</v>
      </c>
      <c r="CJ27">
        <v>15</v>
      </c>
      <c r="CK27">
        <v>12</v>
      </c>
      <c r="CL27">
        <v>11</v>
      </c>
      <c r="CM27">
        <v>2</v>
      </c>
      <c r="CN27">
        <v>10</v>
      </c>
      <c r="CO27">
        <v>1</v>
      </c>
      <c r="CP27">
        <v>5</v>
      </c>
      <c r="CQ27">
        <v>36</v>
      </c>
      <c r="CR27">
        <v>2</v>
      </c>
      <c r="CS27">
        <v>4</v>
      </c>
      <c r="CT27">
        <v>7</v>
      </c>
      <c r="CU27">
        <v>5</v>
      </c>
      <c r="CV27">
        <v>7</v>
      </c>
      <c r="CW27">
        <v>6</v>
      </c>
      <c r="CX27">
        <v>18</v>
      </c>
      <c r="CY27">
        <v>3</v>
      </c>
      <c r="CZ27">
        <v>5</v>
      </c>
      <c r="DA27">
        <v>4</v>
      </c>
      <c r="DB27">
        <v>5</v>
      </c>
      <c r="DC27">
        <v>6</v>
      </c>
      <c r="DD27">
        <v>2</v>
      </c>
      <c r="DE27">
        <v>6</v>
      </c>
      <c r="DF27">
        <v>4</v>
      </c>
      <c r="DG27">
        <v>3</v>
      </c>
      <c r="DH27">
        <v>2</v>
      </c>
      <c r="DI27">
        <v>5</v>
      </c>
      <c r="DJ27">
        <v>30</v>
      </c>
      <c r="DK27">
        <v>13</v>
      </c>
      <c r="DL27">
        <v>8</v>
      </c>
      <c r="DM27">
        <v>14</v>
      </c>
      <c r="DN27">
        <v>11</v>
      </c>
      <c r="DO27">
        <v>5</v>
      </c>
      <c r="DP27">
        <v>7</v>
      </c>
      <c r="DQ27">
        <v>6</v>
      </c>
      <c r="DR27">
        <v>3</v>
      </c>
      <c r="DS27">
        <v>5</v>
      </c>
      <c r="DT27">
        <v>20</v>
      </c>
      <c r="DU27">
        <v>9</v>
      </c>
      <c r="DV27">
        <v>31</v>
      </c>
      <c r="DW27">
        <v>4</v>
      </c>
      <c r="DX27">
        <v>25</v>
      </c>
      <c r="DY27">
        <v>1</v>
      </c>
      <c r="DZ27">
        <v>6</v>
      </c>
      <c r="EA27">
        <v>7</v>
      </c>
      <c r="EB27">
        <v>18</v>
      </c>
      <c r="EC27">
        <v>14</v>
      </c>
      <c r="ED27">
        <v>2</v>
      </c>
      <c r="EE27">
        <v>2</v>
      </c>
      <c r="EF27">
        <v>15</v>
      </c>
      <c r="EG27">
        <v>1</v>
      </c>
      <c r="EH27">
        <v>8</v>
      </c>
      <c r="EI27">
        <v>6</v>
      </c>
      <c r="EJ27">
        <v>2</v>
      </c>
      <c r="EK27">
        <v>1</v>
      </c>
      <c r="EL27">
        <v>8</v>
      </c>
      <c r="EM27">
        <v>2</v>
      </c>
      <c r="EN27">
        <v>7</v>
      </c>
      <c r="EO27">
        <v>7</v>
      </c>
      <c r="EP27">
        <v>7</v>
      </c>
      <c r="EQ27">
        <v>11</v>
      </c>
      <c r="ER27">
        <v>35</v>
      </c>
      <c r="ES27">
        <v>1</v>
      </c>
      <c r="ET27">
        <v>12</v>
      </c>
      <c r="EU27">
        <v>12</v>
      </c>
      <c r="EV27">
        <v>10</v>
      </c>
      <c r="EW27">
        <v>10</v>
      </c>
      <c r="EX27">
        <v>7</v>
      </c>
      <c r="EY27">
        <v>71</v>
      </c>
      <c r="EZ27">
        <v>6</v>
      </c>
      <c r="FA27">
        <v>18</v>
      </c>
      <c r="FB27">
        <v>2</v>
      </c>
      <c r="FC27">
        <v>2</v>
      </c>
      <c r="FD27">
        <v>2</v>
      </c>
      <c r="FE27">
        <v>2</v>
      </c>
      <c r="FF27">
        <v>9</v>
      </c>
      <c r="FG27">
        <v>4</v>
      </c>
      <c r="FH27">
        <v>13</v>
      </c>
      <c r="FI27">
        <v>3</v>
      </c>
      <c r="FJ27">
        <v>4</v>
      </c>
      <c r="FK27">
        <v>7</v>
      </c>
      <c r="FL27">
        <v>3</v>
      </c>
      <c r="FM27">
        <v>3</v>
      </c>
      <c r="FN27">
        <v>7</v>
      </c>
      <c r="FO27">
        <v>17</v>
      </c>
      <c r="FP27">
        <v>2</v>
      </c>
      <c r="FQ27">
        <v>4</v>
      </c>
      <c r="FR27">
        <v>14</v>
      </c>
      <c r="FS27">
        <v>11</v>
      </c>
      <c r="FT27">
        <v>21</v>
      </c>
      <c r="FU27">
        <v>5</v>
      </c>
      <c r="FV27">
        <v>6</v>
      </c>
      <c r="FW27">
        <v>2</v>
      </c>
      <c r="FX27">
        <v>4</v>
      </c>
      <c r="FY27">
        <v>13</v>
      </c>
      <c r="FZ27">
        <v>2</v>
      </c>
      <c r="GA27">
        <v>3</v>
      </c>
      <c r="GB27">
        <v>15</v>
      </c>
      <c r="GC27">
        <v>8</v>
      </c>
      <c r="GD27">
        <v>1</v>
      </c>
      <c r="GE27">
        <v>6</v>
      </c>
      <c r="GF27">
        <v>18</v>
      </c>
      <c r="GG27">
        <v>2</v>
      </c>
      <c r="GH27">
        <v>24</v>
      </c>
      <c r="GI27">
        <v>10</v>
      </c>
      <c r="GJ27">
        <v>10</v>
      </c>
      <c r="GK27">
        <v>26</v>
      </c>
      <c r="GL27">
        <v>11</v>
      </c>
      <c r="GM27">
        <v>3</v>
      </c>
      <c r="GN27">
        <v>1</v>
      </c>
      <c r="GO27">
        <v>17</v>
      </c>
      <c r="GP27">
        <v>21</v>
      </c>
    </row>
    <row r="28" spans="1:211" x14ac:dyDescent="0.25">
      <c r="A28" s="1">
        <v>27</v>
      </c>
      <c r="B28">
        <f>COUNTIF(All!B:F,Mains!A28)</f>
        <v>205</v>
      </c>
      <c r="C28" s="2">
        <f t="shared" si="0"/>
        <v>2.1101389603705611E-2</v>
      </c>
      <c r="D28" s="2">
        <f t="shared" ca="1" si="1"/>
        <v>8.22317477938151E-4</v>
      </c>
      <c r="E28">
        <f ca="1">IFERROR(SUMIF(Distrib!Z:Z,"&lt;=" &amp; I28,Distrib!AB:AB),0)+COUNTIF(INDIRECT("MainsD!B" &amp; I28+1 &amp; ":AY" &amp; I28+1,TRUE),"&lt;="&amp;HLOOKUP(A28,MainsD!$1:$101,Mains!I28+1,0))/50</f>
        <v>0.53954954954954959</v>
      </c>
      <c r="F28">
        <f>TurnAround(ROW(),COLUMN(J:J))*SUMIF(Distrib!Z:Z,IF(TurnAround(ROW(),COLUMN(J:J))&lt;0,"&lt;","&gt;") &amp; LastNumber(ROW(),COLUMN(J:J)),Distrib!AB:AB)</f>
        <v>-0.1742867867867868</v>
      </c>
      <c r="G28">
        <f>ABS(IF(F28&gt;0,IF(I28&gt;LastNumber(ROW(),COLUMN(J:J)),1,1-ABS(F28)),IF(I28&lt;LastNumber(ROW(),COLUMN(J:J)),1,1)))</f>
        <v>1</v>
      </c>
      <c r="H28" s="7">
        <f>COUNTIF($J$28:$GM$28,"&lt;="&amp;$I$28)/COUNTA($J$28:$GM$28)</f>
        <v>8.0645161290322578E-2</v>
      </c>
      <c r="I28" s="22">
        <v>1</v>
      </c>
      <c r="J28">
        <v>4</v>
      </c>
      <c r="K28">
        <v>12</v>
      </c>
      <c r="L28">
        <v>3</v>
      </c>
      <c r="M28">
        <v>1</v>
      </c>
      <c r="N28">
        <v>5</v>
      </c>
      <c r="O28">
        <v>13</v>
      </c>
      <c r="P28">
        <v>2</v>
      </c>
      <c r="Q28">
        <v>7</v>
      </c>
      <c r="R28">
        <v>39</v>
      </c>
      <c r="S28">
        <v>27</v>
      </c>
      <c r="T28">
        <v>10</v>
      </c>
      <c r="U28">
        <v>13</v>
      </c>
      <c r="V28">
        <v>10</v>
      </c>
      <c r="W28">
        <v>2</v>
      </c>
      <c r="X28">
        <v>12</v>
      </c>
      <c r="Y28">
        <v>23</v>
      </c>
      <c r="Z28">
        <v>19</v>
      </c>
      <c r="AA28">
        <v>1</v>
      </c>
      <c r="AB28">
        <v>8</v>
      </c>
      <c r="AC28">
        <v>1</v>
      </c>
      <c r="AD28">
        <v>10</v>
      </c>
      <c r="AE28">
        <v>7</v>
      </c>
      <c r="AF28">
        <v>71</v>
      </c>
      <c r="AG28">
        <v>3</v>
      </c>
      <c r="AH28">
        <v>30</v>
      </c>
      <c r="AI28">
        <v>4</v>
      </c>
      <c r="AJ28">
        <v>2</v>
      </c>
      <c r="AK28">
        <v>22</v>
      </c>
      <c r="AL28">
        <v>3</v>
      </c>
      <c r="AM28">
        <v>30</v>
      </c>
      <c r="AN28">
        <v>4</v>
      </c>
      <c r="AO28">
        <v>13</v>
      </c>
      <c r="AP28">
        <v>8</v>
      </c>
      <c r="AQ28">
        <v>11</v>
      </c>
      <c r="AR28">
        <v>12</v>
      </c>
      <c r="AS28">
        <v>2</v>
      </c>
      <c r="AT28">
        <v>7</v>
      </c>
      <c r="AU28">
        <v>6</v>
      </c>
      <c r="AV28">
        <v>6</v>
      </c>
      <c r="AW28">
        <v>4</v>
      </c>
      <c r="AX28">
        <v>5</v>
      </c>
      <c r="AY28">
        <v>14</v>
      </c>
      <c r="AZ28">
        <v>5</v>
      </c>
      <c r="BA28">
        <v>10</v>
      </c>
      <c r="BB28">
        <v>11</v>
      </c>
      <c r="BC28">
        <v>3</v>
      </c>
      <c r="BD28">
        <v>9</v>
      </c>
      <c r="BE28">
        <v>18</v>
      </c>
      <c r="BF28">
        <v>2</v>
      </c>
      <c r="BG28">
        <v>4</v>
      </c>
      <c r="BH28">
        <v>18</v>
      </c>
      <c r="BI28">
        <v>13</v>
      </c>
      <c r="BJ28">
        <v>2</v>
      </c>
      <c r="BK28">
        <v>3</v>
      </c>
      <c r="BL28">
        <v>2</v>
      </c>
      <c r="BM28">
        <v>7</v>
      </c>
      <c r="BN28">
        <v>15</v>
      </c>
      <c r="BO28">
        <v>8</v>
      </c>
      <c r="BP28">
        <v>9</v>
      </c>
      <c r="BQ28">
        <v>12</v>
      </c>
      <c r="BR28">
        <v>6</v>
      </c>
      <c r="BS28">
        <v>5</v>
      </c>
      <c r="BT28">
        <v>1</v>
      </c>
      <c r="BU28">
        <v>1</v>
      </c>
      <c r="BV28">
        <v>15</v>
      </c>
      <c r="BW28">
        <v>3</v>
      </c>
      <c r="BX28">
        <v>1</v>
      </c>
      <c r="BY28">
        <v>21</v>
      </c>
      <c r="BZ28">
        <v>9</v>
      </c>
      <c r="CA28">
        <v>2</v>
      </c>
      <c r="CB28">
        <v>2</v>
      </c>
      <c r="CC28">
        <v>21</v>
      </c>
      <c r="CD28">
        <v>7</v>
      </c>
      <c r="CE28">
        <v>19</v>
      </c>
      <c r="CF28">
        <v>28</v>
      </c>
      <c r="CG28">
        <v>31</v>
      </c>
      <c r="CH28">
        <v>10</v>
      </c>
      <c r="CI28">
        <v>2</v>
      </c>
      <c r="CJ28">
        <v>1</v>
      </c>
      <c r="CK28">
        <v>5</v>
      </c>
      <c r="CL28">
        <v>12</v>
      </c>
      <c r="CM28">
        <v>9</v>
      </c>
      <c r="CN28">
        <v>3</v>
      </c>
      <c r="CO28">
        <v>3</v>
      </c>
      <c r="CP28">
        <v>8</v>
      </c>
      <c r="CQ28">
        <v>4</v>
      </c>
      <c r="CR28">
        <v>21</v>
      </c>
      <c r="CS28">
        <v>6</v>
      </c>
      <c r="CT28">
        <v>2</v>
      </c>
      <c r="CU28">
        <v>3</v>
      </c>
      <c r="CV28">
        <v>6</v>
      </c>
      <c r="CW28">
        <v>2</v>
      </c>
      <c r="CX28">
        <v>11</v>
      </c>
      <c r="CY28">
        <v>19</v>
      </c>
      <c r="CZ28">
        <v>3</v>
      </c>
      <c r="DA28">
        <v>9</v>
      </c>
      <c r="DB28">
        <v>3</v>
      </c>
      <c r="DC28">
        <v>2</v>
      </c>
      <c r="DD28">
        <v>4</v>
      </c>
      <c r="DE28">
        <v>4</v>
      </c>
      <c r="DF28">
        <v>5</v>
      </c>
      <c r="DG28">
        <v>18</v>
      </c>
      <c r="DH28">
        <v>11</v>
      </c>
      <c r="DI28">
        <v>6</v>
      </c>
      <c r="DJ28">
        <v>2</v>
      </c>
      <c r="DK28">
        <v>3</v>
      </c>
      <c r="DL28">
        <v>1</v>
      </c>
      <c r="DM28">
        <v>10</v>
      </c>
      <c r="DN28">
        <v>10</v>
      </c>
      <c r="DO28">
        <v>6</v>
      </c>
      <c r="DP28">
        <v>11</v>
      </c>
      <c r="DQ28">
        <v>1</v>
      </c>
      <c r="DR28">
        <v>28</v>
      </c>
      <c r="DS28">
        <v>13</v>
      </c>
      <c r="DT28">
        <v>7</v>
      </c>
      <c r="DU28">
        <v>2</v>
      </c>
      <c r="DV28">
        <v>26</v>
      </c>
      <c r="DW28">
        <v>15</v>
      </c>
      <c r="DX28">
        <v>6</v>
      </c>
      <c r="DY28">
        <v>9</v>
      </c>
      <c r="DZ28">
        <v>19</v>
      </c>
      <c r="EA28">
        <v>12</v>
      </c>
      <c r="EB28">
        <v>2</v>
      </c>
      <c r="EC28">
        <v>17</v>
      </c>
      <c r="ED28">
        <v>3</v>
      </c>
      <c r="EE28">
        <v>2</v>
      </c>
      <c r="EF28">
        <v>9</v>
      </c>
      <c r="EG28">
        <v>4</v>
      </c>
      <c r="EH28">
        <v>9</v>
      </c>
      <c r="EI28">
        <v>1</v>
      </c>
      <c r="EJ28">
        <v>5</v>
      </c>
      <c r="EK28">
        <v>4</v>
      </c>
      <c r="EL28">
        <v>4</v>
      </c>
      <c r="EM28">
        <v>24</v>
      </c>
      <c r="EN28">
        <v>15</v>
      </c>
      <c r="EO28">
        <v>8</v>
      </c>
      <c r="EP28">
        <v>2</v>
      </c>
      <c r="EQ28">
        <v>3</v>
      </c>
      <c r="ER28">
        <v>4</v>
      </c>
      <c r="ES28">
        <v>11</v>
      </c>
      <c r="ET28">
        <v>5</v>
      </c>
      <c r="EU28">
        <v>1</v>
      </c>
      <c r="EV28">
        <v>4</v>
      </c>
      <c r="EW28">
        <v>7</v>
      </c>
      <c r="EX28">
        <v>4</v>
      </c>
      <c r="EY28">
        <v>2</v>
      </c>
      <c r="EZ28">
        <v>38</v>
      </c>
      <c r="FA28">
        <v>6</v>
      </c>
      <c r="FB28">
        <v>6</v>
      </c>
      <c r="FC28">
        <v>1</v>
      </c>
      <c r="FD28">
        <v>3</v>
      </c>
      <c r="FE28">
        <v>17</v>
      </c>
      <c r="FF28">
        <v>23</v>
      </c>
      <c r="FG28">
        <v>1</v>
      </c>
      <c r="FH28">
        <v>4</v>
      </c>
      <c r="FI28">
        <v>23</v>
      </c>
      <c r="FJ28">
        <v>52</v>
      </c>
      <c r="FK28">
        <v>13</v>
      </c>
      <c r="FL28">
        <v>4</v>
      </c>
      <c r="FM28">
        <v>6</v>
      </c>
      <c r="FN28">
        <v>10</v>
      </c>
      <c r="FO28">
        <v>2</v>
      </c>
      <c r="FP28">
        <v>4</v>
      </c>
      <c r="FQ28">
        <v>9</v>
      </c>
      <c r="FR28">
        <v>2</v>
      </c>
      <c r="FS28">
        <v>6</v>
      </c>
      <c r="FT28">
        <v>17</v>
      </c>
      <c r="FU28">
        <v>1</v>
      </c>
      <c r="FV28">
        <v>3</v>
      </c>
      <c r="FW28">
        <v>10</v>
      </c>
      <c r="FX28">
        <v>7</v>
      </c>
      <c r="FY28">
        <v>26</v>
      </c>
      <c r="FZ28">
        <v>3</v>
      </c>
      <c r="GA28">
        <v>8</v>
      </c>
      <c r="GB28">
        <v>8</v>
      </c>
      <c r="GC28">
        <v>2</v>
      </c>
      <c r="GD28">
        <v>34</v>
      </c>
      <c r="GE28">
        <v>8</v>
      </c>
      <c r="GF28">
        <v>7</v>
      </c>
      <c r="GG28">
        <v>3</v>
      </c>
      <c r="GH28">
        <v>1</v>
      </c>
      <c r="GI28">
        <v>6</v>
      </c>
      <c r="GJ28">
        <v>13</v>
      </c>
      <c r="GK28">
        <v>34</v>
      </c>
      <c r="GL28">
        <v>7</v>
      </c>
      <c r="GM28">
        <v>8</v>
      </c>
    </row>
    <row r="29" spans="1:211" x14ac:dyDescent="0.25">
      <c r="A29" s="1">
        <v>28</v>
      </c>
      <c r="B29">
        <f>COUNTIF(All!B:F,Mains!A29)</f>
        <v>188</v>
      </c>
      <c r="C29" s="2">
        <f t="shared" si="0"/>
        <v>1.9351518270715389E-2</v>
      </c>
      <c r="D29" s="2">
        <f t="shared" ca="1" si="1"/>
        <v>2.1380617602186083E-2</v>
      </c>
      <c r="E29">
        <f ca="1">IFERROR(SUMIF(Distrib!Z:Z,"&lt;=" &amp; I29,Distrib!AB:AB),0)+COUNTIF(INDIRECT("MainsD!B" &amp; I29+1 &amp; ":AY" &amp; I29+1,TRUE),"&lt;="&amp;HLOOKUP(A29,MainsD!$1:$101,Mains!I29+1,0))/50</f>
        <v>1.195292792792793</v>
      </c>
      <c r="F29">
        <f>TurnAround(ROW(),COLUMN(J:J))*SUMIF(Distrib!Z:Z,IF(TurnAround(ROW(),COLUMN(J:J))&lt;0,"&lt;","&gt;") &amp; LastNumber(ROW(),COLUMN(J:J)),Distrib!AB:AB)</f>
        <v>0.17811561561561576</v>
      </c>
      <c r="G29">
        <f>ABS(IF(F29&gt;0,IF(I29&gt;LastNumber(ROW(),COLUMN(J:J)),1,1-ABS(F29)),IF(I29&lt;LastNumber(ROW(),COLUMN(J:J)),1,1)))</f>
        <v>1</v>
      </c>
      <c r="H29" s="7">
        <f>COUNTIF($J$29:$FY$29,"&lt;="&amp;$I$29)/COUNTA($J$29:$FY$29)</f>
        <v>0.86627906976744184</v>
      </c>
      <c r="I29" s="22">
        <v>18</v>
      </c>
      <c r="J29">
        <v>5</v>
      </c>
      <c r="K29">
        <v>9</v>
      </c>
      <c r="L29">
        <v>2</v>
      </c>
      <c r="M29">
        <v>8</v>
      </c>
      <c r="N29">
        <v>33</v>
      </c>
      <c r="O29">
        <v>5</v>
      </c>
      <c r="P29">
        <v>6</v>
      </c>
      <c r="Q29">
        <v>38</v>
      </c>
      <c r="R29">
        <v>20</v>
      </c>
      <c r="S29">
        <v>2</v>
      </c>
      <c r="T29">
        <v>44</v>
      </c>
      <c r="U29">
        <v>25</v>
      </c>
      <c r="V29">
        <v>7</v>
      </c>
      <c r="W29">
        <v>44</v>
      </c>
      <c r="X29">
        <v>1</v>
      </c>
      <c r="Y29">
        <v>3</v>
      </c>
      <c r="Z29">
        <v>45</v>
      </c>
      <c r="AA29">
        <v>17</v>
      </c>
      <c r="AB29">
        <v>14</v>
      </c>
      <c r="AC29">
        <v>5</v>
      </c>
      <c r="AD29">
        <v>1</v>
      </c>
      <c r="AE29">
        <v>16</v>
      </c>
      <c r="AF29">
        <v>1</v>
      </c>
      <c r="AG29">
        <v>13</v>
      </c>
      <c r="AH29">
        <v>9</v>
      </c>
      <c r="AI29">
        <v>1</v>
      </c>
      <c r="AJ29">
        <v>5</v>
      </c>
      <c r="AK29">
        <v>11</v>
      </c>
      <c r="AL29">
        <v>13</v>
      </c>
      <c r="AM29">
        <v>6</v>
      </c>
      <c r="AN29">
        <v>1</v>
      </c>
      <c r="AO29">
        <v>4</v>
      </c>
      <c r="AP29">
        <v>1</v>
      </c>
      <c r="AQ29">
        <v>7</v>
      </c>
      <c r="AR29">
        <v>9</v>
      </c>
      <c r="AS29">
        <v>8</v>
      </c>
      <c r="AT29">
        <v>8</v>
      </c>
      <c r="AU29">
        <v>4</v>
      </c>
      <c r="AV29">
        <v>1</v>
      </c>
      <c r="AW29">
        <v>3</v>
      </c>
      <c r="AX29">
        <v>9</v>
      </c>
      <c r="AY29">
        <v>8</v>
      </c>
      <c r="AZ29">
        <v>12</v>
      </c>
      <c r="BA29">
        <v>9</v>
      </c>
      <c r="BB29">
        <v>14</v>
      </c>
      <c r="BC29">
        <v>4</v>
      </c>
      <c r="BD29">
        <v>15</v>
      </c>
      <c r="BE29">
        <v>5</v>
      </c>
      <c r="BF29">
        <v>3</v>
      </c>
      <c r="BG29">
        <v>4</v>
      </c>
      <c r="BH29">
        <v>20</v>
      </c>
      <c r="BI29">
        <v>1</v>
      </c>
      <c r="BJ29">
        <v>1</v>
      </c>
      <c r="BK29">
        <v>1</v>
      </c>
      <c r="BL29">
        <v>4</v>
      </c>
      <c r="BM29">
        <v>10</v>
      </c>
      <c r="BN29">
        <v>7</v>
      </c>
      <c r="BO29">
        <v>4</v>
      </c>
      <c r="BP29">
        <v>3</v>
      </c>
      <c r="BQ29">
        <v>8</v>
      </c>
      <c r="BR29">
        <v>1</v>
      </c>
      <c r="BS29">
        <v>1</v>
      </c>
      <c r="BT29">
        <v>19</v>
      </c>
      <c r="BU29">
        <v>4</v>
      </c>
      <c r="BV29">
        <v>13</v>
      </c>
      <c r="BW29">
        <v>14</v>
      </c>
      <c r="BX29">
        <v>16</v>
      </c>
      <c r="BY29">
        <v>1</v>
      </c>
      <c r="BZ29">
        <v>8</v>
      </c>
      <c r="CA29">
        <v>1</v>
      </c>
      <c r="CB29">
        <v>2</v>
      </c>
      <c r="CC29">
        <v>10</v>
      </c>
      <c r="CD29">
        <v>10</v>
      </c>
      <c r="CE29">
        <v>33</v>
      </c>
      <c r="CF29">
        <v>13</v>
      </c>
      <c r="CG29">
        <v>6</v>
      </c>
      <c r="CH29">
        <v>6</v>
      </c>
      <c r="CI29">
        <v>15</v>
      </c>
      <c r="CJ29">
        <v>10</v>
      </c>
      <c r="CK29">
        <v>8</v>
      </c>
      <c r="CL29">
        <v>18</v>
      </c>
      <c r="CM29">
        <v>31</v>
      </c>
      <c r="CN29">
        <v>33</v>
      </c>
      <c r="CO29">
        <v>1</v>
      </c>
      <c r="CP29">
        <v>5</v>
      </c>
      <c r="CQ29">
        <v>17</v>
      </c>
      <c r="CR29">
        <v>4</v>
      </c>
      <c r="CS29">
        <v>12</v>
      </c>
      <c r="CT29">
        <v>7</v>
      </c>
      <c r="CU29">
        <v>7</v>
      </c>
      <c r="CV29">
        <v>4</v>
      </c>
      <c r="CW29">
        <v>4</v>
      </c>
      <c r="CX29">
        <v>13</v>
      </c>
      <c r="CY29">
        <v>9</v>
      </c>
      <c r="CZ29">
        <v>1</v>
      </c>
      <c r="DA29">
        <v>3</v>
      </c>
      <c r="DB29">
        <v>1</v>
      </c>
      <c r="DC29">
        <v>13</v>
      </c>
      <c r="DD29">
        <v>18</v>
      </c>
      <c r="DE29">
        <v>12</v>
      </c>
      <c r="DF29">
        <v>13</v>
      </c>
      <c r="DG29">
        <v>13</v>
      </c>
      <c r="DH29">
        <v>7</v>
      </c>
      <c r="DI29">
        <v>22</v>
      </c>
      <c r="DJ29">
        <v>1</v>
      </c>
      <c r="DK29">
        <v>11</v>
      </c>
      <c r="DL29">
        <v>7</v>
      </c>
      <c r="DM29">
        <v>3</v>
      </c>
      <c r="DN29">
        <v>5</v>
      </c>
      <c r="DO29">
        <v>10</v>
      </c>
      <c r="DP29">
        <v>7</v>
      </c>
      <c r="DQ29">
        <v>9</v>
      </c>
      <c r="DR29">
        <v>21</v>
      </c>
      <c r="DS29">
        <v>8</v>
      </c>
      <c r="DT29">
        <v>12</v>
      </c>
      <c r="DU29">
        <v>9</v>
      </c>
      <c r="DV29">
        <v>13</v>
      </c>
      <c r="DW29">
        <v>29</v>
      </c>
      <c r="DX29">
        <v>10</v>
      </c>
      <c r="DY29">
        <v>3</v>
      </c>
      <c r="DZ29">
        <v>15</v>
      </c>
      <c r="EA29">
        <v>25</v>
      </c>
      <c r="EB29">
        <v>4</v>
      </c>
      <c r="EC29">
        <v>49</v>
      </c>
      <c r="ED29">
        <v>1</v>
      </c>
      <c r="EE29">
        <v>1</v>
      </c>
      <c r="EF29">
        <v>1</v>
      </c>
      <c r="EG29">
        <v>18</v>
      </c>
      <c r="EH29">
        <v>7</v>
      </c>
      <c r="EI29">
        <v>17</v>
      </c>
      <c r="EJ29">
        <v>10</v>
      </c>
      <c r="EK29">
        <v>1</v>
      </c>
      <c r="EL29">
        <v>4</v>
      </c>
      <c r="EM29">
        <v>2</v>
      </c>
      <c r="EN29">
        <v>12</v>
      </c>
      <c r="EO29">
        <v>25</v>
      </c>
      <c r="EP29">
        <v>6</v>
      </c>
      <c r="EQ29">
        <v>3</v>
      </c>
      <c r="ER29">
        <v>1</v>
      </c>
      <c r="ES29">
        <v>37</v>
      </c>
      <c r="ET29">
        <v>14</v>
      </c>
      <c r="EU29">
        <v>16</v>
      </c>
      <c r="EV29">
        <v>3</v>
      </c>
      <c r="EW29">
        <v>30</v>
      </c>
      <c r="EX29">
        <v>2</v>
      </c>
      <c r="EY29">
        <v>4</v>
      </c>
      <c r="EZ29">
        <v>2</v>
      </c>
      <c r="FA29">
        <v>3</v>
      </c>
      <c r="FB29">
        <v>2</v>
      </c>
      <c r="FC29">
        <v>6</v>
      </c>
      <c r="FD29">
        <v>4</v>
      </c>
      <c r="FE29">
        <v>7</v>
      </c>
      <c r="FF29">
        <v>18</v>
      </c>
      <c r="FG29">
        <v>3</v>
      </c>
      <c r="FH29">
        <v>2</v>
      </c>
      <c r="FI29">
        <v>2</v>
      </c>
      <c r="FJ29">
        <v>39</v>
      </c>
      <c r="FK29">
        <v>5</v>
      </c>
      <c r="FL29">
        <v>2</v>
      </c>
      <c r="FM29">
        <v>9</v>
      </c>
      <c r="FN29">
        <v>12</v>
      </c>
      <c r="FO29">
        <v>6</v>
      </c>
      <c r="FP29">
        <v>27</v>
      </c>
      <c r="FQ29">
        <v>2</v>
      </c>
      <c r="FR29">
        <v>15</v>
      </c>
      <c r="FS29">
        <v>11</v>
      </c>
      <c r="FT29">
        <v>5</v>
      </c>
      <c r="FU29">
        <v>5</v>
      </c>
      <c r="FV29">
        <v>22</v>
      </c>
      <c r="FW29">
        <v>1</v>
      </c>
      <c r="FX29">
        <v>16</v>
      </c>
      <c r="FY29">
        <v>6</v>
      </c>
    </row>
    <row r="30" spans="1:211" x14ac:dyDescent="0.25">
      <c r="A30" s="1">
        <v>29</v>
      </c>
      <c r="B30">
        <f>COUNTIF(All!B:F,Mains!A30)</f>
        <v>216</v>
      </c>
      <c r="C30" s="2">
        <f t="shared" si="0"/>
        <v>2.2233659289758106E-2</v>
      </c>
      <c r="D30" s="2">
        <f t="shared" ca="1" si="1"/>
        <v>8.6474078535578531E-4</v>
      </c>
      <c r="E30">
        <f ca="1">IFERROR(SUMIF(Distrib!Z:Z,"&lt;=" &amp; I30,Distrib!AB:AB),0)+COUNTIF(INDIRECT("MainsD!B" &amp; I30+1 &amp; ":AY" &amp; I30+1,TRUE),"&lt;="&amp;HLOOKUP(A30,MainsD!$1:$101,Mains!I30+1,0))/50</f>
        <v>0.32801801801801805</v>
      </c>
      <c r="F30">
        <f>TurnAround(ROW(),COLUMN(J:J))*SUMIF(Distrib!Z:Z,IF(TurnAround(ROW(),COLUMN(J:J))&lt;0,"&lt;","&gt;") &amp; LastNumber(ROW(),COLUMN(J:J)),Distrib!AB:AB)</f>
        <v>0.36599099099099125</v>
      </c>
      <c r="G30">
        <f>ABS(IF(F30&gt;0,IF(I30&gt;LastNumber(ROW(),COLUMN(J:J)),1,1-ABS(F30)),IF(I30&lt;LastNumber(ROW(),COLUMN(J:J)),1,1)))</f>
        <v>0.63400900900900869</v>
      </c>
      <c r="H30" s="7">
        <f>COUNTIF($J$30:$GO$30,"&lt;="&amp;$I$30)/COUNTA($J$30:$GO$30)</f>
        <v>0.23404255319148937</v>
      </c>
      <c r="I30" s="22">
        <v>3</v>
      </c>
      <c r="J30">
        <v>14</v>
      </c>
      <c r="K30">
        <v>17</v>
      </c>
      <c r="L30">
        <v>9</v>
      </c>
      <c r="M30">
        <v>5</v>
      </c>
      <c r="N30">
        <v>3</v>
      </c>
      <c r="O30">
        <v>10</v>
      </c>
      <c r="P30">
        <v>21</v>
      </c>
      <c r="Q30">
        <v>1</v>
      </c>
      <c r="R30">
        <v>8</v>
      </c>
      <c r="S30">
        <v>24</v>
      </c>
      <c r="T30">
        <v>16</v>
      </c>
      <c r="U30">
        <v>8</v>
      </c>
      <c r="V30">
        <v>15</v>
      </c>
      <c r="W30">
        <v>13</v>
      </c>
      <c r="X30">
        <v>5</v>
      </c>
      <c r="Y30">
        <v>2</v>
      </c>
      <c r="Z30">
        <v>9</v>
      </c>
      <c r="AA30">
        <v>7</v>
      </c>
      <c r="AB30">
        <v>10</v>
      </c>
      <c r="AC30">
        <v>12</v>
      </c>
      <c r="AD30">
        <v>6</v>
      </c>
      <c r="AE30">
        <v>16</v>
      </c>
      <c r="AF30">
        <v>1</v>
      </c>
      <c r="AG30">
        <v>4</v>
      </c>
      <c r="AH30">
        <v>5</v>
      </c>
      <c r="AI30">
        <v>12</v>
      </c>
      <c r="AJ30">
        <v>2</v>
      </c>
      <c r="AK30">
        <v>4</v>
      </c>
      <c r="AL30">
        <v>14</v>
      </c>
      <c r="AM30">
        <v>6</v>
      </c>
      <c r="AN30">
        <v>2</v>
      </c>
      <c r="AO30">
        <v>13</v>
      </c>
      <c r="AP30">
        <v>1</v>
      </c>
      <c r="AQ30">
        <v>2</v>
      </c>
      <c r="AR30">
        <v>12</v>
      </c>
      <c r="AS30">
        <v>6</v>
      </c>
      <c r="AT30">
        <v>16</v>
      </c>
      <c r="AU30">
        <v>7</v>
      </c>
      <c r="AV30">
        <v>6</v>
      </c>
      <c r="AW30">
        <v>8</v>
      </c>
      <c r="AX30">
        <v>5</v>
      </c>
      <c r="AY30">
        <v>25</v>
      </c>
      <c r="AZ30">
        <v>12</v>
      </c>
      <c r="BA30">
        <v>29</v>
      </c>
      <c r="BB30">
        <v>7</v>
      </c>
      <c r="BC30">
        <v>9</v>
      </c>
      <c r="BD30">
        <v>21</v>
      </c>
      <c r="BE30">
        <v>10</v>
      </c>
      <c r="BF30">
        <v>7</v>
      </c>
      <c r="BG30">
        <v>8</v>
      </c>
      <c r="BH30">
        <v>12</v>
      </c>
      <c r="BI30">
        <v>9</v>
      </c>
      <c r="BJ30">
        <v>23</v>
      </c>
      <c r="BK30">
        <v>7</v>
      </c>
      <c r="BL30">
        <v>6</v>
      </c>
      <c r="BM30">
        <v>3</v>
      </c>
      <c r="BN30">
        <v>8</v>
      </c>
      <c r="BO30">
        <v>14</v>
      </c>
      <c r="BP30">
        <v>9</v>
      </c>
      <c r="BQ30">
        <v>14</v>
      </c>
      <c r="BR30">
        <v>3</v>
      </c>
      <c r="BS30">
        <v>16</v>
      </c>
      <c r="BT30">
        <v>25</v>
      </c>
      <c r="BU30">
        <v>3</v>
      </c>
      <c r="BV30">
        <v>3</v>
      </c>
      <c r="BW30">
        <v>1</v>
      </c>
      <c r="BX30">
        <v>5</v>
      </c>
      <c r="BY30">
        <v>8</v>
      </c>
      <c r="BZ30">
        <v>3</v>
      </c>
      <c r="CA30">
        <v>25</v>
      </c>
      <c r="CB30">
        <v>11</v>
      </c>
      <c r="CC30">
        <v>18</v>
      </c>
      <c r="CD30">
        <v>6</v>
      </c>
      <c r="CE30">
        <v>4</v>
      </c>
      <c r="CF30">
        <v>7</v>
      </c>
      <c r="CG30">
        <v>2</v>
      </c>
      <c r="CH30">
        <v>5</v>
      </c>
      <c r="CI30">
        <v>20</v>
      </c>
      <c r="CJ30">
        <v>8</v>
      </c>
      <c r="CK30">
        <v>2</v>
      </c>
      <c r="CL30">
        <v>20</v>
      </c>
      <c r="CM30">
        <v>6</v>
      </c>
      <c r="CN30">
        <v>5</v>
      </c>
      <c r="CO30">
        <v>6</v>
      </c>
      <c r="CP30">
        <v>14</v>
      </c>
      <c r="CQ30">
        <v>11</v>
      </c>
      <c r="CR30">
        <v>4</v>
      </c>
      <c r="CS30">
        <v>2</v>
      </c>
      <c r="CT30">
        <v>1</v>
      </c>
      <c r="CU30">
        <v>2</v>
      </c>
      <c r="CV30">
        <v>2</v>
      </c>
      <c r="CW30">
        <v>2</v>
      </c>
      <c r="CX30">
        <v>1</v>
      </c>
      <c r="CY30">
        <v>12</v>
      </c>
      <c r="CZ30">
        <v>3</v>
      </c>
      <c r="DA30">
        <v>3</v>
      </c>
      <c r="DB30">
        <v>12</v>
      </c>
      <c r="DC30">
        <v>45</v>
      </c>
      <c r="DD30">
        <v>16</v>
      </c>
      <c r="DE30">
        <v>18</v>
      </c>
      <c r="DF30">
        <v>12</v>
      </c>
      <c r="DG30">
        <v>5</v>
      </c>
      <c r="DH30">
        <v>3</v>
      </c>
      <c r="DI30">
        <v>15</v>
      </c>
      <c r="DJ30">
        <v>4</v>
      </c>
      <c r="DK30">
        <v>16</v>
      </c>
      <c r="DL30">
        <v>22</v>
      </c>
      <c r="DM30">
        <v>1</v>
      </c>
      <c r="DN30">
        <v>1</v>
      </c>
      <c r="DO30">
        <v>9</v>
      </c>
      <c r="DP30">
        <v>2</v>
      </c>
      <c r="DQ30">
        <v>4</v>
      </c>
      <c r="DR30">
        <v>5</v>
      </c>
      <c r="DS30">
        <v>8</v>
      </c>
      <c r="DT30">
        <v>6</v>
      </c>
      <c r="DU30">
        <v>23</v>
      </c>
      <c r="DV30">
        <v>8</v>
      </c>
      <c r="DW30">
        <v>5</v>
      </c>
      <c r="DX30">
        <v>16</v>
      </c>
      <c r="DY30">
        <v>9</v>
      </c>
      <c r="DZ30">
        <v>10</v>
      </c>
      <c r="EA30">
        <v>16</v>
      </c>
      <c r="EB30">
        <v>5</v>
      </c>
      <c r="EC30">
        <v>16</v>
      </c>
      <c r="ED30">
        <v>9</v>
      </c>
      <c r="EE30">
        <v>2</v>
      </c>
      <c r="EF30">
        <v>9</v>
      </c>
      <c r="EG30">
        <v>1</v>
      </c>
      <c r="EH30">
        <v>11</v>
      </c>
      <c r="EI30">
        <v>1</v>
      </c>
      <c r="EJ30">
        <v>14</v>
      </c>
      <c r="EK30">
        <v>10</v>
      </c>
      <c r="EL30">
        <v>2</v>
      </c>
      <c r="EM30">
        <v>8</v>
      </c>
      <c r="EN30">
        <v>2</v>
      </c>
      <c r="EO30">
        <v>44</v>
      </c>
      <c r="EP30">
        <v>1</v>
      </c>
      <c r="EQ30">
        <v>25</v>
      </c>
      <c r="ER30">
        <v>8</v>
      </c>
      <c r="ES30">
        <v>20</v>
      </c>
      <c r="ET30">
        <v>13</v>
      </c>
      <c r="EU30">
        <v>19</v>
      </c>
      <c r="EV30">
        <v>3</v>
      </c>
      <c r="EW30">
        <v>3</v>
      </c>
      <c r="EX30">
        <v>4</v>
      </c>
      <c r="EY30">
        <v>18</v>
      </c>
      <c r="EZ30">
        <v>3</v>
      </c>
      <c r="FA30">
        <v>7</v>
      </c>
      <c r="FB30">
        <v>2</v>
      </c>
      <c r="FC30">
        <v>5</v>
      </c>
      <c r="FD30">
        <v>2</v>
      </c>
      <c r="FE30">
        <v>6</v>
      </c>
      <c r="FF30">
        <v>12</v>
      </c>
      <c r="FG30">
        <v>2</v>
      </c>
      <c r="FH30">
        <v>18</v>
      </c>
      <c r="FI30">
        <v>17</v>
      </c>
      <c r="FJ30">
        <v>9</v>
      </c>
      <c r="FK30">
        <v>7</v>
      </c>
      <c r="FL30">
        <v>9</v>
      </c>
      <c r="FM30">
        <v>15</v>
      </c>
      <c r="FN30">
        <v>1</v>
      </c>
      <c r="FO30">
        <v>13</v>
      </c>
      <c r="FP30">
        <v>7</v>
      </c>
      <c r="FQ30">
        <v>12</v>
      </c>
      <c r="FR30">
        <v>2</v>
      </c>
      <c r="FS30">
        <v>4</v>
      </c>
      <c r="FT30">
        <v>9</v>
      </c>
      <c r="FU30">
        <v>11</v>
      </c>
      <c r="FV30">
        <v>11</v>
      </c>
      <c r="FW30">
        <v>12</v>
      </c>
      <c r="FX30">
        <v>16</v>
      </c>
      <c r="FY30">
        <v>6</v>
      </c>
      <c r="FZ30">
        <v>6</v>
      </c>
      <c r="GA30">
        <v>4</v>
      </c>
      <c r="GB30">
        <v>10</v>
      </c>
      <c r="GC30">
        <v>9</v>
      </c>
      <c r="GD30">
        <v>4</v>
      </c>
      <c r="GE30">
        <v>24</v>
      </c>
      <c r="GF30">
        <v>6</v>
      </c>
      <c r="GG30">
        <v>7</v>
      </c>
      <c r="GH30">
        <v>1</v>
      </c>
      <c r="GI30">
        <v>35</v>
      </c>
      <c r="GJ30">
        <v>6</v>
      </c>
      <c r="GK30">
        <v>7</v>
      </c>
      <c r="GL30">
        <v>16</v>
      </c>
      <c r="GM30">
        <v>12</v>
      </c>
      <c r="GN30">
        <v>7</v>
      </c>
      <c r="GO30">
        <v>3</v>
      </c>
    </row>
    <row r="31" spans="1:211" x14ac:dyDescent="0.25">
      <c r="A31" s="1">
        <v>30</v>
      </c>
      <c r="B31">
        <f>COUNTIF(All!B:F,Mains!A31)</f>
        <v>194</v>
      </c>
      <c r="C31" s="2">
        <f t="shared" si="0"/>
        <v>1.9969119917653114E-2</v>
      </c>
      <c r="D31" s="2">
        <f t="shared" ca="1" si="1"/>
        <v>8.4766734930785369E-3</v>
      </c>
      <c r="E31">
        <f ca="1">IFERROR(SUMIF(Distrib!Z:Z,"&lt;=" &amp; I31,Distrib!AB:AB),0)+COUNTIF(INDIRECT("MainsD!B" &amp; I31+1 &amp; ":AY" &amp; I31+1,TRUE),"&lt;="&amp;HLOOKUP(A31,MainsD!$1:$101,Mains!I31+1,0))/50</f>
        <v>1.2413288288288289</v>
      </c>
      <c r="F31">
        <f>TurnAround(ROW(),COLUMN(J:J))*SUMIF(Distrib!Z:Z,IF(TurnAround(ROW(),COLUMN(J:J))&lt;0,"&lt;","&gt;") &amp; LastNumber(ROW(),COLUMN(J:J)),Distrib!AB:AB)</f>
        <v>-0.95045045045045062</v>
      </c>
      <c r="G31">
        <f>ABS(IF(F31&gt;0,IF(I31&gt;LastNumber(ROW(),COLUMN(J:J)),1,1-ABS(F31)),IF(I31&lt;LastNumber(ROW(),COLUMN(J:J)),1,1)))</f>
        <v>1</v>
      </c>
      <c r="H31" s="7">
        <f>COUNTIF($J$31:$GC$31,"&lt;="&amp;$I$31)/COUNTA($J$31:$GC$31)</f>
        <v>0.34090909090909088</v>
      </c>
      <c r="I31" s="22">
        <v>4</v>
      </c>
      <c r="J31">
        <v>32</v>
      </c>
      <c r="K31">
        <v>3</v>
      </c>
      <c r="L31">
        <v>23</v>
      </c>
      <c r="M31">
        <v>1</v>
      </c>
      <c r="N31">
        <v>16</v>
      </c>
      <c r="O31">
        <v>9</v>
      </c>
      <c r="P31">
        <v>19</v>
      </c>
      <c r="Q31">
        <v>1</v>
      </c>
      <c r="R31">
        <v>13</v>
      </c>
      <c r="S31">
        <v>7</v>
      </c>
      <c r="T31">
        <v>11</v>
      </c>
      <c r="U31">
        <v>1</v>
      </c>
      <c r="V31">
        <v>1</v>
      </c>
      <c r="W31">
        <v>25</v>
      </c>
      <c r="X31">
        <v>8</v>
      </c>
      <c r="Y31">
        <v>9</v>
      </c>
      <c r="Z31">
        <v>2</v>
      </c>
      <c r="AA31">
        <v>7</v>
      </c>
      <c r="AB31">
        <v>1</v>
      </c>
      <c r="AC31">
        <v>9</v>
      </c>
      <c r="AD31">
        <v>2</v>
      </c>
      <c r="AE31">
        <v>36</v>
      </c>
      <c r="AF31">
        <v>5</v>
      </c>
      <c r="AG31">
        <v>16</v>
      </c>
      <c r="AH31">
        <v>4</v>
      </c>
      <c r="AI31">
        <v>7</v>
      </c>
      <c r="AJ31">
        <v>5</v>
      </c>
      <c r="AK31">
        <v>4</v>
      </c>
      <c r="AL31">
        <v>7</v>
      </c>
      <c r="AM31">
        <v>2</v>
      </c>
      <c r="AN31">
        <v>6</v>
      </c>
      <c r="AO31">
        <v>7</v>
      </c>
      <c r="AP31">
        <v>9</v>
      </c>
      <c r="AQ31">
        <v>14</v>
      </c>
      <c r="AR31">
        <v>6</v>
      </c>
      <c r="AS31">
        <v>44</v>
      </c>
      <c r="AT31">
        <v>1</v>
      </c>
      <c r="AU31">
        <v>22</v>
      </c>
      <c r="AV31">
        <v>17</v>
      </c>
      <c r="AW31">
        <v>6</v>
      </c>
      <c r="AX31">
        <v>9</v>
      </c>
      <c r="AY31">
        <v>2</v>
      </c>
      <c r="AZ31">
        <v>2</v>
      </c>
      <c r="BA31">
        <v>13</v>
      </c>
      <c r="BB31">
        <v>5</v>
      </c>
      <c r="BC31">
        <v>4</v>
      </c>
      <c r="BD31">
        <v>1</v>
      </c>
      <c r="BE31">
        <v>6</v>
      </c>
      <c r="BF31">
        <v>13</v>
      </c>
      <c r="BG31">
        <v>25</v>
      </c>
      <c r="BH31">
        <v>6</v>
      </c>
      <c r="BI31">
        <v>15</v>
      </c>
      <c r="BJ31">
        <v>17</v>
      </c>
      <c r="BK31">
        <v>9</v>
      </c>
      <c r="BL31">
        <v>2</v>
      </c>
      <c r="BM31">
        <v>8</v>
      </c>
      <c r="BN31">
        <v>1</v>
      </c>
      <c r="BO31">
        <v>24</v>
      </c>
      <c r="BP31">
        <v>3</v>
      </c>
      <c r="BQ31">
        <v>15</v>
      </c>
      <c r="BR31">
        <v>1</v>
      </c>
      <c r="BS31">
        <v>4</v>
      </c>
      <c r="BT31">
        <v>14</v>
      </c>
      <c r="BU31">
        <v>1</v>
      </c>
      <c r="BV31">
        <v>32</v>
      </c>
      <c r="BW31">
        <v>6</v>
      </c>
      <c r="BX31">
        <v>2</v>
      </c>
      <c r="BY31">
        <v>6</v>
      </c>
      <c r="BZ31">
        <v>6</v>
      </c>
      <c r="CA31">
        <v>3</v>
      </c>
      <c r="CB31">
        <v>27</v>
      </c>
      <c r="CC31">
        <v>9</v>
      </c>
      <c r="CD31">
        <v>6</v>
      </c>
      <c r="CE31">
        <v>5</v>
      </c>
      <c r="CF31">
        <v>21</v>
      </c>
      <c r="CG31">
        <v>3</v>
      </c>
      <c r="CH31">
        <v>2</v>
      </c>
      <c r="CI31">
        <v>4</v>
      </c>
      <c r="CJ31">
        <v>1</v>
      </c>
      <c r="CK31">
        <v>2</v>
      </c>
      <c r="CL31">
        <v>5</v>
      </c>
      <c r="CM31">
        <v>1</v>
      </c>
      <c r="CN31">
        <v>5</v>
      </c>
      <c r="CO31">
        <v>4</v>
      </c>
      <c r="CP31">
        <v>2</v>
      </c>
      <c r="CQ31">
        <v>7</v>
      </c>
      <c r="CR31">
        <v>2</v>
      </c>
      <c r="CS31">
        <v>29</v>
      </c>
      <c r="CT31">
        <v>8</v>
      </c>
      <c r="CU31">
        <v>7</v>
      </c>
      <c r="CV31">
        <v>1</v>
      </c>
      <c r="CW31">
        <v>8</v>
      </c>
      <c r="CX31">
        <v>2</v>
      </c>
      <c r="CY31">
        <v>13</v>
      </c>
      <c r="CZ31">
        <v>2</v>
      </c>
      <c r="DA31">
        <v>1</v>
      </c>
      <c r="DB31">
        <v>8</v>
      </c>
      <c r="DC31">
        <v>26</v>
      </c>
      <c r="DD31">
        <v>3</v>
      </c>
      <c r="DE31">
        <v>25</v>
      </c>
      <c r="DF31">
        <v>3</v>
      </c>
      <c r="DG31">
        <v>9</v>
      </c>
      <c r="DH31">
        <v>20</v>
      </c>
      <c r="DI31">
        <v>22</v>
      </c>
      <c r="DJ31">
        <v>16</v>
      </c>
      <c r="DK31">
        <v>2</v>
      </c>
      <c r="DL31">
        <v>3</v>
      </c>
      <c r="DM31">
        <v>1</v>
      </c>
      <c r="DN31">
        <v>21</v>
      </c>
      <c r="DO31">
        <v>1</v>
      </c>
      <c r="DP31">
        <v>3</v>
      </c>
      <c r="DQ31">
        <v>10</v>
      </c>
      <c r="DR31">
        <v>9</v>
      </c>
      <c r="DS31">
        <v>10</v>
      </c>
      <c r="DT31">
        <v>4</v>
      </c>
      <c r="DU31">
        <v>2</v>
      </c>
      <c r="DV31">
        <v>1</v>
      </c>
      <c r="DW31">
        <v>1</v>
      </c>
      <c r="DX31">
        <v>1</v>
      </c>
      <c r="DY31">
        <v>5</v>
      </c>
      <c r="DZ31">
        <v>29</v>
      </c>
      <c r="EA31">
        <v>21</v>
      </c>
      <c r="EB31">
        <v>9</v>
      </c>
      <c r="EC31">
        <v>7</v>
      </c>
      <c r="ED31">
        <v>1</v>
      </c>
      <c r="EE31">
        <v>6</v>
      </c>
      <c r="EF31">
        <v>17</v>
      </c>
      <c r="EG31">
        <v>16</v>
      </c>
      <c r="EH31">
        <v>18</v>
      </c>
      <c r="EI31">
        <v>18</v>
      </c>
      <c r="EJ31">
        <v>6</v>
      </c>
      <c r="EK31">
        <v>25</v>
      </c>
      <c r="EL31">
        <v>20</v>
      </c>
      <c r="EM31">
        <v>9</v>
      </c>
      <c r="EN31">
        <v>12</v>
      </c>
      <c r="EO31">
        <v>6</v>
      </c>
      <c r="EP31">
        <v>5</v>
      </c>
      <c r="EQ31">
        <v>4</v>
      </c>
      <c r="ER31">
        <v>2</v>
      </c>
      <c r="ES31">
        <v>29</v>
      </c>
      <c r="ET31">
        <v>1</v>
      </c>
      <c r="EU31">
        <v>5</v>
      </c>
      <c r="EV31">
        <v>7</v>
      </c>
      <c r="EW31">
        <v>6</v>
      </c>
      <c r="EX31">
        <v>14</v>
      </c>
      <c r="EY31">
        <v>4</v>
      </c>
      <c r="EZ31">
        <v>11</v>
      </c>
      <c r="FA31">
        <v>14</v>
      </c>
      <c r="FB31">
        <v>1</v>
      </c>
      <c r="FC31">
        <v>2</v>
      </c>
      <c r="FD31">
        <v>26</v>
      </c>
      <c r="FE31">
        <v>6</v>
      </c>
      <c r="FF31">
        <v>1</v>
      </c>
      <c r="FG31">
        <v>2</v>
      </c>
      <c r="FH31">
        <v>25</v>
      </c>
      <c r="FI31">
        <v>13</v>
      </c>
      <c r="FJ31">
        <v>12</v>
      </c>
      <c r="FK31">
        <v>9</v>
      </c>
      <c r="FL31">
        <v>11</v>
      </c>
      <c r="FM31">
        <v>13</v>
      </c>
      <c r="FN31">
        <v>1</v>
      </c>
      <c r="FO31">
        <v>9</v>
      </c>
      <c r="FP31">
        <v>60</v>
      </c>
      <c r="FQ31">
        <v>10</v>
      </c>
      <c r="FR31">
        <v>28</v>
      </c>
      <c r="FS31">
        <v>33</v>
      </c>
      <c r="FT31">
        <v>23</v>
      </c>
      <c r="FU31">
        <v>1</v>
      </c>
      <c r="FV31">
        <v>8</v>
      </c>
      <c r="FW31">
        <v>5</v>
      </c>
      <c r="FX31">
        <v>10</v>
      </c>
      <c r="FY31">
        <v>7</v>
      </c>
      <c r="FZ31">
        <v>5</v>
      </c>
      <c r="GA31">
        <v>15</v>
      </c>
      <c r="GB31">
        <v>10</v>
      </c>
      <c r="GC31">
        <v>29</v>
      </c>
    </row>
    <row r="32" spans="1:211" x14ac:dyDescent="0.25">
      <c r="A32" s="1">
        <v>31</v>
      </c>
      <c r="B32">
        <f>COUNTIF(All!B:F,Mains!A32)</f>
        <v>183</v>
      </c>
      <c r="C32" s="2">
        <f t="shared" si="0"/>
        <v>1.8836850231600616E-2</v>
      </c>
      <c r="D32" s="2">
        <f t="shared" ca="1" si="1"/>
        <v>5.6646890475506029E-3</v>
      </c>
      <c r="E32">
        <f ca="1">IFERROR(SUMIF(Distrib!Z:Z,"&lt;=" &amp; I32,Distrib!AB:AB),0)+COUNTIF(INDIRECT("MainsD!B" &amp; I32+1 &amp; ":AY" &amp; I32+1,TRUE),"&lt;="&amp;HLOOKUP(A32,MainsD!$1:$101,Mains!I32+1,0))/50</f>
        <v>0.7252927927927928</v>
      </c>
      <c r="F32">
        <f>TurnAround(ROW(),COLUMN(J:J))*SUMIF(Distrib!Z:Z,IF(TurnAround(ROW(),COLUMN(J:J))&lt;0,"&lt;","&gt;") &amp; LastNumber(ROW(),COLUMN(J:J)),Distrib!AB:AB)</f>
        <v>-0.43485360360360364</v>
      </c>
      <c r="G32">
        <f>ABS(IF(F32&gt;0,IF(I32&gt;LastNumber(ROW(),COLUMN(J:J)),1,1-ABS(F32)),IF(I32&lt;LastNumber(ROW(),COLUMN(J:J)),1,1)))</f>
        <v>1</v>
      </c>
      <c r="H32" s="7">
        <f>COUNTIF($J$32:$FU$32,"&lt;="&amp;$I$32)/COUNTA($J$32:$FU$32)</f>
        <v>0.36904761904761907</v>
      </c>
      <c r="I32" s="22">
        <v>5</v>
      </c>
      <c r="J32">
        <v>20</v>
      </c>
      <c r="K32">
        <v>1</v>
      </c>
      <c r="L32">
        <v>37</v>
      </c>
      <c r="M32">
        <v>1</v>
      </c>
      <c r="N32">
        <v>4</v>
      </c>
      <c r="O32">
        <v>2</v>
      </c>
      <c r="P32">
        <v>12</v>
      </c>
      <c r="Q32">
        <v>3</v>
      </c>
      <c r="R32">
        <v>2</v>
      </c>
      <c r="S32">
        <v>13</v>
      </c>
      <c r="T32">
        <v>14</v>
      </c>
      <c r="U32">
        <v>15</v>
      </c>
      <c r="V32">
        <v>4</v>
      </c>
      <c r="W32">
        <v>31</v>
      </c>
      <c r="X32">
        <v>17</v>
      </c>
      <c r="Y32">
        <v>24</v>
      </c>
      <c r="Z32">
        <v>33</v>
      </c>
      <c r="AA32">
        <v>5</v>
      </c>
      <c r="AB32">
        <v>1</v>
      </c>
      <c r="AC32">
        <v>2</v>
      </c>
      <c r="AD32">
        <v>23</v>
      </c>
      <c r="AE32">
        <v>6</v>
      </c>
      <c r="AF32">
        <v>1</v>
      </c>
      <c r="AG32">
        <v>13</v>
      </c>
      <c r="AH32">
        <v>2</v>
      </c>
      <c r="AI32">
        <v>8</v>
      </c>
      <c r="AJ32">
        <v>1</v>
      </c>
      <c r="AK32">
        <v>17</v>
      </c>
      <c r="AL32">
        <v>12</v>
      </c>
      <c r="AM32">
        <v>2</v>
      </c>
      <c r="AN32">
        <v>3</v>
      </c>
      <c r="AO32">
        <v>1</v>
      </c>
      <c r="AP32">
        <v>8</v>
      </c>
      <c r="AQ32">
        <v>8</v>
      </c>
      <c r="AR32">
        <v>45</v>
      </c>
      <c r="AS32">
        <v>14</v>
      </c>
      <c r="AT32">
        <v>6</v>
      </c>
      <c r="AU32">
        <v>6</v>
      </c>
      <c r="AV32">
        <v>22</v>
      </c>
      <c r="AW32">
        <v>6</v>
      </c>
      <c r="AX32">
        <v>3</v>
      </c>
      <c r="AY32">
        <v>7</v>
      </c>
      <c r="AZ32">
        <v>12</v>
      </c>
      <c r="BA32">
        <v>17</v>
      </c>
      <c r="BB32">
        <v>13</v>
      </c>
      <c r="BC32">
        <v>16</v>
      </c>
      <c r="BD32">
        <v>17</v>
      </c>
      <c r="BE32">
        <v>11</v>
      </c>
      <c r="BF32">
        <v>14</v>
      </c>
      <c r="BG32">
        <v>3</v>
      </c>
      <c r="BH32">
        <v>8</v>
      </c>
      <c r="BI32">
        <v>26</v>
      </c>
      <c r="BJ32">
        <v>10</v>
      </c>
      <c r="BK32">
        <v>8</v>
      </c>
      <c r="BL32">
        <v>23</v>
      </c>
      <c r="BM32">
        <v>12</v>
      </c>
      <c r="BN32">
        <v>2</v>
      </c>
      <c r="BO32">
        <v>3</v>
      </c>
      <c r="BP32">
        <v>3</v>
      </c>
      <c r="BQ32">
        <v>8</v>
      </c>
      <c r="BR32">
        <v>22</v>
      </c>
      <c r="BS32">
        <v>4</v>
      </c>
      <c r="BT32">
        <v>1</v>
      </c>
      <c r="BU32">
        <v>5</v>
      </c>
      <c r="BV32">
        <v>10</v>
      </c>
      <c r="BW32">
        <v>19</v>
      </c>
      <c r="BX32">
        <v>3</v>
      </c>
      <c r="BY32">
        <v>25</v>
      </c>
      <c r="BZ32">
        <v>1</v>
      </c>
      <c r="CA32">
        <v>2</v>
      </c>
      <c r="CB32">
        <v>7</v>
      </c>
      <c r="CC32">
        <v>4</v>
      </c>
      <c r="CD32">
        <v>2</v>
      </c>
      <c r="CE32">
        <v>10</v>
      </c>
      <c r="CF32">
        <v>13</v>
      </c>
      <c r="CG32">
        <v>7</v>
      </c>
      <c r="CH32">
        <v>9</v>
      </c>
      <c r="CI32">
        <v>19</v>
      </c>
      <c r="CJ32">
        <v>1</v>
      </c>
      <c r="CK32">
        <v>35</v>
      </c>
      <c r="CL32">
        <v>2</v>
      </c>
      <c r="CM32">
        <v>11</v>
      </c>
      <c r="CN32">
        <v>21</v>
      </c>
      <c r="CO32">
        <v>5</v>
      </c>
      <c r="CP32">
        <v>6</v>
      </c>
      <c r="CQ32">
        <v>23</v>
      </c>
      <c r="CR32">
        <v>15</v>
      </c>
      <c r="CS32">
        <v>14</v>
      </c>
      <c r="CT32">
        <v>14</v>
      </c>
      <c r="CU32">
        <v>5</v>
      </c>
      <c r="CV32">
        <v>6</v>
      </c>
      <c r="CW32">
        <v>3</v>
      </c>
      <c r="CX32">
        <v>5</v>
      </c>
      <c r="CY32">
        <v>4</v>
      </c>
      <c r="CZ32">
        <v>2</v>
      </c>
      <c r="DA32">
        <v>19</v>
      </c>
      <c r="DB32">
        <v>10</v>
      </c>
      <c r="DC32">
        <v>16</v>
      </c>
      <c r="DD32">
        <v>17</v>
      </c>
      <c r="DE32">
        <v>7</v>
      </c>
      <c r="DF32">
        <v>2</v>
      </c>
      <c r="DG32">
        <v>7</v>
      </c>
      <c r="DH32">
        <v>7</v>
      </c>
      <c r="DI32">
        <v>5</v>
      </c>
      <c r="DJ32">
        <v>2</v>
      </c>
      <c r="DK32">
        <v>3</v>
      </c>
      <c r="DL32">
        <v>17</v>
      </c>
      <c r="DM32">
        <v>1</v>
      </c>
      <c r="DN32">
        <v>25</v>
      </c>
      <c r="DO32">
        <v>3</v>
      </c>
      <c r="DP32">
        <v>2</v>
      </c>
      <c r="DQ32">
        <v>2</v>
      </c>
      <c r="DR32">
        <v>10</v>
      </c>
      <c r="DS32">
        <v>4</v>
      </c>
      <c r="DT32">
        <v>17</v>
      </c>
      <c r="DU32">
        <v>4</v>
      </c>
      <c r="DV32">
        <v>1</v>
      </c>
      <c r="DW32">
        <v>7</v>
      </c>
      <c r="DX32">
        <v>7</v>
      </c>
      <c r="DY32">
        <v>3</v>
      </c>
      <c r="DZ32">
        <v>24</v>
      </c>
      <c r="EA32">
        <v>3</v>
      </c>
      <c r="EB32">
        <v>8</v>
      </c>
      <c r="EC32">
        <v>9</v>
      </c>
      <c r="ED32">
        <v>18</v>
      </c>
      <c r="EE32">
        <v>14</v>
      </c>
      <c r="EF32">
        <v>8</v>
      </c>
      <c r="EG32">
        <v>8</v>
      </c>
      <c r="EH32">
        <v>61</v>
      </c>
      <c r="EI32">
        <v>3</v>
      </c>
      <c r="EJ32">
        <v>19</v>
      </c>
      <c r="EK32">
        <v>19</v>
      </c>
      <c r="EL32">
        <v>6</v>
      </c>
      <c r="EM32">
        <v>18</v>
      </c>
      <c r="EN32">
        <v>18</v>
      </c>
      <c r="EO32">
        <v>18</v>
      </c>
      <c r="EP32">
        <v>3</v>
      </c>
      <c r="EQ32">
        <v>14</v>
      </c>
      <c r="ER32">
        <v>15</v>
      </c>
      <c r="ES32">
        <v>11</v>
      </c>
      <c r="ET32">
        <v>9</v>
      </c>
      <c r="EU32">
        <v>6</v>
      </c>
      <c r="EV32">
        <v>7</v>
      </c>
      <c r="EW32">
        <v>3</v>
      </c>
      <c r="EX32">
        <v>16</v>
      </c>
      <c r="EY32">
        <v>3</v>
      </c>
      <c r="EZ32">
        <v>6</v>
      </c>
      <c r="FA32">
        <v>13</v>
      </c>
      <c r="FB32">
        <v>24</v>
      </c>
      <c r="FC32">
        <v>7</v>
      </c>
      <c r="FD32">
        <v>5</v>
      </c>
      <c r="FE32">
        <v>3</v>
      </c>
      <c r="FF32">
        <v>6</v>
      </c>
      <c r="FG32">
        <v>13</v>
      </c>
      <c r="FH32">
        <v>6</v>
      </c>
      <c r="FI32">
        <v>31</v>
      </c>
      <c r="FJ32">
        <v>4</v>
      </c>
      <c r="FK32">
        <v>13</v>
      </c>
      <c r="FL32">
        <v>5</v>
      </c>
      <c r="FM32">
        <v>5</v>
      </c>
      <c r="FN32">
        <v>3</v>
      </c>
      <c r="FO32">
        <v>31</v>
      </c>
      <c r="FP32">
        <v>7</v>
      </c>
      <c r="FQ32">
        <v>5</v>
      </c>
      <c r="FR32">
        <v>4</v>
      </c>
      <c r="FS32">
        <v>9</v>
      </c>
      <c r="FT32">
        <v>14</v>
      </c>
      <c r="FU32">
        <v>20</v>
      </c>
    </row>
    <row r="33" spans="1:208" x14ac:dyDescent="0.25">
      <c r="A33" s="1">
        <v>32</v>
      </c>
      <c r="B33">
        <f>COUNTIF(All!B:F,Mains!A33)</f>
        <v>178</v>
      </c>
      <c r="C33" s="2">
        <f t="shared" si="0"/>
        <v>1.8322182192485846E-2</v>
      </c>
      <c r="D33" s="2">
        <f t="shared" ca="1" si="1"/>
        <v>6.8787164567250311E-3</v>
      </c>
      <c r="E33">
        <f ca="1">IFERROR(SUMIF(Distrib!Z:Z,"&lt;=" &amp; I33,Distrib!AB:AB),0)+COUNTIF(INDIRECT("MainsD!B" &amp; I33+1 &amp; ":AY" &amp; I33+1,TRUE),"&lt;="&amp;HLOOKUP(A33,MainsD!$1:$101,Mains!I33+1,0))/50</f>
        <v>0.98132882882882888</v>
      </c>
      <c r="F33">
        <f>TurnAround(ROW(),COLUMN(J:J))*SUMIF(Distrib!Z:Z,IF(TurnAround(ROW(),COLUMN(J:J))&lt;0,"&lt;","&gt;") &amp; LastNumber(ROW(),COLUMN(J:J)),Distrib!AB:AB)</f>
        <v>-0.41891891891891897</v>
      </c>
      <c r="G33">
        <f>ABS(IF(F33&gt;0,IF(I33&gt;LastNumber(ROW(),COLUMN(J:J)),1,1-ABS(F33)),IF(I33&lt;LastNumber(ROW(),COLUMN(J:J)),1,1)))</f>
        <v>1</v>
      </c>
      <c r="H33" s="7">
        <f>COUNTIF($J$33:$FT$33,"&lt;="&amp;$I$33)/COUNTA($J$33:$FT$33)</f>
        <v>0.32335329341317365</v>
      </c>
      <c r="I33" s="22">
        <v>4</v>
      </c>
      <c r="J33">
        <v>13</v>
      </c>
      <c r="K33">
        <v>24</v>
      </c>
      <c r="L33">
        <v>2</v>
      </c>
      <c r="M33">
        <v>13</v>
      </c>
      <c r="N33">
        <v>1</v>
      </c>
      <c r="O33">
        <v>2</v>
      </c>
      <c r="P33">
        <v>10</v>
      </c>
      <c r="Q33">
        <v>4</v>
      </c>
      <c r="R33">
        <v>27</v>
      </c>
      <c r="S33">
        <v>13</v>
      </c>
      <c r="T33">
        <v>20</v>
      </c>
      <c r="U33">
        <v>5</v>
      </c>
      <c r="V33">
        <v>5</v>
      </c>
      <c r="W33">
        <v>5</v>
      </c>
      <c r="X33">
        <v>22</v>
      </c>
      <c r="Y33">
        <v>22</v>
      </c>
      <c r="Z33">
        <v>3</v>
      </c>
      <c r="AA33">
        <v>8</v>
      </c>
      <c r="AB33">
        <v>11</v>
      </c>
      <c r="AC33">
        <v>48</v>
      </c>
      <c r="AD33">
        <v>10</v>
      </c>
      <c r="AE33">
        <v>15</v>
      </c>
      <c r="AF33">
        <v>17</v>
      </c>
      <c r="AG33">
        <v>5</v>
      </c>
      <c r="AH33">
        <v>20</v>
      </c>
      <c r="AI33">
        <v>3</v>
      </c>
      <c r="AJ33">
        <v>3</v>
      </c>
      <c r="AK33">
        <v>19</v>
      </c>
      <c r="AL33">
        <v>3</v>
      </c>
      <c r="AM33">
        <v>2</v>
      </c>
      <c r="AN33">
        <v>5</v>
      </c>
      <c r="AO33">
        <v>43</v>
      </c>
      <c r="AP33">
        <v>11</v>
      </c>
      <c r="AQ33">
        <v>9</v>
      </c>
      <c r="AR33">
        <v>42</v>
      </c>
      <c r="AS33">
        <v>12</v>
      </c>
      <c r="AT33">
        <v>9</v>
      </c>
      <c r="AU33">
        <v>13</v>
      </c>
      <c r="AV33">
        <v>29</v>
      </c>
      <c r="AW33">
        <v>20</v>
      </c>
      <c r="AX33">
        <v>24</v>
      </c>
      <c r="AY33">
        <v>1</v>
      </c>
      <c r="AZ33">
        <v>4</v>
      </c>
      <c r="BA33">
        <v>10</v>
      </c>
      <c r="BB33">
        <v>18</v>
      </c>
      <c r="BC33">
        <v>16</v>
      </c>
      <c r="BD33">
        <v>15</v>
      </c>
      <c r="BE33">
        <v>10</v>
      </c>
      <c r="BF33">
        <v>13</v>
      </c>
      <c r="BG33">
        <v>10</v>
      </c>
      <c r="BH33">
        <v>2</v>
      </c>
      <c r="BI33">
        <v>27</v>
      </c>
      <c r="BJ33">
        <v>2</v>
      </c>
      <c r="BK33">
        <v>23</v>
      </c>
      <c r="BL33">
        <v>13</v>
      </c>
      <c r="BM33">
        <v>7</v>
      </c>
      <c r="BN33">
        <v>2</v>
      </c>
      <c r="BO33">
        <v>2</v>
      </c>
      <c r="BP33">
        <v>1</v>
      </c>
      <c r="BQ33">
        <v>13</v>
      </c>
      <c r="BR33">
        <v>2</v>
      </c>
      <c r="BS33">
        <v>20</v>
      </c>
      <c r="BT33">
        <v>5</v>
      </c>
      <c r="BU33">
        <v>16</v>
      </c>
      <c r="BV33">
        <v>14</v>
      </c>
      <c r="BW33">
        <v>19</v>
      </c>
      <c r="BX33">
        <v>1</v>
      </c>
      <c r="BY33">
        <v>5</v>
      </c>
      <c r="BZ33">
        <v>19</v>
      </c>
      <c r="CA33">
        <v>9</v>
      </c>
      <c r="CB33">
        <v>2</v>
      </c>
      <c r="CC33">
        <v>4</v>
      </c>
      <c r="CD33">
        <v>1</v>
      </c>
      <c r="CE33">
        <v>15</v>
      </c>
      <c r="CF33">
        <v>2</v>
      </c>
      <c r="CG33">
        <v>1</v>
      </c>
      <c r="CH33">
        <v>3</v>
      </c>
      <c r="CI33">
        <v>3</v>
      </c>
      <c r="CJ33">
        <v>10</v>
      </c>
      <c r="CK33">
        <v>2</v>
      </c>
      <c r="CL33">
        <v>19</v>
      </c>
      <c r="CM33">
        <v>4</v>
      </c>
      <c r="CN33">
        <v>18</v>
      </c>
      <c r="CO33">
        <v>4</v>
      </c>
      <c r="CP33">
        <v>7</v>
      </c>
      <c r="CQ33">
        <v>34</v>
      </c>
      <c r="CR33">
        <v>36</v>
      </c>
      <c r="CS33">
        <v>9</v>
      </c>
      <c r="CT33">
        <v>1</v>
      </c>
      <c r="CU33">
        <v>7</v>
      </c>
      <c r="CV33">
        <v>12</v>
      </c>
      <c r="CW33">
        <v>20</v>
      </c>
      <c r="CX33">
        <v>6</v>
      </c>
      <c r="CY33">
        <v>26</v>
      </c>
      <c r="CZ33">
        <v>23</v>
      </c>
      <c r="DA33">
        <v>4</v>
      </c>
      <c r="DB33">
        <v>2</v>
      </c>
      <c r="DC33">
        <v>10</v>
      </c>
      <c r="DD33">
        <v>5</v>
      </c>
      <c r="DE33">
        <v>5</v>
      </c>
      <c r="DF33">
        <v>12</v>
      </c>
      <c r="DG33">
        <v>6</v>
      </c>
      <c r="DH33">
        <v>17</v>
      </c>
      <c r="DI33">
        <v>6</v>
      </c>
      <c r="DJ33">
        <v>5</v>
      </c>
      <c r="DK33">
        <v>4</v>
      </c>
      <c r="DL33">
        <v>4</v>
      </c>
      <c r="DM33">
        <v>10</v>
      </c>
      <c r="DN33">
        <v>28</v>
      </c>
      <c r="DO33">
        <v>2</v>
      </c>
      <c r="DP33">
        <v>7</v>
      </c>
      <c r="DQ33">
        <v>2</v>
      </c>
      <c r="DR33">
        <v>3</v>
      </c>
      <c r="DS33">
        <v>3</v>
      </c>
      <c r="DT33">
        <v>2</v>
      </c>
      <c r="DU33">
        <v>6</v>
      </c>
      <c r="DV33">
        <v>9</v>
      </c>
      <c r="DW33">
        <v>2</v>
      </c>
      <c r="DX33">
        <v>1</v>
      </c>
      <c r="DY33">
        <v>16</v>
      </c>
      <c r="DZ33">
        <v>3</v>
      </c>
      <c r="EA33">
        <v>3</v>
      </c>
      <c r="EB33">
        <v>2</v>
      </c>
      <c r="EC33">
        <v>1</v>
      </c>
      <c r="ED33">
        <v>1</v>
      </c>
      <c r="EE33">
        <v>45</v>
      </c>
      <c r="EF33">
        <v>4</v>
      </c>
      <c r="EG33">
        <v>13</v>
      </c>
      <c r="EH33">
        <v>1</v>
      </c>
      <c r="EI33">
        <v>1</v>
      </c>
      <c r="EJ33">
        <v>12</v>
      </c>
      <c r="EK33">
        <v>7</v>
      </c>
      <c r="EL33">
        <v>2</v>
      </c>
      <c r="EM33">
        <v>7</v>
      </c>
      <c r="EN33">
        <v>34</v>
      </c>
      <c r="EO33">
        <v>7</v>
      </c>
      <c r="EP33">
        <v>17</v>
      </c>
      <c r="EQ33">
        <v>5</v>
      </c>
      <c r="ER33">
        <v>5</v>
      </c>
      <c r="ES33">
        <v>11</v>
      </c>
      <c r="ET33">
        <v>12</v>
      </c>
      <c r="EU33">
        <v>15</v>
      </c>
      <c r="EV33">
        <v>10</v>
      </c>
      <c r="EW33">
        <v>18</v>
      </c>
      <c r="EX33">
        <v>7</v>
      </c>
      <c r="EY33">
        <v>10</v>
      </c>
      <c r="EZ33">
        <v>6</v>
      </c>
      <c r="FA33">
        <v>8</v>
      </c>
      <c r="FB33">
        <v>25</v>
      </c>
      <c r="FC33">
        <v>13</v>
      </c>
      <c r="FD33">
        <v>12</v>
      </c>
      <c r="FE33">
        <v>8</v>
      </c>
      <c r="FF33">
        <v>2</v>
      </c>
      <c r="FG33">
        <v>4</v>
      </c>
      <c r="FH33">
        <v>11</v>
      </c>
      <c r="FI33">
        <v>5</v>
      </c>
      <c r="FJ33">
        <v>2</v>
      </c>
      <c r="FK33">
        <v>2</v>
      </c>
      <c r="FL33">
        <v>9</v>
      </c>
      <c r="FM33">
        <v>34</v>
      </c>
      <c r="FN33">
        <v>15</v>
      </c>
      <c r="FO33">
        <v>1</v>
      </c>
      <c r="FP33">
        <v>9</v>
      </c>
      <c r="FQ33">
        <v>7</v>
      </c>
      <c r="FR33">
        <v>8</v>
      </c>
      <c r="FS33">
        <v>9</v>
      </c>
      <c r="FT33">
        <v>18</v>
      </c>
    </row>
    <row r="34" spans="1:208" x14ac:dyDescent="0.25">
      <c r="A34" s="1">
        <v>33</v>
      </c>
      <c r="B34">
        <f>COUNTIF(All!B:F,Mains!A34)</f>
        <v>170</v>
      </c>
      <c r="C34" s="2">
        <f t="shared" si="0"/>
        <v>1.7498713329902212E-2</v>
      </c>
      <c r="D34" s="2">
        <f t="shared" ca="1" si="1"/>
        <v>1.0746364854981484E-2</v>
      </c>
      <c r="E34">
        <f ca="1">IFERROR(SUMIF(Distrib!Z:Z,"&lt;=" &amp; I34,Distrib!AB:AB),0)+COUNTIF(INDIRECT("MainsD!B" &amp; I34+1 &amp; ":AY" &amp; I34+1,TRUE),"&lt;="&amp;HLOOKUP(A34,MainsD!$1:$101,Mains!I34+1,0))/50</f>
        <v>0.89621621621621628</v>
      </c>
      <c r="F34">
        <f>TurnAround(ROW(),COLUMN(J:J))*SUMIF(Distrib!Z:Z,IF(TurnAround(ROW(),COLUMN(J:J))&lt;0,"&lt;","&gt;") &amp; LastNumber(ROW(),COLUMN(J:J)),Distrib!AB:AB)</f>
        <v>-0.10132319819819821</v>
      </c>
      <c r="G34">
        <f>ABS(IF(F34&gt;0,IF(I34&gt;LastNumber(ROW(),COLUMN(J:J)),1,1-ABS(F34)),IF(I34&lt;LastNumber(ROW(),COLUMN(J:J)),1,1)))</f>
        <v>1</v>
      </c>
      <c r="H34" s="7">
        <f>COUNTIF($J$34:$FE$34,"&lt;="&amp;$I$34)/COUNTA($J$34:$FE$34)</f>
        <v>0.53289473684210531</v>
      </c>
      <c r="I34" s="22">
        <v>9</v>
      </c>
      <c r="J34">
        <v>2</v>
      </c>
      <c r="K34">
        <v>25</v>
      </c>
      <c r="L34">
        <v>28</v>
      </c>
      <c r="M34">
        <v>30</v>
      </c>
      <c r="N34">
        <v>12</v>
      </c>
      <c r="O34">
        <v>1</v>
      </c>
      <c r="P34">
        <v>7</v>
      </c>
      <c r="Q34">
        <v>2</v>
      </c>
      <c r="R34">
        <v>5</v>
      </c>
      <c r="S34">
        <v>19</v>
      </c>
      <c r="T34">
        <v>10</v>
      </c>
      <c r="U34">
        <v>9</v>
      </c>
      <c r="V34">
        <v>23</v>
      </c>
      <c r="W34">
        <v>5</v>
      </c>
      <c r="X34">
        <v>5</v>
      </c>
      <c r="Y34">
        <v>1</v>
      </c>
      <c r="Z34">
        <v>9</v>
      </c>
      <c r="AA34">
        <v>43</v>
      </c>
      <c r="AB34">
        <v>2</v>
      </c>
      <c r="AC34">
        <v>17</v>
      </c>
      <c r="AD34">
        <v>3</v>
      </c>
      <c r="AE34">
        <v>6</v>
      </c>
      <c r="AF34">
        <v>8</v>
      </c>
      <c r="AG34">
        <v>23</v>
      </c>
      <c r="AH34">
        <v>4</v>
      </c>
      <c r="AI34">
        <v>15</v>
      </c>
      <c r="AJ34">
        <v>11</v>
      </c>
      <c r="AK34">
        <v>23</v>
      </c>
      <c r="AL34">
        <v>5</v>
      </c>
      <c r="AM34">
        <v>15</v>
      </c>
      <c r="AN34">
        <v>1</v>
      </c>
      <c r="AO34">
        <v>25</v>
      </c>
      <c r="AP34">
        <v>5</v>
      </c>
      <c r="AQ34">
        <v>7</v>
      </c>
      <c r="AR34">
        <v>8</v>
      </c>
      <c r="AS34">
        <v>8</v>
      </c>
      <c r="AT34">
        <v>15</v>
      </c>
      <c r="AU34">
        <v>16</v>
      </c>
      <c r="AV34">
        <v>6</v>
      </c>
      <c r="AW34">
        <v>14</v>
      </c>
      <c r="AX34">
        <v>35</v>
      </c>
      <c r="AY34">
        <v>4</v>
      </c>
      <c r="AZ34">
        <v>8</v>
      </c>
      <c r="BA34">
        <v>45</v>
      </c>
      <c r="BB34">
        <v>12</v>
      </c>
      <c r="BC34">
        <v>14</v>
      </c>
      <c r="BD34">
        <v>4</v>
      </c>
      <c r="BE34">
        <v>5</v>
      </c>
      <c r="BF34">
        <v>2</v>
      </c>
      <c r="BG34">
        <v>18</v>
      </c>
      <c r="BH34">
        <v>7</v>
      </c>
      <c r="BI34">
        <v>4</v>
      </c>
      <c r="BJ34">
        <v>3</v>
      </c>
      <c r="BK34">
        <v>19</v>
      </c>
      <c r="BL34">
        <v>3</v>
      </c>
      <c r="BM34">
        <v>5</v>
      </c>
      <c r="BN34">
        <v>10</v>
      </c>
      <c r="BO34">
        <v>9</v>
      </c>
      <c r="BP34">
        <v>11</v>
      </c>
      <c r="BQ34">
        <v>6</v>
      </c>
      <c r="BR34">
        <v>5</v>
      </c>
      <c r="BS34">
        <v>13</v>
      </c>
      <c r="BT34">
        <v>9</v>
      </c>
      <c r="BU34">
        <v>5</v>
      </c>
      <c r="BV34">
        <v>6</v>
      </c>
      <c r="BW34">
        <v>3</v>
      </c>
      <c r="BX34">
        <v>23</v>
      </c>
      <c r="BY34">
        <v>2</v>
      </c>
      <c r="BZ34">
        <v>2</v>
      </c>
      <c r="CA34">
        <v>44</v>
      </c>
      <c r="CB34">
        <v>14</v>
      </c>
      <c r="CC34">
        <v>7</v>
      </c>
      <c r="CD34">
        <v>16</v>
      </c>
      <c r="CE34">
        <v>16</v>
      </c>
      <c r="CF34">
        <v>14</v>
      </c>
      <c r="CG34">
        <v>28</v>
      </c>
      <c r="CH34">
        <v>10</v>
      </c>
      <c r="CI34">
        <v>1</v>
      </c>
      <c r="CJ34">
        <v>38</v>
      </c>
      <c r="CK34">
        <v>25</v>
      </c>
      <c r="CL34">
        <v>11</v>
      </c>
      <c r="CM34">
        <v>2</v>
      </c>
      <c r="CN34">
        <v>3</v>
      </c>
      <c r="CO34">
        <v>14</v>
      </c>
      <c r="CP34">
        <v>41</v>
      </c>
      <c r="CQ34">
        <v>3</v>
      </c>
      <c r="CR34">
        <v>37</v>
      </c>
      <c r="CS34">
        <v>7</v>
      </c>
      <c r="CT34">
        <v>3</v>
      </c>
      <c r="CU34">
        <v>17</v>
      </c>
      <c r="CV34">
        <v>6</v>
      </c>
      <c r="CW34">
        <v>1</v>
      </c>
      <c r="CX34">
        <v>19</v>
      </c>
      <c r="CY34">
        <v>35</v>
      </c>
      <c r="CZ34">
        <v>11</v>
      </c>
      <c r="DA34">
        <v>18</v>
      </c>
      <c r="DB34">
        <v>7</v>
      </c>
      <c r="DC34">
        <v>11</v>
      </c>
      <c r="DD34">
        <v>10</v>
      </c>
      <c r="DE34">
        <v>3</v>
      </c>
      <c r="DF34">
        <v>12</v>
      </c>
      <c r="DG34">
        <v>8</v>
      </c>
      <c r="DH34">
        <v>4</v>
      </c>
      <c r="DI34">
        <v>16</v>
      </c>
      <c r="DJ34">
        <v>10</v>
      </c>
      <c r="DK34">
        <v>14</v>
      </c>
      <c r="DL34">
        <v>4</v>
      </c>
      <c r="DM34">
        <v>1</v>
      </c>
      <c r="DN34">
        <v>8</v>
      </c>
      <c r="DO34">
        <v>17</v>
      </c>
      <c r="DP34">
        <v>16</v>
      </c>
      <c r="DQ34">
        <v>13</v>
      </c>
      <c r="DR34">
        <v>11</v>
      </c>
      <c r="DS34">
        <v>27</v>
      </c>
      <c r="DT34">
        <v>3</v>
      </c>
      <c r="DU34">
        <v>17</v>
      </c>
      <c r="DV34">
        <v>10</v>
      </c>
      <c r="DW34">
        <v>4</v>
      </c>
      <c r="DX34">
        <v>10</v>
      </c>
      <c r="DY34">
        <v>17</v>
      </c>
      <c r="DZ34">
        <v>7</v>
      </c>
      <c r="EA34">
        <v>5</v>
      </c>
      <c r="EB34">
        <v>6</v>
      </c>
      <c r="EC34">
        <v>3</v>
      </c>
      <c r="ED34">
        <v>9</v>
      </c>
      <c r="EE34">
        <v>10</v>
      </c>
      <c r="EF34">
        <v>12</v>
      </c>
      <c r="EG34">
        <v>37</v>
      </c>
      <c r="EH34">
        <v>27</v>
      </c>
      <c r="EI34">
        <v>2</v>
      </c>
      <c r="EJ34">
        <v>12</v>
      </c>
      <c r="EK34">
        <v>5</v>
      </c>
      <c r="EL34">
        <v>5</v>
      </c>
      <c r="EM34">
        <v>8</v>
      </c>
      <c r="EN34">
        <v>10</v>
      </c>
      <c r="EO34">
        <v>5</v>
      </c>
      <c r="EP34">
        <v>11</v>
      </c>
      <c r="EQ34">
        <v>7</v>
      </c>
      <c r="ER34">
        <v>8</v>
      </c>
      <c r="ES34">
        <v>2</v>
      </c>
      <c r="ET34">
        <v>3</v>
      </c>
      <c r="EU34">
        <v>9</v>
      </c>
      <c r="EV34">
        <v>9</v>
      </c>
      <c r="EW34">
        <v>5</v>
      </c>
      <c r="EX34">
        <v>9</v>
      </c>
      <c r="EY34">
        <v>14</v>
      </c>
      <c r="EZ34">
        <v>30</v>
      </c>
      <c r="FA34">
        <v>9</v>
      </c>
      <c r="FB34">
        <v>5</v>
      </c>
      <c r="FC34">
        <v>13</v>
      </c>
      <c r="FD34">
        <v>2</v>
      </c>
      <c r="FE34">
        <v>6</v>
      </c>
    </row>
    <row r="35" spans="1:208" x14ac:dyDescent="0.25">
      <c r="A35" s="1">
        <v>34</v>
      </c>
      <c r="B35">
        <f>COUNTIF(All!B:F,Mains!A35)</f>
        <v>194</v>
      </c>
      <c r="C35" s="2">
        <f t="shared" si="0"/>
        <v>1.9969119917653114E-2</v>
      </c>
      <c r="D35" s="2">
        <f t="shared" ca="1" si="1"/>
        <v>2.393107473527693E-3</v>
      </c>
      <c r="E35">
        <f ca="1">IFERROR(SUMIF(Distrib!Z:Z,"&lt;=" &amp; I35,Distrib!AB:AB),0)+COUNTIF(INDIRECT("MainsD!B" &amp; I35+1 &amp; ":AY" &amp; I35+1,TRUE),"&lt;="&amp;HLOOKUP(A35,MainsD!$1:$101,Mains!I35+1,0))/50</f>
        <v>0.66801801801801808</v>
      </c>
      <c r="F35">
        <f>TurnAround(ROW(),COLUMN(J:J))*SUMIF(Distrib!Z:Z,IF(TurnAround(ROW(),COLUMN(J:J))&lt;0,"&lt;","&gt;") &amp; LastNumber(ROW(),COLUMN(J:J)),Distrib!AB:AB)</f>
        <v>0.32933558558558579</v>
      </c>
      <c r="G35">
        <f>ABS(IF(F35&gt;0,IF(I35&gt;LastNumber(ROW(),COLUMN(J:J)),1,1-ABS(F35)),IF(I35&lt;LastNumber(ROW(),COLUMN(J:J)),1,1)))</f>
        <v>0.67066441441441427</v>
      </c>
      <c r="H35" s="7">
        <f>COUNTIF($J$35:$GG$35,"&lt;="&amp;$I$35)/COUNTA($J$35:$GG$35)</f>
        <v>0.26666666666666666</v>
      </c>
      <c r="I35" s="22">
        <v>3</v>
      </c>
      <c r="J35">
        <v>3</v>
      </c>
      <c r="K35">
        <v>1</v>
      </c>
      <c r="L35">
        <v>3</v>
      </c>
      <c r="M35">
        <v>6</v>
      </c>
      <c r="N35">
        <v>11</v>
      </c>
      <c r="O35">
        <v>1</v>
      </c>
      <c r="P35">
        <v>43</v>
      </c>
      <c r="Q35">
        <v>8</v>
      </c>
      <c r="R35">
        <v>8</v>
      </c>
      <c r="S35">
        <v>13</v>
      </c>
      <c r="T35">
        <v>4</v>
      </c>
      <c r="U35">
        <v>1</v>
      </c>
      <c r="V35">
        <v>3</v>
      </c>
      <c r="W35">
        <v>19</v>
      </c>
      <c r="X35">
        <v>19</v>
      </c>
      <c r="Y35">
        <v>11</v>
      </c>
      <c r="Z35">
        <v>5</v>
      </c>
      <c r="AA35">
        <v>11</v>
      </c>
      <c r="AB35">
        <v>3</v>
      </c>
      <c r="AC35">
        <v>3</v>
      </c>
      <c r="AD35">
        <v>54</v>
      </c>
      <c r="AE35">
        <v>13</v>
      </c>
      <c r="AF35">
        <v>19</v>
      </c>
      <c r="AG35">
        <v>3</v>
      </c>
      <c r="AH35">
        <v>12</v>
      </c>
      <c r="AI35">
        <v>6</v>
      </c>
      <c r="AJ35">
        <v>7</v>
      </c>
      <c r="AK35">
        <v>6</v>
      </c>
      <c r="AL35">
        <v>17</v>
      </c>
      <c r="AM35">
        <v>30</v>
      </c>
      <c r="AN35">
        <v>38</v>
      </c>
      <c r="AO35">
        <v>6</v>
      </c>
      <c r="AP35">
        <v>1</v>
      </c>
      <c r="AQ35">
        <v>9</v>
      </c>
      <c r="AR35">
        <v>4</v>
      </c>
      <c r="AS35">
        <v>4</v>
      </c>
      <c r="AT35">
        <v>14</v>
      </c>
      <c r="AU35">
        <v>3</v>
      </c>
      <c r="AV35">
        <v>16</v>
      </c>
      <c r="AW35">
        <v>7</v>
      </c>
      <c r="AX35">
        <v>9</v>
      </c>
      <c r="AY35">
        <v>12</v>
      </c>
      <c r="AZ35">
        <v>8</v>
      </c>
      <c r="BA35">
        <v>1</v>
      </c>
      <c r="BB35">
        <v>16</v>
      </c>
      <c r="BC35">
        <v>1</v>
      </c>
      <c r="BD35">
        <v>13</v>
      </c>
      <c r="BE35">
        <v>38</v>
      </c>
      <c r="BF35">
        <v>2</v>
      </c>
      <c r="BG35">
        <v>12</v>
      </c>
      <c r="BH35">
        <v>12</v>
      </c>
      <c r="BI35">
        <v>7</v>
      </c>
      <c r="BJ35">
        <v>1</v>
      </c>
      <c r="BK35">
        <v>1</v>
      </c>
      <c r="BL35">
        <v>12</v>
      </c>
      <c r="BM35">
        <v>55</v>
      </c>
      <c r="BN35">
        <v>15</v>
      </c>
      <c r="BO35">
        <v>16</v>
      </c>
      <c r="BP35">
        <v>3</v>
      </c>
      <c r="BQ35">
        <v>4</v>
      </c>
      <c r="BR35">
        <v>6</v>
      </c>
      <c r="BS35">
        <v>5</v>
      </c>
      <c r="BT35">
        <v>10</v>
      </c>
      <c r="BU35">
        <v>9</v>
      </c>
      <c r="BV35">
        <v>33</v>
      </c>
      <c r="BW35">
        <v>1</v>
      </c>
      <c r="BX35">
        <v>11</v>
      </c>
      <c r="BY35">
        <v>14</v>
      </c>
      <c r="BZ35">
        <v>1</v>
      </c>
      <c r="CA35">
        <v>15</v>
      </c>
      <c r="CB35">
        <v>6</v>
      </c>
      <c r="CC35">
        <v>4</v>
      </c>
      <c r="CD35">
        <v>5</v>
      </c>
      <c r="CE35">
        <v>8</v>
      </c>
      <c r="CF35">
        <v>6</v>
      </c>
      <c r="CG35">
        <v>12</v>
      </c>
      <c r="CH35">
        <v>6</v>
      </c>
      <c r="CI35">
        <v>33</v>
      </c>
      <c r="CJ35">
        <v>11</v>
      </c>
      <c r="CK35">
        <v>3</v>
      </c>
      <c r="CL35">
        <v>1</v>
      </c>
      <c r="CM35">
        <v>5</v>
      </c>
      <c r="CN35">
        <v>6</v>
      </c>
      <c r="CO35">
        <v>18</v>
      </c>
      <c r="CP35">
        <v>1</v>
      </c>
      <c r="CQ35">
        <v>5</v>
      </c>
      <c r="CR35">
        <v>8</v>
      </c>
      <c r="CS35">
        <v>3</v>
      </c>
      <c r="CT35">
        <v>11</v>
      </c>
      <c r="CU35">
        <v>12</v>
      </c>
      <c r="CV35">
        <v>23</v>
      </c>
      <c r="CW35">
        <v>3</v>
      </c>
      <c r="CX35">
        <v>54</v>
      </c>
      <c r="CY35">
        <v>17</v>
      </c>
      <c r="CZ35">
        <v>11</v>
      </c>
      <c r="DA35">
        <v>5</v>
      </c>
      <c r="DB35">
        <v>1</v>
      </c>
      <c r="DC35">
        <v>7</v>
      </c>
      <c r="DD35">
        <v>12</v>
      </c>
      <c r="DE35">
        <v>8</v>
      </c>
      <c r="DF35">
        <v>13</v>
      </c>
      <c r="DG35">
        <v>10</v>
      </c>
      <c r="DH35">
        <v>41</v>
      </c>
      <c r="DI35">
        <v>2</v>
      </c>
      <c r="DJ35">
        <v>13</v>
      </c>
      <c r="DK35">
        <v>1</v>
      </c>
      <c r="DL35">
        <v>9</v>
      </c>
      <c r="DM35">
        <v>18</v>
      </c>
      <c r="DN35">
        <v>5</v>
      </c>
      <c r="DO35">
        <v>5</v>
      </c>
      <c r="DP35">
        <v>3</v>
      </c>
      <c r="DQ35">
        <v>29</v>
      </c>
      <c r="DR35">
        <v>3</v>
      </c>
      <c r="DS35">
        <v>6</v>
      </c>
      <c r="DT35">
        <v>2</v>
      </c>
      <c r="DU35">
        <v>1</v>
      </c>
      <c r="DV35">
        <v>7</v>
      </c>
      <c r="DW35">
        <v>17</v>
      </c>
      <c r="DX35">
        <v>9</v>
      </c>
      <c r="DY35">
        <v>4</v>
      </c>
      <c r="DZ35">
        <v>3</v>
      </c>
      <c r="EA35">
        <v>9</v>
      </c>
      <c r="EB35">
        <v>21</v>
      </c>
      <c r="EC35">
        <v>6</v>
      </c>
      <c r="ED35">
        <v>7</v>
      </c>
      <c r="EE35">
        <v>4</v>
      </c>
      <c r="EF35">
        <v>20</v>
      </c>
      <c r="EG35">
        <v>9</v>
      </c>
      <c r="EH35">
        <v>2</v>
      </c>
      <c r="EI35">
        <v>23</v>
      </c>
      <c r="EJ35">
        <v>11</v>
      </c>
      <c r="EK35">
        <v>5</v>
      </c>
      <c r="EL35">
        <v>16</v>
      </c>
      <c r="EM35">
        <v>16</v>
      </c>
      <c r="EN35">
        <v>8</v>
      </c>
      <c r="EO35">
        <v>19</v>
      </c>
      <c r="EP35">
        <v>1</v>
      </c>
      <c r="EQ35">
        <v>10</v>
      </c>
      <c r="ER35">
        <v>3</v>
      </c>
      <c r="ES35">
        <v>22</v>
      </c>
      <c r="ET35">
        <v>9</v>
      </c>
      <c r="EU35">
        <v>2</v>
      </c>
      <c r="EV35">
        <v>3</v>
      </c>
      <c r="EW35">
        <v>5</v>
      </c>
      <c r="EX35">
        <v>12</v>
      </c>
      <c r="EY35">
        <v>13</v>
      </c>
      <c r="EZ35">
        <v>5</v>
      </c>
      <c r="FA35">
        <v>3</v>
      </c>
      <c r="FB35">
        <v>18</v>
      </c>
      <c r="FC35">
        <v>1</v>
      </c>
      <c r="FD35">
        <v>3</v>
      </c>
      <c r="FE35">
        <v>8</v>
      </c>
      <c r="FF35">
        <v>4</v>
      </c>
      <c r="FG35">
        <v>1</v>
      </c>
      <c r="FH35">
        <v>9</v>
      </c>
      <c r="FI35">
        <v>1</v>
      </c>
      <c r="FJ35">
        <v>8</v>
      </c>
      <c r="FK35">
        <v>2</v>
      </c>
      <c r="FL35">
        <v>4</v>
      </c>
      <c r="FM35">
        <v>1</v>
      </c>
      <c r="FN35">
        <v>7</v>
      </c>
      <c r="FO35">
        <v>9</v>
      </c>
      <c r="FP35">
        <v>3</v>
      </c>
      <c r="FQ35">
        <v>4</v>
      </c>
      <c r="FR35">
        <v>4</v>
      </c>
      <c r="FS35">
        <v>8</v>
      </c>
      <c r="FT35">
        <v>4</v>
      </c>
      <c r="FU35">
        <v>5</v>
      </c>
      <c r="FV35">
        <v>8</v>
      </c>
      <c r="FW35">
        <v>9</v>
      </c>
      <c r="FX35">
        <v>20</v>
      </c>
      <c r="FY35">
        <v>4</v>
      </c>
      <c r="FZ35">
        <v>19</v>
      </c>
      <c r="GA35">
        <v>3</v>
      </c>
      <c r="GB35">
        <v>3</v>
      </c>
      <c r="GC35">
        <v>2</v>
      </c>
      <c r="GD35">
        <v>4</v>
      </c>
      <c r="GE35">
        <v>6</v>
      </c>
      <c r="GF35">
        <v>13</v>
      </c>
      <c r="GG35">
        <v>4</v>
      </c>
    </row>
    <row r="36" spans="1:208" x14ac:dyDescent="0.25">
      <c r="A36" s="1">
        <v>35</v>
      </c>
      <c r="B36">
        <f>COUNTIF(All!B:F,Mains!A36)</f>
        <v>202</v>
      </c>
      <c r="C36" s="2">
        <f t="shared" si="0"/>
        <v>2.0792588780236747E-2</v>
      </c>
      <c r="D36" s="2">
        <f t="shared" ca="1" si="1"/>
        <v>2.4280849427545208E-2</v>
      </c>
      <c r="E36">
        <f ca="1">IFERROR(SUMIF(Distrib!Z:Z,"&lt;=" &amp; I36,Distrib!AB:AB),0)+COUNTIF(INDIRECT("MainsD!B" &amp; I36+1 &amp; ":AY" &amp; I36+1,TRUE),"&lt;="&amp;HLOOKUP(A36,MainsD!$1:$101,Mains!I36+1,0))/50</f>
        <v>1.4097072072072074</v>
      </c>
      <c r="F36">
        <f>TurnAround(ROW(),COLUMN(J:J))*SUMIF(Distrib!Z:Z,IF(TurnAround(ROW(),COLUMN(J:J))&lt;0,"&lt;","&gt;") &amp; LastNumber(ROW(),COLUMN(J:J)),Distrib!AB:AB)</f>
        <v>-3.3183183183183182E-2</v>
      </c>
      <c r="G36">
        <f>ABS(IF(F36&gt;0,IF(I36&gt;LastNumber(ROW(),COLUMN(J:J)),1,1-ABS(F36)),IF(I36&lt;LastNumber(ROW(),COLUMN(J:J)),1,1)))</f>
        <v>1</v>
      </c>
      <c r="H36" s="7">
        <f>COUNTIF($J$36:$GK$36,"&lt;="&amp;$I$36)/COUNTA($J$36:$GK$36)</f>
        <v>0.89673913043478259</v>
      </c>
      <c r="I36" s="22">
        <v>19</v>
      </c>
      <c r="J36">
        <v>6</v>
      </c>
      <c r="K36">
        <v>4</v>
      </c>
      <c r="L36">
        <v>6</v>
      </c>
      <c r="M36">
        <v>2</v>
      </c>
      <c r="N36">
        <v>10</v>
      </c>
      <c r="O36">
        <v>26</v>
      </c>
      <c r="P36">
        <v>10</v>
      </c>
      <c r="Q36">
        <v>7</v>
      </c>
      <c r="R36">
        <v>15</v>
      </c>
      <c r="S36">
        <v>15</v>
      </c>
      <c r="T36">
        <v>3</v>
      </c>
      <c r="U36">
        <v>12</v>
      </c>
      <c r="V36">
        <v>13</v>
      </c>
      <c r="W36">
        <v>10</v>
      </c>
      <c r="X36">
        <v>2</v>
      </c>
      <c r="Y36">
        <v>18</v>
      </c>
      <c r="Z36">
        <v>20</v>
      </c>
      <c r="AA36">
        <v>1</v>
      </c>
      <c r="AB36">
        <v>1</v>
      </c>
      <c r="AC36">
        <v>2</v>
      </c>
      <c r="AD36">
        <v>20</v>
      </c>
      <c r="AE36">
        <v>1</v>
      </c>
      <c r="AF36">
        <v>38</v>
      </c>
      <c r="AG36">
        <v>8</v>
      </c>
      <c r="AH36">
        <v>5</v>
      </c>
      <c r="AI36">
        <v>2</v>
      </c>
      <c r="AJ36">
        <v>11</v>
      </c>
      <c r="AK36">
        <v>7</v>
      </c>
      <c r="AL36">
        <v>7</v>
      </c>
      <c r="AM36">
        <v>7</v>
      </c>
      <c r="AN36">
        <v>7</v>
      </c>
      <c r="AO36">
        <v>7</v>
      </c>
      <c r="AP36">
        <v>24</v>
      </c>
      <c r="AQ36">
        <v>7</v>
      </c>
      <c r="AR36">
        <v>4</v>
      </c>
      <c r="AS36">
        <v>10</v>
      </c>
      <c r="AT36">
        <v>7</v>
      </c>
      <c r="AU36">
        <v>26</v>
      </c>
      <c r="AV36">
        <v>8</v>
      </c>
      <c r="AW36">
        <v>14</v>
      </c>
      <c r="AX36">
        <v>6</v>
      </c>
      <c r="AY36">
        <v>55</v>
      </c>
      <c r="AZ36">
        <v>14</v>
      </c>
      <c r="BA36">
        <v>7</v>
      </c>
      <c r="BB36">
        <v>2</v>
      </c>
      <c r="BC36">
        <v>5</v>
      </c>
      <c r="BD36">
        <v>5</v>
      </c>
      <c r="BE36">
        <v>1</v>
      </c>
      <c r="BF36">
        <v>10</v>
      </c>
      <c r="BG36">
        <v>10</v>
      </c>
      <c r="BH36">
        <v>3</v>
      </c>
      <c r="BI36">
        <v>4</v>
      </c>
      <c r="BJ36">
        <v>12</v>
      </c>
      <c r="BK36">
        <v>26</v>
      </c>
      <c r="BL36">
        <v>6</v>
      </c>
      <c r="BM36">
        <v>9</v>
      </c>
      <c r="BN36">
        <v>13</v>
      </c>
      <c r="BO36">
        <v>1</v>
      </c>
      <c r="BP36">
        <v>6</v>
      </c>
      <c r="BQ36">
        <v>18</v>
      </c>
      <c r="BR36">
        <v>4</v>
      </c>
      <c r="BS36">
        <v>9</v>
      </c>
      <c r="BT36">
        <v>1</v>
      </c>
      <c r="BU36">
        <v>9</v>
      </c>
      <c r="BV36">
        <v>12</v>
      </c>
      <c r="BW36">
        <v>1</v>
      </c>
      <c r="BX36">
        <v>9</v>
      </c>
      <c r="BY36">
        <v>18</v>
      </c>
      <c r="BZ36">
        <v>21</v>
      </c>
      <c r="CA36">
        <v>5</v>
      </c>
      <c r="CB36">
        <v>3</v>
      </c>
      <c r="CC36">
        <v>4</v>
      </c>
      <c r="CD36">
        <v>5</v>
      </c>
      <c r="CE36">
        <v>2</v>
      </c>
      <c r="CF36">
        <v>2</v>
      </c>
      <c r="CG36">
        <v>1</v>
      </c>
      <c r="CH36">
        <v>57</v>
      </c>
      <c r="CI36">
        <v>9</v>
      </c>
      <c r="CJ36">
        <v>1</v>
      </c>
      <c r="CK36">
        <v>1</v>
      </c>
      <c r="CL36">
        <v>14</v>
      </c>
      <c r="CM36">
        <v>4</v>
      </c>
      <c r="CN36">
        <v>20</v>
      </c>
      <c r="CO36">
        <v>17</v>
      </c>
      <c r="CP36">
        <v>4</v>
      </c>
      <c r="CQ36">
        <v>7</v>
      </c>
      <c r="CR36">
        <v>43</v>
      </c>
      <c r="CS36">
        <v>1</v>
      </c>
      <c r="CT36">
        <v>3</v>
      </c>
      <c r="CU36">
        <v>13</v>
      </c>
      <c r="CV36">
        <v>7</v>
      </c>
      <c r="CW36">
        <v>4</v>
      </c>
      <c r="CX36">
        <v>5</v>
      </c>
      <c r="CY36">
        <v>29</v>
      </c>
      <c r="CZ36">
        <v>9</v>
      </c>
      <c r="DA36">
        <v>5</v>
      </c>
      <c r="DB36">
        <v>11</v>
      </c>
      <c r="DC36">
        <v>8</v>
      </c>
      <c r="DD36">
        <v>16</v>
      </c>
      <c r="DE36">
        <v>2</v>
      </c>
      <c r="DF36">
        <v>11</v>
      </c>
      <c r="DG36">
        <v>8</v>
      </c>
      <c r="DH36">
        <v>19</v>
      </c>
      <c r="DI36">
        <v>4</v>
      </c>
      <c r="DJ36">
        <v>17</v>
      </c>
      <c r="DK36">
        <v>17</v>
      </c>
      <c r="DL36">
        <v>11</v>
      </c>
      <c r="DM36">
        <v>43</v>
      </c>
      <c r="DN36">
        <v>6</v>
      </c>
      <c r="DO36">
        <v>18</v>
      </c>
      <c r="DP36">
        <v>5</v>
      </c>
      <c r="DQ36">
        <v>12</v>
      </c>
      <c r="DR36">
        <v>13</v>
      </c>
      <c r="DS36">
        <v>4</v>
      </c>
      <c r="DT36">
        <v>10</v>
      </c>
      <c r="DU36">
        <v>20</v>
      </c>
      <c r="DV36">
        <v>4</v>
      </c>
      <c r="DW36">
        <v>1</v>
      </c>
      <c r="DX36">
        <v>11</v>
      </c>
      <c r="DY36">
        <v>24</v>
      </c>
      <c r="DZ36">
        <v>11</v>
      </c>
      <c r="EA36">
        <v>3</v>
      </c>
      <c r="EB36">
        <v>17</v>
      </c>
      <c r="EC36">
        <v>37</v>
      </c>
      <c r="ED36">
        <v>5</v>
      </c>
      <c r="EE36">
        <v>9</v>
      </c>
      <c r="EF36">
        <v>19</v>
      </c>
      <c r="EG36">
        <v>8</v>
      </c>
      <c r="EH36">
        <v>2</v>
      </c>
      <c r="EI36">
        <v>4</v>
      </c>
      <c r="EJ36">
        <v>12</v>
      </c>
      <c r="EK36">
        <v>1</v>
      </c>
      <c r="EL36">
        <v>6</v>
      </c>
      <c r="EM36">
        <v>5</v>
      </c>
      <c r="EN36">
        <v>7</v>
      </c>
      <c r="EO36">
        <v>3</v>
      </c>
      <c r="EP36">
        <v>17</v>
      </c>
      <c r="EQ36">
        <v>10</v>
      </c>
      <c r="ER36">
        <v>1</v>
      </c>
      <c r="ES36">
        <v>2</v>
      </c>
      <c r="ET36">
        <v>27</v>
      </c>
      <c r="EU36">
        <v>5</v>
      </c>
      <c r="EV36">
        <v>5</v>
      </c>
      <c r="EW36">
        <v>23</v>
      </c>
      <c r="EX36">
        <v>3</v>
      </c>
      <c r="EY36">
        <v>19</v>
      </c>
      <c r="EZ36">
        <v>3</v>
      </c>
      <c r="FA36">
        <v>8</v>
      </c>
      <c r="FB36">
        <v>2</v>
      </c>
      <c r="FC36">
        <v>12</v>
      </c>
      <c r="FD36">
        <v>5</v>
      </c>
      <c r="FE36">
        <v>5</v>
      </c>
      <c r="FF36">
        <v>6</v>
      </c>
      <c r="FG36">
        <v>2</v>
      </c>
      <c r="FH36">
        <v>1</v>
      </c>
      <c r="FI36">
        <v>1</v>
      </c>
      <c r="FJ36">
        <v>4</v>
      </c>
      <c r="FK36">
        <v>2</v>
      </c>
      <c r="FL36">
        <v>4</v>
      </c>
      <c r="FM36">
        <v>17</v>
      </c>
      <c r="FN36">
        <v>12</v>
      </c>
      <c r="FO36">
        <v>18</v>
      </c>
      <c r="FP36">
        <v>7</v>
      </c>
      <c r="FQ36">
        <v>1</v>
      </c>
      <c r="FR36">
        <v>1</v>
      </c>
      <c r="FS36">
        <v>3</v>
      </c>
      <c r="FT36">
        <v>2</v>
      </c>
      <c r="FU36">
        <v>5</v>
      </c>
      <c r="FV36">
        <v>2</v>
      </c>
      <c r="FW36">
        <v>6</v>
      </c>
      <c r="FX36">
        <v>7</v>
      </c>
      <c r="FY36">
        <v>3</v>
      </c>
      <c r="FZ36">
        <v>17</v>
      </c>
      <c r="GA36">
        <v>13</v>
      </c>
      <c r="GB36">
        <v>14</v>
      </c>
      <c r="GC36">
        <v>2</v>
      </c>
      <c r="GD36">
        <v>9</v>
      </c>
      <c r="GE36">
        <v>2</v>
      </c>
      <c r="GF36">
        <v>4</v>
      </c>
      <c r="GG36">
        <v>9</v>
      </c>
      <c r="GH36">
        <v>1</v>
      </c>
      <c r="GI36">
        <v>4</v>
      </c>
      <c r="GJ36">
        <v>1</v>
      </c>
      <c r="GK36">
        <v>2</v>
      </c>
    </row>
    <row r="37" spans="1:208" x14ac:dyDescent="0.25">
      <c r="A37" s="1">
        <v>36</v>
      </c>
      <c r="B37">
        <f>COUNTIF(All!B:F,Mains!A37)</f>
        <v>182</v>
      </c>
      <c r="C37" s="2">
        <f t="shared" si="0"/>
        <v>1.8733916623777665E-2</v>
      </c>
      <c r="D37" s="2">
        <f t="shared" ca="1" si="1"/>
        <v>4.1886428466924412E-3</v>
      </c>
      <c r="E37">
        <f ca="1">IFERROR(SUMIF(Distrib!Z:Z,"&lt;=" &amp; I37,Distrib!AB:AB),0)+COUNTIF(INDIRECT("MainsD!B" &amp; I37+1 &amp; ":AY" &amp; I37+1,TRUE),"&lt;="&amp;HLOOKUP(A37,MainsD!$1:$101,Mains!I37+1,0))/50</f>
        <v>1.089864864864865</v>
      </c>
      <c r="F37">
        <f>TurnAround(ROW(),COLUMN(J:J))*SUMIF(Distrib!Z:Z,IF(TurnAround(ROW(),COLUMN(J:J))&lt;0,"&lt;","&gt;") &amp; LastNumber(ROW(),COLUMN(J:J)),Distrib!AB:AB)</f>
        <v>-0.43485360360360364</v>
      </c>
      <c r="G37">
        <f>ABS(IF(F37&gt;0,IF(I37&gt;LastNumber(ROW(),COLUMN(J:J)),1,1-ABS(F37)),IF(I37&lt;LastNumber(ROW(),COLUMN(J:J)),1,1)))</f>
        <v>1</v>
      </c>
      <c r="H37" s="7">
        <f>COUNTIF($J$37:$FS$37,"&lt;="&amp;$I$37)/COUNTA($J$37:$FS$37)</f>
        <v>0.18072289156626506</v>
      </c>
      <c r="I37" s="22">
        <v>2</v>
      </c>
      <c r="J37">
        <v>5</v>
      </c>
      <c r="K37">
        <v>2</v>
      </c>
      <c r="L37">
        <v>5</v>
      </c>
      <c r="M37">
        <v>18</v>
      </c>
      <c r="N37">
        <v>11</v>
      </c>
      <c r="O37">
        <v>32</v>
      </c>
      <c r="P37">
        <v>16</v>
      </c>
      <c r="Q37">
        <v>1</v>
      </c>
      <c r="R37">
        <v>1</v>
      </c>
      <c r="S37">
        <v>6</v>
      </c>
      <c r="T37">
        <v>25</v>
      </c>
      <c r="U37">
        <v>4</v>
      </c>
      <c r="V37">
        <v>17</v>
      </c>
      <c r="W37">
        <v>1</v>
      </c>
      <c r="X37">
        <v>3</v>
      </c>
      <c r="Y37">
        <v>4</v>
      </c>
      <c r="Z37">
        <v>4</v>
      </c>
      <c r="AA37">
        <v>1</v>
      </c>
      <c r="AB37">
        <v>11</v>
      </c>
      <c r="AC37">
        <v>24</v>
      </c>
      <c r="AD37">
        <v>4</v>
      </c>
      <c r="AE37">
        <v>5</v>
      </c>
      <c r="AF37">
        <v>4</v>
      </c>
      <c r="AG37">
        <v>10</v>
      </c>
      <c r="AH37">
        <v>13</v>
      </c>
      <c r="AI37">
        <v>28</v>
      </c>
      <c r="AJ37">
        <v>3</v>
      </c>
      <c r="AK37">
        <v>2</v>
      </c>
      <c r="AL37">
        <v>1</v>
      </c>
      <c r="AM37">
        <v>4</v>
      </c>
      <c r="AN37">
        <v>2</v>
      </c>
      <c r="AO37">
        <v>22</v>
      </c>
      <c r="AP37">
        <v>18</v>
      </c>
      <c r="AQ37">
        <v>3</v>
      </c>
      <c r="AR37">
        <v>7</v>
      </c>
      <c r="AS37">
        <v>7</v>
      </c>
      <c r="AT37">
        <v>6</v>
      </c>
      <c r="AU37">
        <v>3</v>
      </c>
      <c r="AV37">
        <v>15</v>
      </c>
      <c r="AW37">
        <v>5</v>
      </c>
      <c r="AX37">
        <v>1</v>
      </c>
      <c r="AY37">
        <v>4</v>
      </c>
      <c r="AZ37">
        <v>17</v>
      </c>
      <c r="BA37">
        <v>4</v>
      </c>
      <c r="BB37">
        <v>7</v>
      </c>
      <c r="BC37">
        <v>18</v>
      </c>
      <c r="BD37">
        <v>12</v>
      </c>
      <c r="BE37">
        <v>29</v>
      </c>
      <c r="BF37">
        <v>7</v>
      </c>
      <c r="BG37">
        <v>6</v>
      </c>
      <c r="BH37">
        <v>7</v>
      </c>
      <c r="BI37">
        <v>5</v>
      </c>
      <c r="BJ37">
        <v>1</v>
      </c>
      <c r="BK37">
        <v>3</v>
      </c>
      <c r="BL37">
        <v>5</v>
      </c>
      <c r="BM37">
        <v>10</v>
      </c>
      <c r="BN37">
        <v>17</v>
      </c>
      <c r="BO37">
        <v>18</v>
      </c>
      <c r="BP37">
        <v>26</v>
      </c>
      <c r="BQ37">
        <v>8</v>
      </c>
      <c r="BR37">
        <v>7</v>
      </c>
      <c r="BS37">
        <v>2</v>
      </c>
      <c r="BT37">
        <v>17</v>
      </c>
      <c r="BU37">
        <v>4</v>
      </c>
      <c r="BV37">
        <v>11</v>
      </c>
      <c r="BW37">
        <v>12</v>
      </c>
      <c r="BX37">
        <v>8</v>
      </c>
      <c r="BY37">
        <v>14</v>
      </c>
      <c r="BZ37">
        <v>9</v>
      </c>
      <c r="CA37">
        <v>5</v>
      </c>
      <c r="CB37">
        <v>21</v>
      </c>
      <c r="CC37">
        <v>8</v>
      </c>
      <c r="CD37">
        <v>18</v>
      </c>
      <c r="CE37">
        <v>28</v>
      </c>
      <c r="CF37">
        <v>22</v>
      </c>
      <c r="CG37">
        <v>1</v>
      </c>
      <c r="CH37">
        <v>1</v>
      </c>
      <c r="CI37">
        <v>2</v>
      </c>
      <c r="CJ37">
        <v>44</v>
      </c>
      <c r="CK37">
        <v>14</v>
      </c>
      <c r="CL37">
        <v>8</v>
      </c>
      <c r="CM37">
        <v>4</v>
      </c>
      <c r="CN37">
        <v>26</v>
      </c>
      <c r="CO37">
        <v>18</v>
      </c>
      <c r="CP37">
        <v>2</v>
      </c>
      <c r="CQ37">
        <v>8</v>
      </c>
      <c r="CR37">
        <v>15</v>
      </c>
      <c r="CS37">
        <v>1</v>
      </c>
      <c r="CT37">
        <v>14</v>
      </c>
      <c r="CU37">
        <v>18</v>
      </c>
      <c r="CV37">
        <v>7</v>
      </c>
      <c r="CW37">
        <v>27</v>
      </c>
      <c r="CX37">
        <v>27</v>
      </c>
      <c r="CY37">
        <v>6</v>
      </c>
      <c r="CZ37">
        <v>1</v>
      </c>
      <c r="DA37">
        <v>1</v>
      </c>
      <c r="DB37">
        <v>20</v>
      </c>
      <c r="DC37">
        <v>20</v>
      </c>
      <c r="DD37">
        <v>19</v>
      </c>
      <c r="DE37">
        <v>2</v>
      </c>
      <c r="DF37">
        <v>4</v>
      </c>
      <c r="DG37">
        <v>3</v>
      </c>
      <c r="DH37">
        <v>2</v>
      </c>
      <c r="DI37">
        <v>5</v>
      </c>
      <c r="DJ37">
        <v>17</v>
      </c>
      <c r="DK37">
        <v>2</v>
      </c>
      <c r="DL37">
        <v>35</v>
      </c>
      <c r="DM37">
        <v>15</v>
      </c>
      <c r="DN37">
        <v>1</v>
      </c>
      <c r="DO37">
        <v>1</v>
      </c>
      <c r="DP37">
        <v>4</v>
      </c>
      <c r="DQ37">
        <v>13</v>
      </c>
      <c r="DR37">
        <v>8</v>
      </c>
      <c r="DS37">
        <v>28</v>
      </c>
      <c r="DT37">
        <v>14</v>
      </c>
      <c r="DU37">
        <v>3</v>
      </c>
      <c r="DV37">
        <v>25</v>
      </c>
      <c r="DW37">
        <v>8</v>
      </c>
      <c r="DX37">
        <v>43</v>
      </c>
      <c r="DY37">
        <v>5</v>
      </c>
      <c r="DZ37">
        <v>15</v>
      </c>
      <c r="EA37">
        <v>5</v>
      </c>
      <c r="EB37">
        <v>20</v>
      </c>
      <c r="EC37">
        <v>17</v>
      </c>
      <c r="ED37">
        <v>17</v>
      </c>
      <c r="EE37">
        <v>33</v>
      </c>
      <c r="EF37">
        <v>4</v>
      </c>
      <c r="EG37">
        <v>11</v>
      </c>
      <c r="EH37">
        <v>21</v>
      </c>
      <c r="EI37">
        <v>1</v>
      </c>
      <c r="EJ37">
        <v>5</v>
      </c>
      <c r="EK37">
        <v>4</v>
      </c>
      <c r="EL37">
        <v>13</v>
      </c>
      <c r="EM37">
        <v>12</v>
      </c>
      <c r="EN37">
        <v>4</v>
      </c>
      <c r="EO37">
        <v>6</v>
      </c>
      <c r="EP37">
        <v>2</v>
      </c>
      <c r="EQ37">
        <v>2</v>
      </c>
      <c r="ER37">
        <v>12</v>
      </c>
      <c r="ES37">
        <v>5</v>
      </c>
      <c r="ET37">
        <v>3</v>
      </c>
      <c r="EU37">
        <v>23</v>
      </c>
      <c r="EV37">
        <v>2</v>
      </c>
      <c r="EW37">
        <v>7</v>
      </c>
      <c r="EX37">
        <v>5</v>
      </c>
      <c r="EY37">
        <v>3</v>
      </c>
      <c r="EZ37">
        <v>25</v>
      </c>
      <c r="FA37">
        <v>42</v>
      </c>
      <c r="FB37">
        <v>12</v>
      </c>
      <c r="FC37">
        <v>1</v>
      </c>
      <c r="FD37">
        <v>3</v>
      </c>
      <c r="FE37">
        <v>18</v>
      </c>
      <c r="FF37">
        <v>6</v>
      </c>
      <c r="FG37">
        <v>1</v>
      </c>
      <c r="FH37">
        <v>5</v>
      </c>
      <c r="FI37">
        <v>15</v>
      </c>
      <c r="FJ37">
        <v>18</v>
      </c>
      <c r="FK37">
        <v>13</v>
      </c>
      <c r="FL37">
        <v>19</v>
      </c>
      <c r="FM37">
        <v>7</v>
      </c>
      <c r="FN37">
        <v>1</v>
      </c>
      <c r="FO37">
        <v>10</v>
      </c>
      <c r="FP37">
        <v>6</v>
      </c>
      <c r="FQ37">
        <v>6</v>
      </c>
      <c r="FR37">
        <v>8</v>
      </c>
      <c r="FS37">
        <v>20</v>
      </c>
    </row>
    <row r="38" spans="1:208" x14ac:dyDescent="0.25">
      <c r="A38" s="1">
        <v>37</v>
      </c>
      <c r="B38">
        <f>COUNTIF(All!B:F,Mains!A38)</f>
        <v>205</v>
      </c>
      <c r="C38" s="2">
        <f t="shared" si="0"/>
        <v>2.1101389603705611E-2</v>
      </c>
      <c r="D38" s="2">
        <f t="shared" ca="1" si="1"/>
        <v>3.3982366161470633E-3</v>
      </c>
      <c r="E38">
        <f ca="1">IFERROR(SUMIF(Distrib!Z:Z,"&lt;=" &amp; I38,Distrib!AB:AB),0)+COUNTIF(INDIRECT("MainsD!B" &amp; I38+1 &amp; ":AY" &amp; I38+1,TRUE),"&lt;="&amp;HLOOKUP(A38,MainsD!$1:$101,Mains!I38+1,0))/50</f>
        <v>0.708018018018018</v>
      </c>
      <c r="F38">
        <f>TurnAround(ROW(),COLUMN(J:J))*SUMIF(Distrib!Z:Z,IF(TurnAround(ROW(),COLUMN(J:J))&lt;0,"&lt;","&gt;") &amp; LastNumber(ROW(),COLUMN(J:J)),Distrib!AB:AB)</f>
        <v>-0.38721846846846852</v>
      </c>
      <c r="G38">
        <f>ABS(IF(F38&gt;0,IF(I38&gt;LastNumber(ROW(),COLUMN(J:J)),1,1-ABS(F38)),IF(I38&lt;LastNumber(ROW(),COLUMN(J:J)),1,1)))</f>
        <v>1</v>
      </c>
      <c r="H38" s="7">
        <f>COUNTIF($J$38:$GP$38,"&lt;="&amp;$I$38)/COUNTA($J$38:$GP$38)</f>
        <v>0.25396825396825395</v>
      </c>
      <c r="I38" s="22">
        <v>3</v>
      </c>
      <c r="J38">
        <v>1</v>
      </c>
      <c r="K38">
        <v>2</v>
      </c>
      <c r="L38">
        <v>9</v>
      </c>
      <c r="M38">
        <v>10</v>
      </c>
      <c r="N38">
        <v>11</v>
      </c>
      <c r="O38">
        <v>5</v>
      </c>
      <c r="P38">
        <v>5</v>
      </c>
      <c r="Q38">
        <v>10</v>
      </c>
      <c r="R38">
        <v>3</v>
      </c>
      <c r="S38">
        <v>11</v>
      </c>
      <c r="T38">
        <v>9</v>
      </c>
      <c r="U38">
        <v>12</v>
      </c>
      <c r="V38">
        <v>7</v>
      </c>
      <c r="W38">
        <v>17</v>
      </c>
      <c r="X38">
        <v>17</v>
      </c>
      <c r="Y38">
        <v>15</v>
      </c>
      <c r="Z38">
        <v>2</v>
      </c>
      <c r="AA38">
        <v>22</v>
      </c>
      <c r="AB38">
        <v>2</v>
      </c>
      <c r="AC38">
        <v>9</v>
      </c>
      <c r="AD38">
        <v>4</v>
      </c>
      <c r="AE38">
        <v>3</v>
      </c>
      <c r="AF38">
        <v>8</v>
      </c>
      <c r="AG38">
        <v>5</v>
      </c>
      <c r="AH38">
        <v>10</v>
      </c>
      <c r="AI38">
        <v>5</v>
      </c>
      <c r="AJ38">
        <v>4</v>
      </c>
      <c r="AK38">
        <v>6</v>
      </c>
      <c r="AL38">
        <v>1</v>
      </c>
      <c r="AM38">
        <v>3</v>
      </c>
      <c r="AN38">
        <v>7</v>
      </c>
      <c r="AO38">
        <v>2</v>
      </c>
      <c r="AP38">
        <v>2</v>
      </c>
      <c r="AQ38">
        <v>14</v>
      </c>
      <c r="AR38">
        <v>8</v>
      </c>
      <c r="AS38">
        <v>6</v>
      </c>
      <c r="AT38">
        <v>7</v>
      </c>
      <c r="AU38">
        <v>13</v>
      </c>
      <c r="AV38">
        <v>25</v>
      </c>
      <c r="AW38">
        <v>5</v>
      </c>
      <c r="AX38">
        <v>15</v>
      </c>
      <c r="AY38">
        <v>2</v>
      </c>
      <c r="AZ38">
        <v>33</v>
      </c>
      <c r="BA38">
        <v>11</v>
      </c>
      <c r="BB38">
        <v>7</v>
      </c>
      <c r="BC38">
        <v>14</v>
      </c>
      <c r="BD38">
        <v>4</v>
      </c>
      <c r="BE38">
        <v>6</v>
      </c>
      <c r="BF38">
        <v>13</v>
      </c>
      <c r="BG38">
        <v>1</v>
      </c>
      <c r="BH38">
        <v>15</v>
      </c>
      <c r="BI38">
        <v>24</v>
      </c>
      <c r="BJ38">
        <v>10</v>
      </c>
      <c r="BK38">
        <v>12</v>
      </c>
      <c r="BL38">
        <v>4</v>
      </c>
      <c r="BM38">
        <v>10</v>
      </c>
      <c r="BN38">
        <v>13</v>
      </c>
      <c r="BO38">
        <v>5</v>
      </c>
      <c r="BP38">
        <v>11</v>
      </c>
      <c r="BQ38">
        <v>24</v>
      </c>
      <c r="BR38">
        <v>4</v>
      </c>
      <c r="BS38">
        <v>2</v>
      </c>
      <c r="BT38">
        <v>6</v>
      </c>
      <c r="BU38">
        <v>7</v>
      </c>
      <c r="BV38">
        <v>22</v>
      </c>
      <c r="BW38">
        <v>17</v>
      </c>
      <c r="BX38">
        <v>4</v>
      </c>
      <c r="BY38">
        <v>2</v>
      </c>
      <c r="BZ38">
        <v>4</v>
      </c>
      <c r="CA38">
        <v>15</v>
      </c>
      <c r="CB38">
        <v>4</v>
      </c>
      <c r="CC38">
        <v>10</v>
      </c>
      <c r="CD38">
        <v>8</v>
      </c>
      <c r="CE38">
        <v>6</v>
      </c>
      <c r="CF38">
        <v>4</v>
      </c>
      <c r="CG38">
        <v>9</v>
      </c>
      <c r="CH38">
        <v>13</v>
      </c>
      <c r="CI38">
        <v>3</v>
      </c>
      <c r="CJ38">
        <v>9</v>
      </c>
      <c r="CK38">
        <v>45</v>
      </c>
      <c r="CL38">
        <v>4</v>
      </c>
      <c r="CM38">
        <v>2</v>
      </c>
      <c r="CN38">
        <v>20</v>
      </c>
      <c r="CO38">
        <v>8</v>
      </c>
      <c r="CP38">
        <v>4</v>
      </c>
      <c r="CQ38">
        <v>13</v>
      </c>
      <c r="CR38">
        <v>4</v>
      </c>
      <c r="CS38">
        <v>3</v>
      </c>
      <c r="CT38">
        <v>1</v>
      </c>
      <c r="CU38">
        <v>4</v>
      </c>
      <c r="CV38">
        <v>25</v>
      </c>
      <c r="CW38">
        <v>15</v>
      </c>
      <c r="CX38">
        <v>3</v>
      </c>
      <c r="CY38">
        <v>10</v>
      </c>
      <c r="CZ38">
        <v>11</v>
      </c>
      <c r="DA38">
        <v>2</v>
      </c>
      <c r="DB38">
        <v>2</v>
      </c>
      <c r="DC38">
        <v>2</v>
      </c>
      <c r="DD38">
        <v>13</v>
      </c>
      <c r="DE38">
        <v>11</v>
      </c>
      <c r="DF38">
        <v>10</v>
      </c>
      <c r="DG38">
        <v>6</v>
      </c>
      <c r="DH38">
        <v>1</v>
      </c>
      <c r="DI38">
        <v>4</v>
      </c>
      <c r="DJ38">
        <v>3</v>
      </c>
      <c r="DK38">
        <v>2</v>
      </c>
      <c r="DL38">
        <v>11</v>
      </c>
      <c r="DM38">
        <v>3</v>
      </c>
      <c r="DN38">
        <v>6</v>
      </c>
      <c r="DO38">
        <v>11</v>
      </c>
      <c r="DP38">
        <v>25</v>
      </c>
      <c r="DQ38">
        <v>26</v>
      </c>
      <c r="DR38">
        <v>8</v>
      </c>
      <c r="DS38">
        <v>1</v>
      </c>
      <c r="DT38">
        <v>20</v>
      </c>
      <c r="DU38">
        <v>7</v>
      </c>
      <c r="DV38">
        <v>1</v>
      </c>
      <c r="DW38">
        <v>7</v>
      </c>
      <c r="DX38">
        <v>1</v>
      </c>
      <c r="DY38">
        <v>9</v>
      </c>
      <c r="DZ38">
        <v>28</v>
      </c>
      <c r="EA38">
        <v>18</v>
      </c>
      <c r="EB38">
        <v>35</v>
      </c>
      <c r="EC38">
        <v>3</v>
      </c>
      <c r="ED38">
        <v>4</v>
      </c>
      <c r="EE38">
        <v>5</v>
      </c>
      <c r="EF38">
        <v>2</v>
      </c>
      <c r="EG38">
        <v>8</v>
      </c>
      <c r="EH38">
        <v>8</v>
      </c>
      <c r="EI38">
        <v>9</v>
      </c>
      <c r="EJ38">
        <v>38</v>
      </c>
      <c r="EK38">
        <v>11</v>
      </c>
      <c r="EL38">
        <v>6</v>
      </c>
      <c r="EM38">
        <v>1</v>
      </c>
      <c r="EN38">
        <v>8</v>
      </c>
      <c r="EO38">
        <v>3</v>
      </c>
      <c r="EP38">
        <v>8</v>
      </c>
      <c r="EQ38">
        <v>21</v>
      </c>
      <c r="ER38">
        <v>18</v>
      </c>
      <c r="ES38">
        <v>11</v>
      </c>
      <c r="ET38">
        <v>7</v>
      </c>
      <c r="EU38">
        <v>2</v>
      </c>
      <c r="EV38">
        <v>5</v>
      </c>
      <c r="EW38">
        <v>8</v>
      </c>
      <c r="EX38">
        <v>3</v>
      </c>
      <c r="EY38">
        <v>12</v>
      </c>
      <c r="EZ38">
        <v>9</v>
      </c>
      <c r="FA38">
        <v>7</v>
      </c>
      <c r="FB38">
        <v>5</v>
      </c>
      <c r="FC38">
        <v>17</v>
      </c>
      <c r="FD38">
        <v>1</v>
      </c>
      <c r="FE38">
        <v>5</v>
      </c>
      <c r="FF38">
        <v>3</v>
      </c>
      <c r="FG38">
        <v>1</v>
      </c>
      <c r="FH38">
        <v>13</v>
      </c>
      <c r="FI38">
        <v>3</v>
      </c>
      <c r="FJ38">
        <v>27</v>
      </c>
      <c r="FK38">
        <v>6</v>
      </c>
      <c r="FL38">
        <v>3</v>
      </c>
      <c r="FM38">
        <v>36</v>
      </c>
      <c r="FN38">
        <v>7</v>
      </c>
      <c r="FO38">
        <v>9</v>
      </c>
      <c r="FP38">
        <v>23</v>
      </c>
      <c r="FQ38">
        <v>7</v>
      </c>
      <c r="FR38">
        <v>5</v>
      </c>
      <c r="FS38">
        <v>41</v>
      </c>
      <c r="FT38">
        <v>1</v>
      </c>
      <c r="FU38">
        <v>6</v>
      </c>
      <c r="FV38">
        <v>14</v>
      </c>
      <c r="FW38">
        <v>13</v>
      </c>
      <c r="FX38">
        <v>3</v>
      </c>
      <c r="FY38">
        <v>2</v>
      </c>
      <c r="FZ38">
        <v>8</v>
      </c>
      <c r="GA38">
        <v>1</v>
      </c>
      <c r="GB38">
        <v>8</v>
      </c>
      <c r="GC38">
        <v>3</v>
      </c>
      <c r="GD38">
        <v>17</v>
      </c>
      <c r="GE38">
        <v>11</v>
      </c>
      <c r="GF38">
        <v>29</v>
      </c>
      <c r="GG38">
        <v>1</v>
      </c>
      <c r="GH38">
        <v>4</v>
      </c>
      <c r="GI38">
        <v>12</v>
      </c>
      <c r="GJ38">
        <v>3</v>
      </c>
      <c r="GK38">
        <v>13</v>
      </c>
      <c r="GL38">
        <v>18</v>
      </c>
      <c r="GM38">
        <v>5</v>
      </c>
      <c r="GN38">
        <v>9</v>
      </c>
      <c r="GO38">
        <v>1</v>
      </c>
      <c r="GP38">
        <v>15</v>
      </c>
    </row>
    <row r="39" spans="1:208" x14ac:dyDescent="0.25">
      <c r="A39" s="1">
        <v>38</v>
      </c>
      <c r="B39">
        <f>COUNTIF(All!B:F,Mains!A39)</f>
        <v>197</v>
      </c>
      <c r="C39" s="2">
        <f t="shared" si="0"/>
        <v>2.0277920741121978E-2</v>
      </c>
      <c r="D39" s="2">
        <f t="shared" ca="1" si="1"/>
        <v>1.9048641335652E-3</v>
      </c>
      <c r="E39">
        <f ca="1">IFERROR(SUMIF(Distrib!Z:Z,"&lt;=" &amp; I39,Distrib!AB:AB),0)+COUNTIF(INDIRECT("MainsD!B" &amp; I39+1 &amp; ":AY" &amp; I39+1,TRUE),"&lt;="&amp;HLOOKUP(A39,MainsD!$1:$101,Mains!I39+1,0))/50</f>
        <v>0.99954954954954955</v>
      </c>
      <c r="F39">
        <f>TurnAround(ROW(),COLUMN(J:J))*SUMIF(Distrib!Z:Z,IF(TurnAround(ROW(),COLUMN(J:J))&lt;0,"&lt;","&gt;") &amp; LastNumber(ROW(),COLUMN(J:J)),Distrib!AB:AB)</f>
        <v>5.4054054054054015E-2</v>
      </c>
      <c r="G39">
        <f>ABS(IF(F39&gt;0,IF(I39&gt;LastNumber(ROW(),COLUMN(J:J)),1,1-ABS(F39)),IF(I39&lt;LastNumber(ROW(),COLUMN(J:J)),1,1)))</f>
        <v>0.94594594594594594</v>
      </c>
      <c r="H39" s="7">
        <f>COUNTIF($J$39:$GM$39,"&lt;="&amp;$I$39)/COUNTA($J$39:$GM$39)</f>
        <v>0.10215053763440861</v>
      </c>
      <c r="I39" s="22">
        <v>1</v>
      </c>
      <c r="J39">
        <v>10</v>
      </c>
      <c r="K39">
        <v>8</v>
      </c>
      <c r="L39">
        <v>7</v>
      </c>
      <c r="M39">
        <v>21</v>
      </c>
      <c r="N39">
        <v>3</v>
      </c>
      <c r="O39">
        <v>22</v>
      </c>
      <c r="P39">
        <v>7</v>
      </c>
      <c r="Q39">
        <v>5</v>
      </c>
      <c r="R39">
        <v>9</v>
      </c>
      <c r="S39">
        <v>1</v>
      </c>
      <c r="T39">
        <v>22</v>
      </c>
      <c r="U39">
        <v>11</v>
      </c>
      <c r="V39">
        <v>1</v>
      </c>
      <c r="W39">
        <v>10</v>
      </c>
      <c r="X39">
        <v>5</v>
      </c>
      <c r="Y39">
        <v>5</v>
      </c>
      <c r="Z39">
        <v>6</v>
      </c>
      <c r="AA39">
        <v>18</v>
      </c>
      <c r="AB39">
        <v>10</v>
      </c>
      <c r="AC39">
        <v>5</v>
      </c>
      <c r="AD39">
        <v>10</v>
      </c>
      <c r="AE39">
        <v>14</v>
      </c>
      <c r="AF39">
        <v>1</v>
      </c>
      <c r="AG39">
        <v>19</v>
      </c>
      <c r="AH39">
        <v>25</v>
      </c>
      <c r="AI39">
        <v>5</v>
      </c>
      <c r="AJ39">
        <v>18</v>
      </c>
      <c r="AK39">
        <v>2</v>
      </c>
      <c r="AL39">
        <v>6</v>
      </c>
      <c r="AM39">
        <v>14</v>
      </c>
      <c r="AN39">
        <v>1</v>
      </c>
      <c r="AO39">
        <v>1</v>
      </c>
      <c r="AP39">
        <v>4</v>
      </c>
      <c r="AQ39">
        <v>9</v>
      </c>
      <c r="AR39">
        <v>4</v>
      </c>
      <c r="AS39">
        <v>4</v>
      </c>
      <c r="AT39">
        <v>9</v>
      </c>
      <c r="AU39">
        <v>4</v>
      </c>
      <c r="AV39">
        <v>10</v>
      </c>
      <c r="AW39">
        <v>1</v>
      </c>
      <c r="AX39">
        <v>14</v>
      </c>
      <c r="AY39">
        <v>3</v>
      </c>
      <c r="AZ39">
        <v>10</v>
      </c>
      <c r="BA39">
        <v>10</v>
      </c>
      <c r="BB39">
        <v>5</v>
      </c>
      <c r="BC39">
        <v>10</v>
      </c>
      <c r="BD39">
        <v>5</v>
      </c>
      <c r="BE39">
        <v>4</v>
      </c>
      <c r="BF39">
        <v>1</v>
      </c>
      <c r="BG39">
        <v>13</v>
      </c>
      <c r="BH39">
        <v>4</v>
      </c>
      <c r="BI39">
        <v>16</v>
      </c>
      <c r="BJ39">
        <v>5</v>
      </c>
      <c r="BK39">
        <v>23</v>
      </c>
      <c r="BL39">
        <v>1</v>
      </c>
      <c r="BM39">
        <v>10</v>
      </c>
      <c r="BN39">
        <v>6</v>
      </c>
      <c r="BO39">
        <v>11</v>
      </c>
      <c r="BP39">
        <v>2</v>
      </c>
      <c r="BQ39">
        <v>8</v>
      </c>
      <c r="BR39">
        <v>10</v>
      </c>
      <c r="BS39">
        <v>1</v>
      </c>
      <c r="BT39">
        <v>23</v>
      </c>
      <c r="BU39">
        <v>5</v>
      </c>
      <c r="BV39">
        <v>19</v>
      </c>
      <c r="BW39">
        <v>5</v>
      </c>
      <c r="BX39">
        <v>9</v>
      </c>
      <c r="BY39">
        <v>12</v>
      </c>
      <c r="BZ39">
        <v>5</v>
      </c>
      <c r="CA39">
        <v>9</v>
      </c>
      <c r="CB39">
        <v>7</v>
      </c>
      <c r="CC39">
        <v>2</v>
      </c>
      <c r="CD39">
        <v>8</v>
      </c>
      <c r="CE39">
        <v>3</v>
      </c>
      <c r="CF39">
        <v>17</v>
      </c>
      <c r="CG39">
        <v>9</v>
      </c>
      <c r="CH39">
        <v>7</v>
      </c>
      <c r="CI39">
        <v>2</v>
      </c>
      <c r="CJ39">
        <v>7</v>
      </c>
      <c r="CK39">
        <v>9</v>
      </c>
      <c r="CL39">
        <v>5</v>
      </c>
      <c r="CM39">
        <v>9</v>
      </c>
      <c r="CN39">
        <v>6</v>
      </c>
      <c r="CO39">
        <v>14</v>
      </c>
      <c r="CP39">
        <v>6</v>
      </c>
      <c r="CQ39">
        <v>5</v>
      </c>
      <c r="CR39">
        <v>9</v>
      </c>
      <c r="CS39">
        <v>2</v>
      </c>
      <c r="CT39">
        <v>1</v>
      </c>
      <c r="CU39">
        <v>14</v>
      </c>
      <c r="CV39">
        <v>5</v>
      </c>
      <c r="CW39">
        <v>15</v>
      </c>
      <c r="CX39">
        <v>28</v>
      </c>
      <c r="CY39">
        <v>39</v>
      </c>
      <c r="CZ39">
        <v>3</v>
      </c>
      <c r="DA39">
        <v>6</v>
      </c>
      <c r="DB39">
        <v>7</v>
      </c>
      <c r="DC39">
        <v>4</v>
      </c>
      <c r="DD39">
        <v>1</v>
      </c>
      <c r="DE39">
        <v>2</v>
      </c>
      <c r="DF39">
        <v>22</v>
      </c>
      <c r="DG39">
        <v>6</v>
      </c>
      <c r="DH39">
        <v>18</v>
      </c>
      <c r="DI39">
        <v>8</v>
      </c>
      <c r="DJ39">
        <v>18</v>
      </c>
      <c r="DK39">
        <v>11</v>
      </c>
      <c r="DL39">
        <v>5</v>
      </c>
      <c r="DM39">
        <v>20</v>
      </c>
      <c r="DN39">
        <v>9</v>
      </c>
      <c r="DO39">
        <v>11</v>
      </c>
      <c r="DP39">
        <v>12</v>
      </c>
      <c r="DQ39">
        <v>5</v>
      </c>
      <c r="DR39">
        <v>2</v>
      </c>
      <c r="DS39">
        <v>19</v>
      </c>
      <c r="DT39">
        <v>32</v>
      </c>
      <c r="DU39">
        <v>5</v>
      </c>
      <c r="DV39">
        <v>1</v>
      </c>
      <c r="DW39">
        <v>8</v>
      </c>
      <c r="DX39">
        <v>1</v>
      </c>
      <c r="DY39">
        <v>31</v>
      </c>
      <c r="DZ39">
        <v>4</v>
      </c>
      <c r="EA39">
        <v>1</v>
      </c>
      <c r="EB39">
        <v>6</v>
      </c>
      <c r="EC39">
        <v>8</v>
      </c>
      <c r="ED39">
        <v>8</v>
      </c>
      <c r="EE39">
        <v>3</v>
      </c>
      <c r="EF39">
        <v>4</v>
      </c>
      <c r="EG39">
        <v>23</v>
      </c>
      <c r="EH39">
        <v>18</v>
      </c>
      <c r="EI39">
        <v>15</v>
      </c>
      <c r="EJ39">
        <v>30</v>
      </c>
      <c r="EK39">
        <v>4</v>
      </c>
      <c r="EL39">
        <v>8</v>
      </c>
      <c r="EM39">
        <v>5</v>
      </c>
      <c r="EN39">
        <v>21</v>
      </c>
      <c r="EO39">
        <v>16</v>
      </c>
      <c r="EP39">
        <v>6</v>
      </c>
      <c r="EQ39">
        <v>5</v>
      </c>
      <c r="ER39">
        <v>16</v>
      </c>
      <c r="ES39">
        <v>2</v>
      </c>
      <c r="ET39">
        <v>18</v>
      </c>
      <c r="EU39">
        <v>18</v>
      </c>
      <c r="EV39">
        <v>1</v>
      </c>
      <c r="EW39">
        <v>8</v>
      </c>
      <c r="EX39">
        <v>1</v>
      </c>
      <c r="EY39">
        <v>7</v>
      </c>
      <c r="EZ39">
        <v>4</v>
      </c>
      <c r="FA39">
        <v>3</v>
      </c>
      <c r="FB39">
        <v>9</v>
      </c>
      <c r="FC39">
        <v>3</v>
      </c>
      <c r="FD39">
        <v>5</v>
      </c>
      <c r="FE39">
        <v>18</v>
      </c>
      <c r="FF39">
        <v>9</v>
      </c>
      <c r="FG39">
        <v>2</v>
      </c>
      <c r="FH39">
        <v>1</v>
      </c>
      <c r="FI39">
        <v>2</v>
      </c>
      <c r="FJ39">
        <v>11</v>
      </c>
      <c r="FK39">
        <v>21</v>
      </c>
      <c r="FL39">
        <v>2</v>
      </c>
      <c r="FM39">
        <v>17</v>
      </c>
      <c r="FN39">
        <v>5</v>
      </c>
      <c r="FO39">
        <v>1</v>
      </c>
      <c r="FP39">
        <v>3</v>
      </c>
      <c r="FQ39">
        <v>12</v>
      </c>
      <c r="FR39">
        <v>1</v>
      </c>
      <c r="FS39">
        <v>2</v>
      </c>
      <c r="FT39">
        <v>2</v>
      </c>
      <c r="FU39">
        <v>14</v>
      </c>
      <c r="FV39">
        <v>20</v>
      </c>
      <c r="FW39">
        <v>8</v>
      </c>
      <c r="FX39">
        <v>4</v>
      </c>
      <c r="FY39">
        <v>6</v>
      </c>
      <c r="FZ39">
        <v>2</v>
      </c>
      <c r="GA39">
        <v>16</v>
      </c>
      <c r="GB39">
        <v>11</v>
      </c>
      <c r="GC39">
        <v>22</v>
      </c>
      <c r="GD39">
        <v>7</v>
      </c>
      <c r="GE39">
        <v>22</v>
      </c>
      <c r="GF39">
        <v>12</v>
      </c>
      <c r="GG39">
        <v>6</v>
      </c>
      <c r="GH39">
        <v>30</v>
      </c>
      <c r="GI39">
        <v>6</v>
      </c>
      <c r="GJ39">
        <v>4</v>
      </c>
      <c r="GK39">
        <v>25</v>
      </c>
      <c r="GL39">
        <v>40</v>
      </c>
      <c r="GM39">
        <v>17</v>
      </c>
    </row>
    <row r="40" spans="1:208" x14ac:dyDescent="0.25">
      <c r="A40" s="1">
        <v>39</v>
      </c>
      <c r="B40">
        <f>COUNTIF(All!B:F,Mains!A40)</f>
        <v>191</v>
      </c>
      <c r="C40" s="2">
        <f t="shared" si="0"/>
        <v>1.966031909418425E-2</v>
      </c>
      <c r="D40" s="2">
        <f t="shared" ca="1" si="1"/>
        <v>2.2571834576477899E-2</v>
      </c>
      <c r="E40">
        <f ca="1">IFERROR(SUMIF(Distrib!Z:Z,"&lt;=" &amp; I40,Distrib!AB:AB),0)+COUNTIF(INDIRECT("MainsD!B" &amp; I40+1 &amp; ":AY" &amp; I40+1,TRUE),"&lt;="&amp;HLOOKUP(A40,MainsD!$1:$101,Mains!I40+1,0))/50</f>
        <v>1.4544369369369372</v>
      </c>
      <c r="F40">
        <f>TurnAround(ROW(),COLUMN(J:J))*SUMIF(Distrib!Z:Z,IF(TurnAround(ROW(),COLUMN(J:J))&lt;0,"&lt;","&gt;") &amp; LastNumber(ROW(),COLUMN(J:J)),Distrib!AB:AB)</f>
        <v>-0.26143018018018022</v>
      </c>
      <c r="G40">
        <f>ABS(IF(F40&gt;0,IF(I40&gt;LastNumber(ROW(),COLUMN(J:J)),1,1-ABS(F40)),IF(I40&lt;LastNumber(ROW(),COLUMN(J:J)),1,1)))</f>
        <v>1</v>
      </c>
      <c r="H40" s="7">
        <f>COUNTIF($J$40:$FZ$40,"&lt;="&amp;$I$40)/COUNTA($J$40:$FZ$40)</f>
        <v>0.76300578034682076</v>
      </c>
      <c r="I40" s="22">
        <v>14</v>
      </c>
      <c r="J40">
        <v>2</v>
      </c>
      <c r="K40">
        <v>10</v>
      </c>
      <c r="L40">
        <v>1</v>
      </c>
      <c r="M40">
        <v>17</v>
      </c>
      <c r="N40">
        <v>24</v>
      </c>
      <c r="O40">
        <v>2</v>
      </c>
      <c r="P40">
        <v>6</v>
      </c>
      <c r="Q40">
        <v>30</v>
      </c>
      <c r="R40">
        <v>10</v>
      </c>
      <c r="S40">
        <v>18</v>
      </c>
      <c r="T40">
        <v>10</v>
      </c>
      <c r="U40">
        <v>26</v>
      </c>
      <c r="V40">
        <v>13</v>
      </c>
      <c r="W40">
        <v>7</v>
      </c>
      <c r="X40">
        <v>38</v>
      </c>
      <c r="Y40">
        <v>21</v>
      </c>
      <c r="Z40">
        <v>1</v>
      </c>
      <c r="AA40">
        <v>1</v>
      </c>
      <c r="AB40">
        <v>42</v>
      </c>
      <c r="AC40">
        <v>10</v>
      </c>
      <c r="AD40">
        <v>21</v>
      </c>
      <c r="AE40">
        <v>1</v>
      </c>
      <c r="AF40">
        <v>6</v>
      </c>
      <c r="AG40">
        <v>16</v>
      </c>
      <c r="AH40">
        <v>1</v>
      </c>
      <c r="AI40">
        <v>2</v>
      </c>
      <c r="AJ40">
        <v>10</v>
      </c>
      <c r="AK40">
        <v>2</v>
      </c>
      <c r="AL40">
        <v>12</v>
      </c>
      <c r="AM40">
        <v>13</v>
      </c>
      <c r="AN40">
        <v>11</v>
      </c>
      <c r="AO40">
        <v>12</v>
      </c>
      <c r="AP40">
        <v>18</v>
      </c>
      <c r="AQ40">
        <v>11</v>
      </c>
      <c r="AR40">
        <v>1</v>
      </c>
      <c r="AS40">
        <v>6</v>
      </c>
      <c r="AT40">
        <v>16</v>
      </c>
      <c r="AU40">
        <v>4</v>
      </c>
      <c r="AV40">
        <v>12</v>
      </c>
      <c r="AW40">
        <v>10</v>
      </c>
      <c r="AX40">
        <v>6</v>
      </c>
      <c r="AY40">
        <v>16</v>
      </c>
      <c r="AZ40">
        <v>9</v>
      </c>
      <c r="BA40">
        <v>10</v>
      </c>
      <c r="BB40">
        <v>4</v>
      </c>
      <c r="BC40">
        <v>35</v>
      </c>
      <c r="BD40">
        <v>3</v>
      </c>
      <c r="BE40">
        <v>10</v>
      </c>
      <c r="BF40">
        <v>3</v>
      </c>
      <c r="BG40">
        <v>6</v>
      </c>
      <c r="BH40">
        <v>38</v>
      </c>
      <c r="BI40">
        <v>17</v>
      </c>
      <c r="BJ40">
        <v>2</v>
      </c>
      <c r="BK40">
        <v>33</v>
      </c>
      <c r="BL40">
        <v>9</v>
      </c>
      <c r="BM40">
        <v>1</v>
      </c>
      <c r="BN40">
        <v>8</v>
      </c>
      <c r="BO40">
        <v>13</v>
      </c>
      <c r="BP40">
        <v>7</v>
      </c>
      <c r="BQ40">
        <v>1</v>
      </c>
      <c r="BR40">
        <v>1</v>
      </c>
      <c r="BS40">
        <v>17</v>
      </c>
      <c r="BT40">
        <v>31</v>
      </c>
      <c r="BU40">
        <v>3</v>
      </c>
      <c r="BV40">
        <v>11</v>
      </c>
      <c r="BW40">
        <v>2</v>
      </c>
      <c r="BX40">
        <v>11</v>
      </c>
      <c r="BY40">
        <v>1</v>
      </c>
      <c r="BZ40">
        <v>2</v>
      </c>
      <c r="CA40">
        <v>1</v>
      </c>
      <c r="CB40">
        <v>3</v>
      </c>
      <c r="CC40">
        <v>31</v>
      </c>
      <c r="CD40">
        <v>1</v>
      </c>
      <c r="CE40">
        <v>2</v>
      </c>
      <c r="CF40">
        <v>7</v>
      </c>
      <c r="CG40">
        <v>3</v>
      </c>
      <c r="CH40">
        <v>10</v>
      </c>
      <c r="CI40">
        <v>3</v>
      </c>
      <c r="CJ40">
        <v>2</v>
      </c>
      <c r="CK40">
        <v>7</v>
      </c>
      <c r="CL40">
        <v>8</v>
      </c>
      <c r="CM40">
        <v>1</v>
      </c>
      <c r="CN40">
        <v>13</v>
      </c>
      <c r="CO40">
        <v>25</v>
      </c>
      <c r="CP40">
        <v>5</v>
      </c>
      <c r="CQ40">
        <v>3</v>
      </c>
      <c r="CR40">
        <v>3</v>
      </c>
      <c r="CS40">
        <v>26</v>
      </c>
      <c r="CT40">
        <v>1</v>
      </c>
      <c r="CU40">
        <v>25</v>
      </c>
      <c r="CV40">
        <v>1</v>
      </c>
      <c r="CW40">
        <v>35</v>
      </c>
      <c r="CX40">
        <v>8</v>
      </c>
      <c r="CY40">
        <v>4</v>
      </c>
      <c r="CZ40">
        <v>6</v>
      </c>
      <c r="DA40">
        <v>12</v>
      </c>
      <c r="DB40">
        <v>2</v>
      </c>
      <c r="DC40">
        <v>10</v>
      </c>
      <c r="DD40">
        <v>10</v>
      </c>
      <c r="DE40">
        <v>5</v>
      </c>
      <c r="DF40">
        <v>8</v>
      </c>
      <c r="DG40">
        <v>15</v>
      </c>
      <c r="DH40">
        <v>13</v>
      </c>
      <c r="DI40">
        <v>6</v>
      </c>
      <c r="DJ40">
        <v>2</v>
      </c>
      <c r="DK40">
        <v>1</v>
      </c>
      <c r="DL40">
        <v>4</v>
      </c>
      <c r="DM40">
        <v>1</v>
      </c>
      <c r="DN40">
        <v>2</v>
      </c>
      <c r="DO40">
        <v>6</v>
      </c>
      <c r="DP40">
        <v>5</v>
      </c>
      <c r="DQ40">
        <v>9</v>
      </c>
      <c r="DR40">
        <v>34</v>
      </c>
      <c r="DS40">
        <v>8</v>
      </c>
      <c r="DT40">
        <v>7</v>
      </c>
      <c r="DU40">
        <v>5</v>
      </c>
      <c r="DV40">
        <v>3</v>
      </c>
      <c r="DW40">
        <v>3</v>
      </c>
      <c r="DX40">
        <v>4</v>
      </c>
      <c r="DY40">
        <v>22</v>
      </c>
      <c r="DZ40">
        <v>4</v>
      </c>
      <c r="EA40">
        <v>2</v>
      </c>
      <c r="EB40">
        <v>1</v>
      </c>
      <c r="EC40">
        <v>2</v>
      </c>
      <c r="ED40">
        <v>6</v>
      </c>
      <c r="EE40">
        <v>1</v>
      </c>
      <c r="EF40">
        <v>14</v>
      </c>
      <c r="EG40">
        <v>15</v>
      </c>
      <c r="EH40">
        <v>2</v>
      </c>
      <c r="EI40">
        <v>3</v>
      </c>
      <c r="EJ40">
        <v>7</v>
      </c>
      <c r="EK40">
        <v>11</v>
      </c>
      <c r="EL40">
        <v>25</v>
      </c>
      <c r="EM40">
        <v>9</v>
      </c>
      <c r="EN40">
        <v>1</v>
      </c>
      <c r="EO40">
        <v>8</v>
      </c>
      <c r="EP40">
        <v>1</v>
      </c>
      <c r="EQ40">
        <v>5</v>
      </c>
      <c r="ER40">
        <v>15</v>
      </c>
      <c r="ES40">
        <v>8</v>
      </c>
      <c r="ET40">
        <v>17</v>
      </c>
      <c r="EU40">
        <v>11</v>
      </c>
      <c r="EV40">
        <v>16</v>
      </c>
      <c r="EW40">
        <v>3</v>
      </c>
      <c r="EX40">
        <v>21</v>
      </c>
      <c r="EY40">
        <v>7</v>
      </c>
      <c r="EZ40">
        <v>31</v>
      </c>
      <c r="FA40">
        <v>7</v>
      </c>
      <c r="FB40">
        <v>26</v>
      </c>
      <c r="FC40">
        <v>1</v>
      </c>
      <c r="FD40">
        <v>10</v>
      </c>
      <c r="FE40">
        <v>32</v>
      </c>
      <c r="FF40">
        <v>7</v>
      </c>
      <c r="FG40">
        <v>9</v>
      </c>
      <c r="FH40">
        <v>2</v>
      </c>
      <c r="FI40">
        <v>18</v>
      </c>
      <c r="FJ40">
        <v>9</v>
      </c>
      <c r="FK40">
        <v>2</v>
      </c>
      <c r="FL40">
        <v>46</v>
      </c>
      <c r="FM40">
        <v>7</v>
      </c>
      <c r="FN40">
        <v>43</v>
      </c>
      <c r="FO40">
        <v>1</v>
      </c>
      <c r="FP40">
        <v>5</v>
      </c>
      <c r="FQ40">
        <v>5</v>
      </c>
      <c r="FR40">
        <v>7</v>
      </c>
      <c r="FS40">
        <v>1</v>
      </c>
      <c r="FT40">
        <v>4</v>
      </c>
      <c r="FU40">
        <v>24</v>
      </c>
      <c r="FV40">
        <v>3</v>
      </c>
      <c r="FW40">
        <v>21</v>
      </c>
      <c r="FX40">
        <v>1</v>
      </c>
      <c r="FY40">
        <v>1</v>
      </c>
      <c r="FZ40">
        <v>8</v>
      </c>
    </row>
    <row r="41" spans="1:208" x14ac:dyDescent="0.25">
      <c r="A41" s="1">
        <v>40</v>
      </c>
      <c r="B41">
        <f>COUNTIF(All!B:F,Mains!A41)</f>
        <v>178</v>
      </c>
      <c r="C41" s="2">
        <f t="shared" si="0"/>
        <v>1.8322182192485846E-2</v>
      </c>
      <c r="D41" s="2">
        <f t="shared" ca="1" si="1"/>
        <v>2.5332557665154052E-2</v>
      </c>
      <c r="E41">
        <f ca="1">IFERROR(SUMIF(Distrib!Z:Z,"&lt;=" &amp; I41,Distrib!AB:AB),0)+COUNTIF(INDIRECT("MainsD!B" &amp; I41+1 &amp; ":AY" &amp; I41+1,TRUE),"&lt;="&amp;HLOOKUP(A41,MainsD!$1:$101,Mains!I41+1,0))/50</f>
        <v>1.5944369369369369</v>
      </c>
      <c r="F41">
        <f>TurnAround(ROW(),COLUMN(J:J))*SUMIF(Distrib!Z:Z,IF(TurnAround(ROW(),COLUMN(J:J))&lt;0,"&lt;","&gt;") &amp; LastNumber(ROW(),COLUMN(J:J)),Distrib!AB:AB)</f>
        <v>-0.95968468468468482</v>
      </c>
      <c r="G41">
        <f>ABS(IF(F41&gt;0,IF(I41&gt;LastNumber(ROW(),COLUMN(J:J)),1,1-ABS(F41)),IF(I41&lt;LastNumber(ROW(),COLUMN(J:J)),1,1)))</f>
        <v>1</v>
      </c>
      <c r="H41" s="7">
        <f>COUNTIF($J$41:$FN$41,"&lt;="&amp;$I$41)/COUNTA($J$41:$FN$41)</f>
        <v>0.73291925465838514</v>
      </c>
      <c r="I41" s="22">
        <v>14</v>
      </c>
      <c r="J41">
        <v>9</v>
      </c>
      <c r="K41">
        <v>18</v>
      </c>
      <c r="L41">
        <v>15</v>
      </c>
      <c r="M41">
        <v>5</v>
      </c>
      <c r="N41">
        <v>9</v>
      </c>
      <c r="O41">
        <v>13</v>
      </c>
      <c r="P41">
        <v>2</v>
      </c>
      <c r="Q41">
        <v>22</v>
      </c>
      <c r="R41">
        <v>22</v>
      </c>
      <c r="S41">
        <v>7</v>
      </c>
      <c r="T41">
        <v>1</v>
      </c>
      <c r="U41">
        <v>13</v>
      </c>
      <c r="V41">
        <v>17</v>
      </c>
      <c r="W41">
        <v>12</v>
      </c>
      <c r="X41">
        <v>8</v>
      </c>
      <c r="Y41">
        <v>10</v>
      </c>
      <c r="Z41">
        <v>1</v>
      </c>
      <c r="AA41">
        <v>1</v>
      </c>
      <c r="AB41">
        <v>11</v>
      </c>
      <c r="AC41">
        <v>6</v>
      </c>
      <c r="AD41">
        <v>10</v>
      </c>
      <c r="AE41">
        <v>4</v>
      </c>
      <c r="AF41">
        <v>8</v>
      </c>
      <c r="AG41">
        <v>20</v>
      </c>
      <c r="AH41">
        <v>5</v>
      </c>
      <c r="AI41">
        <v>2</v>
      </c>
      <c r="AJ41">
        <v>1</v>
      </c>
      <c r="AK41">
        <v>16</v>
      </c>
      <c r="AL41">
        <v>21</v>
      </c>
      <c r="AM41">
        <v>24</v>
      </c>
      <c r="AN41">
        <v>7</v>
      </c>
      <c r="AO41">
        <v>11</v>
      </c>
      <c r="AP41">
        <v>5</v>
      </c>
      <c r="AQ41">
        <v>6</v>
      </c>
      <c r="AR41">
        <v>25</v>
      </c>
      <c r="AS41">
        <v>9</v>
      </c>
      <c r="AT41">
        <v>1</v>
      </c>
      <c r="AU41">
        <v>9</v>
      </c>
      <c r="AV41">
        <v>23</v>
      </c>
      <c r="AW41">
        <v>12</v>
      </c>
      <c r="AX41">
        <v>4</v>
      </c>
      <c r="AY41">
        <v>3</v>
      </c>
      <c r="AZ41">
        <v>11</v>
      </c>
      <c r="BA41">
        <v>33</v>
      </c>
      <c r="BB41">
        <v>10</v>
      </c>
      <c r="BC41">
        <v>7</v>
      </c>
      <c r="BD41">
        <v>1</v>
      </c>
      <c r="BE41">
        <v>29</v>
      </c>
      <c r="BF41">
        <v>1</v>
      </c>
      <c r="BG41">
        <v>10</v>
      </c>
      <c r="BH41">
        <v>2</v>
      </c>
      <c r="BI41">
        <v>4</v>
      </c>
      <c r="BJ41">
        <v>2</v>
      </c>
      <c r="BK41">
        <v>7</v>
      </c>
      <c r="BL41">
        <v>6</v>
      </c>
      <c r="BM41">
        <v>23</v>
      </c>
      <c r="BN41">
        <v>1</v>
      </c>
      <c r="BO41">
        <v>1</v>
      </c>
      <c r="BP41">
        <v>6</v>
      </c>
      <c r="BQ41">
        <v>3</v>
      </c>
      <c r="BR41">
        <v>24</v>
      </c>
      <c r="BS41">
        <v>22</v>
      </c>
      <c r="BT41">
        <v>3</v>
      </c>
      <c r="BU41">
        <v>30</v>
      </c>
      <c r="BV41">
        <v>20</v>
      </c>
      <c r="BW41">
        <v>6</v>
      </c>
      <c r="BX41">
        <v>3</v>
      </c>
      <c r="BY41">
        <v>12</v>
      </c>
      <c r="BZ41">
        <v>23</v>
      </c>
      <c r="CA41">
        <v>1</v>
      </c>
      <c r="CB41">
        <v>2</v>
      </c>
      <c r="CC41">
        <v>26</v>
      </c>
      <c r="CD41">
        <v>16</v>
      </c>
      <c r="CE41">
        <v>9</v>
      </c>
      <c r="CF41">
        <v>5</v>
      </c>
      <c r="CG41">
        <v>23</v>
      </c>
      <c r="CH41">
        <v>11</v>
      </c>
      <c r="CI41">
        <v>9</v>
      </c>
      <c r="CJ41">
        <v>8</v>
      </c>
      <c r="CK41">
        <v>2</v>
      </c>
      <c r="CL41">
        <v>8</v>
      </c>
      <c r="CM41">
        <v>3</v>
      </c>
      <c r="CN41">
        <v>1</v>
      </c>
      <c r="CO41">
        <v>4</v>
      </c>
      <c r="CP41">
        <v>5</v>
      </c>
      <c r="CQ41">
        <v>11</v>
      </c>
      <c r="CR41">
        <v>2</v>
      </c>
      <c r="CS41">
        <v>7</v>
      </c>
      <c r="CT41">
        <v>9</v>
      </c>
      <c r="CU41">
        <v>1</v>
      </c>
      <c r="CV41">
        <v>15</v>
      </c>
      <c r="CW41">
        <v>8</v>
      </c>
      <c r="CX41">
        <v>10</v>
      </c>
      <c r="CY41">
        <v>28</v>
      </c>
      <c r="CZ41">
        <v>19</v>
      </c>
      <c r="DA41">
        <v>32</v>
      </c>
      <c r="DB41">
        <v>17</v>
      </c>
      <c r="DC41">
        <v>1</v>
      </c>
      <c r="DD41">
        <v>14</v>
      </c>
      <c r="DE41">
        <v>14</v>
      </c>
      <c r="DF41">
        <v>38</v>
      </c>
      <c r="DG41">
        <v>2</v>
      </c>
      <c r="DH41">
        <v>7</v>
      </c>
      <c r="DI41">
        <v>10</v>
      </c>
      <c r="DJ41">
        <v>8</v>
      </c>
      <c r="DK41">
        <v>6</v>
      </c>
      <c r="DL41">
        <v>1</v>
      </c>
      <c r="DM41">
        <v>15</v>
      </c>
      <c r="DN41">
        <v>9</v>
      </c>
      <c r="DO41">
        <v>6</v>
      </c>
      <c r="DP41">
        <v>35</v>
      </c>
      <c r="DQ41">
        <v>29</v>
      </c>
      <c r="DR41">
        <v>12</v>
      </c>
      <c r="DS41">
        <v>4</v>
      </c>
      <c r="DT41">
        <v>7</v>
      </c>
      <c r="DU41">
        <v>7</v>
      </c>
      <c r="DV41">
        <v>7</v>
      </c>
      <c r="DW41">
        <v>30</v>
      </c>
      <c r="DX41">
        <v>12</v>
      </c>
      <c r="DY41">
        <v>7</v>
      </c>
      <c r="DZ41">
        <v>41</v>
      </c>
      <c r="EA41">
        <v>5</v>
      </c>
      <c r="EB41">
        <v>3</v>
      </c>
      <c r="EC41">
        <v>4</v>
      </c>
      <c r="ED41">
        <v>6</v>
      </c>
      <c r="EE41">
        <v>15</v>
      </c>
      <c r="EF41">
        <v>5</v>
      </c>
      <c r="EG41">
        <v>3</v>
      </c>
      <c r="EH41">
        <v>19</v>
      </c>
      <c r="EI41">
        <v>4</v>
      </c>
      <c r="EJ41">
        <v>9</v>
      </c>
      <c r="EK41">
        <v>3</v>
      </c>
      <c r="EL41">
        <v>2</v>
      </c>
      <c r="EM41">
        <v>39</v>
      </c>
      <c r="EN41">
        <v>39</v>
      </c>
      <c r="EO41">
        <v>5</v>
      </c>
      <c r="EP41">
        <v>13</v>
      </c>
      <c r="EQ41">
        <v>10</v>
      </c>
      <c r="ER41">
        <v>1</v>
      </c>
      <c r="ES41">
        <v>10</v>
      </c>
      <c r="ET41">
        <v>4</v>
      </c>
      <c r="EU41">
        <v>12</v>
      </c>
      <c r="EV41">
        <v>8</v>
      </c>
      <c r="EW41">
        <v>3</v>
      </c>
      <c r="EX41">
        <v>23</v>
      </c>
      <c r="EY41">
        <v>3</v>
      </c>
      <c r="EZ41">
        <v>27</v>
      </c>
      <c r="FA41">
        <v>28</v>
      </c>
      <c r="FB41">
        <v>2</v>
      </c>
      <c r="FC41">
        <v>4</v>
      </c>
      <c r="FD41">
        <v>2</v>
      </c>
      <c r="FE41">
        <v>4</v>
      </c>
      <c r="FF41">
        <v>9</v>
      </c>
      <c r="FG41">
        <v>1</v>
      </c>
      <c r="FH41">
        <v>1</v>
      </c>
      <c r="FI41">
        <v>3</v>
      </c>
      <c r="FJ41">
        <v>20</v>
      </c>
      <c r="FK41">
        <v>19</v>
      </c>
      <c r="FL41">
        <v>10</v>
      </c>
      <c r="FM41">
        <v>2</v>
      </c>
      <c r="FN41">
        <v>31</v>
      </c>
    </row>
    <row r="42" spans="1:208" x14ac:dyDescent="0.25">
      <c r="A42" s="1">
        <v>41</v>
      </c>
      <c r="B42">
        <f>COUNTIF(All!B:F,Mains!A42)</f>
        <v>179</v>
      </c>
      <c r="C42" s="2">
        <f t="shared" si="0"/>
        <v>1.8425115800308801E-2</v>
      </c>
      <c r="D42" s="2">
        <f t="shared" ca="1" si="1"/>
        <v>6.2139109228207361E-3</v>
      </c>
      <c r="E42">
        <f ca="1">IFERROR(SUMIF(Distrib!Z:Z,"&lt;=" &amp; I42,Distrib!AB:AB),0)+COUNTIF(INDIRECT("MainsD!B" &amp; I42+1 &amp; ":AY" &amp; I42+1,TRUE),"&lt;="&amp;HLOOKUP(A42,MainsD!$1:$101,Mains!I42+1,0))/50</f>
        <v>0.8813288288288289</v>
      </c>
      <c r="F42">
        <f>TurnAround(ROW(),COLUMN(J:J))*SUMIF(Distrib!Z:Z,IF(TurnAround(ROW(),COLUMN(J:J))&lt;0,"&lt;","&gt;") &amp; LastNumber(ROW(),COLUMN(J:J)),Distrib!AB:AB)</f>
        <v>0.24399399399399416</v>
      </c>
      <c r="G42">
        <f>ABS(IF(F42&gt;0,IF(I42&gt;LastNumber(ROW(),COLUMN(J:J)),1,1-ABS(F42)),IF(I42&lt;LastNumber(ROW(),COLUMN(J:J)),1,1)))</f>
        <v>1</v>
      </c>
      <c r="H42" s="7">
        <f>COUNTIF($J$42:$FF$42,"&lt;="&amp;$I$42)/COUNTA($J$42:$FF$42)</f>
        <v>0.32679738562091504</v>
      </c>
      <c r="I42" s="22">
        <v>4</v>
      </c>
      <c r="J42">
        <v>15</v>
      </c>
      <c r="K42">
        <v>1</v>
      </c>
      <c r="L42">
        <v>10</v>
      </c>
      <c r="M42">
        <v>5</v>
      </c>
      <c r="N42">
        <v>28</v>
      </c>
      <c r="O42">
        <v>16</v>
      </c>
      <c r="P42">
        <v>4</v>
      </c>
      <c r="Q42">
        <v>1</v>
      </c>
      <c r="R42">
        <v>11</v>
      </c>
      <c r="S42">
        <v>28</v>
      </c>
      <c r="T42">
        <v>1</v>
      </c>
      <c r="U42">
        <v>19</v>
      </c>
      <c r="V42">
        <v>7</v>
      </c>
      <c r="W42">
        <v>17</v>
      </c>
      <c r="X42">
        <v>1</v>
      </c>
      <c r="Y42">
        <v>1</v>
      </c>
      <c r="Z42">
        <v>1</v>
      </c>
      <c r="AA42">
        <v>2</v>
      </c>
      <c r="AB42">
        <v>4</v>
      </c>
      <c r="AC42">
        <v>5</v>
      </c>
      <c r="AD42">
        <v>3</v>
      </c>
      <c r="AE42">
        <v>1</v>
      </c>
      <c r="AF42">
        <v>22</v>
      </c>
      <c r="AG42">
        <v>40</v>
      </c>
      <c r="AH42">
        <v>3</v>
      </c>
      <c r="AI42">
        <v>4</v>
      </c>
      <c r="AJ42">
        <v>21</v>
      </c>
      <c r="AK42">
        <v>18</v>
      </c>
      <c r="AL42">
        <v>3</v>
      </c>
      <c r="AM42">
        <v>12</v>
      </c>
      <c r="AN42">
        <v>29</v>
      </c>
      <c r="AO42">
        <v>10</v>
      </c>
      <c r="AP42">
        <v>11</v>
      </c>
      <c r="AQ42">
        <v>9</v>
      </c>
      <c r="AR42">
        <v>5</v>
      </c>
      <c r="AS42">
        <v>6</v>
      </c>
      <c r="AT42">
        <v>2</v>
      </c>
      <c r="AU42">
        <v>12</v>
      </c>
      <c r="AV42">
        <v>3</v>
      </c>
      <c r="AW42">
        <v>38</v>
      </c>
      <c r="AX42">
        <v>7</v>
      </c>
      <c r="AY42">
        <v>21</v>
      </c>
      <c r="AZ42">
        <v>20</v>
      </c>
      <c r="BA42">
        <v>3</v>
      </c>
      <c r="BB42">
        <v>1</v>
      </c>
      <c r="BC42">
        <v>5</v>
      </c>
      <c r="BD42">
        <v>35</v>
      </c>
      <c r="BE42">
        <v>7</v>
      </c>
      <c r="BF42">
        <v>6</v>
      </c>
      <c r="BG42">
        <v>3</v>
      </c>
      <c r="BH42">
        <v>14</v>
      </c>
      <c r="BI42">
        <v>2</v>
      </c>
      <c r="BJ42">
        <v>23</v>
      </c>
      <c r="BK42">
        <v>20</v>
      </c>
      <c r="BL42">
        <v>1</v>
      </c>
      <c r="BM42">
        <v>1</v>
      </c>
      <c r="BN42">
        <v>29</v>
      </c>
      <c r="BO42">
        <v>7</v>
      </c>
      <c r="BP42">
        <v>16</v>
      </c>
      <c r="BQ42">
        <v>11</v>
      </c>
      <c r="BR42">
        <v>5</v>
      </c>
      <c r="BS42">
        <v>7</v>
      </c>
      <c r="BT42">
        <v>24</v>
      </c>
      <c r="BU42">
        <v>14</v>
      </c>
      <c r="BV42">
        <v>30</v>
      </c>
      <c r="BW42">
        <v>8</v>
      </c>
      <c r="BX42">
        <v>15</v>
      </c>
      <c r="BY42">
        <v>38</v>
      </c>
      <c r="BZ42">
        <v>10</v>
      </c>
      <c r="CA42">
        <v>1</v>
      </c>
      <c r="CB42">
        <v>47</v>
      </c>
      <c r="CC42">
        <v>13</v>
      </c>
      <c r="CD42">
        <v>30</v>
      </c>
      <c r="CE42">
        <v>15</v>
      </c>
      <c r="CF42">
        <v>20</v>
      </c>
      <c r="CG42">
        <v>2</v>
      </c>
      <c r="CH42">
        <v>23</v>
      </c>
      <c r="CI42">
        <v>19</v>
      </c>
      <c r="CJ42">
        <v>4</v>
      </c>
      <c r="CK42">
        <v>29</v>
      </c>
      <c r="CL42">
        <v>9</v>
      </c>
      <c r="CM42">
        <v>3</v>
      </c>
      <c r="CN42">
        <v>2</v>
      </c>
      <c r="CO42">
        <v>1</v>
      </c>
      <c r="CP42">
        <v>14</v>
      </c>
      <c r="CQ42">
        <v>11</v>
      </c>
      <c r="CR42">
        <v>1</v>
      </c>
      <c r="CS42">
        <v>2</v>
      </c>
      <c r="CT42">
        <v>15</v>
      </c>
      <c r="CU42">
        <v>15</v>
      </c>
      <c r="CV42">
        <v>17</v>
      </c>
      <c r="CW42">
        <v>7</v>
      </c>
      <c r="CX42">
        <v>1</v>
      </c>
      <c r="CY42">
        <v>8</v>
      </c>
      <c r="CZ42">
        <v>10</v>
      </c>
      <c r="DA42">
        <v>32</v>
      </c>
      <c r="DB42">
        <v>19</v>
      </c>
      <c r="DC42">
        <v>3</v>
      </c>
      <c r="DD42">
        <v>3</v>
      </c>
      <c r="DE42">
        <v>16</v>
      </c>
      <c r="DF42">
        <v>3</v>
      </c>
      <c r="DG42">
        <v>13</v>
      </c>
      <c r="DH42">
        <v>10</v>
      </c>
      <c r="DI42">
        <v>9</v>
      </c>
      <c r="DJ42">
        <v>14</v>
      </c>
      <c r="DK42">
        <v>2</v>
      </c>
      <c r="DL42">
        <v>4</v>
      </c>
      <c r="DM42">
        <v>21</v>
      </c>
      <c r="DN42">
        <v>13</v>
      </c>
      <c r="DO42">
        <v>12</v>
      </c>
      <c r="DP42">
        <v>11</v>
      </c>
      <c r="DQ42">
        <v>18</v>
      </c>
      <c r="DR42">
        <v>3</v>
      </c>
      <c r="DS42">
        <v>6</v>
      </c>
      <c r="DT42">
        <v>9</v>
      </c>
      <c r="DU42">
        <v>6</v>
      </c>
      <c r="DV42">
        <v>2</v>
      </c>
      <c r="DW42">
        <v>1</v>
      </c>
      <c r="DX42">
        <v>1</v>
      </c>
      <c r="DY42">
        <v>17</v>
      </c>
      <c r="DZ42">
        <v>8</v>
      </c>
      <c r="EA42">
        <v>29</v>
      </c>
      <c r="EB42">
        <v>17</v>
      </c>
      <c r="EC42">
        <v>1</v>
      </c>
      <c r="ED42">
        <v>8</v>
      </c>
      <c r="EE42">
        <v>8</v>
      </c>
      <c r="EF42">
        <v>11</v>
      </c>
      <c r="EG42">
        <v>7</v>
      </c>
      <c r="EH42">
        <v>5</v>
      </c>
      <c r="EI42">
        <v>6</v>
      </c>
      <c r="EJ42">
        <v>8</v>
      </c>
      <c r="EK42">
        <v>3</v>
      </c>
      <c r="EL42">
        <v>13</v>
      </c>
      <c r="EM42">
        <v>43</v>
      </c>
      <c r="EN42">
        <v>35</v>
      </c>
      <c r="EO42">
        <v>19</v>
      </c>
      <c r="EP42">
        <v>8</v>
      </c>
      <c r="EQ42">
        <v>25</v>
      </c>
      <c r="ER42">
        <v>2</v>
      </c>
      <c r="ES42">
        <v>4</v>
      </c>
      <c r="ET42">
        <v>1</v>
      </c>
      <c r="EU42">
        <v>1</v>
      </c>
      <c r="EV42">
        <v>23</v>
      </c>
      <c r="EW42">
        <v>4</v>
      </c>
      <c r="EX42">
        <v>7</v>
      </c>
      <c r="EY42">
        <v>19</v>
      </c>
      <c r="EZ42">
        <v>11</v>
      </c>
      <c r="FA42">
        <v>29</v>
      </c>
      <c r="FB42">
        <v>3</v>
      </c>
      <c r="FC42">
        <v>3</v>
      </c>
      <c r="FD42">
        <v>20</v>
      </c>
      <c r="FE42">
        <v>9</v>
      </c>
      <c r="FF42">
        <v>3</v>
      </c>
    </row>
    <row r="43" spans="1:208" x14ac:dyDescent="0.25">
      <c r="A43" s="1">
        <v>42</v>
      </c>
      <c r="B43">
        <f>COUNTIF(All!B:F,Mains!A43)</f>
        <v>220</v>
      </c>
      <c r="C43" s="2">
        <f t="shared" si="0"/>
        <v>2.2645393721049924E-2</v>
      </c>
      <c r="D43" s="2">
        <f t="shared" ca="1" si="1"/>
        <v>5.514997539947001E-3</v>
      </c>
      <c r="E43">
        <f ca="1">IFERROR(SUMIF(Distrib!Z:Z,"&lt;=" &amp; I43,Distrib!AB:AB),0)+COUNTIF(INDIRECT("MainsD!B" &amp; I43+1 &amp; ":AY" &amp; I43+1,TRUE),"&lt;="&amp;HLOOKUP(A43,MainsD!$1:$101,Mains!I43+1,0))/50</f>
        <v>0.7252927927927928</v>
      </c>
      <c r="F43">
        <f>TurnAround(ROW(),COLUMN(J:J))*SUMIF(Distrib!Z:Z,IF(TurnAround(ROW(),COLUMN(J:J))&lt;0,"&lt;","&gt;") &amp; LastNumber(ROW(),COLUMN(J:J)),Distrib!AB:AB)</f>
        <v>-8.9339339339339352E-2</v>
      </c>
      <c r="G43">
        <f>ABS(IF(F43&gt;0,IF(I43&gt;LastNumber(ROW(),COLUMN(J:J)),1,1-ABS(F43)),IF(I43&lt;LastNumber(ROW(),COLUMN(J:J)),1,1)))</f>
        <v>1</v>
      </c>
      <c r="H43" s="7">
        <f>COUNTIF($J$43:$GU$43,"&lt;="&amp;$I$43)/COUNTA($J$43:$GU$43)</f>
        <v>0.43814432989690721</v>
      </c>
      <c r="I43" s="22">
        <v>5</v>
      </c>
      <c r="J43">
        <v>11</v>
      </c>
      <c r="K43">
        <v>22</v>
      </c>
      <c r="L43">
        <v>4</v>
      </c>
      <c r="M43">
        <v>19</v>
      </c>
      <c r="N43">
        <v>2</v>
      </c>
      <c r="O43">
        <v>10</v>
      </c>
      <c r="P43">
        <v>1</v>
      </c>
      <c r="Q43">
        <v>16</v>
      </c>
      <c r="R43">
        <v>1</v>
      </c>
      <c r="S43">
        <v>4</v>
      </c>
      <c r="T43">
        <v>2</v>
      </c>
      <c r="U43">
        <v>51</v>
      </c>
      <c r="V43">
        <v>5</v>
      </c>
      <c r="W43">
        <v>19</v>
      </c>
      <c r="X43">
        <v>10</v>
      </c>
      <c r="Y43">
        <v>1</v>
      </c>
      <c r="Z43">
        <v>1</v>
      </c>
      <c r="AA43">
        <v>2</v>
      </c>
      <c r="AB43">
        <v>35</v>
      </c>
      <c r="AC43">
        <v>23</v>
      </c>
      <c r="AD43">
        <v>8</v>
      </c>
      <c r="AE43">
        <v>9</v>
      </c>
      <c r="AF43">
        <v>4</v>
      </c>
      <c r="AG43">
        <v>2</v>
      </c>
      <c r="AH43">
        <v>7</v>
      </c>
      <c r="AI43">
        <v>8</v>
      </c>
      <c r="AJ43">
        <v>6</v>
      </c>
      <c r="AK43">
        <v>3</v>
      </c>
      <c r="AL43">
        <v>24</v>
      </c>
      <c r="AM43">
        <v>14</v>
      </c>
      <c r="AN43">
        <v>9</v>
      </c>
      <c r="AO43">
        <v>2</v>
      </c>
      <c r="AP43">
        <v>10</v>
      </c>
      <c r="AQ43">
        <v>7</v>
      </c>
      <c r="AR43">
        <v>1</v>
      </c>
      <c r="AS43">
        <v>5</v>
      </c>
      <c r="AT43">
        <v>4</v>
      </c>
      <c r="AU43">
        <v>14</v>
      </c>
      <c r="AV43">
        <v>15</v>
      </c>
      <c r="AW43">
        <v>12</v>
      </c>
      <c r="AX43">
        <v>4</v>
      </c>
      <c r="AY43">
        <v>3</v>
      </c>
      <c r="AZ43">
        <v>6</v>
      </c>
      <c r="BA43">
        <v>25</v>
      </c>
      <c r="BB43">
        <v>12</v>
      </c>
      <c r="BC43">
        <v>41</v>
      </c>
      <c r="BD43">
        <v>8</v>
      </c>
      <c r="BE43">
        <v>3</v>
      </c>
      <c r="BF43">
        <v>7</v>
      </c>
      <c r="BG43">
        <v>7</v>
      </c>
      <c r="BH43">
        <v>14</v>
      </c>
      <c r="BI43">
        <v>5</v>
      </c>
      <c r="BJ43">
        <v>4</v>
      </c>
      <c r="BK43">
        <v>7</v>
      </c>
      <c r="BL43">
        <v>9</v>
      </c>
      <c r="BM43">
        <v>4</v>
      </c>
      <c r="BN43">
        <v>2</v>
      </c>
      <c r="BO43">
        <v>5</v>
      </c>
      <c r="BP43">
        <v>7</v>
      </c>
      <c r="BQ43">
        <v>5</v>
      </c>
      <c r="BR43">
        <v>19</v>
      </c>
      <c r="BS43">
        <v>6</v>
      </c>
      <c r="BT43">
        <v>5</v>
      </c>
      <c r="BU43">
        <v>4</v>
      </c>
      <c r="BV43">
        <v>4</v>
      </c>
      <c r="BW43">
        <v>6</v>
      </c>
      <c r="BX43">
        <v>9</v>
      </c>
      <c r="BY43">
        <v>2</v>
      </c>
      <c r="BZ43">
        <v>3</v>
      </c>
      <c r="CA43">
        <v>15</v>
      </c>
      <c r="CB43">
        <v>1</v>
      </c>
      <c r="CC43">
        <v>2</v>
      </c>
      <c r="CD43">
        <v>8</v>
      </c>
      <c r="CE43">
        <v>7</v>
      </c>
      <c r="CF43">
        <v>5</v>
      </c>
      <c r="CG43">
        <v>7</v>
      </c>
      <c r="CH43">
        <v>27</v>
      </c>
      <c r="CI43">
        <v>16</v>
      </c>
      <c r="CJ43">
        <v>3</v>
      </c>
      <c r="CK43">
        <v>4</v>
      </c>
      <c r="CL43">
        <v>13</v>
      </c>
      <c r="CM43">
        <v>19</v>
      </c>
      <c r="CN43">
        <v>10</v>
      </c>
      <c r="CO43">
        <v>9</v>
      </c>
      <c r="CP43">
        <v>4</v>
      </c>
      <c r="CQ43">
        <v>3</v>
      </c>
      <c r="CR43">
        <v>10</v>
      </c>
      <c r="CS43">
        <v>19</v>
      </c>
      <c r="CT43">
        <v>4</v>
      </c>
      <c r="CU43">
        <v>9</v>
      </c>
      <c r="CV43">
        <v>39</v>
      </c>
      <c r="CW43">
        <v>8</v>
      </c>
      <c r="CX43">
        <v>1</v>
      </c>
      <c r="CY43">
        <v>9</v>
      </c>
      <c r="CZ43">
        <v>5</v>
      </c>
      <c r="DA43">
        <v>8</v>
      </c>
      <c r="DB43">
        <v>1</v>
      </c>
      <c r="DC43">
        <v>22</v>
      </c>
      <c r="DD43">
        <v>7</v>
      </c>
      <c r="DE43">
        <v>15</v>
      </c>
      <c r="DF43">
        <v>30</v>
      </c>
      <c r="DG43">
        <v>24</v>
      </c>
      <c r="DH43">
        <v>3</v>
      </c>
      <c r="DI43">
        <v>4</v>
      </c>
      <c r="DJ43">
        <v>7</v>
      </c>
      <c r="DK43">
        <v>11</v>
      </c>
      <c r="DL43">
        <v>6</v>
      </c>
      <c r="DM43">
        <v>4</v>
      </c>
      <c r="DN43">
        <v>16</v>
      </c>
      <c r="DO43">
        <v>3</v>
      </c>
      <c r="DP43">
        <v>5</v>
      </c>
      <c r="DQ43">
        <v>39</v>
      </c>
      <c r="DR43">
        <v>14</v>
      </c>
      <c r="DS43">
        <v>12</v>
      </c>
      <c r="DT43">
        <v>6</v>
      </c>
      <c r="DU43">
        <v>2</v>
      </c>
      <c r="DV43">
        <v>1</v>
      </c>
      <c r="DW43">
        <v>13</v>
      </c>
      <c r="DX43">
        <v>8</v>
      </c>
      <c r="DY43">
        <v>6</v>
      </c>
      <c r="DZ43">
        <v>2</v>
      </c>
      <c r="EA43">
        <v>1</v>
      </c>
      <c r="EB43">
        <v>26</v>
      </c>
      <c r="EC43">
        <v>11</v>
      </c>
      <c r="ED43">
        <v>7</v>
      </c>
      <c r="EE43">
        <v>7</v>
      </c>
      <c r="EF43">
        <v>7</v>
      </c>
      <c r="EG43">
        <v>6</v>
      </c>
      <c r="EH43">
        <v>4</v>
      </c>
      <c r="EI43">
        <v>2</v>
      </c>
      <c r="EJ43">
        <v>2</v>
      </c>
      <c r="EK43">
        <v>6</v>
      </c>
      <c r="EL43">
        <v>3</v>
      </c>
      <c r="EM43">
        <v>5</v>
      </c>
      <c r="EN43">
        <v>2</v>
      </c>
      <c r="EO43">
        <v>3</v>
      </c>
      <c r="EP43">
        <v>6</v>
      </c>
      <c r="EQ43">
        <v>3</v>
      </c>
      <c r="ER43">
        <v>25</v>
      </c>
      <c r="ES43">
        <v>36</v>
      </c>
      <c r="ET43">
        <v>6</v>
      </c>
      <c r="EU43">
        <v>4</v>
      </c>
      <c r="EV43">
        <v>2</v>
      </c>
      <c r="EW43">
        <v>1</v>
      </c>
      <c r="EX43">
        <v>1</v>
      </c>
      <c r="EY43">
        <v>7</v>
      </c>
      <c r="EZ43">
        <v>11</v>
      </c>
      <c r="FA43">
        <v>10</v>
      </c>
      <c r="FB43">
        <v>8</v>
      </c>
      <c r="FC43">
        <v>4</v>
      </c>
      <c r="FD43">
        <v>1</v>
      </c>
      <c r="FE43">
        <v>4</v>
      </c>
      <c r="FF43">
        <v>2</v>
      </c>
      <c r="FG43">
        <v>17</v>
      </c>
      <c r="FH43">
        <v>28</v>
      </c>
      <c r="FI43">
        <v>3</v>
      </c>
      <c r="FJ43">
        <v>9</v>
      </c>
      <c r="FK43">
        <v>6</v>
      </c>
      <c r="FL43">
        <v>9</v>
      </c>
      <c r="FM43">
        <v>5</v>
      </c>
      <c r="FN43">
        <v>8</v>
      </c>
      <c r="FO43">
        <v>1</v>
      </c>
      <c r="FP43">
        <v>4</v>
      </c>
      <c r="FQ43">
        <v>18</v>
      </c>
      <c r="FR43">
        <v>4</v>
      </c>
      <c r="FS43">
        <v>1</v>
      </c>
      <c r="FT43">
        <v>1</v>
      </c>
      <c r="FU43">
        <v>7</v>
      </c>
      <c r="FV43">
        <v>18</v>
      </c>
      <c r="FW43">
        <v>8</v>
      </c>
      <c r="FX43">
        <v>13</v>
      </c>
      <c r="FY43">
        <v>15</v>
      </c>
      <c r="FZ43">
        <v>1</v>
      </c>
      <c r="GA43">
        <v>3</v>
      </c>
      <c r="GB43">
        <v>4</v>
      </c>
      <c r="GC43">
        <v>6</v>
      </c>
      <c r="GD43">
        <v>11</v>
      </c>
      <c r="GE43">
        <v>3</v>
      </c>
      <c r="GF43">
        <v>3</v>
      </c>
      <c r="GG43">
        <v>8</v>
      </c>
      <c r="GH43">
        <v>2</v>
      </c>
      <c r="GI43">
        <v>16</v>
      </c>
      <c r="GJ43">
        <v>23</v>
      </c>
      <c r="GK43">
        <v>18</v>
      </c>
      <c r="GL43">
        <v>2</v>
      </c>
      <c r="GM43">
        <v>15</v>
      </c>
      <c r="GN43">
        <v>8</v>
      </c>
      <c r="GO43">
        <v>14</v>
      </c>
      <c r="GP43">
        <v>2</v>
      </c>
      <c r="GQ43">
        <v>5</v>
      </c>
      <c r="GR43">
        <v>22</v>
      </c>
      <c r="GS43">
        <v>32</v>
      </c>
      <c r="GT43">
        <v>1</v>
      </c>
      <c r="GU43">
        <v>4</v>
      </c>
    </row>
    <row r="44" spans="1:208" x14ac:dyDescent="0.25">
      <c r="A44" s="1">
        <v>43</v>
      </c>
      <c r="B44">
        <f>COUNTIF(All!B:F,Mains!A44)</f>
        <v>179</v>
      </c>
      <c r="C44" s="2">
        <f t="shared" si="0"/>
        <v>1.8425115800308801E-2</v>
      </c>
      <c r="D44" s="2">
        <f t="shared" ca="1" si="1"/>
        <v>2.7425335042692307E-2</v>
      </c>
      <c r="E44">
        <f ca="1">IFERROR(SUMIF(Distrib!Z:Z,"&lt;=" &amp; I44,Distrib!AB:AB),0)+COUNTIF(INDIRECT("MainsD!B" &amp; I44+1 &amp; ":AY" &amp; I44+1,TRUE),"&lt;="&amp;HLOOKUP(A44,MainsD!$1:$101,Mains!I44+1,0))/50</f>
        <v>1.3113963963963966</v>
      </c>
      <c r="F44">
        <f>TurnAround(ROW(),COLUMN(J:J))*SUMIF(Distrib!Z:Z,IF(TurnAround(ROW(),COLUMN(J:J))&lt;0,"&lt;","&gt;") &amp; LastNumber(ROW(),COLUMN(J:J)),Distrib!AB:AB)</f>
        <v>-0.99234234234234242</v>
      </c>
      <c r="G44">
        <f>ABS(IF(F44&gt;0,IF(I44&gt;LastNumber(ROW(),COLUMN(J:J)),1,1-ABS(F44)),IF(I44&lt;LastNumber(ROW(),COLUMN(J:J)),1,1)))</f>
        <v>1</v>
      </c>
      <c r="H44" s="7">
        <f>COUNTIF($J$44:$FP$44,"&lt;="&amp;$I$44)/COUNTA($J$44:$FP$44)</f>
        <v>0.96932515337423308</v>
      </c>
      <c r="I44" s="22">
        <v>34</v>
      </c>
      <c r="J44">
        <v>12</v>
      </c>
      <c r="K44">
        <v>8</v>
      </c>
      <c r="L44">
        <v>9</v>
      </c>
      <c r="M44">
        <v>8</v>
      </c>
      <c r="N44">
        <v>7</v>
      </c>
      <c r="O44">
        <v>4</v>
      </c>
      <c r="P44">
        <v>2</v>
      </c>
      <c r="Q44">
        <v>1</v>
      </c>
      <c r="R44">
        <v>24</v>
      </c>
      <c r="S44">
        <v>17</v>
      </c>
      <c r="T44">
        <v>25</v>
      </c>
      <c r="U44">
        <v>1</v>
      </c>
      <c r="V44">
        <v>1</v>
      </c>
      <c r="W44">
        <v>3</v>
      </c>
      <c r="X44">
        <v>21</v>
      </c>
      <c r="Y44">
        <v>11</v>
      </c>
      <c r="Z44">
        <v>2</v>
      </c>
      <c r="AA44">
        <v>20</v>
      </c>
      <c r="AB44">
        <v>11</v>
      </c>
      <c r="AC44">
        <v>6</v>
      </c>
      <c r="AD44">
        <v>76</v>
      </c>
      <c r="AE44">
        <v>16</v>
      </c>
      <c r="AF44">
        <v>8</v>
      </c>
      <c r="AG44">
        <v>2</v>
      </c>
      <c r="AH44">
        <v>3</v>
      </c>
      <c r="AI44">
        <v>7</v>
      </c>
      <c r="AJ44">
        <v>3</v>
      </c>
      <c r="AK44">
        <v>2</v>
      </c>
      <c r="AL44">
        <v>3</v>
      </c>
      <c r="AM44">
        <v>4</v>
      </c>
      <c r="AN44">
        <v>3</v>
      </c>
      <c r="AO44">
        <v>22</v>
      </c>
      <c r="AP44">
        <v>11</v>
      </c>
      <c r="AQ44">
        <v>70</v>
      </c>
      <c r="AR44">
        <v>8</v>
      </c>
      <c r="AS44">
        <v>8</v>
      </c>
      <c r="AT44">
        <v>9</v>
      </c>
      <c r="AU44">
        <v>12</v>
      </c>
      <c r="AV44">
        <v>9</v>
      </c>
      <c r="AW44">
        <v>3</v>
      </c>
      <c r="AX44">
        <v>1</v>
      </c>
      <c r="AY44">
        <v>6</v>
      </c>
      <c r="AZ44">
        <v>10</v>
      </c>
      <c r="BA44">
        <v>7</v>
      </c>
      <c r="BB44">
        <v>19</v>
      </c>
      <c r="BC44">
        <v>6</v>
      </c>
      <c r="BD44">
        <v>17</v>
      </c>
      <c r="BE44">
        <v>1</v>
      </c>
      <c r="BF44">
        <v>30</v>
      </c>
      <c r="BG44">
        <v>9</v>
      </c>
      <c r="BH44">
        <v>2</v>
      </c>
      <c r="BI44">
        <v>7</v>
      </c>
      <c r="BJ44">
        <v>17</v>
      </c>
      <c r="BK44">
        <v>8</v>
      </c>
      <c r="BL44">
        <v>8</v>
      </c>
      <c r="BM44">
        <v>1</v>
      </c>
      <c r="BN44">
        <v>4</v>
      </c>
      <c r="BO44">
        <v>1</v>
      </c>
      <c r="BP44">
        <v>7</v>
      </c>
      <c r="BQ44">
        <v>6</v>
      </c>
      <c r="BR44">
        <v>6</v>
      </c>
      <c r="BS44">
        <v>1</v>
      </c>
      <c r="BT44">
        <v>19</v>
      </c>
      <c r="BU44">
        <v>8</v>
      </c>
      <c r="BV44">
        <v>28</v>
      </c>
      <c r="BW44">
        <v>4</v>
      </c>
      <c r="BX44">
        <v>1</v>
      </c>
      <c r="BY44">
        <v>1</v>
      </c>
      <c r="BZ44">
        <v>1</v>
      </c>
      <c r="CA44">
        <v>3</v>
      </c>
      <c r="CB44">
        <v>55</v>
      </c>
      <c r="CC44">
        <v>15</v>
      </c>
      <c r="CD44">
        <v>28</v>
      </c>
      <c r="CE44">
        <v>3</v>
      </c>
      <c r="CF44">
        <v>7</v>
      </c>
      <c r="CG44">
        <v>14</v>
      </c>
      <c r="CH44">
        <v>2</v>
      </c>
      <c r="CI44">
        <v>7</v>
      </c>
      <c r="CJ44">
        <v>9</v>
      </c>
      <c r="CK44">
        <v>10</v>
      </c>
      <c r="CL44">
        <v>1</v>
      </c>
      <c r="CM44">
        <v>15</v>
      </c>
      <c r="CN44">
        <v>4</v>
      </c>
      <c r="CO44">
        <v>4</v>
      </c>
      <c r="CP44">
        <v>4</v>
      </c>
      <c r="CQ44">
        <v>2</v>
      </c>
      <c r="CR44">
        <v>8</v>
      </c>
      <c r="CS44">
        <v>4</v>
      </c>
      <c r="CT44">
        <v>2</v>
      </c>
      <c r="CU44">
        <v>3</v>
      </c>
      <c r="CV44">
        <v>12</v>
      </c>
      <c r="CW44">
        <v>15</v>
      </c>
      <c r="CX44">
        <v>8</v>
      </c>
      <c r="CY44">
        <v>23</v>
      </c>
      <c r="CZ44">
        <v>7</v>
      </c>
      <c r="DA44">
        <v>4</v>
      </c>
      <c r="DB44">
        <v>17</v>
      </c>
      <c r="DC44">
        <v>3</v>
      </c>
      <c r="DD44">
        <v>10</v>
      </c>
      <c r="DE44">
        <v>3</v>
      </c>
      <c r="DF44">
        <v>10</v>
      </c>
      <c r="DG44">
        <v>28</v>
      </c>
      <c r="DH44">
        <v>10</v>
      </c>
      <c r="DI44">
        <v>5</v>
      </c>
      <c r="DJ44">
        <v>1</v>
      </c>
      <c r="DK44">
        <v>28</v>
      </c>
      <c r="DL44">
        <v>16</v>
      </c>
      <c r="DM44">
        <v>3</v>
      </c>
      <c r="DN44">
        <v>12</v>
      </c>
      <c r="DO44">
        <v>4</v>
      </c>
      <c r="DP44">
        <v>2</v>
      </c>
      <c r="DQ44">
        <v>2</v>
      </c>
      <c r="DR44">
        <v>1</v>
      </c>
      <c r="DS44">
        <v>15</v>
      </c>
      <c r="DT44">
        <v>5</v>
      </c>
      <c r="DU44">
        <v>2</v>
      </c>
      <c r="DV44">
        <v>14</v>
      </c>
      <c r="DW44">
        <v>12</v>
      </c>
      <c r="DX44">
        <v>13</v>
      </c>
      <c r="DY44">
        <v>1</v>
      </c>
      <c r="DZ44">
        <v>11</v>
      </c>
      <c r="EA44">
        <v>4</v>
      </c>
      <c r="EB44">
        <v>29</v>
      </c>
      <c r="EC44">
        <v>6</v>
      </c>
      <c r="ED44">
        <v>3</v>
      </c>
      <c r="EE44">
        <v>29</v>
      </c>
      <c r="EF44">
        <v>10</v>
      </c>
      <c r="EG44">
        <v>7</v>
      </c>
      <c r="EH44">
        <v>1</v>
      </c>
      <c r="EI44">
        <v>20</v>
      </c>
      <c r="EJ44">
        <v>9</v>
      </c>
      <c r="EK44">
        <v>8</v>
      </c>
      <c r="EL44">
        <v>14</v>
      </c>
      <c r="EM44">
        <v>2</v>
      </c>
      <c r="EN44">
        <v>37</v>
      </c>
      <c r="EO44">
        <v>17</v>
      </c>
      <c r="EP44">
        <v>15</v>
      </c>
      <c r="EQ44">
        <v>32</v>
      </c>
      <c r="ER44">
        <v>2</v>
      </c>
      <c r="ES44">
        <v>16</v>
      </c>
      <c r="ET44">
        <v>8</v>
      </c>
      <c r="EU44">
        <v>9</v>
      </c>
      <c r="EV44">
        <v>10</v>
      </c>
      <c r="EW44">
        <v>1</v>
      </c>
      <c r="EX44">
        <v>3</v>
      </c>
      <c r="EY44">
        <v>4</v>
      </c>
      <c r="EZ44">
        <v>4</v>
      </c>
      <c r="FA44">
        <v>3</v>
      </c>
      <c r="FB44">
        <v>29</v>
      </c>
      <c r="FC44">
        <v>6</v>
      </c>
      <c r="FD44">
        <v>19</v>
      </c>
      <c r="FE44">
        <v>24</v>
      </c>
      <c r="FF44">
        <v>8</v>
      </c>
      <c r="FG44">
        <v>2</v>
      </c>
      <c r="FH44">
        <v>4</v>
      </c>
      <c r="FI44">
        <v>31</v>
      </c>
      <c r="FJ44">
        <v>21</v>
      </c>
      <c r="FK44">
        <v>5</v>
      </c>
      <c r="FL44">
        <v>10</v>
      </c>
      <c r="FM44">
        <v>1</v>
      </c>
      <c r="FN44">
        <v>18</v>
      </c>
      <c r="FO44">
        <v>2</v>
      </c>
      <c r="FP44">
        <v>48</v>
      </c>
    </row>
    <row r="45" spans="1:208" x14ac:dyDescent="0.25">
      <c r="A45" s="1">
        <v>44</v>
      </c>
      <c r="B45">
        <f>COUNTIF(All!B:F,Mains!A45)</f>
        <v>222</v>
      </c>
      <c r="C45" s="2">
        <f t="shared" si="0"/>
        <v>2.285126093669583E-2</v>
      </c>
      <c r="D45" s="2">
        <f t="shared" ca="1" si="1"/>
        <v>4.3514430451628032E-3</v>
      </c>
      <c r="E45">
        <f ca="1">IFERROR(SUMIF(Distrib!Z:Z,"&lt;=" &amp; I45,Distrib!AB:AB),0)+COUNTIF(INDIRECT("MainsD!B" &amp; I45+1 &amp; ":AY" &amp; I45+1,TRUE),"&lt;="&amp;HLOOKUP(A45,MainsD!$1:$101,Mains!I45+1,0))/50</f>
        <v>0.70132882882882885</v>
      </c>
      <c r="F45">
        <f>TurnAround(ROW(),COLUMN(J:J))*SUMIF(Distrib!Z:Z,IF(TurnAround(ROW(),COLUMN(J:J))&lt;0,"&lt;","&gt;") &amp; LastNumber(ROW(),COLUMN(J:J)),Distrib!AB:AB)</f>
        <v>-0.2185810810810811</v>
      </c>
      <c r="G45">
        <f>ABS(IF(F45&gt;0,IF(I45&gt;LastNumber(ROW(),COLUMN(J:J)),1,1-ABS(F45)),IF(I45&lt;LastNumber(ROW(),COLUMN(J:J)),1,1)))</f>
        <v>1</v>
      </c>
      <c r="H45" s="7">
        <f>COUNTIF($J$45:$GZ$45,"&lt;="&amp;$I$45)/COUNTA($J$45:$GZ$45)</f>
        <v>0.36180904522613067</v>
      </c>
      <c r="I45" s="22">
        <v>4</v>
      </c>
      <c r="J45">
        <v>11</v>
      </c>
      <c r="K45">
        <v>6</v>
      </c>
      <c r="L45">
        <v>4</v>
      </c>
      <c r="M45">
        <v>3</v>
      </c>
      <c r="N45">
        <v>4</v>
      </c>
      <c r="O45">
        <v>22</v>
      </c>
      <c r="P45">
        <v>5</v>
      </c>
      <c r="Q45">
        <v>5</v>
      </c>
      <c r="R45">
        <v>22</v>
      </c>
      <c r="S45">
        <v>3</v>
      </c>
      <c r="T45">
        <v>12</v>
      </c>
      <c r="U45">
        <v>6</v>
      </c>
      <c r="V45">
        <v>2</v>
      </c>
      <c r="W45">
        <v>3</v>
      </c>
      <c r="X45">
        <v>11</v>
      </c>
      <c r="Y45">
        <v>18</v>
      </c>
      <c r="Z45">
        <v>1</v>
      </c>
      <c r="AA45">
        <v>25</v>
      </c>
      <c r="AB45">
        <v>22</v>
      </c>
      <c r="AC45">
        <v>1</v>
      </c>
      <c r="AD45">
        <v>10</v>
      </c>
      <c r="AE45">
        <v>1</v>
      </c>
      <c r="AF45">
        <v>7</v>
      </c>
      <c r="AG45">
        <v>18</v>
      </c>
      <c r="AH45">
        <v>2</v>
      </c>
      <c r="AI45">
        <v>3</v>
      </c>
      <c r="AJ45">
        <v>23</v>
      </c>
      <c r="AK45">
        <v>9</v>
      </c>
      <c r="AL45">
        <v>7</v>
      </c>
      <c r="AM45">
        <v>24</v>
      </c>
      <c r="AN45">
        <v>9</v>
      </c>
      <c r="AO45">
        <v>1</v>
      </c>
      <c r="AP45">
        <v>4</v>
      </c>
      <c r="AQ45">
        <v>2</v>
      </c>
      <c r="AR45">
        <v>11</v>
      </c>
      <c r="AS45">
        <v>9</v>
      </c>
      <c r="AT45">
        <v>31</v>
      </c>
      <c r="AU45">
        <v>28</v>
      </c>
      <c r="AV45">
        <v>3</v>
      </c>
      <c r="AW45">
        <v>19</v>
      </c>
      <c r="AX45">
        <v>8</v>
      </c>
      <c r="AY45">
        <v>14</v>
      </c>
      <c r="AZ45">
        <v>6</v>
      </c>
      <c r="BA45">
        <v>5</v>
      </c>
      <c r="BB45">
        <v>1</v>
      </c>
      <c r="BC45">
        <v>5</v>
      </c>
      <c r="BD45">
        <v>3</v>
      </c>
      <c r="BE45">
        <v>10</v>
      </c>
      <c r="BF45">
        <v>20</v>
      </c>
      <c r="BG45">
        <v>21</v>
      </c>
      <c r="BH45">
        <v>7</v>
      </c>
      <c r="BI45">
        <v>3</v>
      </c>
      <c r="BJ45">
        <v>2</v>
      </c>
      <c r="BK45">
        <v>2</v>
      </c>
      <c r="BL45">
        <v>1</v>
      </c>
      <c r="BM45">
        <v>1</v>
      </c>
      <c r="BN45">
        <v>9</v>
      </c>
      <c r="BO45">
        <v>3</v>
      </c>
      <c r="BP45">
        <v>1</v>
      </c>
      <c r="BQ45">
        <v>7</v>
      </c>
      <c r="BR45">
        <v>2</v>
      </c>
      <c r="BS45">
        <v>4</v>
      </c>
      <c r="BT45">
        <v>10</v>
      </c>
      <c r="BU45">
        <v>5</v>
      </c>
      <c r="BV45">
        <v>3</v>
      </c>
      <c r="BW45">
        <v>8</v>
      </c>
      <c r="BX45">
        <v>2</v>
      </c>
      <c r="BY45">
        <v>1</v>
      </c>
      <c r="BZ45">
        <v>3</v>
      </c>
      <c r="CA45">
        <v>20</v>
      </c>
      <c r="CB45">
        <v>10</v>
      </c>
      <c r="CC45">
        <v>16</v>
      </c>
      <c r="CD45">
        <v>4</v>
      </c>
      <c r="CE45">
        <v>6</v>
      </c>
      <c r="CF45">
        <v>10</v>
      </c>
      <c r="CG45">
        <v>11</v>
      </c>
      <c r="CH45">
        <v>16</v>
      </c>
      <c r="CI45">
        <v>1</v>
      </c>
      <c r="CJ45">
        <v>2</v>
      </c>
      <c r="CK45">
        <v>6</v>
      </c>
      <c r="CL45">
        <v>7</v>
      </c>
      <c r="CM45">
        <v>1</v>
      </c>
      <c r="CN45">
        <v>10</v>
      </c>
      <c r="CO45">
        <v>17</v>
      </c>
      <c r="CP45">
        <v>35</v>
      </c>
      <c r="CQ45">
        <v>5</v>
      </c>
      <c r="CR45">
        <v>3</v>
      </c>
      <c r="CS45">
        <v>6</v>
      </c>
      <c r="CT45">
        <v>4</v>
      </c>
      <c r="CU45">
        <v>3</v>
      </c>
      <c r="CV45">
        <v>9</v>
      </c>
      <c r="CW45">
        <v>3</v>
      </c>
      <c r="CX45">
        <v>3</v>
      </c>
      <c r="CY45">
        <v>11</v>
      </c>
      <c r="CZ45">
        <v>2</v>
      </c>
      <c r="DA45">
        <v>12</v>
      </c>
      <c r="DB45">
        <v>5</v>
      </c>
      <c r="DC45">
        <v>5</v>
      </c>
      <c r="DD45">
        <v>2</v>
      </c>
      <c r="DE45">
        <v>9</v>
      </c>
      <c r="DF45">
        <v>31</v>
      </c>
      <c r="DG45">
        <v>3</v>
      </c>
      <c r="DH45">
        <v>18</v>
      </c>
      <c r="DI45">
        <v>10</v>
      </c>
      <c r="DJ45">
        <v>23</v>
      </c>
      <c r="DK45">
        <v>9</v>
      </c>
      <c r="DL45">
        <v>10</v>
      </c>
      <c r="DM45">
        <v>5</v>
      </c>
      <c r="DN45">
        <v>6</v>
      </c>
      <c r="DO45">
        <v>4</v>
      </c>
      <c r="DP45">
        <v>19</v>
      </c>
      <c r="DQ45">
        <v>6</v>
      </c>
      <c r="DR45">
        <v>2</v>
      </c>
      <c r="DS45">
        <v>2</v>
      </c>
      <c r="DT45">
        <v>8</v>
      </c>
      <c r="DU45">
        <v>2</v>
      </c>
      <c r="DV45">
        <v>15</v>
      </c>
      <c r="DW45">
        <v>11</v>
      </c>
      <c r="DX45">
        <v>10</v>
      </c>
      <c r="DY45">
        <v>15</v>
      </c>
      <c r="DZ45">
        <v>23</v>
      </c>
      <c r="EA45">
        <v>2</v>
      </c>
      <c r="EB45">
        <v>4</v>
      </c>
      <c r="EC45">
        <v>7</v>
      </c>
      <c r="ED45">
        <v>6</v>
      </c>
      <c r="EE45">
        <v>1</v>
      </c>
      <c r="EF45">
        <v>6</v>
      </c>
      <c r="EG45">
        <v>1</v>
      </c>
      <c r="EH45">
        <v>3</v>
      </c>
      <c r="EI45">
        <v>9</v>
      </c>
      <c r="EJ45">
        <v>1</v>
      </c>
      <c r="EK45">
        <v>4</v>
      </c>
      <c r="EL45">
        <v>13</v>
      </c>
      <c r="EM45">
        <v>14</v>
      </c>
      <c r="EN45">
        <v>17</v>
      </c>
      <c r="EO45">
        <v>6</v>
      </c>
      <c r="EP45">
        <v>1</v>
      </c>
      <c r="EQ45">
        <v>12</v>
      </c>
      <c r="ER45">
        <v>35</v>
      </c>
      <c r="ES45">
        <v>2</v>
      </c>
      <c r="ET45">
        <v>16</v>
      </c>
      <c r="EU45">
        <v>4</v>
      </c>
      <c r="EV45">
        <v>9</v>
      </c>
      <c r="EW45">
        <v>9</v>
      </c>
      <c r="EX45">
        <v>4</v>
      </c>
      <c r="EY45">
        <v>5</v>
      </c>
      <c r="EZ45">
        <v>1</v>
      </c>
      <c r="FA45">
        <v>7</v>
      </c>
      <c r="FB45">
        <v>20</v>
      </c>
      <c r="FC45">
        <v>1</v>
      </c>
      <c r="FD45">
        <v>1</v>
      </c>
      <c r="FE45">
        <v>13</v>
      </c>
      <c r="FF45">
        <v>49</v>
      </c>
      <c r="FG45">
        <v>11</v>
      </c>
      <c r="FH45">
        <v>8</v>
      </c>
      <c r="FI45">
        <v>6</v>
      </c>
      <c r="FJ45">
        <v>13</v>
      </c>
      <c r="FK45">
        <v>6</v>
      </c>
      <c r="FL45">
        <v>4</v>
      </c>
      <c r="FM45">
        <v>10</v>
      </c>
      <c r="FN45">
        <v>2</v>
      </c>
      <c r="FO45">
        <v>6</v>
      </c>
      <c r="FP45">
        <v>15</v>
      </c>
      <c r="FQ45">
        <v>21</v>
      </c>
      <c r="FR45">
        <v>3</v>
      </c>
      <c r="FS45">
        <v>18</v>
      </c>
      <c r="FT45">
        <v>21</v>
      </c>
      <c r="FU45">
        <v>1</v>
      </c>
      <c r="FV45">
        <v>10</v>
      </c>
      <c r="FW45">
        <v>37</v>
      </c>
      <c r="FX45">
        <v>12</v>
      </c>
      <c r="FY45">
        <v>6</v>
      </c>
      <c r="FZ45">
        <v>3</v>
      </c>
      <c r="GA45">
        <v>6</v>
      </c>
      <c r="GB45">
        <v>13</v>
      </c>
      <c r="GC45">
        <v>10</v>
      </c>
      <c r="GD45">
        <v>6</v>
      </c>
      <c r="GE45">
        <v>9</v>
      </c>
      <c r="GF45">
        <v>14</v>
      </c>
      <c r="GG45">
        <v>5</v>
      </c>
      <c r="GH45">
        <v>5</v>
      </c>
      <c r="GI45">
        <v>3</v>
      </c>
      <c r="GJ45">
        <v>10</v>
      </c>
      <c r="GK45">
        <v>3</v>
      </c>
      <c r="GL45">
        <v>2</v>
      </c>
      <c r="GM45">
        <v>9</v>
      </c>
      <c r="GN45">
        <v>4</v>
      </c>
      <c r="GO45">
        <v>2</v>
      </c>
      <c r="GP45">
        <v>23</v>
      </c>
      <c r="GQ45">
        <v>4</v>
      </c>
      <c r="GR45">
        <v>7</v>
      </c>
      <c r="GS45">
        <v>8</v>
      </c>
      <c r="GT45">
        <v>14</v>
      </c>
      <c r="GU45">
        <v>4</v>
      </c>
      <c r="GV45">
        <v>8</v>
      </c>
      <c r="GW45">
        <v>6</v>
      </c>
      <c r="GX45">
        <v>20</v>
      </c>
      <c r="GY45">
        <v>6</v>
      </c>
      <c r="GZ45">
        <v>11</v>
      </c>
    </row>
    <row r="46" spans="1:208" x14ac:dyDescent="0.25">
      <c r="A46" s="1">
        <v>45</v>
      </c>
      <c r="B46">
        <f>COUNTIF(All!B:F,Mains!A46)</f>
        <v>202</v>
      </c>
      <c r="C46" s="2">
        <f t="shared" si="0"/>
        <v>2.0792588780236747E-2</v>
      </c>
      <c r="D46" s="2">
        <f t="shared" ca="1" si="1"/>
        <v>1.4348048847148178E-2</v>
      </c>
      <c r="E46">
        <f ca="1">IFERROR(SUMIF(Distrib!Z:Z,"&lt;=" &amp; I46,Distrib!AB:AB),0)+COUNTIF(INDIRECT("MainsD!B" &amp; I46+1 &amp; ":AY" &amp; I46+1,TRUE),"&lt;="&amp;HLOOKUP(A46,MainsD!$1:$101,Mains!I46+1,0))/50</f>
        <v>1.270608108108108</v>
      </c>
      <c r="F46">
        <f>TurnAround(ROW(),COLUMN(J:J))*SUMIF(Distrib!Z:Z,IF(TurnAround(ROW(),COLUMN(J:J))&lt;0,"&lt;","&gt;") &amp; LastNumber(ROW(),COLUMN(J:J)),Distrib!AB:AB)</f>
        <v>0.2973536036036038</v>
      </c>
      <c r="G46">
        <f>ABS(IF(F46&gt;0,IF(I46&gt;LastNumber(ROW(),COLUMN(J:J)),1,1-ABS(F46)),IF(I46&lt;LastNumber(ROW(),COLUMN(J:J)),1,1)))</f>
        <v>1</v>
      </c>
      <c r="H46" s="7">
        <f>COUNTIF($J$46:$GI$46,"&lt;="&amp;$I$46)/COUNTA($J$46:$GI$46)</f>
        <v>0.58791208791208793</v>
      </c>
      <c r="I46" s="22">
        <v>8</v>
      </c>
      <c r="J46">
        <v>5</v>
      </c>
      <c r="K46">
        <v>23</v>
      </c>
      <c r="L46">
        <v>17</v>
      </c>
      <c r="M46">
        <v>21</v>
      </c>
      <c r="N46">
        <v>27</v>
      </c>
      <c r="O46">
        <v>10</v>
      </c>
      <c r="P46">
        <v>1</v>
      </c>
      <c r="Q46">
        <v>2</v>
      </c>
      <c r="R46">
        <v>22</v>
      </c>
      <c r="S46">
        <v>3</v>
      </c>
      <c r="T46">
        <v>4</v>
      </c>
      <c r="U46">
        <v>11</v>
      </c>
      <c r="V46">
        <v>10</v>
      </c>
      <c r="W46">
        <v>5</v>
      </c>
      <c r="X46">
        <v>2</v>
      </c>
      <c r="Y46">
        <v>5</v>
      </c>
      <c r="Z46">
        <v>3</v>
      </c>
      <c r="AA46">
        <v>26</v>
      </c>
      <c r="AB46">
        <v>4</v>
      </c>
      <c r="AC46">
        <v>1</v>
      </c>
      <c r="AD46">
        <v>2</v>
      </c>
      <c r="AE46">
        <v>8</v>
      </c>
      <c r="AF46">
        <v>3</v>
      </c>
      <c r="AG46">
        <v>1</v>
      </c>
      <c r="AH46">
        <v>6</v>
      </c>
      <c r="AI46">
        <v>7</v>
      </c>
      <c r="AJ46">
        <v>11</v>
      </c>
      <c r="AK46">
        <v>6</v>
      </c>
      <c r="AL46">
        <v>12</v>
      </c>
      <c r="AM46">
        <v>36</v>
      </c>
      <c r="AN46">
        <v>14</v>
      </c>
      <c r="AO46">
        <v>7</v>
      </c>
      <c r="AP46">
        <v>15</v>
      </c>
      <c r="AQ46">
        <v>8</v>
      </c>
      <c r="AR46">
        <v>10</v>
      </c>
      <c r="AS46">
        <v>13</v>
      </c>
      <c r="AT46">
        <v>1</v>
      </c>
      <c r="AU46">
        <v>8</v>
      </c>
      <c r="AV46">
        <v>3</v>
      </c>
      <c r="AW46">
        <v>2</v>
      </c>
      <c r="AX46">
        <v>16</v>
      </c>
      <c r="AY46">
        <v>10</v>
      </c>
      <c r="AZ46">
        <v>3</v>
      </c>
      <c r="BA46">
        <v>11</v>
      </c>
      <c r="BB46">
        <v>8</v>
      </c>
      <c r="BC46">
        <v>4</v>
      </c>
      <c r="BD46">
        <v>4</v>
      </c>
      <c r="BE46">
        <v>10</v>
      </c>
      <c r="BF46">
        <v>8</v>
      </c>
      <c r="BG46">
        <v>19</v>
      </c>
      <c r="BH46">
        <v>30</v>
      </c>
      <c r="BI46">
        <v>7</v>
      </c>
      <c r="BJ46">
        <v>28</v>
      </c>
      <c r="BK46">
        <v>18</v>
      </c>
      <c r="BL46">
        <v>4</v>
      </c>
      <c r="BM46">
        <v>19</v>
      </c>
      <c r="BN46">
        <v>8</v>
      </c>
      <c r="BO46">
        <v>8</v>
      </c>
      <c r="BP46">
        <v>4</v>
      </c>
      <c r="BQ46">
        <v>20</v>
      </c>
      <c r="BR46">
        <v>6</v>
      </c>
      <c r="BS46">
        <v>17</v>
      </c>
      <c r="BT46">
        <v>12</v>
      </c>
      <c r="BU46">
        <v>2</v>
      </c>
      <c r="BV46">
        <v>25</v>
      </c>
      <c r="BW46">
        <v>10</v>
      </c>
      <c r="BX46">
        <v>6</v>
      </c>
      <c r="BY46">
        <v>8</v>
      </c>
      <c r="BZ46">
        <v>7</v>
      </c>
      <c r="CA46">
        <v>10</v>
      </c>
      <c r="CB46">
        <v>2</v>
      </c>
      <c r="CC46">
        <v>11</v>
      </c>
      <c r="CD46">
        <v>5</v>
      </c>
      <c r="CE46">
        <v>17</v>
      </c>
      <c r="CF46">
        <v>4</v>
      </c>
      <c r="CG46">
        <v>4</v>
      </c>
      <c r="CH46">
        <v>5</v>
      </c>
      <c r="CI46">
        <v>20</v>
      </c>
      <c r="CJ46">
        <v>2</v>
      </c>
      <c r="CK46">
        <v>7</v>
      </c>
      <c r="CL46">
        <v>2</v>
      </c>
      <c r="CM46">
        <v>2</v>
      </c>
      <c r="CN46">
        <v>17</v>
      </c>
      <c r="CO46">
        <v>3</v>
      </c>
      <c r="CP46">
        <v>5</v>
      </c>
      <c r="CQ46">
        <v>1</v>
      </c>
      <c r="CR46">
        <v>13</v>
      </c>
      <c r="CS46">
        <v>12</v>
      </c>
      <c r="CT46">
        <v>45</v>
      </c>
      <c r="CU46">
        <v>4</v>
      </c>
      <c r="CV46">
        <v>5</v>
      </c>
      <c r="CW46">
        <v>13</v>
      </c>
      <c r="CX46">
        <v>1</v>
      </c>
      <c r="CY46">
        <v>4</v>
      </c>
      <c r="CZ46">
        <v>4</v>
      </c>
      <c r="DA46">
        <v>4</v>
      </c>
      <c r="DB46">
        <v>4</v>
      </c>
      <c r="DC46">
        <v>22</v>
      </c>
      <c r="DD46">
        <v>3</v>
      </c>
      <c r="DE46">
        <v>12</v>
      </c>
      <c r="DF46">
        <v>7</v>
      </c>
      <c r="DG46">
        <v>11</v>
      </c>
      <c r="DH46">
        <v>5</v>
      </c>
      <c r="DI46">
        <v>20</v>
      </c>
      <c r="DJ46">
        <v>3</v>
      </c>
      <c r="DK46">
        <v>3</v>
      </c>
      <c r="DL46">
        <v>9</v>
      </c>
      <c r="DM46">
        <v>9</v>
      </c>
      <c r="DN46">
        <v>7</v>
      </c>
      <c r="DO46">
        <v>26</v>
      </c>
      <c r="DP46">
        <v>14</v>
      </c>
      <c r="DQ46">
        <v>10</v>
      </c>
      <c r="DR46">
        <v>8</v>
      </c>
      <c r="DS46">
        <v>19</v>
      </c>
      <c r="DT46">
        <v>6</v>
      </c>
      <c r="DU46">
        <v>13</v>
      </c>
      <c r="DV46">
        <v>1</v>
      </c>
      <c r="DW46">
        <v>4</v>
      </c>
      <c r="DX46">
        <v>2</v>
      </c>
      <c r="DY46">
        <v>12</v>
      </c>
      <c r="DZ46">
        <v>4</v>
      </c>
      <c r="EA46">
        <v>7</v>
      </c>
      <c r="EB46">
        <v>28</v>
      </c>
      <c r="EC46">
        <v>10</v>
      </c>
      <c r="ED46">
        <v>2</v>
      </c>
      <c r="EE46">
        <v>13</v>
      </c>
      <c r="EF46">
        <v>3</v>
      </c>
      <c r="EG46">
        <v>12</v>
      </c>
      <c r="EH46">
        <v>2</v>
      </c>
      <c r="EI46">
        <v>5</v>
      </c>
      <c r="EJ46">
        <v>7</v>
      </c>
      <c r="EK46">
        <v>8</v>
      </c>
      <c r="EL46">
        <v>30</v>
      </c>
      <c r="EM46">
        <v>3</v>
      </c>
      <c r="EN46">
        <v>1</v>
      </c>
      <c r="EO46">
        <v>12</v>
      </c>
      <c r="EP46">
        <v>4</v>
      </c>
      <c r="EQ46">
        <v>12</v>
      </c>
      <c r="ER46">
        <v>26</v>
      </c>
      <c r="ES46">
        <v>2</v>
      </c>
      <c r="ET46">
        <v>2</v>
      </c>
      <c r="EU46">
        <v>2</v>
      </c>
      <c r="EV46">
        <v>25</v>
      </c>
      <c r="EW46">
        <v>11</v>
      </c>
      <c r="EX46">
        <v>5</v>
      </c>
      <c r="EY46">
        <v>46</v>
      </c>
      <c r="EZ46">
        <v>12</v>
      </c>
      <c r="FA46">
        <v>6</v>
      </c>
      <c r="FB46">
        <v>2</v>
      </c>
      <c r="FC46">
        <v>31</v>
      </c>
      <c r="FD46">
        <v>4</v>
      </c>
      <c r="FE46">
        <v>14</v>
      </c>
      <c r="FF46">
        <v>2</v>
      </c>
      <c r="FG46">
        <v>5</v>
      </c>
      <c r="FH46">
        <v>5</v>
      </c>
      <c r="FI46">
        <v>15</v>
      </c>
      <c r="FJ46">
        <v>17</v>
      </c>
      <c r="FK46">
        <v>4</v>
      </c>
      <c r="FL46">
        <v>6</v>
      </c>
      <c r="FM46">
        <v>8</v>
      </c>
      <c r="FN46">
        <v>8</v>
      </c>
      <c r="FO46">
        <v>9</v>
      </c>
      <c r="FP46">
        <v>1</v>
      </c>
      <c r="FQ46">
        <v>8</v>
      </c>
      <c r="FR46">
        <v>4</v>
      </c>
      <c r="FS46">
        <v>19</v>
      </c>
      <c r="FT46">
        <v>24</v>
      </c>
      <c r="FU46">
        <v>4</v>
      </c>
      <c r="FV46">
        <v>13</v>
      </c>
      <c r="FW46">
        <v>5</v>
      </c>
      <c r="FX46">
        <v>5</v>
      </c>
      <c r="FY46">
        <v>17</v>
      </c>
      <c r="FZ46">
        <v>7</v>
      </c>
      <c r="GA46">
        <v>1</v>
      </c>
      <c r="GB46">
        <v>6</v>
      </c>
      <c r="GC46">
        <v>1</v>
      </c>
      <c r="GD46">
        <v>18</v>
      </c>
      <c r="GE46">
        <v>7</v>
      </c>
      <c r="GF46">
        <v>10</v>
      </c>
      <c r="GG46">
        <v>4</v>
      </c>
      <c r="GH46">
        <v>15</v>
      </c>
      <c r="GI46">
        <v>5</v>
      </c>
    </row>
    <row r="47" spans="1:208" x14ac:dyDescent="0.25">
      <c r="A47" s="1">
        <v>46</v>
      </c>
      <c r="B47">
        <f>COUNTIF(All!B:F,Mains!A47)</f>
        <v>172</v>
      </c>
      <c r="C47" s="2">
        <f t="shared" si="0"/>
        <v>1.7704580545548122E-2</v>
      </c>
      <c r="D47" s="2">
        <f t="shared" ca="1" si="1"/>
        <v>1.2510889228137041E-2</v>
      </c>
      <c r="E47">
        <f ca="1">IFERROR(SUMIF(Distrib!Z:Z,"&lt;=" &amp; I47,Distrib!AB:AB),0)+COUNTIF(INDIRECT("MainsD!B" &amp; I47+1 &amp; ":AY" &amp; I47+1,TRUE),"&lt;="&amp;HLOOKUP(A47,MainsD!$1:$101,Mains!I47+1,0))/50</f>
        <v>1.4456531531531531</v>
      </c>
      <c r="F47">
        <f>TurnAround(ROW(),COLUMN(J:J))*SUMIF(Distrib!Z:Z,IF(TurnAround(ROW(),COLUMN(J:J))&lt;0,"&lt;","&gt;") &amp; LastNumber(ROW(),COLUMN(J:J)),Distrib!AB:AB)</f>
        <v>-0.2185810810810811</v>
      </c>
      <c r="G47">
        <f>ABS(IF(F47&gt;0,IF(I47&gt;LastNumber(ROW(),COLUMN(J:J)),1,1-ABS(F47)),IF(I47&lt;LastNumber(ROW(),COLUMN(J:J)),1,1)))</f>
        <v>1</v>
      </c>
      <c r="H47" s="7">
        <f>COUNTIF($J$47:$FE$47,"&lt;="&amp;$I$47)/COUNTA($J$47:$FE$47)</f>
        <v>0.38815789473684209</v>
      </c>
      <c r="I47" s="22">
        <v>6</v>
      </c>
      <c r="J47">
        <v>9</v>
      </c>
      <c r="K47">
        <v>20</v>
      </c>
      <c r="L47">
        <v>41</v>
      </c>
      <c r="M47">
        <v>16</v>
      </c>
      <c r="N47">
        <v>26</v>
      </c>
      <c r="O47">
        <v>7</v>
      </c>
      <c r="P47">
        <v>28</v>
      </c>
      <c r="Q47">
        <v>14</v>
      </c>
      <c r="R47">
        <v>4</v>
      </c>
      <c r="S47">
        <v>1</v>
      </c>
      <c r="T47">
        <v>43</v>
      </c>
      <c r="U47">
        <v>6</v>
      </c>
      <c r="V47">
        <v>9</v>
      </c>
      <c r="W47">
        <v>1</v>
      </c>
      <c r="X47">
        <v>12</v>
      </c>
      <c r="Y47">
        <v>1</v>
      </c>
      <c r="Z47">
        <v>13</v>
      </c>
      <c r="AA47">
        <v>9</v>
      </c>
      <c r="AB47">
        <v>4</v>
      </c>
      <c r="AC47">
        <v>4</v>
      </c>
      <c r="AD47">
        <v>5</v>
      </c>
      <c r="AE47">
        <v>6</v>
      </c>
      <c r="AF47">
        <v>10</v>
      </c>
      <c r="AG47">
        <v>2</v>
      </c>
      <c r="AH47">
        <v>1</v>
      </c>
      <c r="AI47">
        <v>11</v>
      </c>
      <c r="AJ47">
        <v>8</v>
      </c>
      <c r="AK47">
        <v>1</v>
      </c>
      <c r="AL47">
        <v>2</v>
      </c>
      <c r="AM47">
        <v>11</v>
      </c>
      <c r="AN47">
        <v>11</v>
      </c>
      <c r="AO47">
        <v>13</v>
      </c>
      <c r="AP47">
        <v>17</v>
      </c>
      <c r="AQ47">
        <v>14</v>
      </c>
      <c r="AR47">
        <v>1</v>
      </c>
      <c r="AS47">
        <v>3</v>
      </c>
      <c r="AT47">
        <v>30</v>
      </c>
      <c r="AU47">
        <v>10</v>
      </c>
      <c r="AV47">
        <v>3</v>
      </c>
      <c r="AW47">
        <v>16</v>
      </c>
      <c r="AX47">
        <v>14</v>
      </c>
      <c r="AY47">
        <v>1</v>
      </c>
      <c r="AZ47">
        <v>5</v>
      </c>
      <c r="BA47">
        <v>1</v>
      </c>
      <c r="BB47">
        <v>67</v>
      </c>
      <c r="BC47">
        <v>6</v>
      </c>
      <c r="BD47">
        <v>52</v>
      </c>
      <c r="BE47">
        <v>32</v>
      </c>
      <c r="BF47">
        <v>21</v>
      </c>
      <c r="BG47">
        <v>15</v>
      </c>
      <c r="BH47">
        <v>14</v>
      </c>
      <c r="BI47">
        <v>2</v>
      </c>
      <c r="BJ47">
        <v>8</v>
      </c>
      <c r="BK47">
        <v>6</v>
      </c>
      <c r="BL47">
        <v>12</v>
      </c>
      <c r="BM47">
        <v>1</v>
      </c>
      <c r="BN47">
        <v>8</v>
      </c>
      <c r="BO47">
        <v>11</v>
      </c>
      <c r="BP47">
        <v>10</v>
      </c>
      <c r="BQ47">
        <v>23</v>
      </c>
      <c r="BR47">
        <v>21</v>
      </c>
      <c r="BS47">
        <v>29</v>
      </c>
      <c r="BT47">
        <v>5</v>
      </c>
      <c r="BU47">
        <v>16</v>
      </c>
      <c r="BV47">
        <v>1</v>
      </c>
      <c r="BW47">
        <v>5</v>
      </c>
      <c r="BX47">
        <v>32</v>
      </c>
      <c r="BY47">
        <v>19</v>
      </c>
      <c r="BZ47">
        <v>4</v>
      </c>
      <c r="CA47">
        <v>37</v>
      </c>
      <c r="CB47">
        <v>12</v>
      </c>
      <c r="CC47">
        <v>15</v>
      </c>
      <c r="CD47">
        <v>39</v>
      </c>
      <c r="CE47">
        <v>1</v>
      </c>
      <c r="CF47">
        <v>22</v>
      </c>
      <c r="CG47">
        <v>9</v>
      </c>
      <c r="CH47">
        <v>5</v>
      </c>
      <c r="CI47">
        <v>8</v>
      </c>
      <c r="CJ47">
        <v>19</v>
      </c>
      <c r="CK47">
        <v>1</v>
      </c>
      <c r="CL47">
        <v>4</v>
      </c>
      <c r="CM47">
        <v>5</v>
      </c>
      <c r="CN47">
        <v>11</v>
      </c>
      <c r="CO47">
        <v>1</v>
      </c>
      <c r="CP47">
        <v>12</v>
      </c>
      <c r="CQ47">
        <v>11</v>
      </c>
      <c r="CR47">
        <v>4</v>
      </c>
      <c r="CS47">
        <v>37</v>
      </c>
      <c r="CT47">
        <v>4</v>
      </c>
      <c r="CU47">
        <v>2</v>
      </c>
      <c r="CV47">
        <v>7</v>
      </c>
      <c r="CW47">
        <v>3</v>
      </c>
      <c r="CX47">
        <v>8</v>
      </c>
      <c r="CY47">
        <v>17</v>
      </c>
      <c r="CZ47">
        <v>4</v>
      </c>
      <c r="DA47">
        <v>19</v>
      </c>
      <c r="DB47">
        <v>8</v>
      </c>
      <c r="DC47">
        <v>1</v>
      </c>
      <c r="DD47">
        <v>19</v>
      </c>
      <c r="DE47">
        <v>10</v>
      </c>
      <c r="DF47">
        <v>3</v>
      </c>
      <c r="DG47">
        <v>6</v>
      </c>
      <c r="DH47">
        <v>7</v>
      </c>
      <c r="DI47">
        <v>6</v>
      </c>
      <c r="DJ47">
        <v>2</v>
      </c>
      <c r="DK47">
        <v>16</v>
      </c>
      <c r="DL47">
        <v>3</v>
      </c>
      <c r="DM47">
        <v>1</v>
      </c>
      <c r="DN47">
        <v>3</v>
      </c>
      <c r="DO47">
        <v>11</v>
      </c>
      <c r="DP47">
        <v>9</v>
      </c>
      <c r="DQ47">
        <v>12</v>
      </c>
      <c r="DR47">
        <v>16</v>
      </c>
      <c r="DS47">
        <v>21</v>
      </c>
      <c r="DT47">
        <v>4</v>
      </c>
      <c r="DU47">
        <v>13</v>
      </c>
      <c r="DV47">
        <v>3</v>
      </c>
      <c r="DW47">
        <v>1</v>
      </c>
      <c r="DX47">
        <v>2</v>
      </c>
      <c r="DY47">
        <v>7</v>
      </c>
      <c r="DZ47">
        <v>17</v>
      </c>
      <c r="EA47">
        <v>7</v>
      </c>
      <c r="EB47">
        <v>12</v>
      </c>
      <c r="EC47">
        <v>13</v>
      </c>
      <c r="ED47">
        <v>3</v>
      </c>
      <c r="EE47">
        <v>1</v>
      </c>
      <c r="EF47">
        <v>11</v>
      </c>
      <c r="EG47">
        <v>27</v>
      </c>
      <c r="EH47">
        <v>21</v>
      </c>
      <c r="EI47">
        <v>2</v>
      </c>
      <c r="EJ47">
        <v>31</v>
      </c>
      <c r="EK47">
        <v>13</v>
      </c>
      <c r="EL47">
        <v>7</v>
      </c>
      <c r="EM47">
        <v>4</v>
      </c>
      <c r="EN47">
        <v>8</v>
      </c>
      <c r="EO47">
        <v>8</v>
      </c>
      <c r="EP47">
        <v>3</v>
      </c>
      <c r="EQ47">
        <v>4</v>
      </c>
      <c r="ER47">
        <v>9</v>
      </c>
      <c r="ES47">
        <v>13</v>
      </c>
      <c r="ET47">
        <v>42</v>
      </c>
      <c r="EU47">
        <v>1</v>
      </c>
      <c r="EV47">
        <v>12</v>
      </c>
      <c r="EW47">
        <v>12</v>
      </c>
      <c r="EX47">
        <v>8</v>
      </c>
      <c r="EY47">
        <v>8</v>
      </c>
      <c r="EZ47">
        <v>2</v>
      </c>
      <c r="FA47">
        <v>1</v>
      </c>
      <c r="FB47">
        <v>8</v>
      </c>
      <c r="FC47">
        <v>13</v>
      </c>
      <c r="FD47">
        <v>9</v>
      </c>
      <c r="FE47">
        <v>11</v>
      </c>
    </row>
    <row r="48" spans="1:208" x14ac:dyDescent="0.25">
      <c r="A48" s="1">
        <v>47</v>
      </c>
      <c r="B48">
        <f>COUNTIF(All!B:F,Mains!A48)</f>
        <v>182</v>
      </c>
      <c r="C48" s="2">
        <f t="shared" si="0"/>
        <v>1.8733916623777665E-2</v>
      </c>
      <c r="D48" s="2">
        <f t="shared" ca="1" si="1"/>
        <v>1.3318497730389475E-2</v>
      </c>
      <c r="E48">
        <f ca="1">IFERROR(SUMIF(Distrib!Z:Z,"&lt;=" &amp; I48,Distrib!AB:AB),0)+COUNTIF(INDIRECT("MainsD!B" &amp; I48+1 &amp; ":AY" &amp; I48+1,TRUE),"&lt;="&amp;HLOOKUP(A48,MainsD!$1:$101,Mains!I48+1,0))/50</f>
        <v>1.3456531531531533</v>
      </c>
      <c r="F48">
        <f>TurnAround(ROW(),COLUMN(J:J))*SUMIF(Distrib!Z:Z,IF(TurnAround(ROW(),COLUMN(J:J))&lt;0,"&lt;","&gt;") &amp; LastNumber(ROW(),COLUMN(J:J)),Distrib!AB:AB)</f>
        <v>0.90045045045045091</v>
      </c>
      <c r="G48">
        <f>ABS(IF(F48&gt;0,IF(I48&gt;LastNumber(ROW(),COLUMN(J:J)),1,1-ABS(F48)),IF(I48&lt;LastNumber(ROW(),COLUMN(J:J)),1,1)))</f>
        <v>1</v>
      </c>
      <c r="H48" s="7">
        <f>COUNTIF($J$48:$FL$48,"&lt;="&amp;$I$48)/COUNTA($J$48:$FL$48)</f>
        <v>0.46540880503144655</v>
      </c>
      <c r="I48" s="22">
        <v>6</v>
      </c>
      <c r="J48">
        <v>3</v>
      </c>
      <c r="K48">
        <v>13</v>
      </c>
      <c r="L48">
        <v>29</v>
      </c>
      <c r="M48">
        <v>1</v>
      </c>
      <c r="N48">
        <v>12</v>
      </c>
      <c r="O48">
        <v>3</v>
      </c>
      <c r="P48">
        <v>4</v>
      </c>
      <c r="Q48">
        <v>3</v>
      </c>
      <c r="R48">
        <v>15</v>
      </c>
      <c r="S48">
        <v>1</v>
      </c>
      <c r="T48">
        <v>4</v>
      </c>
      <c r="U48">
        <v>4</v>
      </c>
      <c r="V48">
        <v>13</v>
      </c>
      <c r="W48">
        <v>4</v>
      </c>
      <c r="X48">
        <v>20</v>
      </c>
      <c r="Y48">
        <v>2</v>
      </c>
      <c r="Z48">
        <v>8</v>
      </c>
      <c r="AA48">
        <v>7</v>
      </c>
      <c r="AB48">
        <v>44</v>
      </c>
      <c r="AC48">
        <v>16</v>
      </c>
      <c r="AD48">
        <v>4</v>
      </c>
      <c r="AE48">
        <v>5</v>
      </c>
      <c r="AF48">
        <v>54</v>
      </c>
      <c r="AG48">
        <v>2</v>
      </c>
      <c r="AH48">
        <v>4</v>
      </c>
      <c r="AI48">
        <v>5</v>
      </c>
      <c r="AJ48">
        <v>3</v>
      </c>
      <c r="AK48">
        <v>12</v>
      </c>
      <c r="AL48">
        <v>5</v>
      </c>
      <c r="AM48">
        <v>25</v>
      </c>
      <c r="AN48">
        <v>13</v>
      </c>
      <c r="AO48">
        <v>3</v>
      </c>
      <c r="AP48">
        <v>10</v>
      </c>
      <c r="AQ48">
        <v>12</v>
      </c>
      <c r="AR48">
        <v>9</v>
      </c>
      <c r="AS48">
        <v>6</v>
      </c>
      <c r="AT48">
        <v>15</v>
      </c>
      <c r="AU48">
        <v>18</v>
      </c>
      <c r="AV48">
        <v>11</v>
      </c>
      <c r="AW48">
        <v>9</v>
      </c>
      <c r="AX48">
        <v>7</v>
      </c>
      <c r="AY48">
        <v>20</v>
      </c>
      <c r="AZ48">
        <v>5</v>
      </c>
      <c r="BA48">
        <v>1</v>
      </c>
      <c r="BB48">
        <v>1</v>
      </c>
      <c r="BC48">
        <v>19</v>
      </c>
      <c r="BD48">
        <v>5</v>
      </c>
      <c r="BE48">
        <v>45</v>
      </c>
      <c r="BF48">
        <v>17</v>
      </c>
      <c r="BG48">
        <v>2</v>
      </c>
      <c r="BH48">
        <v>43</v>
      </c>
      <c r="BI48">
        <v>4</v>
      </c>
      <c r="BJ48">
        <v>5</v>
      </c>
      <c r="BK48">
        <v>6</v>
      </c>
      <c r="BL48">
        <v>2</v>
      </c>
      <c r="BM48">
        <v>18</v>
      </c>
      <c r="BN48">
        <v>1</v>
      </c>
      <c r="BO48">
        <v>32</v>
      </c>
      <c r="BP48">
        <v>1</v>
      </c>
      <c r="BQ48">
        <v>18</v>
      </c>
      <c r="BR48">
        <v>1</v>
      </c>
      <c r="BS48">
        <v>7</v>
      </c>
      <c r="BT48">
        <v>2</v>
      </c>
      <c r="BU48">
        <v>1</v>
      </c>
      <c r="BV48">
        <v>12</v>
      </c>
      <c r="BW48">
        <v>13</v>
      </c>
      <c r="BX48">
        <v>11</v>
      </c>
      <c r="BY48">
        <v>4</v>
      </c>
      <c r="BZ48">
        <v>16</v>
      </c>
      <c r="CA48">
        <v>13</v>
      </c>
      <c r="CB48">
        <v>11</v>
      </c>
      <c r="CC48">
        <v>2</v>
      </c>
      <c r="CD48">
        <v>18</v>
      </c>
      <c r="CE48">
        <v>2</v>
      </c>
      <c r="CF48">
        <v>28</v>
      </c>
      <c r="CG48">
        <v>14</v>
      </c>
      <c r="CH48">
        <v>1</v>
      </c>
      <c r="CI48">
        <v>29</v>
      </c>
      <c r="CJ48">
        <v>83</v>
      </c>
      <c r="CK48">
        <v>3</v>
      </c>
      <c r="CL48">
        <v>1</v>
      </c>
      <c r="CM48">
        <v>11</v>
      </c>
      <c r="CN48">
        <v>5</v>
      </c>
      <c r="CO48">
        <v>13</v>
      </c>
      <c r="CP48">
        <v>2</v>
      </c>
      <c r="CQ48">
        <v>3</v>
      </c>
      <c r="CR48">
        <v>29</v>
      </c>
      <c r="CS48">
        <v>4</v>
      </c>
      <c r="CT48">
        <v>12</v>
      </c>
      <c r="CU48">
        <v>4</v>
      </c>
      <c r="CV48">
        <v>48</v>
      </c>
      <c r="CW48">
        <v>10</v>
      </c>
      <c r="CX48">
        <v>2</v>
      </c>
      <c r="CY48">
        <v>43</v>
      </c>
      <c r="CZ48">
        <v>13</v>
      </c>
      <c r="DA48">
        <v>37</v>
      </c>
      <c r="DB48">
        <v>6</v>
      </c>
      <c r="DC48">
        <v>2</v>
      </c>
      <c r="DD48">
        <v>1</v>
      </c>
      <c r="DE48">
        <v>8</v>
      </c>
      <c r="DF48">
        <v>3</v>
      </c>
      <c r="DG48">
        <v>4</v>
      </c>
      <c r="DH48">
        <v>15</v>
      </c>
      <c r="DI48">
        <v>13</v>
      </c>
      <c r="DJ48">
        <v>5</v>
      </c>
      <c r="DK48">
        <v>3</v>
      </c>
      <c r="DL48">
        <v>8</v>
      </c>
      <c r="DM48">
        <v>14</v>
      </c>
      <c r="DN48">
        <v>4</v>
      </c>
      <c r="DO48">
        <v>3</v>
      </c>
      <c r="DP48">
        <v>9</v>
      </c>
      <c r="DQ48">
        <v>4</v>
      </c>
      <c r="DR48">
        <v>21</v>
      </c>
      <c r="DS48">
        <v>21</v>
      </c>
      <c r="DT48">
        <v>24</v>
      </c>
      <c r="DU48">
        <v>16</v>
      </c>
      <c r="DV48">
        <v>15</v>
      </c>
      <c r="DW48">
        <v>15</v>
      </c>
      <c r="DX48">
        <v>5</v>
      </c>
      <c r="DY48">
        <v>3</v>
      </c>
      <c r="DZ48">
        <v>7</v>
      </c>
      <c r="EA48">
        <v>9</v>
      </c>
      <c r="EB48">
        <v>11</v>
      </c>
      <c r="EC48">
        <v>7</v>
      </c>
      <c r="ED48">
        <v>1</v>
      </c>
      <c r="EE48">
        <v>1</v>
      </c>
      <c r="EF48">
        <v>25</v>
      </c>
      <c r="EG48">
        <v>2</v>
      </c>
      <c r="EH48">
        <v>5</v>
      </c>
      <c r="EI48">
        <v>2</v>
      </c>
      <c r="EJ48">
        <v>12</v>
      </c>
      <c r="EK48">
        <v>22</v>
      </c>
      <c r="EL48">
        <v>6</v>
      </c>
      <c r="EM48">
        <v>14</v>
      </c>
      <c r="EN48">
        <v>2</v>
      </c>
      <c r="EO48">
        <v>12</v>
      </c>
      <c r="EP48">
        <v>10</v>
      </c>
      <c r="EQ48">
        <v>14</v>
      </c>
      <c r="ER48">
        <v>1</v>
      </c>
      <c r="ES48">
        <v>16</v>
      </c>
      <c r="ET48">
        <v>7</v>
      </c>
      <c r="EU48">
        <v>4</v>
      </c>
      <c r="EV48">
        <v>1</v>
      </c>
      <c r="EW48">
        <v>5</v>
      </c>
      <c r="EX48">
        <v>9</v>
      </c>
      <c r="EY48">
        <v>9</v>
      </c>
      <c r="EZ48">
        <v>8</v>
      </c>
      <c r="FA48">
        <v>23</v>
      </c>
      <c r="FB48">
        <v>22</v>
      </c>
      <c r="FC48">
        <v>5</v>
      </c>
      <c r="FD48">
        <v>10</v>
      </c>
      <c r="FE48">
        <v>35</v>
      </c>
      <c r="FF48">
        <v>1</v>
      </c>
      <c r="FG48">
        <v>19</v>
      </c>
      <c r="FH48">
        <v>11</v>
      </c>
      <c r="FI48">
        <v>3</v>
      </c>
      <c r="FJ48">
        <v>1</v>
      </c>
      <c r="FK48">
        <v>3</v>
      </c>
      <c r="FL48">
        <v>1</v>
      </c>
    </row>
    <row r="49" spans="1:203" x14ac:dyDescent="0.25">
      <c r="A49" s="1">
        <v>48</v>
      </c>
      <c r="B49">
        <f>COUNTIF(All!B:F,Mains!A49)</f>
        <v>191</v>
      </c>
      <c r="C49" s="2">
        <f t="shared" si="0"/>
        <v>1.966031909418425E-2</v>
      </c>
      <c r="D49" s="2">
        <f t="shared" ca="1" si="1"/>
        <v>6.7895856658103972E-3</v>
      </c>
      <c r="E49">
        <f ca="1">IFERROR(SUMIF(Distrib!Z:Z,"&lt;=" &amp; I49,Distrib!AB:AB),0)+COUNTIF(INDIRECT("MainsD!B" &amp; I49+1 &amp; ":AY" &amp; I49+1,TRUE),"&lt;="&amp;HLOOKUP(A49,MainsD!$1:$101,Mains!I49+1,0))/50</f>
        <v>0.74565315315315317</v>
      </c>
      <c r="F49">
        <f>TurnAround(ROW(),COLUMN(J:J))*SUMIF(Distrib!Z:Z,IF(TurnAround(ROW(),COLUMN(J:J))&lt;0,"&lt;","&gt;") &amp; LastNumber(ROW(),COLUMN(J:J)),Distrib!AB:AB)</f>
        <v>-0.25814564564564568</v>
      </c>
      <c r="G49">
        <f>ABS(IF(F49&gt;0,IF(I49&gt;LastNumber(ROW(),COLUMN(J:J)),1,1-ABS(F49)),IF(I49&lt;LastNumber(ROW(),COLUMN(J:J)),1,1)))</f>
        <v>1</v>
      </c>
      <c r="H49" s="7">
        <f>COUNTIF($J$49:$FY$49,"&lt;="&amp;$I$49)/COUNTA($J$49:$FY$49)</f>
        <v>0.44767441860465118</v>
      </c>
      <c r="I49" s="22">
        <v>6</v>
      </c>
      <c r="J49">
        <v>1</v>
      </c>
      <c r="K49">
        <v>1</v>
      </c>
      <c r="L49">
        <v>23</v>
      </c>
      <c r="M49">
        <v>10</v>
      </c>
      <c r="N49">
        <v>8</v>
      </c>
      <c r="O49">
        <v>10</v>
      </c>
      <c r="P49">
        <v>7</v>
      </c>
      <c r="Q49">
        <v>12</v>
      </c>
      <c r="R49">
        <v>16</v>
      </c>
      <c r="S49">
        <v>12</v>
      </c>
      <c r="T49">
        <v>27</v>
      </c>
      <c r="U49">
        <v>1</v>
      </c>
      <c r="V49">
        <v>4</v>
      </c>
      <c r="W49">
        <v>14</v>
      </c>
      <c r="X49">
        <v>6</v>
      </c>
      <c r="Y49">
        <v>13</v>
      </c>
      <c r="Z49">
        <v>2</v>
      </c>
      <c r="AA49">
        <v>14</v>
      </c>
      <c r="AB49">
        <v>7</v>
      </c>
      <c r="AC49">
        <v>9</v>
      </c>
      <c r="AD49">
        <v>26</v>
      </c>
      <c r="AE49">
        <v>1</v>
      </c>
      <c r="AF49">
        <v>6</v>
      </c>
      <c r="AG49">
        <v>83</v>
      </c>
      <c r="AH49">
        <v>1</v>
      </c>
      <c r="AI49">
        <v>14</v>
      </c>
      <c r="AJ49">
        <v>7</v>
      </c>
      <c r="AK49">
        <v>8</v>
      </c>
      <c r="AL49">
        <v>12</v>
      </c>
      <c r="AM49">
        <v>1</v>
      </c>
      <c r="AN49">
        <v>12</v>
      </c>
      <c r="AO49">
        <v>12</v>
      </c>
      <c r="AP49">
        <v>5</v>
      </c>
      <c r="AQ49">
        <v>5</v>
      </c>
      <c r="AR49">
        <v>2</v>
      </c>
      <c r="AS49">
        <v>18</v>
      </c>
      <c r="AT49">
        <v>20</v>
      </c>
      <c r="AU49">
        <v>14</v>
      </c>
      <c r="AV49">
        <v>2</v>
      </c>
      <c r="AW49">
        <v>4</v>
      </c>
      <c r="AX49">
        <v>10</v>
      </c>
      <c r="AY49">
        <v>1</v>
      </c>
      <c r="AZ49">
        <v>12</v>
      </c>
      <c r="BA49">
        <v>4</v>
      </c>
      <c r="BB49">
        <v>3</v>
      </c>
      <c r="BC49">
        <v>3</v>
      </c>
      <c r="BD49">
        <v>7</v>
      </c>
      <c r="BE49">
        <v>34</v>
      </c>
      <c r="BF49">
        <v>22</v>
      </c>
      <c r="BG49">
        <v>3</v>
      </c>
      <c r="BH49">
        <v>6</v>
      </c>
      <c r="BI49">
        <v>10</v>
      </c>
      <c r="BJ49">
        <v>14</v>
      </c>
      <c r="BK49">
        <v>17</v>
      </c>
      <c r="BL49">
        <v>12</v>
      </c>
      <c r="BM49">
        <v>20</v>
      </c>
      <c r="BN49">
        <v>2</v>
      </c>
      <c r="BO49">
        <v>40</v>
      </c>
      <c r="BP49">
        <v>2</v>
      </c>
      <c r="BQ49">
        <v>11</v>
      </c>
      <c r="BR49">
        <v>7</v>
      </c>
      <c r="BS49">
        <v>7</v>
      </c>
      <c r="BT49">
        <v>4</v>
      </c>
      <c r="BU49">
        <v>4</v>
      </c>
      <c r="BV49">
        <v>8</v>
      </c>
      <c r="BW49">
        <v>6</v>
      </c>
      <c r="BX49">
        <v>30</v>
      </c>
      <c r="BY49">
        <v>20</v>
      </c>
      <c r="BZ49">
        <v>2</v>
      </c>
      <c r="CA49">
        <v>12</v>
      </c>
      <c r="CB49">
        <v>26</v>
      </c>
      <c r="CC49">
        <v>15</v>
      </c>
      <c r="CD49">
        <v>3</v>
      </c>
      <c r="CE49">
        <v>11</v>
      </c>
      <c r="CF49">
        <v>23</v>
      </c>
      <c r="CG49">
        <v>6</v>
      </c>
      <c r="CH49">
        <v>7</v>
      </c>
      <c r="CI49">
        <v>10</v>
      </c>
      <c r="CJ49">
        <v>15</v>
      </c>
      <c r="CK49">
        <v>16</v>
      </c>
      <c r="CL49">
        <v>4</v>
      </c>
      <c r="CM49">
        <v>3</v>
      </c>
      <c r="CN49">
        <v>8</v>
      </c>
      <c r="CO49">
        <v>13</v>
      </c>
      <c r="CP49">
        <v>6</v>
      </c>
      <c r="CQ49">
        <v>5</v>
      </c>
      <c r="CR49">
        <v>24</v>
      </c>
      <c r="CS49">
        <v>16</v>
      </c>
      <c r="CT49">
        <v>5</v>
      </c>
      <c r="CU49">
        <v>13</v>
      </c>
      <c r="CV49">
        <v>1</v>
      </c>
      <c r="CW49">
        <v>1</v>
      </c>
      <c r="CX49">
        <v>18</v>
      </c>
      <c r="CY49">
        <v>7</v>
      </c>
      <c r="CZ49">
        <v>1</v>
      </c>
      <c r="DA49">
        <v>7</v>
      </c>
      <c r="DB49">
        <v>2</v>
      </c>
      <c r="DC49">
        <v>7</v>
      </c>
      <c r="DD49">
        <v>1</v>
      </c>
      <c r="DE49">
        <v>11</v>
      </c>
      <c r="DF49">
        <v>1</v>
      </c>
      <c r="DG49">
        <v>5</v>
      </c>
      <c r="DH49">
        <v>6</v>
      </c>
      <c r="DI49">
        <v>11</v>
      </c>
      <c r="DJ49">
        <v>1</v>
      </c>
      <c r="DK49">
        <v>1</v>
      </c>
      <c r="DL49">
        <v>3</v>
      </c>
      <c r="DM49">
        <v>27</v>
      </c>
      <c r="DN49">
        <v>9</v>
      </c>
      <c r="DO49">
        <v>5</v>
      </c>
      <c r="DP49">
        <v>3</v>
      </c>
      <c r="DQ49">
        <v>7</v>
      </c>
      <c r="DR49">
        <v>31</v>
      </c>
      <c r="DS49">
        <v>3</v>
      </c>
      <c r="DT49">
        <v>34</v>
      </c>
      <c r="DU49">
        <v>5</v>
      </c>
      <c r="DV49">
        <v>11</v>
      </c>
      <c r="DW49">
        <v>1</v>
      </c>
      <c r="DX49">
        <v>5</v>
      </c>
      <c r="DY49">
        <v>3</v>
      </c>
      <c r="DZ49">
        <v>8</v>
      </c>
      <c r="EA49">
        <v>28</v>
      </c>
      <c r="EB49">
        <v>65</v>
      </c>
      <c r="EC49">
        <v>12</v>
      </c>
      <c r="ED49">
        <v>9</v>
      </c>
      <c r="EE49">
        <v>5</v>
      </c>
      <c r="EF49">
        <v>4</v>
      </c>
      <c r="EG49">
        <v>12</v>
      </c>
      <c r="EH49">
        <v>21</v>
      </c>
      <c r="EI49">
        <v>6</v>
      </c>
      <c r="EJ49">
        <v>6</v>
      </c>
      <c r="EK49">
        <v>15</v>
      </c>
      <c r="EL49">
        <v>21</v>
      </c>
      <c r="EM49">
        <v>25</v>
      </c>
      <c r="EN49">
        <v>10</v>
      </c>
      <c r="EO49">
        <v>5</v>
      </c>
      <c r="EP49">
        <v>3</v>
      </c>
      <c r="EQ49">
        <v>1</v>
      </c>
      <c r="ER49">
        <v>3</v>
      </c>
      <c r="ES49">
        <v>2</v>
      </c>
      <c r="ET49">
        <v>7</v>
      </c>
      <c r="EU49">
        <v>2</v>
      </c>
      <c r="EV49">
        <v>7</v>
      </c>
      <c r="EW49">
        <v>1</v>
      </c>
      <c r="EX49">
        <v>6</v>
      </c>
      <c r="EY49">
        <v>8</v>
      </c>
      <c r="EZ49">
        <v>1</v>
      </c>
      <c r="FA49">
        <v>6</v>
      </c>
      <c r="FB49">
        <v>1</v>
      </c>
      <c r="FC49">
        <v>4</v>
      </c>
      <c r="FD49">
        <v>17</v>
      </c>
      <c r="FE49">
        <v>16</v>
      </c>
      <c r="FF49">
        <v>4</v>
      </c>
      <c r="FG49">
        <v>15</v>
      </c>
      <c r="FH49">
        <v>20</v>
      </c>
      <c r="FI49">
        <v>1</v>
      </c>
      <c r="FJ49">
        <v>6</v>
      </c>
      <c r="FK49">
        <v>9</v>
      </c>
      <c r="FL49">
        <v>3</v>
      </c>
      <c r="FM49">
        <v>12</v>
      </c>
      <c r="FN49">
        <v>8</v>
      </c>
      <c r="FO49">
        <v>4</v>
      </c>
      <c r="FP49">
        <v>2</v>
      </c>
      <c r="FQ49">
        <v>10</v>
      </c>
      <c r="FR49">
        <v>1</v>
      </c>
      <c r="FS49">
        <v>8</v>
      </c>
      <c r="FT49">
        <v>12</v>
      </c>
      <c r="FU49">
        <v>11</v>
      </c>
      <c r="FV49">
        <v>3</v>
      </c>
      <c r="FW49">
        <v>6</v>
      </c>
      <c r="FX49">
        <v>11</v>
      </c>
      <c r="FY49">
        <v>15</v>
      </c>
    </row>
    <row r="50" spans="1:203" x14ac:dyDescent="0.25">
      <c r="A50" s="1">
        <v>49</v>
      </c>
      <c r="B50">
        <f>COUNTIF(All!B:F,Mains!A50)</f>
        <v>195</v>
      </c>
      <c r="C50" s="2">
        <f t="shared" si="0"/>
        <v>2.0072053525476068E-2</v>
      </c>
      <c r="D50" s="2">
        <f t="shared" ca="1" si="1"/>
        <v>3.4295581644219102E-3</v>
      </c>
      <c r="E50">
        <f ca="1">IFERROR(SUMIF(Distrib!Z:Z,"&lt;=" &amp; I50,Distrib!AB:AB),0)+COUNTIF(INDIRECT("MainsD!B" &amp; I50+1 &amp; ":AY" &amp; I50+1,TRUE),"&lt;="&amp;HLOOKUP(A50,MainsD!$1:$101,Mains!I50+1,0))/50</f>
        <v>1.1498648648648648</v>
      </c>
      <c r="F50">
        <f>TurnAround(ROW(),COLUMN(J:J))*SUMIF(Distrib!Z:Z,IF(TurnAround(ROW(),COLUMN(J:J))&lt;0,"&lt;","&gt;") &amp; LastNumber(ROW(),COLUMN(J:J)),Distrib!AB:AB)</f>
        <v>0.20630630630630664</v>
      </c>
      <c r="G50">
        <f>ABS(IF(F50&gt;0,IF(I50&gt;LastNumber(ROW(),COLUMN(J:J)),1,1-ABS(F50)),IF(I50&lt;LastNumber(ROW(),COLUMN(J:J)),1,1)))</f>
        <v>0.79369369369369336</v>
      </c>
      <c r="H50" s="7">
        <f>COUNTIF($J$50:$GB$50,"&lt;="&amp;$I$50)/COUNTA($J$50:$GB$50)</f>
        <v>0.18857142857142858</v>
      </c>
      <c r="I50" s="22">
        <v>2</v>
      </c>
      <c r="J50">
        <v>4</v>
      </c>
      <c r="K50">
        <v>24</v>
      </c>
      <c r="L50">
        <v>4</v>
      </c>
      <c r="M50">
        <v>2</v>
      </c>
      <c r="N50">
        <v>29</v>
      </c>
      <c r="O50">
        <v>2</v>
      </c>
      <c r="P50">
        <v>1</v>
      </c>
      <c r="Q50">
        <v>26</v>
      </c>
      <c r="R50">
        <v>6</v>
      </c>
      <c r="S50">
        <v>5</v>
      </c>
      <c r="T50">
        <v>5</v>
      </c>
      <c r="U50">
        <v>1</v>
      </c>
      <c r="V50">
        <v>16</v>
      </c>
      <c r="W50">
        <v>1</v>
      </c>
      <c r="X50">
        <v>6</v>
      </c>
      <c r="Y50">
        <v>19</v>
      </c>
      <c r="Z50">
        <v>8</v>
      </c>
      <c r="AA50">
        <v>1</v>
      </c>
      <c r="AB50">
        <v>1</v>
      </c>
      <c r="AC50">
        <v>11</v>
      </c>
      <c r="AD50">
        <v>22</v>
      </c>
      <c r="AE50">
        <v>3</v>
      </c>
      <c r="AF50">
        <v>4</v>
      </c>
      <c r="AG50">
        <v>13</v>
      </c>
      <c r="AH50">
        <v>25</v>
      </c>
      <c r="AI50">
        <v>3</v>
      </c>
      <c r="AJ50">
        <v>5</v>
      </c>
      <c r="AK50">
        <v>1</v>
      </c>
      <c r="AL50">
        <v>29</v>
      </c>
      <c r="AM50">
        <v>2</v>
      </c>
      <c r="AN50">
        <v>16</v>
      </c>
      <c r="AO50">
        <v>4</v>
      </c>
      <c r="AP50">
        <v>7</v>
      </c>
      <c r="AQ50">
        <v>18</v>
      </c>
      <c r="AR50">
        <v>1</v>
      </c>
      <c r="AS50">
        <v>6</v>
      </c>
      <c r="AT50">
        <v>1</v>
      </c>
      <c r="AU50">
        <v>12</v>
      </c>
      <c r="AV50">
        <v>12</v>
      </c>
      <c r="AW50">
        <v>17</v>
      </c>
      <c r="AX50">
        <v>2</v>
      </c>
      <c r="AY50">
        <v>5</v>
      </c>
      <c r="AZ50">
        <v>4</v>
      </c>
      <c r="BA50">
        <v>1</v>
      </c>
      <c r="BB50">
        <v>4</v>
      </c>
      <c r="BC50">
        <v>15</v>
      </c>
      <c r="BD50">
        <v>32</v>
      </c>
      <c r="BE50">
        <v>30</v>
      </c>
      <c r="BF50">
        <v>11</v>
      </c>
      <c r="BG50">
        <v>3</v>
      </c>
      <c r="BH50">
        <v>5</v>
      </c>
      <c r="BI50">
        <v>8</v>
      </c>
      <c r="BJ50">
        <v>19</v>
      </c>
      <c r="BK50">
        <v>6</v>
      </c>
      <c r="BL50">
        <v>10</v>
      </c>
      <c r="BM50">
        <v>2</v>
      </c>
      <c r="BN50">
        <v>9</v>
      </c>
      <c r="BO50">
        <v>1</v>
      </c>
      <c r="BP50">
        <v>23</v>
      </c>
      <c r="BQ50">
        <v>12</v>
      </c>
      <c r="BR50">
        <v>19</v>
      </c>
      <c r="BS50">
        <v>5</v>
      </c>
      <c r="BT50">
        <v>3</v>
      </c>
      <c r="BU50">
        <v>4</v>
      </c>
      <c r="BV50">
        <v>32</v>
      </c>
      <c r="BW50">
        <v>20</v>
      </c>
      <c r="BX50">
        <v>14</v>
      </c>
      <c r="BY50">
        <v>5</v>
      </c>
      <c r="BZ50">
        <v>12</v>
      </c>
      <c r="CA50">
        <v>4</v>
      </c>
      <c r="CB50">
        <v>6</v>
      </c>
      <c r="CC50">
        <v>12</v>
      </c>
      <c r="CD50">
        <v>16</v>
      </c>
      <c r="CE50">
        <v>13</v>
      </c>
      <c r="CF50">
        <v>6</v>
      </c>
      <c r="CG50">
        <v>1</v>
      </c>
      <c r="CH50">
        <v>2</v>
      </c>
      <c r="CI50">
        <v>1</v>
      </c>
      <c r="CJ50">
        <v>17</v>
      </c>
      <c r="CK50">
        <v>7</v>
      </c>
      <c r="CL50">
        <v>1</v>
      </c>
      <c r="CM50">
        <v>3</v>
      </c>
      <c r="CN50">
        <v>7</v>
      </c>
      <c r="CO50">
        <v>13</v>
      </c>
      <c r="CP50">
        <v>10</v>
      </c>
      <c r="CQ50">
        <v>14</v>
      </c>
      <c r="CR50">
        <v>4</v>
      </c>
      <c r="CS50">
        <v>10</v>
      </c>
      <c r="CT50">
        <v>5</v>
      </c>
      <c r="CU50">
        <v>24</v>
      </c>
      <c r="CV50">
        <v>10</v>
      </c>
      <c r="CW50">
        <v>1</v>
      </c>
      <c r="CX50">
        <v>3</v>
      </c>
      <c r="CY50">
        <v>2</v>
      </c>
      <c r="CZ50">
        <v>9</v>
      </c>
      <c r="DA50">
        <v>8</v>
      </c>
      <c r="DB50">
        <v>4</v>
      </c>
      <c r="DC50">
        <v>2</v>
      </c>
      <c r="DD50">
        <v>8</v>
      </c>
      <c r="DE50">
        <v>17</v>
      </c>
      <c r="DF50">
        <v>13</v>
      </c>
      <c r="DG50">
        <v>1</v>
      </c>
      <c r="DH50">
        <v>15</v>
      </c>
      <c r="DI50">
        <v>1</v>
      </c>
      <c r="DJ50">
        <v>4</v>
      </c>
      <c r="DK50">
        <v>9</v>
      </c>
      <c r="DL50">
        <v>5</v>
      </c>
      <c r="DM50">
        <v>9</v>
      </c>
      <c r="DN50">
        <v>3</v>
      </c>
      <c r="DO50">
        <v>15</v>
      </c>
      <c r="DP50">
        <v>6</v>
      </c>
      <c r="DQ50">
        <v>5</v>
      </c>
      <c r="DR50">
        <v>12</v>
      </c>
      <c r="DS50">
        <v>2</v>
      </c>
      <c r="DT50">
        <v>2</v>
      </c>
      <c r="DU50">
        <v>33</v>
      </c>
      <c r="DV50">
        <v>18</v>
      </c>
      <c r="DW50">
        <v>17</v>
      </c>
      <c r="DX50">
        <v>10</v>
      </c>
      <c r="DY50">
        <v>8</v>
      </c>
      <c r="DZ50">
        <v>11</v>
      </c>
      <c r="EA50">
        <v>23</v>
      </c>
      <c r="EB50">
        <v>21</v>
      </c>
      <c r="EC50">
        <v>7</v>
      </c>
      <c r="ED50">
        <v>17</v>
      </c>
      <c r="EE50">
        <v>1</v>
      </c>
      <c r="EF50">
        <v>10</v>
      </c>
      <c r="EG50">
        <v>10</v>
      </c>
      <c r="EH50">
        <v>18</v>
      </c>
      <c r="EI50">
        <v>3</v>
      </c>
      <c r="EJ50">
        <v>8</v>
      </c>
      <c r="EK50">
        <v>6</v>
      </c>
      <c r="EL50">
        <v>14</v>
      </c>
      <c r="EM50">
        <v>17</v>
      </c>
      <c r="EN50">
        <v>31</v>
      </c>
      <c r="EO50">
        <v>6</v>
      </c>
      <c r="EP50">
        <v>11</v>
      </c>
      <c r="EQ50">
        <v>4</v>
      </c>
      <c r="ER50">
        <v>31</v>
      </c>
      <c r="ES50">
        <v>26</v>
      </c>
      <c r="ET50">
        <v>6</v>
      </c>
      <c r="EU50">
        <v>1</v>
      </c>
      <c r="EV50">
        <v>9</v>
      </c>
      <c r="EW50">
        <v>19</v>
      </c>
      <c r="EX50">
        <v>2</v>
      </c>
      <c r="EY50">
        <v>2</v>
      </c>
      <c r="EZ50">
        <v>7</v>
      </c>
      <c r="FA50">
        <v>1</v>
      </c>
      <c r="FB50">
        <v>17</v>
      </c>
      <c r="FC50">
        <v>1</v>
      </c>
      <c r="FD50">
        <v>4</v>
      </c>
      <c r="FE50">
        <v>18</v>
      </c>
      <c r="FF50">
        <v>9</v>
      </c>
      <c r="FG50">
        <v>1</v>
      </c>
      <c r="FH50">
        <v>17</v>
      </c>
      <c r="FI50">
        <v>12</v>
      </c>
      <c r="FJ50">
        <v>4</v>
      </c>
      <c r="FK50">
        <v>31</v>
      </c>
      <c r="FL50">
        <v>45</v>
      </c>
      <c r="FM50">
        <v>7</v>
      </c>
      <c r="FN50">
        <v>8</v>
      </c>
      <c r="FO50">
        <v>6</v>
      </c>
      <c r="FP50">
        <v>4</v>
      </c>
      <c r="FQ50">
        <v>29</v>
      </c>
      <c r="FR50">
        <v>17</v>
      </c>
      <c r="FS50">
        <v>16</v>
      </c>
      <c r="FT50">
        <v>3</v>
      </c>
      <c r="FU50">
        <v>3</v>
      </c>
      <c r="FV50">
        <v>12</v>
      </c>
      <c r="FW50">
        <v>10</v>
      </c>
      <c r="FX50">
        <v>7</v>
      </c>
      <c r="FY50">
        <v>3</v>
      </c>
      <c r="FZ50">
        <v>15</v>
      </c>
      <c r="GA50">
        <v>15</v>
      </c>
      <c r="GB50">
        <v>11</v>
      </c>
    </row>
    <row r="51" spans="1:203" x14ac:dyDescent="0.25">
      <c r="A51" s="1">
        <v>50</v>
      </c>
      <c r="B51">
        <f>COUNTIF(All!B:F,Mains!A51)</f>
        <v>209</v>
      </c>
      <c r="C51" s="2">
        <f>B51/SUM(B:B)</f>
        <v>2.1513124034997427E-2</v>
      </c>
      <c r="D51" s="2">
        <f t="shared" ca="1" si="1"/>
        <v>1.6223405507794091E-2</v>
      </c>
      <c r="E51">
        <f ca="1">IFERROR(SUMIF(Distrib!Z:Z,"&lt;=" &amp; I51,Distrib!AB:AB),0)+COUNTIF(INDIRECT("MainsD!B" &amp; I51+1 &amp; ":AY" &amp; I51+1,TRUE),"&lt;="&amp;HLOOKUP(A51,MainsD!$1:$101,Mains!I51+1,0))/50</f>
        <v>1.1905405405405407</v>
      </c>
      <c r="F51">
        <f>TurnAround(ROW(),COLUMN(J:J))*SUMIF(Distrib!Z:Z,IF(TurnAround(ROW(),COLUMN(J:J))&lt;0,"&lt;","&gt;") &amp; LastNumber(ROW(),COLUMN(J:J)),Distrib!AB:AB)</f>
        <v>0.19823573573573586</v>
      </c>
      <c r="G51">
        <f>ABS(IF(F51&gt;0,IF(I51&gt;LastNumber(ROW(),COLUMN(J:J)),1,1-ABS(F51)),IF(I51&lt;LastNumber(ROW(),COLUMN(J:J)),1,1)))</f>
        <v>1</v>
      </c>
      <c r="H51" s="7">
        <f>COUNTIF($J$51:$GU$51,"&lt;="&amp;$I$51)/COUNTA($J$51:$GU$51)</f>
        <v>0.73711340206185572</v>
      </c>
      <c r="I51" s="22">
        <v>11</v>
      </c>
      <c r="J51">
        <v>21</v>
      </c>
      <c r="K51">
        <v>2</v>
      </c>
      <c r="L51">
        <v>2</v>
      </c>
      <c r="M51">
        <v>21</v>
      </c>
      <c r="N51">
        <v>5</v>
      </c>
      <c r="O51">
        <v>8</v>
      </c>
      <c r="P51">
        <v>7</v>
      </c>
      <c r="Q51">
        <v>1</v>
      </c>
      <c r="R51">
        <v>8</v>
      </c>
      <c r="S51">
        <v>5</v>
      </c>
      <c r="T51">
        <v>1</v>
      </c>
      <c r="U51">
        <v>3</v>
      </c>
      <c r="V51">
        <v>4</v>
      </c>
      <c r="W51">
        <v>12</v>
      </c>
      <c r="X51">
        <v>2</v>
      </c>
      <c r="Y51">
        <v>1</v>
      </c>
      <c r="Z51">
        <v>5</v>
      </c>
      <c r="AA51">
        <v>2</v>
      </c>
      <c r="AB51">
        <v>1</v>
      </c>
      <c r="AC51">
        <v>4</v>
      </c>
      <c r="AD51">
        <v>1</v>
      </c>
      <c r="AE51">
        <v>10</v>
      </c>
      <c r="AF51">
        <v>4</v>
      </c>
      <c r="AG51">
        <v>2</v>
      </c>
      <c r="AH51">
        <v>8</v>
      </c>
      <c r="AI51">
        <v>16</v>
      </c>
      <c r="AJ51">
        <v>14</v>
      </c>
      <c r="AK51">
        <v>8</v>
      </c>
      <c r="AL51">
        <v>25</v>
      </c>
      <c r="AM51">
        <v>6</v>
      </c>
      <c r="AN51">
        <v>7</v>
      </c>
      <c r="AO51">
        <v>1</v>
      </c>
      <c r="AP51">
        <v>7</v>
      </c>
      <c r="AQ51">
        <v>1</v>
      </c>
      <c r="AR51">
        <v>2</v>
      </c>
      <c r="AS51">
        <v>5</v>
      </c>
      <c r="AT51">
        <v>3</v>
      </c>
      <c r="AU51">
        <v>3</v>
      </c>
      <c r="AV51">
        <v>5</v>
      </c>
      <c r="AW51">
        <v>5</v>
      </c>
      <c r="AX51">
        <v>4</v>
      </c>
      <c r="AY51">
        <v>1</v>
      </c>
      <c r="AZ51">
        <v>3</v>
      </c>
      <c r="BA51">
        <v>21</v>
      </c>
      <c r="BB51">
        <v>5</v>
      </c>
      <c r="BC51">
        <v>12</v>
      </c>
      <c r="BD51">
        <v>14</v>
      </c>
      <c r="BE51">
        <v>18</v>
      </c>
      <c r="BF51">
        <v>17</v>
      </c>
      <c r="BG51">
        <v>7</v>
      </c>
      <c r="BH51">
        <v>9</v>
      </c>
      <c r="BI51">
        <v>10</v>
      </c>
      <c r="BJ51">
        <v>3</v>
      </c>
      <c r="BK51">
        <v>11</v>
      </c>
      <c r="BL51">
        <v>1</v>
      </c>
      <c r="BM51">
        <v>5</v>
      </c>
      <c r="BN51">
        <v>2</v>
      </c>
      <c r="BO51">
        <v>7</v>
      </c>
      <c r="BP51">
        <v>9</v>
      </c>
      <c r="BQ51">
        <v>4</v>
      </c>
      <c r="BR51">
        <v>15</v>
      </c>
      <c r="BS51">
        <v>2</v>
      </c>
      <c r="BT51">
        <v>7</v>
      </c>
      <c r="BU51">
        <v>9</v>
      </c>
      <c r="BV51">
        <v>22</v>
      </c>
      <c r="BW51">
        <v>2</v>
      </c>
      <c r="BX51">
        <v>15</v>
      </c>
      <c r="BY51">
        <v>1</v>
      </c>
      <c r="BZ51">
        <v>9</v>
      </c>
      <c r="CA51">
        <v>14</v>
      </c>
      <c r="CB51">
        <v>1</v>
      </c>
      <c r="CC51">
        <v>21</v>
      </c>
      <c r="CD51">
        <v>14</v>
      </c>
      <c r="CE51">
        <v>26</v>
      </c>
      <c r="CF51">
        <v>10</v>
      </c>
      <c r="CG51">
        <v>2</v>
      </c>
      <c r="CH51">
        <v>2</v>
      </c>
      <c r="CI51">
        <v>5</v>
      </c>
      <c r="CJ51">
        <v>6</v>
      </c>
      <c r="CK51">
        <v>11</v>
      </c>
      <c r="CL51">
        <v>8</v>
      </c>
      <c r="CM51">
        <v>2</v>
      </c>
      <c r="CN51">
        <v>13</v>
      </c>
      <c r="CO51">
        <v>14</v>
      </c>
      <c r="CP51">
        <v>5</v>
      </c>
      <c r="CQ51">
        <v>4</v>
      </c>
      <c r="CR51">
        <v>26</v>
      </c>
      <c r="CS51">
        <v>3</v>
      </c>
      <c r="CT51">
        <v>3</v>
      </c>
      <c r="CU51">
        <v>28</v>
      </c>
      <c r="CV51">
        <v>3</v>
      </c>
      <c r="CW51">
        <v>10</v>
      </c>
      <c r="CX51">
        <v>3</v>
      </c>
      <c r="CY51">
        <v>5</v>
      </c>
      <c r="CZ51">
        <v>25</v>
      </c>
      <c r="DA51">
        <v>10</v>
      </c>
      <c r="DB51">
        <v>1</v>
      </c>
      <c r="DC51">
        <v>5</v>
      </c>
      <c r="DD51">
        <v>3</v>
      </c>
      <c r="DE51">
        <v>9</v>
      </c>
      <c r="DF51">
        <v>33</v>
      </c>
      <c r="DG51">
        <v>1</v>
      </c>
      <c r="DH51">
        <v>6</v>
      </c>
      <c r="DI51">
        <v>3</v>
      </c>
      <c r="DJ51">
        <v>2</v>
      </c>
      <c r="DK51">
        <v>22</v>
      </c>
      <c r="DL51">
        <v>23</v>
      </c>
      <c r="DM51">
        <v>3</v>
      </c>
      <c r="DN51">
        <v>31</v>
      </c>
      <c r="DO51">
        <v>5</v>
      </c>
      <c r="DP51">
        <v>8</v>
      </c>
      <c r="DQ51">
        <v>4</v>
      </c>
      <c r="DR51">
        <v>6</v>
      </c>
      <c r="DS51">
        <v>19</v>
      </c>
      <c r="DT51">
        <v>10</v>
      </c>
      <c r="DU51">
        <v>9</v>
      </c>
      <c r="DV51">
        <v>6</v>
      </c>
      <c r="DW51">
        <v>9</v>
      </c>
      <c r="DX51">
        <v>9</v>
      </c>
      <c r="DY51">
        <v>24</v>
      </c>
      <c r="DZ51">
        <v>3</v>
      </c>
      <c r="EA51">
        <v>24</v>
      </c>
      <c r="EB51">
        <v>3</v>
      </c>
      <c r="EC51">
        <v>12</v>
      </c>
      <c r="ED51">
        <v>5</v>
      </c>
      <c r="EE51">
        <v>1</v>
      </c>
      <c r="EF51">
        <v>10</v>
      </c>
      <c r="EG51">
        <v>8</v>
      </c>
      <c r="EH51">
        <v>3</v>
      </c>
      <c r="EI51">
        <v>7</v>
      </c>
      <c r="EJ51">
        <v>6</v>
      </c>
      <c r="EK51">
        <v>1</v>
      </c>
      <c r="EL51">
        <v>7</v>
      </c>
      <c r="EM51">
        <v>11</v>
      </c>
      <c r="EN51">
        <v>2</v>
      </c>
      <c r="EO51">
        <v>6</v>
      </c>
      <c r="EP51">
        <v>11</v>
      </c>
      <c r="EQ51">
        <v>4</v>
      </c>
      <c r="ER51">
        <v>6</v>
      </c>
      <c r="ES51">
        <v>24</v>
      </c>
      <c r="ET51">
        <v>15</v>
      </c>
      <c r="EU51">
        <v>3</v>
      </c>
      <c r="EV51">
        <v>18</v>
      </c>
      <c r="EW51">
        <v>5</v>
      </c>
      <c r="EX51">
        <v>23</v>
      </c>
      <c r="EY51">
        <v>14</v>
      </c>
      <c r="EZ51">
        <v>10</v>
      </c>
      <c r="FA51">
        <v>10</v>
      </c>
      <c r="FB51">
        <v>36</v>
      </c>
      <c r="FC51">
        <v>32</v>
      </c>
      <c r="FD51">
        <v>5</v>
      </c>
      <c r="FE51">
        <v>3</v>
      </c>
      <c r="FF51">
        <v>14</v>
      </c>
      <c r="FG51">
        <v>2</v>
      </c>
      <c r="FH51">
        <v>6</v>
      </c>
      <c r="FI51">
        <v>4</v>
      </c>
      <c r="FJ51">
        <v>1</v>
      </c>
      <c r="FK51">
        <v>8</v>
      </c>
      <c r="FL51">
        <v>27</v>
      </c>
      <c r="FM51">
        <v>3</v>
      </c>
      <c r="FN51">
        <v>2</v>
      </c>
      <c r="FO51">
        <v>29</v>
      </c>
      <c r="FP51">
        <v>9</v>
      </c>
      <c r="FQ51">
        <v>1</v>
      </c>
      <c r="FR51">
        <v>22</v>
      </c>
      <c r="FS51">
        <v>2</v>
      </c>
      <c r="FT51">
        <v>2</v>
      </c>
      <c r="FU51">
        <v>12</v>
      </c>
      <c r="FV51">
        <v>12</v>
      </c>
      <c r="FW51">
        <v>26</v>
      </c>
      <c r="FX51">
        <v>10</v>
      </c>
      <c r="FY51">
        <v>5</v>
      </c>
      <c r="FZ51">
        <v>3</v>
      </c>
      <c r="GA51">
        <v>22</v>
      </c>
      <c r="GB51">
        <v>9</v>
      </c>
      <c r="GC51">
        <v>9</v>
      </c>
      <c r="GD51">
        <v>11</v>
      </c>
      <c r="GE51">
        <v>13</v>
      </c>
      <c r="GF51">
        <v>1</v>
      </c>
      <c r="GG51">
        <v>8</v>
      </c>
      <c r="GH51">
        <v>18</v>
      </c>
      <c r="GI51">
        <v>1</v>
      </c>
      <c r="GJ51">
        <v>1</v>
      </c>
      <c r="GK51">
        <v>40</v>
      </c>
      <c r="GL51">
        <v>4</v>
      </c>
      <c r="GM51">
        <v>1</v>
      </c>
      <c r="GN51">
        <v>4</v>
      </c>
      <c r="GO51">
        <v>2</v>
      </c>
      <c r="GP51">
        <v>8</v>
      </c>
      <c r="GQ51">
        <v>4</v>
      </c>
      <c r="GR51">
        <v>1</v>
      </c>
      <c r="GS51">
        <v>35</v>
      </c>
      <c r="GT51">
        <v>21</v>
      </c>
      <c r="GU51">
        <v>5</v>
      </c>
    </row>
  </sheetData>
  <conditionalFormatting sqref="D1:D1048576">
    <cfRule type="top10" dxfId="7" priority="1" rank="10"/>
    <cfRule type="top10" dxfId="6" priority="2" rank="5"/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{AD59C77E-49B9-4603-8201-357FDE82164C}</x14:id>
        </ext>
      </extLst>
    </cfRule>
    <cfRule type="top10" dxfId="5" priority="8" rank="5"/>
  </conditionalFormatting>
  <conditionalFormatting sqref="H1:H1048576">
    <cfRule type="top10" dxfId="4" priority="3" rank="5"/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{0CBB73B2-3AEF-429C-8E41-5E503B42B5D7}</x14:id>
        </ext>
      </extLst>
    </cfRule>
  </conditionalFormatting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D59C77E-49B9-4603-8201-357FDE82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0CBB73B2-3AEF-429C-8E41-5E503B42B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NF13"/>
  <sheetViews>
    <sheetView workbookViewId="0">
      <selection activeCell="L19" sqref="L19"/>
    </sheetView>
  </sheetViews>
  <sheetFormatPr defaultColWidth="8.85546875" defaultRowHeight="15" x14ac:dyDescent="0.25"/>
  <cols>
    <col min="1" max="1" width="9" style="1"/>
    <col min="4" max="4" width="21.140625" customWidth="1"/>
    <col min="5" max="5" width="12.28515625" customWidth="1"/>
    <col min="8" max="8" width="20.85546875" style="2" customWidth="1"/>
    <col min="9" max="9" width="9.140625" style="22"/>
  </cols>
  <sheetData>
    <row r="1" spans="1:370" x14ac:dyDescent="0.25">
      <c r="A1" s="1" t="s">
        <v>9</v>
      </c>
      <c r="B1" s="1" t="s">
        <v>10</v>
      </c>
      <c r="C1" s="1" t="s">
        <v>11</v>
      </c>
      <c r="D1" s="5" t="s">
        <v>14</v>
      </c>
      <c r="E1" s="1" t="s">
        <v>21</v>
      </c>
      <c r="F1" s="1" t="s">
        <v>16</v>
      </c>
      <c r="G1" s="1" t="s">
        <v>15</v>
      </c>
      <c r="H1" s="28" t="s">
        <v>13</v>
      </c>
      <c r="I1" s="20" t="s">
        <v>12</v>
      </c>
    </row>
    <row r="2" spans="1:370" x14ac:dyDescent="0.25">
      <c r="A2" s="1">
        <v>1</v>
      </c>
      <c r="B2">
        <f>COUNTIF(All!G:H,Stars!A2)</f>
        <v>334</v>
      </c>
      <c r="C2" s="2">
        <f>B2/SUM(B:B)*IFERROR((1-$B$13/(COUNTIF(All!A:A,"&gt;"&amp;DATE(2016,9,24))*2))/(SUM($B$2:$B$12)/SUM($B$2:$B$13)),1)</f>
        <v>8.2241834389160898E-2</v>
      </c>
      <c r="D2" s="7">
        <f>IFERROR(((100/6)/100-C2)*H2*E2*G2,C2)</f>
        <v>2.4815298217351126E-2</v>
      </c>
      <c r="E2">
        <f>IFERROR(SUMIF(Distrib!AD:AD,"&lt;=" &amp; I2,Distrib!AF:AF),1)</f>
        <v>0.55180180180180183</v>
      </c>
      <c r="F2">
        <f>TurnAroundS(ROW(),COLUMN(J:J))*SUMIF(Distrib!AD:AD,IF(TurnAroundS(ROW(),COLUMN(J:J))&lt;0,"&lt;","&gt;") &amp; LastNumberS(ROW(),COLUMN(J:J)),Distrib!AF:AF)</f>
        <v>-0.40019707207207206</v>
      </c>
      <c r="G2">
        <f>ABS(IF(F2&gt;0,IF(I2&gt;LastNumberS(ROW(),COLUMN(J:J)),1,1-ABS(F2)),IF(I2&lt;LastNumberS(ROW(),COLUMN(J:J)),1,1)))</f>
        <v>1</v>
      </c>
      <c r="H2" s="2">
        <f>COUNTIF($J$2:$LC$2,"&lt;="&amp;$I$2)/COUNTA($J$2:$LC$2)</f>
        <v>0.5326797385620915</v>
      </c>
      <c r="I2" s="22">
        <v>4</v>
      </c>
      <c r="J2">
        <v>6</v>
      </c>
      <c r="K2">
        <v>3</v>
      </c>
      <c r="L2">
        <v>5</v>
      </c>
      <c r="M2">
        <v>2</v>
      </c>
      <c r="N2">
        <v>1</v>
      </c>
      <c r="O2">
        <v>4</v>
      </c>
      <c r="P2">
        <v>4</v>
      </c>
      <c r="Q2">
        <v>4</v>
      </c>
      <c r="R2">
        <v>6</v>
      </c>
      <c r="S2">
        <v>10</v>
      </c>
      <c r="T2">
        <v>8</v>
      </c>
      <c r="U2">
        <v>4</v>
      </c>
      <c r="V2">
        <v>3</v>
      </c>
      <c r="W2">
        <v>5</v>
      </c>
      <c r="X2">
        <v>1</v>
      </c>
      <c r="Y2">
        <v>1</v>
      </c>
      <c r="Z2">
        <v>5</v>
      </c>
      <c r="AA2">
        <v>4</v>
      </c>
      <c r="AB2">
        <v>1</v>
      </c>
      <c r="AC2">
        <v>5</v>
      </c>
      <c r="AD2">
        <v>2</v>
      </c>
      <c r="AE2">
        <v>1</v>
      </c>
      <c r="AF2">
        <v>5</v>
      </c>
      <c r="AG2">
        <v>2</v>
      </c>
      <c r="AH2">
        <v>2</v>
      </c>
      <c r="AI2">
        <v>1</v>
      </c>
      <c r="AJ2">
        <v>2</v>
      </c>
      <c r="AK2">
        <v>2</v>
      </c>
      <c r="AL2">
        <v>1</v>
      </c>
      <c r="AM2">
        <v>6</v>
      </c>
      <c r="AN2">
        <v>5</v>
      </c>
      <c r="AO2">
        <v>3</v>
      </c>
      <c r="AP2">
        <v>3</v>
      </c>
      <c r="AQ2">
        <v>3</v>
      </c>
      <c r="AR2">
        <v>1</v>
      </c>
      <c r="AS2">
        <v>7</v>
      </c>
      <c r="AT2">
        <v>3</v>
      </c>
      <c r="AU2">
        <v>11</v>
      </c>
      <c r="AV2">
        <v>2</v>
      </c>
      <c r="AW2">
        <v>8</v>
      </c>
      <c r="AX2">
        <v>7</v>
      </c>
      <c r="AY2">
        <v>1</v>
      </c>
      <c r="AZ2">
        <v>4</v>
      </c>
      <c r="BA2">
        <v>1</v>
      </c>
      <c r="BB2">
        <v>8</v>
      </c>
      <c r="BC2">
        <v>5</v>
      </c>
      <c r="BD2">
        <v>7</v>
      </c>
      <c r="BE2">
        <v>5</v>
      </c>
      <c r="BF2">
        <v>1</v>
      </c>
      <c r="BG2">
        <v>2</v>
      </c>
      <c r="BH2">
        <v>3</v>
      </c>
      <c r="BI2">
        <v>9</v>
      </c>
      <c r="BJ2">
        <v>4</v>
      </c>
      <c r="BK2">
        <v>4</v>
      </c>
      <c r="BL2">
        <v>7</v>
      </c>
      <c r="BM2">
        <v>3</v>
      </c>
      <c r="BN2">
        <v>7</v>
      </c>
      <c r="BO2">
        <v>8</v>
      </c>
      <c r="BP2">
        <v>2</v>
      </c>
      <c r="BQ2">
        <v>1</v>
      </c>
      <c r="BR2">
        <v>10</v>
      </c>
      <c r="BS2">
        <v>1</v>
      </c>
      <c r="BT2">
        <v>1</v>
      </c>
      <c r="BU2">
        <v>5</v>
      </c>
      <c r="BV2">
        <v>1</v>
      </c>
      <c r="BW2">
        <v>3</v>
      </c>
      <c r="BX2">
        <v>3</v>
      </c>
      <c r="BY2">
        <v>2</v>
      </c>
      <c r="BZ2">
        <v>5</v>
      </c>
      <c r="CA2">
        <v>7</v>
      </c>
      <c r="CB2">
        <v>12</v>
      </c>
      <c r="CC2">
        <v>9</v>
      </c>
      <c r="CD2">
        <v>27</v>
      </c>
      <c r="CE2">
        <v>1</v>
      </c>
      <c r="CF2">
        <v>2</v>
      </c>
      <c r="CG2">
        <v>7</v>
      </c>
      <c r="CH2">
        <v>1</v>
      </c>
      <c r="CI2">
        <v>2</v>
      </c>
      <c r="CJ2">
        <v>1</v>
      </c>
      <c r="CK2">
        <v>1</v>
      </c>
      <c r="CL2">
        <v>1</v>
      </c>
      <c r="CM2">
        <v>6</v>
      </c>
      <c r="CN2">
        <v>7</v>
      </c>
      <c r="CO2">
        <v>4</v>
      </c>
      <c r="CP2">
        <v>12</v>
      </c>
      <c r="CQ2">
        <v>1</v>
      </c>
      <c r="CR2">
        <v>3</v>
      </c>
      <c r="CS2">
        <v>15</v>
      </c>
      <c r="CT2">
        <v>9</v>
      </c>
      <c r="CU2">
        <v>10</v>
      </c>
      <c r="CV2">
        <v>6</v>
      </c>
      <c r="CW2">
        <v>9</v>
      </c>
      <c r="CX2">
        <v>2</v>
      </c>
      <c r="CY2">
        <v>9</v>
      </c>
      <c r="CZ2">
        <v>1</v>
      </c>
      <c r="DA2">
        <v>2</v>
      </c>
      <c r="DB2">
        <v>1</v>
      </c>
      <c r="DC2">
        <v>12</v>
      </c>
      <c r="DD2">
        <v>21</v>
      </c>
      <c r="DE2">
        <v>3</v>
      </c>
      <c r="DF2">
        <v>2</v>
      </c>
      <c r="DG2">
        <v>5</v>
      </c>
      <c r="DH2">
        <v>11</v>
      </c>
      <c r="DI2">
        <v>2</v>
      </c>
      <c r="DJ2">
        <v>1</v>
      </c>
      <c r="DK2">
        <v>4</v>
      </c>
      <c r="DL2">
        <v>3</v>
      </c>
      <c r="DM2">
        <v>15</v>
      </c>
      <c r="DN2">
        <v>12</v>
      </c>
      <c r="DO2">
        <v>5</v>
      </c>
      <c r="DP2">
        <v>1</v>
      </c>
      <c r="DQ2">
        <v>10</v>
      </c>
      <c r="DR2">
        <v>4</v>
      </c>
      <c r="DS2">
        <v>2</v>
      </c>
      <c r="DT2">
        <v>3</v>
      </c>
      <c r="DU2">
        <v>13</v>
      </c>
      <c r="DV2">
        <v>4</v>
      </c>
      <c r="DW2">
        <v>18</v>
      </c>
      <c r="DX2">
        <v>2</v>
      </c>
      <c r="DY2">
        <v>2</v>
      </c>
      <c r="DZ2">
        <v>1</v>
      </c>
      <c r="EA2">
        <v>1</v>
      </c>
      <c r="EB2">
        <v>1</v>
      </c>
      <c r="EC2">
        <v>2</v>
      </c>
      <c r="ED2">
        <v>7</v>
      </c>
      <c r="EE2">
        <v>4</v>
      </c>
      <c r="EF2">
        <v>27</v>
      </c>
      <c r="EG2">
        <v>1</v>
      </c>
      <c r="EH2">
        <v>6</v>
      </c>
      <c r="EI2">
        <v>9</v>
      </c>
      <c r="EJ2">
        <v>4</v>
      </c>
      <c r="EK2">
        <v>5</v>
      </c>
      <c r="EL2">
        <v>6</v>
      </c>
      <c r="EM2">
        <v>1</v>
      </c>
      <c r="EN2">
        <v>13</v>
      </c>
      <c r="EO2">
        <v>1</v>
      </c>
      <c r="EP2">
        <v>3</v>
      </c>
      <c r="EQ2">
        <v>6</v>
      </c>
      <c r="ER2">
        <v>4</v>
      </c>
      <c r="ES2">
        <v>3</v>
      </c>
      <c r="ET2">
        <v>7</v>
      </c>
      <c r="EU2">
        <v>7</v>
      </c>
      <c r="EV2">
        <v>4</v>
      </c>
      <c r="EW2">
        <v>3</v>
      </c>
      <c r="EX2">
        <v>6</v>
      </c>
      <c r="EY2">
        <v>1</v>
      </c>
      <c r="EZ2">
        <v>3</v>
      </c>
      <c r="FA2">
        <v>5</v>
      </c>
      <c r="FB2">
        <v>1</v>
      </c>
      <c r="FC2">
        <v>3</v>
      </c>
      <c r="FD2">
        <v>5</v>
      </c>
      <c r="FE2">
        <v>2</v>
      </c>
      <c r="FF2">
        <v>11</v>
      </c>
      <c r="FG2">
        <v>4</v>
      </c>
      <c r="FH2">
        <v>7</v>
      </c>
      <c r="FI2">
        <v>2</v>
      </c>
      <c r="FJ2">
        <v>5</v>
      </c>
      <c r="FK2">
        <v>1</v>
      </c>
      <c r="FL2">
        <v>1</v>
      </c>
      <c r="FM2">
        <v>7</v>
      </c>
      <c r="FN2">
        <v>2</v>
      </c>
      <c r="FO2">
        <v>12</v>
      </c>
      <c r="FP2">
        <v>1</v>
      </c>
      <c r="FQ2">
        <v>7</v>
      </c>
      <c r="FR2">
        <v>4</v>
      </c>
      <c r="FS2">
        <v>14</v>
      </c>
      <c r="FT2">
        <v>2</v>
      </c>
      <c r="FU2">
        <v>1</v>
      </c>
      <c r="FV2">
        <v>7</v>
      </c>
      <c r="FW2">
        <v>17</v>
      </c>
      <c r="FX2">
        <v>11</v>
      </c>
      <c r="FY2">
        <v>1</v>
      </c>
      <c r="FZ2">
        <v>4</v>
      </c>
      <c r="GA2">
        <v>7</v>
      </c>
      <c r="GB2">
        <v>3</v>
      </c>
      <c r="GC2">
        <v>1</v>
      </c>
      <c r="GD2">
        <v>11</v>
      </c>
      <c r="GE2">
        <v>6</v>
      </c>
      <c r="GF2">
        <v>13</v>
      </c>
      <c r="GG2">
        <v>3</v>
      </c>
      <c r="GH2">
        <v>4</v>
      </c>
      <c r="GI2">
        <v>16</v>
      </c>
      <c r="GJ2">
        <v>1</v>
      </c>
      <c r="GK2">
        <v>9</v>
      </c>
      <c r="GL2">
        <v>3</v>
      </c>
      <c r="GM2">
        <v>2</v>
      </c>
      <c r="GN2">
        <v>11</v>
      </c>
      <c r="GO2">
        <v>6</v>
      </c>
      <c r="GP2">
        <v>1</v>
      </c>
      <c r="GQ2">
        <v>17</v>
      </c>
      <c r="GR2">
        <v>18</v>
      </c>
      <c r="GS2">
        <v>5</v>
      </c>
      <c r="GT2">
        <v>10</v>
      </c>
      <c r="GU2">
        <v>18</v>
      </c>
      <c r="GV2">
        <v>2</v>
      </c>
      <c r="GW2">
        <v>1</v>
      </c>
      <c r="GX2">
        <v>4</v>
      </c>
      <c r="GY2">
        <v>3</v>
      </c>
      <c r="GZ2">
        <v>1</v>
      </c>
      <c r="HA2">
        <v>6</v>
      </c>
      <c r="HB2">
        <v>4</v>
      </c>
      <c r="HC2">
        <v>14</v>
      </c>
      <c r="HD2">
        <v>1</v>
      </c>
      <c r="HE2">
        <v>11</v>
      </c>
      <c r="HF2">
        <v>1</v>
      </c>
      <c r="HG2">
        <v>5</v>
      </c>
      <c r="HH2">
        <v>2</v>
      </c>
      <c r="HI2">
        <v>28</v>
      </c>
      <c r="HJ2">
        <v>9</v>
      </c>
      <c r="HK2">
        <v>11</v>
      </c>
      <c r="HL2">
        <v>4</v>
      </c>
      <c r="HM2">
        <v>11</v>
      </c>
      <c r="HN2">
        <v>4</v>
      </c>
      <c r="HO2">
        <v>5</v>
      </c>
      <c r="HP2">
        <v>4</v>
      </c>
      <c r="HQ2">
        <v>2</v>
      </c>
      <c r="HR2">
        <v>1</v>
      </c>
      <c r="HS2">
        <v>9</v>
      </c>
      <c r="HT2">
        <v>6</v>
      </c>
      <c r="HU2">
        <v>3</v>
      </c>
      <c r="HV2">
        <v>16</v>
      </c>
      <c r="HW2">
        <v>9</v>
      </c>
      <c r="HX2">
        <v>5</v>
      </c>
      <c r="HY2">
        <v>1</v>
      </c>
      <c r="HZ2">
        <v>7</v>
      </c>
      <c r="IA2">
        <v>15</v>
      </c>
      <c r="IB2">
        <v>1</v>
      </c>
      <c r="IC2">
        <v>2</v>
      </c>
      <c r="ID2">
        <v>6</v>
      </c>
      <c r="IE2">
        <v>2</v>
      </c>
      <c r="IF2">
        <v>2</v>
      </c>
      <c r="IG2">
        <v>19</v>
      </c>
      <c r="IH2">
        <v>25</v>
      </c>
      <c r="II2">
        <v>1</v>
      </c>
      <c r="IJ2">
        <v>7</v>
      </c>
      <c r="IK2">
        <v>3</v>
      </c>
      <c r="IL2">
        <v>2</v>
      </c>
      <c r="IM2">
        <v>3</v>
      </c>
      <c r="IN2">
        <v>5</v>
      </c>
      <c r="IO2">
        <v>11</v>
      </c>
      <c r="IP2">
        <v>25</v>
      </c>
      <c r="IQ2">
        <v>1</v>
      </c>
      <c r="IR2">
        <v>1</v>
      </c>
      <c r="IS2">
        <v>5</v>
      </c>
      <c r="IT2">
        <v>7</v>
      </c>
      <c r="IU2">
        <v>2</v>
      </c>
      <c r="IV2">
        <v>6</v>
      </c>
      <c r="IW2">
        <v>3</v>
      </c>
      <c r="IX2">
        <v>5</v>
      </c>
      <c r="IY2">
        <v>1</v>
      </c>
      <c r="IZ2">
        <v>7</v>
      </c>
      <c r="JA2">
        <v>7</v>
      </c>
      <c r="JB2">
        <v>7</v>
      </c>
      <c r="JC2">
        <v>11</v>
      </c>
      <c r="JD2">
        <v>9</v>
      </c>
      <c r="JE2">
        <v>32</v>
      </c>
      <c r="JF2">
        <v>3</v>
      </c>
      <c r="JG2">
        <v>6</v>
      </c>
      <c r="JH2">
        <v>2</v>
      </c>
      <c r="JI2">
        <v>2</v>
      </c>
      <c r="JJ2">
        <v>2</v>
      </c>
      <c r="JK2">
        <v>6</v>
      </c>
      <c r="JL2">
        <v>25</v>
      </c>
      <c r="JM2">
        <v>16</v>
      </c>
      <c r="JN2">
        <v>27</v>
      </c>
      <c r="JO2">
        <v>10</v>
      </c>
      <c r="JP2">
        <v>4</v>
      </c>
      <c r="JQ2">
        <v>4</v>
      </c>
      <c r="JR2">
        <v>3</v>
      </c>
      <c r="JS2">
        <v>1</v>
      </c>
      <c r="JT2">
        <v>2</v>
      </c>
      <c r="JU2">
        <v>1</v>
      </c>
      <c r="JV2">
        <v>1</v>
      </c>
      <c r="JW2">
        <v>1</v>
      </c>
      <c r="JX2">
        <v>1</v>
      </c>
      <c r="JY2">
        <v>2</v>
      </c>
      <c r="JZ2">
        <v>2</v>
      </c>
      <c r="KA2">
        <v>1</v>
      </c>
      <c r="KB2">
        <v>6</v>
      </c>
      <c r="KC2">
        <v>6</v>
      </c>
      <c r="KD2">
        <v>14</v>
      </c>
      <c r="KE2">
        <v>2</v>
      </c>
      <c r="KF2">
        <v>17</v>
      </c>
      <c r="KG2">
        <v>1</v>
      </c>
      <c r="KH2">
        <v>8</v>
      </c>
      <c r="KI2">
        <v>9</v>
      </c>
      <c r="KJ2">
        <v>6</v>
      </c>
      <c r="KK2">
        <v>5</v>
      </c>
      <c r="KL2">
        <v>22</v>
      </c>
      <c r="KM2">
        <v>10</v>
      </c>
      <c r="KN2">
        <v>13</v>
      </c>
      <c r="KO2">
        <v>11</v>
      </c>
      <c r="KP2">
        <v>2</v>
      </c>
      <c r="KQ2">
        <v>7</v>
      </c>
      <c r="KR2">
        <v>3</v>
      </c>
      <c r="KS2">
        <v>6</v>
      </c>
      <c r="KT2">
        <v>3</v>
      </c>
      <c r="KU2">
        <v>5</v>
      </c>
      <c r="KV2">
        <v>2</v>
      </c>
      <c r="KW2">
        <v>6</v>
      </c>
      <c r="KX2">
        <v>1</v>
      </c>
      <c r="KY2">
        <v>3</v>
      </c>
      <c r="KZ2">
        <v>2</v>
      </c>
      <c r="LA2">
        <v>11</v>
      </c>
      <c r="LB2">
        <v>1</v>
      </c>
      <c r="LC2">
        <v>9</v>
      </c>
    </row>
    <row r="3" spans="1:370" x14ac:dyDescent="0.25">
      <c r="A3" s="1">
        <v>2</v>
      </c>
      <c r="B3">
        <f>COUNTIF(All!G:H,Stars!A3)</f>
        <v>383</v>
      </c>
      <c r="C3" s="2">
        <f>B3/SUM(B:B)*IFERROR((1-$B$13/(COUNTIF(All!A:A,"&gt;"&amp;DATE(2016,9,24))*2))/(SUM($B$2:$B$12)/SUM($B$2:$B$13)),1)</f>
        <v>9.4307253206732417E-2</v>
      </c>
      <c r="D3" s="7">
        <f t="shared" ref="D3:D13" si="0">IFERROR(((100/6)/100-C3)*H3*E3*G3,C3)</f>
        <v>3.7482210336274968E-2</v>
      </c>
      <c r="E3">
        <f>IFERROR(SUMIF(Distrib!AD:AD,"&lt;=" &amp; I3,Distrib!AF:AF),1)</f>
        <v>0.69791666666666663</v>
      </c>
      <c r="F3">
        <f>TurnAroundS(ROW(),COLUMN(J:J))*SUMIF(Distrib!AD:AD,IF(TurnAroundS(ROW(),COLUMN(J:J))&lt;0,"&lt;","&gt;") &amp; LastNumberS(ROW(),COLUMN(J:J)),Distrib!AF:AF)</f>
        <v>0.22428678678678687</v>
      </c>
      <c r="G3">
        <f>ABS(IF(F3&gt;0,IF(I3&gt;LastNumberS(ROW(),COLUMN(J:J)),1,1-ABS(F3)),IF(I3&lt;LastNumberS(ROW(),COLUMN(J:J)),1,1)))</f>
        <v>1</v>
      </c>
      <c r="H3" s="2">
        <f>COUNTIF($J$3:$MX$3,"&lt;="&amp;$I$3)/COUNTA($J$3:$MX$3)</f>
        <v>0.74220963172804533</v>
      </c>
      <c r="I3" s="22">
        <v>6</v>
      </c>
      <c r="J3">
        <v>5</v>
      </c>
      <c r="K3">
        <v>1</v>
      </c>
      <c r="L3">
        <v>1</v>
      </c>
      <c r="M3">
        <v>5</v>
      </c>
      <c r="N3">
        <v>5</v>
      </c>
      <c r="O3">
        <v>1</v>
      </c>
      <c r="P3">
        <v>11</v>
      </c>
      <c r="Q3">
        <v>4</v>
      </c>
      <c r="R3">
        <v>6</v>
      </c>
      <c r="S3">
        <v>3</v>
      </c>
      <c r="T3">
        <v>1</v>
      </c>
      <c r="U3">
        <v>3</v>
      </c>
      <c r="V3">
        <v>18</v>
      </c>
      <c r="W3">
        <v>8</v>
      </c>
      <c r="X3">
        <v>17</v>
      </c>
      <c r="Y3">
        <v>2</v>
      </c>
      <c r="Z3">
        <v>9</v>
      </c>
      <c r="AA3">
        <v>4</v>
      </c>
      <c r="AB3">
        <v>8</v>
      </c>
      <c r="AC3">
        <v>11</v>
      </c>
      <c r="AD3">
        <v>2</v>
      </c>
      <c r="AE3">
        <v>4</v>
      </c>
      <c r="AF3">
        <v>1</v>
      </c>
      <c r="AG3">
        <v>12</v>
      </c>
      <c r="AH3">
        <v>1</v>
      </c>
      <c r="AI3">
        <v>2</v>
      </c>
      <c r="AJ3">
        <v>1</v>
      </c>
      <c r="AK3">
        <v>2</v>
      </c>
      <c r="AL3">
        <v>4</v>
      </c>
      <c r="AM3">
        <v>3</v>
      </c>
      <c r="AN3">
        <v>2</v>
      </c>
      <c r="AO3">
        <v>9</v>
      </c>
      <c r="AP3">
        <v>2</v>
      </c>
      <c r="AQ3">
        <v>1</v>
      </c>
      <c r="AR3">
        <v>3</v>
      </c>
      <c r="AS3">
        <v>9</v>
      </c>
      <c r="AT3">
        <v>2</v>
      </c>
      <c r="AU3">
        <v>6</v>
      </c>
      <c r="AV3">
        <v>4</v>
      </c>
      <c r="AW3">
        <v>17</v>
      </c>
      <c r="AX3">
        <v>13</v>
      </c>
      <c r="AY3">
        <v>1</v>
      </c>
      <c r="AZ3">
        <v>7</v>
      </c>
      <c r="BA3">
        <v>9</v>
      </c>
      <c r="BB3">
        <v>1</v>
      </c>
      <c r="BC3">
        <v>4</v>
      </c>
      <c r="BD3">
        <v>4</v>
      </c>
      <c r="BE3">
        <v>2</v>
      </c>
      <c r="BF3">
        <v>6</v>
      </c>
      <c r="BG3">
        <v>3</v>
      </c>
      <c r="BH3">
        <v>1</v>
      </c>
      <c r="BI3">
        <v>7</v>
      </c>
      <c r="BJ3">
        <v>8</v>
      </c>
      <c r="BK3">
        <v>3</v>
      </c>
      <c r="BL3">
        <v>6</v>
      </c>
      <c r="BM3">
        <v>6</v>
      </c>
      <c r="BN3">
        <v>5</v>
      </c>
      <c r="BO3">
        <v>1</v>
      </c>
      <c r="BP3">
        <v>3</v>
      </c>
      <c r="BQ3">
        <v>3</v>
      </c>
      <c r="BR3">
        <v>10</v>
      </c>
      <c r="BS3">
        <v>4</v>
      </c>
      <c r="BT3">
        <v>1</v>
      </c>
      <c r="BU3">
        <v>7</v>
      </c>
      <c r="BV3">
        <v>4</v>
      </c>
      <c r="BW3">
        <v>7</v>
      </c>
      <c r="BX3">
        <v>2</v>
      </c>
      <c r="BY3">
        <v>19</v>
      </c>
      <c r="BZ3">
        <v>11</v>
      </c>
      <c r="CA3">
        <v>4</v>
      </c>
      <c r="CB3">
        <v>1</v>
      </c>
      <c r="CC3">
        <v>2</v>
      </c>
      <c r="CD3">
        <v>3</v>
      </c>
      <c r="CE3">
        <v>1</v>
      </c>
      <c r="CF3">
        <v>2</v>
      </c>
      <c r="CG3">
        <v>3</v>
      </c>
      <c r="CH3">
        <v>7</v>
      </c>
      <c r="CI3">
        <v>7</v>
      </c>
      <c r="CJ3">
        <v>8</v>
      </c>
      <c r="CK3">
        <v>1</v>
      </c>
      <c r="CL3">
        <v>5</v>
      </c>
      <c r="CM3">
        <v>4</v>
      </c>
      <c r="CN3">
        <v>7</v>
      </c>
      <c r="CO3">
        <v>5</v>
      </c>
      <c r="CP3">
        <v>4</v>
      </c>
      <c r="CQ3">
        <v>1</v>
      </c>
      <c r="CR3">
        <v>2</v>
      </c>
      <c r="CS3">
        <v>3</v>
      </c>
      <c r="CT3">
        <v>2</v>
      </c>
      <c r="CU3">
        <v>6</v>
      </c>
      <c r="CV3">
        <v>1</v>
      </c>
      <c r="CW3">
        <v>5</v>
      </c>
      <c r="CX3">
        <v>1</v>
      </c>
      <c r="CY3">
        <v>2</v>
      </c>
      <c r="CZ3">
        <v>6</v>
      </c>
      <c r="DA3">
        <v>1</v>
      </c>
      <c r="DB3">
        <v>1</v>
      </c>
      <c r="DC3">
        <v>9</v>
      </c>
      <c r="DD3">
        <v>8</v>
      </c>
      <c r="DE3">
        <v>2</v>
      </c>
      <c r="DF3">
        <v>1</v>
      </c>
      <c r="DG3">
        <v>3</v>
      </c>
      <c r="DH3">
        <v>18</v>
      </c>
      <c r="DI3">
        <v>3</v>
      </c>
      <c r="DJ3">
        <v>3</v>
      </c>
      <c r="DK3">
        <v>7</v>
      </c>
      <c r="DL3">
        <v>7</v>
      </c>
      <c r="DM3">
        <v>2</v>
      </c>
      <c r="DN3">
        <v>1</v>
      </c>
      <c r="DO3">
        <v>2</v>
      </c>
      <c r="DP3">
        <v>2</v>
      </c>
      <c r="DQ3">
        <v>4</v>
      </c>
      <c r="DR3">
        <v>1</v>
      </c>
      <c r="DS3">
        <v>5</v>
      </c>
      <c r="DT3">
        <v>1</v>
      </c>
      <c r="DU3">
        <v>3</v>
      </c>
      <c r="DV3">
        <v>11</v>
      </c>
      <c r="DW3">
        <v>1</v>
      </c>
      <c r="DX3">
        <v>7</v>
      </c>
      <c r="DY3">
        <v>1</v>
      </c>
      <c r="DZ3">
        <v>2</v>
      </c>
      <c r="EA3">
        <v>9</v>
      </c>
      <c r="EB3">
        <v>6</v>
      </c>
      <c r="EC3">
        <v>2</v>
      </c>
      <c r="ED3">
        <v>6</v>
      </c>
      <c r="EE3">
        <v>4</v>
      </c>
      <c r="EF3">
        <v>4</v>
      </c>
      <c r="EG3">
        <v>1</v>
      </c>
      <c r="EH3">
        <v>5</v>
      </c>
      <c r="EI3">
        <v>2</v>
      </c>
      <c r="EJ3">
        <v>11</v>
      </c>
      <c r="EK3">
        <v>4</v>
      </c>
      <c r="EL3">
        <v>3</v>
      </c>
      <c r="EM3">
        <v>2</v>
      </c>
      <c r="EN3">
        <v>6</v>
      </c>
      <c r="EO3">
        <v>3</v>
      </c>
      <c r="EP3">
        <v>2</v>
      </c>
      <c r="EQ3">
        <v>2</v>
      </c>
      <c r="ER3">
        <v>6</v>
      </c>
      <c r="ES3">
        <v>6</v>
      </c>
      <c r="ET3">
        <v>10</v>
      </c>
      <c r="EU3">
        <v>4</v>
      </c>
      <c r="EV3">
        <v>1</v>
      </c>
      <c r="EW3">
        <v>4</v>
      </c>
      <c r="EX3">
        <v>7</v>
      </c>
      <c r="EY3">
        <v>11</v>
      </c>
      <c r="EZ3">
        <v>3</v>
      </c>
      <c r="FA3">
        <v>11</v>
      </c>
      <c r="FB3">
        <v>2</v>
      </c>
      <c r="FC3">
        <v>2</v>
      </c>
      <c r="FD3">
        <v>11</v>
      </c>
      <c r="FE3">
        <v>3</v>
      </c>
      <c r="FF3">
        <v>7</v>
      </c>
      <c r="FG3">
        <v>3</v>
      </c>
      <c r="FH3">
        <v>9</v>
      </c>
      <c r="FI3">
        <v>11</v>
      </c>
      <c r="FJ3">
        <v>5</v>
      </c>
      <c r="FK3">
        <v>1</v>
      </c>
      <c r="FL3">
        <v>20</v>
      </c>
      <c r="FM3">
        <v>1</v>
      </c>
      <c r="FN3">
        <v>7</v>
      </c>
      <c r="FO3">
        <v>3</v>
      </c>
      <c r="FP3">
        <v>29</v>
      </c>
      <c r="FQ3">
        <v>7</v>
      </c>
      <c r="FR3">
        <v>2</v>
      </c>
      <c r="FS3">
        <v>9</v>
      </c>
      <c r="FT3">
        <v>2</v>
      </c>
      <c r="FU3">
        <v>6</v>
      </c>
      <c r="FV3">
        <v>3</v>
      </c>
      <c r="FW3">
        <v>2</v>
      </c>
      <c r="FX3">
        <v>1</v>
      </c>
      <c r="FY3">
        <v>19</v>
      </c>
      <c r="FZ3">
        <v>2</v>
      </c>
      <c r="GA3">
        <v>2</v>
      </c>
      <c r="GB3">
        <v>3</v>
      </c>
      <c r="GC3">
        <v>9</v>
      </c>
      <c r="GD3">
        <v>6</v>
      </c>
      <c r="GE3">
        <v>2</v>
      </c>
      <c r="GF3">
        <v>2</v>
      </c>
      <c r="GG3">
        <v>1</v>
      </c>
      <c r="GH3">
        <v>1</v>
      </c>
      <c r="GI3">
        <v>12</v>
      </c>
      <c r="GJ3">
        <v>10</v>
      </c>
      <c r="GK3">
        <v>4</v>
      </c>
      <c r="GL3">
        <v>1</v>
      </c>
      <c r="GM3">
        <v>1</v>
      </c>
      <c r="GN3">
        <v>1</v>
      </c>
      <c r="GO3">
        <v>2</v>
      </c>
      <c r="GP3">
        <v>6</v>
      </c>
      <c r="GQ3">
        <v>4</v>
      </c>
      <c r="GR3">
        <v>3</v>
      </c>
      <c r="GS3">
        <v>1</v>
      </c>
      <c r="GT3">
        <v>8</v>
      </c>
      <c r="GU3">
        <v>4</v>
      </c>
      <c r="GV3">
        <v>3</v>
      </c>
      <c r="GW3">
        <v>3</v>
      </c>
      <c r="GX3">
        <v>3</v>
      </c>
      <c r="GY3">
        <v>2</v>
      </c>
      <c r="GZ3">
        <v>1</v>
      </c>
      <c r="HA3">
        <v>7</v>
      </c>
      <c r="HB3">
        <v>7</v>
      </c>
      <c r="HC3">
        <v>2</v>
      </c>
      <c r="HD3">
        <v>3</v>
      </c>
      <c r="HE3">
        <v>10</v>
      </c>
      <c r="HF3">
        <v>2</v>
      </c>
      <c r="HG3">
        <v>5</v>
      </c>
      <c r="HH3">
        <v>8</v>
      </c>
      <c r="HI3">
        <v>17</v>
      </c>
      <c r="HJ3">
        <v>1</v>
      </c>
      <c r="HK3">
        <v>2</v>
      </c>
      <c r="HL3">
        <v>4</v>
      </c>
      <c r="HM3">
        <v>9</v>
      </c>
      <c r="HN3">
        <v>8</v>
      </c>
      <c r="HO3">
        <v>6</v>
      </c>
      <c r="HP3">
        <v>6</v>
      </c>
      <c r="HQ3">
        <v>2</v>
      </c>
      <c r="HR3">
        <v>3</v>
      </c>
      <c r="HS3">
        <v>3</v>
      </c>
      <c r="HT3">
        <v>4</v>
      </c>
      <c r="HU3">
        <v>3</v>
      </c>
      <c r="HV3">
        <v>4</v>
      </c>
      <c r="HW3">
        <v>9</v>
      </c>
      <c r="HX3">
        <v>18</v>
      </c>
      <c r="HY3">
        <v>2</v>
      </c>
      <c r="HZ3">
        <v>4</v>
      </c>
      <c r="IA3">
        <v>3</v>
      </c>
      <c r="IB3">
        <v>4</v>
      </c>
      <c r="IC3">
        <v>4</v>
      </c>
      <c r="ID3">
        <v>2</v>
      </c>
      <c r="IE3">
        <v>17</v>
      </c>
      <c r="IF3">
        <v>5</v>
      </c>
      <c r="IG3">
        <v>7</v>
      </c>
      <c r="IH3">
        <v>4</v>
      </c>
      <c r="II3">
        <v>6</v>
      </c>
      <c r="IJ3">
        <v>5</v>
      </c>
      <c r="IK3">
        <v>3</v>
      </c>
      <c r="IL3">
        <v>4</v>
      </c>
      <c r="IM3">
        <v>8</v>
      </c>
      <c r="IN3">
        <v>3</v>
      </c>
      <c r="IO3">
        <v>7</v>
      </c>
      <c r="IP3">
        <v>4</v>
      </c>
      <c r="IQ3">
        <v>6</v>
      </c>
      <c r="IR3">
        <v>2</v>
      </c>
      <c r="IS3">
        <v>2</v>
      </c>
      <c r="IT3">
        <v>2</v>
      </c>
      <c r="IU3">
        <v>2</v>
      </c>
      <c r="IV3">
        <v>6</v>
      </c>
      <c r="IW3">
        <v>1</v>
      </c>
      <c r="IX3">
        <v>2</v>
      </c>
      <c r="IY3">
        <v>4</v>
      </c>
      <c r="IZ3">
        <v>6</v>
      </c>
      <c r="JA3">
        <v>4</v>
      </c>
      <c r="JB3">
        <v>3</v>
      </c>
      <c r="JC3">
        <v>3</v>
      </c>
      <c r="JD3">
        <v>4</v>
      </c>
      <c r="JE3">
        <v>5</v>
      </c>
      <c r="JF3">
        <v>1</v>
      </c>
      <c r="JG3">
        <v>11</v>
      </c>
      <c r="JH3">
        <v>1</v>
      </c>
      <c r="JI3">
        <v>1</v>
      </c>
      <c r="JJ3">
        <v>8</v>
      </c>
      <c r="JK3">
        <v>1</v>
      </c>
      <c r="JL3">
        <v>5</v>
      </c>
      <c r="JM3">
        <v>3</v>
      </c>
      <c r="JN3">
        <v>6</v>
      </c>
      <c r="JO3">
        <v>5</v>
      </c>
      <c r="JP3">
        <v>8</v>
      </c>
      <c r="JQ3">
        <v>3</v>
      </c>
      <c r="JR3">
        <v>2</v>
      </c>
      <c r="JS3">
        <v>8</v>
      </c>
      <c r="JT3">
        <v>1</v>
      </c>
      <c r="JU3">
        <v>5</v>
      </c>
      <c r="JV3">
        <v>5</v>
      </c>
      <c r="JW3">
        <v>2</v>
      </c>
      <c r="JX3">
        <v>4</v>
      </c>
      <c r="JY3">
        <v>3</v>
      </c>
      <c r="JZ3">
        <v>3</v>
      </c>
      <c r="KA3">
        <v>2</v>
      </c>
      <c r="KB3">
        <v>1</v>
      </c>
      <c r="KC3">
        <v>28</v>
      </c>
      <c r="KD3">
        <v>3</v>
      </c>
      <c r="KE3">
        <v>6</v>
      </c>
      <c r="KF3">
        <v>2</v>
      </c>
      <c r="KG3">
        <v>12</v>
      </c>
      <c r="KH3">
        <v>3</v>
      </c>
      <c r="KI3">
        <v>11</v>
      </c>
      <c r="KJ3">
        <v>5</v>
      </c>
      <c r="KK3">
        <v>3</v>
      </c>
      <c r="KL3">
        <v>3</v>
      </c>
      <c r="KM3">
        <v>2</v>
      </c>
      <c r="KN3">
        <v>7</v>
      </c>
      <c r="KO3">
        <v>3</v>
      </c>
      <c r="KP3">
        <v>3</v>
      </c>
      <c r="KQ3">
        <v>11</v>
      </c>
      <c r="KR3">
        <v>5</v>
      </c>
      <c r="KS3">
        <v>6</v>
      </c>
      <c r="KT3">
        <v>3</v>
      </c>
      <c r="KU3">
        <v>1</v>
      </c>
      <c r="KV3">
        <v>2</v>
      </c>
      <c r="KW3">
        <v>7</v>
      </c>
      <c r="KX3">
        <v>2</v>
      </c>
      <c r="KY3">
        <v>1</v>
      </c>
      <c r="KZ3">
        <v>7</v>
      </c>
      <c r="LA3">
        <v>6</v>
      </c>
      <c r="LB3">
        <v>2</v>
      </c>
      <c r="LC3">
        <v>1</v>
      </c>
      <c r="LD3">
        <v>8</v>
      </c>
      <c r="LE3">
        <v>2</v>
      </c>
      <c r="LF3">
        <v>6</v>
      </c>
      <c r="LG3">
        <v>6</v>
      </c>
      <c r="LH3">
        <v>1</v>
      </c>
      <c r="LI3">
        <v>1</v>
      </c>
      <c r="LJ3">
        <v>8</v>
      </c>
      <c r="LK3">
        <v>12</v>
      </c>
      <c r="LL3">
        <v>4</v>
      </c>
      <c r="LM3">
        <v>6</v>
      </c>
      <c r="LN3">
        <v>6</v>
      </c>
      <c r="LO3">
        <v>9</v>
      </c>
      <c r="LP3">
        <v>1</v>
      </c>
      <c r="LQ3">
        <v>21</v>
      </c>
      <c r="LR3">
        <v>2</v>
      </c>
      <c r="LS3">
        <v>4</v>
      </c>
      <c r="LT3">
        <v>6</v>
      </c>
      <c r="LU3">
        <v>9</v>
      </c>
      <c r="LV3">
        <v>8</v>
      </c>
      <c r="LW3">
        <v>2</v>
      </c>
      <c r="LX3">
        <v>5</v>
      </c>
      <c r="LY3">
        <v>3</v>
      </c>
      <c r="LZ3">
        <v>6</v>
      </c>
      <c r="MA3">
        <v>3</v>
      </c>
      <c r="MB3">
        <v>9</v>
      </c>
      <c r="MC3">
        <v>2</v>
      </c>
      <c r="MD3">
        <v>2</v>
      </c>
      <c r="ME3">
        <v>8</v>
      </c>
      <c r="MF3">
        <v>20</v>
      </c>
      <c r="MG3">
        <v>2</v>
      </c>
      <c r="MH3">
        <v>3</v>
      </c>
      <c r="MI3">
        <v>2</v>
      </c>
      <c r="MJ3">
        <v>2</v>
      </c>
      <c r="MK3">
        <v>5</v>
      </c>
      <c r="ML3">
        <v>3</v>
      </c>
      <c r="MM3">
        <v>2</v>
      </c>
      <c r="MN3">
        <v>1</v>
      </c>
      <c r="MO3">
        <v>8</v>
      </c>
      <c r="MP3">
        <v>17</v>
      </c>
      <c r="MQ3">
        <v>4</v>
      </c>
      <c r="MR3">
        <v>11</v>
      </c>
      <c r="MS3">
        <v>1</v>
      </c>
      <c r="MT3">
        <v>3</v>
      </c>
      <c r="MU3">
        <v>28</v>
      </c>
      <c r="MV3">
        <v>2</v>
      </c>
      <c r="MW3">
        <v>8</v>
      </c>
      <c r="MX3">
        <v>2</v>
      </c>
    </row>
    <row r="4" spans="1:370" x14ac:dyDescent="0.25">
      <c r="A4" s="1">
        <v>3</v>
      </c>
      <c r="B4">
        <f>COUNTIF(All!G:H,Stars!A4)</f>
        <v>384</v>
      </c>
      <c r="C4" s="2">
        <f>B4/SUM(B:B)*IFERROR((1-$B$13/(COUNTIF(All!A:A,"&gt;"&amp;DATE(2016,9,24))*2))/(SUM($B$2:$B$12)/SUM($B$2:$B$13)),1)</f>
        <v>9.4553486243825716E-2</v>
      </c>
      <c r="D4" s="7">
        <f t="shared" si="0"/>
        <v>8.1033072084287193E-3</v>
      </c>
      <c r="E4">
        <f>IFERROR(SUMIF(Distrib!AD:AD,"&lt;=" &amp; I4,Distrib!AF:AF),1)</f>
        <v>0.32713963963963966</v>
      </c>
      <c r="F4">
        <f>TurnAroundS(ROW(),COLUMN(J:J))*SUMIF(Distrib!AD:AD,IF(TurnAroundS(ROW(),COLUMN(J:J))&lt;0,"&lt;","&gt;") &amp; LastNumberS(ROW(),COLUMN(J:J)),Distrib!AF:AF)</f>
        <v>0.40470157657657668</v>
      </c>
      <c r="G4">
        <f>ABS(IF(F4&gt;0,IF(I4&gt;LastNumberS(ROW(),COLUMN(J:J)),1,1-ABS(F4)),IF(I4&lt;LastNumberS(ROW(),COLUMN(J:J)),1,1)))</f>
        <v>1</v>
      </c>
      <c r="H4" s="2">
        <f>COUNTIF($J$4:$NF$4,"&lt;="&amp;$I$4)/COUNTA($J$4:$NF$4)</f>
        <v>0.34349030470914127</v>
      </c>
      <c r="I4" s="22">
        <v>2</v>
      </c>
      <c r="J4">
        <v>1</v>
      </c>
      <c r="K4">
        <v>6</v>
      </c>
      <c r="L4">
        <v>4</v>
      </c>
      <c r="M4">
        <v>3</v>
      </c>
      <c r="N4">
        <v>13</v>
      </c>
      <c r="O4">
        <v>3</v>
      </c>
      <c r="P4">
        <v>3</v>
      </c>
      <c r="Q4">
        <v>5</v>
      </c>
      <c r="R4">
        <v>1</v>
      </c>
      <c r="S4">
        <v>11</v>
      </c>
      <c r="T4">
        <v>1</v>
      </c>
      <c r="U4">
        <v>1</v>
      </c>
      <c r="V4">
        <v>11</v>
      </c>
      <c r="W4">
        <v>2</v>
      </c>
      <c r="X4">
        <v>5</v>
      </c>
      <c r="Y4">
        <v>2</v>
      </c>
      <c r="Z4">
        <v>2</v>
      </c>
      <c r="AA4">
        <v>3</v>
      </c>
      <c r="AB4">
        <v>3</v>
      </c>
      <c r="AC4">
        <v>2</v>
      </c>
      <c r="AD4">
        <v>1</v>
      </c>
      <c r="AE4">
        <v>11</v>
      </c>
      <c r="AF4">
        <v>3</v>
      </c>
      <c r="AG4">
        <v>1</v>
      </c>
      <c r="AH4">
        <v>9</v>
      </c>
      <c r="AI4">
        <v>3</v>
      </c>
      <c r="AJ4">
        <v>3</v>
      </c>
      <c r="AK4">
        <v>7</v>
      </c>
      <c r="AL4">
        <v>7</v>
      </c>
      <c r="AM4">
        <v>3</v>
      </c>
      <c r="AN4">
        <v>1</v>
      </c>
      <c r="AO4">
        <v>2</v>
      </c>
      <c r="AP4">
        <v>1</v>
      </c>
      <c r="AQ4">
        <v>5</v>
      </c>
      <c r="AR4">
        <v>1</v>
      </c>
      <c r="AS4">
        <v>1</v>
      </c>
      <c r="AT4">
        <v>2</v>
      </c>
      <c r="AU4">
        <v>10</v>
      </c>
      <c r="AV4">
        <v>2</v>
      </c>
      <c r="AW4">
        <v>1</v>
      </c>
      <c r="AX4">
        <v>1</v>
      </c>
      <c r="AY4">
        <v>8</v>
      </c>
      <c r="AZ4">
        <v>2</v>
      </c>
      <c r="BA4">
        <v>2</v>
      </c>
      <c r="BB4">
        <v>6</v>
      </c>
      <c r="BC4">
        <v>2</v>
      </c>
      <c r="BD4">
        <v>5</v>
      </c>
      <c r="BE4">
        <v>6</v>
      </c>
      <c r="BF4">
        <v>3</v>
      </c>
      <c r="BG4">
        <v>3</v>
      </c>
      <c r="BH4">
        <v>12</v>
      </c>
      <c r="BI4">
        <v>4</v>
      </c>
      <c r="BJ4">
        <v>8</v>
      </c>
      <c r="BK4">
        <v>3</v>
      </c>
      <c r="BL4">
        <v>8</v>
      </c>
      <c r="BM4">
        <v>1</v>
      </c>
      <c r="BN4">
        <v>3</v>
      </c>
      <c r="BO4">
        <v>5</v>
      </c>
      <c r="BP4">
        <v>1</v>
      </c>
      <c r="BQ4">
        <v>1</v>
      </c>
      <c r="BR4">
        <v>8</v>
      </c>
      <c r="BS4">
        <v>3</v>
      </c>
      <c r="BT4">
        <v>12</v>
      </c>
      <c r="BU4">
        <v>4</v>
      </c>
      <c r="BV4">
        <v>7</v>
      </c>
      <c r="BW4">
        <v>2</v>
      </c>
      <c r="BX4">
        <v>2</v>
      </c>
      <c r="BY4">
        <v>1</v>
      </c>
      <c r="BZ4">
        <v>2</v>
      </c>
      <c r="CA4">
        <v>3</v>
      </c>
      <c r="CB4">
        <v>3</v>
      </c>
      <c r="CC4">
        <v>4</v>
      </c>
      <c r="CD4">
        <v>3</v>
      </c>
      <c r="CE4">
        <v>2</v>
      </c>
      <c r="CF4">
        <v>1</v>
      </c>
      <c r="CG4">
        <v>6</v>
      </c>
      <c r="CH4">
        <v>2</v>
      </c>
      <c r="CI4">
        <v>2</v>
      </c>
      <c r="CJ4">
        <v>5</v>
      </c>
      <c r="CK4">
        <v>1</v>
      </c>
      <c r="CL4">
        <v>2</v>
      </c>
      <c r="CM4">
        <v>2</v>
      </c>
      <c r="CN4">
        <v>2</v>
      </c>
      <c r="CO4">
        <v>6</v>
      </c>
      <c r="CP4">
        <v>2</v>
      </c>
      <c r="CQ4">
        <v>8</v>
      </c>
      <c r="CR4">
        <v>4</v>
      </c>
      <c r="CS4">
        <v>1</v>
      </c>
      <c r="CT4">
        <v>8</v>
      </c>
      <c r="CU4">
        <v>10</v>
      </c>
      <c r="CV4">
        <v>4</v>
      </c>
      <c r="CW4">
        <v>9</v>
      </c>
      <c r="CX4">
        <v>9</v>
      </c>
      <c r="CY4">
        <v>1</v>
      </c>
      <c r="CZ4">
        <v>2</v>
      </c>
      <c r="DA4">
        <v>5</v>
      </c>
      <c r="DB4">
        <v>3</v>
      </c>
      <c r="DC4">
        <v>2</v>
      </c>
      <c r="DD4">
        <v>4</v>
      </c>
      <c r="DE4">
        <v>9</v>
      </c>
      <c r="DF4">
        <v>3</v>
      </c>
      <c r="DG4">
        <v>5</v>
      </c>
      <c r="DH4">
        <v>8</v>
      </c>
      <c r="DI4">
        <v>1</v>
      </c>
      <c r="DJ4">
        <v>6</v>
      </c>
      <c r="DK4">
        <v>6</v>
      </c>
      <c r="DL4">
        <v>18</v>
      </c>
      <c r="DM4">
        <v>6</v>
      </c>
      <c r="DN4">
        <v>5</v>
      </c>
      <c r="DO4">
        <v>2</v>
      </c>
      <c r="DP4">
        <v>3</v>
      </c>
      <c r="DQ4">
        <v>10</v>
      </c>
      <c r="DR4">
        <v>5</v>
      </c>
      <c r="DS4">
        <v>2</v>
      </c>
      <c r="DT4">
        <v>3</v>
      </c>
      <c r="DU4">
        <v>1</v>
      </c>
      <c r="DV4">
        <v>9</v>
      </c>
      <c r="DW4">
        <v>4</v>
      </c>
      <c r="DX4">
        <v>1</v>
      </c>
      <c r="DY4">
        <v>12</v>
      </c>
      <c r="DZ4">
        <v>7</v>
      </c>
      <c r="EA4">
        <v>1</v>
      </c>
      <c r="EB4">
        <v>8</v>
      </c>
      <c r="EC4">
        <v>4</v>
      </c>
      <c r="ED4">
        <v>2</v>
      </c>
      <c r="EE4">
        <v>1</v>
      </c>
      <c r="EF4">
        <v>1</v>
      </c>
      <c r="EG4">
        <v>6</v>
      </c>
      <c r="EH4">
        <v>16</v>
      </c>
      <c r="EI4">
        <v>8</v>
      </c>
      <c r="EJ4">
        <v>6</v>
      </c>
      <c r="EK4">
        <v>6</v>
      </c>
      <c r="EL4">
        <v>1</v>
      </c>
      <c r="EM4">
        <v>13</v>
      </c>
      <c r="EN4">
        <v>4</v>
      </c>
      <c r="EO4">
        <v>3</v>
      </c>
      <c r="EP4">
        <v>13</v>
      </c>
      <c r="EQ4">
        <v>5</v>
      </c>
      <c r="ER4">
        <v>7</v>
      </c>
      <c r="ES4">
        <v>1</v>
      </c>
      <c r="ET4">
        <v>6</v>
      </c>
      <c r="EU4">
        <v>7</v>
      </c>
      <c r="EV4">
        <v>3</v>
      </c>
      <c r="EW4">
        <v>1</v>
      </c>
      <c r="EX4">
        <v>24</v>
      </c>
      <c r="EY4">
        <v>6</v>
      </c>
      <c r="EZ4">
        <v>3</v>
      </c>
      <c r="FA4">
        <v>5</v>
      </c>
      <c r="FB4">
        <v>17</v>
      </c>
      <c r="FC4">
        <v>1</v>
      </c>
      <c r="FD4">
        <v>3</v>
      </c>
      <c r="FE4">
        <v>9</v>
      </c>
      <c r="FF4">
        <v>2</v>
      </c>
      <c r="FG4">
        <v>4</v>
      </c>
      <c r="FH4">
        <v>7</v>
      </c>
      <c r="FI4">
        <v>2</v>
      </c>
      <c r="FJ4">
        <v>3</v>
      </c>
      <c r="FK4">
        <v>1</v>
      </c>
      <c r="FL4">
        <v>9</v>
      </c>
      <c r="FM4">
        <v>6</v>
      </c>
      <c r="FN4">
        <v>2</v>
      </c>
      <c r="FO4">
        <v>1</v>
      </c>
      <c r="FP4">
        <v>3</v>
      </c>
      <c r="FQ4">
        <v>4</v>
      </c>
      <c r="FR4">
        <v>4</v>
      </c>
      <c r="FS4">
        <v>8</v>
      </c>
      <c r="FT4">
        <v>3</v>
      </c>
      <c r="FU4">
        <v>9</v>
      </c>
      <c r="FV4">
        <v>4</v>
      </c>
      <c r="FW4">
        <v>1</v>
      </c>
      <c r="FX4">
        <v>10</v>
      </c>
      <c r="FY4">
        <v>1</v>
      </c>
      <c r="FZ4">
        <v>4</v>
      </c>
      <c r="GA4">
        <v>1</v>
      </c>
      <c r="GB4">
        <v>11</v>
      </c>
      <c r="GC4">
        <v>13</v>
      </c>
      <c r="GD4">
        <v>4</v>
      </c>
      <c r="GE4">
        <v>1</v>
      </c>
      <c r="GF4">
        <v>20</v>
      </c>
      <c r="GG4">
        <v>4</v>
      </c>
      <c r="GH4">
        <v>12</v>
      </c>
      <c r="GI4">
        <v>11</v>
      </c>
      <c r="GJ4">
        <v>10</v>
      </c>
      <c r="GK4">
        <v>4</v>
      </c>
      <c r="GL4">
        <v>11</v>
      </c>
      <c r="GM4">
        <v>3</v>
      </c>
      <c r="GN4">
        <v>4</v>
      </c>
      <c r="GO4">
        <v>15</v>
      </c>
      <c r="GP4">
        <v>1</v>
      </c>
      <c r="GQ4">
        <v>3</v>
      </c>
      <c r="GR4">
        <v>12</v>
      </c>
      <c r="GS4">
        <v>3</v>
      </c>
      <c r="GT4">
        <v>10</v>
      </c>
      <c r="GU4">
        <v>3</v>
      </c>
      <c r="GV4">
        <v>6</v>
      </c>
      <c r="GW4">
        <v>1</v>
      </c>
      <c r="GX4">
        <v>6</v>
      </c>
      <c r="GY4">
        <v>2</v>
      </c>
      <c r="GZ4">
        <v>6</v>
      </c>
      <c r="HA4">
        <v>1</v>
      </c>
      <c r="HB4">
        <v>11</v>
      </c>
      <c r="HC4">
        <v>3</v>
      </c>
      <c r="HD4">
        <v>2</v>
      </c>
      <c r="HE4">
        <v>1</v>
      </c>
      <c r="HF4">
        <v>5</v>
      </c>
      <c r="HG4">
        <v>1</v>
      </c>
      <c r="HH4">
        <v>5</v>
      </c>
      <c r="HI4">
        <v>1</v>
      </c>
      <c r="HJ4">
        <v>3</v>
      </c>
      <c r="HK4">
        <v>13</v>
      </c>
      <c r="HL4">
        <v>8</v>
      </c>
      <c r="HM4">
        <v>1</v>
      </c>
      <c r="HN4">
        <v>2</v>
      </c>
      <c r="HO4">
        <v>3</v>
      </c>
      <c r="HP4">
        <v>2</v>
      </c>
      <c r="HQ4">
        <v>1</v>
      </c>
      <c r="HR4">
        <v>3</v>
      </c>
      <c r="HS4">
        <v>7</v>
      </c>
      <c r="HT4">
        <v>4</v>
      </c>
      <c r="HU4">
        <v>4</v>
      </c>
      <c r="HV4">
        <v>7</v>
      </c>
      <c r="HW4">
        <v>5</v>
      </c>
      <c r="HX4">
        <v>6</v>
      </c>
      <c r="HY4">
        <v>17</v>
      </c>
      <c r="HZ4">
        <v>7</v>
      </c>
      <c r="IA4">
        <v>12</v>
      </c>
      <c r="IB4">
        <v>1</v>
      </c>
      <c r="IC4">
        <v>5</v>
      </c>
      <c r="ID4">
        <v>1</v>
      </c>
      <c r="IE4">
        <v>5</v>
      </c>
      <c r="IF4">
        <v>9</v>
      </c>
      <c r="IG4">
        <v>1</v>
      </c>
      <c r="IH4">
        <v>2</v>
      </c>
      <c r="II4">
        <v>3</v>
      </c>
      <c r="IJ4">
        <v>1</v>
      </c>
      <c r="IK4">
        <v>4</v>
      </c>
      <c r="IL4">
        <v>7</v>
      </c>
      <c r="IM4">
        <v>3</v>
      </c>
      <c r="IN4">
        <v>5</v>
      </c>
      <c r="IO4">
        <v>3</v>
      </c>
      <c r="IP4">
        <v>7</v>
      </c>
      <c r="IQ4">
        <v>4</v>
      </c>
      <c r="IR4">
        <v>2</v>
      </c>
      <c r="IS4">
        <v>5</v>
      </c>
      <c r="IT4">
        <v>1</v>
      </c>
      <c r="IU4">
        <v>11</v>
      </c>
      <c r="IV4">
        <v>21</v>
      </c>
      <c r="IW4">
        <v>1</v>
      </c>
      <c r="IX4">
        <v>9</v>
      </c>
      <c r="IY4">
        <v>1</v>
      </c>
      <c r="IZ4">
        <v>1</v>
      </c>
      <c r="JA4">
        <v>4</v>
      </c>
      <c r="JB4">
        <v>8</v>
      </c>
      <c r="JC4">
        <v>8</v>
      </c>
      <c r="JD4">
        <v>13</v>
      </c>
      <c r="JE4">
        <v>8</v>
      </c>
      <c r="JF4">
        <v>1</v>
      </c>
      <c r="JG4">
        <v>7</v>
      </c>
      <c r="JH4">
        <v>1</v>
      </c>
      <c r="JI4">
        <v>5</v>
      </c>
      <c r="JJ4">
        <v>6</v>
      </c>
      <c r="JK4">
        <v>8</v>
      </c>
      <c r="JL4">
        <v>11</v>
      </c>
      <c r="JM4">
        <v>9</v>
      </c>
      <c r="JN4">
        <v>4</v>
      </c>
      <c r="JO4">
        <v>4</v>
      </c>
      <c r="JP4">
        <v>11</v>
      </c>
      <c r="JQ4">
        <v>3</v>
      </c>
      <c r="JR4">
        <v>12</v>
      </c>
      <c r="JS4">
        <v>4</v>
      </c>
      <c r="JT4">
        <v>1</v>
      </c>
      <c r="JU4">
        <v>1</v>
      </c>
      <c r="JV4">
        <v>1</v>
      </c>
      <c r="JW4">
        <v>1</v>
      </c>
      <c r="JX4">
        <v>12</v>
      </c>
      <c r="JY4">
        <v>4</v>
      </c>
      <c r="JZ4">
        <v>1</v>
      </c>
      <c r="KA4">
        <v>2</v>
      </c>
      <c r="KB4">
        <v>3</v>
      </c>
      <c r="KC4">
        <v>11</v>
      </c>
      <c r="KD4">
        <v>8</v>
      </c>
      <c r="KE4">
        <v>1</v>
      </c>
      <c r="KF4">
        <v>16</v>
      </c>
      <c r="KG4">
        <v>7</v>
      </c>
      <c r="KH4">
        <v>1</v>
      </c>
      <c r="KI4">
        <v>1</v>
      </c>
      <c r="KJ4">
        <v>1</v>
      </c>
      <c r="KK4">
        <v>5</v>
      </c>
      <c r="KL4">
        <v>1</v>
      </c>
      <c r="KM4">
        <v>11</v>
      </c>
      <c r="KN4">
        <v>3</v>
      </c>
      <c r="KO4">
        <v>10</v>
      </c>
      <c r="KP4">
        <v>6</v>
      </c>
      <c r="KQ4">
        <v>5</v>
      </c>
      <c r="KR4">
        <v>3</v>
      </c>
      <c r="KS4">
        <v>5</v>
      </c>
      <c r="KT4">
        <v>2</v>
      </c>
      <c r="KU4">
        <v>13</v>
      </c>
      <c r="KV4">
        <v>5</v>
      </c>
      <c r="KW4">
        <v>2</v>
      </c>
      <c r="KX4">
        <v>17</v>
      </c>
      <c r="KY4">
        <v>1</v>
      </c>
      <c r="KZ4">
        <v>1</v>
      </c>
      <c r="LA4">
        <v>4</v>
      </c>
      <c r="LB4">
        <v>2</v>
      </c>
      <c r="LC4">
        <v>1</v>
      </c>
      <c r="LD4">
        <v>4</v>
      </c>
      <c r="LE4">
        <v>5</v>
      </c>
      <c r="LF4">
        <v>1</v>
      </c>
      <c r="LG4">
        <v>7</v>
      </c>
      <c r="LH4">
        <v>7</v>
      </c>
      <c r="LI4">
        <v>3</v>
      </c>
      <c r="LJ4">
        <v>4</v>
      </c>
      <c r="LK4">
        <v>1</v>
      </c>
      <c r="LL4">
        <v>1</v>
      </c>
      <c r="LM4">
        <v>1</v>
      </c>
      <c r="LN4">
        <v>1</v>
      </c>
      <c r="LO4">
        <v>1</v>
      </c>
      <c r="LP4">
        <v>3</v>
      </c>
      <c r="LQ4">
        <v>6</v>
      </c>
      <c r="LR4">
        <v>5</v>
      </c>
      <c r="LS4">
        <v>5</v>
      </c>
      <c r="LT4">
        <v>5</v>
      </c>
      <c r="LU4">
        <v>2</v>
      </c>
      <c r="LV4">
        <v>2</v>
      </c>
      <c r="LW4">
        <v>6</v>
      </c>
      <c r="LX4">
        <v>1</v>
      </c>
      <c r="LY4">
        <v>1</v>
      </c>
      <c r="LZ4">
        <v>1</v>
      </c>
      <c r="MA4">
        <v>1</v>
      </c>
      <c r="MB4">
        <v>3</v>
      </c>
      <c r="MC4">
        <v>7</v>
      </c>
      <c r="MD4">
        <v>4</v>
      </c>
      <c r="ME4">
        <v>9</v>
      </c>
      <c r="MF4">
        <v>4</v>
      </c>
      <c r="MG4">
        <v>22</v>
      </c>
      <c r="MH4">
        <v>1</v>
      </c>
      <c r="MI4">
        <v>1</v>
      </c>
      <c r="MJ4">
        <v>8</v>
      </c>
      <c r="MK4">
        <v>9</v>
      </c>
      <c r="ML4">
        <v>2</v>
      </c>
      <c r="MM4">
        <v>3</v>
      </c>
      <c r="MN4">
        <v>5</v>
      </c>
      <c r="MO4">
        <v>2</v>
      </c>
      <c r="MP4">
        <v>13</v>
      </c>
      <c r="MQ4">
        <v>1</v>
      </c>
      <c r="MR4">
        <v>4</v>
      </c>
      <c r="MS4">
        <v>8</v>
      </c>
      <c r="MT4">
        <v>4</v>
      </c>
      <c r="MU4">
        <v>4</v>
      </c>
      <c r="MV4">
        <v>8</v>
      </c>
      <c r="MW4">
        <v>1</v>
      </c>
      <c r="MX4">
        <v>4</v>
      </c>
      <c r="MY4">
        <v>6</v>
      </c>
      <c r="MZ4">
        <v>3</v>
      </c>
      <c r="NA4">
        <v>5</v>
      </c>
      <c r="NB4">
        <v>12</v>
      </c>
      <c r="NC4">
        <v>5</v>
      </c>
      <c r="ND4">
        <v>5</v>
      </c>
      <c r="NE4">
        <v>4</v>
      </c>
      <c r="NF4">
        <v>1</v>
      </c>
    </row>
    <row r="5" spans="1:370" x14ac:dyDescent="0.25">
      <c r="A5" s="1">
        <v>4</v>
      </c>
      <c r="B5">
        <f>COUNTIF(All!G:H,Stars!A5)</f>
        <v>307</v>
      </c>
      <c r="C5" s="2">
        <f>B5/SUM(B:B)*IFERROR((1-$B$13/(COUNTIF(All!A:A,"&gt;"&amp;DATE(2016,9,24))*2))/(SUM($B$2:$B$12)/SUM($B$2:$B$13)),1)</f>
        <v>7.5593542387641904E-2</v>
      </c>
      <c r="D5" s="7">
        <f t="shared" si="0"/>
        <v>3.5155851972256694E-2</v>
      </c>
      <c r="E5">
        <f>IFERROR(SUMIF(Distrib!AD:AD,"&lt;=" &amp; I5,Distrib!AF:AF),1)</f>
        <v>0.62809684684684686</v>
      </c>
      <c r="F5">
        <f>TurnAroundS(ROW(),COLUMN(J:J))*SUMIF(Distrib!AD:AD,IF(TurnAroundS(ROW(),COLUMN(J:J))&lt;0,"&lt;","&gt;") &amp; LastNumberS(ROW(),COLUMN(J:J)),Distrib!AF:AF)</f>
        <v>0.33643018018018034</v>
      </c>
      <c r="G5">
        <f>ABS(IF(F5&gt;0,IF(I5&gt;LastNumberS(ROW(),COLUMN(J:J)),1,1-ABS(F5)),IF(I5&lt;LastNumberS(ROW(),COLUMN(J:J)),1,1)))</f>
        <v>1</v>
      </c>
      <c r="H5" s="2">
        <f>COUNTIF($J$5:$KK$5,"&lt;="&amp;$I$5)/COUNTA($J$5:$KK$5)</f>
        <v>0.61458333333333337</v>
      </c>
      <c r="I5" s="22">
        <v>5</v>
      </c>
      <c r="J5">
        <v>2</v>
      </c>
      <c r="K5">
        <v>1</v>
      </c>
      <c r="L5">
        <v>1</v>
      </c>
      <c r="M5">
        <v>8</v>
      </c>
      <c r="N5">
        <v>23</v>
      </c>
      <c r="O5">
        <v>5</v>
      </c>
      <c r="P5">
        <v>10</v>
      </c>
      <c r="Q5">
        <v>2</v>
      </c>
      <c r="R5">
        <v>2</v>
      </c>
      <c r="S5">
        <v>11</v>
      </c>
      <c r="T5">
        <v>5</v>
      </c>
      <c r="U5">
        <v>3</v>
      </c>
      <c r="V5">
        <v>1</v>
      </c>
      <c r="W5">
        <v>1</v>
      </c>
      <c r="X5">
        <v>7</v>
      </c>
      <c r="Y5">
        <v>10</v>
      </c>
      <c r="Z5">
        <v>4</v>
      </c>
      <c r="AA5">
        <v>1</v>
      </c>
      <c r="AB5">
        <v>3</v>
      </c>
      <c r="AC5">
        <v>3</v>
      </c>
      <c r="AD5">
        <v>3</v>
      </c>
      <c r="AE5">
        <v>2</v>
      </c>
      <c r="AF5">
        <v>2</v>
      </c>
      <c r="AG5">
        <v>9</v>
      </c>
      <c r="AH5">
        <v>29</v>
      </c>
      <c r="AI5">
        <v>3</v>
      </c>
      <c r="AJ5">
        <v>1</v>
      </c>
      <c r="AK5">
        <v>7</v>
      </c>
      <c r="AL5">
        <v>18</v>
      </c>
      <c r="AM5">
        <v>10</v>
      </c>
      <c r="AN5">
        <v>2</v>
      </c>
      <c r="AO5">
        <v>9</v>
      </c>
      <c r="AP5">
        <v>4</v>
      </c>
      <c r="AQ5">
        <v>1</v>
      </c>
      <c r="AR5">
        <v>2</v>
      </c>
      <c r="AS5">
        <v>1</v>
      </c>
      <c r="AT5">
        <v>1</v>
      </c>
      <c r="AU5">
        <v>4</v>
      </c>
      <c r="AV5">
        <v>1</v>
      </c>
      <c r="AW5">
        <v>6</v>
      </c>
      <c r="AX5">
        <v>2</v>
      </c>
      <c r="AY5">
        <v>8</v>
      </c>
      <c r="AZ5">
        <v>4</v>
      </c>
      <c r="BA5">
        <v>13</v>
      </c>
      <c r="BB5">
        <v>1</v>
      </c>
      <c r="BC5">
        <v>2</v>
      </c>
      <c r="BD5">
        <v>6</v>
      </c>
      <c r="BE5">
        <v>9</v>
      </c>
      <c r="BF5">
        <v>1</v>
      </c>
      <c r="BG5">
        <v>3</v>
      </c>
      <c r="BH5">
        <v>9</v>
      </c>
      <c r="BI5">
        <v>13</v>
      </c>
      <c r="BJ5">
        <v>1</v>
      </c>
      <c r="BK5">
        <v>3</v>
      </c>
      <c r="BL5">
        <v>1</v>
      </c>
      <c r="BM5">
        <v>4</v>
      </c>
      <c r="BN5">
        <v>9</v>
      </c>
      <c r="BO5">
        <v>3</v>
      </c>
      <c r="BP5">
        <v>1</v>
      </c>
      <c r="BQ5">
        <v>7</v>
      </c>
      <c r="BR5">
        <v>1</v>
      </c>
      <c r="BS5">
        <v>6</v>
      </c>
      <c r="BT5">
        <v>2</v>
      </c>
      <c r="BU5">
        <v>2</v>
      </c>
      <c r="BV5">
        <v>7</v>
      </c>
      <c r="BW5">
        <v>4</v>
      </c>
      <c r="BX5">
        <v>9</v>
      </c>
      <c r="BY5">
        <v>4</v>
      </c>
      <c r="BZ5">
        <v>7</v>
      </c>
      <c r="CA5">
        <v>10</v>
      </c>
      <c r="CB5">
        <v>3</v>
      </c>
      <c r="CC5">
        <v>2</v>
      </c>
      <c r="CD5">
        <v>9</v>
      </c>
      <c r="CE5">
        <v>4</v>
      </c>
      <c r="CF5">
        <v>7</v>
      </c>
      <c r="CG5">
        <v>8</v>
      </c>
      <c r="CH5">
        <v>3</v>
      </c>
      <c r="CI5">
        <v>3</v>
      </c>
      <c r="CJ5">
        <v>15</v>
      </c>
      <c r="CK5">
        <v>1</v>
      </c>
      <c r="CL5">
        <v>6</v>
      </c>
      <c r="CM5">
        <v>1</v>
      </c>
      <c r="CN5">
        <v>20</v>
      </c>
      <c r="CO5">
        <v>2</v>
      </c>
      <c r="CP5">
        <v>11</v>
      </c>
      <c r="CQ5">
        <v>1</v>
      </c>
      <c r="CR5">
        <v>33</v>
      </c>
      <c r="CS5">
        <v>11</v>
      </c>
      <c r="CT5">
        <v>2</v>
      </c>
      <c r="CU5">
        <v>3</v>
      </c>
      <c r="CV5">
        <v>1</v>
      </c>
      <c r="CW5">
        <v>4</v>
      </c>
      <c r="CX5">
        <v>11</v>
      </c>
      <c r="CY5">
        <v>2</v>
      </c>
      <c r="CZ5">
        <v>6</v>
      </c>
      <c r="DA5">
        <v>1</v>
      </c>
      <c r="DB5">
        <v>11</v>
      </c>
      <c r="DC5">
        <v>3</v>
      </c>
      <c r="DD5">
        <v>1</v>
      </c>
      <c r="DE5">
        <v>6</v>
      </c>
      <c r="DF5">
        <v>4</v>
      </c>
      <c r="DG5">
        <v>9</v>
      </c>
      <c r="DH5">
        <v>4</v>
      </c>
      <c r="DI5">
        <v>1</v>
      </c>
      <c r="DJ5">
        <v>1</v>
      </c>
      <c r="DK5">
        <v>4</v>
      </c>
      <c r="DL5">
        <v>1</v>
      </c>
      <c r="DM5">
        <v>15</v>
      </c>
      <c r="DN5">
        <v>2</v>
      </c>
      <c r="DO5">
        <v>2</v>
      </c>
      <c r="DP5">
        <v>2</v>
      </c>
      <c r="DQ5">
        <v>1</v>
      </c>
      <c r="DR5">
        <v>2</v>
      </c>
      <c r="DS5">
        <v>3</v>
      </c>
      <c r="DT5">
        <v>7</v>
      </c>
      <c r="DU5">
        <v>11</v>
      </c>
      <c r="DV5">
        <v>9</v>
      </c>
      <c r="DW5">
        <v>4</v>
      </c>
      <c r="DX5">
        <v>14</v>
      </c>
      <c r="DY5">
        <v>5</v>
      </c>
      <c r="DZ5">
        <v>6</v>
      </c>
      <c r="EA5">
        <v>12</v>
      </c>
      <c r="EB5">
        <v>1</v>
      </c>
      <c r="EC5">
        <v>10</v>
      </c>
      <c r="ED5">
        <v>1</v>
      </c>
      <c r="EE5">
        <v>10</v>
      </c>
      <c r="EF5">
        <v>4</v>
      </c>
      <c r="EG5">
        <v>1</v>
      </c>
      <c r="EH5">
        <v>13</v>
      </c>
      <c r="EI5">
        <v>6</v>
      </c>
      <c r="EJ5">
        <v>18</v>
      </c>
      <c r="EK5">
        <v>3</v>
      </c>
      <c r="EL5">
        <v>3</v>
      </c>
      <c r="EM5">
        <v>1</v>
      </c>
      <c r="EN5">
        <v>7</v>
      </c>
      <c r="EO5">
        <v>13</v>
      </c>
      <c r="EP5">
        <v>12</v>
      </c>
      <c r="EQ5">
        <v>28</v>
      </c>
      <c r="ER5">
        <v>8</v>
      </c>
      <c r="ES5">
        <v>1</v>
      </c>
      <c r="ET5">
        <v>5</v>
      </c>
      <c r="EU5">
        <v>3</v>
      </c>
      <c r="EV5">
        <v>17</v>
      </c>
      <c r="EW5">
        <v>11</v>
      </c>
      <c r="EX5">
        <v>5</v>
      </c>
      <c r="EY5">
        <v>10</v>
      </c>
      <c r="EZ5">
        <v>1</v>
      </c>
      <c r="FA5">
        <v>29</v>
      </c>
      <c r="FB5">
        <v>2</v>
      </c>
      <c r="FC5">
        <v>6</v>
      </c>
      <c r="FD5">
        <v>3</v>
      </c>
      <c r="FE5">
        <v>2</v>
      </c>
      <c r="FF5">
        <v>1</v>
      </c>
      <c r="FG5">
        <v>6</v>
      </c>
      <c r="FH5">
        <v>5</v>
      </c>
      <c r="FI5">
        <v>2</v>
      </c>
      <c r="FJ5">
        <v>12</v>
      </c>
      <c r="FK5">
        <v>2</v>
      </c>
      <c r="FL5">
        <v>16</v>
      </c>
      <c r="FM5">
        <v>3</v>
      </c>
      <c r="FN5">
        <v>7</v>
      </c>
      <c r="FO5">
        <v>1</v>
      </c>
      <c r="FP5">
        <v>11</v>
      </c>
      <c r="FQ5">
        <v>4</v>
      </c>
      <c r="FR5">
        <v>4</v>
      </c>
      <c r="FS5">
        <v>3</v>
      </c>
      <c r="FT5">
        <v>6</v>
      </c>
      <c r="FU5">
        <v>8</v>
      </c>
      <c r="FV5">
        <v>1</v>
      </c>
      <c r="FW5">
        <v>6</v>
      </c>
      <c r="FX5">
        <v>13</v>
      </c>
      <c r="FY5">
        <v>3</v>
      </c>
      <c r="FZ5">
        <v>2</v>
      </c>
      <c r="GA5">
        <v>8</v>
      </c>
      <c r="GB5">
        <v>13</v>
      </c>
      <c r="GC5">
        <v>2</v>
      </c>
      <c r="GD5">
        <v>10</v>
      </c>
      <c r="GE5">
        <v>1</v>
      </c>
      <c r="GF5">
        <v>2</v>
      </c>
      <c r="GG5">
        <v>5</v>
      </c>
      <c r="GH5">
        <v>2</v>
      </c>
      <c r="GI5">
        <v>4</v>
      </c>
      <c r="GJ5">
        <v>1</v>
      </c>
      <c r="GK5">
        <v>5</v>
      </c>
      <c r="GL5">
        <v>14</v>
      </c>
      <c r="GM5">
        <v>3</v>
      </c>
      <c r="GN5">
        <v>4</v>
      </c>
      <c r="GO5">
        <v>7</v>
      </c>
      <c r="GP5">
        <v>1</v>
      </c>
      <c r="GQ5">
        <v>1</v>
      </c>
      <c r="GR5">
        <v>1</v>
      </c>
      <c r="GS5">
        <v>4</v>
      </c>
      <c r="GT5">
        <v>2</v>
      </c>
      <c r="GU5">
        <v>19</v>
      </c>
      <c r="GV5">
        <v>1</v>
      </c>
      <c r="GW5">
        <v>3</v>
      </c>
      <c r="GX5">
        <v>1</v>
      </c>
      <c r="GY5">
        <v>1</v>
      </c>
      <c r="GZ5">
        <v>1</v>
      </c>
      <c r="HA5">
        <v>25</v>
      </c>
      <c r="HB5">
        <v>3</v>
      </c>
      <c r="HC5">
        <v>16</v>
      </c>
      <c r="HD5">
        <v>3</v>
      </c>
      <c r="HE5">
        <v>36</v>
      </c>
      <c r="HF5">
        <v>7</v>
      </c>
      <c r="HG5">
        <v>4</v>
      </c>
      <c r="HH5">
        <v>3</v>
      </c>
      <c r="HI5">
        <v>6</v>
      </c>
      <c r="HJ5">
        <v>3</v>
      </c>
      <c r="HK5">
        <v>4</v>
      </c>
      <c r="HL5">
        <v>3</v>
      </c>
      <c r="HM5">
        <v>5</v>
      </c>
      <c r="HN5">
        <v>1</v>
      </c>
      <c r="HO5">
        <v>1</v>
      </c>
      <c r="HP5">
        <v>4</v>
      </c>
      <c r="HQ5">
        <v>5</v>
      </c>
      <c r="HR5">
        <v>3</v>
      </c>
      <c r="HS5">
        <v>8</v>
      </c>
      <c r="HT5">
        <v>1</v>
      </c>
      <c r="HU5">
        <v>7</v>
      </c>
      <c r="HV5">
        <v>1</v>
      </c>
      <c r="HW5">
        <v>12</v>
      </c>
      <c r="HX5">
        <v>1</v>
      </c>
      <c r="HY5">
        <v>3</v>
      </c>
      <c r="HZ5">
        <v>5</v>
      </c>
      <c r="IA5">
        <v>4</v>
      </c>
      <c r="IB5">
        <v>1</v>
      </c>
      <c r="IC5">
        <v>4</v>
      </c>
      <c r="ID5">
        <v>11</v>
      </c>
      <c r="IE5">
        <v>1</v>
      </c>
      <c r="IF5">
        <v>6</v>
      </c>
      <c r="IG5">
        <v>6</v>
      </c>
      <c r="IH5">
        <v>13</v>
      </c>
      <c r="II5">
        <v>12</v>
      </c>
      <c r="IJ5">
        <v>6</v>
      </c>
      <c r="IK5">
        <v>5</v>
      </c>
      <c r="IL5">
        <v>23</v>
      </c>
      <c r="IM5">
        <v>10</v>
      </c>
      <c r="IN5">
        <v>4</v>
      </c>
      <c r="IO5">
        <v>5</v>
      </c>
      <c r="IP5">
        <v>10</v>
      </c>
      <c r="IQ5">
        <v>1</v>
      </c>
      <c r="IR5">
        <v>3</v>
      </c>
      <c r="IS5">
        <v>4</v>
      </c>
      <c r="IT5">
        <v>3</v>
      </c>
      <c r="IU5">
        <v>22</v>
      </c>
      <c r="IV5">
        <v>4</v>
      </c>
      <c r="IW5">
        <v>4</v>
      </c>
      <c r="IX5">
        <v>16</v>
      </c>
      <c r="IY5">
        <v>19</v>
      </c>
      <c r="IZ5">
        <v>2</v>
      </c>
      <c r="JA5">
        <v>9</v>
      </c>
      <c r="JB5">
        <v>1</v>
      </c>
      <c r="JC5">
        <v>16</v>
      </c>
      <c r="JD5">
        <v>4</v>
      </c>
      <c r="JE5">
        <v>11</v>
      </c>
      <c r="JF5">
        <v>2</v>
      </c>
      <c r="JG5">
        <v>1</v>
      </c>
      <c r="JH5">
        <v>2</v>
      </c>
      <c r="JI5">
        <v>27</v>
      </c>
      <c r="JJ5">
        <v>5</v>
      </c>
      <c r="JK5">
        <v>36</v>
      </c>
      <c r="JL5">
        <v>1</v>
      </c>
      <c r="JM5">
        <v>15</v>
      </c>
      <c r="JN5">
        <v>1</v>
      </c>
      <c r="JO5">
        <v>17</v>
      </c>
      <c r="JP5">
        <v>7</v>
      </c>
      <c r="JQ5">
        <v>3</v>
      </c>
      <c r="JR5">
        <v>1</v>
      </c>
      <c r="JS5">
        <v>6</v>
      </c>
      <c r="JT5">
        <v>9</v>
      </c>
      <c r="JU5">
        <v>4</v>
      </c>
      <c r="JV5">
        <v>15</v>
      </c>
      <c r="JW5">
        <v>5</v>
      </c>
      <c r="JX5">
        <v>2</v>
      </c>
      <c r="JY5">
        <v>1</v>
      </c>
      <c r="JZ5">
        <v>1</v>
      </c>
      <c r="KA5">
        <v>12</v>
      </c>
      <c r="KB5">
        <v>2</v>
      </c>
      <c r="KC5">
        <v>2</v>
      </c>
      <c r="KD5">
        <v>7</v>
      </c>
      <c r="KE5">
        <v>14</v>
      </c>
      <c r="KF5">
        <v>1</v>
      </c>
      <c r="KG5">
        <v>4</v>
      </c>
      <c r="KH5">
        <v>5</v>
      </c>
      <c r="KI5">
        <v>1</v>
      </c>
      <c r="KJ5">
        <v>2</v>
      </c>
      <c r="KK5">
        <v>2</v>
      </c>
    </row>
    <row r="6" spans="1:370" x14ac:dyDescent="0.25">
      <c r="A6" s="1">
        <v>5</v>
      </c>
      <c r="B6">
        <f>COUNTIF(All!G:H,Stars!A6)</f>
        <v>345</v>
      </c>
      <c r="C6" s="2">
        <f>B6/SUM(B:B)*IFERROR((1-$B$13/(COUNTIF(All!A:A,"&gt;"&amp;DATE(2016,9,24))*2))/(SUM($B$2:$B$12)/SUM($B$2:$B$13)),1)</f>
        <v>8.495039779718716E-2</v>
      </c>
      <c r="D6" s="7">
        <f t="shared" si="0"/>
        <v>1.9141556640298145E-3</v>
      </c>
      <c r="E6">
        <f>IFERROR(SUMIF(Distrib!AD:AD,"&lt;=" &amp; I6,Distrib!AF:AF),1)</f>
        <v>0.19059684684684686</v>
      </c>
      <c r="F6">
        <f>TurnAroundS(ROW(),COLUMN(J:J))*SUMIF(Distrib!AD:AD,IF(TurnAroundS(ROW(),COLUMN(J:J))&lt;0,"&lt;","&gt;") &amp; LastNumberS(ROW(),COLUMN(J:J)),Distrib!AF:AF)</f>
        <v>0.40470157657657668</v>
      </c>
      <c r="G6">
        <f>ABS(IF(F6&gt;0,IF(I6&gt;LastNumberS(ROW(),COLUMN(J:J)),1,1-ABS(F6)),IF(I6&lt;LastNumberS(ROW(),COLUMN(J:J)),1,1)))</f>
        <v>0.59529842342342332</v>
      </c>
      <c r="H6" s="2">
        <f>COUNTIF($J$6:$LG$6,"&lt;="&amp;$I$6)/COUNTA($J$6:$LG$6)</f>
        <v>0.20645161290322581</v>
      </c>
      <c r="I6" s="22">
        <v>1</v>
      </c>
      <c r="J6">
        <v>1</v>
      </c>
      <c r="K6">
        <v>1</v>
      </c>
      <c r="L6">
        <v>1</v>
      </c>
      <c r="M6">
        <v>6</v>
      </c>
      <c r="N6">
        <v>2</v>
      </c>
      <c r="O6">
        <v>3</v>
      </c>
      <c r="P6">
        <v>7</v>
      </c>
      <c r="Q6">
        <v>3</v>
      </c>
      <c r="R6">
        <v>1</v>
      </c>
      <c r="S6">
        <v>4</v>
      </c>
      <c r="T6">
        <v>1</v>
      </c>
      <c r="U6">
        <v>2</v>
      </c>
      <c r="V6">
        <v>2</v>
      </c>
      <c r="W6">
        <v>10</v>
      </c>
      <c r="X6">
        <v>4</v>
      </c>
      <c r="Y6">
        <v>1</v>
      </c>
      <c r="Z6">
        <v>7</v>
      </c>
      <c r="AA6">
        <v>5</v>
      </c>
      <c r="AB6">
        <v>4</v>
      </c>
      <c r="AC6">
        <v>2</v>
      </c>
      <c r="AD6">
        <v>8</v>
      </c>
      <c r="AE6">
        <v>13</v>
      </c>
      <c r="AF6">
        <v>2</v>
      </c>
      <c r="AG6">
        <v>4</v>
      </c>
      <c r="AH6">
        <v>4</v>
      </c>
      <c r="AI6">
        <v>8</v>
      </c>
      <c r="AJ6">
        <v>5</v>
      </c>
      <c r="AK6">
        <v>3</v>
      </c>
      <c r="AL6">
        <v>2</v>
      </c>
      <c r="AM6">
        <v>1</v>
      </c>
      <c r="AN6">
        <v>7</v>
      </c>
      <c r="AO6">
        <v>5</v>
      </c>
      <c r="AP6">
        <v>7</v>
      </c>
      <c r="AQ6">
        <v>2</v>
      </c>
      <c r="AR6">
        <v>6</v>
      </c>
      <c r="AS6">
        <v>1</v>
      </c>
      <c r="AT6">
        <v>5</v>
      </c>
      <c r="AU6">
        <v>1</v>
      </c>
      <c r="AV6">
        <v>6</v>
      </c>
      <c r="AW6">
        <v>1</v>
      </c>
      <c r="AX6">
        <v>9</v>
      </c>
      <c r="AY6">
        <v>7</v>
      </c>
      <c r="AZ6">
        <v>10</v>
      </c>
      <c r="BA6">
        <v>1</v>
      </c>
      <c r="BB6">
        <v>3</v>
      </c>
      <c r="BC6">
        <v>1</v>
      </c>
      <c r="BD6">
        <v>5</v>
      </c>
      <c r="BE6">
        <v>8</v>
      </c>
      <c r="BF6">
        <v>14</v>
      </c>
      <c r="BG6">
        <v>1</v>
      </c>
      <c r="BH6">
        <v>9</v>
      </c>
      <c r="BI6">
        <v>1</v>
      </c>
      <c r="BJ6">
        <v>1</v>
      </c>
      <c r="BK6">
        <v>2</v>
      </c>
      <c r="BL6">
        <v>4</v>
      </c>
      <c r="BM6">
        <v>1</v>
      </c>
      <c r="BN6">
        <v>1</v>
      </c>
      <c r="BO6">
        <v>7</v>
      </c>
      <c r="BP6">
        <v>2</v>
      </c>
      <c r="BQ6">
        <v>5</v>
      </c>
      <c r="BR6">
        <v>2</v>
      </c>
      <c r="BS6">
        <v>6</v>
      </c>
      <c r="BT6">
        <v>1</v>
      </c>
      <c r="BU6">
        <v>4</v>
      </c>
      <c r="BV6">
        <v>6</v>
      </c>
      <c r="BW6">
        <v>1</v>
      </c>
      <c r="BX6">
        <v>1</v>
      </c>
      <c r="BY6">
        <v>2</v>
      </c>
      <c r="BZ6">
        <v>3</v>
      </c>
      <c r="CA6">
        <v>2</v>
      </c>
      <c r="CB6">
        <v>5</v>
      </c>
      <c r="CC6">
        <v>4</v>
      </c>
      <c r="CD6">
        <v>1</v>
      </c>
      <c r="CE6">
        <v>5</v>
      </c>
      <c r="CF6">
        <v>5</v>
      </c>
      <c r="CG6">
        <v>7</v>
      </c>
      <c r="CH6">
        <v>1</v>
      </c>
      <c r="CI6">
        <v>4</v>
      </c>
      <c r="CJ6">
        <v>9</v>
      </c>
      <c r="CK6">
        <v>18</v>
      </c>
      <c r="CL6">
        <v>5</v>
      </c>
      <c r="CM6">
        <v>6</v>
      </c>
      <c r="CN6">
        <v>2</v>
      </c>
      <c r="CO6">
        <v>3</v>
      </c>
      <c r="CP6">
        <v>8</v>
      </c>
      <c r="CQ6">
        <v>1</v>
      </c>
      <c r="CR6">
        <v>1</v>
      </c>
      <c r="CS6">
        <v>2</v>
      </c>
      <c r="CT6">
        <v>2</v>
      </c>
      <c r="CU6">
        <v>10</v>
      </c>
      <c r="CV6">
        <v>6</v>
      </c>
      <c r="CW6">
        <v>1</v>
      </c>
      <c r="CX6">
        <v>9</v>
      </c>
      <c r="CY6">
        <v>4</v>
      </c>
      <c r="CZ6">
        <v>3</v>
      </c>
      <c r="DA6">
        <v>8</v>
      </c>
      <c r="DB6">
        <v>1</v>
      </c>
      <c r="DC6">
        <v>8</v>
      </c>
      <c r="DD6">
        <v>3</v>
      </c>
      <c r="DE6">
        <v>2</v>
      </c>
      <c r="DF6">
        <v>2</v>
      </c>
      <c r="DG6">
        <v>5</v>
      </c>
      <c r="DH6">
        <v>5</v>
      </c>
      <c r="DI6">
        <v>6</v>
      </c>
      <c r="DJ6">
        <v>5</v>
      </c>
      <c r="DK6">
        <v>4</v>
      </c>
      <c r="DL6">
        <v>24</v>
      </c>
      <c r="DM6">
        <v>1</v>
      </c>
      <c r="DN6">
        <v>3</v>
      </c>
      <c r="DO6">
        <v>4</v>
      </c>
      <c r="DP6">
        <v>2</v>
      </c>
      <c r="DQ6">
        <v>10</v>
      </c>
      <c r="DR6">
        <v>13</v>
      </c>
      <c r="DS6">
        <v>7</v>
      </c>
      <c r="DT6">
        <v>2</v>
      </c>
      <c r="DU6">
        <v>15</v>
      </c>
      <c r="DV6">
        <v>4</v>
      </c>
      <c r="DW6">
        <v>3</v>
      </c>
      <c r="DX6">
        <v>1</v>
      </c>
      <c r="DY6">
        <v>4</v>
      </c>
      <c r="DZ6">
        <v>3</v>
      </c>
      <c r="EA6">
        <v>3</v>
      </c>
      <c r="EB6">
        <v>3</v>
      </c>
      <c r="EC6">
        <v>15</v>
      </c>
      <c r="ED6">
        <v>3</v>
      </c>
      <c r="EE6">
        <v>5</v>
      </c>
      <c r="EF6">
        <v>3</v>
      </c>
      <c r="EG6">
        <v>5</v>
      </c>
      <c r="EH6">
        <v>1</v>
      </c>
      <c r="EI6">
        <v>4</v>
      </c>
      <c r="EJ6">
        <v>2</v>
      </c>
      <c r="EK6">
        <v>3</v>
      </c>
      <c r="EL6">
        <v>3</v>
      </c>
      <c r="EM6">
        <v>6</v>
      </c>
      <c r="EN6">
        <v>5</v>
      </c>
      <c r="EO6">
        <v>1</v>
      </c>
      <c r="EP6">
        <v>7</v>
      </c>
      <c r="EQ6">
        <v>2</v>
      </c>
      <c r="ER6">
        <v>2</v>
      </c>
      <c r="ES6">
        <v>4</v>
      </c>
      <c r="ET6">
        <v>6</v>
      </c>
      <c r="EU6">
        <v>1</v>
      </c>
      <c r="EV6">
        <v>1</v>
      </c>
      <c r="EW6">
        <v>13</v>
      </c>
      <c r="EX6">
        <v>9</v>
      </c>
      <c r="EY6">
        <v>7</v>
      </c>
      <c r="EZ6">
        <v>1</v>
      </c>
      <c r="FA6">
        <v>8</v>
      </c>
      <c r="FB6">
        <v>6</v>
      </c>
      <c r="FC6">
        <v>1</v>
      </c>
      <c r="FD6">
        <v>1</v>
      </c>
      <c r="FE6">
        <v>21</v>
      </c>
      <c r="FF6">
        <v>8</v>
      </c>
      <c r="FG6">
        <v>6</v>
      </c>
      <c r="FH6">
        <v>1</v>
      </c>
      <c r="FI6">
        <v>2</v>
      </c>
      <c r="FJ6">
        <v>1</v>
      </c>
      <c r="FK6">
        <v>2</v>
      </c>
      <c r="FL6">
        <v>14</v>
      </c>
      <c r="FM6">
        <v>1</v>
      </c>
      <c r="FN6">
        <v>9</v>
      </c>
      <c r="FO6">
        <v>3</v>
      </c>
      <c r="FP6">
        <v>2</v>
      </c>
      <c r="FQ6">
        <v>7</v>
      </c>
      <c r="FR6">
        <v>1</v>
      </c>
      <c r="FS6">
        <v>31</v>
      </c>
      <c r="FT6">
        <v>1</v>
      </c>
      <c r="FU6">
        <v>12</v>
      </c>
      <c r="FV6">
        <v>1</v>
      </c>
      <c r="FW6">
        <v>9</v>
      </c>
      <c r="FX6">
        <v>4</v>
      </c>
      <c r="FY6">
        <v>10</v>
      </c>
      <c r="FZ6">
        <v>3</v>
      </c>
      <c r="GA6">
        <v>6</v>
      </c>
      <c r="GB6">
        <v>27</v>
      </c>
      <c r="GC6">
        <v>15</v>
      </c>
      <c r="GD6">
        <v>1</v>
      </c>
      <c r="GE6">
        <v>6</v>
      </c>
      <c r="GF6">
        <v>4</v>
      </c>
      <c r="GG6">
        <v>1</v>
      </c>
      <c r="GH6">
        <v>1</v>
      </c>
      <c r="GI6">
        <v>3</v>
      </c>
      <c r="GJ6">
        <v>6</v>
      </c>
      <c r="GK6">
        <v>4</v>
      </c>
      <c r="GL6">
        <v>8</v>
      </c>
      <c r="GM6">
        <v>4</v>
      </c>
      <c r="GN6">
        <v>2</v>
      </c>
      <c r="GO6">
        <v>7</v>
      </c>
      <c r="GP6">
        <v>5</v>
      </c>
      <c r="GQ6">
        <v>3</v>
      </c>
      <c r="GR6">
        <v>19</v>
      </c>
      <c r="GS6">
        <v>13</v>
      </c>
      <c r="GT6">
        <v>4</v>
      </c>
      <c r="GU6">
        <v>8</v>
      </c>
      <c r="GV6">
        <v>2</v>
      </c>
      <c r="GW6">
        <v>2</v>
      </c>
      <c r="GX6">
        <v>9</v>
      </c>
      <c r="GY6">
        <v>5</v>
      </c>
      <c r="GZ6">
        <v>7</v>
      </c>
      <c r="HA6">
        <v>1</v>
      </c>
      <c r="HB6">
        <v>21</v>
      </c>
      <c r="HC6">
        <v>4</v>
      </c>
      <c r="HD6">
        <v>1</v>
      </c>
      <c r="HE6">
        <v>5</v>
      </c>
      <c r="HF6">
        <v>1</v>
      </c>
      <c r="HG6">
        <v>3</v>
      </c>
      <c r="HH6">
        <v>2</v>
      </c>
      <c r="HI6">
        <v>1</v>
      </c>
      <c r="HJ6">
        <v>2</v>
      </c>
      <c r="HK6">
        <v>7</v>
      </c>
      <c r="HL6">
        <v>3</v>
      </c>
      <c r="HM6">
        <v>5</v>
      </c>
      <c r="HN6">
        <v>5</v>
      </c>
      <c r="HO6">
        <v>1</v>
      </c>
      <c r="HP6">
        <v>20</v>
      </c>
      <c r="HQ6">
        <v>6</v>
      </c>
      <c r="HR6">
        <v>12</v>
      </c>
      <c r="HS6">
        <v>7</v>
      </c>
      <c r="HT6">
        <v>3</v>
      </c>
      <c r="HU6">
        <v>5</v>
      </c>
      <c r="HV6">
        <v>2</v>
      </c>
      <c r="HW6">
        <v>1</v>
      </c>
      <c r="HX6">
        <v>8</v>
      </c>
      <c r="HY6">
        <v>29</v>
      </c>
      <c r="HZ6">
        <v>19</v>
      </c>
      <c r="IA6">
        <v>9</v>
      </c>
      <c r="IB6">
        <v>7</v>
      </c>
      <c r="IC6">
        <v>15</v>
      </c>
      <c r="ID6">
        <v>4</v>
      </c>
      <c r="IE6">
        <v>4</v>
      </c>
      <c r="IF6">
        <v>7</v>
      </c>
      <c r="IG6">
        <v>3</v>
      </c>
      <c r="IH6">
        <v>16</v>
      </c>
      <c r="II6">
        <v>4</v>
      </c>
      <c r="IJ6">
        <v>6</v>
      </c>
      <c r="IK6">
        <v>10</v>
      </c>
      <c r="IL6">
        <v>1</v>
      </c>
      <c r="IM6">
        <v>4</v>
      </c>
      <c r="IN6">
        <v>1</v>
      </c>
      <c r="IO6">
        <v>7</v>
      </c>
      <c r="IP6">
        <v>9</v>
      </c>
      <c r="IQ6">
        <v>7</v>
      </c>
      <c r="IR6">
        <v>1</v>
      </c>
      <c r="IS6">
        <v>1</v>
      </c>
      <c r="IT6">
        <v>7</v>
      </c>
      <c r="IU6">
        <v>5</v>
      </c>
      <c r="IV6">
        <v>14</v>
      </c>
      <c r="IW6">
        <v>17</v>
      </c>
      <c r="IX6">
        <v>10</v>
      </c>
      <c r="IY6">
        <v>1</v>
      </c>
      <c r="IZ6">
        <v>4</v>
      </c>
      <c r="JA6">
        <v>1</v>
      </c>
      <c r="JB6">
        <v>14</v>
      </c>
      <c r="JC6">
        <v>9</v>
      </c>
      <c r="JD6">
        <v>3</v>
      </c>
      <c r="JE6">
        <v>10</v>
      </c>
      <c r="JF6">
        <v>7</v>
      </c>
      <c r="JG6">
        <v>21</v>
      </c>
      <c r="JH6">
        <v>4</v>
      </c>
      <c r="JI6">
        <v>7</v>
      </c>
      <c r="JJ6">
        <v>11</v>
      </c>
      <c r="JK6">
        <v>3</v>
      </c>
      <c r="JL6">
        <v>9</v>
      </c>
      <c r="JM6">
        <v>20</v>
      </c>
      <c r="JN6">
        <v>2</v>
      </c>
      <c r="JO6">
        <v>20</v>
      </c>
      <c r="JP6">
        <v>7</v>
      </c>
      <c r="JQ6">
        <v>11</v>
      </c>
      <c r="JR6">
        <v>1</v>
      </c>
      <c r="JS6">
        <v>7</v>
      </c>
      <c r="JT6">
        <v>3</v>
      </c>
      <c r="JU6">
        <v>3</v>
      </c>
      <c r="JV6">
        <v>9</v>
      </c>
      <c r="JW6">
        <v>3</v>
      </c>
      <c r="JX6">
        <v>21</v>
      </c>
      <c r="JY6">
        <v>8</v>
      </c>
      <c r="JZ6">
        <v>30</v>
      </c>
      <c r="KA6">
        <v>1</v>
      </c>
      <c r="KB6">
        <v>1</v>
      </c>
      <c r="KC6">
        <v>5</v>
      </c>
      <c r="KD6">
        <v>13</v>
      </c>
      <c r="KE6">
        <v>9</v>
      </c>
      <c r="KF6">
        <v>21</v>
      </c>
      <c r="KG6">
        <v>2</v>
      </c>
      <c r="KH6">
        <v>7</v>
      </c>
      <c r="KI6">
        <v>8</v>
      </c>
      <c r="KJ6">
        <v>4</v>
      </c>
      <c r="KK6">
        <v>2</v>
      </c>
      <c r="KL6">
        <v>5</v>
      </c>
      <c r="KM6">
        <v>1</v>
      </c>
      <c r="KN6">
        <v>1</v>
      </c>
      <c r="KO6">
        <v>2</v>
      </c>
      <c r="KP6">
        <v>5</v>
      </c>
      <c r="KQ6">
        <v>4</v>
      </c>
      <c r="KR6">
        <v>3</v>
      </c>
      <c r="KS6">
        <v>6</v>
      </c>
      <c r="KT6">
        <v>3</v>
      </c>
      <c r="KU6">
        <v>13</v>
      </c>
      <c r="KV6">
        <v>1</v>
      </c>
      <c r="KW6">
        <v>1</v>
      </c>
      <c r="KX6">
        <v>6</v>
      </c>
      <c r="KY6">
        <v>5</v>
      </c>
      <c r="KZ6">
        <v>3</v>
      </c>
      <c r="LA6">
        <v>2</v>
      </c>
      <c r="LB6">
        <v>8</v>
      </c>
      <c r="LC6">
        <v>11</v>
      </c>
      <c r="LD6">
        <v>5</v>
      </c>
      <c r="LE6">
        <v>20</v>
      </c>
      <c r="LF6">
        <v>6</v>
      </c>
      <c r="LG6">
        <v>1</v>
      </c>
    </row>
    <row r="7" spans="1:370" x14ac:dyDescent="0.25">
      <c r="A7" s="1">
        <v>6</v>
      </c>
      <c r="B7">
        <f>COUNTIF(All!G:H,Stars!A7)</f>
        <v>350</v>
      </c>
      <c r="C7" s="2">
        <f>B7/SUM(B:B)*IFERROR((1-$B$13/(COUNTIF(All!A:A,"&gt;"&amp;DATE(2016,9,24))*2))/(SUM($B$2:$B$12)/SUM($B$2:$B$13)),1)</f>
        <v>8.6181562982653642E-2</v>
      </c>
      <c r="D7" s="7">
        <f t="shared" si="0"/>
        <v>5.6610618509276518E-2</v>
      </c>
      <c r="E7">
        <f>IFERROR(SUMIF(Distrib!AD:AD,"&lt;=" &amp; I7,Distrib!AF:AF),1)</f>
        <v>0.83924549549549543</v>
      </c>
      <c r="F7">
        <f>TurnAroundS(ROW(),COLUMN(J:J))*SUMIF(Distrib!AD:AD,IF(TurnAroundS(ROW(),COLUMN(J:J))&lt;0,"&lt;","&gt;") &amp; LastNumberS(ROW(),COLUMN(J:J)),Distrib!AF:AF)</f>
        <v>0.12396771771771775</v>
      </c>
      <c r="G7">
        <f>ABS(IF(F7&gt;0,IF(I7&gt;LastNumberS(ROW(),COLUMN(J:J)),1,1-ABS(F7)),IF(I7&lt;LastNumberS(ROW(),COLUMN(J:J)),1,1)))</f>
        <v>1</v>
      </c>
      <c r="H7" s="2">
        <f>COUNTIF($J$7:$LL$7,"&lt;="&amp;$I$7)/COUNTA($J$7:$LL$7)</f>
        <v>0.83809523809523812</v>
      </c>
      <c r="I7" s="22">
        <v>9</v>
      </c>
      <c r="J7">
        <v>2</v>
      </c>
      <c r="K7">
        <v>2</v>
      </c>
      <c r="L7">
        <v>3</v>
      </c>
      <c r="M7">
        <v>6</v>
      </c>
      <c r="N7">
        <v>1</v>
      </c>
      <c r="O7">
        <v>2</v>
      </c>
      <c r="P7">
        <v>2</v>
      </c>
      <c r="Q7">
        <v>4</v>
      </c>
      <c r="R7">
        <v>1</v>
      </c>
      <c r="S7">
        <v>6</v>
      </c>
      <c r="T7">
        <v>1</v>
      </c>
      <c r="U7">
        <v>4</v>
      </c>
      <c r="V7">
        <v>13</v>
      </c>
      <c r="W7">
        <v>6</v>
      </c>
      <c r="X7">
        <v>10</v>
      </c>
      <c r="Y7">
        <v>3</v>
      </c>
      <c r="Z7">
        <v>3</v>
      </c>
      <c r="AA7">
        <v>1</v>
      </c>
      <c r="AB7">
        <v>1</v>
      </c>
      <c r="AC7">
        <v>3</v>
      </c>
      <c r="AD7">
        <v>2</v>
      </c>
      <c r="AE7">
        <v>3</v>
      </c>
      <c r="AF7">
        <v>3</v>
      </c>
      <c r="AG7">
        <v>3</v>
      </c>
      <c r="AH7">
        <v>4</v>
      </c>
      <c r="AI7">
        <v>1</v>
      </c>
      <c r="AJ7">
        <v>3</v>
      </c>
      <c r="AK7">
        <v>7</v>
      </c>
      <c r="AL7">
        <v>2</v>
      </c>
      <c r="AM7">
        <v>7</v>
      </c>
      <c r="AN7">
        <v>1</v>
      </c>
      <c r="AO7">
        <v>6</v>
      </c>
      <c r="AP7">
        <v>1</v>
      </c>
      <c r="AQ7">
        <v>4</v>
      </c>
      <c r="AR7">
        <v>1</v>
      </c>
      <c r="AS7">
        <v>7</v>
      </c>
      <c r="AT7">
        <v>4</v>
      </c>
      <c r="AU7">
        <v>7</v>
      </c>
      <c r="AV7">
        <v>4</v>
      </c>
      <c r="AW7">
        <v>2</v>
      </c>
      <c r="AX7">
        <v>3</v>
      </c>
      <c r="AY7">
        <v>4</v>
      </c>
      <c r="AZ7">
        <v>5</v>
      </c>
      <c r="BA7">
        <v>1</v>
      </c>
      <c r="BB7">
        <v>2</v>
      </c>
      <c r="BC7">
        <v>3</v>
      </c>
      <c r="BD7">
        <v>3</v>
      </c>
      <c r="BE7">
        <v>4</v>
      </c>
      <c r="BF7">
        <v>3</v>
      </c>
      <c r="BG7">
        <v>10</v>
      </c>
      <c r="BH7">
        <v>6</v>
      </c>
      <c r="BI7">
        <v>11</v>
      </c>
      <c r="BJ7">
        <v>2</v>
      </c>
      <c r="BK7">
        <v>1</v>
      </c>
      <c r="BL7">
        <v>1</v>
      </c>
      <c r="BM7">
        <v>5</v>
      </c>
      <c r="BN7">
        <v>10</v>
      </c>
      <c r="BO7">
        <v>4</v>
      </c>
      <c r="BP7">
        <v>5</v>
      </c>
      <c r="BQ7">
        <v>3</v>
      </c>
      <c r="BR7">
        <v>2</v>
      </c>
      <c r="BS7">
        <v>10</v>
      </c>
      <c r="BT7">
        <v>2</v>
      </c>
      <c r="BU7">
        <v>6</v>
      </c>
      <c r="BV7">
        <v>1</v>
      </c>
      <c r="BW7">
        <v>2</v>
      </c>
      <c r="BX7">
        <v>1</v>
      </c>
      <c r="BY7">
        <v>8</v>
      </c>
      <c r="BZ7">
        <v>1</v>
      </c>
      <c r="CA7">
        <v>2</v>
      </c>
      <c r="CB7">
        <v>3</v>
      </c>
      <c r="CC7">
        <v>1</v>
      </c>
      <c r="CD7">
        <v>3</v>
      </c>
      <c r="CE7">
        <v>6</v>
      </c>
      <c r="CF7">
        <v>7</v>
      </c>
      <c r="CG7">
        <v>15</v>
      </c>
      <c r="CH7">
        <v>2</v>
      </c>
      <c r="CI7">
        <v>2</v>
      </c>
      <c r="CJ7">
        <v>2</v>
      </c>
      <c r="CK7">
        <v>4</v>
      </c>
      <c r="CL7">
        <v>17</v>
      </c>
      <c r="CM7">
        <v>6</v>
      </c>
      <c r="CN7">
        <v>1</v>
      </c>
      <c r="CO7">
        <v>5</v>
      </c>
      <c r="CP7">
        <v>8</v>
      </c>
      <c r="CQ7">
        <v>1</v>
      </c>
      <c r="CR7">
        <v>9</v>
      </c>
      <c r="CS7">
        <v>3</v>
      </c>
      <c r="CT7">
        <v>1</v>
      </c>
      <c r="CU7">
        <v>17</v>
      </c>
      <c r="CV7">
        <v>8</v>
      </c>
      <c r="CW7">
        <v>18</v>
      </c>
      <c r="CX7">
        <v>2</v>
      </c>
      <c r="CY7">
        <v>30</v>
      </c>
      <c r="CZ7">
        <v>1</v>
      </c>
      <c r="DA7">
        <v>1</v>
      </c>
      <c r="DB7">
        <v>2</v>
      </c>
      <c r="DC7">
        <v>10</v>
      </c>
      <c r="DD7">
        <v>1</v>
      </c>
      <c r="DE7">
        <v>1</v>
      </c>
      <c r="DF7">
        <v>6</v>
      </c>
      <c r="DG7">
        <v>8</v>
      </c>
      <c r="DH7">
        <v>19</v>
      </c>
      <c r="DI7">
        <v>19</v>
      </c>
      <c r="DJ7">
        <v>6</v>
      </c>
      <c r="DK7">
        <v>13</v>
      </c>
      <c r="DL7">
        <v>8</v>
      </c>
      <c r="DM7">
        <v>14</v>
      </c>
      <c r="DN7">
        <v>1</v>
      </c>
      <c r="DO7">
        <v>1</v>
      </c>
      <c r="DP7">
        <v>6</v>
      </c>
      <c r="DQ7">
        <v>8</v>
      </c>
      <c r="DR7">
        <v>6</v>
      </c>
      <c r="DS7">
        <v>6</v>
      </c>
      <c r="DT7">
        <v>8</v>
      </c>
      <c r="DU7">
        <v>3</v>
      </c>
      <c r="DV7">
        <v>9</v>
      </c>
      <c r="DW7">
        <v>4</v>
      </c>
      <c r="DX7">
        <v>8</v>
      </c>
      <c r="DY7">
        <v>9</v>
      </c>
      <c r="DZ7">
        <v>6</v>
      </c>
      <c r="EA7">
        <v>2</v>
      </c>
      <c r="EB7">
        <v>1</v>
      </c>
      <c r="EC7">
        <v>13</v>
      </c>
      <c r="ED7">
        <v>3</v>
      </c>
      <c r="EE7">
        <v>4</v>
      </c>
      <c r="EF7">
        <v>12</v>
      </c>
      <c r="EG7">
        <v>2</v>
      </c>
      <c r="EH7">
        <v>2</v>
      </c>
      <c r="EI7">
        <v>20</v>
      </c>
      <c r="EJ7">
        <v>4</v>
      </c>
      <c r="EK7">
        <v>1</v>
      </c>
      <c r="EL7">
        <v>10</v>
      </c>
      <c r="EM7">
        <v>16</v>
      </c>
      <c r="EN7">
        <v>16</v>
      </c>
      <c r="EO7">
        <v>9</v>
      </c>
      <c r="EP7">
        <v>5</v>
      </c>
      <c r="EQ7">
        <v>6</v>
      </c>
      <c r="ER7">
        <v>4</v>
      </c>
      <c r="ES7">
        <v>20</v>
      </c>
      <c r="ET7">
        <v>10</v>
      </c>
      <c r="EU7">
        <v>3</v>
      </c>
      <c r="EV7">
        <v>4</v>
      </c>
      <c r="EW7">
        <v>1</v>
      </c>
      <c r="EX7">
        <v>3</v>
      </c>
      <c r="EY7">
        <v>4</v>
      </c>
      <c r="EZ7">
        <v>11</v>
      </c>
      <c r="FA7">
        <v>6</v>
      </c>
      <c r="FB7">
        <v>19</v>
      </c>
      <c r="FC7">
        <v>1</v>
      </c>
      <c r="FD7">
        <v>1</v>
      </c>
      <c r="FE7">
        <v>7</v>
      </c>
      <c r="FF7">
        <v>4</v>
      </c>
      <c r="FG7">
        <v>2</v>
      </c>
      <c r="FH7">
        <v>3</v>
      </c>
      <c r="FI7">
        <v>2</v>
      </c>
      <c r="FJ7">
        <v>8</v>
      </c>
      <c r="FK7">
        <v>4</v>
      </c>
      <c r="FL7">
        <v>7</v>
      </c>
      <c r="FM7">
        <v>6</v>
      </c>
      <c r="FN7">
        <v>2</v>
      </c>
      <c r="FO7">
        <v>6</v>
      </c>
      <c r="FP7">
        <v>7</v>
      </c>
      <c r="FQ7">
        <v>2</v>
      </c>
      <c r="FR7">
        <v>1</v>
      </c>
      <c r="FS7">
        <v>13</v>
      </c>
      <c r="FT7">
        <v>4</v>
      </c>
      <c r="FU7">
        <v>8</v>
      </c>
      <c r="FV7">
        <v>6</v>
      </c>
      <c r="FW7">
        <v>8</v>
      </c>
      <c r="FX7">
        <v>9</v>
      </c>
      <c r="FY7">
        <v>21</v>
      </c>
      <c r="FZ7">
        <v>12</v>
      </c>
      <c r="GA7">
        <v>4</v>
      </c>
      <c r="GB7">
        <v>2</v>
      </c>
      <c r="GC7">
        <v>1</v>
      </c>
      <c r="GD7">
        <v>2</v>
      </c>
      <c r="GE7">
        <v>7</v>
      </c>
      <c r="GF7">
        <v>6</v>
      </c>
      <c r="GG7">
        <v>9</v>
      </c>
      <c r="GH7">
        <v>2</v>
      </c>
      <c r="GI7">
        <v>23</v>
      </c>
      <c r="GJ7">
        <v>4</v>
      </c>
      <c r="GK7">
        <v>21</v>
      </c>
      <c r="GL7">
        <v>6</v>
      </c>
      <c r="GM7">
        <v>7</v>
      </c>
      <c r="GN7">
        <v>10</v>
      </c>
      <c r="GO7">
        <v>9</v>
      </c>
      <c r="GP7">
        <v>1</v>
      </c>
      <c r="GQ7">
        <v>4</v>
      </c>
      <c r="GR7">
        <v>5</v>
      </c>
      <c r="GS7">
        <v>7</v>
      </c>
      <c r="GT7">
        <v>11</v>
      </c>
      <c r="GU7">
        <v>2</v>
      </c>
      <c r="GV7">
        <v>1</v>
      </c>
      <c r="GW7">
        <v>1</v>
      </c>
      <c r="GX7">
        <v>8</v>
      </c>
      <c r="GY7">
        <v>13</v>
      </c>
      <c r="GZ7">
        <v>3</v>
      </c>
      <c r="HA7">
        <v>5</v>
      </c>
      <c r="HB7">
        <v>14</v>
      </c>
      <c r="HC7">
        <v>1</v>
      </c>
      <c r="HD7">
        <v>2</v>
      </c>
      <c r="HE7">
        <v>1</v>
      </c>
      <c r="HF7">
        <v>3</v>
      </c>
      <c r="HG7">
        <v>2</v>
      </c>
      <c r="HH7">
        <v>14</v>
      </c>
      <c r="HI7">
        <v>1</v>
      </c>
      <c r="HJ7">
        <v>1</v>
      </c>
      <c r="HK7">
        <v>1</v>
      </c>
      <c r="HL7">
        <v>3</v>
      </c>
      <c r="HM7">
        <v>6</v>
      </c>
      <c r="HN7">
        <v>4</v>
      </c>
      <c r="HO7">
        <v>2</v>
      </c>
      <c r="HP7">
        <v>12</v>
      </c>
      <c r="HQ7">
        <v>1</v>
      </c>
      <c r="HR7">
        <v>6</v>
      </c>
      <c r="HS7">
        <v>9</v>
      </c>
      <c r="HT7">
        <v>3</v>
      </c>
      <c r="HU7">
        <v>1</v>
      </c>
      <c r="HV7">
        <v>6</v>
      </c>
      <c r="HW7">
        <v>2</v>
      </c>
      <c r="HX7">
        <v>11</v>
      </c>
      <c r="HY7">
        <v>3</v>
      </c>
      <c r="HZ7">
        <v>5</v>
      </c>
      <c r="IA7">
        <v>2</v>
      </c>
      <c r="IB7">
        <v>4</v>
      </c>
      <c r="IC7">
        <v>1</v>
      </c>
      <c r="ID7">
        <v>7</v>
      </c>
      <c r="IE7">
        <v>2</v>
      </c>
      <c r="IF7">
        <v>1</v>
      </c>
      <c r="IG7">
        <v>3</v>
      </c>
      <c r="IH7">
        <v>7</v>
      </c>
      <c r="II7">
        <v>4</v>
      </c>
      <c r="IJ7">
        <v>5</v>
      </c>
      <c r="IK7">
        <v>3</v>
      </c>
      <c r="IL7">
        <v>4</v>
      </c>
      <c r="IM7">
        <v>1</v>
      </c>
      <c r="IN7">
        <v>2</v>
      </c>
      <c r="IO7">
        <v>3</v>
      </c>
      <c r="IP7">
        <v>8</v>
      </c>
      <c r="IQ7">
        <v>10</v>
      </c>
      <c r="IR7">
        <v>11</v>
      </c>
      <c r="IS7">
        <v>2</v>
      </c>
      <c r="IT7">
        <v>7</v>
      </c>
      <c r="IU7">
        <v>5</v>
      </c>
      <c r="IV7">
        <v>4</v>
      </c>
      <c r="IW7">
        <v>15</v>
      </c>
      <c r="IX7">
        <v>1</v>
      </c>
      <c r="IY7">
        <v>2</v>
      </c>
      <c r="IZ7">
        <v>1</v>
      </c>
      <c r="JA7">
        <v>2</v>
      </c>
      <c r="JB7">
        <v>2</v>
      </c>
      <c r="JC7">
        <v>3</v>
      </c>
      <c r="JD7">
        <v>3</v>
      </c>
      <c r="JE7">
        <v>1</v>
      </c>
      <c r="JF7">
        <v>4</v>
      </c>
      <c r="JG7">
        <v>16</v>
      </c>
      <c r="JH7">
        <v>1</v>
      </c>
      <c r="JI7">
        <v>5</v>
      </c>
      <c r="JJ7">
        <v>8</v>
      </c>
      <c r="JK7">
        <v>6</v>
      </c>
      <c r="JL7">
        <v>8</v>
      </c>
      <c r="JM7">
        <v>13</v>
      </c>
      <c r="JN7">
        <v>5</v>
      </c>
      <c r="JO7">
        <v>7</v>
      </c>
      <c r="JP7">
        <v>2</v>
      </c>
      <c r="JQ7">
        <v>7</v>
      </c>
      <c r="JR7">
        <v>5</v>
      </c>
      <c r="JS7">
        <v>1</v>
      </c>
      <c r="JT7">
        <v>8</v>
      </c>
      <c r="JU7">
        <v>5</v>
      </c>
      <c r="JV7">
        <v>6</v>
      </c>
      <c r="JW7">
        <v>2</v>
      </c>
      <c r="JX7">
        <v>3</v>
      </c>
      <c r="JY7">
        <v>2</v>
      </c>
      <c r="JZ7">
        <v>3</v>
      </c>
      <c r="KA7">
        <v>1</v>
      </c>
      <c r="KB7">
        <v>14</v>
      </c>
      <c r="KC7">
        <v>8</v>
      </c>
      <c r="KD7">
        <v>2</v>
      </c>
      <c r="KE7">
        <v>9</v>
      </c>
      <c r="KF7">
        <v>2</v>
      </c>
      <c r="KG7">
        <v>17</v>
      </c>
      <c r="KH7">
        <v>1</v>
      </c>
      <c r="KI7">
        <v>1</v>
      </c>
      <c r="KJ7">
        <v>2</v>
      </c>
      <c r="KK7">
        <v>7</v>
      </c>
      <c r="KL7">
        <v>2</v>
      </c>
      <c r="KM7">
        <v>13</v>
      </c>
      <c r="KN7">
        <v>14</v>
      </c>
      <c r="KO7">
        <v>5</v>
      </c>
      <c r="KP7">
        <v>4</v>
      </c>
      <c r="KQ7">
        <v>2</v>
      </c>
      <c r="KR7">
        <v>8</v>
      </c>
      <c r="KS7">
        <v>9</v>
      </c>
      <c r="KT7">
        <v>2</v>
      </c>
      <c r="KU7">
        <v>7</v>
      </c>
      <c r="KV7">
        <v>3</v>
      </c>
      <c r="KW7">
        <v>1</v>
      </c>
      <c r="KX7">
        <v>3</v>
      </c>
      <c r="KY7">
        <v>2</v>
      </c>
      <c r="KZ7">
        <v>2</v>
      </c>
      <c r="LA7">
        <v>3</v>
      </c>
      <c r="LB7">
        <v>15</v>
      </c>
      <c r="LC7">
        <v>19</v>
      </c>
      <c r="LD7">
        <v>9</v>
      </c>
      <c r="LE7">
        <v>8</v>
      </c>
      <c r="LF7">
        <v>8</v>
      </c>
      <c r="LG7">
        <v>12</v>
      </c>
      <c r="LH7">
        <v>6</v>
      </c>
      <c r="LI7">
        <v>10</v>
      </c>
      <c r="LJ7">
        <v>5</v>
      </c>
      <c r="LK7">
        <v>7</v>
      </c>
      <c r="LL7">
        <v>5</v>
      </c>
    </row>
    <row r="8" spans="1:370" x14ac:dyDescent="0.25">
      <c r="A8" s="1">
        <v>7</v>
      </c>
      <c r="B8">
        <f>COUNTIF(All!G:H,Stars!A8)</f>
        <v>344</v>
      </c>
      <c r="C8" s="2">
        <f>B8/SUM(B:B)*IFERROR((1-$B$13/(COUNTIF(All!A:A,"&gt;"&amp;DATE(2016,9,24))*2))/(SUM($B$2:$B$12)/SUM($B$2:$B$13)),1)</f>
        <v>8.4704164760093861E-2</v>
      </c>
      <c r="D8" s="7">
        <f t="shared" si="0"/>
        <v>1.6897575868225073E-2</v>
      </c>
      <c r="E8">
        <f>IFERROR(SUMIF(Distrib!AD:AD,"&lt;=" &amp; I8,Distrib!AF:AF),1)</f>
        <v>0.45045045045045046</v>
      </c>
      <c r="F8">
        <f>TurnAroundS(ROW(),COLUMN(J:J))*SUMIF(Distrib!AD:AD,IF(TurnAroundS(ROW(),COLUMN(J:J))&lt;0,"&lt;","&gt;") &amp; LastNumberS(ROW(),COLUMN(J:J)),Distrib!AF:AF)</f>
        <v>-0.96509009009009006</v>
      </c>
      <c r="G8">
        <f>ABS(IF(F8&gt;0,IF(I8&gt;LastNumberS(ROW(),COLUMN(J:J)),1,1-ABS(F8)),IF(I8&lt;LastNumberS(ROW(),COLUMN(J:J)),1,1)))</f>
        <v>1</v>
      </c>
      <c r="H8" s="2">
        <f>COUNTIF($J$8:$LP$8,"&lt;="&amp;$I$8)/COUNTA($J$8:$LP$8)</f>
        <v>0.45768025078369906</v>
      </c>
      <c r="I8" s="22">
        <v>3</v>
      </c>
      <c r="J8">
        <v>11</v>
      </c>
      <c r="K8">
        <v>5</v>
      </c>
      <c r="L8">
        <v>1</v>
      </c>
      <c r="M8">
        <v>12</v>
      </c>
      <c r="N8">
        <v>3</v>
      </c>
      <c r="O8">
        <v>6</v>
      </c>
      <c r="P8">
        <v>5</v>
      </c>
      <c r="Q8">
        <v>7</v>
      </c>
      <c r="R8">
        <v>1</v>
      </c>
      <c r="S8">
        <v>1</v>
      </c>
      <c r="T8">
        <v>3</v>
      </c>
      <c r="U8">
        <v>2</v>
      </c>
      <c r="V8">
        <v>2</v>
      </c>
      <c r="W8">
        <v>10</v>
      </c>
      <c r="X8">
        <v>1</v>
      </c>
      <c r="Y8">
        <v>1</v>
      </c>
      <c r="Z8">
        <v>7</v>
      </c>
      <c r="AA8">
        <v>4</v>
      </c>
      <c r="AB8">
        <v>12</v>
      </c>
      <c r="AC8">
        <v>2</v>
      </c>
      <c r="AD8">
        <v>1</v>
      </c>
      <c r="AE8">
        <v>7</v>
      </c>
      <c r="AF8">
        <v>2</v>
      </c>
      <c r="AG8">
        <v>3</v>
      </c>
      <c r="AH8">
        <v>2</v>
      </c>
      <c r="AI8">
        <v>4</v>
      </c>
      <c r="AJ8">
        <v>4</v>
      </c>
      <c r="AK8">
        <v>6</v>
      </c>
      <c r="AL8">
        <v>3</v>
      </c>
      <c r="AM8">
        <v>1</v>
      </c>
      <c r="AN8">
        <v>6</v>
      </c>
      <c r="AO8">
        <v>3</v>
      </c>
      <c r="AP8">
        <v>3</v>
      </c>
      <c r="AQ8">
        <v>7</v>
      </c>
      <c r="AR8">
        <v>17</v>
      </c>
      <c r="AS8">
        <v>1</v>
      </c>
      <c r="AT8">
        <v>5</v>
      </c>
      <c r="AU8">
        <v>9</v>
      </c>
      <c r="AV8">
        <v>3</v>
      </c>
      <c r="AW8">
        <v>4</v>
      </c>
      <c r="AX8">
        <v>5</v>
      </c>
      <c r="AY8">
        <v>6</v>
      </c>
      <c r="AZ8">
        <v>1</v>
      </c>
      <c r="BA8">
        <v>2</v>
      </c>
      <c r="BB8">
        <v>1</v>
      </c>
      <c r="BC8">
        <v>4</v>
      </c>
      <c r="BD8">
        <v>3</v>
      </c>
      <c r="BE8">
        <v>8</v>
      </c>
      <c r="BF8">
        <v>4</v>
      </c>
      <c r="BG8">
        <v>2</v>
      </c>
      <c r="BH8">
        <v>5</v>
      </c>
      <c r="BI8">
        <v>1</v>
      </c>
      <c r="BJ8">
        <v>3</v>
      </c>
      <c r="BK8">
        <v>2</v>
      </c>
      <c r="BL8">
        <v>2</v>
      </c>
      <c r="BM8">
        <v>3</v>
      </c>
      <c r="BN8">
        <v>13</v>
      </c>
      <c r="BO8">
        <v>1</v>
      </c>
      <c r="BP8">
        <v>1</v>
      </c>
      <c r="BQ8">
        <v>13</v>
      </c>
      <c r="BR8">
        <v>12</v>
      </c>
      <c r="BS8">
        <v>4</v>
      </c>
      <c r="BT8">
        <v>3</v>
      </c>
      <c r="BU8">
        <v>3</v>
      </c>
      <c r="BV8">
        <v>6</v>
      </c>
      <c r="BW8">
        <v>12</v>
      </c>
      <c r="BX8">
        <v>2</v>
      </c>
      <c r="BY8">
        <v>1</v>
      </c>
      <c r="BZ8">
        <v>1</v>
      </c>
      <c r="CA8">
        <v>4</v>
      </c>
      <c r="CB8">
        <v>2</v>
      </c>
      <c r="CC8">
        <v>1</v>
      </c>
      <c r="CD8">
        <v>7</v>
      </c>
      <c r="CE8">
        <v>2</v>
      </c>
      <c r="CF8">
        <v>1</v>
      </c>
      <c r="CG8">
        <v>7</v>
      </c>
      <c r="CH8">
        <v>4</v>
      </c>
      <c r="CI8">
        <v>9</v>
      </c>
      <c r="CJ8">
        <v>5</v>
      </c>
      <c r="CK8">
        <v>1</v>
      </c>
      <c r="CL8">
        <v>1</v>
      </c>
      <c r="CM8">
        <v>1</v>
      </c>
      <c r="CN8">
        <v>3</v>
      </c>
      <c r="CO8">
        <v>1</v>
      </c>
      <c r="CP8">
        <v>1</v>
      </c>
      <c r="CQ8">
        <v>4</v>
      </c>
      <c r="CR8">
        <v>4</v>
      </c>
      <c r="CS8">
        <v>1</v>
      </c>
      <c r="CT8">
        <v>1</v>
      </c>
      <c r="CU8">
        <v>7</v>
      </c>
      <c r="CV8">
        <v>17</v>
      </c>
      <c r="CW8">
        <v>10</v>
      </c>
      <c r="CX8">
        <v>4</v>
      </c>
      <c r="CY8">
        <v>2</v>
      </c>
      <c r="CZ8">
        <v>5</v>
      </c>
      <c r="DA8">
        <v>15</v>
      </c>
      <c r="DB8">
        <v>5</v>
      </c>
      <c r="DC8">
        <v>6</v>
      </c>
      <c r="DD8">
        <v>2</v>
      </c>
      <c r="DE8">
        <v>1</v>
      </c>
      <c r="DF8">
        <v>2</v>
      </c>
      <c r="DG8">
        <v>10</v>
      </c>
      <c r="DH8">
        <v>3</v>
      </c>
      <c r="DI8">
        <v>7</v>
      </c>
      <c r="DJ8">
        <v>3</v>
      </c>
      <c r="DK8">
        <v>16</v>
      </c>
      <c r="DL8">
        <v>7</v>
      </c>
      <c r="DM8">
        <v>2</v>
      </c>
      <c r="DN8">
        <v>18</v>
      </c>
      <c r="DO8">
        <v>2</v>
      </c>
      <c r="DP8">
        <v>4</v>
      </c>
      <c r="DQ8">
        <v>1</v>
      </c>
      <c r="DR8">
        <v>1</v>
      </c>
      <c r="DS8">
        <v>3</v>
      </c>
      <c r="DT8">
        <v>16</v>
      </c>
      <c r="DU8">
        <v>13</v>
      </c>
      <c r="DV8">
        <v>7</v>
      </c>
      <c r="DW8">
        <v>2</v>
      </c>
      <c r="DX8">
        <v>6</v>
      </c>
      <c r="DY8">
        <v>9</v>
      </c>
      <c r="DZ8">
        <v>4</v>
      </c>
      <c r="EA8">
        <v>14</v>
      </c>
      <c r="EB8">
        <v>6</v>
      </c>
      <c r="EC8">
        <v>10</v>
      </c>
      <c r="ED8">
        <v>9</v>
      </c>
      <c r="EE8">
        <v>1</v>
      </c>
      <c r="EF8">
        <v>11</v>
      </c>
      <c r="EG8">
        <v>13</v>
      </c>
      <c r="EH8">
        <v>2</v>
      </c>
      <c r="EI8">
        <v>1</v>
      </c>
      <c r="EJ8">
        <v>2</v>
      </c>
      <c r="EK8">
        <v>4</v>
      </c>
      <c r="EL8">
        <v>13</v>
      </c>
      <c r="EM8">
        <v>1</v>
      </c>
      <c r="EN8">
        <v>1</v>
      </c>
      <c r="EO8">
        <v>2</v>
      </c>
      <c r="EP8">
        <v>3</v>
      </c>
      <c r="EQ8">
        <v>3</v>
      </c>
      <c r="ER8">
        <v>2</v>
      </c>
      <c r="ES8">
        <v>5</v>
      </c>
      <c r="ET8">
        <v>1</v>
      </c>
      <c r="EU8">
        <v>6</v>
      </c>
      <c r="EV8">
        <v>6</v>
      </c>
      <c r="EW8">
        <v>7</v>
      </c>
      <c r="EX8">
        <v>5</v>
      </c>
      <c r="EY8">
        <v>11</v>
      </c>
      <c r="EZ8">
        <v>7</v>
      </c>
      <c r="FA8">
        <v>3</v>
      </c>
      <c r="FB8">
        <v>2</v>
      </c>
      <c r="FC8">
        <v>4</v>
      </c>
      <c r="FD8">
        <v>8</v>
      </c>
      <c r="FE8">
        <v>24</v>
      </c>
      <c r="FF8">
        <v>1</v>
      </c>
      <c r="FG8">
        <v>4</v>
      </c>
      <c r="FH8">
        <v>3</v>
      </c>
      <c r="FI8">
        <v>1</v>
      </c>
      <c r="FJ8">
        <v>15</v>
      </c>
      <c r="FK8">
        <v>13</v>
      </c>
      <c r="FL8">
        <v>4</v>
      </c>
      <c r="FM8">
        <v>6</v>
      </c>
      <c r="FN8">
        <v>1</v>
      </c>
      <c r="FO8">
        <v>2</v>
      </c>
      <c r="FP8">
        <v>9</v>
      </c>
      <c r="FQ8">
        <v>6</v>
      </c>
      <c r="FR8">
        <v>1</v>
      </c>
      <c r="FS8">
        <v>11</v>
      </c>
      <c r="FT8">
        <v>6</v>
      </c>
      <c r="FU8">
        <v>4</v>
      </c>
      <c r="FV8">
        <v>5</v>
      </c>
      <c r="FW8">
        <v>2</v>
      </c>
      <c r="FX8">
        <v>1</v>
      </c>
      <c r="FY8">
        <v>5</v>
      </c>
      <c r="FZ8">
        <v>3</v>
      </c>
      <c r="GA8">
        <v>11</v>
      </c>
      <c r="GB8">
        <v>11</v>
      </c>
      <c r="GC8">
        <v>1</v>
      </c>
      <c r="GD8">
        <v>4</v>
      </c>
      <c r="GE8">
        <v>8</v>
      </c>
      <c r="GF8">
        <v>3</v>
      </c>
      <c r="GG8">
        <v>16</v>
      </c>
      <c r="GH8">
        <v>4</v>
      </c>
      <c r="GI8">
        <v>2</v>
      </c>
      <c r="GJ8">
        <v>3</v>
      </c>
      <c r="GK8">
        <v>17</v>
      </c>
      <c r="GL8">
        <v>3</v>
      </c>
      <c r="GM8">
        <v>12</v>
      </c>
      <c r="GN8">
        <v>5</v>
      </c>
      <c r="GO8">
        <v>24</v>
      </c>
      <c r="GP8">
        <v>9</v>
      </c>
      <c r="GQ8">
        <v>8</v>
      </c>
      <c r="GR8">
        <v>5</v>
      </c>
      <c r="GS8">
        <v>6</v>
      </c>
      <c r="GT8">
        <v>1</v>
      </c>
      <c r="GU8">
        <v>21</v>
      </c>
      <c r="GV8">
        <v>2</v>
      </c>
      <c r="GW8">
        <v>5</v>
      </c>
      <c r="GX8">
        <v>8</v>
      </c>
      <c r="GY8">
        <v>2</v>
      </c>
      <c r="GZ8">
        <v>2</v>
      </c>
      <c r="HA8">
        <v>4</v>
      </c>
      <c r="HB8">
        <v>9</v>
      </c>
      <c r="HC8">
        <v>1</v>
      </c>
      <c r="HD8">
        <v>9</v>
      </c>
      <c r="HE8">
        <v>10</v>
      </c>
      <c r="HF8">
        <v>4</v>
      </c>
      <c r="HG8">
        <v>2</v>
      </c>
      <c r="HH8">
        <v>1</v>
      </c>
      <c r="HI8">
        <v>18</v>
      </c>
      <c r="HJ8">
        <v>4</v>
      </c>
      <c r="HK8">
        <v>22</v>
      </c>
      <c r="HL8">
        <v>11</v>
      </c>
      <c r="HM8">
        <v>5</v>
      </c>
      <c r="HN8">
        <v>8</v>
      </c>
      <c r="HO8">
        <v>15</v>
      </c>
      <c r="HP8">
        <v>3</v>
      </c>
      <c r="HQ8">
        <v>1</v>
      </c>
      <c r="HR8">
        <v>7</v>
      </c>
      <c r="HS8">
        <v>4</v>
      </c>
      <c r="HT8">
        <v>6</v>
      </c>
      <c r="HU8">
        <v>5</v>
      </c>
      <c r="HV8">
        <v>2</v>
      </c>
      <c r="HW8">
        <v>2</v>
      </c>
      <c r="HX8">
        <v>6</v>
      </c>
      <c r="HY8">
        <v>1</v>
      </c>
      <c r="HZ8">
        <v>1</v>
      </c>
      <c r="IA8">
        <v>5</v>
      </c>
      <c r="IB8">
        <v>2</v>
      </c>
      <c r="IC8">
        <v>1</v>
      </c>
      <c r="ID8">
        <v>1</v>
      </c>
      <c r="IE8">
        <v>12</v>
      </c>
      <c r="IF8">
        <v>3</v>
      </c>
      <c r="IG8">
        <v>11</v>
      </c>
      <c r="IH8">
        <v>3</v>
      </c>
      <c r="II8">
        <v>27</v>
      </c>
      <c r="IJ8">
        <v>18</v>
      </c>
      <c r="IK8">
        <v>5</v>
      </c>
      <c r="IL8">
        <v>4</v>
      </c>
      <c r="IM8">
        <v>3</v>
      </c>
      <c r="IN8">
        <v>1</v>
      </c>
      <c r="IO8">
        <v>3</v>
      </c>
      <c r="IP8">
        <v>11</v>
      </c>
      <c r="IQ8">
        <v>2</v>
      </c>
      <c r="IR8">
        <v>3</v>
      </c>
      <c r="IS8">
        <v>9</v>
      </c>
      <c r="IT8">
        <v>2</v>
      </c>
      <c r="IU8">
        <v>4</v>
      </c>
      <c r="IV8">
        <v>2</v>
      </c>
      <c r="IW8">
        <v>11</v>
      </c>
      <c r="IX8">
        <v>5</v>
      </c>
      <c r="IY8">
        <v>8</v>
      </c>
      <c r="IZ8">
        <v>10</v>
      </c>
      <c r="JA8">
        <v>7</v>
      </c>
      <c r="JB8">
        <v>1</v>
      </c>
      <c r="JC8">
        <v>3</v>
      </c>
      <c r="JD8">
        <v>1</v>
      </c>
      <c r="JE8">
        <v>9</v>
      </c>
      <c r="JF8">
        <v>16</v>
      </c>
      <c r="JG8">
        <v>2</v>
      </c>
      <c r="JH8">
        <v>1</v>
      </c>
      <c r="JI8">
        <v>6</v>
      </c>
      <c r="JJ8">
        <v>9</v>
      </c>
      <c r="JK8">
        <v>2</v>
      </c>
      <c r="JL8">
        <v>7</v>
      </c>
      <c r="JM8">
        <v>1</v>
      </c>
      <c r="JN8">
        <v>6</v>
      </c>
      <c r="JO8">
        <v>2</v>
      </c>
      <c r="JP8">
        <v>14</v>
      </c>
      <c r="JQ8">
        <v>1</v>
      </c>
      <c r="JR8">
        <v>3</v>
      </c>
      <c r="JS8">
        <v>3</v>
      </c>
      <c r="JT8">
        <v>4</v>
      </c>
      <c r="JU8">
        <v>2</v>
      </c>
      <c r="JV8">
        <v>4</v>
      </c>
      <c r="JW8">
        <v>4</v>
      </c>
      <c r="JX8">
        <v>1</v>
      </c>
      <c r="JY8">
        <v>1</v>
      </c>
      <c r="JZ8">
        <v>3</v>
      </c>
      <c r="KA8">
        <v>19</v>
      </c>
      <c r="KB8">
        <v>14</v>
      </c>
      <c r="KC8">
        <v>6</v>
      </c>
      <c r="KD8">
        <v>2</v>
      </c>
      <c r="KE8">
        <v>9</v>
      </c>
      <c r="KF8">
        <v>17</v>
      </c>
      <c r="KG8">
        <v>18</v>
      </c>
      <c r="KH8">
        <v>10</v>
      </c>
      <c r="KI8">
        <v>1</v>
      </c>
      <c r="KJ8">
        <v>2</v>
      </c>
      <c r="KK8">
        <v>6</v>
      </c>
      <c r="KL8">
        <v>5</v>
      </c>
      <c r="KM8">
        <v>10</v>
      </c>
      <c r="KN8">
        <v>5</v>
      </c>
      <c r="KO8">
        <v>1</v>
      </c>
      <c r="KP8">
        <v>1</v>
      </c>
      <c r="KQ8">
        <v>5</v>
      </c>
      <c r="KR8">
        <v>9</v>
      </c>
      <c r="KS8">
        <v>1</v>
      </c>
      <c r="KT8">
        <v>6</v>
      </c>
      <c r="KU8">
        <v>3</v>
      </c>
      <c r="KV8">
        <v>6</v>
      </c>
      <c r="KW8">
        <v>10</v>
      </c>
      <c r="KX8">
        <v>1</v>
      </c>
      <c r="KY8">
        <v>14</v>
      </c>
      <c r="KZ8">
        <v>2</v>
      </c>
      <c r="LA8">
        <v>1</v>
      </c>
      <c r="LB8">
        <v>15</v>
      </c>
      <c r="LC8">
        <v>9</v>
      </c>
      <c r="LD8">
        <v>5</v>
      </c>
      <c r="LE8">
        <v>11</v>
      </c>
      <c r="LF8">
        <v>8</v>
      </c>
      <c r="LG8">
        <v>2</v>
      </c>
      <c r="LH8">
        <v>2</v>
      </c>
      <c r="LI8">
        <v>1</v>
      </c>
      <c r="LJ8">
        <v>3</v>
      </c>
      <c r="LK8">
        <v>1</v>
      </c>
      <c r="LL8">
        <v>3</v>
      </c>
      <c r="LM8">
        <v>4</v>
      </c>
      <c r="LN8">
        <v>2</v>
      </c>
      <c r="LO8">
        <v>1</v>
      </c>
      <c r="LP8">
        <v>18</v>
      </c>
    </row>
    <row r="9" spans="1:370" x14ac:dyDescent="0.25">
      <c r="A9" s="1">
        <v>8</v>
      </c>
      <c r="B9">
        <f>COUNTIF(All!G:H,Stars!A9)</f>
        <v>370</v>
      </c>
      <c r="C9" s="2">
        <f>B9/SUM(B:B)*IFERROR((1-$B$13/(COUNTIF(All!A:A,"&gt;"&amp;DATE(2016,9,24))*2))/(SUM($B$2:$B$12)/SUM($B$2:$B$13)),1)</f>
        <v>9.1106223724519569E-2</v>
      </c>
      <c r="D9" s="7">
        <f t="shared" si="0"/>
        <v>6.1163976187657461E-2</v>
      </c>
      <c r="E9">
        <f>IFERROR(SUMIF(Distrib!AD:AD,"&lt;=" &amp; I9,Distrib!AF:AF),1)</f>
        <v>0.89329954954954949</v>
      </c>
      <c r="F9">
        <f>TurnAroundS(ROW(),COLUMN(J:J))*SUMIF(Distrib!AD:AD,IF(TurnAroundS(ROW(),COLUMN(J:J))&lt;0,"&lt;","&gt;") &amp; LastNumberS(ROW(),COLUMN(J:J)),Distrib!AF:AF)</f>
        <v>-0.34895833333333331</v>
      </c>
      <c r="G9">
        <f>ABS(IF(F9&gt;0,IF(I9&gt;LastNumberS(ROW(),COLUMN(J:J)),1,1-ABS(F9)),IF(I9&lt;LastNumberS(ROW(),COLUMN(J:J)),1,1)))</f>
        <v>1</v>
      </c>
      <c r="H9" s="2">
        <f>COUNTIF($J$9:$ML$9,"&lt;="&amp;$I$9)/COUNTA($J$9:$ML$9)</f>
        <v>0.90615835777126097</v>
      </c>
      <c r="I9" s="22">
        <v>11</v>
      </c>
      <c r="J9">
        <v>13</v>
      </c>
      <c r="K9">
        <v>1</v>
      </c>
      <c r="L9">
        <v>1</v>
      </c>
      <c r="M9">
        <v>3</v>
      </c>
      <c r="N9">
        <v>1</v>
      </c>
      <c r="O9">
        <v>4</v>
      </c>
      <c r="P9">
        <v>4</v>
      </c>
      <c r="Q9">
        <v>6</v>
      </c>
      <c r="R9">
        <v>5</v>
      </c>
      <c r="S9">
        <v>3</v>
      </c>
      <c r="T9">
        <v>2</v>
      </c>
      <c r="U9">
        <v>2</v>
      </c>
      <c r="V9">
        <v>1</v>
      </c>
      <c r="W9">
        <v>9</v>
      </c>
      <c r="X9">
        <v>1</v>
      </c>
      <c r="Y9">
        <v>2</v>
      </c>
      <c r="Z9">
        <v>5</v>
      </c>
      <c r="AA9">
        <v>2</v>
      </c>
      <c r="AB9">
        <v>15</v>
      </c>
      <c r="AC9">
        <v>20</v>
      </c>
      <c r="AD9">
        <v>10</v>
      </c>
      <c r="AE9">
        <v>8</v>
      </c>
      <c r="AF9">
        <v>1</v>
      </c>
      <c r="AG9">
        <v>5</v>
      </c>
      <c r="AH9">
        <v>2</v>
      </c>
      <c r="AI9">
        <v>2</v>
      </c>
      <c r="AJ9">
        <v>1</v>
      </c>
      <c r="AK9">
        <v>1</v>
      </c>
      <c r="AL9">
        <v>3</v>
      </c>
      <c r="AM9">
        <v>15</v>
      </c>
      <c r="AN9">
        <v>3</v>
      </c>
      <c r="AO9">
        <v>4</v>
      </c>
      <c r="AP9">
        <v>8</v>
      </c>
      <c r="AQ9">
        <v>2</v>
      </c>
      <c r="AR9">
        <v>1</v>
      </c>
      <c r="AS9">
        <v>3</v>
      </c>
      <c r="AT9">
        <v>3</v>
      </c>
      <c r="AU9">
        <v>1</v>
      </c>
      <c r="AV9">
        <v>2</v>
      </c>
      <c r="AW9">
        <v>5</v>
      </c>
      <c r="AX9">
        <v>4</v>
      </c>
      <c r="AY9">
        <v>1</v>
      </c>
      <c r="AZ9">
        <v>3</v>
      </c>
      <c r="BA9">
        <v>8</v>
      </c>
      <c r="BB9">
        <v>1</v>
      </c>
      <c r="BC9">
        <v>1</v>
      </c>
      <c r="BD9">
        <v>4</v>
      </c>
      <c r="BE9">
        <v>3</v>
      </c>
      <c r="BF9">
        <v>6</v>
      </c>
      <c r="BG9">
        <v>1</v>
      </c>
      <c r="BH9">
        <v>4</v>
      </c>
      <c r="BI9">
        <v>9</v>
      </c>
      <c r="BJ9">
        <v>4</v>
      </c>
      <c r="BK9">
        <v>1</v>
      </c>
      <c r="BL9">
        <v>11</v>
      </c>
      <c r="BM9">
        <v>2</v>
      </c>
      <c r="BN9">
        <v>7</v>
      </c>
      <c r="BO9">
        <v>1</v>
      </c>
      <c r="BP9">
        <v>12</v>
      </c>
      <c r="BQ9">
        <v>2</v>
      </c>
      <c r="BR9">
        <v>7</v>
      </c>
      <c r="BS9">
        <v>1</v>
      </c>
      <c r="BT9">
        <v>16</v>
      </c>
      <c r="BU9">
        <v>5</v>
      </c>
      <c r="BV9">
        <v>3</v>
      </c>
      <c r="BW9">
        <v>3</v>
      </c>
      <c r="BX9">
        <v>15</v>
      </c>
      <c r="BY9">
        <v>1</v>
      </c>
      <c r="BZ9">
        <v>8</v>
      </c>
      <c r="CA9">
        <v>1</v>
      </c>
      <c r="CB9">
        <v>2</v>
      </c>
      <c r="CC9">
        <v>2</v>
      </c>
      <c r="CD9">
        <v>5</v>
      </c>
      <c r="CE9">
        <v>5</v>
      </c>
      <c r="CF9">
        <v>3</v>
      </c>
      <c r="CG9">
        <v>6</v>
      </c>
      <c r="CH9">
        <v>1</v>
      </c>
      <c r="CI9">
        <v>1</v>
      </c>
      <c r="CJ9">
        <v>7</v>
      </c>
      <c r="CK9">
        <v>3</v>
      </c>
      <c r="CL9">
        <v>4</v>
      </c>
      <c r="CM9">
        <v>9</v>
      </c>
      <c r="CN9">
        <v>2</v>
      </c>
      <c r="CO9">
        <v>4</v>
      </c>
      <c r="CP9">
        <v>1</v>
      </c>
      <c r="CQ9">
        <v>1</v>
      </c>
      <c r="CR9">
        <v>4</v>
      </c>
      <c r="CS9">
        <v>9</v>
      </c>
      <c r="CT9">
        <v>2</v>
      </c>
      <c r="CU9">
        <v>2</v>
      </c>
      <c r="CV9">
        <v>6</v>
      </c>
      <c r="CW9">
        <v>8</v>
      </c>
      <c r="CX9">
        <v>1</v>
      </c>
      <c r="CY9">
        <v>4</v>
      </c>
      <c r="CZ9">
        <v>2</v>
      </c>
      <c r="DA9">
        <v>8</v>
      </c>
      <c r="DB9">
        <v>2</v>
      </c>
      <c r="DC9">
        <v>8</v>
      </c>
      <c r="DD9">
        <v>4</v>
      </c>
      <c r="DE9">
        <v>2</v>
      </c>
      <c r="DF9">
        <v>1</v>
      </c>
      <c r="DG9">
        <v>6</v>
      </c>
      <c r="DH9">
        <v>3</v>
      </c>
      <c r="DI9">
        <v>5</v>
      </c>
      <c r="DJ9">
        <v>3</v>
      </c>
      <c r="DK9">
        <v>1</v>
      </c>
      <c r="DL9">
        <v>12</v>
      </c>
      <c r="DM9">
        <v>5</v>
      </c>
      <c r="DN9">
        <v>3</v>
      </c>
      <c r="DO9">
        <v>6</v>
      </c>
      <c r="DP9">
        <v>4</v>
      </c>
      <c r="DQ9">
        <v>2</v>
      </c>
      <c r="DR9">
        <v>4</v>
      </c>
      <c r="DS9">
        <v>5</v>
      </c>
      <c r="DT9">
        <v>13</v>
      </c>
      <c r="DU9">
        <v>2</v>
      </c>
      <c r="DV9">
        <v>1</v>
      </c>
      <c r="DW9">
        <v>1</v>
      </c>
      <c r="DX9">
        <v>1</v>
      </c>
      <c r="DY9">
        <v>15</v>
      </c>
      <c r="DZ9">
        <v>7</v>
      </c>
      <c r="EA9">
        <v>13</v>
      </c>
      <c r="EB9">
        <v>5</v>
      </c>
      <c r="EC9">
        <v>1</v>
      </c>
      <c r="ED9">
        <v>3</v>
      </c>
      <c r="EE9">
        <v>40</v>
      </c>
      <c r="EF9">
        <v>3</v>
      </c>
      <c r="EG9">
        <v>1</v>
      </c>
      <c r="EH9">
        <v>11</v>
      </c>
      <c r="EI9">
        <v>9</v>
      </c>
      <c r="EJ9">
        <v>2</v>
      </c>
      <c r="EK9">
        <v>4</v>
      </c>
      <c r="EL9">
        <v>12</v>
      </c>
      <c r="EM9">
        <v>5</v>
      </c>
      <c r="EN9">
        <v>3</v>
      </c>
      <c r="EO9">
        <v>1</v>
      </c>
      <c r="EP9">
        <v>9</v>
      </c>
      <c r="EQ9">
        <v>1</v>
      </c>
      <c r="ER9">
        <v>4</v>
      </c>
      <c r="ES9">
        <v>2</v>
      </c>
      <c r="ET9">
        <v>6</v>
      </c>
      <c r="EU9">
        <v>16</v>
      </c>
      <c r="EV9">
        <v>10</v>
      </c>
      <c r="EW9">
        <v>7</v>
      </c>
      <c r="EX9">
        <v>1</v>
      </c>
      <c r="EY9">
        <v>4</v>
      </c>
      <c r="EZ9">
        <v>2</v>
      </c>
      <c r="FA9">
        <v>8</v>
      </c>
      <c r="FB9">
        <v>3</v>
      </c>
      <c r="FC9">
        <v>8</v>
      </c>
      <c r="FD9">
        <v>9</v>
      </c>
      <c r="FE9">
        <v>1</v>
      </c>
      <c r="FF9">
        <v>3</v>
      </c>
      <c r="FG9">
        <v>6</v>
      </c>
      <c r="FH9">
        <v>1</v>
      </c>
      <c r="FI9">
        <v>1</v>
      </c>
      <c r="FJ9">
        <v>1</v>
      </c>
      <c r="FK9">
        <v>2</v>
      </c>
      <c r="FL9">
        <v>7</v>
      </c>
      <c r="FM9">
        <v>4</v>
      </c>
      <c r="FN9">
        <v>4</v>
      </c>
      <c r="FO9">
        <v>2</v>
      </c>
      <c r="FP9">
        <v>3</v>
      </c>
      <c r="FQ9">
        <v>1</v>
      </c>
      <c r="FR9">
        <v>4</v>
      </c>
      <c r="FS9">
        <v>3</v>
      </c>
      <c r="FT9">
        <v>1</v>
      </c>
      <c r="FU9">
        <v>3</v>
      </c>
      <c r="FV9">
        <v>1</v>
      </c>
      <c r="FW9">
        <v>2</v>
      </c>
      <c r="FX9">
        <v>6</v>
      </c>
      <c r="FY9">
        <v>4</v>
      </c>
      <c r="FZ9">
        <v>4</v>
      </c>
      <c r="GA9">
        <v>10</v>
      </c>
      <c r="GB9">
        <v>1</v>
      </c>
      <c r="GC9">
        <v>3</v>
      </c>
      <c r="GD9">
        <v>1</v>
      </c>
      <c r="GE9">
        <v>2</v>
      </c>
      <c r="GF9">
        <v>3</v>
      </c>
      <c r="GG9">
        <v>4</v>
      </c>
      <c r="GH9">
        <v>1</v>
      </c>
      <c r="GI9">
        <v>5</v>
      </c>
      <c r="GJ9">
        <v>1</v>
      </c>
      <c r="GK9">
        <v>2</v>
      </c>
      <c r="GL9">
        <v>2</v>
      </c>
      <c r="GM9">
        <v>1</v>
      </c>
      <c r="GN9">
        <v>11</v>
      </c>
      <c r="GO9">
        <v>1</v>
      </c>
      <c r="GP9">
        <v>3</v>
      </c>
      <c r="GQ9">
        <v>4</v>
      </c>
      <c r="GR9">
        <v>13</v>
      </c>
      <c r="GS9">
        <v>1</v>
      </c>
      <c r="GT9">
        <v>18</v>
      </c>
      <c r="GU9">
        <v>6</v>
      </c>
      <c r="GV9">
        <v>6</v>
      </c>
      <c r="GW9">
        <v>2</v>
      </c>
      <c r="GX9">
        <v>9</v>
      </c>
      <c r="GY9">
        <v>2</v>
      </c>
      <c r="GZ9">
        <v>1</v>
      </c>
      <c r="HA9">
        <v>1</v>
      </c>
      <c r="HB9">
        <v>15</v>
      </c>
      <c r="HC9">
        <v>2</v>
      </c>
      <c r="HD9">
        <v>3</v>
      </c>
      <c r="HE9">
        <v>3</v>
      </c>
      <c r="HF9">
        <v>7</v>
      </c>
      <c r="HG9">
        <v>12</v>
      </c>
      <c r="HH9">
        <v>4</v>
      </c>
      <c r="HI9">
        <v>5</v>
      </c>
      <c r="HJ9">
        <v>4</v>
      </c>
      <c r="HK9">
        <v>9</v>
      </c>
      <c r="HL9">
        <v>5</v>
      </c>
      <c r="HM9">
        <v>5</v>
      </c>
      <c r="HN9">
        <v>10</v>
      </c>
      <c r="HO9">
        <v>3</v>
      </c>
      <c r="HP9">
        <v>1</v>
      </c>
      <c r="HQ9">
        <v>2</v>
      </c>
      <c r="HR9">
        <v>6</v>
      </c>
      <c r="HS9">
        <v>5</v>
      </c>
      <c r="HT9">
        <v>4</v>
      </c>
      <c r="HU9">
        <v>14</v>
      </c>
      <c r="HV9">
        <v>7</v>
      </c>
      <c r="HW9">
        <v>8</v>
      </c>
      <c r="HX9">
        <v>6</v>
      </c>
      <c r="HY9">
        <v>1</v>
      </c>
      <c r="HZ9">
        <v>5</v>
      </c>
      <c r="IA9">
        <v>10</v>
      </c>
      <c r="IB9">
        <v>7</v>
      </c>
      <c r="IC9">
        <v>3</v>
      </c>
      <c r="ID9">
        <v>1</v>
      </c>
      <c r="IE9">
        <v>10</v>
      </c>
      <c r="IF9">
        <v>3</v>
      </c>
      <c r="IG9">
        <v>5</v>
      </c>
      <c r="IH9">
        <v>1</v>
      </c>
      <c r="II9">
        <v>3</v>
      </c>
      <c r="IJ9">
        <v>13</v>
      </c>
      <c r="IK9">
        <v>3</v>
      </c>
      <c r="IL9">
        <v>3</v>
      </c>
      <c r="IM9">
        <v>3</v>
      </c>
      <c r="IN9">
        <v>9</v>
      </c>
      <c r="IO9">
        <v>1</v>
      </c>
      <c r="IP9">
        <v>15</v>
      </c>
      <c r="IQ9">
        <v>14</v>
      </c>
      <c r="IR9">
        <v>2</v>
      </c>
      <c r="IS9">
        <v>10</v>
      </c>
      <c r="IT9">
        <v>1</v>
      </c>
      <c r="IU9">
        <v>21</v>
      </c>
      <c r="IV9">
        <v>4</v>
      </c>
      <c r="IW9">
        <v>8</v>
      </c>
      <c r="IX9">
        <v>3</v>
      </c>
      <c r="IY9">
        <v>1</v>
      </c>
      <c r="IZ9">
        <v>11</v>
      </c>
      <c r="JA9">
        <v>8</v>
      </c>
      <c r="JB9">
        <v>2</v>
      </c>
      <c r="JC9">
        <v>7</v>
      </c>
      <c r="JD9">
        <v>5</v>
      </c>
      <c r="JE9">
        <v>5</v>
      </c>
      <c r="JF9">
        <v>1</v>
      </c>
      <c r="JG9">
        <v>3</v>
      </c>
      <c r="JH9">
        <v>7</v>
      </c>
      <c r="JI9">
        <v>3</v>
      </c>
      <c r="JJ9">
        <v>1</v>
      </c>
      <c r="JK9">
        <v>2</v>
      </c>
      <c r="JL9">
        <v>25</v>
      </c>
      <c r="JM9">
        <v>11</v>
      </c>
      <c r="JN9">
        <v>3</v>
      </c>
      <c r="JO9">
        <v>1</v>
      </c>
      <c r="JP9">
        <v>3</v>
      </c>
      <c r="JQ9">
        <v>4</v>
      </c>
      <c r="JR9">
        <v>8</v>
      </c>
      <c r="JS9">
        <v>6</v>
      </c>
      <c r="JT9">
        <v>2</v>
      </c>
      <c r="JU9">
        <v>4</v>
      </c>
      <c r="JV9">
        <v>7</v>
      </c>
      <c r="JW9">
        <v>13</v>
      </c>
      <c r="JX9">
        <v>1</v>
      </c>
      <c r="JY9">
        <v>6</v>
      </c>
      <c r="JZ9">
        <v>3</v>
      </c>
      <c r="KA9">
        <v>8</v>
      </c>
      <c r="KB9">
        <v>5</v>
      </c>
      <c r="KC9">
        <v>12</v>
      </c>
      <c r="KD9">
        <v>1</v>
      </c>
      <c r="KE9">
        <v>2</v>
      </c>
      <c r="KF9">
        <v>1</v>
      </c>
      <c r="KG9">
        <v>1</v>
      </c>
      <c r="KH9">
        <v>3</v>
      </c>
      <c r="KI9">
        <v>4</v>
      </c>
      <c r="KJ9">
        <v>5</v>
      </c>
      <c r="KK9">
        <v>8</v>
      </c>
      <c r="KL9">
        <v>15</v>
      </c>
      <c r="KM9">
        <v>4</v>
      </c>
      <c r="KN9">
        <v>4</v>
      </c>
      <c r="KO9">
        <v>1</v>
      </c>
      <c r="KP9">
        <v>2</v>
      </c>
      <c r="KQ9">
        <v>13</v>
      </c>
      <c r="KR9">
        <v>1</v>
      </c>
      <c r="KS9">
        <v>9</v>
      </c>
      <c r="KT9">
        <v>27</v>
      </c>
      <c r="KU9">
        <v>2</v>
      </c>
      <c r="KV9">
        <v>10</v>
      </c>
      <c r="KW9">
        <v>2</v>
      </c>
      <c r="KX9">
        <v>3</v>
      </c>
      <c r="KY9">
        <v>11</v>
      </c>
      <c r="KZ9">
        <v>1</v>
      </c>
      <c r="LA9">
        <v>10</v>
      </c>
      <c r="LB9">
        <v>1</v>
      </c>
      <c r="LC9">
        <v>1</v>
      </c>
      <c r="LD9">
        <v>3</v>
      </c>
      <c r="LE9">
        <v>11</v>
      </c>
      <c r="LF9">
        <v>5</v>
      </c>
      <c r="LG9">
        <v>8</v>
      </c>
      <c r="LH9">
        <v>6</v>
      </c>
      <c r="LI9">
        <v>2</v>
      </c>
      <c r="LJ9">
        <v>19</v>
      </c>
      <c r="LK9">
        <v>10</v>
      </c>
      <c r="LL9">
        <v>5</v>
      </c>
      <c r="LM9">
        <v>5</v>
      </c>
      <c r="LN9">
        <v>3</v>
      </c>
      <c r="LO9">
        <v>8</v>
      </c>
      <c r="LP9">
        <v>10</v>
      </c>
      <c r="LQ9">
        <v>1</v>
      </c>
      <c r="LR9">
        <v>15</v>
      </c>
      <c r="LS9">
        <v>5</v>
      </c>
      <c r="LT9">
        <v>2</v>
      </c>
      <c r="LU9">
        <v>10</v>
      </c>
      <c r="LV9">
        <v>9</v>
      </c>
      <c r="LW9">
        <v>3</v>
      </c>
      <c r="LX9">
        <v>8</v>
      </c>
      <c r="LY9">
        <v>3</v>
      </c>
      <c r="LZ9">
        <v>14</v>
      </c>
      <c r="MA9">
        <v>8</v>
      </c>
      <c r="MB9">
        <v>1</v>
      </c>
      <c r="MC9">
        <v>6</v>
      </c>
      <c r="MD9">
        <v>10</v>
      </c>
      <c r="ME9">
        <v>2</v>
      </c>
      <c r="MF9">
        <v>7</v>
      </c>
      <c r="MG9">
        <v>3</v>
      </c>
      <c r="MH9">
        <v>1</v>
      </c>
      <c r="MI9">
        <v>2</v>
      </c>
      <c r="MJ9">
        <v>1</v>
      </c>
      <c r="MK9">
        <v>1</v>
      </c>
      <c r="ML9">
        <v>7</v>
      </c>
    </row>
    <row r="10" spans="1:370" x14ac:dyDescent="0.25">
      <c r="A10" s="1">
        <v>9</v>
      </c>
      <c r="B10">
        <f>COUNTIF(All!G:H,Stars!A10)</f>
        <v>358</v>
      </c>
      <c r="C10" s="2">
        <f>B10/SUM(B:B)*IFERROR((1-$B$13/(COUNTIF(All!A:A,"&gt;"&amp;DATE(2016,9,24))*2))/(SUM($B$2:$B$12)/SUM($B$2:$B$13)),1)</f>
        <v>8.8151427279400008E-2</v>
      </c>
      <c r="D10" s="7">
        <f t="shared" si="0"/>
        <v>3.794954036248549E-2</v>
      </c>
      <c r="E10">
        <f>IFERROR(SUMIF(Distrib!AD:AD,"&lt;=" &amp; I10,Distrib!AF:AF),1)</f>
        <v>0.69791666666666663</v>
      </c>
      <c r="F10">
        <f>TurnAroundS(ROW(),COLUMN(J:J))*SUMIF(Distrib!AD:AD,IF(TurnAroundS(ROW(),COLUMN(J:J))&lt;0,"&lt;","&gt;") &amp; LastNumberS(ROW(),COLUMN(J:J)),Distrib!AF:AF)</f>
        <v>0.12396771771771775</v>
      </c>
      <c r="G10">
        <f>ABS(IF(F10&gt;0,IF(I10&gt;LastNumberS(ROW(),COLUMN(J:J)),1,1-ABS(F10)),IF(I10&lt;LastNumberS(ROW(),COLUMN(J:J)),1,1)))</f>
        <v>1</v>
      </c>
      <c r="H10" s="2">
        <f>COUNTIF($J$10:$LS$10,"&lt;="&amp;$I$10)/COUNTA($J$10:$LS$10)</f>
        <v>0.69254658385093171</v>
      </c>
      <c r="I10" s="22">
        <v>6</v>
      </c>
      <c r="J10">
        <v>5</v>
      </c>
      <c r="K10">
        <v>2</v>
      </c>
      <c r="L10">
        <v>7</v>
      </c>
      <c r="M10">
        <v>7</v>
      </c>
      <c r="N10">
        <v>7</v>
      </c>
      <c r="O10">
        <v>8</v>
      </c>
      <c r="P10">
        <v>1</v>
      </c>
      <c r="Q10">
        <v>2</v>
      </c>
      <c r="R10">
        <v>5</v>
      </c>
      <c r="S10">
        <v>2</v>
      </c>
      <c r="T10">
        <v>7</v>
      </c>
      <c r="U10">
        <v>2</v>
      </c>
      <c r="V10">
        <v>3</v>
      </c>
      <c r="W10">
        <v>3</v>
      </c>
      <c r="X10">
        <v>1</v>
      </c>
      <c r="Y10">
        <v>3</v>
      </c>
      <c r="Z10">
        <v>2</v>
      </c>
      <c r="AA10">
        <v>11</v>
      </c>
      <c r="AB10">
        <v>5</v>
      </c>
      <c r="AC10">
        <v>1</v>
      </c>
      <c r="AD10">
        <v>2</v>
      </c>
      <c r="AE10">
        <v>24</v>
      </c>
      <c r="AF10">
        <v>4</v>
      </c>
      <c r="AG10">
        <v>2</v>
      </c>
      <c r="AH10">
        <v>6</v>
      </c>
      <c r="AI10">
        <v>1</v>
      </c>
      <c r="AJ10">
        <v>10</v>
      </c>
      <c r="AK10">
        <v>2</v>
      </c>
      <c r="AL10">
        <v>7</v>
      </c>
      <c r="AM10">
        <v>12</v>
      </c>
      <c r="AN10">
        <v>3</v>
      </c>
      <c r="AO10">
        <v>3</v>
      </c>
      <c r="AP10">
        <v>1</v>
      </c>
      <c r="AQ10">
        <v>11</v>
      </c>
      <c r="AR10">
        <v>5</v>
      </c>
      <c r="AS10">
        <v>2</v>
      </c>
      <c r="AT10">
        <v>8</v>
      </c>
      <c r="AU10">
        <v>10</v>
      </c>
      <c r="AV10">
        <v>1</v>
      </c>
      <c r="AW10">
        <v>4</v>
      </c>
      <c r="AX10">
        <v>5</v>
      </c>
      <c r="AY10">
        <v>3</v>
      </c>
      <c r="AZ10">
        <v>1</v>
      </c>
      <c r="BA10">
        <v>7</v>
      </c>
      <c r="BB10">
        <v>4</v>
      </c>
      <c r="BC10">
        <v>3</v>
      </c>
      <c r="BD10">
        <v>1</v>
      </c>
      <c r="BE10">
        <v>14</v>
      </c>
      <c r="BF10">
        <v>5</v>
      </c>
      <c r="BG10">
        <v>18</v>
      </c>
      <c r="BH10">
        <v>5</v>
      </c>
      <c r="BI10">
        <v>5</v>
      </c>
      <c r="BJ10">
        <v>1</v>
      </c>
      <c r="BK10">
        <v>10</v>
      </c>
      <c r="BL10">
        <v>3</v>
      </c>
      <c r="BM10">
        <v>3</v>
      </c>
      <c r="BN10">
        <v>3</v>
      </c>
      <c r="BO10">
        <v>6</v>
      </c>
      <c r="BP10">
        <v>2</v>
      </c>
      <c r="BQ10">
        <v>1</v>
      </c>
      <c r="BR10">
        <v>2</v>
      </c>
      <c r="BS10">
        <v>4</v>
      </c>
      <c r="BT10">
        <v>2</v>
      </c>
      <c r="BU10">
        <v>6</v>
      </c>
      <c r="BV10">
        <v>6</v>
      </c>
      <c r="BW10">
        <v>3</v>
      </c>
      <c r="BX10">
        <v>4</v>
      </c>
      <c r="BY10">
        <v>3</v>
      </c>
      <c r="BZ10">
        <v>2</v>
      </c>
      <c r="CA10">
        <v>2</v>
      </c>
      <c r="CB10">
        <v>5</v>
      </c>
      <c r="CC10">
        <v>4</v>
      </c>
      <c r="CD10">
        <v>5</v>
      </c>
      <c r="CE10">
        <v>3</v>
      </c>
      <c r="CF10">
        <v>11</v>
      </c>
      <c r="CG10">
        <v>2</v>
      </c>
      <c r="CH10">
        <v>1</v>
      </c>
      <c r="CI10">
        <v>10</v>
      </c>
      <c r="CJ10">
        <v>5</v>
      </c>
      <c r="CK10">
        <v>1</v>
      </c>
      <c r="CL10">
        <v>10</v>
      </c>
      <c r="CM10">
        <v>3</v>
      </c>
      <c r="CN10">
        <v>2</v>
      </c>
      <c r="CO10">
        <v>12</v>
      </c>
      <c r="CP10">
        <v>2</v>
      </c>
      <c r="CQ10">
        <v>2</v>
      </c>
      <c r="CR10">
        <v>8</v>
      </c>
      <c r="CS10">
        <v>7</v>
      </c>
      <c r="CT10">
        <v>8</v>
      </c>
      <c r="CU10">
        <v>1</v>
      </c>
      <c r="CV10">
        <v>10</v>
      </c>
      <c r="CW10">
        <v>17</v>
      </c>
      <c r="CX10">
        <v>1</v>
      </c>
      <c r="CY10">
        <v>6</v>
      </c>
      <c r="CZ10">
        <v>2</v>
      </c>
      <c r="DA10">
        <v>6</v>
      </c>
      <c r="DB10">
        <v>5</v>
      </c>
      <c r="DC10">
        <v>4</v>
      </c>
      <c r="DD10">
        <v>1</v>
      </c>
      <c r="DE10">
        <v>1</v>
      </c>
      <c r="DF10">
        <v>1</v>
      </c>
      <c r="DG10">
        <v>9</v>
      </c>
      <c r="DH10">
        <v>2</v>
      </c>
      <c r="DI10">
        <v>3</v>
      </c>
      <c r="DJ10">
        <v>3</v>
      </c>
      <c r="DK10">
        <v>1</v>
      </c>
      <c r="DL10">
        <v>9</v>
      </c>
      <c r="DM10">
        <v>1</v>
      </c>
      <c r="DN10">
        <v>3</v>
      </c>
      <c r="DO10">
        <v>3</v>
      </c>
      <c r="DP10">
        <v>8</v>
      </c>
      <c r="DQ10">
        <v>3</v>
      </c>
      <c r="DR10">
        <v>15</v>
      </c>
      <c r="DS10">
        <v>10</v>
      </c>
      <c r="DT10">
        <v>1</v>
      </c>
      <c r="DU10">
        <v>1</v>
      </c>
      <c r="DV10">
        <v>8</v>
      </c>
      <c r="DW10">
        <v>1</v>
      </c>
      <c r="DX10">
        <v>2</v>
      </c>
      <c r="DY10">
        <v>4</v>
      </c>
      <c r="DZ10">
        <v>5</v>
      </c>
      <c r="EA10">
        <v>5</v>
      </c>
      <c r="EB10">
        <v>1</v>
      </c>
      <c r="EC10">
        <v>23</v>
      </c>
      <c r="ED10">
        <v>6</v>
      </c>
      <c r="EE10">
        <v>1</v>
      </c>
      <c r="EF10">
        <v>4</v>
      </c>
      <c r="EG10">
        <v>2</v>
      </c>
      <c r="EH10">
        <v>2</v>
      </c>
      <c r="EI10">
        <v>3</v>
      </c>
      <c r="EJ10">
        <v>3</v>
      </c>
      <c r="EK10">
        <v>9</v>
      </c>
      <c r="EL10">
        <v>3</v>
      </c>
      <c r="EM10">
        <v>16</v>
      </c>
      <c r="EN10">
        <v>1</v>
      </c>
      <c r="EO10">
        <v>2</v>
      </c>
      <c r="EP10">
        <v>10</v>
      </c>
      <c r="EQ10">
        <v>12</v>
      </c>
      <c r="ER10">
        <v>3</v>
      </c>
      <c r="ES10">
        <v>4</v>
      </c>
      <c r="ET10">
        <v>1</v>
      </c>
      <c r="EU10">
        <v>4</v>
      </c>
      <c r="EV10">
        <v>2</v>
      </c>
      <c r="EW10">
        <v>1</v>
      </c>
      <c r="EX10">
        <v>11</v>
      </c>
      <c r="EY10">
        <v>1</v>
      </c>
      <c r="EZ10">
        <v>3</v>
      </c>
      <c r="FA10">
        <v>8</v>
      </c>
      <c r="FB10">
        <v>4</v>
      </c>
      <c r="FC10">
        <v>6</v>
      </c>
      <c r="FD10">
        <v>6</v>
      </c>
      <c r="FE10">
        <v>9</v>
      </c>
      <c r="FF10">
        <v>12</v>
      </c>
      <c r="FG10">
        <v>8</v>
      </c>
      <c r="FH10">
        <v>5</v>
      </c>
      <c r="FI10">
        <v>9</v>
      </c>
      <c r="FJ10">
        <v>3</v>
      </c>
      <c r="FK10">
        <v>7</v>
      </c>
      <c r="FL10">
        <v>3</v>
      </c>
      <c r="FM10">
        <v>6</v>
      </c>
      <c r="FN10">
        <v>2</v>
      </c>
      <c r="FO10">
        <v>1</v>
      </c>
      <c r="FP10">
        <v>1</v>
      </c>
      <c r="FQ10">
        <v>1</v>
      </c>
      <c r="FR10">
        <v>3</v>
      </c>
      <c r="FS10">
        <v>4</v>
      </c>
      <c r="FT10">
        <v>4</v>
      </c>
      <c r="FU10">
        <v>1</v>
      </c>
      <c r="FV10">
        <v>4</v>
      </c>
      <c r="FW10">
        <v>7</v>
      </c>
      <c r="FX10">
        <v>5</v>
      </c>
      <c r="FY10">
        <v>3</v>
      </c>
      <c r="FZ10">
        <v>5</v>
      </c>
      <c r="GA10">
        <v>12</v>
      </c>
      <c r="GB10">
        <v>5</v>
      </c>
      <c r="GC10">
        <v>8</v>
      </c>
      <c r="GD10">
        <v>1</v>
      </c>
      <c r="GE10">
        <v>7</v>
      </c>
      <c r="GF10">
        <v>2</v>
      </c>
      <c r="GG10">
        <v>4</v>
      </c>
      <c r="GH10">
        <v>6</v>
      </c>
      <c r="GI10">
        <v>14</v>
      </c>
      <c r="GJ10">
        <v>1</v>
      </c>
      <c r="GK10">
        <v>5</v>
      </c>
      <c r="GL10">
        <v>1</v>
      </c>
      <c r="GM10">
        <v>11</v>
      </c>
      <c r="GN10">
        <v>17</v>
      </c>
      <c r="GO10">
        <v>1</v>
      </c>
      <c r="GP10">
        <v>4</v>
      </c>
      <c r="GQ10">
        <v>3</v>
      </c>
      <c r="GR10">
        <v>4</v>
      </c>
      <c r="GS10">
        <v>2</v>
      </c>
      <c r="GT10">
        <v>1</v>
      </c>
      <c r="GU10">
        <v>5</v>
      </c>
      <c r="GV10">
        <v>2</v>
      </c>
      <c r="GW10">
        <v>9</v>
      </c>
      <c r="GX10">
        <v>1</v>
      </c>
      <c r="GY10">
        <v>5</v>
      </c>
      <c r="GZ10">
        <v>1</v>
      </c>
      <c r="HA10">
        <v>1</v>
      </c>
      <c r="HB10">
        <v>2</v>
      </c>
      <c r="HC10">
        <v>2</v>
      </c>
      <c r="HD10">
        <v>2</v>
      </c>
      <c r="HE10">
        <v>6</v>
      </c>
      <c r="HF10">
        <v>2</v>
      </c>
      <c r="HG10">
        <v>9</v>
      </c>
      <c r="HH10">
        <v>5</v>
      </c>
      <c r="HI10">
        <v>2</v>
      </c>
      <c r="HJ10">
        <v>3</v>
      </c>
      <c r="HK10">
        <v>1</v>
      </c>
      <c r="HL10">
        <v>4</v>
      </c>
      <c r="HM10">
        <v>10</v>
      </c>
      <c r="HN10">
        <v>4</v>
      </c>
      <c r="HO10">
        <v>6</v>
      </c>
      <c r="HP10">
        <v>3</v>
      </c>
      <c r="HQ10">
        <v>3</v>
      </c>
      <c r="HR10">
        <v>14</v>
      </c>
      <c r="HS10">
        <v>2</v>
      </c>
      <c r="HT10">
        <v>17</v>
      </c>
      <c r="HU10">
        <v>5</v>
      </c>
      <c r="HV10">
        <v>11</v>
      </c>
      <c r="HW10">
        <v>4</v>
      </c>
      <c r="HX10">
        <v>2</v>
      </c>
      <c r="HY10">
        <v>11</v>
      </c>
      <c r="HZ10">
        <v>13</v>
      </c>
      <c r="IA10">
        <v>10</v>
      </c>
      <c r="IB10">
        <v>5</v>
      </c>
      <c r="IC10">
        <v>1</v>
      </c>
      <c r="ID10">
        <v>13</v>
      </c>
      <c r="IE10">
        <v>8</v>
      </c>
      <c r="IF10">
        <v>3</v>
      </c>
      <c r="IG10">
        <v>8</v>
      </c>
      <c r="IH10">
        <v>6</v>
      </c>
      <c r="II10">
        <v>16</v>
      </c>
      <c r="IJ10">
        <v>6</v>
      </c>
      <c r="IK10">
        <v>1</v>
      </c>
      <c r="IL10">
        <v>8</v>
      </c>
      <c r="IM10">
        <v>4</v>
      </c>
      <c r="IN10">
        <v>17</v>
      </c>
      <c r="IO10">
        <v>3</v>
      </c>
      <c r="IP10">
        <v>15</v>
      </c>
      <c r="IQ10">
        <v>11</v>
      </c>
      <c r="IR10">
        <v>21</v>
      </c>
      <c r="IS10">
        <v>8</v>
      </c>
      <c r="IT10">
        <v>7</v>
      </c>
      <c r="IU10">
        <v>4</v>
      </c>
      <c r="IV10">
        <v>6</v>
      </c>
      <c r="IW10">
        <v>5</v>
      </c>
      <c r="IX10">
        <v>11</v>
      </c>
      <c r="IY10">
        <v>19</v>
      </c>
      <c r="IZ10">
        <v>1</v>
      </c>
      <c r="JA10">
        <v>7</v>
      </c>
      <c r="JB10">
        <v>5</v>
      </c>
      <c r="JC10">
        <v>3</v>
      </c>
      <c r="JD10">
        <v>1</v>
      </c>
      <c r="JE10">
        <v>6</v>
      </c>
      <c r="JF10">
        <v>1</v>
      </c>
      <c r="JG10">
        <v>7</v>
      </c>
      <c r="JH10">
        <v>8</v>
      </c>
      <c r="JI10">
        <v>10</v>
      </c>
      <c r="JJ10">
        <v>3</v>
      </c>
      <c r="JK10">
        <v>6</v>
      </c>
      <c r="JL10">
        <v>2</v>
      </c>
      <c r="JM10">
        <v>12</v>
      </c>
      <c r="JN10">
        <v>7</v>
      </c>
      <c r="JO10">
        <v>6</v>
      </c>
      <c r="JP10">
        <v>9</v>
      </c>
      <c r="JQ10">
        <v>8</v>
      </c>
      <c r="JR10">
        <v>4</v>
      </c>
      <c r="JS10">
        <v>9</v>
      </c>
      <c r="JT10">
        <v>5</v>
      </c>
      <c r="JU10">
        <v>3</v>
      </c>
      <c r="JV10">
        <v>5</v>
      </c>
      <c r="JW10">
        <v>7</v>
      </c>
      <c r="JX10">
        <v>4</v>
      </c>
      <c r="JY10">
        <v>6</v>
      </c>
      <c r="JZ10">
        <v>7</v>
      </c>
      <c r="KA10">
        <v>4</v>
      </c>
      <c r="KB10">
        <v>1</v>
      </c>
      <c r="KC10">
        <v>4</v>
      </c>
      <c r="KD10">
        <v>1</v>
      </c>
      <c r="KE10">
        <v>10</v>
      </c>
      <c r="KF10">
        <v>13</v>
      </c>
      <c r="KG10">
        <v>5</v>
      </c>
      <c r="KH10">
        <v>3</v>
      </c>
      <c r="KI10">
        <v>3</v>
      </c>
      <c r="KJ10">
        <v>1</v>
      </c>
      <c r="KK10">
        <v>2</v>
      </c>
      <c r="KL10">
        <v>13</v>
      </c>
      <c r="KM10">
        <v>13</v>
      </c>
      <c r="KN10">
        <v>32</v>
      </c>
      <c r="KO10">
        <v>11</v>
      </c>
      <c r="KP10">
        <v>3</v>
      </c>
      <c r="KQ10">
        <v>11</v>
      </c>
      <c r="KR10">
        <v>12</v>
      </c>
      <c r="KS10">
        <v>3</v>
      </c>
      <c r="KT10">
        <v>8</v>
      </c>
      <c r="KU10">
        <v>7</v>
      </c>
      <c r="KV10">
        <v>2</v>
      </c>
      <c r="KW10">
        <v>3</v>
      </c>
      <c r="KX10">
        <v>6</v>
      </c>
      <c r="KY10">
        <v>14</v>
      </c>
      <c r="KZ10">
        <v>1</v>
      </c>
      <c r="LA10">
        <v>4</v>
      </c>
      <c r="LB10">
        <v>3</v>
      </c>
      <c r="LC10">
        <v>8</v>
      </c>
      <c r="LD10">
        <v>1</v>
      </c>
      <c r="LE10">
        <v>2</v>
      </c>
      <c r="LF10">
        <v>1</v>
      </c>
      <c r="LG10">
        <v>3</v>
      </c>
      <c r="LH10">
        <v>1</v>
      </c>
      <c r="LI10">
        <v>4</v>
      </c>
      <c r="LJ10">
        <v>4</v>
      </c>
      <c r="LK10">
        <v>2</v>
      </c>
      <c r="LL10">
        <v>2</v>
      </c>
      <c r="LM10">
        <v>1</v>
      </c>
      <c r="LN10">
        <v>11</v>
      </c>
      <c r="LO10">
        <v>15</v>
      </c>
      <c r="LP10">
        <v>2</v>
      </c>
      <c r="LQ10">
        <v>6</v>
      </c>
      <c r="LR10">
        <v>21</v>
      </c>
      <c r="LS10">
        <v>5</v>
      </c>
    </row>
    <row r="11" spans="1:370" x14ac:dyDescent="0.25">
      <c r="A11" s="1">
        <v>10</v>
      </c>
      <c r="B11">
        <f>COUNTIF(All!G:H,Stars!A11)</f>
        <v>278</v>
      </c>
      <c r="C11" s="2">
        <f>B11/SUM(B:B)*IFERROR((1-$B$13/(COUNTIF(All!A:A,"&gt;"&amp;DATE(2016,9,24))*2))/(SUM($B$2:$B$12)/SUM($B$2:$B$13)),1)</f>
        <v>6.8452784311936327E-2</v>
      </c>
      <c r="D11" s="7">
        <f t="shared" si="0"/>
        <v>2.9961240753493882E-2</v>
      </c>
      <c r="E11">
        <f>IFERROR(SUMIF(Distrib!AD:AD,"&lt;=" &amp; I11,Distrib!AF:AF),1)</f>
        <v>0.55180180180180183</v>
      </c>
      <c r="F11">
        <f>TurnAroundS(ROW(),COLUMN(J:J))*SUMIF(Distrib!AD:AD,IF(TurnAroundS(ROW(),COLUMN(J:J))&lt;0,"&lt;","&gt;") &amp; LastNumberS(ROW(),COLUMN(J:J)),Distrib!AF:AF)</f>
        <v>-0.26679804804804802</v>
      </c>
      <c r="G11">
        <f>ABS(IF(F11&gt;0,IF(I11&gt;LastNumberS(ROW(),COLUMN(J:J)),1,1-ABS(F11)),IF(I11&lt;LastNumberS(ROW(),COLUMN(J:J)),1,1)))</f>
        <v>1</v>
      </c>
      <c r="H11" s="2">
        <f>COUNTIF($J$11:$IU$11,"&lt;="&amp;$I$11)/COUNTA($J$11:$IU$11)</f>
        <v>0.55284552845528456</v>
      </c>
      <c r="I11" s="22">
        <v>4</v>
      </c>
      <c r="J11">
        <v>2</v>
      </c>
      <c r="K11">
        <v>7</v>
      </c>
      <c r="L11">
        <v>1</v>
      </c>
      <c r="M11">
        <v>5</v>
      </c>
      <c r="N11">
        <v>2</v>
      </c>
      <c r="O11">
        <v>11</v>
      </c>
      <c r="P11">
        <v>1</v>
      </c>
      <c r="Q11">
        <v>7</v>
      </c>
      <c r="R11">
        <v>2</v>
      </c>
      <c r="S11">
        <v>2</v>
      </c>
      <c r="T11">
        <v>20</v>
      </c>
      <c r="U11">
        <v>9</v>
      </c>
      <c r="V11">
        <v>4</v>
      </c>
      <c r="W11">
        <v>2</v>
      </c>
      <c r="X11">
        <v>10</v>
      </c>
      <c r="Y11">
        <v>1</v>
      </c>
      <c r="Z11">
        <v>4</v>
      </c>
      <c r="AA11">
        <v>1</v>
      </c>
      <c r="AB11">
        <v>12</v>
      </c>
      <c r="AC11">
        <v>3</v>
      </c>
      <c r="AD11">
        <v>4</v>
      </c>
      <c r="AE11">
        <v>6</v>
      </c>
      <c r="AF11">
        <v>1</v>
      </c>
      <c r="AG11">
        <v>2</v>
      </c>
      <c r="AH11">
        <v>4</v>
      </c>
      <c r="AI11">
        <v>1</v>
      </c>
      <c r="AJ11">
        <v>6</v>
      </c>
      <c r="AK11">
        <v>13</v>
      </c>
      <c r="AL11">
        <v>1</v>
      </c>
      <c r="AM11">
        <v>8</v>
      </c>
      <c r="AN11">
        <v>9</v>
      </c>
      <c r="AO11">
        <v>1</v>
      </c>
      <c r="AP11">
        <v>3</v>
      </c>
      <c r="AQ11">
        <v>4</v>
      </c>
      <c r="AR11">
        <v>6</v>
      </c>
      <c r="AS11">
        <v>10</v>
      </c>
      <c r="AT11">
        <v>7</v>
      </c>
      <c r="AU11">
        <v>11</v>
      </c>
      <c r="AV11">
        <v>4</v>
      </c>
      <c r="AW11">
        <v>4</v>
      </c>
      <c r="AX11">
        <v>6</v>
      </c>
      <c r="AY11">
        <v>1</v>
      </c>
      <c r="AZ11">
        <v>11</v>
      </c>
      <c r="BA11">
        <v>7</v>
      </c>
      <c r="BB11">
        <v>1</v>
      </c>
      <c r="BC11">
        <v>6</v>
      </c>
      <c r="BD11">
        <v>6</v>
      </c>
      <c r="BE11">
        <v>4</v>
      </c>
      <c r="BF11">
        <v>3</v>
      </c>
      <c r="BG11">
        <v>5</v>
      </c>
      <c r="BH11">
        <v>3</v>
      </c>
      <c r="BI11">
        <v>1</v>
      </c>
      <c r="BJ11">
        <v>2</v>
      </c>
      <c r="BK11">
        <v>3</v>
      </c>
      <c r="BL11">
        <v>1</v>
      </c>
      <c r="BM11">
        <v>1</v>
      </c>
      <c r="BN11">
        <v>1</v>
      </c>
      <c r="BO11">
        <v>6</v>
      </c>
      <c r="BP11">
        <v>11</v>
      </c>
      <c r="BQ11">
        <v>4</v>
      </c>
      <c r="BR11">
        <v>1</v>
      </c>
      <c r="BS11">
        <v>10</v>
      </c>
      <c r="BT11">
        <v>7</v>
      </c>
      <c r="BU11">
        <v>7</v>
      </c>
      <c r="BV11">
        <v>1</v>
      </c>
      <c r="BW11">
        <v>9</v>
      </c>
      <c r="BX11">
        <v>4</v>
      </c>
      <c r="BY11">
        <v>7</v>
      </c>
      <c r="BZ11">
        <v>7</v>
      </c>
      <c r="CA11">
        <v>2</v>
      </c>
      <c r="CB11">
        <v>2</v>
      </c>
      <c r="CC11">
        <v>1</v>
      </c>
      <c r="CD11">
        <v>5</v>
      </c>
      <c r="CE11">
        <v>4</v>
      </c>
      <c r="CF11">
        <v>2</v>
      </c>
      <c r="CG11">
        <v>7</v>
      </c>
      <c r="CH11">
        <v>6</v>
      </c>
      <c r="CI11">
        <v>2</v>
      </c>
      <c r="CJ11">
        <v>2</v>
      </c>
      <c r="CK11">
        <v>4</v>
      </c>
      <c r="CL11">
        <v>2</v>
      </c>
      <c r="CM11">
        <v>3</v>
      </c>
      <c r="CN11">
        <v>3</v>
      </c>
      <c r="CO11">
        <v>3</v>
      </c>
      <c r="CP11">
        <v>1</v>
      </c>
      <c r="CQ11">
        <v>1</v>
      </c>
      <c r="CR11">
        <v>8</v>
      </c>
      <c r="CS11">
        <v>1</v>
      </c>
      <c r="CT11">
        <v>1</v>
      </c>
      <c r="CU11">
        <v>2</v>
      </c>
      <c r="CV11">
        <v>17</v>
      </c>
      <c r="CW11">
        <v>4</v>
      </c>
      <c r="CX11">
        <v>4</v>
      </c>
      <c r="CY11">
        <v>5</v>
      </c>
      <c r="CZ11">
        <v>4</v>
      </c>
      <c r="DA11">
        <v>5</v>
      </c>
      <c r="DB11">
        <v>7</v>
      </c>
      <c r="DC11">
        <v>1</v>
      </c>
      <c r="DD11">
        <v>5</v>
      </c>
      <c r="DE11">
        <v>3</v>
      </c>
      <c r="DF11">
        <v>2</v>
      </c>
      <c r="DG11">
        <v>2</v>
      </c>
      <c r="DH11">
        <v>6</v>
      </c>
      <c r="DI11">
        <v>4</v>
      </c>
      <c r="DJ11">
        <v>12</v>
      </c>
      <c r="DK11">
        <v>4</v>
      </c>
      <c r="DL11">
        <v>4</v>
      </c>
      <c r="DM11">
        <v>7</v>
      </c>
      <c r="DN11">
        <v>1</v>
      </c>
      <c r="DO11">
        <v>3</v>
      </c>
      <c r="DP11">
        <v>4</v>
      </c>
      <c r="DQ11">
        <v>1</v>
      </c>
      <c r="DR11">
        <v>1</v>
      </c>
      <c r="DS11">
        <v>1</v>
      </c>
      <c r="DT11">
        <v>5</v>
      </c>
      <c r="DU11">
        <v>6</v>
      </c>
      <c r="DV11">
        <v>2</v>
      </c>
      <c r="DW11">
        <v>3</v>
      </c>
      <c r="DX11">
        <v>8</v>
      </c>
      <c r="DY11">
        <v>8</v>
      </c>
      <c r="DZ11">
        <v>7</v>
      </c>
      <c r="EA11">
        <v>6</v>
      </c>
      <c r="EB11">
        <v>9</v>
      </c>
      <c r="EC11">
        <v>1</v>
      </c>
      <c r="ED11">
        <v>15</v>
      </c>
      <c r="EE11">
        <v>6</v>
      </c>
      <c r="EF11">
        <v>2</v>
      </c>
      <c r="EG11">
        <v>12</v>
      </c>
      <c r="EH11">
        <v>5</v>
      </c>
      <c r="EI11">
        <v>12</v>
      </c>
      <c r="EJ11">
        <v>4</v>
      </c>
      <c r="EK11">
        <v>3</v>
      </c>
      <c r="EL11">
        <v>6</v>
      </c>
      <c r="EM11">
        <v>1</v>
      </c>
      <c r="EN11">
        <v>5</v>
      </c>
      <c r="EO11">
        <v>4</v>
      </c>
      <c r="EP11">
        <v>20</v>
      </c>
      <c r="EQ11">
        <v>6</v>
      </c>
      <c r="ER11">
        <v>3</v>
      </c>
      <c r="ES11">
        <v>9</v>
      </c>
      <c r="ET11">
        <v>14</v>
      </c>
      <c r="EU11">
        <v>1</v>
      </c>
      <c r="EV11">
        <v>8</v>
      </c>
      <c r="EW11">
        <v>3</v>
      </c>
      <c r="EX11">
        <v>29</v>
      </c>
      <c r="EY11">
        <v>1</v>
      </c>
      <c r="EZ11">
        <v>8</v>
      </c>
      <c r="FA11">
        <v>4</v>
      </c>
      <c r="FB11">
        <v>27</v>
      </c>
      <c r="FC11">
        <v>4</v>
      </c>
      <c r="FD11">
        <v>6</v>
      </c>
      <c r="FE11">
        <v>2</v>
      </c>
      <c r="FF11">
        <v>4</v>
      </c>
      <c r="FG11">
        <v>1</v>
      </c>
      <c r="FH11">
        <v>1</v>
      </c>
      <c r="FI11">
        <v>4</v>
      </c>
      <c r="FJ11">
        <v>2</v>
      </c>
      <c r="FK11">
        <v>12</v>
      </c>
      <c r="FL11">
        <v>13</v>
      </c>
      <c r="FM11">
        <v>21</v>
      </c>
      <c r="FN11">
        <v>4</v>
      </c>
      <c r="FO11">
        <v>7</v>
      </c>
      <c r="FP11">
        <v>15</v>
      </c>
      <c r="FQ11">
        <v>1</v>
      </c>
      <c r="FR11">
        <v>11</v>
      </c>
      <c r="FS11">
        <v>2</v>
      </c>
      <c r="FT11">
        <v>4</v>
      </c>
      <c r="FU11">
        <v>13</v>
      </c>
      <c r="FV11">
        <v>1</v>
      </c>
      <c r="FW11">
        <v>1</v>
      </c>
      <c r="FX11">
        <v>4</v>
      </c>
      <c r="FY11">
        <v>3</v>
      </c>
      <c r="FZ11">
        <v>3</v>
      </c>
      <c r="GA11">
        <v>24</v>
      </c>
      <c r="GB11">
        <v>4</v>
      </c>
      <c r="GC11">
        <v>2</v>
      </c>
      <c r="GD11">
        <v>2</v>
      </c>
      <c r="GE11">
        <v>12</v>
      </c>
      <c r="GF11">
        <v>14</v>
      </c>
      <c r="GG11">
        <v>9</v>
      </c>
      <c r="GH11">
        <v>25</v>
      </c>
      <c r="GI11">
        <v>7</v>
      </c>
      <c r="GJ11">
        <v>2</v>
      </c>
      <c r="GK11">
        <v>2</v>
      </c>
      <c r="GL11">
        <v>9</v>
      </c>
      <c r="GM11">
        <v>2</v>
      </c>
      <c r="GN11">
        <v>7</v>
      </c>
      <c r="GO11">
        <v>12</v>
      </c>
      <c r="GP11">
        <v>7</v>
      </c>
      <c r="GQ11">
        <v>1</v>
      </c>
      <c r="GR11">
        <v>7</v>
      </c>
      <c r="GS11">
        <v>2</v>
      </c>
      <c r="GT11">
        <v>7</v>
      </c>
      <c r="GU11">
        <v>5</v>
      </c>
      <c r="GV11">
        <v>12</v>
      </c>
      <c r="GW11">
        <v>3</v>
      </c>
      <c r="GX11">
        <v>6</v>
      </c>
      <c r="GY11">
        <v>10</v>
      </c>
      <c r="GZ11">
        <v>3</v>
      </c>
      <c r="HA11">
        <v>3</v>
      </c>
      <c r="HB11">
        <v>4</v>
      </c>
      <c r="HC11">
        <v>8</v>
      </c>
      <c r="HD11">
        <v>3</v>
      </c>
      <c r="HE11">
        <v>2</v>
      </c>
      <c r="HF11">
        <v>10</v>
      </c>
      <c r="HG11">
        <v>8</v>
      </c>
      <c r="HH11">
        <v>7</v>
      </c>
      <c r="HI11">
        <v>6</v>
      </c>
      <c r="HJ11">
        <v>2</v>
      </c>
      <c r="HK11">
        <v>26</v>
      </c>
      <c r="HL11">
        <v>9</v>
      </c>
      <c r="HM11">
        <v>6</v>
      </c>
      <c r="HN11">
        <v>2</v>
      </c>
      <c r="HO11">
        <v>1</v>
      </c>
      <c r="HP11">
        <v>4</v>
      </c>
      <c r="HQ11">
        <v>2</v>
      </c>
      <c r="HR11">
        <v>7</v>
      </c>
      <c r="HS11">
        <v>1</v>
      </c>
      <c r="HT11">
        <v>6</v>
      </c>
      <c r="HU11">
        <v>1</v>
      </c>
      <c r="HV11">
        <v>1</v>
      </c>
      <c r="HW11">
        <v>3</v>
      </c>
      <c r="HX11">
        <v>2</v>
      </c>
      <c r="HY11">
        <v>3</v>
      </c>
      <c r="HZ11">
        <v>10</v>
      </c>
      <c r="IA11">
        <v>1</v>
      </c>
      <c r="IB11">
        <v>5</v>
      </c>
      <c r="IC11">
        <v>2</v>
      </c>
      <c r="ID11">
        <v>6</v>
      </c>
      <c r="IE11">
        <v>7</v>
      </c>
      <c r="IF11">
        <v>3</v>
      </c>
      <c r="IG11">
        <v>3</v>
      </c>
      <c r="IH11">
        <v>16</v>
      </c>
      <c r="II11">
        <v>2</v>
      </c>
      <c r="IJ11">
        <v>14</v>
      </c>
      <c r="IK11">
        <v>2</v>
      </c>
      <c r="IL11">
        <v>23</v>
      </c>
      <c r="IM11">
        <v>2</v>
      </c>
      <c r="IN11">
        <v>3</v>
      </c>
      <c r="IO11">
        <v>4</v>
      </c>
      <c r="IP11">
        <v>7</v>
      </c>
      <c r="IQ11">
        <v>12</v>
      </c>
      <c r="IR11">
        <v>4</v>
      </c>
      <c r="IS11">
        <v>8</v>
      </c>
      <c r="IT11">
        <v>2</v>
      </c>
      <c r="IU11">
        <v>9</v>
      </c>
    </row>
    <row r="12" spans="1:370" x14ac:dyDescent="0.25">
      <c r="A12" s="1">
        <v>11</v>
      </c>
      <c r="B12">
        <f>COUNTIF(All!G:H,Stars!A12)</f>
        <v>262</v>
      </c>
      <c r="C12" s="2">
        <f>B12/SUM(B:B)*IFERROR((1-$B$13/(COUNTIF(All!A:A,"&gt;"&amp;DATE(2016,9,24))*2))/(SUM($B$2:$B$12)/SUM($B$2:$B$13)),1)</f>
        <v>6.4513055718443582E-2</v>
      </c>
      <c r="D12" s="7">
        <f t="shared" si="0"/>
        <v>7.4671598006255127E-2</v>
      </c>
      <c r="E12">
        <f>IFERROR(SUMIF(Distrib!AD:AD,"&lt;=" &amp; I12,Distrib!AF:AF),1)</f>
        <v>0.8648648648648648</v>
      </c>
      <c r="F12">
        <f>TurnAroundS(ROW(),COLUMN(J:J))*SUMIF(Distrib!AD:AD,IF(TurnAroundS(ROW(),COLUMN(J:J))&lt;0,"&lt;","&gt;") &amp; LastNumberS(ROW(),COLUMN(J:J)),Distrib!AF:AF)</f>
        <v>-0.92933558558558549</v>
      </c>
      <c r="G12">
        <f>ABS(IF(F12&gt;0,IF(I12&gt;LastNumberS(ROW(),COLUMN(J:J)),1,1-ABS(F12)),IF(I12&lt;LastNumberS(ROW(),COLUMN(J:J)),1,1)))</f>
        <v>1</v>
      </c>
      <c r="H12" s="2">
        <f>COUNTIF($J$12:$IN$12,"&lt;="&amp;$I$12)/COUNTA($J$12:$IN$12)</f>
        <v>0.84518828451882844</v>
      </c>
      <c r="I12" s="22">
        <v>10</v>
      </c>
      <c r="J12">
        <v>3</v>
      </c>
      <c r="K12">
        <v>3</v>
      </c>
      <c r="L12">
        <v>4</v>
      </c>
      <c r="M12">
        <v>9</v>
      </c>
      <c r="N12">
        <v>4</v>
      </c>
      <c r="O12">
        <v>3</v>
      </c>
      <c r="P12">
        <v>9</v>
      </c>
      <c r="Q12">
        <v>4</v>
      </c>
      <c r="R12">
        <v>8</v>
      </c>
      <c r="S12">
        <v>4</v>
      </c>
      <c r="T12">
        <v>8</v>
      </c>
      <c r="U12">
        <v>3</v>
      </c>
      <c r="V12">
        <v>9</v>
      </c>
      <c r="W12">
        <v>5</v>
      </c>
      <c r="X12">
        <v>1</v>
      </c>
      <c r="Y12">
        <v>1</v>
      </c>
      <c r="Z12">
        <v>1</v>
      </c>
      <c r="AA12">
        <v>9</v>
      </c>
      <c r="AB12">
        <v>8</v>
      </c>
      <c r="AC12">
        <v>3</v>
      </c>
      <c r="AD12">
        <v>3</v>
      </c>
      <c r="AE12">
        <v>2</v>
      </c>
      <c r="AF12">
        <v>3</v>
      </c>
      <c r="AG12">
        <v>3</v>
      </c>
      <c r="AH12">
        <v>3</v>
      </c>
      <c r="AI12">
        <v>3</v>
      </c>
      <c r="AJ12">
        <v>7</v>
      </c>
      <c r="AK12">
        <v>11</v>
      </c>
      <c r="AL12">
        <v>6</v>
      </c>
      <c r="AM12">
        <v>10</v>
      </c>
      <c r="AN12">
        <v>14</v>
      </c>
      <c r="AO12">
        <v>5</v>
      </c>
      <c r="AP12">
        <v>4</v>
      </c>
      <c r="AQ12">
        <v>7</v>
      </c>
      <c r="AR12">
        <v>4</v>
      </c>
      <c r="AS12">
        <v>4</v>
      </c>
      <c r="AT12">
        <v>5</v>
      </c>
      <c r="AU12">
        <v>8</v>
      </c>
      <c r="AV12">
        <v>5</v>
      </c>
      <c r="AW12">
        <v>1</v>
      </c>
      <c r="AX12">
        <v>4</v>
      </c>
      <c r="AY12">
        <v>6</v>
      </c>
      <c r="AZ12">
        <v>14</v>
      </c>
      <c r="BA12">
        <v>4</v>
      </c>
      <c r="BB12">
        <v>8</v>
      </c>
      <c r="BC12">
        <v>2</v>
      </c>
      <c r="BD12">
        <v>8</v>
      </c>
      <c r="BE12">
        <v>6</v>
      </c>
      <c r="BF12">
        <v>9</v>
      </c>
      <c r="BG12">
        <v>9</v>
      </c>
      <c r="BH12">
        <v>23</v>
      </c>
      <c r="BI12">
        <v>1</v>
      </c>
      <c r="BJ12">
        <v>1</v>
      </c>
      <c r="BK12">
        <v>1</v>
      </c>
      <c r="BL12">
        <v>4</v>
      </c>
      <c r="BM12">
        <v>1</v>
      </c>
      <c r="BN12">
        <v>6</v>
      </c>
      <c r="BO12">
        <v>4</v>
      </c>
      <c r="BP12">
        <v>1</v>
      </c>
      <c r="BQ12">
        <v>1</v>
      </c>
      <c r="BR12">
        <v>7</v>
      </c>
      <c r="BS12">
        <v>3</v>
      </c>
      <c r="BT12">
        <v>5</v>
      </c>
      <c r="BU12">
        <v>6</v>
      </c>
      <c r="BV12">
        <v>5</v>
      </c>
      <c r="BW12">
        <v>17</v>
      </c>
      <c r="BX12">
        <v>2</v>
      </c>
      <c r="BY12">
        <v>6</v>
      </c>
      <c r="BZ12">
        <v>6</v>
      </c>
      <c r="CA12">
        <v>3</v>
      </c>
      <c r="CB12">
        <v>7</v>
      </c>
      <c r="CC12">
        <v>3</v>
      </c>
      <c r="CD12">
        <v>3</v>
      </c>
      <c r="CE12">
        <v>15</v>
      </c>
      <c r="CF12">
        <v>9</v>
      </c>
      <c r="CG12">
        <v>1</v>
      </c>
      <c r="CH12">
        <v>18</v>
      </c>
      <c r="CI12">
        <v>4</v>
      </c>
      <c r="CJ12">
        <v>1</v>
      </c>
      <c r="CK12">
        <v>15</v>
      </c>
      <c r="CL12">
        <v>2</v>
      </c>
      <c r="CM12">
        <v>1</v>
      </c>
      <c r="CN12">
        <v>10</v>
      </c>
      <c r="CO12">
        <v>2</v>
      </c>
      <c r="CP12">
        <v>4</v>
      </c>
      <c r="CQ12">
        <v>1</v>
      </c>
      <c r="CR12">
        <v>1</v>
      </c>
      <c r="CS12">
        <v>9</v>
      </c>
      <c r="CT12">
        <v>11</v>
      </c>
      <c r="CU12">
        <v>1</v>
      </c>
      <c r="CV12">
        <v>1</v>
      </c>
      <c r="CW12">
        <v>5</v>
      </c>
      <c r="CX12">
        <v>3</v>
      </c>
      <c r="CY12">
        <v>9</v>
      </c>
      <c r="CZ12">
        <v>4</v>
      </c>
      <c r="DA12">
        <v>9</v>
      </c>
      <c r="DB12">
        <v>12</v>
      </c>
      <c r="DC12">
        <v>5</v>
      </c>
      <c r="DD12">
        <v>6</v>
      </c>
      <c r="DE12">
        <v>4</v>
      </c>
      <c r="DF12">
        <v>5</v>
      </c>
      <c r="DG12">
        <v>1</v>
      </c>
      <c r="DH12">
        <v>1</v>
      </c>
      <c r="DI12">
        <v>1</v>
      </c>
      <c r="DJ12">
        <v>12</v>
      </c>
      <c r="DK12">
        <v>1</v>
      </c>
      <c r="DL12">
        <v>5</v>
      </c>
      <c r="DM12">
        <v>5</v>
      </c>
      <c r="DN12">
        <v>1</v>
      </c>
      <c r="DO12">
        <v>18</v>
      </c>
      <c r="DP12">
        <v>3</v>
      </c>
      <c r="DQ12">
        <v>12</v>
      </c>
      <c r="DR12">
        <v>11</v>
      </c>
      <c r="DS12">
        <v>1</v>
      </c>
      <c r="DT12">
        <v>12</v>
      </c>
      <c r="DU12">
        <v>14</v>
      </c>
      <c r="DV12">
        <v>9</v>
      </c>
      <c r="DW12">
        <v>14</v>
      </c>
      <c r="DX12">
        <v>4</v>
      </c>
      <c r="DY12">
        <v>16</v>
      </c>
      <c r="DZ12">
        <v>3</v>
      </c>
      <c r="EA12">
        <v>2</v>
      </c>
      <c r="EB12">
        <v>5</v>
      </c>
      <c r="EC12">
        <v>1</v>
      </c>
      <c r="ED12">
        <v>1</v>
      </c>
      <c r="EE12">
        <v>2</v>
      </c>
      <c r="EF12">
        <v>3</v>
      </c>
      <c r="EG12">
        <v>3</v>
      </c>
      <c r="EH12">
        <v>6</v>
      </c>
      <c r="EI12">
        <v>19</v>
      </c>
      <c r="EJ12">
        <v>3</v>
      </c>
      <c r="EK12">
        <v>1</v>
      </c>
      <c r="EL12">
        <v>4</v>
      </c>
      <c r="EM12">
        <v>6</v>
      </c>
      <c r="EN12">
        <v>8</v>
      </c>
      <c r="EO12">
        <v>1</v>
      </c>
      <c r="EP12">
        <v>1</v>
      </c>
      <c r="EQ12">
        <v>7</v>
      </c>
      <c r="ER12">
        <v>2</v>
      </c>
      <c r="ES12">
        <v>5</v>
      </c>
      <c r="ET12">
        <v>12</v>
      </c>
      <c r="EU12">
        <v>15</v>
      </c>
      <c r="EV12">
        <v>1</v>
      </c>
      <c r="EW12">
        <v>5</v>
      </c>
      <c r="EX12">
        <v>5</v>
      </c>
      <c r="EY12">
        <v>2</v>
      </c>
      <c r="EZ12">
        <v>1</v>
      </c>
      <c r="FA12">
        <v>2</v>
      </c>
      <c r="FB12">
        <v>1</v>
      </c>
      <c r="FC12">
        <v>2</v>
      </c>
      <c r="FD12">
        <v>7</v>
      </c>
      <c r="FE12">
        <v>3</v>
      </c>
      <c r="FF12">
        <v>5</v>
      </c>
      <c r="FG12">
        <v>12</v>
      </c>
      <c r="FH12">
        <v>20</v>
      </c>
      <c r="FI12">
        <v>8</v>
      </c>
      <c r="FJ12">
        <v>2</v>
      </c>
      <c r="FK12">
        <v>13</v>
      </c>
      <c r="FL12">
        <v>17</v>
      </c>
      <c r="FM12">
        <v>5</v>
      </c>
      <c r="FN12">
        <v>6</v>
      </c>
      <c r="FO12">
        <v>1</v>
      </c>
      <c r="FP12">
        <v>7</v>
      </c>
      <c r="FQ12">
        <v>6</v>
      </c>
      <c r="FR12">
        <v>5</v>
      </c>
      <c r="FS12">
        <v>2</v>
      </c>
      <c r="FT12">
        <v>12</v>
      </c>
      <c r="FU12">
        <v>7</v>
      </c>
      <c r="FV12">
        <v>8</v>
      </c>
      <c r="FW12">
        <v>2</v>
      </c>
      <c r="FX12">
        <v>17</v>
      </c>
      <c r="FY12">
        <v>5</v>
      </c>
      <c r="FZ12">
        <v>7</v>
      </c>
      <c r="GA12">
        <v>12</v>
      </c>
      <c r="GB12">
        <v>3</v>
      </c>
      <c r="GC12">
        <v>1</v>
      </c>
      <c r="GD12">
        <v>8</v>
      </c>
      <c r="GE12">
        <v>3</v>
      </c>
      <c r="GF12">
        <v>3</v>
      </c>
      <c r="GG12">
        <v>1</v>
      </c>
      <c r="GH12">
        <v>3</v>
      </c>
      <c r="GI12">
        <v>8</v>
      </c>
      <c r="GJ12">
        <v>7</v>
      </c>
      <c r="GK12">
        <v>1</v>
      </c>
      <c r="GL12">
        <v>2</v>
      </c>
      <c r="GM12">
        <v>5</v>
      </c>
      <c r="GN12">
        <v>5</v>
      </c>
      <c r="GO12">
        <v>15</v>
      </c>
      <c r="GP12">
        <v>7</v>
      </c>
      <c r="GQ12">
        <v>9</v>
      </c>
      <c r="GR12">
        <v>8</v>
      </c>
      <c r="GS12">
        <v>1</v>
      </c>
      <c r="GT12">
        <v>10</v>
      </c>
      <c r="GU12">
        <v>11</v>
      </c>
      <c r="GV12">
        <v>2</v>
      </c>
      <c r="GW12">
        <v>3</v>
      </c>
      <c r="GX12">
        <v>5</v>
      </c>
      <c r="GY12">
        <v>3</v>
      </c>
      <c r="GZ12">
        <v>3</v>
      </c>
      <c r="HA12">
        <v>5</v>
      </c>
      <c r="HB12">
        <v>3</v>
      </c>
      <c r="HC12">
        <v>1</v>
      </c>
      <c r="HD12">
        <v>3</v>
      </c>
      <c r="HE12">
        <v>4</v>
      </c>
      <c r="HF12">
        <v>3</v>
      </c>
      <c r="HG12">
        <v>3</v>
      </c>
      <c r="HH12">
        <v>2</v>
      </c>
      <c r="HI12">
        <v>5</v>
      </c>
      <c r="HJ12">
        <v>5</v>
      </c>
      <c r="HK12">
        <v>13</v>
      </c>
      <c r="HL12">
        <v>6</v>
      </c>
      <c r="HM12">
        <v>1</v>
      </c>
      <c r="HN12">
        <v>3</v>
      </c>
      <c r="HO12">
        <v>3</v>
      </c>
      <c r="HP12">
        <v>3</v>
      </c>
      <c r="HQ12">
        <v>8</v>
      </c>
      <c r="HR12">
        <v>1</v>
      </c>
      <c r="HS12">
        <v>11</v>
      </c>
      <c r="HT12">
        <v>1</v>
      </c>
      <c r="HU12">
        <v>2</v>
      </c>
      <c r="HV12">
        <v>1</v>
      </c>
      <c r="HW12">
        <v>9</v>
      </c>
      <c r="HX12">
        <v>8</v>
      </c>
      <c r="HY12">
        <v>2</v>
      </c>
      <c r="HZ12">
        <v>3</v>
      </c>
      <c r="IA12">
        <v>2</v>
      </c>
      <c r="IB12">
        <v>2</v>
      </c>
      <c r="IC12">
        <v>2</v>
      </c>
      <c r="ID12">
        <v>11</v>
      </c>
      <c r="IE12">
        <v>8</v>
      </c>
      <c r="IF12">
        <v>4</v>
      </c>
      <c r="IG12">
        <v>1</v>
      </c>
      <c r="IH12">
        <v>41</v>
      </c>
      <c r="II12">
        <v>17</v>
      </c>
      <c r="IJ12">
        <v>2</v>
      </c>
      <c r="IK12">
        <v>7</v>
      </c>
      <c r="IL12">
        <v>17</v>
      </c>
      <c r="IM12">
        <v>1</v>
      </c>
      <c r="IN12">
        <v>14</v>
      </c>
    </row>
    <row r="13" spans="1:370" x14ac:dyDescent="0.25">
      <c r="A13" s="1">
        <v>12</v>
      </c>
      <c r="B13">
        <f>COUNTIF(All!G:H,Stars!A13)</f>
        <v>171</v>
      </c>
      <c r="C13" s="2">
        <f>$B$13/(COUNTIF(All!A:A,"&gt;"&amp;DATE(2016,9,24))*2)</f>
        <v>8.5244267198404791E-2</v>
      </c>
      <c r="D13" s="7">
        <f t="shared" si="0"/>
        <v>2.1686281635495091E-3</v>
      </c>
      <c r="E13">
        <f>IFERROR(SUMIF(Distrib!AD:AD,"&lt;=" &amp; I13,Distrib!AF:AF),1)</f>
        <v>0.19059684684684686</v>
      </c>
      <c r="F13">
        <f>TurnAroundS(ROW(),COLUMN(J:J))*SUMIF(Distrib!AD:AD,IF(TurnAroundS(ROW(),COLUMN(J:J))&lt;0,"&lt;","&gt;") &amp; LastNumberS(ROW(),COLUMN(J:J)),Distrib!AF:AF)</f>
        <v>0.14939939939939942</v>
      </c>
      <c r="G13">
        <f>ABS(IF(F13&gt;0,IF(I13&gt;LastNumberS(ROW(),COLUMN(J:J)),1,1-ABS(F13)),IF(I13&lt;LastNumberS(ROW(),COLUMN(J:J)),1,1)))</f>
        <v>0.85060060060060061</v>
      </c>
      <c r="H13" s="2">
        <f>COUNTIF($J$13:$ES$13,"&lt;="&amp;$I$13)/COUNTA($J$13:$ES$13)</f>
        <v>0.16428571428571428</v>
      </c>
      <c r="I13" s="22">
        <v>1</v>
      </c>
      <c r="J13">
        <v>19</v>
      </c>
      <c r="K13">
        <v>7</v>
      </c>
      <c r="L13">
        <v>18</v>
      </c>
      <c r="M13">
        <v>1</v>
      </c>
      <c r="N13">
        <v>8</v>
      </c>
      <c r="O13">
        <v>5</v>
      </c>
      <c r="P13">
        <v>4</v>
      </c>
      <c r="Q13">
        <v>13</v>
      </c>
      <c r="R13">
        <v>16</v>
      </c>
      <c r="S13">
        <v>4</v>
      </c>
      <c r="T13">
        <v>6</v>
      </c>
      <c r="U13">
        <v>3</v>
      </c>
      <c r="V13">
        <v>12</v>
      </c>
      <c r="W13">
        <v>3</v>
      </c>
      <c r="X13">
        <v>4</v>
      </c>
      <c r="Y13">
        <v>8</v>
      </c>
      <c r="Z13">
        <v>5</v>
      </c>
      <c r="AA13">
        <v>6</v>
      </c>
      <c r="AB13">
        <v>7</v>
      </c>
      <c r="AC13">
        <v>2</v>
      </c>
      <c r="AD13">
        <v>1</v>
      </c>
      <c r="AE13">
        <v>8</v>
      </c>
      <c r="AF13">
        <v>5</v>
      </c>
      <c r="AG13">
        <v>2</v>
      </c>
      <c r="AH13">
        <v>3</v>
      </c>
      <c r="AI13">
        <v>2</v>
      </c>
      <c r="AJ13">
        <v>7</v>
      </c>
      <c r="AK13">
        <v>4</v>
      </c>
      <c r="AL13">
        <v>4</v>
      </c>
      <c r="AM13">
        <v>6</v>
      </c>
      <c r="AN13">
        <v>4</v>
      </c>
      <c r="AO13">
        <v>1</v>
      </c>
      <c r="AP13">
        <v>1</v>
      </c>
      <c r="AQ13">
        <v>1</v>
      </c>
      <c r="AR13">
        <v>6</v>
      </c>
      <c r="AS13">
        <v>9</v>
      </c>
      <c r="AT13">
        <v>1</v>
      </c>
      <c r="AU13">
        <v>2</v>
      </c>
      <c r="AV13">
        <v>3</v>
      </c>
      <c r="AW13">
        <v>2</v>
      </c>
      <c r="AX13">
        <v>1</v>
      </c>
      <c r="AY13">
        <v>3</v>
      </c>
      <c r="AZ13">
        <v>4</v>
      </c>
      <c r="BA13">
        <v>4</v>
      </c>
      <c r="BB13">
        <v>18</v>
      </c>
      <c r="BC13">
        <v>4</v>
      </c>
      <c r="BD13">
        <v>1</v>
      </c>
      <c r="BE13">
        <v>18</v>
      </c>
      <c r="BF13">
        <v>6</v>
      </c>
      <c r="BG13">
        <v>6</v>
      </c>
      <c r="BH13">
        <v>10</v>
      </c>
      <c r="BI13">
        <v>12</v>
      </c>
      <c r="BJ13">
        <v>6</v>
      </c>
      <c r="BK13">
        <v>3</v>
      </c>
      <c r="BL13">
        <v>5</v>
      </c>
      <c r="BM13">
        <v>8</v>
      </c>
      <c r="BN13">
        <v>9</v>
      </c>
      <c r="BO13">
        <v>19</v>
      </c>
      <c r="BP13">
        <v>2</v>
      </c>
      <c r="BQ13">
        <v>1</v>
      </c>
      <c r="BR13">
        <v>5</v>
      </c>
      <c r="BS13">
        <v>31</v>
      </c>
      <c r="BT13">
        <v>6</v>
      </c>
      <c r="BU13">
        <v>1</v>
      </c>
      <c r="BV13">
        <v>6</v>
      </c>
      <c r="BW13">
        <v>1</v>
      </c>
      <c r="BX13">
        <v>5</v>
      </c>
      <c r="BY13">
        <v>7</v>
      </c>
      <c r="BZ13">
        <v>1</v>
      </c>
      <c r="CA13">
        <v>4</v>
      </c>
      <c r="CB13">
        <v>4</v>
      </c>
      <c r="CC13">
        <v>2</v>
      </c>
      <c r="CD13">
        <v>2</v>
      </c>
      <c r="CE13">
        <v>1</v>
      </c>
      <c r="CF13">
        <v>15</v>
      </c>
      <c r="CG13">
        <v>3</v>
      </c>
      <c r="CH13">
        <v>2</v>
      </c>
      <c r="CI13">
        <v>5</v>
      </c>
      <c r="CJ13">
        <v>20</v>
      </c>
      <c r="CK13">
        <v>3</v>
      </c>
      <c r="CL13">
        <v>8</v>
      </c>
      <c r="CM13">
        <v>9</v>
      </c>
      <c r="CN13">
        <v>3</v>
      </c>
      <c r="CO13">
        <v>2</v>
      </c>
      <c r="CP13">
        <v>4</v>
      </c>
      <c r="CQ13">
        <v>8</v>
      </c>
      <c r="CR13">
        <v>2</v>
      </c>
      <c r="CS13">
        <v>6</v>
      </c>
      <c r="CT13">
        <v>19</v>
      </c>
      <c r="CU13">
        <v>4</v>
      </c>
      <c r="CV13">
        <v>1</v>
      </c>
      <c r="CW13">
        <v>2</v>
      </c>
      <c r="CX13">
        <v>7</v>
      </c>
      <c r="CY13">
        <v>5</v>
      </c>
      <c r="CZ13">
        <v>4</v>
      </c>
      <c r="DA13">
        <v>2</v>
      </c>
      <c r="DB13">
        <v>22</v>
      </c>
      <c r="DC13">
        <v>4</v>
      </c>
      <c r="DD13">
        <v>2</v>
      </c>
      <c r="DE13">
        <v>5</v>
      </c>
      <c r="DF13">
        <v>11</v>
      </c>
      <c r="DG13">
        <v>2</v>
      </c>
      <c r="DH13">
        <v>5</v>
      </c>
      <c r="DI13">
        <v>3</v>
      </c>
      <c r="DJ13">
        <v>1</v>
      </c>
      <c r="DK13">
        <v>1</v>
      </c>
      <c r="DL13">
        <v>11</v>
      </c>
      <c r="DM13">
        <v>4</v>
      </c>
      <c r="DN13">
        <v>2</v>
      </c>
      <c r="DO13">
        <v>9</v>
      </c>
      <c r="DP13">
        <v>6</v>
      </c>
      <c r="DQ13">
        <v>13</v>
      </c>
      <c r="DR13">
        <v>7</v>
      </c>
      <c r="DS13">
        <v>5</v>
      </c>
      <c r="DT13">
        <v>13</v>
      </c>
      <c r="DU13">
        <v>13</v>
      </c>
      <c r="DV13">
        <v>7</v>
      </c>
      <c r="DW13">
        <v>5</v>
      </c>
      <c r="DX13">
        <v>19</v>
      </c>
      <c r="DY13">
        <v>6</v>
      </c>
      <c r="DZ13">
        <v>3</v>
      </c>
      <c r="EA13">
        <v>2</v>
      </c>
      <c r="EB13">
        <v>1</v>
      </c>
      <c r="EC13">
        <v>3</v>
      </c>
      <c r="ED13">
        <v>3</v>
      </c>
      <c r="EE13">
        <v>1</v>
      </c>
      <c r="EF13">
        <v>1</v>
      </c>
      <c r="EG13">
        <v>1</v>
      </c>
      <c r="EH13">
        <v>1</v>
      </c>
      <c r="EI13">
        <v>4</v>
      </c>
      <c r="EJ13">
        <v>4</v>
      </c>
      <c r="EK13">
        <v>5</v>
      </c>
      <c r="EL13">
        <v>17</v>
      </c>
      <c r="EM13">
        <v>11</v>
      </c>
      <c r="EN13">
        <v>1</v>
      </c>
      <c r="EO13">
        <v>12</v>
      </c>
      <c r="EP13">
        <v>1</v>
      </c>
      <c r="EQ13">
        <v>4</v>
      </c>
      <c r="ER13">
        <v>7</v>
      </c>
      <c r="ES13">
        <v>4</v>
      </c>
    </row>
  </sheetData>
  <conditionalFormatting sqref="D2:D13">
    <cfRule type="top10" dxfId="3" priority="6" rank="2"/>
  </conditionalFormatting>
  <conditionalFormatting sqref="D1">
    <cfRule type="top10" dxfId="2" priority="5" rank="5"/>
  </conditionalFormatting>
  <conditionalFormatting sqref="D1:D1048576">
    <cfRule type="top10" dxfId="1" priority="2" rank="2"/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{12CE14DE-B4BA-425F-9815-989F38941135}</x14:id>
        </ext>
      </extLst>
    </cfRule>
  </conditionalFormatting>
  <conditionalFormatting sqref="H1:H1048576">
    <cfRule type="top10" dxfId="0" priority="1" rank="2"/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{C47B63D5-EB3D-4E99-8BE4-D0DE9B282281}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CE14DE-B4BA-425F-9815-989F389411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C47B63D5-EB3D-4E99-8BE4-D0DE9B2822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AG1226"/>
  <sheetViews>
    <sheetView workbookViewId="0">
      <selection activeCell="P2" sqref="P2"/>
    </sheetView>
  </sheetViews>
  <sheetFormatPr defaultColWidth="8.85546875" defaultRowHeight="15" x14ac:dyDescent="0.25"/>
  <cols>
    <col min="4" max="4" width="9.140625" style="2"/>
    <col min="5" max="5" width="12.42578125" customWidth="1"/>
    <col min="6" max="6" width="12" bestFit="1" customWidth="1"/>
  </cols>
  <sheetData>
    <row r="1" spans="1:26" x14ac:dyDescent="0.25">
      <c r="D1" s="2" t="s">
        <v>11</v>
      </c>
      <c r="E1" t="s">
        <v>14</v>
      </c>
      <c r="F1" t="s">
        <v>45</v>
      </c>
      <c r="G1" t="s">
        <v>46</v>
      </c>
    </row>
    <row r="2" spans="1:26" x14ac:dyDescent="0.25">
      <c r="A2">
        <v>5</v>
      </c>
      <c r="B2">
        <v>7</v>
      </c>
      <c r="C2">
        <v>19</v>
      </c>
      <c r="D2" s="2">
        <f>C2/SUM(C:C)</f>
        <v>1.052048726467331E-3</v>
      </c>
      <c r="E2" s="2">
        <f>D2*F2*IFERROR(SUMIF(Distrib!AH:AH,"&lt;=" &amp; G2,Distrib!AJ:AJ),1)</f>
        <v>7.8491998082065086E-6</v>
      </c>
      <c r="F2" s="30">
        <f>COUNTIF($H$2:$Z$2,"&lt;="&amp;$G$2)/COUNTA($H$2:$Z$2)</f>
        <v>5.2631578947368418E-2</v>
      </c>
      <c r="G2">
        <v>18</v>
      </c>
      <c r="H2">
        <v>79</v>
      </c>
      <c r="I2">
        <v>28</v>
      </c>
      <c r="J2">
        <v>193</v>
      </c>
      <c r="K2">
        <v>4</v>
      </c>
      <c r="L2">
        <v>63</v>
      </c>
      <c r="M2">
        <v>24</v>
      </c>
      <c r="N2">
        <v>66</v>
      </c>
      <c r="O2">
        <v>106</v>
      </c>
      <c r="P2">
        <v>49</v>
      </c>
      <c r="Q2">
        <v>52</v>
      </c>
      <c r="R2">
        <v>60</v>
      </c>
      <c r="S2">
        <v>26</v>
      </c>
      <c r="T2">
        <v>35</v>
      </c>
      <c r="U2">
        <v>90</v>
      </c>
      <c r="V2">
        <v>84</v>
      </c>
      <c r="W2">
        <v>84</v>
      </c>
      <c r="X2">
        <v>120</v>
      </c>
      <c r="Y2">
        <v>372</v>
      </c>
      <c r="Z2">
        <v>50</v>
      </c>
    </row>
    <row r="3" spans="1:26" x14ac:dyDescent="0.25">
      <c r="A3">
        <v>5</v>
      </c>
      <c r="B3">
        <v>26</v>
      </c>
      <c r="C3">
        <v>9</v>
      </c>
      <c r="D3" s="2">
        <f t="shared" ref="D3:D66" si="0">C3/SUM(C:C)</f>
        <v>4.9833887043189363E-4</v>
      </c>
      <c r="E3" s="2">
        <f>D3*F3*IFERROR(SUMIF(Distrib!AH:AH,"&lt;=" &amp; G3,Distrib!AJ:AJ),1)</f>
        <v>2.7836169405232969E-4</v>
      </c>
      <c r="F3">
        <f>COUNTIF($H$3:$O$3,"&lt;="&amp;$G$3)/COUNTA($H$3:$O$3)</f>
        <v>0.75</v>
      </c>
      <c r="G3">
        <v>156</v>
      </c>
      <c r="H3">
        <v>6</v>
      </c>
      <c r="I3">
        <v>111</v>
      </c>
      <c r="J3">
        <v>294</v>
      </c>
      <c r="K3">
        <v>45</v>
      </c>
      <c r="L3">
        <v>156</v>
      </c>
      <c r="M3">
        <v>144</v>
      </c>
      <c r="N3">
        <v>580</v>
      </c>
      <c r="O3">
        <v>57</v>
      </c>
    </row>
    <row r="4" spans="1:26" x14ac:dyDescent="0.25">
      <c r="A4">
        <v>5</v>
      </c>
      <c r="B4">
        <v>36</v>
      </c>
      <c r="C4">
        <v>15</v>
      </c>
      <c r="D4" s="2">
        <f t="shared" si="0"/>
        <v>8.3056478405315617E-4</v>
      </c>
      <c r="E4" s="2">
        <f>D4*F4*IFERROR(SUMIF(Distrib!AH:AH,"&lt;=" &amp; G4,Distrib!AJ:AJ),1)</f>
        <v>2.950501671472124E-4</v>
      </c>
      <c r="F4">
        <f>COUNTIF($H$4:$U$4,"&lt;="&amp;$G$4)/COUNTA($H$4:$U$4)</f>
        <v>0.5714285714285714</v>
      </c>
      <c r="G4">
        <v>111</v>
      </c>
      <c r="H4">
        <v>45</v>
      </c>
      <c r="I4">
        <v>4</v>
      </c>
      <c r="J4">
        <v>122</v>
      </c>
      <c r="K4">
        <v>102</v>
      </c>
      <c r="L4">
        <v>50</v>
      </c>
      <c r="M4">
        <v>17</v>
      </c>
      <c r="N4">
        <v>45</v>
      </c>
      <c r="O4">
        <v>272</v>
      </c>
      <c r="P4">
        <v>21</v>
      </c>
      <c r="Q4">
        <v>126</v>
      </c>
      <c r="R4">
        <v>168</v>
      </c>
      <c r="S4">
        <v>61</v>
      </c>
      <c r="T4">
        <v>438</v>
      </c>
      <c r="U4">
        <v>165</v>
      </c>
    </row>
    <row r="5" spans="1:26" x14ac:dyDescent="0.25">
      <c r="A5">
        <v>5</v>
      </c>
      <c r="B5">
        <v>39</v>
      </c>
      <c r="C5">
        <v>12</v>
      </c>
      <c r="D5" s="2">
        <f t="shared" si="0"/>
        <v>6.6445182724252495E-4</v>
      </c>
      <c r="E5" s="2">
        <f>D5*F5*IFERROR(SUMIF(Distrib!AH:AH,"&lt;=" &amp; G5,Distrib!AJ:AJ),1)</f>
        <v>5.4472837259030135E-4</v>
      </c>
      <c r="F5">
        <f>COUNTIF($H$5:$Q$5,"&lt;="&amp;$G$5)/COUNTA($H$5:$Q$5)</f>
        <v>0.9</v>
      </c>
      <c r="G5">
        <v>282</v>
      </c>
      <c r="H5">
        <v>71</v>
      </c>
      <c r="I5">
        <v>21</v>
      </c>
      <c r="J5">
        <v>171</v>
      </c>
      <c r="K5">
        <v>7</v>
      </c>
      <c r="L5">
        <v>216</v>
      </c>
      <c r="M5">
        <v>188</v>
      </c>
      <c r="N5">
        <v>97</v>
      </c>
      <c r="O5">
        <v>375</v>
      </c>
      <c r="P5">
        <v>134</v>
      </c>
      <c r="Q5">
        <v>38</v>
      </c>
    </row>
    <row r="6" spans="1:26" x14ac:dyDescent="0.25">
      <c r="A6">
        <v>7</v>
      </c>
      <c r="B6">
        <v>26</v>
      </c>
      <c r="C6">
        <v>20</v>
      </c>
      <c r="D6" s="2">
        <f t="shared" si="0"/>
        <v>1.1074197120708748E-3</v>
      </c>
      <c r="E6" s="2">
        <f>D6*F6*IFERROR(SUMIF(Distrib!AH:AH,"&lt;=" &amp; G6,Distrib!AJ:AJ),1)</f>
        <v>1.8157208284675158E-5</v>
      </c>
      <c r="F6">
        <f>COUNTIF($H$6:$Z$6,"&lt;="&amp;$G$6)/COUNTA($H$6:$Z$6)</f>
        <v>0.15789473684210525</v>
      </c>
      <c r="G6">
        <v>13</v>
      </c>
      <c r="H6">
        <v>123</v>
      </c>
      <c r="I6">
        <v>194</v>
      </c>
      <c r="J6">
        <v>143</v>
      </c>
      <c r="K6">
        <v>25</v>
      </c>
      <c r="L6">
        <v>67</v>
      </c>
      <c r="M6">
        <v>79</v>
      </c>
      <c r="N6">
        <v>13</v>
      </c>
      <c r="O6">
        <v>111</v>
      </c>
      <c r="P6">
        <v>30</v>
      </c>
      <c r="Q6">
        <v>8</v>
      </c>
      <c r="R6">
        <v>50</v>
      </c>
      <c r="S6">
        <v>3</v>
      </c>
      <c r="T6">
        <v>222</v>
      </c>
      <c r="U6">
        <v>18</v>
      </c>
      <c r="V6">
        <v>83</v>
      </c>
      <c r="W6">
        <v>134</v>
      </c>
      <c r="X6">
        <v>292</v>
      </c>
      <c r="Y6">
        <v>105</v>
      </c>
      <c r="Z6">
        <v>14</v>
      </c>
    </row>
    <row r="7" spans="1:26" x14ac:dyDescent="0.25">
      <c r="A7">
        <v>7</v>
      </c>
      <c r="B7">
        <v>36</v>
      </c>
      <c r="C7">
        <v>14</v>
      </c>
      <c r="D7" s="2">
        <f t="shared" si="0"/>
        <v>7.7519379844961239E-4</v>
      </c>
      <c r="E7" s="2">
        <f>D7*F7*IFERROR(SUMIF(Distrib!AH:AH,"&lt;=" &amp; G7,Distrib!AJ:AJ),1)</f>
        <v>2.7943085688454227E-4</v>
      </c>
      <c r="F7">
        <f>COUNTIF($H$7:$T$7,"&lt;="&amp;$G$7)/COUNTA($H$7:$T$7)</f>
        <v>0.53846153846153844</v>
      </c>
      <c r="G7">
        <v>126</v>
      </c>
      <c r="H7">
        <v>222</v>
      </c>
      <c r="I7">
        <v>32</v>
      </c>
      <c r="J7">
        <v>167</v>
      </c>
      <c r="K7">
        <v>97</v>
      </c>
      <c r="L7">
        <v>15</v>
      </c>
      <c r="M7">
        <v>109</v>
      </c>
      <c r="N7">
        <v>55</v>
      </c>
      <c r="O7">
        <v>206</v>
      </c>
      <c r="P7">
        <v>160</v>
      </c>
      <c r="Q7">
        <v>38</v>
      </c>
      <c r="R7">
        <v>146</v>
      </c>
      <c r="S7">
        <v>237</v>
      </c>
      <c r="T7">
        <v>41</v>
      </c>
    </row>
    <row r="8" spans="1:26" x14ac:dyDescent="0.25">
      <c r="A8">
        <v>7</v>
      </c>
      <c r="B8">
        <v>39</v>
      </c>
      <c r="C8">
        <v>19</v>
      </c>
      <c r="D8" s="2">
        <f t="shared" si="0"/>
        <v>1.052048726467331E-3</v>
      </c>
      <c r="E8" s="2">
        <f>D8*F8*IFERROR(SUMIF(Distrib!AH:AH,"&lt;=" &amp; G8,Distrib!AJ:AJ),1)</f>
        <v>2.2783075632159196E-4</v>
      </c>
      <c r="F8">
        <f>COUNTIF($H$8:$W$8,"&lt;="&amp;$G$8)/COUNTA($H$8:$W$8)</f>
        <v>0.4375</v>
      </c>
      <c r="G8">
        <v>78</v>
      </c>
      <c r="H8">
        <v>125</v>
      </c>
      <c r="I8">
        <v>112</v>
      </c>
      <c r="J8">
        <v>78</v>
      </c>
      <c r="K8">
        <v>36</v>
      </c>
      <c r="L8">
        <v>102</v>
      </c>
      <c r="M8">
        <v>237</v>
      </c>
      <c r="N8">
        <v>102</v>
      </c>
      <c r="O8">
        <v>64</v>
      </c>
      <c r="P8">
        <v>10</v>
      </c>
      <c r="Q8">
        <v>10</v>
      </c>
      <c r="R8">
        <v>146</v>
      </c>
      <c r="S8">
        <v>157</v>
      </c>
      <c r="T8">
        <v>282</v>
      </c>
      <c r="U8">
        <v>2</v>
      </c>
      <c r="V8">
        <v>233</v>
      </c>
      <c r="W8">
        <v>2</v>
      </c>
    </row>
    <row r="9" spans="1:26" x14ac:dyDescent="0.25">
      <c r="A9">
        <v>26</v>
      </c>
      <c r="B9">
        <v>36</v>
      </c>
      <c r="C9">
        <v>19</v>
      </c>
      <c r="D9" s="2">
        <f t="shared" si="0"/>
        <v>1.052048726467331E-3</v>
      </c>
      <c r="E9" s="2">
        <f>D9*F9*IFERROR(SUMIF(Distrib!AH:AH,"&lt;=" &amp; G9,Distrib!AJ:AJ),1)</f>
        <v>5.7307927331577278E-4</v>
      </c>
      <c r="F9">
        <f>COUNTIF($H$9:$Y$9,"&lt;="&amp;$G$9)/COUNTA($H$9:$Y$9)</f>
        <v>0.77777777777777779</v>
      </c>
      <c r="G9">
        <v>138</v>
      </c>
      <c r="H9">
        <v>18</v>
      </c>
      <c r="I9">
        <v>86</v>
      </c>
      <c r="J9">
        <v>61</v>
      </c>
      <c r="K9">
        <v>44</v>
      </c>
      <c r="L9">
        <v>22</v>
      </c>
      <c r="M9">
        <v>206</v>
      </c>
      <c r="N9">
        <v>69</v>
      </c>
      <c r="O9">
        <v>74</v>
      </c>
      <c r="P9">
        <v>9</v>
      </c>
      <c r="Q9">
        <v>41</v>
      </c>
      <c r="R9">
        <v>217</v>
      </c>
      <c r="S9">
        <v>124</v>
      </c>
      <c r="T9">
        <v>110</v>
      </c>
      <c r="U9">
        <v>69</v>
      </c>
      <c r="V9">
        <v>172</v>
      </c>
      <c r="W9">
        <v>52</v>
      </c>
      <c r="X9">
        <v>143</v>
      </c>
      <c r="Y9">
        <v>32</v>
      </c>
    </row>
    <row r="10" spans="1:26" x14ac:dyDescent="0.25">
      <c r="A10">
        <v>26</v>
      </c>
      <c r="B10">
        <v>39</v>
      </c>
      <c r="C10">
        <v>12</v>
      </c>
      <c r="D10" s="2">
        <f t="shared" si="0"/>
        <v>6.6445182724252495E-4</v>
      </c>
      <c r="E10" s="2">
        <f>D10*F10*IFERROR(SUMIF(Distrib!AH:AH,"&lt;=" &amp; G10,Distrib!AJ:AJ),1)</f>
        <v>4.2531023230950023E-4</v>
      </c>
      <c r="F10">
        <f>COUNTIF($H$10:$S$10,"&lt;="&amp;$G$10)/COUNTA($H$10:$S$10)</f>
        <v>0.75</v>
      </c>
      <c r="G10">
        <v>221</v>
      </c>
      <c r="H10">
        <v>50</v>
      </c>
      <c r="I10">
        <v>322</v>
      </c>
      <c r="J10">
        <v>90</v>
      </c>
      <c r="K10">
        <v>85</v>
      </c>
      <c r="L10">
        <v>227</v>
      </c>
      <c r="M10">
        <v>13</v>
      </c>
      <c r="N10">
        <v>211</v>
      </c>
      <c r="O10">
        <v>3</v>
      </c>
      <c r="P10">
        <v>74</v>
      </c>
      <c r="Q10">
        <v>6</v>
      </c>
      <c r="R10">
        <v>78</v>
      </c>
      <c r="S10">
        <v>227</v>
      </c>
    </row>
    <row r="11" spans="1:26" x14ac:dyDescent="0.25">
      <c r="A11">
        <v>36</v>
      </c>
      <c r="B11">
        <v>39</v>
      </c>
      <c r="C11">
        <v>11</v>
      </c>
      <c r="D11" s="2">
        <f t="shared" si="0"/>
        <v>6.0908084163898118E-4</v>
      </c>
      <c r="E11" s="2">
        <f>D11*F11*IFERROR(SUMIF(Distrib!AH:AH,"&lt;=" &amp; G11,Distrib!AJ:AJ),1)</f>
        <v>0</v>
      </c>
      <c r="F11">
        <f>COUNTIF($H$11:$Q$11,"&lt;="&amp;$G$11)/COUNTA($H$11:$Q$11)</f>
        <v>0</v>
      </c>
      <c r="G11">
        <v>23</v>
      </c>
      <c r="H11">
        <v>216</v>
      </c>
      <c r="I11">
        <v>43</v>
      </c>
      <c r="J11">
        <v>414</v>
      </c>
      <c r="K11">
        <v>72</v>
      </c>
      <c r="L11">
        <v>107</v>
      </c>
      <c r="M11">
        <v>38</v>
      </c>
      <c r="N11">
        <v>188</v>
      </c>
      <c r="O11">
        <v>118</v>
      </c>
      <c r="P11">
        <v>52</v>
      </c>
      <c r="Q11">
        <v>41</v>
      </c>
    </row>
    <row r="12" spans="1:26" x14ac:dyDescent="0.25">
      <c r="A12">
        <v>8</v>
      </c>
      <c r="B12">
        <v>15</v>
      </c>
      <c r="C12">
        <v>16</v>
      </c>
      <c r="D12" s="2">
        <f t="shared" si="0"/>
        <v>8.8593576965669994E-4</v>
      </c>
      <c r="E12" s="2">
        <f>D12*F12*IFERROR(SUMIF(Distrib!AH:AH,"&lt;=" &amp; G12,Distrib!AJ:AJ),1)</f>
        <v>5.5574284753855672E-4</v>
      </c>
      <c r="F12">
        <f>COUNTIF($H$12:$V$12,"&lt;="&amp;$G$12)/COUNTA($H$12:$V$12)</f>
        <v>0.8</v>
      </c>
      <c r="G12">
        <v>176</v>
      </c>
      <c r="H12">
        <v>333</v>
      </c>
      <c r="I12">
        <v>62</v>
      </c>
      <c r="J12">
        <v>138</v>
      </c>
      <c r="K12">
        <v>60</v>
      </c>
      <c r="L12">
        <v>2</v>
      </c>
      <c r="M12">
        <v>174</v>
      </c>
      <c r="N12">
        <v>10</v>
      </c>
      <c r="O12">
        <v>9</v>
      </c>
      <c r="P12">
        <v>87</v>
      </c>
      <c r="Q12">
        <v>63</v>
      </c>
      <c r="R12">
        <v>171</v>
      </c>
      <c r="S12">
        <v>4</v>
      </c>
      <c r="T12">
        <v>186</v>
      </c>
      <c r="U12">
        <v>231</v>
      </c>
      <c r="V12">
        <v>42</v>
      </c>
    </row>
    <row r="13" spans="1:26" x14ac:dyDescent="0.25">
      <c r="A13">
        <v>8</v>
      </c>
      <c r="B13">
        <v>25</v>
      </c>
      <c r="C13">
        <v>17</v>
      </c>
      <c r="D13" s="2">
        <f t="shared" si="0"/>
        <v>9.413067552602436E-4</v>
      </c>
      <c r="E13" s="2">
        <f>D13*F13*IFERROR(SUMIF(Distrib!AH:AH,"&lt;=" &amp; G13,Distrib!AJ:AJ),1)</f>
        <v>9.2291781083379679E-4</v>
      </c>
      <c r="F13">
        <f>COUNTIF($H$13:$W$13,"&lt;="&amp;$G$13)/COUNTA($H$13:$W$13)</f>
        <v>1</v>
      </c>
      <c r="G13">
        <v>460</v>
      </c>
      <c r="H13">
        <v>66</v>
      </c>
      <c r="I13">
        <v>26</v>
      </c>
      <c r="J13">
        <v>49</v>
      </c>
      <c r="K13">
        <v>11</v>
      </c>
      <c r="L13">
        <v>157</v>
      </c>
      <c r="M13">
        <v>252</v>
      </c>
      <c r="N13">
        <v>90</v>
      </c>
      <c r="O13">
        <v>140</v>
      </c>
      <c r="P13">
        <v>25</v>
      </c>
      <c r="Q13">
        <v>13</v>
      </c>
      <c r="R13">
        <v>16</v>
      </c>
      <c r="S13">
        <v>222</v>
      </c>
      <c r="T13">
        <v>50</v>
      </c>
      <c r="U13">
        <v>48</v>
      </c>
      <c r="V13">
        <v>7</v>
      </c>
      <c r="W13">
        <v>99</v>
      </c>
    </row>
    <row r="14" spans="1:26" x14ac:dyDescent="0.25">
      <c r="A14">
        <v>8</v>
      </c>
      <c r="B14">
        <v>27</v>
      </c>
      <c r="C14">
        <v>16</v>
      </c>
      <c r="D14" s="2">
        <f t="shared" si="0"/>
        <v>8.8593576965669994E-4</v>
      </c>
      <c r="E14" s="2">
        <f>D14*F14*IFERROR(SUMIF(Distrib!AH:AH,"&lt;=" &amp; G14,Distrib!AJ:AJ),1)</f>
        <v>2.4064379039321327E-4</v>
      </c>
      <c r="F14">
        <f>COUNTIF($H$14:$V$14,"&lt;="&amp;$G$14)/COUNTA($H$14:$V$14)</f>
        <v>0.53333333333333333</v>
      </c>
      <c r="G14">
        <v>81</v>
      </c>
      <c r="H14">
        <v>89</v>
      </c>
      <c r="I14">
        <v>20</v>
      </c>
      <c r="J14">
        <v>248</v>
      </c>
      <c r="K14">
        <v>190</v>
      </c>
      <c r="L14">
        <v>141</v>
      </c>
      <c r="M14">
        <v>84</v>
      </c>
      <c r="N14">
        <v>66</v>
      </c>
      <c r="O14">
        <v>3</v>
      </c>
      <c r="P14">
        <v>9</v>
      </c>
      <c r="Q14">
        <v>17</v>
      </c>
      <c r="R14">
        <v>121</v>
      </c>
      <c r="S14">
        <v>32</v>
      </c>
      <c r="T14">
        <v>26</v>
      </c>
      <c r="U14">
        <v>62</v>
      </c>
      <c r="V14">
        <v>468</v>
      </c>
    </row>
    <row r="15" spans="1:26" x14ac:dyDescent="0.25">
      <c r="A15">
        <v>8</v>
      </c>
      <c r="B15">
        <v>42</v>
      </c>
      <c r="C15">
        <v>16</v>
      </c>
      <c r="D15" s="2">
        <f t="shared" si="0"/>
        <v>8.8593576965669994E-4</v>
      </c>
      <c r="E15" s="2">
        <f>D15*F15*IFERROR(SUMIF(Distrib!AH:AH,"&lt;=" &amp; G15,Distrib!AJ:AJ),1)</f>
        <v>1.5708150175180979E-5</v>
      </c>
      <c r="F15">
        <f>COUNTIF($H$15:$V$15,"&lt;="&amp;$G$15)/COUNTA($H$15:$V$15)</f>
        <v>0.2</v>
      </c>
      <c r="G15">
        <v>11</v>
      </c>
      <c r="H15">
        <v>61</v>
      </c>
      <c r="I15">
        <v>80</v>
      </c>
      <c r="J15">
        <v>18</v>
      </c>
      <c r="K15">
        <v>93</v>
      </c>
      <c r="L15">
        <v>8</v>
      </c>
      <c r="M15">
        <v>115</v>
      </c>
      <c r="N15">
        <v>47</v>
      </c>
      <c r="O15">
        <v>76</v>
      </c>
      <c r="P15">
        <v>9</v>
      </c>
      <c r="Q15">
        <v>248</v>
      </c>
      <c r="R15">
        <v>3</v>
      </c>
      <c r="S15">
        <v>427</v>
      </c>
      <c r="T15">
        <v>166</v>
      </c>
      <c r="U15">
        <v>141</v>
      </c>
      <c r="V15">
        <v>53</v>
      </c>
    </row>
    <row r="16" spans="1:26" x14ac:dyDescent="0.25">
      <c r="A16">
        <v>15</v>
      </c>
      <c r="B16">
        <v>25</v>
      </c>
      <c r="C16">
        <v>16</v>
      </c>
      <c r="D16" s="2">
        <f t="shared" si="0"/>
        <v>8.8593576965669994E-4</v>
      </c>
      <c r="E16" s="2">
        <f>D16*F16*IFERROR(SUMIF(Distrib!AH:AH,"&lt;=" &amp; G16,Distrib!AJ:AJ),1)</f>
        <v>4.5784073713574231E-4</v>
      </c>
      <c r="F16">
        <f>COUNTIF($H$16:$V$16,"&lt;="&amp;$G$16)/COUNTA($H$16:$V$16)</f>
        <v>0.73333333333333328</v>
      </c>
      <c r="G16">
        <v>140</v>
      </c>
      <c r="H16">
        <v>2</v>
      </c>
      <c r="I16">
        <v>344</v>
      </c>
      <c r="J16">
        <v>155</v>
      </c>
      <c r="K16">
        <v>89</v>
      </c>
      <c r="L16">
        <v>17</v>
      </c>
      <c r="M16">
        <v>22</v>
      </c>
      <c r="N16">
        <v>154</v>
      </c>
      <c r="O16">
        <v>104</v>
      </c>
      <c r="P16">
        <v>47</v>
      </c>
      <c r="Q16">
        <v>215</v>
      </c>
      <c r="R16">
        <v>112</v>
      </c>
      <c r="S16">
        <v>76</v>
      </c>
      <c r="T16">
        <v>16</v>
      </c>
      <c r="U16">
        <v>62</v>
      </c>
      <c r="V16">
        <v>49</v>
      </c>
    </row>
    <row r="17" spans="1:30" x14ac:dyDescent="0.25">
      <c r="A17">
        <v>15</v>
      </c>
      <c r="B17">
        <v>27</v>
      </c>
      <c r="C17">
        <v>14</v>
      </c>
      <c r="D17" s="2">
        <f t="shared" si="0"/>
        <v>7.7519379844961239E-4</v>
      </c>
      <c r="E17" s="2">
        <f>D17*F17*IFERROR(SUMIF(Distrib!AH:AH,"&lt;=" &amp; G17,Distrib!AJ:AJ),1)</f>
        <v>7.5697853585121968E-4</v>
      </c>
      <c r="F17">
        <f>COUNTIF($H$17:$Q$17,"&lt;="&amp;$G$17)/COUNTA($H$17:$Q$17)</f>
        <v>1</v>
      </c>
      <c r="G17">
        <v>440</v>
      </c>
      <c r="H17">
        <v>11</v>
      </c>
      <c r="I17">
        <v>90</v>
      </c>
      <c r="J17">
        <v>47</v>
      </c>
      <c r="K17">
        <v>87</v>
      </c>
      <c r="L17">
        <v>22</v>
      </c>
      <c r="M17">
        <v>72</v>
      </c>
      <c r="N17">
        <v>44</v>
      </c>
      <c r="O17">
        <v>62</v>
      </c>
      <c r="P17">
        <v>8</v>
      </c>
      <c r="Q17">
        <v>184</v>
      </c>
    </row>
    <row r="18" spans="1:30" x14ac:dyDescent="0.25">
      <c r="A18">
        <v>15</v>
      </c>
      <c r="B18">
        <v>42</v>
      </c>
      <c r="C18">
        <v>22</v>
      </c>
      <c r="D18" s="2">
        <f t="shared" si="0"/>
        <v>1.2181616832779624E-3</v>
      </c>
      <c r="E18" s="2">
        <f>D18*F18*IFERROR(SUMIF(Distrib!AH:AH,"&lt;=" &amp; G18,Distrib!AJ:AJ),1)</f>
        <v>5.5990262163389677E-6</v>
      </c>
      <c r="F18">
        <f>COUNTIF($H$18:$AB$18,"&lt;="&amp;$G$18)/COUNTA($H$18:$AB$18)</f>
        <v>9.5238095238095233E-2</v>
      </c>
      <c r="G18">
        <v>6</v>
      </c>
      <c r="H18">
        <v>103</v>
      </c>
      <c r="I18">
        <v>198</v>
      </c>
      <c r="J18">
        <v>106</v>
      </c>
      <c r="K18">
        <v>22</v>
      </c>
      <c r="L18">
        <v>4</v>
      </c>
      <c r="M18">
        <v>70</v>
      </c>
      <c r="N18">
        <v>71</v>
      </c>
      <c r="O18">
        <v>43</v>
      </c>
      <c r="P18">
        <v>48</v>
      </c>
      <c r="Q18">
        <v>91</v>
      </c>
      <c r="R18">
        <v>7</v>
      </c>
      <c r="S18">
        <v>54</v>
      </c>
      <c r="T18">
        <v>53</v>
      </c>
      <c r="U18">
        <v>15</v>
      </c>
      <c r="V18">
        <v>154</v>
      </c>
      <c r="W18">
        <v>91</v>
      </c>
      <c r="X18">
        <v>124</v>
      </c>
      <c r="Y18">
        <v>226</v>
      </c>
      <c r="Z18">
        <v>194</v>
      </c>
      <c r="AA18">
        <v>6</v>
      </c>
      <c r="AB18">
        <v>49</v>
      </c>
    </row>
    <row r="19" spans="1:30" x14ac:dyDescent="0.25">
      <c r="A19">
        <v>25</v>
      </c>
      <c r="B19">
        <v>27</v>
      </c>
      <c r="C19">
        <v>21</v>
      </c>
      <c r="D19" s="2">
        <f t="shared" si="0"/>
        <v>1.1627906976744186E-3</v>
      </c>
      <c r="E19" s="2">
        <f>D19*F19*IFERROR(SUMIF(Distrib!AH:AH,"&lt;=" &amp; G19,Distrib!AJ:AJ),1)</f>
        <v>5.4133883459859004E-4</v>
      </c>
      <c r="F19">
        <f>COUNTIF($H$19:$X$19,"&lt;="&amp;$G$19)/COUNTA($H$19:$X$19)</f>
        <v>0.70588235294117652</v>
      </c>
      <c r="G19">
        <v>123</v>
      </c>
      <c r="H19">
        <v>68</v>
      </c>
      <c r="I19">
        <v>38</v>
      </c>
      <c r="J19">
        <v>22</v>
      </c>
      <c r="K19">
        <v>136</v>
      </c>
      <c r="L19">
        <v>145</v>
      </c>
      <c r="M19">
        <v>23</v>
      </c>
      <c r="N19">
        <v>198</v>
      </c>
      <c r="O19">
        <v>16</v>
      </c>
      <c r="P19">
        <v>6</v>
      </c>
      <c r="Q19">
        <v>56</v>
      </c>
      <c r="R19">
        <v>41</v>
      </c>
      <c r="S19">
        <v>44</v>
      </c>
      <c r="T19">
        <v>155</v>
      </c>
      <c r="U19">
        <v>31</v>
      </c>
      <c r="V19">
        <v>153</v>
      </c>
      <c r="W19">
        <v>48</v>
      </c>
      <c r="X19">
        <v>106</v>
      </c>
    </row>
    <row r="20" spans="1:30" x14ac:dyDescent="0.25">
      <c r="A20">
        <v>25</v>
      </c>
      <c r="B20">
        <v>42</v>
      </c>
      <c r="C20">
        <v>11</v>
      </c>
      <c r="D20" s="2">
        <f t="shared" si="0"/>
        <v>6.0908084163898118E-4</v>
      </c>
      <c r="E20" s="2">
        <f>D20*F20*IFERROR(SUMIF(Distrib!AH:AH,"&lt;=" &amp; G20,Distrib!AJ:AJ),1)</f>
        <v>5.9007639319030695E-4</v>
      </c>
      <c r="F20">
        <f>COUNTIF($H$20:$Q$20,"&lt;="&amp;$G$20)/COUNTA($H$20:$Q$20)</f>
        <v>1</v>
      </c>
      <c r="G20">
        <v>403</v>
      </c>
      <c r="H20">
        <v>152</v>
      </c>
      <c r="I20">
        <v>90</v>
      </c>
      <c r="J20">
        <v>65</v>
      </c>
      <c r="K20">
        <v>59</v>
      </c>
      <c r="L20">
        <v>130</v>
      </c>
      <c r="M20">
        <v>208</v>
      </c>
      <c r="N20">
        <v>289</v>
      </c>
      <c r="O20">
        <v>43</v>
      </c>
      <c r="P20">
        <v>71</v>
      </c>
      <c r="Q20">
        <v>229</v>
      </c>
    </row>
    <row r="21" spans="1:30" x14ac:dyDescent="0.25">
      <c r="A21">
        <v>27</v>
      </c>
      <c r="B21">
        <v>42</v>
      </c>
      <c r="C21">
        <v>26</v>
      </c>
      <c r="D21" s="2">
        <f t="shared" si="0"/>
        <v>1.4396456256921372E-3</v>
      </c>
      <c r="E21" s="2">
        <f>D21*F21*IFERROR(SUMIF(Distrib!AH:AH,"&lt;=" &amp; G21,Distrib!AJ:AJ),1)</f>
        <v>1.2317136769971654E-5</v>
      </c>
      <c r="F21">
        <f>COUNTIF($H$21:$Z$21,"&lt;="&amp;$G$21)/COUNTA($H$21:$Z$21)</f>
        <v>0.10526315789473684</v>
      </c>
      <c r="G21">
        <v>10</v>
      </c>
      <c r="H21">
        <v>60</v>
      </c>
      <c r="I21">
        <v>100</v>
      </c>
      <c r="J21">
        <v>38</v>
      </c>
      <c r="K21">
        <v>131</v>
      </c>
      <c r="L21">
        <v>28</v>
      </c>
      <c r="M21">
        <v>17</v>
      </c>
      <c r="N21">
        <v>97</v>
      </c>
      <c r="O21">
        <v>47</v>
      </c>
      <c r="P21">
        <v>8</v>
      </c>
      <c r="Q21">
        <v>6</v>
      </c>
      <c r="R21">
        <v>13</v>
      </c>
      <c r="S21">
        <v>14</v>
      </c>
      <c r="T21">
        <v>200</v>
      </c>
      <c r="U21">
        <v>182</v>
      </c>
      <c r="V21">
        <v>182</v>
      </c>
      <c r="W21">
        <v>58</v>
      </c>
      <c r="X21">
        <v>128</v>
      </c>
      <c r="Y21">
        <v>118</v>
      </c>
      <c r="Z21">
        <v>187</v>
      </c>
    </row>
    <row r="22" spans="1:30" x14ac:dyDescent="0.25">
      <c r="A22">
        <v>9</v>
      </c>
      <c r="B22">
        <v>11</v>
      </c>
      <c r="C22">
        <v>16</v>
      </c>
      <c r="D22" s="2">
        <f t="shared" si="0"/>
        <v>8.8593576965669994E-4</v>
      </c>
      <c r="E22" s="2">
        <f>D22*F22*IFERROR(SUMIF(Distrib!AH:AH,"&lt;=" &amp; G22,Distrib!AJ:AJ),1)</f>
        <v>4.0647641863926564E-6</v>
      </c>
      <c r="F22">
        <f>COUNTIF($H$22:$W$22,"&lt;="&amp;$G$22)/COUNTA($H$22:$W$22)</f>
        <v>6.25E-2</v>
      </c>
      <c r="G22">
        <v>9</v>
      </c>
      <c r="H22">
        <v>38</v>
      </c>
      <c r="I22">
        <v>59</v>
      </c>
      <c r="J22">
        <v>266</v>
      </c>
      <c r="K22">
        <v>77</v>
      </c>
      <c r="L22">
        <v>236</v>
      </c>
      <c r="M22">
        <v>40</v>
      </c>
      <c r="N22">
        <v>45</v>
      </c>
      <c r="O22">
        <v>7</v>
      </c>
      <c r="P22">
        <v>439</v>
      </c>
      <c r="Q22">
        <v>22</v>
      </c>
      <c r="R22">
        <v>160</v>
      </c>
      <c r="S22">
        <v>30</v>
      </c>
      <c r="T22">
        <v>27</v>
      </c>
      <c r="U22">
        <v>92</v>
      </c>
      <c r="V22">
        <v>43</v>
      </c>
      <c r="W22">
        <v>38</v>
      </c>
    </row>
    <row r="23" spans="1:30" x14ac:dyDescent="0.25">
      <c r="A23">
        <v>9</v>
      </c>
      <c r="B23">
        <v>12</v>
      </c>
      <c r="C23">
        <v>11</v>
      </c>
      <c r="D23" s="2">
        <f t="shared" si="0"/>
        <v>6.0908084163898118E-4</v>
      </c>
      <c r="E23" s="2">
        <f>D23*F23*IFERROR(SUMIF(Distrib!AH:AH,"&lt;=" &amp; G23,Distrib!AJ:AJ),1)</f>
        <v>6.9166807440358886E-5</v>
      </c>
      <c r="F23">
        <f>COUNTIF($H$23:$Q$23,"&lt;="&amp;$G$23)/COUNTA($H$23:$Q$23)</f>
        <v>0.4</v>
      </c>
      <c r="G23">
        <v>38</v>
      </c>
      <c r="H23">
        <v>25</v>
      </c>
      <c r="I23">
        <v>14</v>
      </c>
      <c r="J23">
        <v>112</v>
      </c>
      <c r="K23">
        <v>26</v>
      </c>
      <c r="L23">
        <v>409</v>
      </c>
      <c r="M23">
        <v>146</v>
      </c>
      <c r="N23">
        <v>294</v>
      </c>
      <c r="O23">
        <v>271</v>
      </c>
      <c r="P23">
        <v>180</v>
      </c>
      <c r="Q23">
        <v>15</v>
      </c>
    </row>
    <row r="24" spans="1:30" x14ac:dyDescent="0.25">
      <c r="A24">
        <v>9</v>
      </c>
      <c r="B24">
        <v>19</v>
      </c>
      <c r="C24">
        <v>20</v>
      </c>
      <c r="D24" s="2">
        <f t="shared" si="0"/>
        <v>1.1074197120708748E-3</v>
      </c>
      <c r="E24" s="2">
        <f>D24*F24*IFERROR(SUMIF(Distrib!AH:AH,"&lt;=" &amp; G24,Distrib!AJ:AJ),1)</f>
        <v>7.7694312567067969E-4</v>
      </c>
      <c r="F24">
        <f>COUNTIF($H$24:$Z$24,"&lt;="&amp;$G$24)/COUNTA($H$24:$Z$24)</f>
        <v>0.89473684210526316</v>
      </c>
      <c r="G24">
        <v>176</v>
      </c>
      <c r="H24">
        <v>46</v>
      </c>
      <c r="I24">
        <v>79</v>
      </c>
      <c r="J24">
        <v>25</v>
      </c>
      <c r="K24">
        <v>7</v>
      </c>
      <c r="L24">
        <v>99</v>
      </c>
      <c r="M24">
        <v>152</v>
      </c>
      <c r="N24">
        <v>146</v>
      </c>
      <c r="O24">
        <v>40</v>
      </c>
      <c r="P24">
        <v>7</v>
      </c>
      <c r="Q24">
        <v>110</v>
      </c>
      <c r="R24">
        <v>123</v>
      </c>
      <c r="S24">
        <v>11</v>
      </c>
      <c r="T24">
        <v>231</v>
      </c>
      <c r="U24">
        <v>109</v>
      </c>
      <c r="V24">
        <v>186</v>
      </c>
      <c r="W24">
        <v>7</v>
      </c>
      <c r="X24">
        <v>17</v>
      </c>
      <c r="Y24">
        <v>43</v>
      </c>
      <c r="Z24">
        <v>139</v>
      </c>
    </row>
    <row r="25" spans="1:30" x14ac:dyDescent="0.25">
      <c r="A25">
        <v>9</v>
      </c>
      <c r="B25">
        <v>30</v>
      </c>
      <c r="C25">
        <v>17</v>
      </c>
      <c r="D25" s="2">
        <f t="shared" si="0"/>
        <v>9.413067552602436E-4</v>
      </c>
      <c r="E25" s="2">
        <f>D25*F25*IFERROR(SUMIF(Distrib!AH:AH,"&lt;=" &amp; G25,Distrib!AJ:AJ),1)</f>
        <v>1.3223528786940298E-4</v>
      </c>
      <c r="F25">
        <f>COUNTIF($H$25:$W$25,"&lt;="&amp;$G$25)/COUNTA($H$25:$W$25)</f>
        <v>0.4375</v>
      </c>
      <c r="G25">
        <v>44</v>
      </c>
      <c r="H25">
        <v>145</v>
      </c>
      <c r="I25">
        <v>188</v>
      </c>
      <c r="J25">
        <v>2</v>
      </c>
      <c r="K25">
        <v>391</v>
      </c>
      <c r="L25">
        <v>76</v>
      </c>
      <c r="M25">
        <v>28</v>
      </c>
      <c r="N25">
        <v>164</v>
      </c>
      <c r="O25">
        <v>5</v>
      </c>
      <c r="P25">
        <v>98</v>
      </c>
      <c r="Q25">
        <v>188</v>
      </c>
      <c r="R25">
        <v>34</v>
      </c>
      <c r="S25">
        <v>67</v>
      </c>
      <c r="T25">
        <v>36</v>
      </c>
      <c r="U25">
        <v>188</v>
      </c>
      <c r="V25">
        <v>20</v>
      </c>
      <c r="W25">
        <v>9</v>
      </c>
    </row>
    <row r="26" spans="1:30" x14ac:dyDescent="0.25">
      <c r="A26">
        <v>11</v>
      </c>
      <c r="B26">
        <v>12</v>
      </c>
      <c r="C26">
        <v>10</v>
      </c>
      <c r="D26" s="2">
        <f t="shared" si="0"/>
        <v>5.5370985603543741E-4</v>
      </c>
      <c r="E26" s="2">
        <f>D26*F26*IFERROR(SUMIF(Distrib!AH:AH,"&lt;=" &amp; G26,Distrib!AJ:AJ),1)</f>
        <v>1.0079640126376992E-4</v>
      </c>
      <c r="F26">
        <f>COUNTIF($H$26:$P$26,"&lt;="&amp;$G$26)/COUNTA($H$26:$P$26)</f>
        <v>0.44444444444444442</v>
      </c>
      <c r="G26">
        <v>60</v>
      </c>
      <c r="H26">
        <v>70</v>
      </c>
      <c r="I26">
        <v>460</v>
      </c>
      <c r="J26">
        <v>180</v>
      </c>
      <c r="K26">
        <v>56</v>
      </c>
      <c r="L26">
        <v>107</v>
      </c>
      <c r="M26">
        <v>20</v>
      </c>
      <c r="N26">
        <v>13</v>
      </c>
      <c r="O26">
        <v>737</v>
      </c>
      <c r="P26">
        <v>35</v>
      </c>
    </row>
    <row r="27" spans="1:30" x14ac:dyDescent="0.25">
      <c r="A27">
        <v>11</v>
      </c>
      <c r="B27">
        <v>19</v>
      </c>
      <c r="C27">
        <v>15</v>
      </c>
      <c r="D27" s="2">
        <f t="shared" si="0"/>
        <v>8.3056478405315617E-4</v>
      </c>
      <c r="E27" s="2">
        <f>D27*F27*IFERROR(SUMIF(Distrib!AH:AH,"&lt;=" &amp; G27,Distrib!AJ:AJ),1)</f>
        <v>4.4383215868700084E-4</v>
      </c>
      <c r="F27">
        <f>COUNTIF($H$27:$U$27,"&lt;="&amp;$G$27)/COUNTA($H$27:$U$27)</f>
        <v>0.7857142857142857</v>
      </c>
      <c r="G27">
        <v>130</v>
      </c>
      <c r="H27">
        <v>324</v>
      </c>
      <c r="I27">
        <v>95</v>
      </c>
      <c r="J27">
        <v>51</v>
      </c>
      <c r="K27">
        <v>170</v>
      </c>
      <c r="L27">
        <v>7</v>
      </c>
      <c r="M27">
        <v>87</v>
      </c>
      <c r="N27">
        <v>89</v>
      </c>
      <c r="O27">
        <v>525</v>
      </c>
      <c r="P27">
        <v>22</v>
      </c>
      <c r="Q27">
        <v>47</v>
      </c>
      <c r="R27">
        <v>78</v>
      </c>
      <c r="S27">
        <v>46</v>
      </c>
      <c r="T27">
        <v>19</v>
      </c>
      <c r="U27">
        <v>39</v>
      </c>
    </row>
    <row r="28" spans="1:30" x14ac:dyDescent="0.25">
      <c r="A28">
        <v>11</v>
      </c>
      <c r="B28">
        <v>30</v>
      </c>
      <c r="C28">
        <v>18</v>
      </c>
      <c r="D28" s="2">
        <f t="shared" si="0"/>
        <v>9.9667774086378727E-4</v>
      </c>
      <c r="E28" s="2">
        <f>D28*F28*IFERROR(SUMIF(Distrib!AH:AH,"&lt;=" &amp; G28,Distrib!AJ:AJ),1)</f>
        <v>2.9808963754635032E-4</v>
      </c>
      <c r="F28">
        <f>COUNTIF($H$28:$X$28,"&lt;="&amp;$G$28)/COUNTA($H$28:$X$28)</f>
        <v>0.52941176470588236</v>
      </c>
      <c r="G28">
        <v>95</v>
      </c>
      <c r="H28">
        <v>249</v>
      </c>
      <c r="I28">
        <v>1</v>
      </c>
      <c r="J28">
        <v>96</v>
      </c>
      <c r="K28">
        <v>36</v>
      </c>
      <c r="L28">
        <v>293</v>
      </c>
      <c r="M28">
        <v>1</v>
      </c>
      <c r="N28">
        <v>21</v>
      </c>
      <c r="O28">
        <v>158</v>
      </c>
      <c r="P28">
        <v>205</v>
      </c>
      <c r="Q28">
        <v>20</v>
      </c>
      <c r="R28">
        <v>3</v>
      </c>
      <c r="S28">
        <v>126</v>
      </c>
      <c r="T28">
        <v>10</v>
      </c>
      <c r="U28">
        <v>183</v>
      </c>
      <c r="V28">
        <v>126</v>
      </c>
      <c r="W28">
        <v>77</v>
      </c>
      <c r="X28">
        <v>26</v>
      </c>
    </row>
    <row r="29" spans="1:30" x14ac:dyDescent="0.25">
      <c r="A29">
        <v>12</v>
      </c>
      <c r="B29">
        <v>19</v>
      </c>
      <c r="C29">
        <v>26</v>
      </c>
      <c r="D29" s="2">
        <f t="shared" si="0"/>
        <v>1.4396456256921372E-3</v>
      </c>
      <c r="E29" s="2">
        <f>D29*F29*IFERROR(SUMIF(Distrib!AH:AH,"&lt;=" &amp; G29,Distrib!AJ:AJ),1)</f>
        <v>8.514092530280278E-4</v>
      </c>
      <c r="F29">
        <f>COUNTIF($H$29:$AD$29,"&lt;="&amp;$G$29)/COUNTA($H$29:$AD$29)</f>
        <v>0.86956521739130432</v>
      </c>
      <c r="G29">
        <v>130</v>
      </c>
      <c r="H29">
        <v>45</v>
      </c>
      <c r="I29">
        <v>92</v>
      </c>
      <c r="J29">
        <v>1</v>
      </c>
      <c r="K29">
        <v>15</v>
      </c>
      <c r="L29">
        <v>52</v>
      </c>
      <c r="M29">
        <v>47</v>
      </c>
      <c r="N29">
        <v>65</v>
      </c>
      <c r="O29">
        <v>130</v>
      </c>
      <c r="P29">
        <v>193</v>
      </c>
      <c r="Q29">
        <v>81</v>
      </c>
      <c r="R29">
        <v>39</v>
      </c>
      <c r="S29">
        <v>63</v>
      </c>
      <c r="T29">
        <v>141</v>
      </c>
      <c r="U29">
        <v>170</v>
      </c>
      <c r="V29">
        <v>112</v>
      </c>
      <c r="W29">
        <v>13</v>
      </c>
      <c r="X29">
        <v>23</v>
      </c>
      <c r="Y29">
        <v>49</v>
      </c>
      <c r="Z29">
        <v>118</v>
      </c>
      <c r="AA29">
        <v>98</v>
      </c>
      <c r="AB29">
        <v>17</v>
      </c>
      <c r="AC29">
        <v>1</v>
      </c>
      <c r="AD29">
        <v>61</v>
      </c>
    </row>
    <row r="30" spans="1:30" x14ac:dyDescent="0.25">
      <c r="A30">
        <v>12</v>
      </c>
      <c r="B30">
        <v>30</v>
      </c>
      <c r="C30">
        <v>16</v>
      </c>
      <c r="D30" s="2">
        <f t="shared" si="0"/>
        <v>8.8593576965669994E-4</v>
      </c>
      <c r="E30" s="2">
        <f>D30*F30*IFERROR(SUMIF(Distrib!AH:AH,"&lt;=" &amp; G30,Distrib!AJ:AJ),1)</f>
        <v>6.6684071414067469E-4</v>
      </c>
      <c r="F30">
        <f>COUNTIF($H$30:$V$30,"&lt;="&amp;$G$30)/COUNTA($H$30:$V$30)</f>
        <v>0.93333333333333335</v>
      </c>
      <c r="G30">
        <v>189</v>
      </c>
      <c r="H30">
        <v>94</v>
      </c>
      <c r="I30">
        <v>21</v>
      </c>
      <c r="J30">
        <v>167</v>
      </c>
      <c r="K30">
        <v>2</v>
      </c>
      <c r="L30">
        <v>297</v>
      </c>
      <c r="M30">
        <v>64</v>
      </c>
      <c r="N30">
        <v>9</v>
      </c>
      <c r="O30">
        <v>28</v>
      </c>
      <c r="P30">
        <v>37</v>
      </c>
      <c r="Q30">
        <v>186</v>
      </c>
      <c r="R30">
        <v>117</v>
      </c>
      <c r="S30">
        <v>2</v>
      </c>
      <c r="T30">
        <v>114</v>
      </c>
      <c r="U30">
        <v>154</v>
      </c>
      <c r="V30">
        <v>98</v>
      </c>
    </row>
    <row r="31" spans="1:30" x14ac:dyDescent="0.25">
      <c r="A31">
        <v>19</v>
      </c>
      <c r="B31">
        <v>30</v>
      </c>
      <c r="C31">
        <v>13</v>
      </c>
      <c r="D31" s="2">
        <f t="shared" si="0"/>
        <v>7.1982281284606862E-4</v>
      </c>
      <c r="E31" s="2">
        <f>D31*F31*IFERROR(SUMIF(Distrib!AH:AH,"&lt;=" &amp; G31,Distrib!AJ:AJ),1)</f>
        <v>1.2106309001545222E-4</v>
      </c>
      <c r="F31">
        <f>COUNTIF($H$31:$S$31,"&lt;="&amp;$G$31)/COUNTA($H$31:$S$31)</f>
        <v>0.41666666666666669</v>
      </c>
      <c r="G31">
        <v>59</v>
      </c>
      <c r="H31">
        <v>12</v>
      </c>
      <c r="I31">
        <v>212</v>
      </c>
      <c r="J31">
        <v>122</v>
      </c>
      <c r="K31">
        <v>311</v>
      </c>
      <c r="L31">
        <v>54</v>
      </c>
      <c r="M31">
        <v>165</v>
      </c>
      <c r="N31">
        <v>159</v>
      </c>
      <c r="O31">
        <v>46</v>
      </c>
      <c r="P31">
        <v>310</v>
      </c>
      <c r="Q31">
        <v>24</v>
      </c>
      <c r="R31">
        <v>84</v>
      </c>
      <c r="S31">
        <v>21</v>
      </c>
    </row>
    <row r="32" spans="1:30" x14ac:dyDescent="0.25">
      <c r="A32">
        <v>8</v>
      </c>
      <c r="B32">
        <v>11</v>
      </c>
      <c r="C32">
        <v>19</v>
      </c>
      <c r="D32" s="2">
        <f t="shared" si="0"/>
        <v>1.052048726467331E-3</v>
      </c>
      <c r="E32" s="2">
        <f>D32*F32*IFERROR(SUMIF(Distrib!AH:AH,"&lt;=" &amp; G32,Distrib!AJ:AJ),1)</f>
        <v>5.1815078702853911E-6</v>
      </c>
      <c r="F32">
        <f>COUNTIF($H$32:$Y$32,"&lt;="&amp;$G$32)/COUNTA($H$32:$Y$32)</f>
        <v>5.5555555555555552E-2</v>
      </c>
      <c r="G32">
        <v>11</v>
      </c>
      <c r="H32">
        <v>45</v>
      </c>
      <c r="I32">
        <v>4</v>
      </c>
      <c r="J32">
        <v>35</v>
      </c>
      <c r="K32">
        <v>168</v>
      </c>
      <c r="L32">
        <v>74</v>
      </c>
      <c r="M32">
        <v>117</v>
      </c>
      <c r="N32">
        <v>26</v>
      </c>
      <c r="O32">
        <v>121</v>
      </c>
      <c r="P32">
        <v>170</v>
      </c>
      <c r="Q32">
        <v>148</v>
      </c>
      <c r="R32">
        <v>53</v>
      </c>
      <c r="S32">
        <v>29</v>
      </c>
      <c r="T32">
        <v>383</v>
      </c>
      <c r="U32">
        <v>143</v>
      </c>
      <c r="V32">
        <v>23</v>
      </c>
      <c r="W32">
        <v>75</v>
      </c>
      <c r="X32">
        <v>84</v>
      </c>
      <c r="Y32">
        <v>17</v>
      </c>
    </row>
    <row r="33" spans="1:27" x14ac:dyDescent="0.25">
      <c r="A33">
        <v>8</v>
      </c>
      <c r="B33">
        <v>20</v>
      </c>
      <c r="C33">
        <v>9</v>
      </c>
      <c r="D33" s="2">
        <f t="shared" si="0"/>
        <v>4.9833887043189363E-4</v>
      </c>
      <c r="E33" s="2">
        <f>D33*F33*IFERROR(SUMIF(Distrib!AH:AH,"&lt;=" &amp; G33,Distrib!AJ:AJ),1)</f>
        <v>3.3144663068222931E-4</v>
      </c>
      <c r="F33">
        <f>COUNTIF($H$33:$O$33,"&lt;="&amp;$G$33)/COUNTA($H$33:$O$33)</f>
        <v>0.75</v>
      </c>
      <c r="G33">
        <v>253</v>
      </c>
      <c r="H33">
        <v>222</v>
      </c>
      <c r="I33">
        <v>5</v>
      </c>
      <c r="J33">
        <v>12</v>
      </c>
      <c r="K33">
        <v>20</v>
      </c>
      <c r="L33">
        <v>259</v>
      </c>
      <c r="M33">
        <v>222</v>
      </c>
      <c r="N33">
        <v>510</v>
      </c>
      <c r="O33">
        <v>117</v>
      </c>
    </row>
    <row r="34" spans="1:27" x14ac:dyDescent="0.25">
      <c r="A34">
        <v>8</v>
      </c>
      <c r="B34">
        <v>30</v>
      </c>
      <c r="C34">
        <v>15</v>
      </c>
      <c r="D34" s="2">
        <f t="shared" si="0"/>
        <v>8.3056478405315617E-4</v>
      </c>
      <c r="E34" s="2">
        <f>D34*F34*IFERROR(SUMIF(Distrib!AH:AH,"&lt;=" &amp; G34,Distrib!AJ:AJ),1)</f>
        <v>2.115033314002851E-4</v>
      </c>
      <c r="F34">
        <f>COUNTIF($H$34:$U$34,"&lt;="&amp;$G$34)/COUNTA($H$34:$U$34)</f>
        <v>0.5</v>
      </c>
      <c r="G34">
        <v>81</v>
      </c>
      <c r="H34">
        <v>14</v>
      </c>
      <c r="I34">
        <v>405</v>
      </c>
      <c r="J34">
        <v>9</v>
      </c>
      <c r="K34">
        <v>103</v>
      </c>
      <c r="L34">
        <v>40</v>
      </c>
      <c r="M34">
        <v>57</v>
      </c>
      <c r="N34">
        <v>26</v>
      </c>
      <c r="O34">
        <v>36</v>
      </c>
      <c r="P34">
        <v>323</v>
      </c>
      <c r="Q34">
        <v>191</v>
      </c>
      <c r="R34">
        <v>20</v>
      </c>
      <c r="S34">
        <v>185</v>
      </c>
      <c r="T34">
        <v>87</v>
      </c>
      <c r="U34">
        <v>149</v>
      </c>
    </row>
    <row r="35" spans="1:27" x14ac:dyDescent="0.25">
      <c r="A35">
        <v>11</v>
      </c>
      <c r="B35">
        <v>15</v>
      </c>
      <c r="C35">
        <v>11</v>
      </c>
      <c r="D35" s="2">
        <f t="shared" si="0"/>
        <v>6.0908084163898118E-4</v>
      </c>
      <c r="E35" s="2">
        <f>D35*F35*IFERROR(SUMIF(Distrib!AH:AH,"&lt;=" &amp; G35,Distrib!AJ:AJ),1)</f>
        <v>5.914506125666661E-4</v>
      </c>
      <c r="F35">
        <f>COUNTIF($H$35:$Q$35,"&lt;="&amp;$G$35)/COUNTA($H$35:$Q$35)</f>
        <v>1</v>
      </c>
      <c r="G35">
        <v>416</v>
      </c>
      <c r="H35">
        <v>281</v>
      </c>
      <c r="I35">
        <v>74</v>
      </c>
      <c r="J35">
        <v>71</v>
      </c>
      <c r="K35">
        <v>41</v>
      </c>
      <c r="L35">
        <v>83</v>
      </c>
      <c r="M35">
        <v>1</v>
      </c>
      <c r="N35">
        <v>183</v>
      </c>
      <c r="O35">
        <v>395</v>
      </c>
      <c r="P35">
        <v>78</v>
      </c>
      <c r="Q35">
        <v>112</v>
      </c>
    </row>
    <row r="36" spans="1:27" x14ac:dyDescent="0.25">
      <c r="A36">
        <v>11</v>
      </c>
      <c r="B36">
        <v>20</v>
      </c>
      <c r="C36">
        <v>17</v>
      </c>
      <c r="D36" s="2">
        <f t="shared" si="0"/>
        <v>9.413067552602436E-4</v>
      </c>
      <c r="E36" s="2">
        <f>D36*F36*IFERROR(SUMIF(Distrib!AH:AH,"&lt;=" &amp; G36,Distrib!AJ:AJ),1)</f>
        <v>7.0808767257574893E-4</v>
      </c>
      <c r="F36">
        <f>COUNTIF($H$36:$W$36,"&lt;="&amp;$G$36)/COUNTA($H$36:$W$36)</f>
        <v>0.9375</v>
      </c>
      <c r="G36">
        <v>187</v>
      </c>
      <c r="H36">
        <v>67</v>
      </c>
      <c r="I36">
        <v>90</v>
      </c>
      <c r="J36">
        <v>136</v>
      </c>
      <c r="K36">
        <v>183</v>
      </c>
      <c r="L36">
        <v>91</v>
      </c>
      <c r="M36">
        <v>2</v>
      </c>
      <c r="N36">
        <v>15</v>
      </c>
      <c r="O36">
        <v>162</v>
      </c>
      <c r="P36">
        <v>6</v>
      </c>
      <c r="Q36">
        <v>299</v>
      </c>
      <c r="R36">
        <v>43</v>
      </c>
      <c r="S36">
        <v>23</v>
      </c>
      <c r="T36">
        <v>96</v>
      </c>
      <c r="U36">
        <v>187</v>
      </c>
      <c r="V36">
        <v>41</v>
      </c>
      <c r="W36">
        <v>62</v>
      </c>
    </row>
    <row r="37" spans="1:27" x14ac:dyDescent="0.25">
      <c r="A37">
        <v>15</v>
      </c>
      <c r="B37">
        <v>20</v>
      </c>
      <c r="C37">
        <v>16</v>
      </c>
      <c r="D37" s="2">
        <f t="shared" si="0"/>
        <v>8.8593576965669994E-4</v>
      </c>
      <c r="E37" s="2">
        <f>D37*F37*IFERROR(SUMIF(Distrib!AH:AH,"&lt;=" &amp; G37,Distrib!AJ:AJ),1)</f>
        <v>3.3417790048230944E-4</v>
      </c>
      <c r="F37">
        <f>COUNTIF($H$37:$T$37,"&lt;="&amp;$G$37)/COUNTA($H$37:$T$37)</f>
        <v>0.69230769230769229</v>
      </c>
      <c r="G37">
        <v>90</v>
      </c>
      <c r="H37">
        <v>32</v>
      </c>
      <c r="I37">
        <v>71</v>
      </c>
      <c r="J37">
        <v>114</v>
      </c>
      <c r="K37">
        <v>189</v>
      </c>
      <c r="L37">
        <v>45</v>
      </c>
      <c r="M37">
        <v>88</v>
      </c>
      <c r="N37">
        <v>26</v>
      </c>
      <c r="O37">
        <v>32</v>
      </c>
      <c r="P37">
        <v>84</v>
      </c>
      <c r="Q37">
        <v>58</v>
      </c>
      <c r="R37">
        <v>238</v>
      </c>
      <c r="S37">
        <v>24</v>
      </c>
      <c r="T37">
        <v>528</v>
      </c>
    </row>
    <row r="38" spans="1:27" x14ac:dyDescent="0.25">
      <c r="A38">
        <v>15</v>
      </c>
      <c r="B38">
        <v>30</v>
      </c>
      <c r="C38">
        <v>14</v>
      </c>
      <c r="D38" s="2">
        <f t="shared" si="0"/>
        <v>7.7519379844961239E-4</v>
      </c>
      <c r="E38" s="2">
        <f>D38*F38*IFERROR(SUMIF(Distrib!AH:AH,"&lt;=" &amp; G38,Distrib!AJ:AJ),1)</f>
        <v>3.0799577508288581E-5</v>
      </c>
      <c r="F38">
        <f>COUNTIF($H$38:$T$38,"&lt;="&amp;$G$38)/COUNTA($H$38:$T$38)</f>
        <v>0.15384615384615385</v>
      </c>
      <c r="G38">
        <v>34</v>
      </c>
      <c r="H38">
        <v>258</v>
      </c>
      <c r="I38">
        <v>150</v>
      </c>
      <c r="J38">
        <v>67</v>
      </c>
      <c r="K38">
        <v>120</v>
      </c>
      <c r="L38">
        <v>80</v>
      </c>
      <c r="M38">
        <v>62</v>
      </c>
      <c r="N38">
        <v>442</v>
      </c>
      <c r="O38">
        <v>47</v>
      </c>
      <c r="P38">
        <v>25</v>
      </c>
      <c r="Q38">
        <v>24</v>
      </c>
      <c r="R38">
        <v>76</v>
      </c>
      <c r="S38">
        <v>238</v>
      </c>
      <c r="T38">
        <v>76</v>
      </c>
    </row>
    <row r="39" spans="1:27" x14ac:dyDescent="0.25">
      <c r="A39">
        <v>20</v>
      </c>
      <c r="B39">
        <v>30</v>
      </c>
      <c r="C39">
        <v>21</v>
      </c>
      <c r="D39" s="2">
        <f t="shared" si="0"/>
        <v>1.1627906976744186E-3</v>
      </c>
      <c r="E39" s="2">
        <f>D39*F39*IFERROR(SUMIF(Distrib!AH:AH,"&lt;=" &amp; G39,Distrib!AJ:AJ),1)</f>
        <v>2.3067689110259078E-6</v>
      </c>
      <c r="F39">
        <f>COUNTIF($H$39:$AA$39,"&lt;="&amp;$G$39)/COUNTA($H$39:$AA$39)</f>
        <v>0.05</v>
      </c>
      <c r="G39">
        <v>5</v>
      </c>
      <c r="H39">
        <v>312</v>
      </c>
      <c r="I39">
        <v>27</v>
      </c>
      <c r="J39">
        <v>65</v>
      </c>
      <c r="K39">
        <v>14</v>
      </c>
      <c r="L39">
        <v>65</v>
      </c>
      <c r="M39">
        <v>141</v>
      </c>
      <c r="N39">
        <v>44</v>
      </c>
      <c r="O39">
        <v>98</v>
      </c>
      <c r="P39">
        <v>5</v>
      </c>
      <c r="Q39">
        <v>58</v>
      </c>
      <c r="R39">
        <v>173</v>
      </c>
      <c r="S39">
        <v>10</v>
      </c>
      <c r="T39">
        <v>21</v>
      </c>
      <c r="U39">
        <v>216</v>
      </c>
      <c r="V39">
        <v>44</v>
      </c>
      <c r="W39">
        <v>6</v>
      </c>
      <c r="X39">
        <v>82</v>
      </c>
      <c r="Y39">
        <v>131</v>
      </c>
      <c r="Z39">
        <v>62</v>
      </c>
      <c r="AA39">
        <v>104</v>
      </c>
    </row>
    <row r="40" spans="1:27" x14ac:dyDescent="0.25">
      <c r="A40">
        <v>2</v>
      </c>
      <c r="B40">
        <v>20</v>
      </c>
      <c r="C40">
        <v>15</v>
      </c>
      <c r="D40" s="2">
        <f t="shared" si="0"/>
        <v>8.3056478405315617E-4</v>
      </c>
      <c r="E40" s="2">
        <f>D40*F40*IFERROR(SUMIF(Distrib!AH:AH,"&lt;=" &amp; G40,Distrib!AJ:AJ),1)</f>
        <v>5.9283614955588128E-5</v>
      </c>
      <c r="F40">
        <f>COUNTIF($H$40:$U$40,"&lt;="&amp;$G$40)/COUNTA($H$40:$U$40)</f>
        <v>0.21428571428571427</v>
      </c>
      <c r="G40">
        <v>46</v>
      </c>
      <c r="H40">
        <v>54</v>
      </c>
      <c r="I40">
        <v>216</v>
      </c>
      <c r="J40">
        <v>198</v>
      </c>
      <c r="K40">
        <v>34</v>
      </c>
      <c r="L40">
        <v>18</v>
      </c>
      <c r="M40">
        <v>138</v>
      </c>
      <c r="N40">
        <v>68</v>
      </c>
      <c r="O40">
        <v>62</v>
      </c>
      <c r="P40">
        <v>287</v>
      </c>
      <c r="Q40">
        <v>104</v>
      </c>
      <c r="R40">
        <v>100</v>
      </c>
      <c r="S40">
        <v>184</v>
      </c>
      <c r="T40">
        <v>31</v>
      </c>
      <c r="U40">
        <v>79</v>
      </c>
    </row>
    <row r="41" spans="1:27" x14ac:dyDescent="0.25">
      <c r="A41">
        <v>2</v>
      </c>
      <c r="B41">
        <v>28</v>
      </c>
      <c r="C41">
        <v>14</v>
      </c>
      <c r="D41" s="2">
        <f t="shared" si="0"/>
        <v>7.7519379844961239E-4</v>
      </c>
      <c r="E41" s="2">
        <f>D41*F41*IFERROR(SUMIF(Distrib!AH:AH,"&lt;=" &amp; G41,Distrib!AJ:AJ),1)</f>
        <v>7.2441026323564767E-5</v>
      </c>
      <c r="F41">
        <f>COUNTIF($H$41:$T$41,"&lt;="&amp;$G$41)/COUNTA($H$41:$T$41)</f>
        <v>0.30769230769230771</v>
      </c>
      <c r="G41">
        <v>41</v>
      </c>
      <c r="H41">
        <v>28</v>
      </c>
      <c r="I41">
        <v>31</v>
      </c>
      <c r="J41">
        <v>29</v>
      </c>
      <c r="K41">
        <v>128</v>
      </c>
      <c r="L41">
        <v>33</v>
      </c>
      <c r="M41">
        <v>427</v>
      </c>
      <c r="N41">
        <v>55</v>
      </c>
      <c r="O41">
        <v>78</v>
      </c>
      <c r="P41">
        <v>174</v>
      </c>
      <c r="Q41">
        <v>190</v>
      </c>
      <c r="R41">
        <v>112</v>
      </c>
      <c r="S41">
        <v>199</v>
      </c>
      <c r="T41">
        <v>234</v>
      </c>
    </row>
    <row r="42" spans="1:27" x14ac:dyDescent="0.25">
      <c r="A42">
        <v>2</v>
      </c>
      <c r="B42">
        <v>29</v>
      </c>
      <c r="C42">
        <v>9</v>
      </c>
      <c r="D42" s="2">
        <f t="shared" si="0"/>
        <v>4.9833887043189363E-4</v>
      </c>
      <c r="E42" s="2">
        <f>D42*F42*IFERROR(SUMIF(Distrib!AH:AH,"&lt;=" &amp; G42,Distrib!AJ:AJ),1)</f>
        <v>4.7771643863766177E-5</v>
      </c>
      <c r="F42">
        <f>COUNTIF($H$42:$O$42,"&lt;="&amp;$G$42)/COUNTA($H$42:$O$42)</f>
        <v>0.25</v>
      </c>
      <c r="G42">
        <v>55</v>
      </c>
      <c r="H42">
        <v>250</v>
      </c>
      <c r="I42">
        <v>64</v>
      </c>
      <c r="J42">
        <v>403</v>
      </c>
      <c r="K42">
        <v>20</v>
      </c>
      <c r="L42">
        <v>15</v>
      </c>
      <c r="M42">
        <v>313</v>
      </c>
      <c r="N42">
        <v>326</v>
      </c>
      <c r="O42">
        <v>134</v>
      </c>
    </row>
    <row r="43" spans="1:27" x14ac:dyDescent="0.25">
      <c r="A43">
        <v>2</v>
      </c>
      <c r="B43">
        <v>44</v>
      </c>
      <c r="C43">
        <v>17</v>
      </c>
      <c r="D43" s="2">
        <f t="shared" si="0"/>
        <v>9.413067552602436E-4</v>
      </c>
      <c r="E43" s="2">
        <f>D43*F43*IFERROR(SUMIF(Distrib!AH:AH,"&lt;=" &amp; G43,Distrib!AJ:AJ),1)</f>
        <v>6.4148278636355096E-4</v>
      </c>
      <c r="F43">
        <f>COUNTIF($H$43:$W$43,"&lt;="&amp;$G$43)/COUNTA($H$43:$W$43)</f>
        <v>0.875</v>
      </c>
      <c r="G43">
        <v>173</v>
      </c>
      <c r="H43">
        <v>15</v>
      </c>
      <c r="I43">
        <v>10</v>
      </c>
      <c r="J43">
        <v>88</v>
      </c>
      <c r="K43">
        <v>78</v>
      </c>
      <c r="L43">
        <v>150</v>
      </c>
      <c r="M43">
        <v>258</v>
      </c>
      <c r="N43">
        <v>25</v>
      </c>
      <c r="O43">
        <v>10</v>
      </c>
      <c r="P43">
        <v>104</v>
      </c>
      <c r="Q43">
        <v>83</v>
      </c>
      <c r="R43">
        <v>85</v>
      </c>
      <c r="S43">
        <v>337</v>
      </c>
      <c r="T43">
        <v>31</v>
      </c>
      <c r="U43">
        <v>76</v>
      </c>
      <c r="V43">
        <v>168</v>
      </c>
      <c r="W43">
        <v>65</v>
      </c>
    </row>
    <row r="44" spans="1:27" x14ac:dyDescent="0.25">
      <c r="A44">
        <v>20</v>
      </c>
      <c r="B44">
        <v>28</v>
      </c>
      <c r="C44">
        <v>16</v>
      </c>
      <c r="D44" s="2">
        <f t="shared" si="0"/>
        <v>8.8593576965669994E-4</v>
      </c>
      <c r="E44" s="2">
        <f>D44*F44*IFERROR(SUMIF(Distrib!AH:AH,"&lt;=" &amp; G44,Distrib!AJ:AJ),1)</f>
        <v>3.4490976548524817E-4</v>
      </c>
      <c r="F44">
        <f>COUNTIF($H$44:$V$44,"&lt;="&amp;$G$44)/COUNTA($H$44:$V$44)</f>
        <v>0.66666666666666663</v>
      </c>
      <c r="G44">
        <v>100</v>
      </c>
      <c r="H44">
        <v>310</v>
      </c>
      <c r="I44">
        <v>149</v>
      </c>
      <c r="J44">
        <v>114</v>
      </c>
      <c r="K44">
        <v>32</v>
      </c>
      <c r="L44">
        <v>67</v>
      </c>
      <c r="M44">
        <v>30</v>
      </c>
      <c r="N44">
        <v>27</v>
      </c>
      <c r="O44">
        <v>73</v>
      </c>
      <c r="P44">
        <v>91</v>
      </c>
      <c r="Q44">
        <v>106</v>
      </c>
      <c r="R44">
        <v>39</v>
      </c>
      <c r="S44">
        <v>13</v>
      </c>
      <c r="T44">
        <v>57</v>
      </c>
      <c r="U44">
        <v>114</v>
      </c>
      <c r="V44">
        <v>78</v>
      </c>
    </row>
    <row r="45" spans="1:27" x14ac:dyDescent="0.25">
      <c r="A45">
        <v>20</v>
      </c>
      <c r="B45">
        <v>29</v>
      </c>
      <c r="C45">
        <v>14</v>
      </c>
      <c r="D45" s="2">
        <f t="shared" si="0"/>
        <v>7.7519379844961239E-4</v>
      </c>
      <c r="E45" s="2">
        <f>D45*F45*IFERROR(SUMIF(Distrib!AH:AH,"&lt;=" &amp; G45,Distrib!AJ:AJ),1)</f>
        <v>2.2742662671712728E-4</v>
      </c>
      <c r="F45">
        <f>COUNTIF($H$45:$T$45,"&lt;="&amp;$G$45)/COUNTA($H$45:$T$45)</f>
        <v>0.53846153846153844</v>
      </c>
      <c r="G45">
        <v>90</v>
      </c>
      <c r="H45">
        <v>71</v>
      </c>
      <c r="I45">
        <v>22</v>
      </c>
      <c r="J45">
        <v>218</v>
      </c>
      <c r="K45">
        <v>91</v>
      </c>
      <c r="L45">
        <v>67</v>
      </c>
      <c r="M45">
        <v>213</v>
      </c>
      <c r="N45">
        <v>55</v>
      </c>
      <c r="O45">
        <v>112</v>
      </c>
      <c r="P45">
        <v>22</v>
      </c>
      <c r="Q45">
        <v>162</v>
      </c>
      <c r="R45">
        <v>297</v>
      </c>
      <c r="S45">
        <v>60</v>
      </c>
      <c r="T45">
        <v>18</v>
      </c>
    </row>
    <row r="46" spans="1:27" x14ac:dyDescent="0.25">
      <c r="A46">
        <v>20</v>
      </c>
      <c r="B46">
        <v>44</v>
      </c>
      <c r="C46">
        <v>19</v>
      </c>
      <c r="D46" s="2">
        <f t="shared" si="0"/>
        <v>1.052048726467331E-3</v>
      </c>
      <c r="E46" s="2">
        <f>D46*F46*IFERROR(SUMIF(Distrib!AH:AH,"&lt;=" &amp; G46,Distrib!AJ:AJ),1)</f>
        <v>0</v>
      </c>
      <c r="F46">
        <f>COUNTIF($H$46:$Z$46,"&lt;="&amp;$G$46)/COUNTA($H$46:$Z$46)</f>
        <v>0</v>
      </c>
      <c r="G46">
        <v>5</v>
      </c>
      <c r="H46">
        <v>43</v>
      </c>
      <c r="I46">
        <v>74</v>
      </c>
      <c r="J46">
        <v>89</v>
      </c>
      <c r="K46">
        <v>64</v>
      </c>
      <c r="L46">
        <v>32</v>
      </c>
      <c r="M46">
        <v>185</v>
      </c>
      <c r="N46">
        <v>22</v>
      </c>
      <c r="O46">
        <v>128</v>
      </c>
      <c r="P46">
        <v>31</v>
      </c>
      <c r="Q46">
        <v>14</v>
      </c>
      <c r="R46">
        <v>24</v>
      </c>
      <c r="S46">
        <v>61</v>
      </c>
      <c r="T46">
        <v>15</v>
      </c>
      <c r="U46">
        <v>43</v>
      </c>
      <c r="V46">
        <v>131</v>
      </c>
      <c r="W46">
        <v>270</v>
      </c>
      <c r="X46">
        <v>242</v>
      </c>
      <c r="Y46">
        <v>76</v>
      </c>
      <c r="Z46">
        <v>38</v>
      </c>
    </row>
    <row r="47" spans="1:27" x14ac:dyDescent="0.25">
      <c r="A47">
        <v>28</v>
      </c>
      <c r="B47">
        <v>29</v>
      </c>
      <c r="C47">
        <v>19</v>
      </c>
      <c r="D47" s="2">
        <f t="shared" si="0"/>
        <v>1.052048726467331E-3</v>
      </c>
      <c r="E47" s="2">
        <f>D47*F47*IFERROR(SUMIF(Distrib!AH:AH,"&lt;=" &amp; G47,Distrib!AJ:AJ),1)</f>
        <v>9.0523612047909601E-5</v>
      </c>
      <c r="F47">
        <f>COUNTIF($H$47:$Y$47,"&lt;="&amp;$G$47)/COUNTA($H$47:$Y$47)</f>
        <v>0.27777777777777779</v>
      </c>
      <c r="G47">
        <v>42</v>
      </c>
      <c r="H47">
        <v>164</v>
      </c>
      <c r="I47">
        <v>38</v>
      </c>
      <c r="J47">
        <v>7</v>
      </c>
      <c r="K47">
        <v>116</v>
      </c>
      <c r="L47">
        <v>37</v>
      </c>
      <c r="M47">
        <v>155</v>
      </c>
      <c r="N47">
        <v>84</v>
      </c>
      <c r="O47">
        <v>96</v>
      </c>
      <c r="P47">
        <v>33</v>
      </c>
      <c r="Q47">
        <v>43</v>
      </c>
      <c r="R47">
        <v>121</v>
      </c>
      <c r="S47">
        <v>248</v>
      </c>
      <c r="T47">
        <v>3</v>
      </c>
      <c r="U47">
        <v>48</v>
      </c>
      <c r="V47">
        <v>45</v>
      </c>
      <c r="W47">
        <v>103</v>
      </c>
      <c r="X47">
        <v>56</v>
      </c>
      <c r="Y47">
        <v>85</v>
      </c>
    </row>
    <row r="48" spans="1:27" x14ac:dyDescent="0.25">
      <c r="A48">
        <v>28</v>
      </c>
      <c r="B48">
        <v>44</v>
      </c>
      <c r="C48">
        <v>15</v>
      </c>
      <c r="D48" s="2">
        <f t="shared" si="0"/>
        <v>8.3056478405315617E-4</v>
      </c>
      <c r="E48" s="2">
        <f>D48*F48*IFERROR(SUMIF(Distrib!AH:AH,"&lt;=" &amp; G48,Distrib!AJ:AJ),1)</f>
        <v>1.1026184324632599E-4</v>
      </c>
      <c r="F48">
        <f>COUNTIF($H$48:$U$48,"&lt;="&amp;$G$48)/COUNTA($H$48:$U$48)</f>
        <v>0.42857142857142855</v>
      </c>
      <c r="G48">
        <v>42</v>
      </c>
      <c r="H48">
        <v>32</v>
      </c>
      <c r="I48">
        <v>164</v>
      </c>
      <c r="J48">
        <v>154</v>
      </c>
      <c r="K48">
        <v>19</v>
      </c>
      <c r="L48">
        <v>262</v>
      </c>
      <c r="M48">
        <v>99</v>
      </c>
      <c r="N48">
        <v>441</v>
      </c>
      <c r="O48">
        <v>22</v>
      </c>
      <c r="P48">
        <v>31</v>
      </c>
      <c r="Q48">
        <v>92</v>
      </c>
      <c r="R48">
        <v>211</v>
      </c>
      <c r="S48">
        <v>7</v>
      </c>
      <c r="T48">
        <v>173</v>
      </c>
      <c r="U48">
        <v>24</v>
      </c>
    </row>
    <row r="49" spans="1:25" x14ac:dyDescent="0.25">
      <c r="A49">
        <v>29</v>
      </c>
      <c r="B49">
        <v>44</v>
      </c>
      <c r="C49">
        <v>18</v>
      </c>
      <c r="D49" s="2">
        <f t="shared" si="0"/>
        <v>9.9667774086378727E-4</v>
      </c>
      <c r="E49" s="2">
        <f>D49*F49*IFERROR(SUMIF(Distrib!AH:AH,"&lt;=" &amp; G49,Distrib!AJ:AJ),1)</f>
        <v>6.8607369131047264E-5</v>
      </c>
      <c r="F49">
        <f>COUNTIF($H$49:$Y$49,"&lt;="&amp;$G$49)/COUNTA($H$49:$Y$49)</f>
        <v>0.22222222222222221</v>
      </c>
      <c r="G49">
        <v>42</v>
      </c>
      <c r="H49">
        <v>175</v>
      </c>
      <c r="I49">
        <v>9</v>
      </c>
      <c r="J49">
        <v>266</v>
      </c>
      <c r="K49">
        <v>1</v>
      </c>
      <c r="L49">
        <v>56</v>
      </c>
      <c r="M49">
        <v>57</v>
      </c>
      <c r="N49">
        <v>77</v>
      </c>
      <c r="O49">
        <v>89</v>
      </c>
      <c r="P49">
        <v>35</v>
      </c>
      <c r="Q49">
        <v>154</v>
      </c>
      <c r="R49">
        <v>61</v>
      </c>
      <c r="S49">
        <v>121</v>
      </c>
      <c r="T49">
        <v>92</v>
      </c>
      <c r="U49">
        <v>13</v>
      </c>
      <c r="V49">
        <v>90</v>
      </c>
      <c r="W49">
        <v>145</v>
      </c>
      <c r="X49">
        <v>63</v>
      </c>
      <c r="Y49">
        <v>119</v>
      </c>
    </row>
    <row r="50" spans="1:25" x14ac:dyDescent="0.25">
      <c r="A50">
        <v>8</v>
      </c>
      <c r="B50">
        <v>12</v>
      </c>
      <c r="C50">
        <v>11</v>
      </c>
      <c r="D50" s="2">
        <f t="shared" si="0"/>
        <v>6.0908084163898118E-4</v>
      </c>
      <c r="E50" s="2">
        <f>D50*F50*IFERROR(SUMIF(Distrib!AH:AH,"&lt;=" &amp; G50,Distrib!AJ:AJ),1)</f>
        <v>1.2473554656391531E-4</v>
      </c>
      <c r="F50">
        <f>COUNTIF($H$50:$Q$50,"&lt;="&amp;$G$50)/COUNTA($H$50:$Q$50)</f>
        <v>0.5</v>
      </c>
      <c r="G50">
        <v>60</v>
      </c>
      <c r="H50">
        <v>435</v>
      </c>
      <c r="I50">
        <v>278</v>
      </c>
      <c r="J50">
        <v>87</v>
      </c>
      <c r="K50">
        <v>234</v>
      </c>
      <c r="L50">
        <v>507</v>
      </c>
      <c r="M50">
        <v>48</v>
      </c>
      <c r="N50">
        <v>28</v>
      </c>
      <c r="O50">
        <v>18</v>
      </c>
      <c r="P50">
        <v>26</v>
      </c>
      <c r="Q50">
        <v>27</v>
      </c>
    </row>
    <row r="51" spans="1:25" x14ac:dyDescent="0.25">
      <c r="A51">
        <v>8</v>
      </c>
      <c r="B51">
        <v>16</v>
      </c>
      <c r="C51">
        <v>16</v>
      </c>
      <c r="D51" s="2">
        <f t="shared" si="0"/>
        <v>8.8593576965669994E-4</v>
      </c>
      <c r="E51" s="2">
        <f>D51*F51*IFERROR(SUMIF(Distrib!AH:AH,"&lt;=" &amp; G51,Distrib!AJ:AJ),1)</f>
        <v>1.8349332781451707E-5</v>
      </c>
      <c r="F51">
        <f>COUNTIF($H$51:$W$51,"&lt;="&amp;$G$51)/COUNTA($H$51:$W$51)</f>
        <v>0.125</v>
      </c>
      <c r="G51">
        <v>21</v>
      </c>
      <c r="H51">
        <v>39</v>
      </c>
      <c r="I51">
        <v>39</v>
      </c>
      <c r="J51">
        <v>287</v>
      </c>
      <c r="K51">
        <v>16</v>
      </c>
      <c r="L51">
        <v>73</v>
      </c>
      <c r="M51">
        <v>151</v>
      </c>
      <c r="N51">
        <v>53</v>
      </c>
      <c r="O51">
        <v>94</v>
      </c>
      <c r="P51">
        <v>71</v>
      </c>
      <c r="Q51">
        <v>111</v>
      </c>
      <c r="R51">
        <v>159</v>
      </c>
      <c r="S51">
        <v>344</v>
      </c>
      <c r="T51">
        <v>69</v>
      </c>
      <c r="U51">
        <v>104</v>
      </c>
      <c r="V51">
        <v>30</v>
      </c>
      <c r="W51">
        <v>18</v>
      </c>
    </row>
    <row r="52" spans="1:25" x14ac:dyDescent="0.25">
      <c r="A52">
        <v>8</v>
      </c>
      <c r="B52">
        <v>22</v>
      </c>
      <c r="C52">
        <v>9</v>
      </c>
      <c r="D52" s="2">
        <f t="shared" si="0"/>
        <v>4.9833887043189363E-4</v>
      </c>
      <c r="E52" s="2">
        <f>D52*F52*IFERROR(SUMIF(Distrib!AH:AH,"&lt;=" &amp; G52,Distrib!AJ:AJ),1)</f>
        <v>4.3957042450763924E-4</v>
      </c>
      <c r="F52">
        <f>COUNTIF($H$52:$O$52,"&lt;="&amp;$G$52)/COUNTA($H$52:$O$52)</f>
        <v>1</v>
      </c>
      <c r="G52">
        <v>248</v>
      </c>
      <c r="H52">
        <v>89</v>
      </c>
      <c r="I52">
        <v>143</v>
      </c>
      <c r="J52">
        <v>38</v>
      </c>
      <c r="K52">
        <v>188</v>
      </c>
      <c r="L52">
        <v>67</v>
      </c>
      <c r="M52">
        <v>37</v>
      </c>
      <c r="N52">
        <v>30</v>
      </c>
      <c r="O52">
        <v>229</v>
      </c>
    </row>
    <row r="53" spans="1:25" x14ac:dyDescent="0.25">
      <c r="A53">
        <v>8</v>
      </c>
      <c r="B53">
        <v>26</v>
      </c>
      <c r="C53">
        <v>17</v>
      </c>
      <c r="D53" s="2">
        <f t="shared" si="0"/>
        <v>9.413067552602436E-4</v>
      </c>
      <c r="E53" s="2">
        <f>D53*F53*IFERROR(SUMIF(Distrib!AH:AH,"&lt;=" &amp; G53,Distrib!AJ:AJ),1)</f>
        <v>1.5862705907190397E-4</v>
      </c>
      <c r="F53">
        <f>COUNTIF($H$53:$T$53,"&lt;="&amp;$G$53)/COUNTA($H$53:$T$53)</f>
        <v>0.38461538461538464</v>
      </c>
      <c r="G53">
        <v>66</v>
      </c>
      <c r="H53">
        <v>187</v>
      </c>
      <c r="I53">
        <v>18</v>
      </c>
      <c r="J53">
        <v>262</v>
      </c>
      <c r="K53">
        <v>79</v>
      </c>
      <c r="L53">
        <v>14</v>
      </c>
      <c r="M53">
        <v>25</v>
      </c>
      <c r="N53">
        <v>101</v>
      </c>
      <c r="O53">
        <v>21</v>
      </c>
      <c r="P53">
        <v>113</v>
      </c>
      <c r="Q53">
        <v>299</v>
      </c>
      <c r="R53">
        <v>100</v>
      </c>
      <c r="S53">
        <v>17</v>
      </c>
      <c r="T53">
        <v>227</v>
      </c>
    </row>
    <row r="54" spans="1:25" x14ac:dyDescent="0.25">
      <c r="A54">
        <v>12</v>
      </c>
      <c r="B54">
        <v>16</v>
      </c>
      <c r="C54">
        <v>11</v>
      </c>
      <c r="D54" s="2">
        <f t="shared" si="0"/>
        <v>6.0908084163898118E-4</v>
      </c>
      <c r="E54" s="2">
        <f>D54*F54*IFERROR(SUMIF(Distrib!AH:AH,"&lt;=" &amp; G54,Distrib!AJ:AJ),1)</f>
        <v>1.0854657195948936E-4</v>
      </c>
      <c r="F54">
        <f>COUNTIF($H$54:$Q$54,"&lt;="&amp;$G$54)/COUNTA($H$54:$Q$54)</f>
        <v>0.5</v>
      </c>
      <c r="G54">
        <v>50</v>
      </c>
      <c r="H54">
        <v>10</v>
      </c>
      <c r="I54">
        <v>29</v>
      </c>
      <c r="J54">
        <v>321</v>
      </c>
      <c r="K54">
        <v>18</v>
      </c>
      <c r="L54">
        <v>15</v>
      </c>
      <c r="M54">
        <v>330</v>
      </c>
      <c r="N54">
        <v>582</v>
      </c>
      <c r="O54">
        <v>156</v>
      </c>
      <c r="P54">
        <v>28</v>
      </c>
      <c r="Q54">
        <v>204</v>
      </c>
    </row>
    <row r="55" spans="1:25" x14ac:dyDescent="0.25">
      <c r="A55">
        <v>12</v>
      </c>
      <c r="B55">
        <v>22</v>
      </c>
      <c r="C55">
        <v>13</v>
      </c>
      <c r="D55" s="2">
        <f t="shared" si="0"/>
        <v>7.1982281284606862E-4</v>
      </c>
      <c r="E55" s="2">
        <f>D55*F55*IFERROR(SUMIF(Distrib!AH:AH,"&lt;=" &amp; G55,Distrib!AJ:AJ),1)</f>
        <v>6.8118825509444345E-5</v>
      </c>
      <c r="F55">
        <f>COUNTIF($H$55:$S$55,"&lt;="&amp;$G$55)/COUNTA($H$55:$S$55)</f>
        <v>0.33333333333333331</v>
      </c>
      <c r="G55">
        <v>38</v>
      </c>
      <c r="H55">
        <v>230</v>
      </c>
      <c r="I55">
        <v>40</v>
      </c>
      <c r="J55">
        <v>68</v>
      </c>
      <c r="K55">
        <v>77</v>
      </c>
      <c r="L55">
        <v>310</v>
      </c>
      <c r="M55">
        <v>10</v>
      </c>
      <c r="N55">
        <v>353</v>
      </c>
      <c r="O55">
        <v>164</v>
      </c>
      <c r="P55">
        <v>37</v>
      </c>
      <c r="Q55">
        <v>24</v>
      </c>
      <c r="R55">
        <v>17</v>
      </c>
      <c r="S55">
        <v>265</v>
      </c>
    </row>
    <row r="56" spans="1:25" x14ac:dyDescent="0.25">
      <c r="A56">
        <v>12</v>
      </c>
      <c r="B56">
        <v>26</v>
      </c>
      <c r="C56">
        <v>21</v>
      </c>
      <c r="D56" s="2">
        <f t="shared" si="0"/>
        <v>1.1627906976744186E-3</v>
      </c>
      <c r="E56" s="2">
        <f>D56*F56*IFERROR(SUMIF(Distrib!AH:AH,"&lt;=" &amp; G56,Distrib!AJ:AJ),1)</f>
        <v>8.8564782346808348E-4</v>
      </c>
      <c r="F56">
        <f>COUNTIF($H$56:$Y$56,"&lt;="&amp;$G$56)/COUNTA($H$56:$Y$56)</f>
        <v>0.94444444444444442</v>
      </c>
      <c r="G56">
        <v>189</v>
      </c>
      <c r="H56">
        <v>2</v>
      </c>
      <c r="I56">
        <v>76</v>
      </c>
      <c r="J56">
        <v>179</v>
      </c>
      <c r="K56">
        <v>7</v>
      </c>
      <c r="L56">
        <v>20</v>
      </c>
      <c r="M56">
        <v>94</v>
      </c>
      <c r="N56">
        <v>43</v>
      </c>
      <c r="O56">
        <v>163</v>
      </c>
      <c r="P56">
        <v>98</v>
      </c>
      <c r="Q56">
        <v>20</v>
      </c>
      <c r="R56">
        <v>46</v>
      </c>
      <c r="S56">
        <v>379</v>
      </c>
      <c r="T56">
        <v>50</v>
      </c>
      <c r="U56">
        <v>91</v>
      </c>
      <c r="V56">
        <v>55</v>
      </c>
      <c r="W56">
        <v>96</v>
      </c>
      <c r="X56">
        <v>105</v>
      </c>
      <c r="Y56">
        <v>15</v>
      </c>
    </row>
    <row r="57" spans="1:25" x14ac:dyDescent="0.25">
      <c r="A57">
        <v>16</v>
      </c>
      <c r="B57">
        <v>22</v>
      </c>
      <c r="C57">
        <v>10</v>
      </c>
      <c r="D57" s="2">
        <f t="shared" si="0"/>
        <v>5.5370985603543741E-4</v>
      </c>
      <c r="E57" s="2">
        <f>D57*F57*IFERROR(SUMIF(Distrib!AH:AH,"&lt;=" &amp; G57,Distrib!AJ:AJ),1)</f>
        <v>5.3749955208370643E-5</v>
      </c>
      <c r="F57">
        <f>COUNTIF($H$57:$P$57,"&lt;="&amp;$G$57)/COUNTA($H$57:$P$57)</f>
        <v>0.44444444444444442</v>
      </c>
      <c r="G57">
        <v>28</v>
      </c>
      <c r="H57">
        <v>745</v>
      </c>
      <c r="I57">
        <v>5</v>
      </c>
      <c r="J57">
        <v>191</v>
      </c>
      <c r="K57">
        <v>90</v>
      </c>
      <c r="L57">
        <v>17</v>
      </c>
      <c r="M57">
        <v>312</v>
      </c>
      <c r="N57">
        <v>12</v>
      </c>
      <c r="O57">
        <v>27</v>
      </c>
      <c r="P57">
        <v>175</v>
      </c>
    </row>
    <row r="58" spans="1:25" x14ac:dyDescent="0.25">
      <c r="A58">
        <v>16</v>
      </c>
      <c r="B58">
        <v>26</v>
      </c>
      <c r="C58">
        <v>18</v>
      </c>
      <c r="D58" s="2">
        <f t="shared" si="0"/>
        <v>9.9667774086378727E-4</v>
      </c>
      <c r="E58" s="2">
        <f>D58*F58*IFERROR(SUMIF(Distrib!AH:AH,"&lt;=" &amp; G58,Distrib!AJ:AJ),1)</f>
        <v>1.0598678142558128E-4</v>
      </c>
      <c r="F58">
        <f>COUNTIF($H$58:$X$58,"&lt;="&amp;$G$58)/COUNTA($H$58:$X$58)</f>
        <v>0.41176470588235292</v>
      </c>
      <c r="G58">
        <v>34</v>
      </c>
      <c r="H58">
        <v>129</v>
      </c>
      <c r="I58">
        <v>23</v>
      </c>
      <c r="J58">
        <v>24</v>
      </c>
      <c r="K58">
        <v>365</v>
      </c>
      <c r="L58">
        <v>51</v>
      </c>
      <c r="M58">
        <v>147</v>
      </c>
      <c r="N58">
        <v>33</v>
      </c>
      <c r="O58">
        <v>119</v>
      </c>
      <c r="P58">
        <v>156</v>
      </c>
      <c r="Q58">
        <v>16</v>
      </c>
      <c r="R58">
        <v>73</v>
      </c>
      <c r="S58">
        <v>49</v>
      </c>
      <c r="T58">
        <v>160</v>
      </c>
      <c r="U58">
        <v>16</v>
      </c>
      <c r="V58">
        <v>247</v>
      </c>
      <c r="W58">
        <v>13</v>
      </c>
      <c r="X58">
        <v>9</v>
      </c>
    </row>
    <row r="59" spans="1:25" x14ac:dyDescent="0.25">
      <c r="A59">
        <v>22</v>
      </c>
      <c r="B59">
        <v>26</v>
      </c>
      <c r="C59">
        <v>7</v>
      </c>
      <c r="D59" s="2">
        <f t="shared" si="0"/>
        <v>3.875968992248062E-4</v>
      </c>
      <c r="E59" s="2">
        <f>D59*F59*IFERROR(SUMIF(Distrib!AH:AH,"&lt;=" &amp; G59,Distrib!AJ:AJ),1)</f>
        <v>2.9837979433958904E-4</v>
      </c>
      <c r="F59">
        <f>COUNTIF($H$59:$M$59,"&lt;="&amp;$G$59)/COUNTA($H$59:$M$59)</f>
        <v>0.83333333333333337</v>
      </c>
      <c r="G59">
        <v>300</v>
      </c>
      <c r="H59">
        <v>153</v>
      </c>
      <c r="I59">
        <v>45</v>
      </c>
      <c r="J59">
        <v>257</v>
      </c>
      <c r="K59">
        <v>18</v>
      </c>
      <c r="L59">
        <v>145</v>
      </c>
      <c r="M59">
        <v>307</v>
      </c>
      <c r="P59">
        <f>COUNTIF($R$59:$V$59,"&lt;="&amp;$Q$59)/COUNTA($R$59:$V$59)</f>
        <v>0</v>
      </c>
      <c r="Q59">
        <v>10</v>
      </c>
      <c r="R59">
        <v>45</v>
      </c>
      <c r="S59">
        <v>257</v>
      </c>
      <c r="T59">
        <v>18</v>
      </c>
      <c r="U59">
        <v>145</v>
      </c>
      <c r="V59">
        <v>307</v>
      </c>
    </row>
    <row r="60" spans="1:25" x14ac:dyDescent="0.25">
      <c r="A60">
        <v>3</v>
      </c>
      <c r="B60">
        <v>7</v>
      </c>
      <c r="C60">
        <v>11</v>
      </c>
      <c r="D60" s="2">
        <f t="shared" si="0"/>
        <v>6.0908084163898118E-4</v>
      </c>
      <c r="E60" s="2">
        <f>D60*F60*IFERROR(SUMIF(Distrib!AH:AH,"&lt;=" &amp; G60,Distrib!AJ:AJ),1)</f>
        <v>1.2831125928710252E-5</v>
      </c>
      <c r="F60">
        <f>COUNTIF($H$60:$R$60,"&lt;="&amp;$G$60)/COUNTA($H$60:$R$60)</f>
        <v>9.0909090909090912E-2</v>
      </c>
      <c r="G60">
        <v>30</v>
      </c>
      <c r="H60">
        <v>476</v>
      </c>
      <c r="I60">
        <v>234</v>
      </c>
      <c r="J60">
        <v>34</v>
      </c>
      <c r="K60">
        <v>32</v>
      </c>
      <c r="L60">
        <v>53</v>
      </c>
      <c r="M60">
        <v>164</v>
      </c>
      <c r="N60">
        <v>6</v>
      </c>
      <c r="O60">
        <v>287</v>
      </c>
      <c r="P60">
        <v>138</v>
      </c>
      <c r="Q60">
        <v>105</v>
      </c>
      <c r="R60">
        <v>85</v>
      </c>
    </row>
    <row r="61" spans="1:25" x14ac:dyDescent="0.25">
      <c r="A61">
        <v>3</v>
      </c>
      <c r="B61">
        <v>30</v>
      </c>
      <c r="C61">
        <v>9</v>
      </c>
      <c r="D61" s="2">
        <f t="shared" si="0"/>
        <v>4.9833887043189363E-4</v>
      </c>
      <c r="E61" s="2">
        <f>D61*F61*IFERROR(SUMIF(Distrib!AH:AH,"&lt;=" &amp; G61,Distrib!AJ:AJ),1)</f>
        <v>2.0094530448435503E-4</v>
      </c>
      <c r="F61">
        <f>COUNTIF($H$61:$O$61,"&lt;="&amp;$G$61)/COUNTA($H$61:$O$61)</f>
        <v>0.5</v>
      </c>
      <c r="G61">
        <v>189</v>
      </c>
      <c r="H61">
        <v>94</v>
      </c>
      <c r="I61">
        <v>246</v>
      </c>
      <c r="J61">
        <v>245</v>
      </c>
      <c r="K61">
        <v>264</v>
      </c>
      <c r="L61">
        <v>173</v>
      </c>
      <c r="M61">
        <v>120</v>
      </c>
      <c r="N61">
        <v>392</v>
      </c>
      <c r="O61">
        <v>35</v>
      </c>
    </row>
    <row r="62" spans="1:25" x14ac:dyDescent="0.25">
      <c r="A62">
        <v>3</v>
      </c>
      <c r="B62">
        <v>35</v>
      </c>
      <c r="C62">
        <v>10</v>
      </c>
      <c r="D62" s="2">
        <f t="shared" si="0"/>
        <v>5.5370985603543741E-4</v>
      </c>
      <c r="E62" s="2">
        <f>D62*F62*IFERROR(SUMIF(Distrib!AH:AH,"&lt;=" &amp; G62,Distrib!AJ:AJ),1)</f>
        <v>1.1282209041091856E-4</v>
      </c>
      <c r="F62">
        <f>COUNTIF($H$62:$P$62,"&lt;="&amp;$G$62)/COUNTA($H$62:$P$62)</f>
        <v>0.33333333333333331</v>
      </c>
      <c r="G62">
        <v>108</v>
      </c>
      <c r="H62">
        <v>118</v>
      </c>
      <c r="I62">
        <v>123</v>
      </c>
      <c r="J62">
        <v>21</v>
      </c>
      <c r="K62">
        <v>215</v>
      </c>
      <c r="L62">
        <v>189</v>
      </c>
      <c r="M62">
        <v>605</v>
      </c>
      <c r="N62">
        <v>41</v>
      </c>
      <c r="O62">
        <v>294</v>
      </c>
      <c r="P62">
        <v>44</v>
      </c>
    </row>
    <row r="63" spans="1:25" x14ac:dyDescent="0.25">
      <c r="A63">
        <v>3</v>
      </c>
      <c r="B63">
        <v>43</v>
      </c>
      <c r="C63">
        <v>18</v>
      </c>
      <c r="D63" s="2">
        <f t="shared" si="0"/>
        <v>9.9667774086378727E-4</v>
      </c>
      <c r="E63" s="2">
        <f>D63*F63*IFERROR(SUMIF(Distrib!AH:AH,"&lt;=" &amp; G63,Distrib!AJ:AJ),1)</f>
        <v>4.6626867323415542E-4</v>
      </c>
      <c r="F63">
        <f>COUNTIF($H$63:$Y$63,"&lt;="&amp;$G$63)/COUNTA($H$63:$Y$63)</f>
        <v>0.72222222222222221</v>
      </c>
      <c r="G63">
        <v>119</v>
      </c>
      <c r="H63">
        <v>21</v>
      </c>
      <c r="I63">
        <v>69</v>
      </c>
      <c r="J63">
        <v>19</v>
      </c>
      <c r="K63">
        <v>50</v>
      </c>
      <c r="L63">
        <v>27</v>
      </c>
      <c r="M63">
        <v>65</v>
      </c>
      <c r="N63">
        <v>309</v>
      </c>
      <c r="O63">
        <v>95</v>
      </c>
      <c r="P63">
        <v>146</v>
      </c>
      <c r="Q63">
        <v>178</v>
      </c>
      <c r="R63">
        <v>69</v>
      </c>
      <c r="S63">
        <v>287</v>
      </c>
      <c r="T63">
        <v>163</v>
      </c>
      <c r="U63">
        <v>32</v>
      </c>
      <c r="V63">
        <v>47</v>
      </c>
      <c r="W63">
        <v>27</v>
      </c>
      <c r="X63">
        <v>11</v>
      </c>
      <c r="Y63">
        <v>37</v>
      </c>
    </row>
    <row r="64" spans="1:25" x14ac:dyDescent="0.25">
      <c r="A64">
        <v>7</v>
      </c>
      <c r="B64">
        <v>30</v>
      </c>
      <c r="C64">
        <v>13</v>
      </c>
      <c r="D64" s="2">
        <f t="shared" si="0"/>
        <v>7.1982281284606862E-4</v>
      </c>
      <c r="E64" s="2">
        <f>D64*F64*IFERROR(SUMIF(Distrib!AH:AH,"&lt;=" &amp; G64,Distrib!AJ:AJ),1)</f>
        <v>6.9181737983472255E-4</v>
      </c>
      <c r="F64">
        <f>COUNTIF($H$64:$S$64,"&lt;="&amp;$G$64)/COUNTA($H$64:$S$64)</f>
        <v>1</v>
      </c>
      <c r="G64">
        <v>380</v>
      </c>
      <c r="H64">
        <v>29</v>
      </c>
      <c r="I64">
        <v>20</v>
      </c>
      <c r="J64">
        <v>44</v>
      </c>
      <c r="K64">
        <v>9</v>
      </c>
      <c r="L64">
        <v>292</v>
      </c>
      <c r="M64">
        <v>160</v>
      </c>
      <c r="N64">
        <v>166</v>
      </c>
      <c r="O64">
        <v>40</v>
      </c>
      <c r="P64">
        <v>15</v>
      </c>
      <c r="Q64">
        <v>4</v>
      </c>
      <c r="R64">
        <v>181</v>
      </c>
      <c r="S64">
        <v>110</v>
      </c>
    </row>
    <row r="65" spans="1:29" x14ac:dyDescent="0.25">
      <c r="A65">
        <v>7</v>
      </c>
      <c r="B65">
        <v>35</v>
      </c>
      <c r="C65">
        <v>15</v>
      </c>
      <c r="D65" s="2">
        <f t="shared" si="0"/>
        <v>8.3056478405315617E-4</v>
      </c>
      <c r="E65" s="2">
        <f>D65*F65*IFERROR(SUMIF(Distrib!AH:AH,"&lt;=" &amp; G65,Distrib!AJ:AJ),1)</f>
        <v>5.0028201750065103E-5</v>
      </c>
      <c r="F65">
        <f>COUNTIF($H$65:$U$65,"&lt;="&amp;$G$65)/COUNTA($H$65:$U$65)</f>
        <v>0.2857142857142857</v>
      </c>
      <c r="G65">
        <v>27</v>
      </c>
      <c r="H65">
        <v>99</v>
      </c>
      <c r="I65">
        <v>195</v>
      </c>
      <c r="J65">
        <v>1</v>
      </c>
      <c r="K65">
        <v>176</v>
      </c>
      <c r="L65">
        <v>276</v>
      </c>
      <c r="M65">
        <v>24</v>
      </c>
      <c r="N65">
        <v>43</v>
      </c>
      <c r="O65">
        <v>99</v>
      </c>
      <c r="P65">
        <v>303</v>
      </c>
      <c r="Q65">
        <v>7</v>
      </c>
      <c r="R65">
        <v>33</v>
      </c>
      <c r="S65">
        <v>282</v>
      </c>
      <c r="T65">
        <v>20</v>
      </c>
      <c r="U65">
        <v>67</v>
      </c>
    </row>
    <row r="66" spans="1:29" x14ac:dyDescent="0.25">
      <c r="A66">
        <v>7</v>
      </c>
      <c r="B66">
        <v>43</v>
      </c>
      <c r="C66">
        <v>19</v>
      </c>
      <c r="D66" s="2">
        <f t="shared" si="0"/>
        <v>1.052048726467331E-3</v>
      </c>
      <c r="E66" s="2">
        <f>D66*F66*IFERROR(SUMIF(Distrib!AH:AH,"&lt;=" &amp; G66,Distrib!AJ:AJ),1)</f>
        <v>6.1779269504929732E-5</v>
      </c>
      <c r="F66">
        <f>COUNTIF($H$66:$Y$66,"&lt;="&amp;$G$66)/COUNTA($H$66:$Y$66)</f>
        <v>0.22222222222222221</v>
      </c>
      <c r="G66">
        <v>35</v>
      </c>
      <c r="H66">
        <v>140</v>
      </c>
      <c r="I66">
        <v>113</v>
      </c>
      <c r="J66">
        <v>33</v>
      </c>
      <c r="K66">
        <v>119</v>
      </c>
      <c r="L66">
        <v>204</v>
      </c>
      <c r="M66">
        <v>130</v>
      </c>
      <c r="N66">
        <v>24</v>
      </c>
      <c r="O66">
        <v>68</v>
      </c>
      <c r="P66">
        <v>70</v>
      </c>
      <c r="Q66">
        <v>196</v>
      </c>
      <c r="R66">
        <v>27</v>
      </c>
      <c r="S66">
        <v>91</v>
      </c>
      <c r="T66">
        <v>25</v>
      </c>
      <c r="U66">
        <v>65</v>
      </c>
      <c r="V66">
        <v>114</v>
      </c>
      <c r="W66">
        <v>130</v>
      </c>
      <c r="X66">
        <v>68</v>
      </c>
      <c r="Y66">
        <v>75</v>
      </c>
    </row>
    <row r="67" spans="1:29" x14ac:dyDescent="0.25">
      <c r="A67">
        <v>30</v>
      </c>
      <c r="B67">
        <v>35</v>
      </c>
      <c r="C67">
        <v>13</v>
      </c>
      <c r="D67" s="2">
        <f t="shared" ref="D67:D130" si="1">C67/SUM(C:C)</f>
        <v>7.1982281284606862E-4</v>
      </c>
      <c r="E67" s="2">
        <f>D67*F67*IFERROR(SUMIF(Distrib!AH:AH,"&lt;=" &amp; G67,Distrib!AJ:AJ),1)</f>
        <v>1.5275240601131702E-4</v>
      </c>
      <c r="F67">
        <f>COUNTIF($H$67:$S$67,"&lt;="&amp;$G$67)/COUNTA($H$67:$S$67)</f>
        <v>0.41666666666666669</v>
      </c>
      <c r="G67">
        <v>81</v>
      </c>
      <c r="H67">
        <v>178</v>
      </c>
      <c r="I67">
        <v>33</v>
      </c>
      <c r="J67">
        <v>453</v>
      </c>
      <c r="K67">
        <v>29</v>
      </c>
      <c r="L67">
        <v>205</v>
      </c>
      <c r="M67">
        <v>70</v>
      </c>
      <c r="N67">
        <v>211</v>
      </c>
      <c r="O67">
        <v>44</v>
      </c>
      <c r="P67">
        <v>126</v>
      </c>
      <c r="Q67">
        <v>42</v>
      </c>
      <c r="R67">
        <v>116</v>
      </c>
      <c r="S67">
        <v>170</v>
      </c>
    </row>
    <row r="68" spans="1:29" x14ac:dyDescent="0.25">
      <c r="A68">
        <v>30</v>
      </c>
      <c r="B68">
        <v>43</v>
      </c>
      <c r="C68">
        <v>15</v>
      </c>
      <c r="D68" s="2">
        <f t="shared" si="1"/>
        <v>8.3056478405315617E-4</v>
      </c>
      <c r="E68" s="2">
        <f>D68*F68*IFERROR(SUMIF(Distrib!AH:AH,"&lt;=" &amp; G68,Distrib!AJ:AJ),1)</f>
        <v>8.1662453206459047E-4</v>
      </c>
      <c r="F68">
        <f>COUNTIF($H$68:$U$68,"&lt;="&amp;$G$68)/COUNTA($H$68:$U$68)</f>
        <v>1</v>
      </c>
      <c r="G68">
        <v>477</v>
      </c>
      <c r="H68">
        <v>101</v>
      </c>
      <c r="I68">
        <v>129</v>
      </c>
      <c r="J68">
        <v>1</v>
      </c>
      <c r="K68">
        <v>66</v>
      </c>
      <c r="L68">
        <v>135</v>
      </c>
      <c r="M68">
        <v>81</v>
      </c>
      <c r="N68">
        <v>15</v>
      </c>
      <c r="O68">
        <v>154</v>
      </c>
      <c r="P68">
        <v>43</v>
      </c>
      <c r="Q68">
        <v>96</v>
      </c>
      <c r="R68">
        <v>42</v>
      </c>
      <c r="S68">
        <v>126</v>
      </c>
      <c r="T68">
        <v>188</v>
      </c>
      <c r="U68">
        <v>69</v>
      </c>
    </row>
    <row r="69" spans="1:29" x14ac:dyDescent="0.25">
      <c r="A69">
        <v>35</v>
      </c>
      <c r="B69">
        <v>43</v>
      </c>
      <c r="C69">
        <v>19</v>
      </c>
      <c r="D69" s="2">
        <f t="shared" si="1"/>
        <v>1.052048726467331E-3</v>
      </c>
      <c r="E69" s="2">
        <f>D69*F69*IFERROR(SUMIF(Distrib!AH:AH,"&lt;=" &amp; G69,Distrib!AJ:AJ),1)</f>
        <v>3.9946820452479542E-4</v>
      </c>
      <c r="F69">
        <f>COUNTIF($H$69:$V$69,"&lt;="&amp;$G$69)/COUNTA($H$69:$V$69)</f>
        <v>0.6</v>
      </c>
      <c r="G69">
        <v>114</v>
      </c>
      <c r="H69">
        <v>120</v>
      </c>
      <c r="I69">
        <v>87</v>
      </c>
      <c r="J69">
        <v>49</v>
      </c>
      <c r="K69">
        <v>17</v>
      </c>
      <c r="L69">
        <v>146</v>
      </c>
      <c r="M69">
        <v>241</v>
      </c>
      <c r="N69">
        <v>24</v>
      </c>
      <c r="O69">
        <v>38</v>
      </c>
      <c r="P69">
        <v>32</v>
      </c>
      <c r="Q69">
        <v>192</v>
      </c>
      <c r="R69">
        <v>3</v>
      </c>
      <c r="S69">
        <v>75</v>
      </c>
      <c r="T69">
        <v>112</v>
      </c>
      <c r="U69">
        <v>236</v>
      </c>
      <c r="V69">
        <v>166</v>
      </c>
    </row>
    <row r="70" spans="1:29" x14ac:dyDescent="0.25">
      <c r="A70">
        <v>6</v>
      </c>
      <c r="B70">
        <v>19</v>
      </c>
      <c r="C70">
        <v>17</v>
      </c>
      <c r="D70" s="2">
        <f t="shared" si="1"/>
        <v>9.413067552602436E-4</v>
      </c>
      <c r="E70" s="2">
        <f>D70*F70*IFERROR(SUMIF(Distrib!AH:AH,"&lt;=" &amp; G70,Distrib!AJ:AJ),1)</f>
        <v>4.6153660518208071E-5</v>
      </c>
      <c r="F70">
        <f>COUNTIF($H$70:$W$70,"&lt;="&amp;$G$70)/COUNTA($H$70:$W$70)</f>
        <v>0.25</v>
      </c>
      <c r="G70">
        <v>25</v>
      </c>
      <c r="H70">
        <v>82</v>
      </c>
      <c r="I70">
        <v>112</v>
      </c>
      <c r="J70">
        <v>119</v>
      </c>
      <c r="K70">
        <v>246</v>
      </c>
      <c r="L70">
        <v>29</v>
      </c>
      <c r="M70">
        <v>78</v>
      </c>
      <c r="N70">
        <v>84</v>
      </c>
      <c r="O70">
        <v>13</v>
      </c>
      <c r="P70">
        <v>161</v>
      </c>
      <c r="Q70">
        <v>14</v>
      </c>
      <c r="R70">
        <v>5</v>
      </c>
      <c r="S70">
        <v>142</v>
      </c>
      <c r="T70">
        <v>154</v>
      </c>
      <c r="U70">
        <v>307</v>
      </c>
      <c r="V70">
        <v>158</v>
      </c>
      <c r="W70">
        <v>10</v>
      </c>
    </row>
    <row r="71" spans="1:29" x14ac:dyDescent="0.25">
      <c r="A71">
        <v>6</v>
      </c>
      <c r="B71">
        <v>23</v>
      </c>
      <c r="C71">
        <v>15</v>
      </c>
      <c r="D71" s="2">
        <f t="shared" si="1"/>
        <v>8.3056478405315617E-4</v>
      </c>
      <c r="E71" s="2">
        <f>D71*F71*IFERROR(SUMIF(Distrib!AH:AH,"&lt;=" &amp; G71,Distrib!AJ:AJ),1)</f>
        <v>3.2473278332520721E-4</v>
      </c>
      <c r="F71">
        <f>COUNTIF($H$71:$U$71,"&lt;="&amp;$G$71)/COUNTA($H$71:$U$71)</f>
        <v>0.6428571428571429</v>
      </c>
      <c r="G71">
        <v>107</v>
      </c>
      <c r="H71">
        <v>36</v>
      </c>
      <c r="I71">
        <v>88</v>
      </c>
      <c r="J71">
        <v>8</v>
      </c>
      <c r="K71">
        <v>431</v>
      </c>
      <c r="L71">
        <v>105</v>
      </c>
      <c r="M71">
        <v>43</v>
      </c>
      <c r="N71">
        <v>109</v>
      </c>
      <c r="O71">
        <v>72</v>
      </c>
      <c r="P71">
        <v>29</v>
      </c>
      <c r="Q71">
        <v>118</v>
      </c>
      <c r="R71">
        <v>91</v>
      </c>
      <c r="S71">
        <v>355</v>
      </c>
      <c r="T71">
        <v>128</v>
      </c>
      <c r="U71">
        <v>46</v>
      </c>
    </row>
    <row r="72" spans="1:29" x14ac:dyDescent="0.25">
      <c r="A72">
        <v>6</v>
      </c>
      <c r="B72">
        <v>25</v>
      </c>
      <c r="C72">
        <v>15</v>
      </c>
      <c r="D72" s="2">
        <f t="shared" si="1"/>
        <v>8.3056478405315617E-4</v>
      </c>
      <c r="E72" s="2">
        <f>D72*F72*IFERROR(SUMIF(Distrib!AH:AH,"&lt;=" &amp; G72,Distrib!AJ:AJ),1)</f>
        <v>2.5328817570980495E-4</v>
      </c>
      <c r="F72">
        <f>COUNTIF($H$72:$U$72,"&lt;="&amp;$G$72)/COUNTA($H$72:$U$72)</f>
        <v>0.5714285714285714</v>
      </c>
      <c r="G72">
        <v>87</v>
      </c>
      <c r="H72">
        <v>45</v>
      </c>
      <c r="I72">
        <v>111</v>
      </c>
      <c r="J72">
        <v>41</v>
      </c>
      <c r="K72">
        <v>407</v>
      </c>
      <c r="L72">
        <v>84</v>
      </c>
      <c r="M72">
        <v>73</v>
      </c>
      <c r="N72">
        <v>254</v>
      </c>
      <c r="O72">
        <v>86</v>
      </c>
      <c r="P72">
        <v>29</v>
      </c>
      <c r="Q72">
        <v>174</v>
      </c>
      <c r="R72">
        <v>62</v>
      </c>
      <c r="S72">
        <v>102</v>
      </c>
      <c r="T72">
        <v>5</v>
      </c>
      <c r="U72">
        <v>179</v>
      </c>
    </row>
    <row r="73" spans="1:29" x14ac:dyDescent="0.25">
      <c r="A73">
        <v>6</v>
      </c>
      <c r="B73">
        <v>27</v>
      </c>
      <c r="C73">
        <v>17</v>
      </c>
      <c r="D73" s="2">
        <f t="shared" si="1"/>
        <v>9.413067552602436E-4</v>
      </c>
      <c r="E73" s="2">
        <f>D73*F73*IFERROR(SUMIF(Distrib!AH:AH,"&lt;=" &amp; G73,Distrib!AJ:AJ),1)</f>
        <v>8.1439713879603479E-4</v>
      </c>
      <c r="F73">
        <f>COUNTIF($H$73:$W$73,"&lt;="&amp;$G$73)/COUNTA($H$73:$W$73)</f>
        <v>1</v>
      </c>
      <c r="G73">
        <v>231</v>
      </c>
      <c r="H73">
        <v>33</v>
      </c>
      <c r="I73">
        <v>79</v>
      </c>
      <c r="J73">
        <v>208</v>
      </c>
      <c r="K73">
        <v>98</v>
      </c>
      <c r="L73">
        <v>126</v>
      </c>
      <c r="M73">
        <v>174</v>
      </c>
      <c r="N73">
        <v>153</v>
      </c>
      <c r="O73">
        <v>25</v>
      </c>
      <c r="P73">
        <v>27</v>
      </c>
      <c r="Q73">
        <v>92</v>
      </c>
      <c r="R73">
        <v>160</v>
      </c>
      <c r="S73">
        <v>25</v>
      </c>
      <c r="T73">
        <v>128</v>
      </c>
      <c r="U73">
        <v>125</v>
      </c>
      <c r="V73">
        <v>66</v>
      </c>
      <c r="W73">
        <v>16</v>
      </c>
    </row>
    <row r="74" spans="1:29" x14ac:dyDescent="0.25">
      <c r="A74">
        <v>19</v>
      </c>
      <c r="B74">
        <v>23</v>
      </c>
      <c r="C74">
        <v>26</v>
      </c>
      <c r="D74" s="2">
        <f t="shared" si="1"/>
        <v>1.4396456256921372E-3</v>
      </c>
      <c r="E74" s="2">
        <f>D74*F74*IFERROR(SUMIF(Distrib!AH:AH,"&lt;=" &amp; G74,Distrib!AJ:AJ),1)</f>
        <v>5.1837239063690182E-5</v>
      </c>
      <c r="F74">
        <f>COUNTIF($H$74:$AC$74,"&lt;="&amp;$G$74)/COUNTA($H$74:$AC$74)</f>
        <v>0.22727272727272727</v>
      </c>
      <c r="G74">
        <v>20</v>
      </c>
      <c r="H74">
        <v>31</v>
      </c>
      <c r="I74">
        <v>56</v>
      </c>
      <c r="J74">
        <v>161</v>
      </c>
      <c r="K74">
        <v>58</v>
      </c>
      <c r="L74">
        <v>86</v>
      </c>
      <c r="M74">
        <v>8</v>
      </c>
      <c r="N74">
        <v>123</v>
      </c>
      <c r="O74">
        <v>34</v>
      </c>
      <c r="P74">
        <v>198</v>
      </c>
      <c r="Q74">
        <v>34</v>
      </c>
      <c r="R74">
        <v>19</v>
      </c>
      <c r="S74">
        <v>305</v>
      </c>
      <c r="T74">
        <v>16</v>
      </c>
      <c r="U74">
        <v>22</v>
      </c>
      <c r="V74">
        <v>69</v>
      </c>
      <c r="W74">
        <v>34</v>
      </c>
      <c r="X74">
        <v>138</v>
      </c>
      <c r="Y74">
        <v>13</v>
      </c>
      <c r="Z74">
        <v>110</v>
      </c>
      <c r="AA74">
        <v>3</v>
      </c>
      <c r="AB74">
        <v>152</v>
      </c>
      <c r="AC74">
        <v>79</v>
      </c>
    </row>
    <row r="75" spans="1:29" x14ac:dyDescent="0.25">
      <c r="A75">
        <v>19</v>
      </c>
      <c r="B75">
        <v>25</v>
      </c>
      <c r="C75">
        <v>20</v>
      </c>
      <c r="D75" s="2">
        <f t="shared" si="1"/>
        <v>1.1074197120708748E-3</v>
      </c>
      <c r="E75" s="2">
        <f>D75*F75*IFERROR(SUMIF(Distrib!AH:AH,"&lt;=" &amp; G75,Distrib!AJ:AJ),1)</f>
        <v>8.6040341833549692E-4</v>
      </c>
      <c r="F75">
        <f>COUNTIF($H$75:$Z$75,"&lt;="&amp;$G$75)/COUNTA($H$75:$Z$75)</f>
        <v>0.94736842105263153</v>
      </c>
      <c r="G75">
        <v>198</v>
      </c>
      <c r="H75">
        <v>135</v>
      </c>
      <c r="I75">
        <v>72</v>
      </c>
      <c r="J75">
        <v>17</v>
      </c>
      <c r="K75">
        <v>269</v>
      </c>
      <c r="L75">
        <v>39</v>
      </c>
      <c r="M75">
        <v>45</v>
      </c>
      <c r="N75">
        <v>21</v>
      </c>
      <c r="O75">
        <v>93</v>
      </c>
      <c r="P75">
        <v>95</v>
      </c>
      <c r="Q75">
        <v>37</v>
      </c>
      <c r="R75">
        <v>128</v>
      </c>
      <c r="S75">
        <v>117</v>
      </c>
      <c r="T75">
        <v>56</v>
      </c>
      <c r="U75">
        <v>11</v>
      </c>
      <c r="V75">
        <v>28</v>
      </c>
      <c r="W75">
        <v>113</v>
      </c>
      <c r="X75">
        <v>39</v>
      </c>
      <c r="Y75">
        <v>112</v>
      </c>
      <c r="Z75">
        <v>114</v>
      </c>
    </row>
    <row r="76" spans="1:29" x14ac:dyDescent="0.25">
      <c r="A76">
        <v>19</v>
      </c>
      <c r="B76">
        <v>27</v>
      </c>
      <c r="C76">
        <v>13</v>
      </c>
      <c r="D76" s="2">
        <f t="shared" si="1"/>
        <v>7.1982281284606862E-4</v>
      </c>
      <c r="E76" s="2">
        <f>D76*F76*IFERROR(SUMIF(Distrib!AH:AH,"&lt;=" &amp; G76,Distrib!AJ:AJ),1)</f>
        <v>6.5151253105248267E-5</v>
      </c>
      <c r="F76">
        <f>COUNTIF($H$76:$S$76,"&lt;="&amp;$G$76)/COUNTA($H$76:$S$76)</f>
        <v>0.25</v>
      </c>
      <c r="G76">
        <v>51</v>
      </c>
      <c r="H76">
        <v>20</v>
      </c>
      <c r="I76">
        <v>154</v>
      </c>
      <c r="J76">
        <v>264</v>
      </c>
      <c r="K76">
        <v>111</v>
      </c>
      <c r="L76">
        <v>175</v>
      </c>
      <c r="M76">
        <v>34</v>
      </c>
      <c r="N76">
        <v>55</v>
      </c>
      <c r="O76">
        <v>85</v>
      </c>
      <c r="P76">
        <v>184</v>
      </c>
      <c r="Q76">
        <v>243</v>
      </c>
      <c r="R76">
        <v>172</v>
      </c>
      <c r="S76">
        <v>10</v>
      </c>
    </row>
    <row r="77" spans="1:29" x14ac:dyDescent="0.25">
      <c r="A77">
        <v>23</v>
      </c>
      <c r="B77">
        <v>25</v>
      </c>
      <c r="C77">
        <v>15</v>
      </c>
      <c r="D77" s="2">
        <f t="shared" si="1"/>
        <v>8.3056478405315617E-4</v>
      </c>
      <c r="E77" s="2">
        <f>D77*F77*IFERROR(SUMIF(Distrib!AH:AH,"&lt;=" &amp; G77,Distrib!AJ:AJ),1)</f>
        <v>2.2477432070555876E-5</v>
      </c>
      <c r="F77">
        <f>COUNTIF($H$77:$U$77,"&lt;="&amp;$G$77)/COUNTA($H$77:$U$77)</f>
        <v>0.21428571428571427</v>
      </c>
      <c r="G77">
        <v>16</v>
      </c>
      <c r="H77">
        <v>102</v>
      </c>
      <c r="I77">
        <v>102</v>
      </c>
      <c r="J77">
        <v>151</v>
      </c>
      <c r="K77">
        <v>140</v>
      </c>
      <c r="L77">
        <v>264</v>
      </c>
      <c r="M77">
        <v>113</v>
      </c>
      <c r="N77">
        <v>11</v>
      </c>
      <c r="O77">
        <v>91</v>
      </c>
      <c r="P77">
        <v>159</v>
      </c>
      <c r="Q77">
        <v>7</v>
      </c>
      <c r="R77">
        <v>89</v>
      </c>
      <c r="S77">
        <v>6</v>
      </c>
      <c r="T77">
        <v>454</v>
      </c>
      <c r="U77">
        <v>36</v>
      </c>
    </row>
    <row r="78" spans="1:29" x14ac:dyDescent="0.25">
      <c r="A78">
        <v>23</v>
      </c>
      <c r="B78">
        <v>27</v>
      </c>
      <c r="C78">
        <v>24</v>
      </c>
      <c r="D78" s="2">
        <f t="shared" si="1"/>
        <v>1.3289036544850499E-3</v>
      </c>
      <c r="E78" s="2">
        <f>D78*F78*IFERROR(SUMIF(Distrib!AH:AH,"&lt;=" &amp; G78,Distrib!AJ:AJ),1)</f>
        <v>2.6461432030439302E-4</v>
      </c>
      <c r="F78">
        <f>COUNTIF($H$78:$AA$78,"&lt;="&amp;$G$78)/COUNTA($H$78:$AA$78)</f>
        <v>0.55000000000000004</v>
      </c>
      <c r="G78">
        <v>51</v>
      </c>
      <c r="H78">
        <v>19</v>
      </c>
      <c r="I78">
        <v>63</v>
      </c>
      <c r="J78">
        <v>37</v>
      </c>
      <c r="K78">
        <v>46</v>
      </c>
      <c r="L78">
        <v>15</v>
      </c>
      <c r="M78">
        <v>310</v>
      </c>
      <c r="N78">
        <v>28</v>
      </c>
      <c r="O78">
        <v>50</v>
      </c>
      <c r="P78">
        <v>15</v>
      </c>
      <c r="Q78">
        <v>92</v>
      </c>
      <c r="R78">
        <v>49</v>
      </c>
      <c r="S78">
        <v>34</v>
      </c>
      <c r="T78">
        <v>110</v>
      </c>
      <c r="U78">
        <v>24</v>
      </c>
      <c r="V78">
        <v>190</v>
      </c>
      <c r="W78">
        <v>125</v>
      </c>
      <c r="X78">
        <v>55</v>
      </c>
      <c r="Y78">
        <v>309</v>
      </c>
      <c r="Z78">
        <v>108</v>
      </c>
      <c r="AA78">
        <v>36</v>
      </c>
    </row>
    <row r="79" spans="1:29" x14ac:dyDescent="0.25">
      <c r="A79">
        <v>14</v>
      </c>
      <c r="B79">
        <v>20</v>
      </c>
      <c r="C79">
        <v>14</v>
      </c>
      <c r="D79" s="2">
        <f t="shared" si="1"/>
        <v>7.7519379844961239E-4</v>
      </c>
      <c r="E79" s="2">
        <f>D79*F79*IFERROR(SUMIF(Distrib!AH:AH,"&lt;=" &amp; G79,Distrib!AJ:AJ),1)</f>
        <v>7.501958034082587E-4</v>
      </c>
      <c r="F79">
        <f>COUNTIF($H$79:$T$79,"&lt;="&amp;$G$79)/COUNTA($H$79:$T$79)</f>
        <v>1</v>
      </c>
      <c r="G79">
        <v>400</v>
      </c>
      <c r="H79">
        <v>1</v>
      </c>
      <c r="I79">
        <v>353</v>
      </c>
      <c r="J79">
        <v>22</v>
      </c>
      <c r="K79">
        <v>4</v>
      </c>
      <c r="L79">
        <v>181</v>
      </c>
      <c r="M79">
        <v>9</v>
      </c>
      <c r="N79">
        <v>47</v>
      </c>
      <c r="O79">
        <v>212</v>
      </c>
      <c r="P79">
        <v>2</v>
      </c>
      <c r="Q79">
        <v>118</v>
      </c>
      <c r="R79">
        <v>47</v>
      </c>
      <c r="S79">
        <v>141</v>
      </c>
      <c r="T79">
        <v>16</v>
      </c>
    </row>
    <row r="80" spans="1:29" x14ac:dyDescent="0.25">
      <c r="A80">
        <v>14</v>
      </c>
      <c r="B80">
        <v>25</v>
      </c>
      <c r="C80">
        <v>15</v>
      </c>
      <c r="D80" s="2">
        <f t="shared" si="1"/>
        <v>8.3056478405315617E-4</v>
      </c>
      <c r="E80" s="2">
        <f>D80*F80*IFERROR(SUMIF(Distrib!AH:AH,"&lt;=" &amp; G80,Distrib!AJ:AJ),1)</f>
        <v>6.0962321647044877E-4</v>
      </c>
      <c r="F80">
        <f>COUNTIF($H$80:$U$80,"&lt;="&amp;$G$80)/COUNTA($H$80:$U$80)</f>
        <v>0.8571428571428571</v>
      </c>
      <c r="G80">
        <v>223</v>
      </c>
      <c r="H80">
        <v>10</v>
      </c>
      <c r="I80">
        <v>122</v>
      </c>
      <c r="J80">
        <v>158</v>
      </c>
      <c r="K80">
        <v>50</v>
      </c>
      <c r="L80">
        <v>28</v>
      </c>
      <c r="M80">
        <v>65</v>
      </c>
      <c r="N80">
        <v>35</v>
      </c>
      <c r="O80">
        <v>85</v>
      </c>
      <c r="P80">
        <v>226</v>
      </c>
      <c r="Q80">
        <v>315</v>
      </c>
      <c r="R80">
        <v>79</v>
      </c>
      <c r="S80">
        <v>97</v>
      </c>
      <c r="T80">
        <v>89</v>
      </c>
      <c r="U80">
        <v>43</v>
      </c>
    </row>
    <row r="81" spans="1:25" x14ac:dyDescent="0.25">
      <c r="A81">
        <v>14</v>
      </c>
      <c r="B81">
        <v>30</v>
      </c>
      <c r="C81">
        <v>15</v>
      </c>
      <c r="D81" s="2">
        <f t="shared" si="1"/>
        <v>8.3056478405315617E-4</v>
      </c>
      <c r="E81" s="2">
        <f>D81*F81*IFERROR(SUMIF(Distrib!AH:AH,"&lt;=" &amp; G81,Distrib!AJ:AJ),1)</f>
        <v>8.2713685323629359E-4</v>
      </c>
      <c r="F81">
        <f>COUNTIF($H$81:$U$81,"&lt;="&amp;$G$81)/COUNTA($H$81:$U$81)</f>
        <v>1</v>
      </c>
      <c r="G81">
        <v>635</v>
      </c>
      <c r="H81">
        <v>110</v>
      </c>
      <c r="I81">
        <v>4</v>
      </c>
      <c r="J81">
        <v>27</v>
      </c>
      <c r="K81">
        <v>98</v>
      </c>
      <c r="L81">
        <v>26</v>
      </c>
      <c r="M81">
        <v>42</v>
      </c>
      <c r="N81">
        <v>39</v>
      </c>
      <c r="O81">
        <v>36</v>
      </c>
      <c r="P81">
        <v>138</v>
      </c>
      <c r="Q81">
        <v>20</v>
      </c>
      <c r="R81">
        <v>297</v>
      </c>
      <c r="S81">
        <v>149</v>
      </c>
      <c r="T81">
        <v>1</v>
      </c>
      <c r="U81">
        <v>12</v>
      </c>
    </row>
    <row r="82" spans="1:25" x14ac:dyDescent="0.25">
      <c r="A82">
        <v>14</v>
      </c>
      <c r="B82">
        <v>39</v>
      </c>
      <c r="C82">
        <v>15</v>
      </c>
      <c r="D82" s="2">
        <f t="shared" si="1"/>
        <v>8.3056478405315617E-4</v>
      </c>
      <c r="E82" s="2">
        <f>D82*F82*IFERROR(SUMIF(Distrib!AH:AH,"&lt;=" &amp; G82,Distrib!AJ:AJ),1)</f>
        <v>2.6198532589658213E-4</v>
      </c>
      <c r="F82">
        <f>COUNTIF($H$82:$V$82,"&lt;="&amp;$G$82)/COUNTA($H$82:$V$82)</f>
        <v>0.66666666666666663</v>
      </c>
      <c r="G82">
        <v>73</v>
      </c>
      <c r="H82">
        <v>150</v>
      </c>
      <c r="I82">
        <v>59</v>
      </c>
      <c r="J82">
        <v>311</v>
      </c>
      <c r="K82">
        <v>63</v>
      </c>
      <c r="L82">
        <v>21</v>
      </c>
      <c r="M82">
        <v>19</v>
      </c>
      <c r="N82">
        <v>23</v>
      </c>
      <c r="O82">
        <v>57</v>
      </c>
      <c r="P82">
        <v>62</v>
      </c>
      <c r="Q82">
        <v>62</v>
      </c>
      <c r="R82">
        <v>47</v>
      </c>
      <c r="S82">
        <v>259</v>
      </c>
      <c r="T82">
        <v>74</v>
      </c>
      <c r="U82">
        <v>48</v>
      </c>
      <c r="V82">
        <v>88</v>
      </c>
    </row>
    <row r="83" spans="1:25" x14ac:dyDescent="0.25">
      <c r="A83">
        <v>20</v>
      </c>
      <c r="B83">
        <v>25</v>
      </c>
      <c r="C83">
        <v>16</v>
      </c>
      <c r="D83" s="2">
        <f t="shared" si="1"/>
        <v>8.8593576965669994E-4</v>
      </c>
      <c r="E83" s="2">
        <f>D83*F83*IFERROR(SUMIF(Distrib!AH:AH,"&lt;=" &amp; G83,Distrib!AJ:AJ),1)</f>
        <v>2.2064214417387456E-4</v>
      </c>
      <c r="F83">
        <f>COUNTIF($H$83:$V$83,"&lt;="&amp;$G$83)/COUNTA($H$83:$V$83)</f>
        <v>0.46666666666666667</v>
      </c>
      <c r="G83">
        <v>87</v>
      </c>
      <c r="H83">
        <v>104</v>
      </c>
      <c r="I83">
        <v>126</v>
      </c>
      <c r="J83">
        <v>106</v>
      </c>
      <c r="K83">
        <v>222</v>
      </c>
      <c r="L83">
        <v>120</v>
      </c>
      <c r="M83">
        <v>11</v>
      </c>
      <c r="N83">
        <v>157</v>
      </c>
      <c r="O83">
        <v>51</v>
      </c>
      <c r="P83">
        <v>135</v>
      </c>
      <c r="Q83">
        <v>69</v>
      </c>
      <c r="R83">
        <v>55</v>
      </c>
      <c r="S83">
        <v>79</v>
      </c>
      <c r="T83">
        <v>74</v>
      </c>
      <c r="U83">
        <v>144</v>
      </c>
      <c r="V83">
        <v>72</v>
      </c>
    </row>
    <row r="84" spans="1:25" x14ac:dyDescent="0.25">
      <c r="A84">
        <v>20</v>
      </c>
      <c r="B84">
        <v>39</v>
      </c>
      <c r="C84">
        <v>13</v>
      </c>
      <c r="D84" s="2">
        <f t="shared" si="1"/>
        <v>7.1982281284606862E-4</v>
      </c>
      <c r="E84" s="2">
        <f>D84*F84*IFERROR(SUMIF(Distrib!AH:AH,"&lt;=" &amp; G84,Distrib!AJ:AJ),1)</f>
        <v>7.9923095717903981E-5</v>
      </c>
      <c r="F84">
        <f>COUNTIF($H$84:$S$84,"&lt;="&amp;$G$84)/COUNTA($H$84:$S$84)</f>
        <v>0.33333333333333331</v>
      </c>
      <c r="G84">
        <v>46</v>
      </c>
      <c r="H84">
        <v>44</v>
      </c>
      <c r="I84">
        <v>424</v>
      </c>
      <c r="J84">
        <v>153</v>
      </c>
      <c r="K84">
        <v>44</v>
      </c>
      <c r="L84">
        <v>53</v>
      </c>
      <c r="M84">
        <v>12</v>
      </c>
      <c r="N84">
        <v>36</v>
      </c>
      <c r="O84">
        <v>350</v>
      </c>
      <c r="P84">
        <v>188</v>
      </c>
      <c r="Q84">
        <v>137</v>
      </c>
      <c r="R84">
        <v>53</v>
      </c>
      <c r="S84">
        <v>80</v>
      </c>
    </row>
    <row r="85" spans="1:25" x14ac:dyDescent="0.25">
      <c r="A85">
        <v>25</v>
      </c>
      <c r="B85">
        <v>30</v>
      </c>
      <c r="C85">
        <v>17</v>
      </c>
      <c r="D85" s="2">
        <f t="shared" si="1"/>
        <v>9.413067552602436E-4</v>
      </c>
      <c r="E85" s="2">
        <f>D85*F85*IFERROR(SUMIF(Distrib!AH:AH,"&lt;=" &amp; G85,Distrib!AJ:AJ),1)</f>
        <v>4.5504867478936951E-4</v>
      </c>
      <c r="F85">
        <f>COUNTIF($H$85:$W$85,"&lt;="&amp;$G$85)/COUNTA($H$85:$W$85)</f>
        <v>0.75</v>
      </c>
      <c r="G85">
        <v>118</v>
      </c>
      <c r="H85">
        <v>186</v>
      </c>
      <c r="I85">
        <v>13</v>
      </c>
      <c r="J85">
        <v>62</v>
      </c>
      <c r="K85">
        <v>26</v>
      </c>
      <c r="L85">
        <v>18</v>
      </c>
      <c r="M85">
        <v>106</v>
      </c>
      <c r="N85">
        <v>83</v>
      </c>
      <c r="O85">
        <v>98</v>
      </c>
      <c r="P85">
        <v>66</v>
      </c>
      <c r="Q85">
        <v>158</v>
      </c>
      <c r="R85">
        <v>56</v>
      </c>
      <c r="S85">
        <v>112</v>
      </c>
      <c r="T85">
        <v>203</v>
      </c>
      <c r="U85">
        <v>169</v>
      </c>
      <c r="V85">
        <v>86</v>
      </c>
      <c r="W85">
        <v>17</v>
      </c>
    </row>
    <row r="86" spans="1:25" x14ac:dyDescent="0.25">
      <c r="A86">
        <v>25</v>
      </c>
      <c r="B86">
        <v>39</v>
      </c>
      <c r="C86">
        <v>17</v>
      </c>
      <c r="D86" s="2">
        <f t="shared" si="1"/>
        <v>9.413067552602436E-4</v>
      </c>
      <c r="E86" s="2">
        <f>D86*F86*IFERROR(SUMIF(Distrib!AH:AH,"&lt;=" &amp; G86,Distrib!AJ:AJ),1)</f>
        <v>5.5183020730419236E-5</v>
      </c>
      <c r="F86">
        <f>COUNTIF($H$86:$W$86,"&lt;="&amp;$G$86)/COUNTA($H$86:$W$86)</f>
        <v>0.3125</v>
      </c>
      <c r="G86">
        <v>24</v>
      </c>
      <c r="H86">
        <v>199</v>
      </c>
      <c r="I86">
        <v>198</v>
      </c>
      <c r="J86">
        <v>72</v>
      </c>
      <c r="K86">
        <v>18</v>
      </c>
      <c r="L86">
        <v>41</v>
      </c>
      <c r="M86">
        <v>3</v>
      </c>
      <c r="N86">
        <v>101</v>
      </c>
      <c r="O86">
        <v>13</v>
      </c>
      <c r="P86">
        <v>5</v>
      </c>
      <c r="Q86">
        <v>102</v>
      </c>
      <c r="R86">
        <v>35</v>
      </c>
      <c r="S86">
        <v>123</v>
      </c>
      <c r="T86">
        <v>57</v>
      </c>
      <c r="U86">
        <v>62</v>
      </c>
      <c r="V86">
        <v>18</v>
      </c>
      <c r="W86">
        <v>469</v>
      </c>
    </row>
    <row r="87" spans="1:25" x14ac:dyDescent="0.25">
      <c r="A87">
        <v>30</v>
      </c>
      <c r="B87">
        <v>39</v>
      </c>
      <c r="C87">
        <v>17</v>
      </c>
      <c r="D87" s="2">
        <f t="shared" si="1"/>
        <v>9.413067552602436E-4</v>
      </c>
      <c r="E87" s="2">
        <f>D87*F87*IFERROR(SUMIF(Distrib!AH:AH,"&lt;=" &amp; G87,Distrib!AJ:AJ),1)</f>
        <v>2.9912467101005297E-4</v>
      </c>
      <c r="F87">
        <f>COUNTIF($H$87:$W$87,"&lt;="&amp;$G$87)/COUNTA($H$87:$W$87)</f>
        <v>0.5625</v>
      </c>
      <c r="G87">
        <v>95</v>
      </c>
      <c r="H87">
        <v>282</v>
      </c>
      <c r="I87">
        <v>52</v>
      </c>
      <c r="J87">
        <v>125</v>
      </c>
      <c r="K87">
        <v>222</v>
      </c>
      <c r="L87">
        <v>124</v>
      </c>
      <c r="M87">
        <v>34</v>
      </c>
      <c r="N87">
        <v>54</v>
      </c>
      <c r="O87">
        <v>6</v>
      </c>
      <c r="P87">
        <v>14</v>
      </c>
      <c r="Q87">
        <v>92</v>
      </c>
      <c r="R87">
        <v>122</v>
      </c>
      <c r="S87">
        <v>208</v>
      </c>
      <c r="T87">
        <v>29</v>
      </c>
      <c r="U87">
        <v>7</v>
      </c>
      <c r="V87">
        <v>31</v>
      </c>
      <c r="W87">
        <v>177</v>
      </c>
    </row>
    <row r="88" spans="1:25" x14ac:dyDescent="0.25">
      <c r="A88">
        <v>9</v>
      </c>
      <c r="B88">
        <v>32</v>
      </c>
      <c r="C88">
        <v>16</v>
      </c>
      <c r="D88" s="2">
        <f t="shared" si="1"/>
        <v>8.8593576965669994E-4</v>
      </c>
      <c r="E88" s="2">
        <f>D88*F88*IFERROR(SUMIF(Distrib!AH:AH,"&lt;=" &amp; G88,Distrib!AJ:AJ),1)</f>
        <v>7.5347442879398528E-5</v>
      </c>
      <c r="F88">
        <f>COUNTIF($H$88:$W$88,"&lt;="&amp;$G$88)/COUNTA($H$88:$W$88)</f>
        <v>0.25</v>
      </c>
      <c r="G88">
        <v>47</v>
      </c>
      <c r="H88">
        <v>59</v>
      </c>
      <c r="I88">
        <v>11</v>
      </c>
      <c r="J88">
        <v>2</v>
      </c>
      <c r="K88">
        <v>42</v>
      </c>
      <c r="L88">
        <v>112</v>
      </c>
      <c r="M88">
        <v>28</v>
      </c>
      <c r="N88">
        <v>201</v>
      </c>
      <c r="O88">
        <v>55</v>
      </c>
      <c r="P88">
        <v>76</v>
      </c>
      <c r="Q88">
        <v>53</v>
      </c>
      <c r="R88">
        <v>91</v>
      </c>
      <c r="S88">
        <v>196</v>
      </c>
      <c r="T88">
        <v>81</v>
      </c>
      <c r="U88">
        <v>87</v>
      </c>
      <c r="V88">
        <v>222</v>
      </c>
      <c r="W88">
        <v>86</v>
      </c>
    </row>
    <row r="89" spans="1:25" x14ac:dyDescent="0.25">
      <c r="A89">
        <v>9</v>
      </c>
      <c r="B89">
        <v>43</v>
      </c>
      <c r="C89">
        <v>17</v>
      </c>
      <c r="D89" s="2">
        <f t="shared" si="1"/>
        <v>9.413067552602436E-4</v>
      </c>
      <c r="E89" s="2">
        <f>D89*F89*IFERROR(SUMIF(Distrib!AH:AH,"&lt;=" &amp; G89,Distrib!AJ:AJ),1)</f>
        <v>7.7732140084327717E-5</v>
      </c>
      <c r="F89">
        <f>COUNTIF($H$89:$W$89,"&lt;="&amp;$G$89)/COUNTA($H$89:$W$89)</f>
        <v>0.3125</v>
      </c>
      <c r="G89">
        <v>35</v>
      </c>
      <c r="H89">
        <v>84</v>
      </c>
      <c r="I89">
        <v>147</v>
      </c>
      <c r="J89">
        <v>104</v>
      </c>
      <c r="K89">
        <v>196</v>
      </c>
      <c r="L89">
        <v>58</v>
      </c>
      <c r="M89">
        <v>140</v>
      </c>
      <c r="N89">
        <v>13</v>
      </c>
      <c r="O89">
        <v>287</v>
      </c>
      <c r="P89">
        <v>169</v>
      </c>
      <c r="Q89">
        <v>66</v>
      </c>
      <c r="R89">
        <v>24</v>
      </c>
      <c r="S89">
        <v>143</v>
      </c>
      <c r="T89">
        <v>10</v>
      </c>
      <c r="U89">
        <v>152</v>
      </c>
      <c r="V89">
        <v>24</v>
      </c>
      <c r="W89">
        <v>2</v>
      </c>
    </row>
    <row r="90" spans="1:25" x14ac:dyDescent="0.25">
      <c r="A90">
        <v>11</v>
      </c>
      <c r="B90">
        <v>32</v>
      </c>
      <c r="C90">
        <v>14</v>
      </c>
      <c r="D90" s="2">
        <f t="shared" si="1"/>
        <v>7.7519379844961239E-4</v>
      </c>
      <c r="E90" s="2">
        <f>D90*F90*IFERROR(SUMIF(Distrib!AH:AH,"&lt;=" &amp; G90,Distrib!AJ:AJ),1)</f>
        <v>1.2171510003595146E-4</v>
      </c>
      <c r="F90">
        <f>COUNTIF($H$90:$T$90,"&lt;="&amp;$G$90)/COUNTA($H$90:$T$90)</f>
        <v>0.46153846153846156</v>
      </c>
      <c r="G90">
        <v>47</v>
      </c>
      <c r="H90">
        <v>9</v>
      </c>
      <c r="I90">
        <v>50</v>
      </c>
      <c r="J90">
        <v>29</v>
      </c>
      <c r="K90">
        <v>78</v>
      </c>
      <c r="L90">
        <v>245</v>
      </c>
      <c r="M90">
        <v>25</v>
      </c>
      <c r="N90">
        <v>294</v>
      </c>
      <c r="O90">
        <v>41</v>
      </c>
      <c r="P90">
        <v>121</v>
      </c>
      <c r="Q90">
        <v>217</v>
      </c>
      <c r="R90">
        <v>44</v>
      </c>
      <c r="S90">
        <v>525</v>
      </c>
      <c r="T90">
        <v>13</v>
      </c>
    </row>
    <row r="91" spans="1:25" x14ac:dyDescent="0.25">
      <c r="A91">
        <v>11</v>
      </c>
      <c r="B91">
        <v>43</v>
      </c>
      <c r="C91">
        <v>14</v>
      </c>
      <c r="D91" s="2">
        <f t="shared" si="1"/>
        <v>7.7519379844961239E-4</v>
      </c>
      <c r="E91" s="2">
        <f>D91*F91*IFERROR(SUMIF(Distrib!AH:AH,"&lt;=" &amp; G91,Distrib!AJ:AJ),1)</f>
        <v>4.6855653871814693E-4</v>
      </c>
      <c r="F91">
        <f>COUNTIF($H$91:$T$91,"&lt;="&amp;$G$91)/COUNTA($H$91:$T$91)</f>
        <v>0.76923076923076927</v>
      </c>
      <c r="G91">
        <v>177</v>
      </c>
      <c r="H91">
        <v>86</v>
      </c>
      <c r="I91">
        <v>214</v>
      </c>
      <c r="J91">
        <v>186</v>
      </c>
      <c r="K91">
        <v>50</v>
      </c>
      <c r="L91">
        <v>48</v>
      </c>
      <c r="M91">
        <v>16</v>
      </c>
      <c r="N91">
        <v>289</v>
      </c>
      <c r="O91">
        <v>84</v>
      </c>
      <c r="P91">
        <v>17</v>
      </c>
      <c r="Q91">
        <v>65</v>
      </c>
      <c r="R91">
        <v>116</v>
      </c>
      <c r="S91">
        <v>130</v>
      </c>
      <c r="T91">
        <v>150</v>
      </c>
    </row>
    <row r="92" spans="1:25" x14ac:dyDescent="0.25">
      <c r="A92">
        <v>19</v>
      </c>
      <c r="B92">
        <v>32</v>
      </c>
      <c r="C92">
        <v>10</v>
      </c>
      <c r="D92" s="2">
        <f t="shared" si="1"/>
        <v>5.5370985603543741E-4</v>
      </c>
      <c r="E92" s="2">
        <f>D92*F92*IFERROR(SUMIF(Distrib!AH:AH,"&lt;=" &amp; G92,Distrib!AJ:AJ),1)</f>
        <v>8.6343229256681588E-5</v>
      </c>
      <c r="F92">
        <f>COUNTIF($H$92:$P$92,"&lt;="&amp;$G$92)/COUNTA($H$92:$P$92)</f>
        <v>0.33333333333333331</v>
      </c>
      <c r="G92">
        <v>72</v>
      </c>
      <c r="H92">
        <v>229</v>
      </c>
      <c r="I92">
        <v>106</v>
      </c>
      <c r="J92">
        <v>192</v>
      </c>
      <c r="K92">
        <v>61</v>
      </c>
      <c r="L92">
        <v>72</v>
      </c>
      <c r="M92">
        <v>45</v>
      </c>
      <c r="N92">
        <v>341</v>
      </c>
      <c r="O92">
        <v>87</v>
      </c>
      <c r="P92">
        <v>217</v>
      </c>
    </row>
    <row r="93" spans="1:25" x14ac:dyDescent="0.25">
      <c r="A93">
        <v>19</v>
      </c>
      <c r="B93">
        <v>43</v>
      </c>
      <c r="C93">
        <v>19</v>
      </c>
      <c r="D93" s="2">
        <f t="shared" si="1"/>
        <v>1.052048726467331E-3</v>
      </c>
      <c r="E93" s="2">
        <f>D93*F93*IFERROR(SUMIF(Distrib!AH:AH,"&lt;=" &amp; G93,Distrib!AJ:AJ),1)</f>
        <v>6.861879556710346E-4</v>
      </c>
      <c r="F93">
        <f>COUNTIF($H$93:$Y$93,"&lt;="&amp;$G$93)/COUNTA($H$93:$Y$93)</f>
        <v>0.83333333333333337</v>
      </c>
      <c r="G93">
        <v>175</v>
      </c>
      <c r="H93">
        <v>10</v>
      </c>
      <c r="I93">
        <v>112</v>
      </c>
      <c r="J93">
        <v>24</v>
      </c>
      <c r="K93">
        <v>127</v>
      </c>
      <c r="L93">
        <v>129</v>
      </c>
      <c r="M93">
        <v>83</v>
      </c>
      <c r="N93">
        <v>117</v>
      </c>
      <c r="O93">
        <v>51</v>
      </c>
      <c r="P93">
        <v>23</v>
      </c>
      <c r="Q93">
        <v>39</v>
      </c>
      <c r="R93">
        <v>20</v>
      </c>
      <c r="S93">
        <v>188</v>
      </c>
      <c r="T93">
        <v>27</v>
      </c>
      <c r="U93">
        <v>131</v>
      </c>
      <c r="V93">
        <v>26</v>
      </c>
      <c r="W93">
        <v>179</v>
      </c>
      <c r="X93">
        <v>17</v>
      </c>
      <c r="Y93">
        <v>201</v>
      </c>
    </row>
    <row r="94" spans="1:25" x14ac:dyDescent="0.25">
      <c r="A94">
        <v>32</v>
      </c>
      <c r="B94">
        <v>43</v>
      </c>
      <c r="C94">
        <v>11</v>
      </c>
      <c r="D94" s="2">
        <f t="shared" si="1"/>
        <v>6.0908084163898118E-4</v>
      </c>
      <c r="E94" s="2">
        <f>D94*F94*IFERROR(SUMIF(Distrib!AH:AH,"&lt;=" &amp; G94,Distrib!AJ:AJ),1)</f>
        <v>1.9726751559906577E-4</v>
      </c>
      <c r="F94">
        <f>COUNTIF($H$94:$Q$94,"&lt;="&amp;$G$94)/COUNTA($H$94:$Q$94)</f>
        <v>0.5</v>
      </c>
      <c r="G94">
        <v>119</v>
      </c>
      <c r="H94">
        <v>204</v>
      </c>
      <c r="I94">
        <v>134</v>
      </c>
      <c r="J94">
        <v>28</v>
      </c>
      <c r="K94">
        <v>175</v>
      </c>
      <c r="L94">
        <v>117</v>
      </c>
      <c r="M94">
        <v>86</v>
      </c>
      <c r="N94">
        <v>19</v>
      </c>
      <c r="O94">
        <v>77</v>
      </c>
      <c r="P94">
        <v>147</v>
      </c>
      <c r="Q94">
        <v>472</v>
      </c>
    </row>
    <row r="95" spans="1:25" x14ac:dyDescent="0.25">
      <c r="A95">
        <v>2</v>
      </c>
      <c r="B95">
        <v>13</v>
      </c>
      <c r="C95">
        <v>14</v>
      </c>
      <c r="D95" s="2">
        <f t="shared" si="1"/>
        <v>7.7519379844961239E-4</v>
      </c>
      <c r="E95" s="2">
        <f>D95*F95*IFERROR(SUMIF(Distrib!AH:AH,"&lt;=" &amp; G95,Distrib!AJ:AJ),1)</f>
        <v>5.8553980509045538E-5</v>
      </c>
      <c r="F95">
        <f>COUNTIF($H$95:$T$95,"&lt;="&amp;$G$95)/COUNTA($H$95:$T$95)</f>
        <v>0.30769230769230771</v>
      </c>
      <c r="G95">
        <v>32</v>
      </c>
      <c r="H95">
        <v>23</v>
      </c>
      <c r="I95">
        <v>29</v>
      </c>
      <c r="J95">
        <v>138</v>
      </c>
      <c r="K95">
        <v>130</v>
      </c>
      <c r="L95">
        <v>44</v>
      </c>
      <c r="M95">
        <v>219</v>
      </c>
      <c r="N95">
        <v>163</v>
      </c>
      <c r="O95">
        <v>16</v>
      </c>
      <c r="P95">
        <v>64</v>
      </c>
      <c r="Q95">
        <v>4</v>
      </c>
      <c r="R95">
        <v>431</v>
      </c>
      <c r="S95">
        <v>301</v>
      </c>
      <c r="T95">
        <v>97</v>
      </c>
    </row>
    <row r="96" spans="1:25" x14ac:dyDescent="0.25">
      <c r="A96">
        <v>2</v>
      </c>
      <c r="B96">
        <v>16</v>
      </c>
      <c r="C96">
        <v>9</v>
      </c>
      <c r="D96" s="2">
        <f t="shared" si="1"/>
        <v>4.9833887043189363E-4</v>
      </c>
      <c r="E96" s="2">
        <f>D96*F96*IFERROR(SUMIF(Distrib!AH:AH,"&lt;=" &amp; G96,Distrib!AJ:AJ),1)</f>
        <v>2.8231383459718386E-5</v>
      </c>
      <c r="F96">
        <f>COUNTIF($H$96:$T$96,"&lt;="&amp;$G$96)/COUNTA($H$96:$T$96)</f>
        <v>0.23076923076923078</v>
      </c>
      <c r="G96">
        <v>32</v>
      </c>
      <c r="H96">
        <v>18</v>
      </c>
      <c r="I96">
        <v>160</v>
      </c>
      <c r="J96">
        <v>185</v>
      </c>
      <c r="K96">
        <v>7</v>
      </c>
      <c r="L96">
        <v>173</v>
      </c>
      <c r="M96">
        <v>203</v>
      </c>
      <c r="N96">
        <v>110</v>
      </c>
      <c r="O96">
        <v>67</v>
      </c>
      <c r="P96">
        <f>COUNTIF($R$96:$T$96,"&lt;="&amp;$Q$96)/COUNTA($R$96:$T$96)</f>
        <v>0.66666666666666663</v>
      </c>
      <c r="Q96">
        <v>132</v>
      </c>
      <c r="R96">
        <v>203</v>
      </c>
      <c r="S96">
        <v>110</v>
      </c>
      <c r="T96">
        <v>67</v>
      </c>
    </row>
    <row r="97" spans="1:32" x14ac:dyDescent="0.25">
      <c r="A97">
        <v>2</v>
      </c>
      <c r="B97">
        <v>22</v>
      </c>
      <c r="C97">
        <v>13</v>
      </c>
      <c r="D97" s="2">
        <f t="shared" si="1"/>
        <v>7.1982281284606862E-4</v>
      </c>
      <c r="E97" s="2">
        <f>D97*F97*IFERROR(SUMIF(Distrib!AH:AH,"&lt;=" &amp; G97,Distrib!AJ:AJ),1)</f>
        <v>7.0595873709787765E-4</v>
      </c>
      <c r="F97">
        <f>COUNTIF($H$97:$S$97,"&lt;="&amp;$G$97)/COUNTA($H$97:$S$97)</f>
        <v>1</v>
      </c>
      <c r="G97">
        <v>461</v>
      </c>
      <c r="H97">
        <v>317</v>
      </c>
      <c r="I97">
        <v>16</v>
      </c>
      <c r="J97">
        <v>413</v>
      </c>
      <c r="K97">
        <v>7</v>
      </c>
      <c r="L97">
        <v>11</v>
      </c>
      <c r="M97">
        <v>54</v>
      </c>
      <c r="N97">
        <v>47</v>
      </c>
      <c r="O97">
        <v>121</v>
      </c>
      <c r="P97">
        <v>116</v>
      </c>
      <c r="Q97">
        <v>17</v>
      </c>
      <c r="R97">
        <v>39</v>
      </c>
      <c r="S97">
        <v>81</v>
      </c>
    </row>
    <row r="98" spans="1:32" x14ac:dyDescent="0.25">
      <c r="A98">
        <v>2</v>
      </c>
      <c r="B98">
        <v>49</v>
      </c>
      <c r="C98">
        <v>12</v>
      </c>
      <c r="D98" s="2">
        <f t="shared" si="1"/>
        <v>6.6445182724252495E-4</v>
      </c>
      <c r="E98" s="2">
        <f>D98*F98*IFERROR(SUMIF(Distrib!AH:AH,"&lt;=" &amp; G98,Distrib!AJ:AJ),1)</f>
        <v>6.3622395960928472E-4</v>
      </c>
      <c r="F98">
        <f>COUNTIF($H$98:$P$98,"&lt;="&amp;$G$98)/COUNTA($H$98:$P$98)</f>
        <v>1</v>
      </c>
      <c r="G98">
        <v>369</v>
      </c>
      <c r="H98">
        <v>6</v>
      </c>
      <c r="I98">
        <v>72</v>
      </c>
      <c r="J98">
        <v>331</v>
      </c>
      <c r="K98">
        <v>99</v>
      </c>
      <c r="L98">
        <v>11</v>
      </c>
      <c r="M98">
        <v>339</v>
      </c>
      <c r="N98">
        <v>184</v>
      </c>
      <c r="O98">
        <v>114</v>
      </c>
      <c r="P98">
        <v>133</v>
      </c>
    </row>
    <row r="99" spans="1:32" x14ac:dyDescent="0.25">
      <c r="A99">
        <v>13</v>
      </c>
      <c r="B99">
        <v>16</v>
      </c>
      <c r="C99">
        <v>14</v>
      </c>
      <c r="D99" s="2">
        <f t="shared" si="1"/>
        <v>7.7519379844961239E-4</v>
      </c>
      <c r="E99" s="2">
        <f>D99*F99*IFERROR(SUMIF(Distrib!AH:AH,"&lt;=" &amp; G99,Distrib!AJ:AJ),1)</f>
        <v>1.4638495127261385E-5</v>
      </c>
      <c r="F99">
        <f>COUNTIF($H$99:$T$99,"&lt;="&amp;$G$99)/COUNTA($H$99:$T$99)</f>
        <v>7.6923076923076927E-2</v>
      </c>
      <c r="G99">
        <v>32</v>
      </c>
      <c r="H99">
        <v>61</v>
      </c>
      <c r="I99">
        <v>57</v>
      </c>
      <c r="J99">
        <v>46</v>
      </c>
      <c r="K99">
        <v>154</v>
      </c>
      <c r="L99">
        <v>244</v>
      </c>
      <c r="M99">
        <v>8</v>
      </c>
      <c r="N99">
        <v>62</v>
      </c>
      <c r="O99">
        <v>114</v>
      </c>
      <c r="P99">
        <v>67</v>
      </c>
      <c r="Q99">
        <v>236</v>
      </c>
      <c r="R99">
        <v>89</v>
      </c>
      <c r="S99">
        <v>381</v>
      </c>
      <c r="T99">
        <v>183</v>
      </c>
    </row>
    <row r="100" spans="1:32" x14ac:dyDescent="0.25">
      <c r="A100">
        <v>13</v>
      </c>
      <c r="B100">
        <v>22</v>
      </c>
      <c r="C100">
        <v>13</v>
      </c>
      <c r="D100" s="2">
        <f t="shared" si="1"/>
        <v>7.1982281284606862E-4</v>
      </c>
      <c r="E100" s="2">
        <f>D100*F100*IFERROR(SUMIF(Distrib!AH:AH,"&lt;=" &amp; G100,Distrib!AJ:AJ),1)</f>
        <v>8.8457754729081949E-5</v>
      </c>
      <c r="F100">
        <f>COUNTIF($H$100:$O$100,"&lt;="&amp;$G$100)/COUNTA($H$100:$O$100)</f>
        <v>0.375</v>
      </c>
      <c r="G100">
        <v>45</v>
      </c>
      <c r="H100">
        <v>266</v>
      </c>
      <c r="I100">
        <v>219</v>
      </c>
      <c r="J100">
        <v>10</v>
      </c>
      <c r="K100">
        <v>180</v>
      </c>
      <c r="L100">
        <v>58</v>
      </c>
      <c r="M100">
        <v>16</v>
      </c>
      <c r="N100">
        <v>330</v>
      </c>
      <c r="O100">
        <v>2</v>
      </c>
    </row>
    <row r="101" spans="1:32" x14ac:dyDescent="0.25">
      <c r="A101">
        <v>13</v>
      </c>
      <c r="B101">
        <v>49</v>
      </c>
      <c r="C101">
        <v>15</v>
      </c>
      <c r="D101" s="2">
        <f t="shared" si="1"/>
        <v>8.3056478405315617E-4</v>
      </c>
      <c r="E101" s="2">
        <f>D101*F101*IFERROR(SUMIF(Distrib!AH:AH,"&lt;=" &amp; G101,Distrib!AJ:AJ),1)</f>
        <v>6.8134467030801251E-4</v>
      </c>
      <c r="F101">
        <f>COUNTIF($H$101:$V$101,"&lt;="&amp;$G$101)/COUNTA($H$101:$V$101)</f>
        <v>0.93333333333333335</v>
      </c>
      <c r="G101">
        <v>245</v>
      </c>
      <c r="H101">
        <v>16</v>
      </c>
      <c r="I101">
        <v>50</v>
      </c>
      <c r="J101">
        <v>48</v>
      </c>
      <c r="K101">
        <v>326</v>
      </c>
      <c r="L101">
        <v>51</v>
      </c>
      <c r="M101">
        <v>42</v>
      </c>
      <c r="N101">
        <v>17</v>
      </c>
      <c r="O101">
        <v>60</v>
      </c>
      <c r="P101">
        <v>185</v>
      </c>
      <c r="Q101">
        <v>50</v>
      </c>
      <c r="R101">
        <v>197</v>
      </c>
      <c r="S101">
        <v>95</v>
      </c>
      <c r="T101">
        <v>53</v>
      </c>
      <c r="U101">
        <v>1</v>
      </c>
      <c r="V101">
        <v>199</v>
      </c>
    </row>
    <row r="102" spans="1:32" x14ac:dyDescent="0.25">
      <c r="A102">
        <v>16</v>
      </c>
      <c r="B102">
        <v>49</v>
      </c>
      <c r="C102">
        <v>17</v>
      </c>
      <c r="D102" s="2">
        <f t="shared" si="1"/>
        <v>9.413067552602436E-4</v>
      </c>
      <c r="E102" s="2">
        <f>D102*F102*IFERROR(SUMIF(Distrib!AH:AH,"&lt;=" &amp; G102,Distrib!AJ:AJ),1)</f>
        <v>7.0879452460622554E-5</v>
      </c>
      <c r="F102">
        <f>COUNTIF($H$102:$V$102,"&lt;="&amp;$G$102)/COUNTA($H$102:$V$102)</f>
        <v>0.33333333333333331</v>
      </c>
      <c r="G102">
        <v>29</v>
      </c>
      <c r="H102">
        <v>25</v>
      </c>
      <c r="I102">
        <v>22</v>
      </c>
      <c r="J102">
        <v>260</v>
      </c>
      <c r="K102">
        <v>179</v>
      </c>
      <c r="L102">
        <v>35</v>
      </c>
      <c r="M102">
        <v>10</v>
      </c>
      <c r="N102">
        <v>79</v>
      </c>
      <c r="O102">
        <v>139</v>
      </c>
      <c r="P102">
        <v>60</v>
      </c>
      <c r="Q102">
        <v>50</v>
      </c>
      <c r="R102">
        <v>81</v>
      </c>
      <c r="S102">
        <v>196</v>
      </c>
      <c r="T102">
        <v>8</v>
      </c>
      <c r="U102">
        <v>469</v>
      </c>
      <c r="V102">
        <v>22</v>
      </c>
    </row>
    <row r="103" spans="1:32" x14ac:dyDescent="0.25">
      <c r="A103">
        <v>22</v>
      </c>
      <c r="B103">
        <v>49</v>
      </c>
      <c r="C103">
        <v>18</v>
      </c>
      <c r="D103" s="2">
        <f t="shared" si="1"/>
        <v>9.9667774086378727E-4</v>
      </c>
      <c r="E103" s="2">
        <f>D103*F103*IFERROR(SUMIF(Distrib!AH:AH,"&lt;=" &amp; G103,Distrib!AJ:AJ),1)</f>
        <v>6.7795599265972183E-4</v>
      </c>
      <c r="F103">
        <f>COUNTIF($H$103:$X$103,"&lt;="&amp;$G$103)/COUNTA($H$103:$X$103)</f>
        <v>0.88235294117647056</v>
      </c>
      <c r="G103">
        <v>169</v>
      </c>
      <c r="H103">
        <v>119</v>
      </c>
      <c r="I103">
        <v>23</v>
      </c>
      <c r="J103">
        <v>142</v>
      </c>
      <c r="K103">
        <v>76</v>
      </c>
      <c r="L103">
        <v>139</v>
      </c>
      <c r="M103">
        <v>89</v>
      </c>
      <c r="N103">
        <v>6</v>
      </c>
      <c r="O103">
        <v>15</v>
      </c>
      <c r="P103">
        <v>3</v>
      </c>
      <c r="Q103">
        <v>43</v>
      </c>
      <c r="R103">
        <v>145</v>
      </c>
      <c r="S103">
        <v>49</v>
      </c>
      <c r="T103">
        <v>50</v>
      </c>
      <c r="U103">
        <v>222</v>
      </c>
      <c r="V103">
        <v>230</v>
      </c>
      <c r="W103">
        <v>50</v>
      </c>
      <c r="X103">
        <v>163</v>
      </c>
    </row>
    <row r="104" spans="1:32" x14ac:dyDescent="0.25">
      <c r="A104">
        <v>17</v>
      </c>
      <c r="B104">
        <v>22</v>
      </c>
      <c r="C104">
        <v>11</v>
      </c>
      <c r="D104" s="2">
        <f t="shared" si="1"/>
        <v>6.0908084163898118E-4</v>
      </c>
      <c r="E104" s="2">
        <f>D104*F104*IFERROR(SUMIF(Distrib!AH:AH,"&lt;=" &amp; G104,Distrib!AJ:AJ),1)</f>
        <v>2.5140170376388625E-4</v>
      </c>
      <c r="F104">
        <f>COUNTIF($H$104:$Q$104,"&lt;="&amp;$G$104)/COUNTA($H$104:$Q$104)</f>
        <v>0.6</v>
      </c>
      <c r="G104">
        <v>133</v>
      </c>
      <c r="H104">
        <v>175</v>
      </c>
      <c r="I104">
        <v>338</v>
      </c>
      <c r="J104">
        <v>133</v>
      </c>
      <c r="K104">
        <v>347</v>
      </c>
      <c r="L104">
        <v>60</v>
      </c>
      <c r="M104">
        <v>159</v>
      </c>
      <c r="N104">
        <v>60</v>
      </c>
      <c r="O104">
        <v>115</v>
      </c>
      <c r="P104">
        <v>82</v>
      </c>
      <c r="Q104">
        <v>60</v>
      </c>
    </row>
    <row r="105" spans="1:32" x14ac:dyDescent="0.25">
      <c r="A105">
        <v>17</v>
      </c>
      <c r="B105">
        <v>31</v>
      </c>
      <c r="C105">
        <v>15</v>
      </c>
      <c r="D105" s="2">
        <f t="shared" si="1"/>
        <v>8.3056478405315617E-4</v>
      </c>
      <c r="E105" s="2">
        <f>D105*F105*IFERROR(SUMIF(Distrib!AH:AH,"&lt;=" &amp; G105,Distrib!AJ:AJ),1)</f>
        <v>2.6722625123435987E-6</v>
      </c>
      <c r="F105">
        <f>COUNTIF($H$105:$V$105,"&lt;="&amp;$G$105)/COUNTA($H$105:$V$105)</f>
        <v>6.6666666666666666E-2</v>
      </c>
      <c r="G105">
        <v>6</v>
      </c>
      <c r="H105">
        <v>237</v>
      </c>
      <c r="I105">
        <v>41</v>
      </c>
      <c r="J105">
        <v>122</v>
      </c>
      <c r="K105">
        <v>22</v>
      </c>
      <c r="L105">
        <v>256</v>
      </c>
      <c r="M105">
        <v>95</v>
      </c>
      <c r="N105">
        <v>25</v>
      </c>
      <c r="O105">
        <v>77</v>
      </c>
      <c r="P105">
        <v>128</v>
      </c>
      <c r="Q105">
        <v>6</v>
      </c>
      <c r="R105">
        <v>150</v>
      </c>
      <c r="S105">
        <v>286</v>
      </c>
      <c r="T105">
        <v>91</v>
      </c>
      <c r="U105">
        <v>109</v>
      </c>
      <c r="V105">
        <v>61</v>
      </c>
    </row>
    <row r="106" spans="1:32" x14ac:dyDescent="0.25">
      <c r="A106">
        <v>17</v>
      </c>
      <c r="B106">
        <v>38</v>
      </c>
      <c r="C106">
        <v>15</v>
      </c>
      <c r="D106" s="2">
        <f t="shared" si="1"/>
        <v>8.3056478405315617E-4</v>
      </c>
      <c r="E106" s="2">
        <f>D106*F106*IFERROR(SUMIF(Distrib!AH:AH,"&lt;=" &amp; G106,Distrib!AJ:AJ),1)</f>
        <v>6.1663578351294011E-4</v>
      </c>
      <c r="F106">
        <f>COUNTIF($H$106:$U$106,"&lt;="&amp;$G$106)/COUNTA($H$106:$U$106)</f>
        <v>0.8571428571428571</v>
      </c>
      <c r="G106">
        <v>232</v>
      </c>
      <c r="H106">
        <v>59</v>
      </c>
      <c r="I106">
        <v>151</v>
      </c>
      <c r="J106">
        <v>253</v>
      </c>
      <c r="K106">
        <v>67</v>
      </c>
      <c r="L106">
        <v>17</v>
      </c>
      <c r="M106">
        <v>142</v>
      </c>
      <c r="N106">
        <v>9</v>
      </c>
      <c r="O106">
        <v>101</v>
      </c>
      <c r="P106">
        <v>1</v>
      </c>
      <c r="Q106">
        <v>233</v>
      </c>
      <c r="R106">
        <v>29</v>
      </c>
      <c r="S106">
        <v>87</v>
      </c>
      <c r="T106">
        <v>52</v>
      </c>
      <c r="U106">
        <v>136</v>
      </c>
    </row>
    <row r="107" spans="1:32" x14ac:dyDescent="0.25">
      <c r="A107">
        <v>17</v>
      </c>
      <c r="B107">
        <v>45</v>
      </c>
      <c r="C107">
        <v>29</v>
      </c>
      <c r="D107" s="2">
        <f t="shared" si="1"/>
        <v>1.6057585825027686E-3</v>
      </c>
      <c r="E107" s="2">
        <f>D107*F107*IFERROR(SUMIF(Distrib!AH:AH,"&lt;=" &amp; G107,Distrib!AJ:AJ),1)</f>
        <v>2.8700769733485534E-5</v>
      </c>
      <c r="F107">
        <f>COUNTIF($H$107:$AF$107,"&lt;="&amp;$G$107)/COUNTA($H$107:$AF$107)</f>
        <v>0.16</v>
      </c>
      <c r="G107">
        <v>14</v>
      </c>
      <c r="H107">
        <v>62</v>
      </c>
      <c r="I107">
        <v>98</v>
      </c>
      <c r="J107">
        <v>76</v>
      </c>
      <c r="K107">
        <v>81</v>
      </c>
      <c r="L107">
        <v>181</v>
      </c>
      <c r="M107">
        <v>22</v>
      </c>
      <c r="N107">
        <v>93</v>
      </c>
      <c r="O107">
        <v>132</v>
      </c>
      <c r="P107">
        <v>20</v>
      </c>
      <c r="Q107">
        <v>5</v>
      </c>
      <c r="R107">
        <v>18</v>
      </c>
      <c r="S107">
        <v>133</v>
      </c>
      <c r="T107">
        <v>52</v>
      </c>
      <c r="U107">
        <v>20</v>
      </c>
      <c r="V107">
        <v>13</v>
      </c>
      <c r="W107">
        <v>17</v>
      </c>
      <c r="X107">
        <v>121</v>
      </c>
      <c r="Y107">
        <v>187</v>
      </c>
      <c r="Z107">
        <v>26</v>
      </c>
      <c r="AA107">
        <v>10</v>
      </c>
      <c r="AB107">
        <v>53</v>
      </c>
      <c r="AC107">
        <v>98</v>
      </c>
      <c r="AD107">
        <v>72</v>
      </c>
      <c r="AE107">
        <v>5</v>
      </c>
      <c r="AF107">
        <v>17</v>
      </c>
    </row>
    <row r="108" spans="1:32" x14ac:dyDescent="0.25">
      <c r="A108">
        <v>22</v>
      </c>
      <c r="B108">
        <v>31</v>
      </c>
      <c r="C108">
        <v>12</v>
      </c>
      <c r="D108" s="2">
        <f t="shared" si="1"/>
        <v>6.6445182724252495E-4</v>
      </c>
      <c r="E108" s="2">
        <f>D108*F108*IFERROR(SUMIF(Distrib!AH:AH,"&lt;=" &amp; G108,Distrib!AJ:AJ),1)</f>
        <v>6.3452869200531078E-5</v>
      </c>
      <c r="F108">
        <f>COUNTIF($H$108:$R$108,"&lt;="&amp;$G$108)/COUNTA($H$108:$R$108)</f>
        <v>0.27272727272727271</v>
      </c>
      <c r="G108">
        <v>49</v>
      </c>
      <c r="H108">
        <v>191</v>
      </c>
      <c r="I108">
        <v>55</v>
      </c>
      <c r="J108">
        <v>304</v>
      </c>
      <c r="K108">
        <v>95</v>
      </c>
      <c r="L108">
        <v>85</v>
      </c>
      <c r="M108">
        <v>2</v>
      </c>
      <c r="N108">
        <v>347</v>
      </c>
      <c r="O108">
        <v>199</v>
      </c>
      <c r="P108">
        <v>164</v>
      </c>
      <c r="Q108">
        <v>43</v>
      </c>
      <c r="R108">
        <v>41</v>
      </c>
    </row>
    <row r="109" spans="1:32" x14ac:dyDescent="0.25">
      <c r="A109">
        <v>22</v>
      </c>
      <c r="B109">
        <v>38</v>
      </c>
      <c r="C109">
        <v>14</v>
      </c>
      <c r="D109" s="2">
        <f t="shared" si="1"/>
        <v>7.7519379844961239E-4</v>
      </c>
      <c r="E109" s="2">
        <f>D109*F109*IFERROR(SUMIF(Distrib!AH:AH,"&lt;=" &amp; G109,Distrib!AJ:AJ),1)</f>
        <v>5.5919642044986923E-4</v>
      </c>
      <c r="F109">
        <f>COUNTIF($H$109:$T$109,"&lt;="&amp;$G$109)/COUNTA($H$109:$T$109)</f>
        <v>0.84615384615384615</v>
      </c>
      <c r="G109">
        <v>220</v>
      </c>
      <c r="H109">
        <v>20</v>
      </c>
      <c r="I109">
        <v>55</v>
      </c>
      <c r="J109">
        <v>5</v>
      </c>
      <c r="K109">
        <v>56</v>
      </c>
      <c r="L109">
        <v>338</v>
      </c>
      <c r="M109">
        <v>85</v>
      </c>
      <c r="N109">
        <v>45</v>
      </c>
      <c r="O109">
        <v>61</v>
      </c>
      <c r="P109">
        <v>84</v>
      </c>
      <c r="Q109">
        <v>99</v>
      </c>
      <c r="R109">
        <v>155</v>
      </c>
      <c r="S109">
        <v>61</v>
      </c>
      <c r="T109">
        <v>355</v>
      </c>
    </row>
    <row r="110" spans="1:32" x14ac:dyDescent="0.25">
      <c r="A110">
        <v>22</v>
      </c>
      <c r="B110">
        <v>45</v>
      </c>
      <c r="C110">
        <v>10</v>
      </c>
      <c r="D110" s="2">
        <f t="shared" si="1"/>
        <v>5.5370985603543741E-4</v>
      </c>
      <c r="E110" s="2">
        <f>D110*F110*IFERROR(SUMIF(Distrib!AH:AH,"&lt;=" &amp; G110,Distrib!AJ:AJ),1)</f>
        <v>1.1111574262652583E-4</v>
      </c>
      <c r="F110">
        <f>COUNTIF($H$110:$P$110,"&lt;="&amp;$G$110)/COUNTA($H$110:$P$110)</f>
        <v>0.33333333333333331</v>
      </c>
      <c r="G110">
        <v>105</v>
      </c>
      <c r="H110">
        <v>206</v>
      </c>
      <c r="I110">
        <v>216</v>
      </c>
      <c r="J110">
        <v>252</v>
      </c>
      <c r="K110">
        <v>276</v>
      </c>
      <c r="L110">
        <v>290</v>
      </c>
      <c r="M110">
        <v>23</v>
      </c>
      <c r="N110">
        <v>34</v>
      </c>
      <c r="O110">
        <v>168</v>
      </c>
      <c r="P110">
        <v>5</v>
      </c>
    </row>
    <row r="111" spans="1:32" x14ac:dyDescent="0.25">
      <c r="A111">
        <v>31</v>
      </c>
      <c r="B111">
        <v>38</v>
      </c>
      <c r="C111">
        <v>21</v>
      </c>
      <c r="D111" s="2">
        <f t="shared" si="1"/>
        <v>1.1627906976744186E-3</v>
      </c>
      <c r="E111" s="2">
        <f>D111*F111*IFERROR(SUMIF(Distrib!AH:AH,"&lt;=" &amp; G111,Distrib!AJ:AJ),1)</f>
        <v>9.6526281168575175E-4</v>
      </c>
      <c r="F111">
        <f>COUNTIF($H$111:$AA$111,"&lt;="&amp;$G$111)/COUNTA($H$111:$AA$111)</f>
        <v>0.95</v>
      </c>
      <c r="G111">
        <v>240</v>
      </c>
      <c r="H111">
        <v>55</v>
      </c>
      <c r="I111">
        <v>194</v>
      </c>
      <c r="J111">
        <v>16</v>
      </c>
      <c r="K111">
        <v>131</v>
      </c>
      <c r="L111">
        <v>58</v>
      </c>
      <c r="M111">
        <v>66</v>
      </c>
      <c r="N111">
        <v>19</v>
      </c>
      <c r="O111">
        <v>11</v>
      </c>
      <c r="P111">
        <v>9</v>
      </c>
      <c r="Q111">
        <v>289</v>
      </c>
      <c r="R111">
        <v>34</v>
      </c>
      <c r="S111">
        <v>20</v>
      </c>
      <c r="T111">
        <v>31</v>
      </c>
      <c r="U111">
        <v>105</v>
      </c>
      <c r="V111">
        <v>151</v>
      </c>
      <c r="W111">
        <v>17</v>
      </c>
      <c r="X111">
        <v>17</v>
      </c>
      <c r="Y111">
        <v>42</v>
      </c>
      <c r="Z111">
        <v>211</v>
      </c>
      <c r="AA111">
        <v>39</v>
      </c>
    </row>
    <row r="112" spans="1:32" x14ac:dyDescent="0.25">
      <c r="A112">
        <v>31</v>
      </c>
      <c r="B112">
        <v>45</v>
      </c>
      <c r="C112">
        <v>11</v>
      </c>
      <c r="D112" s="2">
        <f t="shared" si="1"/>
        <v>6.0908084163898118E-4</v>
      </c>
      <c r="E112" s="2">
        <f>D112*F112*IFERROR(SUMIF(Distrib!AH:AH,"&lt;=" &amp; G112,Distrib!AJ:AJ),1)</f>
        <v>2.9005413753991938E-4</v>
      </c>
      <c r="F112">
        <f>COUNTIF($H$112:$Q$112,"&lt;="&amp;$G$112)/COUNTA($H$112:$Q$112)</f>
        <v>0.6</v>
      </c>
      <c r="G112">
        <v>182</v>
      </c>
      <c r="H112">
        <v>80</v>
      </c>
      <c r="I112">
        <v>284</v>
      </c>
      <c r="J112">
        <v>233</v>
      </c>
      <c r="K112">
        <v>68</v>
      </c>
      <c r="L112">
        <v>206</v>
      </c>
      <c r="M112">
        <v>19</v>
      </c>
      <c r="N112">
        <v>145</v>
      </c>
      <c r="O112">
        <v>358</v>
      </c>
      <c r="P112">
        <v>41</v>
      </c>
      <c r="Q112">
        <v>50</v>
      </c>
    </row>
    <row r="113" spans="1:32" x14ac:dyDescent="0.25">
      <c r="A113">
        <v>38</v>
      </c>
      <c r="B113">
        <v>45</v>
      </c>
      <c r="C113">
        <v>15</v>
      </c>
      <c r="D113" s="2">
        <f t="shared" si="1"/>
        <v>8.3056478405315617E-4</v>
      </c>
      <c r="E113" s="2">
        <f>D113*F113*IFERROR(SUMIF(Distrib!AH:AH,"&lt;=" &amp; G113,Distrib!AJ:AJ),1)</f>
        <v>6.8881821242797127E-4</v>
      </c>
      <c r="F113">
        <f>COUNTIF($H$113:$U$113,"&lt;="&amp;$G$113)/COUNTA($H$113:$U$113)</f>
        <v>0.9285714285714286</v>
      </c>
      <c r="G113">
        <v>260</v>
      </c>
      <c r="H113">
        <v>16</v>
      </c>
      <c r="I113">
        <v>43</v>
      </c>
      <c r="J113">
        <v>105</v>
      </c>
      <c r="K113">
        <v>38</v>
      </c>
      <c r="L113">
        <v>16</v>
      </c>
      <c r="M113">
        <v>301</v>
      </c>
      <c r="N113">
        <v>233</v>
      </c>
      <c r="O113">
        <v>140</v>
      </c>
      <c r="P113">
        <v>115</v>
      </c>
      <c r="Q113">
        <v>56</v>
      </c>
      <c r="R113">
        <v>34</v>
      </c>
      <c r="S113">
        <v>24</v>
      </c>
      <c r="T113">
        <v>61</v>
      </c>
      <c r="U113">
        <v>22</v>
      </c>
    </row>
    <row r="114" spans="1:32" x14ac:dyDescent="0.25">
      <c r="A114">
        <v>4</v>
      </c>
      <c r="B114">
        <v>14</v>
      </c>
      <c r="C114">
        <v>22</v>
      </c>
      <c r="D114" s="2">
        <f t="shared" si="1"/>
        <v>1.2181616832779624E-3</v>
      </c>
      <c r="E114" s="2">
        <f>D114*F114*IFERROR(SUMIF(Distrib!AH:AH,"&lt;=" &amp; G114,Distrib!AJ:AJ),1)</f>
        <v>4.3653251604149735E-4</v>
      </c>
      <c r="F114">
        <f>COUNTIF($H$114:$AB$114,"&lt;="&amp;$G$114)/COUNTA($H$114:$AB$114)</f>
        <v>0.66666666666666663</v>
      </c>
      <c r="G114">
        <v>88</v>
      </c>
      <c r="H114">
        <v>57</v>
      </c>
      <c r="I114">
        <v>274</v>
      </c>
      <c r="J114">
        <v>36</v>
      </c>
      <c r="K114">
        <v>14</v>
      </c>
      <c r="L114">
        <v>10</v>
      </c>
      <c r="M114">
        <v>171</v>
      </c>
      <c r="N114">
        <v>130</v>
      </c>
      <c r="O114">
        <v>55</v>
      </c>
      <c r="P114">
        <v>169</v>
      </c>
      <c r="Q114">
        <v>150</v>
      </c>
      <c r="R114">
        <v>13</v>
      </c>
      <c r="S114">
        <v>39</v>
      </c>
      <c r="T114">
        <v>82</v>
      </c>
      <c r="U114">
        <v>81</v>
      </c>
      <c r="V114">
        <v>100</v>
      </c>
      <c r="W114">
        <v>2</v>
      </c>
      <c r="X114">
        <v>31</v>
      </c>
      <c r="Y114">
        <v>4</v>
      </c>
      <c r="Z114">
        <v>110</v>
      </c>
      <c r="AA114">
        <v>45</v>
      </c>
      <c r="AB114">
        <v>35</v>
      </c>
    </row>
    <row r="115" spans="1:32" x14ac:dyDescent="0.25">
      <c r="A115">
        <v>4</v>
      </c>
      <c r="B115">
        <v>20</v>
      </c>
      <c r="C115">
        <v>11</v>
      </c>
      <c r="D115" s="2">
        <f t="shared" si="1"/>
        <v>6.0908084163898118E-4</v>
      </c>
      <c r="E115" s="2">
        <f>D115*F115*IFERROR(SUMIF(Distrib!AH:AH,"&lt;=" &amp; G115,Distrib!AJ:AJ),1)</f>
        <v>7.6781993838134397E-5</v>
      </c>
      <c r="F115">
        <f>COUNTIF($H$115:$Q$115,"&lt;="&amp;$G$115)/COUNTA($H$115:$Q$115)</f>
        <v>0.3</v>
      </c>
      <c r="G115">
        <v>62</v>
      </c>
      <c r="H115">
        <v>1</v>
      </c>
      <c r="I115">
        <v>24</v>
      </c>
      <c r="J115">
        <v>124</v>
      </c>
      <c r="K115">
        <v>98</v>
      </c>
      <c r="L115">
        <v>247</v>
      </c>
      <c r="M115">
        <v>111</v>
      </c>
      <c r="N115">
        <v>113</v>
      </c>
      <c r="O115">
        <v>32</v>
      </c>
      <c r="P115">
        <v>164</v>
      </c>
      <c r="Q115">
        <v>522</v>
      </c>
    </row>
    <row r="116" spans="1:32" x14ac:dyDescent="0.25">
      <c r="A116">
        <v>4</v>
      </c>
      <c r="B116">
        <v>23</v>
      </c>
      <c r="C116">
        <v>26</v>
      </c>
      <c r="D116" s="2">
        <f t="shared" si="1"/>
        <v>1.4396456256921372E-3</v>
      </c>
      <c r="E116" s="2">
        <f>D116*F116*IFERROR(SUMIF(Distrib!AH:AH,"&lt;=" &amp; G116,Distrib!AJ:AJ),1)</f>
        <v>6.3863478526466317E-5</v>
      </c>
      <c r="F116">
        <f>COUNTIF($H$116:$AF$116,"&lt;="&amp;$G$116)/COUNTA($H$116:$AF$116)</f>
        <v>0.28000000000000003</v>
      </c>
      <c r="G116">
        <v>20</v>
      </c>
      <c r="H116">
        <v>265</v>
      </c>
      <c r="I116">
        <v>322</v>
      </c>
      <c r="J116">
        <v>27</v>
      </c>
      <c r="K116">
        <v>13</v>
      </c>
      <c r="L116">
        <v>59</v>
      </c>
      <c r="M116">
        <v>20</v>
      </c>
      <c r="N116">
        <v>54</v>
      </c>
      <c r="O116">
        <v>21</v>
      </c>
      <c r="P116">
        <v>197</v>
      </c>
      <c r="Q116">
        <v>43</v>
      </c>
      <c r="R116">
        <v>3</v>
      </c>
      <c r="S116">
        <v>14</v>
      </c>
      <c r="T116">
        <v>45</v>
      </c>
      <c r="U116">
        <v>61</v>
      </c>
      <c r="V116">
        <v>142</v>
      </c>
      <c r="W116">
        <v>4</v>
      </c>
      <c r="X116">
        <v>36</v>
      </c>
      <c r="Y116">
        <v>32</v>
      </c>
      <c r="Z116">
        <v>126</v>
      </c>
      <c r="AA116">
        <v>31</v>
      </c>
      <c r="AB116">
        <v>137</v>
      </c>
      <c r="AC116">
        <v>33</v>
      </c>
      <c r="AD116">
        <v>52</v>
      </c>
      <c r="AE116">
        <v>12</v>
      </c>
      <c r="AF116">
        <v>2</v>
      </c>
    </row>
    <row r="117" spans="1:32" x14ac:dyDescent="0.25">
      <c r="A117">
        <v>4</v>
      </c>
      <c r="B117">
        <v>33</v>
      </c>
      <c r="C117">
        <v>14</v>
      </c>
      <c r="D117" s="2">
        <f t="shared" si="1"/>
        <v>7.7519379844961239E-4</v>
      </c>
      <c r="E117" s="2">
        <f>D117*F117*IFERROR(SUMIF(Distrib!AH:AH,"&lt;=" &amp; G117,Distrib!AJ:AJ),1)</f>
        <v>1.6131549438605017E-5</v>
      </c>
      <c r="F117">
        <f>COUNTIF($H$117:$T$117,"&lt;="&amp;$G$117)/COUNTA($H$117:$T$117)</f>
        <v>7.6923076923076927E-2</v>
      </c>
      <c r="G117">
        <v>36</v>
      </c>
      <c r="H117">
        <v>144</v>
      </c>
      <c r="I117">
        <v>105</v>
      </c>
      <c r="J117">
        <v>142</v>
      </c>
      <c r="K117">
        <v>42</v>
      </c>
      <c r="L117">
        <v>311</v>
      </c>
      <c r="M117">
        <v>323</v>
      </c>
      <c r="N117">
        <v>51</v>
      </c>
      <c r="O117">
        <v>20</v>
      </c>
      <c r="P117">
        <v>231</v>
      </c>
      <c r="Q117">
        <v>44</v>
      </c>
      <c r="R117">
        <v>53</v>
      </c>
      <c r="S117">
        <v>217</v>
      </c>
      <c r="T117">
        <v>55</v>
      </c>
    </row>
    <row r="118" spans="1:32" x14ac:dyDescent="0.25">
      <c r="A118">
        <v>14</v>
      </c>
      <c r="B118">
        <v>23</v>
      </c>
      <c r="C118">
        <v>21</v>
      </c>
      <c r="D118" s="2">
        <f t="shared" si="1"/>
        <v>1.1627906976744186E-3</v>
      </c>
      <c r="E118" s="2">
        <f>D118*F118*IFERROR(SUMIF(Distrib!AH:AH,"&lt;=" &amp; G118,Distrib!AJ:AJ),1)</f>
        <v>3.2362893198989559E-4</v>
      </c>
      <c r="F118">
        <f>COUNTIF($H$118:$X$118,"&lt;="&amp;$G$118)/COUNTA($H$118:$X$118)</f>
        <v>0.58823529411764708</v>
      </c>
      <c r="G118">
        <v>73</v>
      </c>
      <c r="H118">
        <v>34</v>
      </c>
      <c r="I118">
        <v>24</v>
      </c>
      <c r="J118">
        <v>12</v>
      </c>
      <c r="K118">
        <v>322</v>
      </c>
      <c r="L118">
        <v>78</v>
      </c>
      <c r="M118">
        <v>237</v>
      </c>
      <c r="N118">
        <v>115</v>
      </c>
      <c r="O118">
        <v>1</v>
      </c>
      <c r="P118">
        <v>46</v>
      </c>
      <c r="Q118">
        <v>1</v>
      </c>
      <c r="R118">
        <v>286</v>
      </c>
      <c r="S118">
        <v>43</v>
      </c>
      <c r="T118">
        <v>77</v>
      </c>
      <c r="U118">
        <v>8</v>
      </c>
      <c r="V118">
        <v>55</v>
      </c>
      <c r="W118">
        <v>160</v>
      </c>
      <c r="X118">
        <v>50</v>
      </c>
    </row>
    <row r="119" spans="1:32" x14ac:dyDescent="0.25">
      <c r="A119">
        <v>14</v>
      </c>
      <c r="B119">
        <v>33</v>
      </c>
      <c r="C119">
        <v>11</v>
      </c>
      <c r="D119" s="2">
        <f t="shared" si="1"/>
        <v>6.0908084163898118E-4</v>
      </c>
      <c r="E119" s="2">
        <f>D119*F119*IFERROR(SUMIF(Distrib!AH:AH,"&lt;=" &amp; G119,Distrib!AJ:AJ),1)</f>
        <v>5.2207934809714134E-4</v>
      </c>
      <c r="F119">
        <f>COUNTIF($H$119:$Q$119,"&lt;="&amp;$G$119)/COUNTA($H$119:$Q$119)</f>
        <v>0.9</v>
      </c>
      <c r="G119">
        <v>356</v>
      </c>
      <c r="H119">
        <v>113</v>
      </c>
      <c r="I119">
        <v>44</v>
      </c>
      <c r="J119">
        <v>55</v>
      </c>
      <c r="K119">
        <v>212</v>
      </c>
      <c r="L119">
        <v>374</v>
      </c>
      <c r="M119">
        <v>206</v>
      </c>
      <c r="N119">
        <v>15</v>
      </c>
      <c r="O119">
        <v>127</v>
      </c>
      <c r="P119">
        <v>34</v>
      </c>
      <c r="Q119">
        <v>153</v>
      </c>
    </row>
    <row r="120" spans="1:32" x14ac:dyDescent="0.25">
      <c r="A120">
        <v>20</v>
      </c>
      <c r="B120">
        <v>23</v>
      </c>
      <c r="C120">
        <v>26</v>
      </c>
      <c r="D120" s="2">
        <f t="shared" si="1"/>
        <v>1.4396456256921372E-3</v>
      </c>
      <c r="E120" s="2">
        <f>D120*F120*IFERROR(SUMIF(Distrib!AH:AH,"&lt;=" &amp; G120,Distrib!AJ:AJ),1)</f>
        <v>3.9595800336833048E-4</v>
      </c>
      <c r="F120">
        <f>COUNTIF($H$120:$AA$120,"&lt;="&amp;$G$120)/COUNTA($H$120:$AA$120)</f>
        <v>0.6</v>
      </c>
      <c r="G120">
        <v>70</v>
      </c>
      <c r="H120">
        <v>256</v>
      </c>
      <c r="I120">
        <v>154</v>
      </c>
      <c r="J120">
        <v>8</v>
      </c>
      <c r="K120">
        <v>24</v>
      </c>
      <c r="L120">
        <v>23</v>
      </c>
      <c r="M120">
        <v>6</v>
      </c>
      <c r="N120">
        <v>132</v>
      </c>
      <c r="O120">
        <v>8</v>
      </c>
      <c r="P120">
        <v>20</v>
      </c>
      <c r="Q120">
        <v>79</v>
      </c>
      <c r="R120">
        <v>7</v>
      </c>
      <c r="S120">
        <v>43</v>
      </c>
      <c r="T120">
        <v>285</v>
      </c>
      <c r="U120">
        <v>93</v>
      </c>
      <c r="V120">
        <v>21</v>
      </c>
      <c r="W120">
        <v>25</v>
      </c>
      <c r="X120">
        <v>95</v>
      </c>
      <c r="Y120">
        <v>311</v>
      </c>
      <c r="Z120">
        <v>23</v>
      </c>
      <c r="AA120">
        <v>7</v>
      </c>
    </row>
    <row r="121" spans="1:32" x14ac:dyDescent="0.25">
      <c r="A121">
        <v>20</v>
      </c>
      <c r="B121">
        <v>33</v>
      </c>
      <c r="C121">
        <v>9</v>
      </c>
      <c r="D121" s="2">
        <f t="shared" si="1"/>
        <v>4.9833887043189363E-4</v>
      </c>
      <c r="E121" s="2">
        <f>D121*F121*IFERROR(SUMIF(Distrib!AH:AH,"&lt;=" &amp; G121,Distrib!AJ:AJ),1)</f>
        <v>1.4825115196757737E-4</v>
      </c>
      <c r="F121">
        <f>COUNTIF($H$121:$O$121,"&lt;="&amp;$G$121)/COUNTA($H$121:$O$121)</f>
        <v>0.5</v>
      </c>
      <c r="G121">
        <v>103</v>
      </c>
      <c r="H121">
        <v>9</v>
      </c>
      <c r="I121">
        <v>163</v>
      </c>
      <c r="J121">
        <v>22</v>
      </c>
      <c r="K121">
        <v>483</v>
      </c>
      <c r="L121">
        <v>256</v>
      </c>
      <c r="M121">
        <v>3</v>
      </c>
      <c r="N121">
        <v>82</v>
      </c>
      <c r="O121">
        <v>133</v>
      </c>
    </row>
    <row r="122" spans="1:32" x14ac:dyDescent="0.25">
      <c r="A122">
        <v>23</v>
      </c>
      <c r="B122">
        <v>33</v>
      </c>
      <c r="C122">
        <v>14</v>
      </c>
      <c r="D122" s="2">
        <f t="shared" si="1"/>
        <v>7.7519379844961239E-4</v>
      </c>
      <c r="E122" s="2">
        <f>D122*F122*IFERROR(SUMIF(Distrib!AH:AH,"&lt;=" &amp; G122,Distrib!AJ:AJ),1)</f>
        <v>0</v>
      </c>
      <c r="F122">
        <f>COUNTIF($H$122:$T$122,"&lt;="&amp;$G$122)/COUNTA($H$122:$T$122)</f>
        <v>0</v>
      </c>
      <c r="G122">
        <v>16</v>
      </c>
      <c r="H122">
        <v>269</v>
      </c>
      <c r="I122">
        <v>47</v>
      </c>
      <c r="J122">
        <v>111</v>
      </c>
      <c r="K122">
        <v>44</v>
      </c>
      <c r="L122">
        <v>171</v>
      </c>
      <c r="M122">
        <v>122</v>
      </c>
      <c r="N122">
        <v>90</v>
      </c>
      <c r="O122">
        <v>233</v>
      </c>
      <c r="P122">
        <v>44</v>
      </c>
      <c r="Q122">
        <v>107</v>
      </c>
      <c r="R122">
        <v>172</v>
      </c>
      <c r="S122">
        <v>112</v>
      </c>
      <c r="T122">
        <v>43</v>
      </c>
    </row>
    <row r="123" spans="1:32" x14ac:dyDescent="0.25">
      <c r="A123">
        <v>5</v>
      </c>
      <c r="B123">
        <v>21</v>
      </c>
      <c r="C123">
        <v>19</v>
      </c>
      <c r="D123" s="2">
        <f t="shared" si="1"/>
        <v>1.052048726467331E-3</v>
      </c>
      <c r="E123" s="2">
        <f>D123*F123*IFERROR(SUMIF(Distrib!AH:AH,"&lt;=" &amp; G123,Distrib!AJ:AJ),1)</f>
        <v>9.914916624190783E-4</v>
      </c>
      <c r="F123">
        <f>COUNTIF($H$123:$Y$123,"&lt;="&amp;$G$123)/COUNTA($H$123:$Y$123)</f>
        <v>1</v>
      </c>
      <c r="G123">
        <v>333</v>
      </c>
      <c r="H123">
        <v>6</v>
      </c>
      <c r="I123">
        <v>95</v>
      </c>
      <c r="J123">
        <v>30</v>
      </c>
      <c r="K123">
        <v>156</v>
      </c>
      <c r="L123">
        <v>1</v>
      </c>
      <c r="M123">
        <v>9</v>
      </c>
      <c r="N123">
        <v>151</v>
      </c>
      <c r="O123">
        <v>8</v>
      </c>
      <c r="P123">
        <v>131</v>
      </c>
      <c r="Q123">
        <v>36</v>
      </c>
      <c r="R123">
        <v>21</v>
      </c>
      <c r="S123">
        <v>81</v>
      </c>
      <c r="T123">
        <v>3</v>
      </c>
      <c r="U123">
        <v>157</v>
      </c>
      <c r="V123">
        <v>146</v>
      </c>
      <c r="W123">
        <v>128</v>
      </c>
      <c r="X123">
        <v>62</v>
      </c>
      <c r="Y123">
        <v>49</v>
      </c>
    </row>
    <row r="124" spans="1:32" x14ac:dyDescent="0.25">
      <c r="A124">
        <v>5</v>
      </c>
      <c r="B124">
        <v>22</v>
      </c>
      <c r="C124">
        <v>14</v>
      </c>
      <c r="D124" s="2">
        <f t="shared" si="1"/>
        <v>7.7519379844961239E-4</v>
      </c>
      <c r="E124" s="2">
        <f>D124*F124*IFERROR(SUMIF(Distrib!AH:AH,"&lt;=" &amp; G124,Distrib!AJ:AJ),1)</f>
        <v>6.7602874067201934E-4</v>
      </c>
      <c r="F124">
        <f>COUNTIF($H$124:$T$124,"&lt;="&amp;$G$124)/COUNTA($H$124:$T$124)</f>
        <v>0.92307692307692313</v>
      </c>
      <c r="G124">
        <v>337</v>
      </c>
      <c r="H124">
        <v>444</v>
      </c>
      <c r="I124">
        <v>59</v>
      </c>
      <c r="J124">
        <v>8</v>
      </c>
      <c r="K124">
        <v>37</v>
      </c>
      <c r="L124">
        <v>113</v>
      </c>
      <c r="M124">
        <v>70</v>
      </c>
      <c r="N124">
        <v>37</v>
      </c>
      <c r="O124">
        <v>125</v>
      </c>
      <c r="P124">
        <v>56</v>
      </c>
      <c r="Q124">
        <v>91</v>
      </c>
      <c r="R124">
        <v>205</v>
      </c>
      <c r="S124">
        <v>57</v>
      </c>
      <c r="T124">
        <v>23</v>
      </c>
    </row>
    <row r="125" spans="1:32" x14ac:dyDescent="0.25">
      <c r="A125">
        <v>5</v>
      </c>
      <c r="B125">
        <v>31</v>
      </c>
      <c r="C125">
        <v>20</v>
      </c>
      <c r="D125" s="2">
        <f t="shared" si="1"/>
        <v>1.1074197120708748E-3</v>
      </c>
      <c r="E125" s="2">
        <f>D125*F125*IFERROR(SUMIF(Distrib!AH:AH,"&lt;=" &amp; G125,Distrib!AJ:AJ),1)</f>
        <v>1.064761017461056E-3</v>
      </c>
      <c r="F125">
        <f>COUNTIF($H$125:$Z$125,"&lt;="&amp;$G$125)/COUNTA($H$125:$Z$125)</f>
        <v>1</v>
      </c>
      <c r="G125">
        <v>381</v>
      </c>
      <c r="H125">
        <v>25</v>
      </c>
      <c r="I125">
        <v>175</v>
      </c>
      <c r="J125">
        <v>22</v>
      </c>
      <c r="K125">
        <v>17</v>
      </c>
      <c r="L125">
        <v>46</v>
      </c>
      <c r="M125">
        <v>42</v>
      </c>
      <c r="N125">
        <v>42</v>
      </c>
      <c r="O125">
        <v>31</v>
      </c>
      <c r="P125">
        <v>134</v>
      </c>
      <c r="Q125">
        <v>71</v>
      </c>
      <c r="R125">
        <v>25</v>
      </c>
      <c r="S125">
        <v>42</v>
      </c>
      <c r="T125">
        <v>34</v>
      </c>
      <c r="U125">
        <v>38</v>
      </c>
      <c r="V125">
        <v>211</v>
      </c>
      <c r="W125">
        <v>22</v>
      </c>
      <c r="X125">
        <v>6</v>
      </c>
      <c r="Y125">
        <v>73</v>
      </c>
      <c r="Z125">
        <v>68</v>
      </c>
    </row>
    <row r="126" spans="1:32" x14ac:dyDescent="0.25">
      <c r="A126">
        <v>5</v>
      </c>
      <c r="B126">
        <v>49</v>
      </c>
      <c r="C126">
        <v>15</v>
      </c>
      <c r="D126" s="2">
        <f t="shared" si="1"/>
        <v>8.3056478405315617E-4</v>
      </c>
      <c r="E126" s="2">
        <f>D126*F126*IFERROR(SUMIF(Distrib!AH:AH,"&lt;=" &amp; G126,Distrib!AJ:AJ),1)</f>
        <v>4.9367753746016674E-4</v>
      </c>
      <c r="F126">
        <f>COUNTIF($H$126:$U$126,"&lt;="&amp;$G$126)/COUNTA($H$126:$U$126)</f>
        <v>0.7857142857142857</v>
      </c>
      <c r="G126">
        <v>162</v>
      </c>
      <c r="H126">
        <v>87</v>
      </c>
      <c r="I126">
        <v>87</v>
      </c>
      <c r="J126">
        <v>148</v>
      </c>
      <c r="K126">
        <v>76</v>
      </c>
      <c r="L126">
        <v>221</v>
      </c>
      <c r="M126">
        <v>44</v>
      </c>
      <c r="N126">
        <v>40</v>
      </c>
      <c r="O126">
        <v>203</v>
      </c>
      <c r="P126">
        <v>6</v>
      </c>
      <c r="Q126">
        <v>87</v>
      </c>
      <c r="R126">
        <v>31</v>
      </c>
      <c r="S126">
        <v>298</v>
      </c>
      <c r="T126">
        <v>63</v>
      </c>
      <c r="U126">
        <v>106</v>
      </c>
    </row>
    <row r="127" spans="1:32" x14ac:dyDescent="0.25">
      <c r="A127">
        <v>21</v>
      </c>
      <c r="B127">
        <v>22</v>
      </c>
      <c r="C127">
        <v>13</v>
      </c>
      <c r="D127" s="2">
        <f t="shared" si="1"/>
        <v>7.1982281284606862E-4</v>
      </c>
      <c r="E127" s="2">
        <f>D127*F127*IFERROR(SUMIF(Distrib!AH:AH,"&lt;=" &amp; G127,Distrib!AJ:AJ),1)</f>
        <v>3.6994635648839144E-4</v>
      </c>
      <c r="F127">
        <f>COUNTIF($H$127:$S$127,"&lt;="&amp;$G$127)/COUNTA($H$127:$S$127)</f>
        <v>0.66666666666666663</v>
      </c>
      <c r="G127">
        <v>169</v>
      </c>
      <c r="H127">
        <v>26</v>
      </c>
      <c r="I127">
        <v>45</v>
      </c>
      <c r="J127">
        <v>56</v>
      </c>
      <c r="K127">
        <v>485</v>
      </c>
      <c r="L127">
        <v>181</v>
      </c>
      <c r="M127">
        <v>280</v>
      </c>
      <c r="N127">
        <v>92</v>
      </c>
      <c r="O127">
        <v>54</v>
      </c>
      <c r="P127">
        <v>17</v>
      </c>
      <c r="Q127">
        <v>170</v>
      </c>
      <c r="R127">
        <v>125</v>
      </c>
      <c r="S127">
        <v>42</v>
      </c>
    </row>
    <row r="128" spans="1:32" x14ac:dyDescent="0.25">
      <c r="A128">
        <v>21</v>
      </c>
      <c r="B128">
        <v>31</v>
      </c>
      <c r="C128">
        <v>16</v>
      </c>
      <c r="D128" s="2">
        <f t="shared" si="1"/>
        <v>8.8593576965669994E-4</v>
      </c>
      <c r="E128" s="2">
        <f>D128*F128*IFERROR(SUMIF(Distrib!AH:AH,"&lt;=" &amp; G128,Distrib!AJ:AJ),1)</f>
        <v>3.3574424024336732E-4</v>
      </c>
      <c r="F128">
        <f>COUNTIF($H$128:$V$128,"&lt;="&amp;$G$128)/COUNTA($H$128:$V$128)</f>
        <v>0.66666666666666663</v>
      </c>
      <c r="G128">
        <v>96</v>
      </c>
      <c r="H128">
        <v>8</v>
      </c>
      <c r="I128">
        <v>93</v>
      </c>
      <c r="J128">
        <v>43</v>
      </c>
      <c r="K128">
        <v>19</v>
      </c>
      <c r="L128">
        <v>3</v>
      </c>
      <c r="M128">
        <v>7</v>
      </c>
      <c r="N128">
        <v>41</v>
      </c>
      <c r="O128">
        <v>35</v>
      </c>
      <c r="P128">
        <v>275</v>
      </c>
      <c r="Q128">
        <v>140</v>
      </c>
      <c r="R128">
        <v>21</v>
      </c>
      <c r="S128">
        <v>234</v>
      </c>
      <c r="T128">
        <v>77</v>
      </c>
      <c r="U128">
        <v>272</v>
      </c>
      <c r="V128">
        <v>211</v>
      </c>
    </row>
    <row r="129" spans="1:28" x14ac:dyDescent="0.25">
      <c r="A129">
        <v>21</v>
      </c>
      <c r="B129">
        <v>49</v>
      </c>
      <c r="C129">
        <v>15</v>
      </c>
      <c r="D129" s="2">
        <f t="shared" si="1"/>
        <v>8.3056478405315617E-4</v>
      </c>
      <c r="E129" s="2">
        <f>D129*F129*IFERROR(SUMIF(Distrib!AH:AH,"&lt;=" &amp; G129,Distrib!AJ:AJ),1)</f>
        <v>0</v>
      </c>
      <c r="F129">
        <f>COUNTIF($H$129:$U$129,"&lt;="&amp;$G$129)/COUNTA($H$129:$U$129)</f>
        <v>0</v>
      </c>
      <c r="G129">
        <v>3</v>
      </c>
      <c r="H129">
        <v>112</v>
      </c>
      <c r="I129">
        <v>54</v>
      </c>
      <c r="J129">
        <v>141</v>
      </c>
      <c r="K129">
        <v>126</v>
      </c>
      <c r="L129">
        <v>214</v>
      </c>
      <c r="M129">
        <v>131</v>
      </c>
      <c r="N129">
        <v>27</v>
      </c>
      <c r="O129">
        <v>84</v>
      </c>
      <c r="P129">
        <v>198</v>
      </c>
      <c r="Q129">
        <v>438</v>
      </c>
      <c r="R129">
        <v>130</v>
      </c>
      <c r="S129">
        <v>11</v>
      </c>
      <c r="T129">
        <v>6</v>
      </c>
      <c r="U129">
        <v>92</v>
      </c>
    </row>
    <row r="130" spans="1:28" x14ac:dyDescent="0.25">
      <c r="A130">
        <v>31</v>
      </c>
      <c r="B130">
        <v>49</v>
      </c>
      <c r="C130">
        <v>8</v>
      </c>
      <c r="D130" s="2">
        <f t="shared" si="1"/>
        <v>4.4296788482834997E-4</v>
      </c>
      <c r="E130" s="2">
        <f>D130*F130*IFERROR(SUMIF(Distrib!AH:AH,"&lt;=" &amp; G130,Distrib!AJ:AJ),1)</f>
        <v>2.9434499280774377E-4</v>
      </c>
      <c r="F130">
        <f>COUNTIF($H$130:$N$130,"&lt;="&amp;$G$130)/COUNTA($H$130:$N$130)</f>
        <v>0.7142857142857143</v>
      </c>
      <c r="G130">
        <v>310</v>
      </c>
      <c r="H130">
        <v>471</v>
      </c>
      <c r="I130">
        <v>9</v>
      </c>
      <c r="J130">
        <v>14</v>
      </c>
      <c r="K130">
        <v>98</v>
      </c>
      <c r="L130">
        <v>263</v>
      </c>
      <c r="M130">
        <v>8</v>
      </c>
      <c r="N130">
        <v>443</v>
      </c>
      <c r="P130">
        <f>COUNTIF($R$130:$W$130,"&lt;="&amp;$Q$130)/COUNTA($R$130:$W$130)</f>
        <v>0.83333333333333337</v>
      </c>
      <c r="Q130">
        <v>338</v>
      </c>
      <c r="R130">
        <v>9</v>
      </c>
      <c r="S130">
        <v>14</v>
      </c>
      <c r="T130">
        <v>98</v>
      </c>
      <c r="U130">
        <v>263</v>
      </c>
      <c r="V130">
        <v>8</v>
      </c>
      <c r="W130">
        <v>443</v>
      </c>
    </row>
    <row r="131" spans="1:28" x14ac:dyDescent="0.25">
      <c r="A131">
        <v>2</v>
      </c>
      <c r="B131">
        <v>10</v>
      </c>
      <c r="C131">
        <v>21</v>
      </c>
      <c r="D131" s="2">
        <f t="shared" ref="D131:D194" si="2">C131/SUM(C:C)</f>
        <v>1.1627906976744186E-3</v>
      </c>
      <c r="E131" s="2">
        <f>D131*F131*IFERROR(SUMIF(Distrib!AH:AH,"&lt;=" &amp; G131,Distrib!AJ:AJ),1)</f>
        <v>1.1219023388909072E-3</v>
      </c>
      <c r="F131">
        <f>COUNTIF($H$131:$AA$131,"&lt;="&amp;$G$131)/COUNTA($H$131:$AA$131)</f>
        <v>1</v>
      </c>
      <c r="G131">
        <v>389</v>
      </c>
      <c r="H131">
        <v>6</v>
      </c>
      <c r="I131">
        <v>27</v>
      </c>
      <c r="J131">
        <v>39</v>
      </c>
      <c r="K131">
        <v>42</v>
      </c>
      <c r="L131">
        <v>112</v>
      </c>
      <c r="M131">
        <v>102</v>
      </c>
      <c r="N131">
        <v>65</v>
      </c>
      <c r="O131">
        <v>15</v>
      </c>
      <c r="P131">
        <v>114</v>
      </c>
      <c r="Q131">
        <v>221</v>
      </c>
      <c r="R131">
        <v>10</v>
      </c>
      <c r="S131">
        <v>65</v>
      </c>
      <c r="T131">
        <v>44</v>
      </c>
      <c r="U131">
        <v>75</v>
      </c>
      <c r="V131">
        <v>10</v>
      </c>
      <c r="W131">
        <v>31</v>
      </c>
      <c r="X131">
        <v>54</v>
      </c>
      <c r="Y131">
        <v>142</v>
      </c>
      <c r="Z131">
        <v>17</v>
      </c>
      <c r="AA131">
        <v>180</v>
      </c>
    </row>
    <row r="132" spans="1:28" x14ac:dyDescent="0.25">
      <c r="A132">
        <v>2</v>
      </c>
      <c r="B132">
        <v>19</v>
      </c>
      <c r="C132">
        <v>22</v>
      </c>
      <c r="D132" s="2">
        <f t="shared" si="2"/>
        <v>1.2181616832779624E-3</v>
      </c>
      <c r="E132" s="2">
        <f>D132*F132*IFERROR(SUMIF(Distrib!AH:AH,"&lt;=" &amp; G132,Distrib!AJ:AJ),1)</f>
        <v>4.2128026863713153E-4</v>
      </c>
      <c r="F132">
        <f>COUNTIF($H$132:$Z$132,"&lt;="&amp;$G$132)/COUNTA($H$132:$Z$132)</f>
        <v>0.68421052631578949</v>
      </c>
      <c r="G132">
        <v>80</v>
      </c>
      <c r="H132">
        <v>27</v>
      </c>
      <c r="I132">
        <v>23</v>
      </c>
      <c r="J132">
        <v>58</v>
      </c>
      <c r="K132">
        <v>10</v>
      </c>
      <c r="L132">
        <v>24</v>
      </c>
      <c r="M132">
        <v>45</v>
      </c>
      <c r="N132">
        <v>108</v>
      </c>
      <c r="O132">
        <v>47</v>
      </c>
      <c r="P132">
        <v>25</v>
      </c>
      <c r="Q132">
        <v>56</v>
      </c>
      <c r="R132">
        <v>4</v>
      </c>
      <c r="S132">
        <v>13</v>
      </c>
      <c r="T132">
        <v>262</v>
      </c>
      <c r="U132">
        <v>328</v>
      </c>
      <c r="V132">
        <v>242</v>
      </c>
      <c r="W132">
        <v>15</v>
      </c>
      <c r="X132">
        <v>158</v>
      </c>
      <c r="Y132">
        <v>46</v>
      </c>
      <c r="Z132">
        <v>185</v>
      </c>
    </row>
    <row r="133" spans="1:28" x14ac:dyDescent="0.25">
      <c r="A133">
        <v>2</v>
      </c>
      <c r="B133">
        <v>35</v>
      </c>
      <c r="C133">
        <v>19</v>
      </c>
      <c r="D133" s="2">
        <f t="shared" si="2"/>
        <v>1.052048726467331E-3</v>
      </c>
      <c r="E133" s="2">
        <f>D133*F133*IFERROR(SUMIF(Distrib!AH:AH,"&lt;=" &amp; G133,Distrib!AJ:AJ),1)</f>
        <v>3.8082635498030507E-5</v>
      </c>
      <c r="F133">
        <f>COUNTIF($H$133:$V$133,"&lt;="&amp;$G$133)/COUNTA($H$133:$V$133)</f>
        <v>0.2</v>
      </c>
      <c r="G133">
        <v>23</v>
      </c>
      <c r="H133">
        <v>4</v>
      </c>
      <c r="I133">
        <v>14</v>
      </c>
      <c r="J133">
        <v>147</v>
      </c>
      <c r="K133">
        <v>104</v>
      </c>
      <c r="L133">
        <v>60</v>
      </c>
      <c r="M133">
        <v>12</v>
      </c>
      <c r="N133">
        <v>25</v>
      </c>
      <c r="O133">
        <v>36</v>
      </c>
      <c r="P133">
        <v>113</v>
      </c>
      <c r="Q133">
        <v>244</v>
      </c>
      <c r="R133">
        <v>25</v>
      </c>
      <c r="S133">
        <v>116</v>
      </c>
      <c r="T133">
        <v>37</v>
      </c>
      <c r="U133">
        <v>453</v>
      </c>
      <c r="V133">
        <v>152</v>
      </c>
    </row>
    <row r="134" spans="1:28" x14ac:dyDescent="0.25">
      <c r="A134">
        <v>2</v>
      </c>
      <c r="B134">
        <v>50</v>
      </c>
      <c r="C134">
        <v>17</v>
      </c>
      <c r="D134" s="2">
        <f t="shared" si="2"/>
        <v>9.413067552602436E-4</v>
      </c>
      <c r="E134" s="2">
        <f>D134*F134*IFERROR(SUMIF(Distrib!AH:AH,"&lt;=" &amp; G134,Distrib!AJ:AJ),1)</f>
        <v>3.2585339023271894E-4</v>
      </c>
      <c r="F134">
        <f>COUNTIF($H$134:$W$134,"&lt;="&amp;$G$134)/COUNTA($H$134:$W$134)</f>
        <v>0.625</v>
      </c>
      <c r="G134">
        <v>92</v>
      </c>
      <c r="H134">
        <v>194</v>
      </c>
      <c r="I134">
        <v>16</v>
      </c>
      <c r="J134">
        <v>22</v>
      </c>
      <c r="K134">
        <v>41</v>
      </c>
      <c r="L134">
        <v>30</v>
      </c>
      <c r="M134">
        <v>209</v>
      </c>
      <c r="N134">
        <v>24</v>
      </c>
      <c r="O134">
        <v>154</v>
      </c>
      <c r="P134">
        <v>68</v>
      </c>
      <c r="Q134">
        <v>12</v>
      </c>
      <c r="R134">
        <v>345</v>
      </c>
      <c r="S134">
        <v>86</v>
      </c>
      <c r="T134">
        <v>201</v>
      </c>
      <c r="U134">
        <v>29</v>
      </c>
      <c r="V134">
        <v>127</v>
      </c>
      <c r="W134">
        <v>60</v>
      </c>
    </row>
    <row r="135" spans="1:28" x14ac:dyDescent="0.25">
      <c r="A135">
        <v>10</v>
      </c>
      <c r="B135">
        <v>19</v>
      </c>
      <c r="C135">
        <v>22</v>
      </c>
      <c r="D135" s="2">
        <f t="shared" si="2"/>
        <v>1.2181616832779624E-3</v>
      </c>
      <c r="E135" s="2">
        <f>D135*F135*IFERROR(SUMIF(Distrib!AH:AH,"&lt;=" &amp; G135,Distrib!AJ:AJ),1)</f>
        <v>4.0254572463593245E-4</v>
      </c>
      <c r="F135">
        <f>COUNTIF($H$135:$AB$135,"&lt;="&amp;$G$135)/COUNTA($H$135:$AB$135)</f>
        <v>0.7142857142857143</v>
      </c>
      <c r="G135">
        <v>71</v>
      </c>
      <c r="H135">
        <v>84</v>
      </c>
      <c r="I135">
        <v>64</v>
      </c>
      <c r="J135">
        <v>193</v>
      </c>
      <c r="K135">
        <v>10</v>
      </c>
      <c r="L135">
        <v>10</v>
      </c>
      <c r="M135">
        <v>71</v>
      </c>
      <c r="N135">
        <v>279</v>
      </c>
      <c r="O135">
        <v>6</v>
      </c>
      <c r="P135">
        <v>40</v>
      </c>
      <c r="Q135">
        <v>82</v>
      </c>
      <c r="R135">
        <v>36</v>
      </c>
      <c r="S135">
        <v>7</v>
      </c>
      <c r="T135">
        <v>15</v>
      </c>
      <c r="U135">
        <v>272</v>
      </c>
      <c r="V135">
        <v>34</v>
      </c>
      <c r="W135">
        <v>50</v>
      </c>
      <c r="X135">
        <v>43</v>
      </c>
      <c r="Y135">
        <v>270</v>
      </c>
      <c r="Z135">
        <v>53</v>
      </c>
      <c r="AA135">
        <v>63</v>
      </c>
      <c r="AB135">
        <v>16</v>
      </c>
    </row>
    <row r="136" spans="1:28" x14ac:dyDescent="0.25">
      <c r="A136">
        <v>10</v>
      </c>
      <c r="B136">
        <v>35</v>
      </c>
      <c r="C136">
        <v>13</v>
      </c>
      <c r="D136" s="2">
        <f t="shared" si="2"/>
        <v>7.1982281284606862E-4</v>
      </c>
      <c r="E136" s="2">
        <f>D136*F136*IFERROR(SUMIF(Distrib!AH:AH,"&lt;=" &amp; G136,Distrib!AJ:AJ),1)</f>
        <v>3.9304654746121038E-5</v>
      </c>
      <c r="F136">
        <f>COUNTIF($H$136:$S$136,"&lt;="&amp;$G$136)/COUNTA($H$136:$S$136)</f>
        <v>0.25</v>
      </c>
      <c r="G136">
        <v>28</v>
      </c>
      <c r="H136">
        <v>73</v>
      </c>
      <c r="I136">
        <v>136</v>
      </c>
      <c r="J136">
        <v>95</v>
      </c>
      <c r="K136">
        <v>17</v>
      </c>
      <c r="L136">
        <v>40</v>
      </c>
      <c r="M136">
        <v>41</v>
      </c>
      <c r="N136">
        <v>307</v>
      </c>
      <c r="O136">
        <v>8</v>
      </c>
      <c r="P136">
        <v>37</v>
      </c>
      <c r="Q136">
        <v>11</v>
      </c>
      <c r="R136">
        <v>270</v>
      </c>
      <c r="S136">
        <v>687</v>
      </c>
    </row>
    <row r="137" spans="1:28" x14ac:dyDescent="0.25">
      <c r="A137">
        <v>10</v>
      </c>
      <c r="B137">
        <v>50</v>
      </c>
      <c r="C137">
        <v>20</v>
      </c>
      <c r="D137" s="2">
        <f t="shared" si="2"/>
        <v>1.1074197120708748E-3</v>
      </c>
      <c r="E137" s="2">
        <f>D137*F137*IFERROR(SUMIF(Distrib!AH:AH,"&lt;=" &amp; G137,Distrib!AJ:AJ),1)</f>
        <v>3.1330084883361052E-4</v>
      </c>
      <c r="F137">
        <f>COUNTIF($H$137:$Z$137,"&lt;="&amp;$G$137)/COUNTA($H$137:$Z$137)</f>
        <v>0.52631578947368418</v>
      </c>
      <c r="G137">
        <v>88</v>
      </c>
      <c r="H137">
        <v>69</v>
      </c>
      <c r="I137">
        <v>81</v>
      </c>
      <c r="J137">
        <v>130</v>
      </c>
      <c r="K137">
        <v>27</v>
      </c>
      <c r="L137">
        <v>35</v>
      </c>
      <c r="M137">
        <v>133</v>
      </c>
      <c r="N137">
        <v>129</v>
      </c>
      <c r="O137">
        <v>90</v>
      </c>
      <c r="P137">
        <v>119</v>
      </c>
      <c r="Q137">
        <v>45</v>
      </c>
      <c r="R137">
        <v>11</v>
      </c>
      <c r="S137">
        <v>51</v>
      </c>
      <c r="T137">
        <v>88</v>
      </c>
      <c r="U137">
        <v>99</v>
      </c>
      <c r="V137">
        <v>12</v>
      </c>
      <c r="W137">
        <v>186</v>
      </c>
      <c r="X137">
        <v>140</v>
      </c>
      <c r="Y137">
        <v>65</v>
      </c>
      <c r="Z137">
        <v>155</v>
      </c>
    </row>
    <row r="138" spans="1:28" x14ac:dyDescent="0.25">
      <c r="A138">
        <v>19</v>
      </c>
      <c r="B138">
        <v>35</v>
      </c>
      <c r="C138">
        <v>13</v>
      </c>
      <c r="D138" s="2">
        <f t="shared" si="2"/>
        <v>7.1982281284606862E-4</v>
      </c>
      <c r="E138" s="2">
        <f>D138*F138*IFERROR(SUMIF(Distrib!AH:AH,"&lt;=" &amp; G138,Distrib!AJ:AJ),1)</f>
        <v>3.8013975313372799E-5</v>
      </c>
      <c r="F138">
        <f>COUNTIF($H$138:$S$138,"&lt;="&amp;$G$138)/COUNTA($H$138:$S$138)</f>
        <v>0.33333333333333331</v>
      </c>
      <c r="G138">
        <v>20</v>
      </c>
      <c r="H138">
        <v>168</v>
      </c>
      <c r="I138">
        <v>6</v>
      </c>
      <c r="J138">
        <v>2</v>
      </c>
      <c r="K138">
        <v>125</v>
      </c>
      <c r="L138">
        <v>461</v>
      </c>
      <c r="M138">
        <v>70</v>
      </c>
      <c r="N138">
        <v>17</v>
      </c>
      <c r="O138">
        <v>182</v>
      </c>
      <c r="P138">
        <v>65</v>
      </c>
      <c r="Q138">
        <v>89</v>
      </c>
      <c r="R138">
        <v>295</v>
      </c>
      <c r="S138">
        <v>13</v>
      </c>
    </row>
    <row r="139" spans="1:28" x14ac:dyDescent="0.25">
      <c r="A139">
        <v>19</v>
      </c>
      <c r="B139">
        <v>50</v>
      </c>
      <c r="C139">
        <v>15</v>
      </c>
      <c r="D139" s="2">
        <f t="shared" si="2"/>
        <v>8.3056478405315617E-4</v>
      </c>
      <c r="E139" s="2">
        <f>D139*F139*IFERROR(SUMIF(Distrib!AH:AH,"&lt;=" &amp; G139,Distrib!AJ:AJ),1)</f>
        <v>7.7992281945207136E-4</v>
      </c>
      <c r="F139">
        <f>COUNTIF($H$139:$U$139,"&lt;="&amp;$G$139)/COUNTA($H$139:$U$139)</f>
        <v>1</v>
      </c>
      <c r="G139">
        <v>325</v>
      </c>
      <c r="H139">
        <v>145</v>
      </c>
      <c r="I139">
        <v>187</v>
      </c>
      <c r="J139">
        <v>59</v>
      </c>
      <c r="K139">
        <v>66</v>
      </c>
      <c r="L139">
        <v>164</v>
      </c>
      <c r="M139">
        <v>179</v>
      </c>
      <c r="N139">
        <v>46</v>
      </c>
      <c r="O139">
        <v>279</v>
      </c>
      <c r="P139">
        <v>88</v>
      </c>
      <c r="Q139">
        <v>14</v>
      </c>
      <c r="R139">
        <v>68</v>
      </c>
      <c r="S139">
        <v>75</v>
      </c>
      <c r="T139">
        <v>6</v>
      </c>
      <c r="U139">
        <v>52</v>
      </c>
    </row>
    <row r="140" spans="1:28" x14ac:dyDescent="0.25">
      <c r="A140">
        <v>35</v>
      </c>
      <c r="B140">
        <v>50</v>
      </c>
      <c r="C140">
        <v>13</v>
      </c>
      <c r="D140" s="2">
        <f t="shared" si="2"/>
        <v>7.1982281284606862E-4</v>
      </c>
      <c r="E140" s="2">
        <f>D140*F140*IFERROR(SUMIF(Distrib!AH:AH,"&lt;=" &amp; G140,Distrib!AJ:AJ),1)</f>
        <v>4.116442147862835E-4</v>
      </c>
      <c r="F140">
        <f>COUNTIF($H$140:$S$140,"&lt;="&amp;$G$140)/COUNTA($H$140:$S$140)</f>
        <v>0.75</v>
      </c>
      <c r="G140">
        <v>165</v>
      </c>
      <c r="H140">
        <v>251</v>
      </c>
      <c r="I140">
        <v>14</v>
      </c>
      <c r="J140">
        <v>138</v>
      </c>
      <c r="K140">
        <v>190</v>
      </c>
      <c r="L140">
        <v>24</v>
      </c>
      <c r="M140">
        <v>267</v>
      </c>
      <c r="N140">
        <v>80</v>
      </c>
      <c r="O140">
        <v>19</v>
      </c>
      <c r="P140">
        <v>99</v>
      </c>
      <c r="Q140">
        <v>36</v>
      </c>
      <c r="R140">
        <v>82</v>
      </c>
      <c r="S140">
        <v>22</v>
      </c>
    </row>
    <row r="141" spans="1:28" x14ac:dyDescent="0.25">
      <c r="A141">
        <v>1</v>
      </c>
      <c r="B141">
        <v>9</v>
      </c>
      <c r="C141">
        <v>17</v>
      </c>
      <c r="D141" s="2">
        <f t="shared" si="2"/>
        <v>9.413067552602436E-4</v>
      </c>
      <c r="E141" s="2">
        <f>D141*F141*IFERROR(SUMIF(Distrib!AH:AH,"&lt;=" &amp; G141,Distrib!AJ:AJ),1)</f>
        <v>6.2149452177043805E-4</v>
      </c>
      <c r="F141">
        <f>COUNTIF($H$141:$W$141,"&lt;="&amp;$G$141)/COUNTA($H$141:$W$141)</f>
        <v>0.875</v>
      </c>
      <c r="G141">
        <v>161</v>
      </c>
      <c r="H141">
        <v>105</v>
      </c>
      <c r="I141">
        <v>313</v>
      </c>
      <c r="J141">
        <v>26</v>
      </c>
      <c r="K141">
        <v>125</v>
      </c>
      <c r="L141">
        <v>22</v>
      </c>
      <c r="M141">
        <v>31</v>
      </c>
      <c r="N141">
        <v>63</v>
      </c>
      <c r="O141">
        <v>39</v>
      </c>
      <c r="P141">
        <v>10</v>
      </c>
      <c r="Q141">
        <v>338</v>
      </c>
      <c r="R141">
        <v>5</v>
      </c>
      <c r="S141">
        <v>97</v>
      </c>
      <c r="T141">
        <v>58</v>
      </c>
      <c r="U141">
        <v>137</v>
      </c>
      <c r="V141">
        <v>153</v>
      </c>
      <c r="W141">
        <v>58</v>
      </c>
    </row>
    <row r="142" spans="1:28" x14ac:dyDescent="0.25">
      <c r="A142">
        <v>1</v>
      </c>
      <c r="B142">
        <v>24</v>
      </c>
      <c r="C142">
        <v>11</v>
      </c>
      <c r="D142" s="2">
        <f t="shared" si="2"/>
        <v>6.0908084163898118E-4</v>
      </c>
      <c r="E142" s="2">
        <f>D142*F142*IFERROR(SUMIF(Distrib!AH:AH,"&lt;=" &amp; G142,Distrib!AJ:AJ),1)</f>
        <v>1.5324221923692611E-4</v>
      </c>
      <c r="F142">
        <f>COUNTIF($H$142:$Q$142,"&lt;="&amp;$G$142)/COUNTA($H$142:$Q$142)</f>
        <v>0.4</v>
      </c>
      <c r="G142">
        <v>113</v>
      </c>
      <c r="H142">
        <v>148</v>
      </c>
      <c r="I142">
        <v>97</v>
      </c>
      <c r="J142">
        <v>41</v>
      </c>
      <c r="K142">
        <v>159</v>
      </c>
      <c r="L142">
        <v>225</v>
      </c>
      <c r="M142">
        <v>282</v>
      </c>
      <c r="N142">
        <v>63</v>
      </c>
      <c r="O142">
        <v>149</v>
      </c>
      <c r="P142">
        <v>363</v>
      </c>
      <c r="Q142">
        <v>96</v>
      </c>
    </row>
    <row r="143" spans="1:28" x14ac:dyDescent="0.25">
      <c r="A143">
        <v>1</v>
      </c>
      <c r="B143">
        <v>33</v>
      </c>
      <c r="C143">
        <v>14</v>
      </c>
      <c r="D143" s="2">
        <f t="shared" si="2"/>
        <v>7.7519379844961239E-4</v>
      </c>
      <c r="E143" s="2">
        <f>D143*F143*IFERROR(SUMIF(Distrib!AH:AH,"&lt;=" &amp; G143,Distrib!AJ:AJ),1)</f>
        <v>3.4421910090585121E-4</v>
      </c>
      <c r="F143">
        <f>COUNTIF($H$143:$U$143,"&lt;="&amp;$G$143)/COUNTA($H$143:$U$143)</f>
        <v>0.6428571428571429</v>
      </c>
      <c r="G143">
        <v>134</v>
      </c>
      <c r="H143">
        <v>208</v>
      </c>
      <c r="I143">
        <v>31</v>
      </c>
      <c r="J143">
        <v>177</v>
      </c>
      <c r="K143">
        <v>82</v>
      </c>
      <c r="L143">
        <v>46</v>
      </c>
      <c r="M143">
        <v>105</v>
      </c>
      <c r="N143">
        <v>320</v>
      </c>
      <c r="O143">
        <v>10</v>
      </c>
      <c r="P143">
        <v>84</v>
      </c>
      <c r="Q143">
        <v>118</v>
      </c>
      <c r="R143">
        <v>145</v>
      </c>
      <c r="S143">
        <v>183</v>
      </c>
      <c r="T143">
        <v>26</v>
      </c>
      <c r="U143">
        <v>20</v>
      </c>
    </row>
    <row r="144" spans="1:28" x14ac:dyDescent="0.25">
      <c r="A144">
        <v>1</v>
      </c>
      <c r="B144">
        <v>34</v>
      </c>
      <c r="C144">
        <v>7</v>
      </c>
      <c r="D144" s="2">
        <f t="shared" si="2"/>
        <v>3.875968992248062E-4</v>
      </c>
      <c r="E144" s="2">
        <f>D144*F144*IFERROR(SUMIF(Distrib!AH:AH,"&lt;=" &amp; G144,Distrib!AJ:AJ),1)</f>
        <v>7.7457524737777021E-5</v>
      </c>
      <c r="F144">
        <f>COUNTIF($H$144:$M$144,"&lt;="&amp;$G$144)/COUNTA($H$144:$M$144)</f>
        <v>0.5</v>
      </c>
      <c r="G144">
        <v>58</v>
      </c>
      <c r="H144">
        <v>498</v>
      </c>
      <c r="I144">
        <v>23</v>
      </c>
      <c r="J144">
        <v>204</v>
      </c>
      <c r="K144">
        <v>910</v>
      </c>
      <c r="L144">
        <v>43</v>
      </c>
      <c r="M144">
        <v>1</v>
      </c>
      <c r="P144">
        <f>COUNTIF($R$144:$V$144,"&lt;="&amp;$Q$144)/COUNTA($R$144:$V$144)</f>
        <v>0.6</v>
      </c>
      <c r="Q144">
        <v>113</v>
      </c>
      <c r="R144">
        <v>23</v>
      </c>
      <c r="S144">
        <v>204</v>
      </c>
      <c r="T144">
        <v>910</v>
      </c>
      <c r="U144">
        <v>43</v>
      </c>
      <c r="V144">
        <v>1</v>
      </c>
    </row>
    <row r="145" spans="1:32" x14ac:dyDescent="0.25">
      <c r="A145">
        <v>9</v>
      </c>
      <c r="B145">
        <v>24</v>
      </c>
      <c r="C145">
        <v>12</v>
      </c>
      <c r="D145" s="2">
        <f t="shared" si="2"/>
        <v>6.6445182724252495E-4</v>
      </c>
      <c r="E145" s="2">
        <f>D145*F145*IFERROR(SUMIF(Distrib!AH:AH,"&lt;=" &amp; G145,Distrib!AJ:AJ),1)</f>
        <v>0</v>
      </c>
      <c r="F145">
        <f>COUNTIF($H$145:$R$145,"&lt;="&amp;$G$145)/COUNTA($H$145:$R$145)</f>
        <v>0</v>
      </c>
      <c r="G145">
        <v>12</v>
      </c>
      <c r="H145">
        <v>386</v>
      </c>
      <c r="I145">
        <v>92</v>
      </c>
      <c r="J145">
        <v>209</v>
      </c>
      <c r="K145">
        <v>39</v>
      </c>
      <c r="L145">
        <v>45</v>
      </c>
      <c r="M145">
        <v>227</v>
      </c>
      <c r="N145">
        <v>54</v>
      </c>
      <c r="O145">
        <v>100</v>
      </c>
      <c r="P145">
        <v>135</v>
      </c>
      <c r="Q145">
        <v>144</v>
      </c>
      <c r="R145">
        <v>27</v>
      </c>
    </row>
    <row r="146" spans="1:32" x14ac:dyDescent="0.25">
      <c r="A146">
        <v>9</v>
      </c>
      <c r="B146">
        <v>33</v>
      </c>
      <c r="C146">
        <v>12</v>
      </c>
      <c r="D146" s="2">
        <f t="shared" si="2"/>
        <v>6.6445182724252495E-4</v>
      </c>
      <c r="E146" s="2">
        <f>D146*F146*IFERROR(SUMIF(Distrib!AH:AH,"&lt;=" &amp; G146,Distrib!AJ:AJ),1)</f>
        <v>2.5317935250926974E-4</v>
      </c>
      <c r="F146">
        <f>COUNTIF($H$146:$S$146,"&lt;="&amp;$G$146)/COUNTA($H$146:$S$146)</f>
        <v>0.58333333333333337</v>
      </c>
      <c r="G146">
        <v>121</v>
      </c>
      <c r="H146">
        <v>154</v>
      </c>
      <c r="I146">
        <v>71</v>
      </c>
      <c r="J146">
        <v>167</v>
      </c>
      <c r="K146">
        <v>172</v>
      </c>
      <c r="L146">
        <v>40</v>
      </c>
      <c r="M146">
        <v>58</v>
      </c>
      <c r="N146">
        <v>2</v>
      </c>
      <c r="O146">
        <v>265</v>
      </c>
      <c r="P146">
        <v>399</v>
      </c>
      <c r="Q146">
        <v>30</v>
      </c>
      <c r="R146">
        <v>102</v>
      </c>
      <c r="S146">
        <v>9</v>
      </c>
    </row>
    <row r="147" spans="1:32" x14ac:dyDescent="0.25">
      <c r="A147">
        <v>9</v>
      </c>
      <c r="B147">
        <v>34</v>
      </c>
      <c r="C147">
        <v>9</v>
      </c>
      <c r="D147" s="2">
        <f t="shared" si="2"/>
        <v>4.9833887043189363E-4</v>
      </c>
      <c r="E147" s="2">
        <f>D147*F147*IFERROR(SUMIF(Distrib!AH:AH,"&lt;=" &amp; G147,Distrib!AJ:AJ),1)</f>
        <v>4.2544049368054069E-4</v>
      </c>
      <c r="F147">
        <f>COUNTIF($H$147:$O$147,"&lt;="&amp;$G$147)/COUNTA($H$147:$O$147)</f>
        <v>0.875</v>
      </c>
      <c r="G147">
        <v>437</v>
      </c>
      <c r="H147">
        <v>37</v>
      </c>
      <c r="I147">
        <v>74</v>
      </c>
      <c r="J147">
        <v>31</v>
      </c>
      <c r="K147">
        <v>204</v>
      </c>
      <c r="L147">
        <v>190</v>
      </c>
      <c r="M147">
        <v>243</v>
      </c>
      <c r="N147">
        <v>107</v>
      </c>
      <c r="O147">
        <v>438</v>
      </c>
    </row>
    <row r="148" spans="1:32" x14ac:dyDescent="0.25">
      <c r="A148">
        <v>24</v>
      </c>
      <c r="B148">
        <v>33</v>
      </c>
      <c r="C148">
        <v>8</v>
      </c>
      <c r="D148" s="2">
        <f t="shared" si="2"/>
        <v>4.4296788482834997E-4</v>
      </c>
      <c r="E148" s="2">
        <f>D148*F148*IFERROR(SUMIF(Distrib!AH:AH,"&lt;=" &amp; G148,Distrib!AJ:AJ),1)</f>
        <v>0</v>
      </c>
      <c r="F148">
        <f>COUNTIF($H$148:$N$148,"&lt;="&amp;$G$148)/COUNTA($H$148:$N$148)</f>
        <v>0</v>
      </c>
      <c r="G148">
        <v>10</v>
      </c>
      <c r="H148">
        <v>35</v>
      </c>
      <c r="I148">
        <v>152</v>
      </c>
      <c r="J148">
        <v>569</v>
      </c>
      <c r="K148">
        <v>17</v>
      </c>
      <c r="L148">
        <v>364</v>
      </c>
      <c r="M148">
        <v>32</v>
      </c>
      <c r="N148">
        <v>196</v>
      </c>
      <c r="P148">
        <f>COUNTIF($R$148:$U$148,"&lt;="&amp;$Q$148)/COUNTA($R$148:$U$148)</f>
        <v>0.75</v>
      </c>
      <c r="Q148">
        <v>323</v>
      </c>
      <c r="R148">
        <v>17</v>
      </c>
      <c r="S148">
        <v>364</v>
      </c>
      <c r="T148">
        <v>32</v>
      </c>
      <c r="U148">
        <v>196</v>
      </c>
    </row>
    <row r="149" spans="1:32" x14ac:dyDescent="0.25">
      <c r="A149">
        <v>24</v>
      </c>
      <c r="B149">
        <v>34</v>
      </c>
      <c r="C149">
        <v>17</v>
      </c>
      <c r="D149" s="2">
        <f t="shared" si="2"/>
        <v>9.413067552602436E-4</v>
      </c>
      <c r="E149" s="2">
        <f>D149*F149*IFERROR(SUMIF(Distrib!AH:AH,"&lt;=" &amp; G149,Distrib!AJ:AJ),1)</f>
        <v>3.9558245450328322E-4</v>
      </c>
      <c r="F149">
        <f>COUNTIF($H$149:$W$149,"&lt;="&amp;$G$149)/COUNTA($H$149:$W$149)</f>
        <v>0.6875</v>
      </c>
      <c r="G149">
        <v>108</v>
      </c>
      <c r="H149">
        <v>95</v>
      </c>
      <c r="I149">
        <v>3</v>
      </c>
      <c r="J149">
        <v>30</v>
      </c>
      <c r="K149">
        <v>98</v>
      </c>
      <c r="L149">
        <v>166</v>
      </c>
      <c r="M149">
        <v>283</v>
      </c>
      <c r="N149">
        <v>60</v>
      </c>
      <c r="O149">
        <v>36</v>
      </c>
      <c r="P149">
        <v>109</v>
      </c>
      <c r="Q149">
        <v>1</v>
      </c>
      <c r="R149">
        <v>281</v>
      </c>
      <c r="S149">
        <v>37</v>
      </c>
      <c r="T149">
        <v>66</v>
      </c>
      <c r="U149">
        <v>45</v>
      </c>
      <c r="V149">
        <v>318</v>
      </c>
      <c r="W149">
        <v>21</v>
      </c>
    </row>
    <row r="150" spans="1:32" x14ac:dyDescent="0.25">
      <c r="A150">
        <v>33</v>
      </c>
      <c r="B150">
        <v>34</v>
      </c>
      <c r="C150">
        <v>14</v>
      </c>
      <c r="D150" s="2">
        <f t="shared" si="2"/>
        <v>7.7519379844961239E-4</v>
      </c>
      <c r="E150" s="2">
        <f>D150*F150*IFERROR(SUMIF(Distrib!AH:AH,"&lt;=" &amp; G150,Distrib!AJ:AJ),1)</f>
        <v>2.8463193618889319E-5</v>
      </c>
      <c r="F150">
        <f>COUNTIF($H$150:$T$150,"&lt;="&amp;$G$150)/COUNTA($H$150:$T$150)</f>
        <v>0.15384615384615385</v>
      </c>
      <c r="G150">
        <v>31</v>
      </c>
      <c r="H150">
        <v>5</v>
      </c>
      <c r="I150">
        <v>88</v>
      </c>
      <c r="J150">
        <v>61</v>
      </c>
      <c r="K150">
        <v>376</v>
      </c>
      <c r="L150">
        <v>222</v>
      </c>
      <c r="M150">
        <v>38</v>
      </c>
      <c r="N150">
        <v>123</v>
      </c>
      <c r="O150">
        <v>128</v>
      </c>
      <c r="P150">
        <v>111</v>
      </c>
      <c r="Q150">
        <v>177</v>
      </c>
      <c r="R150">
        <v>20</v>
      </c>
      <c r="S150">
        <v>211</v>
      </c>
      <c r="T150">
        <v>86</v>
      </c>
    </row>
    <row r="151" spans="1:32" x14ac:dyDescent="0.25">
      <c r="A151">
        <v>17</v>
      </c>
      <c r="B151">
        <v>24</v>
      </c>
      <c r="C151">
        <v>9</v>
      </c>
      <c r="D151" s="2">
        <f t="shared" si="2"/>
        <v>4.9833887043189363E-4</v>
      </c>
      <c r="E151" s="2">
        <f>D151*F151*IFERROR(SUMIF(Distrib!AH:AH,"&lt;=" &amp; G151,Distrib!AJ:AJ),1)</f>
        <v>3.2864258327403766E-4</v>
      </c>
      <c r="F151">
        <f>COUNTIF($H$151:$P$151,"&lt;="&amp;$G$151)/COUNTA($H$151:$P$151)</f>
        <v>0.77777777777777779</v>
      </c>
      <c r="G151">
        <v>216</v>
      </c>
      <c r="H151">
        <v>236</v>
      </c>
      <c r="I151">
        <v>19</v>
      </c>
      <c r="J151">
        <v>111</v>
      </c>
      <c r="K151">
        <v>80</v>
      </c>
      <c r="L151">
        <v>22</v>
      </c>
      <c r="M151">
        <v>100</v>
      </c>
      <c r="N151">
        <v>395</v>
      </c>
      <c r="O151">
        <v>49</v>
      </c>
      <c r="P151">
        <v>180</v>
      </c>
    </row>
    <row r="152" spans="1:32" x14ac:dyDescent="0.25">
      <c r="A152">
        <v>17</v>
      </c>
      <c r="B152">
        <v>26</v>
      </c>
      <c r="C152">
        <v>19</v>
      </c>
      <c r="D152" s="2">
        <f t="shared" si="2"/>
        <v>1.052048726467331E-3</v>
      </c>
      <c r="E152" s="2">
        <f>D152*F152*IFERROR(SUMIF(Distrib!AH:AH,"&lt;=" &amp; G152,Distrib!AJ:AJ),1)</f>
        <v>6.8427383719101996E-4</v>
      </c>
      <c r="F152">
        <f>COUNTIF($H$152:$W$152,"&lt;="&amp;$G$152)/COUNTA($H$152:$W$152)</f>
        <v>0.8125</v>
      </c>
      <c r="G152">
        <v>186</v>
      </c>
      <c r="H152">
        <v>30</v>
      </c>
      <c r="I152">
        <v>26</v>
      </c>
      <c r="J152">
        <v>61</v>
      </c>
      <c r="K152">
        <v>241</v>
      </c>
      <c r="L152">
        <v>34</v>
      </c>
      <c r="M152">
        <v>30</v>
      </c>
      <c r="N152">
        <v>119</v>
      </c>
      <c r="O152">
        <v>57</v>
      </c>
      <c r="P152">
        <v>98</v>
      </c>
      <c r="Q152">
        <v>43</v>
      </c>
      <c r="R152">
        <v>5</v>
      </c>
      <c r="S152">
        <v>90</v>
      </c>
      <c r="T152">
        <v>15</v>
      </c>
      <c r="U152">
        <v>193</v>
      </c>
      <c r="V152">
        <v>227</v>
      </c>
      <c r="W152">
        <v>87</v>
      </c>
    </row>
    <row r="153" spans="1:32" x14ac:dyDescent="0.25">
      <c r="A153">
        <v>17</v>
      </c>
      <c r="B153">
        <v>28</v>
      </c>
      <c r="C153">
        <v>23</v>
      </c>
      <c r="D153" s="2">
        <f t="shared" si="2"/>
        <v>1.2735326688815061E-3</v>
      </c>
      <c r="E153" s="2">
        <f>D153*F153*IFERROR(SUMIF(Distrib!AH:AH,"&lt;=" &amp; G153,Distrib!AJ:AJ),1)</f>
        <v>1.7581060771709308E-4</v>
      </c>
      <c r="F153">
        <f>COUNTIF($H$153:$AC$153,"&lt;="&amp;$G$153)/COUNTA($H$153:$AC$153)</f>
        <v>0.45454545454545453</v>
      </c>
      <c r="G153">
        <v>41</v>
      </c>
      <c r="H153">
        <v>94</v>
      </c>
      <c r="I153">
        <v>12</v>
      </c>
      <c r="J153">
        <v>91</v>
      </c>
      <c r="K153">
        <v>19</v>
      </c>
      <c r="L153">
        <v>104</v>
      </c>
      <c r="M153">
        <v>45</v>
      </c>
      <c r="N153">
        <v>138</v>
      </c>
      <c r="O153">
        <v>136</v>
      </c>
      <c r="P153">
        <v>10</v>
      </c>
      <c r="Q153">
        <v>5</v>
      </c>
      <c r="R153">
        <v>64</v>
      </c>
      <c r="S153">
        <v>25</v>
      </c>
      <c r="T153">
        <v>18</v>
      </c>
      <c r="U153">
        <v>18</v>
      </c>
      <c r="V153">
        <v>22</v>
      </c>
      <c r="W153">
        <v>266</v>
      </c>
      <c r="X153">
        <v>172</v>
      </c>
      <c r="Y153">
        <v>9</v>
      </c>
      <c r="Z153">
        <v>32</v>
      </c>
      <c r="AA153">
        <v>73</v>
      </c>
      <c r="AB153">
        <v>175</v>
      </c>
      <c r="AC153">
        <v>98</v>
      </c>
    </row>
    <row r="154" spans="1:32" x14ac:dyDescent="0.25">
      <c r="A154">
        <v>24</v>
      </c>
      <c r="B154">
        <v>26</v>
      </c>
      <c r="C154">
        <v>26</v>
      </c>
      <c r="D154" s="2">
        <f t="shared" si="2"/>
        <v>1.4396456256921372E-3</v>
      </c>
      <c r="E154" s="2">
        <f>D154*F154*IFERROR(SUMIF(Distrib!AH:AH,"&lt;=" &amp; G154,Distrib!AJ:AJ),1)</f>
        <v>4.0369653433452074E-4</v>
      </c>
      <c r="F154">
        <f>COUNTIF($H$154:$AF$154,"&lt;="&amp;$G$154)/COUNTA($H$154:$AF$154)</f>
        <v>0.64</v>
      </c>
      <c r="G154">
        <v>66</v>
      </c>
      <c r="H154">
        <v>26</v>
      </c>
      <c r="I154">
        <v>79</v>
      </c>
      <c r="J154">
        <v>45</v>
      </c>
      <c r="K154">
        <v>55</v>
      </c>
      <c r="L154">
        <v>63</v>
      </c>
      <c r="M154">
        <v>9</v>
      </c>
      <c r="N154">
        <v>32</v>
      </c>
      <c r="O154">
        <v>110</v>
      </c>
      <c r="P154">
        <v>73</v>
      </c>
      <c r="Q154">
        <v>35</v>
      </c>
      <c r="R154">
        <v>33</v>
      </c>
      <c r="S154">
        <v>158</v>
      </c>
      <c r="T154">
        <v>72</v>
      </c>
      <c r="U154">
        <v>129</v>
      </c>
      <c r="V154">
        <v>10</v>
      </c>
      <c r="W154">
        <v>152</v>
      </c>
      <c r="X154">
        <v>23</v>
      </c>
      <c r="Y154">
        <v>58</v>
      </c>
      <c r="Z154">
        <v>167</v>
      </c>
      <c r="AA154">
        <v>40</v>
      </c>
      <c r="AB154">
        <v>22</v>
      </c>
      <c r="AC154">
        <v>55</v>
      </c>
      <c r="AD154">
        <v>160</v>
      </c>
      <c r="AE154">
        <v>56</v>
      </c>
      <c r="AF154">
        <v>27</v>
      </c>
    </row>
    <row r="155" spans="1:32" x14ac:dyDescent="0.25">
      <c r="A155">
        <v>24</v>
      </c>
      <c r="B155">
        <v>28</v>
      </c>
      <c r="C155">
        <v>14</v>
      </c>
      <c r="D155" s="2">
        <f t="shared" si="2"/>
        <v>7.7519379844961239E-4</v>
      </c>
      <c r="E155" s="2">
        <f>D155*F155*IFERROR(SUMIF(Distrib!AH:AH,"&lt;=" &amp; G155,Distrib!AJ:AJ),1)</f>
        <v>1.2771356878570127E-4</v>
      </c>
      <c r="F155">
        <f>COUNTIF($H$155:$T$155,"&lt;="&amp;$G$155)/COUNTA($H$155:$T$155)</f>
        <v>0.38461538461538464</v>
      </c>
      <c r="G155">
        <v>64</v>
      </c>
      <c r="H155">
        <v>142</v>
      </c>
      <c r="I155">
        <v>152</v>
      </c>
      <c r="J155">
        <v>9</v>
      </c>
      <c r="K155">
        <v>331</v>
      </c>
      <c r="L155">
        <v>18</v>
      </c>
      <c r="M155">
        <v>68</v>
      </c>
      <c r="N155">
        <v>73</v>
      </c>
      <c r="O155">
        <v>128</v>
      </c>
      <c r="P155">
        <v>8</v>
      </c>
      <c r="Q155">
        <v>25</v>
      </c>
      <c r="R155">
        <v>316</v>
      </c>
      <c r="S155">
        <v>423</v>
      </c>
      <c r="T155">
        <v>16</v>
      </c>
    </row>
    <row r="156" spans="1:32" x14ac:dyDescent="0.25">
      <c r="A156">
        <v>24</v>
      </c>
      <c r="B156">
        <v>45</v>
      </c>
      <c r="C156">
        <v>14</v>
      </c>
      <c r="D156" s="2">
        <f t="shared" si="2"/>
        <v>7.7519379844961239E-4</v>
      </c>
      <c r="E156" s="2">
        <f>D156*F156*IFERROR(SUMIF(Distrib!AH:AH,"&lt;=" &amp; G156,Distrib!AJ:AJ),1)</f>
        <v>2.4048675014382543E-4</v>
      </c>
      <c r="F156">
        <f>COUNTIF($H$156:$T$156,"&lt;="&amp;$G$156)/COUNTA($H$156:$T$156)</f>
        <v>0.69230769230769229</v>
      </c>
      <c r="G156">
        <v>68</v>
      </c>
      <c r="H156">
        <v>37</v>
      </c>
      <c r="I156">
        <v>345</v>
      </c>
      <c r="J156">
        <v>294</v>
      </c>
      <c r="K156">
        <v>40</v>
      </c>
      <c r="L156">
        <v>59</v>
      </c>
      <c r="M156">
        <v>13</v>
      </c>
      <c r="N156">
        <v>122</v>
      </c>
      <c r="O156">
        <v>7</v>
      </c>
      <c r="P156">
        <v>31</v>
      </c>
      <c r="Q156">
        <v>49</v>
      </c>
      <c r="R156">
        <v>15</v>
      </c>
      <c r="S156">
        <v>43</v>
      </c>
      <c r="T156">
        <v>334</v>
      </c>
    </row>
    <row r="157" spans="1:32" x14ac:dyDescent="0.25">
      <c r="A157">
        <v>26</v>
      </c>
      <c r="B157">
        <v>28</v>
      </c>
      <c r="C157">
        <v>16</v>
      </c>
      <c r="D157" s="2">
        <f t="shared" si="2"/>
        <v>8.8593576965669994E-4</v>
      </c>
      <c r="E157" s="2">
        <f>D157*F157*IFERROR(SUMIF(Distrib!AH:AH,"&lt;=" &amp; G157,Distrib!AJ:AJ),1)</f>
        <v>3.6239451747081662E-4</v>
      </c>
      <c r="F157">
        <f>COUNTIF($H$157:$T$157,"&lt;="&amp;$G$157)/COUNTA($H$157:$T$157)</f>
        <v>0.69230769230769229</v>
      </c>
      <c r="G157">
        <v>102</v>
      </c>
      <c r="H157">
        <v>54</v>
      </c>
      <c r="I157">
        <v>7</v>
      </c>
      <c r="J157">
        <v>41</v>
      </c>
      <c r="K157">
        <v>86</v>
      </c>
      <c r="L157">
        <v>173</v>
      </c>
      <c r="M157">
        <v>81</v>
      </c>
      <c r="N157">
        <v>240</v>
      </c>
      <c r="O157">
        <v>35</v>
      </c>
      <c r="P157">
        <v>166</v>
      </c>
      <c r="Q157">
        <v>101</v>
      </c>
      <c r="R157">
        <v>13</v>
      </c>
      <c r="S157">
        <v>52</v>
      </c>
      <c r="T157">
        <v>191</v>
      </c>
    </row>
    <row r="158" spans="1:32" x14ac:dyDescent="0.25">
      <c r="A158">
        <v>26</v>
      </c>
      <c r="B158">
        <v>45</v>
      </c>
      <c r="C158">
        <v>13</v>
      </c>
      <c r="D158" s="2">
        <f t="shared" si="2"/>
        <v>7.1982281284606862E-4</v>
      </c>
      <c r="E158" s="2">
        <f>D158*F158*IFERROR(SUMIF(Distrib!AH:AH,"&lt;=" &amp; G158,Distrib!AJ:AJ),1)</f>
        <v>5.014834256345602E-4</v>
      </c>
      <c r="F158">
        <f>COUNTIF($H$158:$S$158,"&lt;="&amp;$G$158)/COUNTA($H$158:$S$158)</f>
        <v>0.83333333333333337</v>
      </c>
      <c r="G158">
        <v>208</v>
      </c>
      <c r="H158">
        <v>443</v>
      </c>
      <c r="I158">
        <v>133</v>
      </c>
      <c r="J158">
        <v>72</v>
      </c>
      <c r="K158">
        <v>13</v>
      </c>
      <c r="L158">
        <v>116</v>
      </c>
      <c r="M158">
        <v>35</v>
      </c>
      <c r="N158">
        <v>66</v>
      </c>
      <c r="O158">
        <v>96</v>
      </c>
      <c r="P158">
        <v>275</v>
      </c>
      <c r="Q158">
        <v>100</v>
      </c>
      <c r="R158">
        <v>54</v>
      </c>
      <c r="S158">
        <v>116</v>
      </c>
    </row>
    <row r="159" spans="1:32" x14ac:dyDescent="0.25">
      <c r="A159">
        <v>28</v>
      </c>
      <c r="B159">
        <v>45</v>
      </c>
      <c r="C159">
        <v>15</v>
      </c>
      <c r="D159" s="2">
        <f t="shared" si="2"/>
        <v>8.3056478405315617E-4</v>
      </c>
      <c r="E159" s="2">
        <f>D159*F159*IFERROR(SUMIF(Distrib!AH:AH,"&lt;=" &amp; G159,Distrib!AJ:AJ),1)</f>
        <v>1.3435856454084637E-4</v>
      </c>
      <c r="F159">
        <f>COUNTIF($H$159:$U$159,"&lt;="&amp;$G$159)/COUNTA($H$159:$U$159)</f>
        <v>0.35714285714285715</v>
      </c>
      <c r="G159">
        <v>69</v>
      </c>
      <c r="H159">
        <v>31</v>
      </c>
      <c r="I159">
        <v>155</v>
      </c>
      <c r="J159">
        <v>211</v>
      </c>
      <c r="K159">
        <v>96</v>
      </c>
      <c r="L159">
        <v>197</v>
      </c>
      <c r="M159">
        <v>25</v>
      </c>
      <c r="N159">
        <v>18</v>
      </c>
      <c r="O159">
        <v>183</v>
      </c>
      <c r="P159">
        <v>101</v>
      </c>
      <c r="Q159">
        <v>10</v>
      </c>
      <c r="R159">
        <v>102</v>
      </c>
      <c r="S159">
        <v>41</v>
      </c>
      <c r="T159">
        <v>160</v>
      </c>
      <c r="U159">
        <v>202</v>
      </c>
    </row>
    <row r="160" spans="1:32" x14ac:dyDescent="0.25">
      <c r="A160">
        <v>9</v>
      </c>
      <c r="B160">
        <v>13</v>
      </c>
      <c r="C160">
        <v>19</v>
      </c>
      <c r="D160" s="2">
        <f t="shared" si="2"/>
        <v>1.052048726467331E-3</v>
      </c>
      <c r="E160" s="2">
        <f>D160*F160*IFERROR(SUMIF(Distrib!AH:AH,"&lt;=" &amp; G160,Distrib!AJ:AJ),1)</f>
        <v>4.6890437115111903E-4</v>
      </c>
      <c r="F160">
        <f>COUNTIF($H$160:$Z$160,"&lt;="&amp;$G$160)/COUNTA($H$160:$Z$160)</f>
        <v>0.73684210526315785</v>
      </c>
      <c r="G160">
        <v>106</v>
      </c>
      <c r="H160">
        <v>40</v>
      </c>
      <c r="I160">
        <v>76</v>
      </c>
      <c r="J160">
        <v>130</v>
      </c>
      <c r="K160">
        <v>45</v>
      </c>
      <c r="L160">
        <v>1</v>
      </c>
      <c r="M160">
        <v>39</v>
      </c>
      <c r="N160">
        <v>177</v>
      </c>
      <c r="O160">
        <v>71</v>
      </c>
      <c r="P160">
        <v>40</v>
      </c>
      <c r="Q160">
        <v>60</v>
      </c>
      <c r="R160">
        <v>52</v>
      </c>
      <c r="S160">
        <v>66</v>
      </c>
      <c r="T160">
        <v>107</v>
      </c>
      <c r="U160">
        <v>40</v>
      </c>
      <c r="V160">
        <v>465</v>
      </c>
      <c r="W160">
        <v>32</v>
      </c>
      <c r="X160">
        <v>52</v>
      </c>
      <c r="Y160">
        <v>28</v>
      </c>
      <c r="Z160">
        <v>134</v>
      </c>
    </row>
    <row r="161" spans="1:27" x14ac:dyDescent="0.25">
      <c r="A161">
        <v>9</v>
      </c>
      <c r="B161">
        <v>31</v>
      </c>
      <c r="C161">
        <v>12</v>
      </c>
      <c r="D161" s="2">
        <f t="shared" si="2"/>
        <v>6.6445182724252495E-4</v>
      </c>
      <c r="E161" s="2">
        <f>D161*F161*IFERROR(SUMIF(Distrib!AH:AH,"&lt;=" &amp; G161,Distrib!AJ:AJ),1)</f>
        <v>4.2628002510059756E-4</v>
      </c>
      <c r="F161">
        <f>COUNTIF($H$161:$R$161,"&lt;="&amp;$G$161)/COUNTA($H$161:$R$161)</f>
        <v>0.81818181818181823</v>
      </c>
      <c r="G161">
        <v>176</v>
      </c>
      <c r="H161">
        <v>99</v>
      </c>
      <c r="I161">
        <v>150</v>
      </c>
      <c r="J161">
        <v>132</v>
      </c>
      <c r="K161">
        <v>27</v>
      </c>
      <c r="L161">
        <v>40</v>
      </c>
      <c r="M161">
        <v>126</v>
      </c>
      <c r="N161">
        <v>35</v>
      </c>
      <c r="O161">
        <v>265</v>
      </c>
      <c r="P161">
        <v>258</v>
      </c>
      <c r="Q161">
        <v>141</v>
      </c>
      <c r="R161">
        <v>150</v>
      </c>
    </row>
    <row r="162" spans="1:27" x14ac:dyDescent="0.25">
      <c r="A162">
        <v>9</v>
      </c>
      <c r="B162">
        <v>46</v>
      </c>
      <c r="C162">
        <v>7</v>
      </c>
      <c r="D162" s="2">
        <f t="shared" si="2"/>
        <v>3.875968992248062E-4</v>
      </c>
      <c r="E162" s="2">
        <f>D162*F162*IFERROR(SUMIF(Distrib!AH:AH,"&lt;=" &amp; G162,Distrib!AJ:AJ),1)</f>
        <v>3.8597586882963209E-4</v>
      </c>
      <c r="F162">
        <f>COUNTIF($H$162:$M$162,"&lt;="&amp;$G$162)/COUNTA($H$162:$M$162)</f>
        <v>1</v>
      </c>
      <c r="G162">
        <v>633</v>
      </c>
      <c r="H162">
        <v>28</v>
      </c>
      <c r="I162">
        <v>124</v>
      </c>
      <c r="J162">
        <v>175</v>
      </c>
      <c r="K162">
        <v>470</v>
      </c>
      <c r="L162">
        <v>78</v>
      </c>
      <c r="M162">
        <v>106</v>
      </c>
      <c r="P162">
        <f>COUNTIF($R$162:$W$162,"&lt;="&amp;$Q$162)/COUNTA($R$162:$W$162)</f>
        <v>0.83333333333333337</v>
      </c>
      <c r="Q162">
        <v>190</v>
      </c>
      <c r="R162">
        <v>28</v>
      </c>
      <c r="S162">
        <v>124</v>
      </c>
      <c r="T162">
        <v>175</v>
      </c>
      <c r="U162">
        <v>470</v>
      </c>
      <c r="V162">
        <v>78</v>
      </c>
      <c r="W162">
        <v>106</v>
      </c>
    </row>
    <row r="163" spans="1:27" x14ac:dyDescent="0.25">
      <c r="A163">
        <v>13</v>
      </c>
      <c r="B163">
        <v>31</v>
      </c>
      <c r="C163">
        <v>13</v>
      </c>
      <c r="D163" s="2">
        <f t="shared" si="2"/>
        <v>7.1982281284606862E-4</v>
      </c>
      <c r="E163" s="2">
        <f>D163*F163*IFERROR(SUMIF(Distrib!AH:AH,"&lt;=" &amp; G163,Distrib!AJ:AJ),1)</f>
        <v>1.628918868065216E-5</v>
      </c>
      <c r="F163">
        <f>COUNTIF($H$163:$P$163,"&lt;="&amp;$G$163)/COUNTA($H$163:$P$163)</f>
        <v>0.1111111111111111</v>
      </c>
      <c r="G163">
        <v>26</v>
      </c>
      <c r="H163">
        <v>171</v>
      </c>
      <c r="I163">
        <v>340</v>
      </c>
      <c r="J163">
        <v>17</v>
      </c>
      <c r="K163">
        <v>27</v>
      </c>
      <c r="L163">
        <v>85</v>
      </c>
      <c r="M163">
        <v>119</v>
      </c>
      <c r="N163">
        <v>47</v>
      </c>
      <c r="O163">
        <v>218</v>
      </c>
      <c r="P163">
        <v>549</v>
      </c>
    </row>
    <row r="164" spans="1:27" x14ac:dyDescent="0.25">
      <c r="A164">
        <v>13</v>
      </c>
      <c r="B164">
        <v>33</v>
      </c>
      <c r="C164">
        <v>20</v>
      </c>
      <c r="D164" s="2">
        <f t="shared" si="2"/>
        <v>1.1074197120708748E-3</v>
      </c>
      <c r="E164" s="2">
        <f>D164*F164*IFERROR(SUMIF(Distrib!AH:AH,"&lt;=" &amp; G164,Distrib!AJ:AJ),1)</f>
        <v>1.5553011820497925E-4</v>
      </c>
      <c r="F164">
        <f>COUNTIF($H$164:$U$164,"&lt;="&amp;$G$164)/COUNTA($H$164:$U$164)</f>
        <v>0.42857142857142855</v>
      </c>
      <c r="G164">
        <v>45</v>
      </c>
      <c r="H164">
        <v>135</v>
      </c>
      <c r="I164">
        <v>17</v>
      </c>
      <c r="J164">
        <v>340</v>
      </c>
      <c r="K164">
        <v>3</v>
      </c>
      <c r="L164">
        <v>145</v>
      </c>
      <c r="M164">
        <v>40</v>
      </c>
      <c r="N164">
        <v>60</v>
      </c>
      <c r="O164">
        <v>113</v>
      </c>
      <c r="P164">
        <v>138</v>
      </c>
      <c r="Q164">
        <v>9</v>
      </c>
      <c r="R164">
        <v>5</v>
      </c>
      <c r="S164">
        <v>425</v>
      </c>
      <c r="T164">
        <v>27</v>
      </c>
      <c r="U164">
        <v>122</v>
      </c>
    </row>
    <row r="165" spans="1:27" x14ac:dyDescent="0.25">
      <c r="A165">
        <v>13</v>
      </c>
      <c r="B165">
        <v>46</v>
      </c>
      <c r="C165">
        <v>13</v>
      </c>
      <c r="D165" s="2">
        <f t="shared" si="2"/>
        <v>7.1982281284606862E-4</v>
      </c>
      <c r="E165" s="2">
        <f>D165*F165*IFERROR(SUMIF(Distrib!AH:AH,"&lt;=" &amp; G165,Distrib!AJ:AJ),1)</f>
        <v>9.6850472012361769E-5</v>
      </c>
      <c r="F165">
        <f>COUNTIF($H$165:$S$165,"&lt;="&amp;$G$165)/COUNTA($H$165:$S$165)</f>
        <v>0.33333333333333331</v>
      </c>
      <c r="G165">
        <v>59</v>
      </c>
      <c r="H165">
        <v>8</v>
      </c>
      <c r="I165">
        <v>80</v>
      </c>
      <c r="J165">
        <v>210</v>
      </c>
      <c r="K165">
        <v>233</v>
      </c>
      <c r="L165">
        <v>195</v>
      </c>
      <c r="M165">
        <v>87</v>
      </c>
      <c r="N165">
        <v>162</v>
      </c>
      <c r="O165">
        <v>12</v>
      </c>
      <c r="P165">
        <v>45</v>
      </c>
      <c r="Q165">
        <v>111</v>
      </c>
      <c r="R165">
        <v>239</v>
      </c>
      <c r="S165">
        <v>3</v>
      </c>
    </row>
    <row r="166" spans="1:27" x14ac:dyDescent="0.25">
      <c r="A166">
        <v>31</v>
      </c>
      <c r="B166">
        <v>33</v>
      </c>
      <c r="C166">
        <v>22</v>
      </c>
      <c r="D166" s="2">
        <f t="shared" si="2"/>
        <v>1.2181616832779624E-3</v>
      </c>
      <c r="E166" s="2">
        <f>D166*F166*IFERROR(SUMIF(Distrib!AH:AH,"&lt;=" &amp; G166,Distrib!AJ:AJ),1)</f>
        <v>6.795682403824754E-4</v>
      </c>
      <c r="F166">
        <f>COUNTIF($H$166:$Y$166,"&lt;="&amp;$G$166)/COUNTA($H$166:$Y$166)</f>
        <v>0.83333333333333337</v>
      </c>
      <c r="G166">
        <v>126</v>
      </c>
      <c r="H166">
        <v>31</v>
      </c>
      <c r="I166">
        <v>28</v>
      </c>
      <c r="J166">
        <v>12</v>
      </c>
      <c r="K166">
        <v>78</v>
      </c>
      <c r="L166">
        <v>222</v>
      </c>
      <c r="M166">
        <v>40</v>
      </c>
      <c r="N166">
        <v>248</v>
      </c>
      <c r="O166">
        <v>85</v>
      </c>
      <c r="P166">
        <v>81</v>
      </c>
      <c r="Q166">
        <v>58</v>
      </c>
      <c r="R166">
        <v>2</v>
      </c>
      <c r="S166">
        <v>39</v>
      </c>
      <c r="T166">
        <v>22</v>
      </c>
      <c r="U166">
        <v>111</v>
      </c>
      <c r="V166">
        <v>26</v>
      </c>
      <c r="W166">
        <v>53</v>
      </c>
      <c r="X166">
        <v>187</v>
      </c>
      <c r="Y166">
        <v>87</v>
      </c>
    </row>
    <row r="167" spans="1:27" x14ac:dyDescent="0.25">
      <c r="A167">
        <v>31</v>
      </c>
      <c r="B167">
        <v>46</v>
      </c>
      <c r="C167">
        <v>13</v>
      </c>
      <c r="D167" s="2">
        <f t="shared" si="2"/>
        <v>7.1982281284606862E-4</v>
      </c>
      <c r="E167" s="2">
        <f>D167*F167*IFERROR(SUMIF(Distrib!AH:AH,"&lt;=" &amp; G167,Distrib!AJ:AJ),1)</f>
        <v>7.1234941582371049E-5</v>
      </c>
      <c r="F167">
        <f>COUNTIF($H$167:$S$167,"&lt;="&amp;$G$167)/COUNTA($H$167:$S$167)</f>
        <v>0.33333333333333331</v>
      </c>
      <c r="G167">
        <v>40</v>
      </c>
      <c r="H167">
        <v>9</v>
      </c>
      <c r="I167">
        <v>114</v>
      </c>
      <c r="J167">
        <v>27</v>
      </c>
      <c r="K167">
        <v>44</v>
      </c>
      <c r="L167">
        <v>50</v>
      </c>
      <c r="M167">
        <v>11</v>
      </c>
      <c r="N167">
        <v>29</v>
      </c>
      <c r="O167">
        <v>377</v>
      </c>
      <c r="P167">
        <v>84</v>
      </c>
      <c r="Q167">
        <v>240</v>
      </c>
      <c r="R167">
        <v>359</v>
      </c>
      <c r="S167">
        <v>263</v>
      </c>
    </row>
    <row r="168" spans="1:27" x14ac:dyDescent="0.25">
      <c r="A168">
        <v>33</v>
      </c>
      <c r="B168">
        <v>46</v>
      </c>
      <c r="C168">
        <v>7</v>
      </c>
      <c r="D168" s="2">
        <f t="shared" si="2"/>
        <v>3.875968992248062E-4</v>
      </c>
      <c r="E168" s="2">
        <f>D168*F168*IFERROR(SUMIF(Distrib!AH:AH,"&lt;=" &amp; G168,Distrib!AJ:AJ),1)</f>
        <v>0</v>
      </c>
      <c r="F168">
        <f>COUNTIF($H$168:$M$168,"&lt;="&amp;$G$168)/COUNTA($H$168:$M$168)</f>
        <v>0</v>
      </c>
      <c r="G168">
        <v>18</v>
      </c>
      <c r="H168">
        <v>116</v>
      </c>
      <c r="I168">
        <v>293</v>
      </c>
      <c r="J168">
        <v>358</v>
      </c>
      <c r="K168">
        <v>567</v>
      </c>
      <c r="L168">
        <v>69</v>
      </c>
      <c r="M168">
        <v>39</v>
      </c>
      <c r="P168">
        <f>COUNTIF($R$168:$T$168,"&lt;="&amp;$Q$168)/COUNTA($R$168:$T$168)</f>
        <v>0.66666666666666663</v>
      </c>
      <c r="Q168">
        <v>342</v>
      </c>
      <c r="R168">
        <v>567</v>
      </c>
      <c r="S168">
        <v>69</v>
      </c>
      <c r="T168">
        <v>39</v>
      </c>
    </row>
    <row r="169" spans="1:27" x14ac:dyDescent="0.25">
      <c r="A169">
        <v>2</v>
      </c>
      <c r="B169">
        <v>17</v>
      </c>
      <c r="C169">
        <v>13</v>
      </c>
      <c r="D169" s="2">
        <f t="shared" si="2"/>
        <v>7.1982281284606862E-4</v>
      </c>
      <c r="E169" s="2">
        <f>D169*F169*IFERROR(SUMIF(Distrib!AH:AH,"&lt;=" &amp; G169,Distrib!AJ:AJ),1)</f>
        <v>1.8218055727206016E-5</v>
      </c>
      <c r="F169">
        <f>COUNTIF($H$169:$S$169,"&lt;="&amp;$G$169)/COUNTA($H$169:$S$169)</f>
        <v>8.3333333333333329E-2</v>
      </c>
      <c r="G169">
        <v>41</v>
      </c>
      <c r="H169">
        <v>20</v>
      </c>
      <c r="I169">
        <v>113</v>
      </c>
      <c r="J169">
        <v>83</v>
      </c>
      <c r="K169">
        <v>48</v>
      </c>
      <c r="L169">
        <v>91</v>
      </c>
      <c r="M169">
        <v>390</v>
      </c>
      <c r="N169">
        <v>45</v>
      </c>
      <c r="O169">
        <v>200</v>
      </c>
      <c r="P169">
        <v>127</v>
      </c>
      <c r="Q169">
        <v>204</v>
      </c>
      <c r="R169">
        <v>132</v>
      </c>
      <c r="S169">
        <v>71</v>
      </c>
    </row>
    <row r="170" spans="1:27" x14ac:dyDescent="0.25">
      <c r="A170">
        <v>2</v>
      </c>
      <c r="B170">
        <v>21</v>
      </c>
      <c r="C170">
        <v>15</v>
      </c>
      <c r="D170" s="2">
        <f t="shared" si="2"/>
        <v>8.3056478405315617E-4</v>
      </c>
      <c r="E170" s="2">
        <f>D170*F170*IFERROR(SUMIF(Distrib!AH:AH,"&lt;=" &amp; G170,Distrib!AJ:AJ),1)</f>
        <v>1.6123027744901564E-4</v>
      </c>
      <c r="F170">
        <f>COUNTIF($H$170:$U$170,"&lt;="&amp;$G$170)/COUNTA($H$170:$U$170)</f>
        <v>0.42857142857142855</v>
      </c>
      <c r="G170">
        <v>69</v>
      </c>
      <c r="H170">
        <v>193</v>
      </c>
      <c r="I170">
        <v>77</v>
      </c>
      <c r="J170">
        <v>26</v>
      </c>
      <c r="K170">
        <v>31</v>
      </c>
      <c r="L170">
        <v>107</v>
      </c>
      <c r="M170">
        <v>118</v>
      </c>
      <c r="N170">
        <v>165</v>
      </c>
      <c r="O170">
        <v>45</v>
      </c>
      <c r="P170">
        <v>27</v>
      </c>
      <c r="Q170">
        <v>102</v>
      </c>
      <c r="R170">
        <v>73</v>
      </c>
      <c r="S170">
        <v>625</v>
      </c>
      <c r="T170">
        <v>33</v>
      </c>
      <c r="U170">
        <v>9</v>
      </c>
    </row>
    <row r="171" spans="1:27" x14ac:dyDescent="0.25">
      <c r="A171">
        <v>2</v>
      </c>
      <c r="B171">
        <v>27</v>
      </c>
      <c r="C171">
        <v>19</v>
      </c>
      <c r="D171" s="2">
        <f t="shared" si="2"/>
        <v>1.052048726467331E-3</v>
      </c>
      <c r="E171" s="2">
        <f>D171*F171*IFERROR(SUMIF(Distrib!AH:AH,"&lt;=" &amp; G171,Distrib!AJ:AJ),1)</f>
        <v>8.5892997205571069E-4</v>
      </c>
      <c r="F171">
        <f>COUNTIF($H$171:$V$171,"&lt;="&amp;$G$171)/COUNTA($H$171:$V$171)</f>
        <v>0.93333333333333335</v>
      </c>
      <c r="G171">
        <v>241</v>
      </c>
      <c r="H171">
        <v>75</v>
      </c>
      <c r="I171">
        <v>23</v>
      </c>
      <c r="J171">
        <v>122</v>
      </c>
      <c r="K171">
        <v>81</v>
      </c>
      <c r="L171">
        <v>24</v>
      </c>
      <c r="M171">
        <v>62</v>
      </c>
      <c r="N171">
        <v>158</v>
      </c>
      <c r="O171">
        <v>45</v>
      </c>
      <c r="P171">
        <v>3</v>
      </c>
      <c r="Q171">
        <v>19</v>
      </c>
      <c r="R171">
        <v>24</v>
      </c>
      <c r="S171">
        <v>243</v>
      </c>
      <c r="T171">
        <v>1</v>
      </c>
      <c r="U171">
        <v>158</v>
      </c>
      <c r="V171">
        <v>47</v>
      </c>
    </row>
    <row r="172" spans="1:27" x14ac:dyDescent="0.25">
      <c r="A172">
        <v>2</v>
      </c>
      <c r="B172">
        <v>34</v>
      </c>
      <c r="C172">
        <v>13</v>
      </c>
      <c r="D172" s="2">
        <f t="shared" si="2"/>
        <v>7.1982281284606862E-4</v>
      </c>
      <c r="E172" s="2">
        <f>D172*F172*IFERROR(SUMIF(Distrib!AH:AH,"&lt;=" &amp; G172,Distrib!AJ:AJ),1)</f>
        <v>0</v>
      </c>
      <c r="F172">
        <f>COUNTIF($H$172:$T$172,"&lt;="&amp;$G$172)/COUNTA($H$172:$T$172)</f>
        <v>0</v>
      </c>
      <c r="G172">
        <v>27</v>
      </c>
      <c r="H172">
        <v>146</v>
      </c>
      <c r="I172">
        <v>68</v>
      </c>
      <c r="J172">
        <v>49</v>
      </c>
      <c r="K172">
        <v>99</v>
      </c>
      <c r="L172">
        <v>118</v>
      </c>
      <c r="M172">
        <v>41</v>
      </c>
      <c r="N172">
        <v>56</v>
      </c>
      <c r="O172">
        <v>84</v>
      </c>
      <c r="P172">
        <v>98</v>
      </c>
      <c r="Q172">
        <v>63</v>
      </c>
      <c r="R172">
        <v>139</v>
      </c>
      <c r="S172">
        <v>430</v>
      </c>
      <c r="T172">
        <v>173</v>
      </c>
    </row>
    <row r="173" spans="1:27" x14ac:dyDescent="0.25">
      <c r="A173">
        <v>17</v>
      </c>
      <c r="B173">
        <v>21</v>
      </c>
      <c r="C173">
        <v>21</v>
      </c>
      <c r="D173" s="2">
        <f t="shared" si="2"/>
        <v>1.1627906976744186E-3</v>
      </c>
      <c r="E173" s="2">
        <f>D173*F173*IFERROR(SUMIF(Distrib!AH:AH,"&lt;=" &amp; G173,Distrib!AJ:AJ),1)</f>
        <v>7.9858036130207963E-4</v>
      </c>
      <c r="F173">
        <f>COUNTIF($H$173:$AA$173,"&lt;="&amp;$G$173)/COUNTA($H$173:$AA$173)</f>
        <v>0.95</v>
      </c>
      <c r="G173">
        <v>147</v>
      </c>
      <c r="H173">
        <v>6</v>
      </c>
      <c r="I173">
        <v>112</v>
      </c>
      <c r="J173">
        <v>26</v>
      </c>
      <c r="K173">
        <v>8</v>
      </c>
      <c r="L173">
        <v>32</v>
      </c>
      <c r="M173">
        <v>15</v>
      </c>
      <c r="N173">
        <v>50</v>
      </c>
      <c r="O173">
        <v>297</v>
      </c>
      <c r="P173">
        <v>66</v>
      </c>
      <c r="Q173">
        <v>27</v>
      </c>
      <c r="R173">
        <v>27</v>
      </c>
      <c r="S173">
        <v>18</v>
      </c>
      <c r="T173">
        <v>101</v>
      </c>
      <c r="U173">
        <v>3</v>
      </c>
      <c r="V173">
        <v>80</v>
      </c>
      <c r="W173">
        <v>138</v>
      </c>
      <c r="X173">
        <v>115</v>
      </c>
      <c r="Y173">
        <v>137</v>
      </c>
      <c r="Z173">
        <v>29</v>
      </c>
      <c r="AA173">
        <v>50</v>
      </c>
    </row>
    <row r="174" spans="1:27" x14ac:dyDescent="0.25">
      <c r="A174">
        <v>17</v>
      </c>
      <c r="B174">
        <v>27</v>
      </c>
      <c r="C174">
        <v>17</v>
      </c>
      <c r="D174" s="2">
        <f t="shared" si="2"/>
        <v>9.413067552602436E-4</v>
      </c>
      <c r="E174" s="2">
        <f>D174*F174*IFERROR(SUMIF(Distrib!AH:AH,"&lt;=" &amp; G174,Distrib!AJ:AJ),1)</f>
        <v>5.3327634131733448E-4</v>
      </c>
      <c r="F174">
        <f>COUNTIF($H$174:$X$174,"&lt;="&amp;$G$174)/COUNTA($H$174:$X$174)</f>
        <v>0.82352941176470584</v>
      </c>
      <c r="G174">
        <v>133</v>
      </c>
      <c r="H174">
        <v>54</v>
      </c>
      <c r="I174">
        <v>29</v>
      </c>
      <c r="J174">
        <v>13</v>
      </c>
      <c r="K174">
        <v>390</v>
      </c>
      <c r="L174">
        <v>65</v>
      </c>
      <c r="M174">
        <v>42</v>
      </c>
      <c r="N174">
        <v>11</v>
      </c>
      <c r="O174">
        <v>6</v>
      </c>
      <c r="P174">
        <v>43</v>
      </c>
      <c r="Q174">
        <v>18</v>
      </c>
      <c r="R174">
        <v>9</v>
      </c>
      <c r="S174">
        <v>18</v>
      </c>
      <c r="T174">
        <v>91</v>
      </c>
      <c r="U174">
        <v>98</v>
      </c>
      <c r="V174">
        <v>166</v>
      </c>
      <c r="W174">
        <v>42</v>
      </c>
      <c r="X174">
        <v>205</v>
      </c>
    </row>
    <row r="175" spans="1:27" x14ac:dyDescent="0.25">
      <c r="A175">
        <v>17</v>
      </c>
      <c r="B175">
        <v>34</v>
      </c>
      <c r="C175">
        <v>18</v>
      </c>
      <c r="D175" s="2">
        <f t="shared" si="2"/>
        <v>9.9667774086378727E-4</v>
      </c>
      <c r="E175" s="2">
        <f>D175*F175*IFERROR(SUMIF(Distrib!AH:AH,"&lt;=" &amp; G175,Distrib!AJ:AJ),1)</f>
        <v>4.8685973834117419E-4</v>
      </c>
      <c r="F175">
        <f>COUNTIF($H$175:$X$175,"&lt;="&amp;$G$175)/COUNTA($H$175:$X$175)</f>
        <v>0.76470588235294112</v>
      </c>
      <c r="G175">
        <v>116</v>
      </c>
      <c r="H175">
        <v>68</v>
      </c>
      <c r="I175">
        <v>40</v>
      </c>
      <c r="J175">
        <v>67</v>
      </c>
      <c r="K175">
        <v>140</v>
      </c>
      <c r="L175">
        <v>6</v>
      </c>
      <c r="M175">
        <v>258</v>
      </c>
      <c r="N175">
        <v>91</v>
      </c>
      <c r="O175">
        <v>87</v>
      </c>
      <c r="P175">
        <v>9</v>
      </c>
      <c r="Q175">
        <v>50</v>
      </c>
      <c r="R175">
        <v>41</v>
      </c>
      <c r="S175">
        <v>42</v>
      </c>
      <c r="T175">
        <v>433</v>
      </c>
      <c r="U175">
        <v>23</v>
      </c>
      <c r="V175">
        <v>13</v>
      </c>
      <c r="W175">
        <v>118</v>
      </c>
      <c r="X175">
        <v>83</v>
      </c>
    </row>
    <row r="176" spans="1:27" x14ac:dyDescent="0.25">
      <c r="A176">
        <v>21</v>
      </c>
      <c r="B176">
        <v>27</v>
      </c>
      <c r="C176">
        <v>17</v>
      </c>
      <c r="D176" s="2">
        <f t="shared" si="2"/>
        <v>9.413067552602436E-4</v>
      </c>
      <c r="E176" s="2">
        <f>D176*F176*IFERROR(SUMIF(Distrib!AH:AH,"&lt;=" &amp; G176,Distrib!AJ:AJ),1)</f>
        <v>0</v>
      </c>
      <c r="F176">
        <f>COUNTIF($H$176:$W$176,"&lt;="&amp;$G$176)/COUNTA($H$176:$W$176)</f>
        <v>0</v>
      </c>
      <c r="G176">
        <v>2</v>
      </c>
      <c r="H176">
        <v>223</v>
      </c>
      <c r="I176">
        <v>114</v>
      </c>
      <c r="J176">
        <v>55</v>
      </c>
      <c r="K176">
        <v>61</v>
      </c>
      <c r="L176">
        <v>21</v>
      </c>
      <c r="M176">
        <v>221</v>
      </c>
      <c r="N176">
        <v>89</v>
      </c>
      <c r="O176">
        <v>27</v>
      </c>
      <c r="P176">
        <v>6</v>
      </c>
      <c r="Q176">
        <v>12</v>
      </c>
      <c r="R176">
        <v>118</v>
      </c>
      <c r="S176">
        <v>90</v>
      </c>
      <c r="T176">
        <v>289</v>
      </c>
      <c r="U176">
        <v>78</v>
      </c>
      <c r="V176">
        <v>228</v>
      </c>
      <c r="W176">
        <v>111</v>
      </c>
    </row>
    <row r="177" spans="1:30" x14ac:dyDescent="0.25">
      <c r="A177">
        <v>21</v>
      </c>
      <c r="B177">
        <v>34</v>
      </c>
      <c r="C177">
        <v>20</v>
      </c>
      <c r="D177" s="2">
        <f t="shared" si="2"/>
        <v>1.1074197120708748E-3</v>
      </c>
      <c r="E177" s="2">
        <f>D177*F177*IFERROR(SUMIF(Distrib!AH:AH,"&lt;=" &amp; G177,Distrib!AJ:AJ),1)</f>
        <v>4.5374096929868483E-4</v>
      </c>
      <c r="F177">
        <f>COUNTIF($H$177:$Z$177,"&lt;="&amp;$G$177)/COUNTA($H$177:$Z$177)</f>
        <v>0.68421052631578949</v>
      </c>
      <c r="G177">
        <v>104</v>
      </c>
      <c r="H177">
        <v>55</v>
      </c>
      <c r="I177">
        <v>10</v>
      </c>
      <c r="J177">
        <v>42</v>
      </c>
      <c r="K177">
        <v>80</v>
      </c>
      <c r="L177">
        <v>19</v>
      </c>
      <c r="M177">
        <v>56</v>
      </c>
      <c r="N177">
        <v>142</v>
      </c>
      <c r="O177">
        <v>221</v>
      </c>
      <c r="P177">
        <v>57</v>
      </c>
      <c r="Q177">
        <v>146</v>
      </c>
      <c r="R177">
        <v>26</v>
      </c>
      <c r="S177">
        <v>57</v>
      </c>
      <c r="T177">
        <v>203</v>
      </c>
      <c r="U177">
        <v>77</v>
      </c>
      <c r="V177">
        <v>44</v>
      </c>
      <c r="W177">
        <v>25</v>
      </c>
      <c r="X177">
        <v>120</v>
      </c>
      <c r="Y177">
        <v>12</v>
      </c>
      <c r="Z177">
        <v>262</v>
      </c>
    </row>
    <row r="178" spans="1:30" x14ac:dyDescent="0.25">
      <c r="A178">
        <v>27</v>
      </c>
      <c r="B178">
        <v>34</v>
      </c>
      <c r="C178">
        <v>14</v>
      </c>
      <c r="D178" s="2">
        <f t="shared" si="2"/>
        <v>7.7519379844961239E-4</v>
      </c>
      <c r="E178" s="2">
        <f>D178*F178*IFERROR(SUMIF(Distrib!AH:AH,"&lt;=" &amp; G178,Distrib!AJ:AJ),1)</f>
        <v>3.4132205988729431E-4</v>
      </c>
      <c r="F178">
        <f>COUNTIF($H$178:$T$178,"&lt;="&amp;$G$178)/COUNTA($H$178:$T$178)</f>
        <v>0.61538461538461542</v>
      </c>
      <c r="G178">
        <v>144</v>
      </c>
      <c r="H178">
        <v>97</v>
      </c>
      <c r="I178">
        <v>159</v>
      </c>
      <c r="J178">
        <v>151</v>
      </c>
      <c r="K178">
        <v>37</v>
      </c>
      <c r="L178">
        <v>198</v>
      </c>
      <c r="M178">
        <v>23</v>
      </c>
      <c r="N178">
        <v>258</v>
      </c>
      <c r="O178">
        <v>34</v>
      </c>
      <c r="P178">
        <v>83</v>
      </c>
      <c r="Q178">
        <v>20</v>
      </c>
      <c r="R178">
        <v>65</v>
      </c>
      <c r="S178">
        <v>38</v>
      </c>
      <c r="T178">
        <v>447</v>
      </c>
    </row>
    <row r="179" spans="1:30" x14ac:dyDescent="0.25">
      <c r="A179">
        <v>1</v>
      </c>
      <c r="B179">
        <v>20</v>
      </c>
      <c r="C179">
        <v>13</v>
      </c>
      <c r="D179" s="2">
        <f t="shared" si="2"/>
        <v>7.1982281284606862E-4</v>
      </c>
      <c r="E179" s="2">
        <f>D179*F179*IFERROR(SUMIF(Distrib!AH:AH,"&lt;=" &amp; G179,Distrib!AJ:AJ),1)</f>
        <v>3.1684034443198801E-4</v>
      </c>
      <c r="F179">
        <f>COUNTIF($H$179:$S$179,"&lt;="&amp;$G$179)/COUNTA($H$179:$S$179)</f>
        <v>0.58333333333333337</v>
      </c>
      <c r="G179">
        <v>161</v>
      </c>
      <c r="H179">
        <v>26</v>
      </c>
      <c r="I179">
        <v>111</v>
      </c>
      <c r="J179">
        <v>258</v>
      </c>
      <c r="K179">
        <v>231</v>
      </c>
      <c r="L179">
        <v>196</v>
      </c>
      <c r="M179">
        <v>90</v>
      </c>
      <c r="N179">
        <v>165</v>
      </c>
      <c r="O179">
        <v>43</v>
      </c>
      <c r="P179">
        <v>44</v>
      </c>
      <c r="Q179">
        <v>82</v>
      </c>
      <c r="R179">
        <v>256</v>
      </c>
      <c r="S179">
        <v>20</v>
      </c>
    </row>
    <row r="180" spans="1:30" x14ac:dyDescent="0.25">
      <c r="A180">
        <v>1</v>
      </c>
      <c r="B180">
        <v>23</v>
      </c>
      <c r="C180">
        <v>20</v>
      </c>
      <c r="D180" s="2">
        <f t="shared" si="2"/>
        <v>1.1074197120708748E-3</v>
      </c>
      <c r="E180" s="2">
        <f>D180*F180*IFERROR(SUMIF(Distrib!AH:AH,"&lt;=" &amp; G180,Distrib!AJ:AJ),1)</f>
        <v>2.3231087145862754E-4</v>
      </c>
      <c r="F180">
        <f>COUNTIF($H$180:$W$180,"&lt;="&amp;$G$180)/COUNTA($H$180:$W$180)</f>
        <v>0.5625</v>
      </c>
      <c r="G180">
        <v>53</v>
      </c>
      <c r="H180">
        <v>259</v>
      </c>
      <c r="I180">
        <v>199</v>
      </c>
      <c r="J180">
        <v>32</v>
      </c>
      <c r="K180">
        <v>15</v>
      </c>
      <c r="L180">
        <v>229</v>
      </c>
      <c r="M180">
        <v>16</v>
      </c>
      <c r="N180">
        <v>92</v>
      </c>
      <c r="O180">
        <v>11</v>
      </c>
      <c r="P180">
        <v>146</v>
      </c>
      <c r="Q180">
        <v>51</v>
      </c>
      <c r="R180">
        <v>25</v>
      </c>
      <c r="S180">
        <v>218</v>
      </c>
      <c r="T180">
        <v>337</v>
      </c>
      <c r="U180">
        <v>20</v>
      </c>
      <c r="V180">
        <v>38</v>
      </c>
      <c r="W180">
        <v>28</v>
      </c>
    </row>
    <row r="181" spans="1:30" x14ac:dyDescent="0.25">
      <c r="A181">
        <v>1</v>
      </c>
      <c r="B181">
        <v>44</v>
      </c>
      <c r="C181">
        <v>10</v>
      </c>
      <c r="D181" s="2">
        <f t="shared" si="2"/>
        <v>5.5370985603543741E-4</v>
      </c>
      <c r="E181" s="2">
        <f>D181*F181*IFERROR(SUMIF(Distrib!AH:AH,"&lt;=" &amp; G181,Distrib!AJ:AJ),1)</f>
        <v>5.4926116359755542E-4</v>
      </c>
      <c r="F181">
        <f>COUNTIF($H$181:$P$181,"&lt;="&amp;$G$181)/COUNTA($H$181:$P$181)</f>
        <v>1</v>
      </c>
      <c r="G181">
        <v>571</v>
      </c>
      <c r="H181">
        <v>216</v>
      </c>
      <c r="I181">
        <v>124</v>
      </c>
      <c r="J181">
        <v>45</v>
      </c>
      <c r="K181">
        <v>147</v>
      </c>
      <c r="L181">
        <v>118</v>
      </c>
      <c r="M181">
        <v>42</v>
      </c>
      <c r="N181">
        <v>31</v>
      </c>
      <c r="O181">
        <v>229</v>
      </c>
      <c r="P181">
        <v>226</v>
      </c>
    </row>
    <row r="182" spans="1:30" x14ac:dyDescent="0.25">
      <c r="A182">
        <v>1</v>
      </c>
      <c r="B182">
        <v>47</v>
      </c>
      <c r="C182">
        <v>13</v>
      </c>
      <c r="D182" s="2">
        <f t="shared" si="2"/>
        <v>7.1982281284606862E-4</v>
      </c>
      <c r="E182" s="2">
        <f>D182*F182*IFERROR(SUMIF(Distrib!AH:AH,"&lt;=" &amp; G182,Distrib!AJ:AJ),1)</f>
        <v>4.9087969297440554E-6</v>
      </c>
      <c r="F182">
        <f>COUNTIF($H$182:$T$182,"&lt;="&amp;$G$182)/COUNTA($H$182:$T$182)</f>
        <v>7.6923076923076927E-2</v>
      </c>
      <c r="G182">
        <v>11</v>
      </c>
      <c r="H182">
        <v>517</v>
      </c>
      <c r="I182">
        <v>51</v>
      </c>
      <c r="J182">
        <v>43</v>
      </c>
      <c r="K182">
        <v>56</v>
      </c>
      <c r="L182">
        <v>64</v>
      </c>
      <c r="M182">
        <v>45</v>
      </c>
      <c r="N182">
        <v>151</v>
      </c>
      <c r="O182">
        <v>238</v>
      </c>
      <c r="P182">
        <v>135</v>
      </c>
      <c r="Q182">
        <v>140</v>
      </c>
      <c r="R182">
        <v>220</v>
      </c>
      <c r="S182">
        <v>13</v>
      </c>
      <c r="T182">
        <v>9</v>
      </c>
    </row>
    <row r="183" spans="1:30" x14ac:dyDescent="0.25">
      <c r="A183">
        <v>20</v>
      </c>
      <c r="B183">
        <v>47</v>
      </c>
      <c r="C183">
        <v>11</v>
      </c>
      <c r="D183" s="2">
        <f t="shared" si="2"/>
        <v>6.0908084163898118E-4</v>
      </c>
      <c r="E183" s="2">
        <f>D183*F183*IFERROR(SUMIF(Distrib!AH:AH,"&lt;=" &amp; G183,Distrib!AJ:AJ),1)</f>
        <v>6.0864511354403813E-5</v>
      </c>
      <c r="F183">
        <f>COUNTIF($H$183:$Q$183,"&lt;="&amp;$G$183)/COUNTA($H$183:$Q$183)</f>
        <v>0.3</v>
      </c>
      <c r="G183">
        <v>46</v>
      </c>
      <c r="H183">
        <v>207</v>
      </c>
      <c r="I183">
        <v>110</v>
      </c>
      <c r="J183">
        <v>38</v>
      </c>
      <c r="K183">
        <v>61</v>
      </c>
      <c r="L183">
        <v>34</v>
      </c>
      <c r="M183">
        <v>69</v>
      </c>
      <c r="N183">
        <v>189</v>
      </c>
      <c r="O183">
        <v>33</v>
      </c>
      <c r="P183">
        <v>376</v>
      </c>
      <c r="Q183">
        <v>62</v>
      </c>
    </row>
    <row r="184" spans="1:30" x14ac:dyDescent="0.25">
      <c r="A184">
        <v>23</v>
      </c>
      <c r="B184">
        <v>44</v>
      </c>
      <c r="C184">
        <v>24</v>
      </c>
      <c r="D184" s="2">
        <f t="shared" si="2"/>
        <v>1.3289036544850499E-3</v>
      </c>
      <c r="E184" s="2">
        <f>D184*F184*IFERROR(SUMIF(Distrib!AH:AH,"&lt;=" &amp; G184,Distrib!AJ:AJ),1)</f>
        <v>5.1079149980625538E-5</v>
      </c>
      <c r="F184">
        <f>COUNTIF($H$184:$AD$184,"&lt;="&amp;$G$184)/COUNTA($H$184:$AD$184)</f>
        <v>0.30434782608695654</v>
      </c>
      <c r="G184">
        <v>16</v>
      </c>
      <c r="H184">
        <v>40</v>
      </c>
      <c r="I184">
        <v>62</v>
      </c>
      <c r="J184">
        <v>13</v>
      </c>
      <c r="K184">
        <v>2</v>
      </c>
      <c r="L184">
        <v>87</v>
      </c>
      <c r="M184">
        <v>65</v>
      </c>
      <c r="N184">
        <v>284</v>
      </c>
      <c r="O184">
        <v>50</v>
      </c>
      <c r="P184">
        <v>54</v>
      </c>
      <c r="Q184">
        <v>114</v>
      </c>
      <c r="R184">
        <v>14</v>
      </c>
      <c r="S184">
        <v>29</v>
      </c>
      <c r="T184">
        <v>167</v>
      </c>
      <c r="U184">
        <v>25</v>
      </c>
      <c r="V184">
        <v>67</v>
      </c>
      <c r="W184">
        <v>14</v>
      </c>
      <c r="X184">
        <v>30</v>
      </c>
      <c r="Y184">
        <v>16</v>
      </c>
      <c r="Z184">
        <v>88</v>
      </c>
      <c r="AA184">
        <v>8</v>
      </c>
      <c r="AB184">
        <v>13</v>
      </c>
      <c r="AC184">
        <v>198</v>
      </c>
      <c r="AD184">
        <v>27</v>
      </c>
    </row>
    <row r="185" spans="1:30" x14ac:dyDescent="0.25">
      <c r="A185">
        <v>23</v>
      </c>
      <c r="B185">
        <v>47</v>
      </c>
      <c r="C185">
        <v>15</v>
      </c>
      <c r="D185" s="2">
        <f t="shared" si="2"/>
        <v>8.3056478405315617E-4</v>
      </c>
      <c r="E185" s="2">
        <f>D185*F185*IFERROR(SUMIF(Distrib!AH:AH,"&lt;=" &amp; G185,Distrib!AJ:AJ),1)</f>
        <v>2.676756910525703E-4</v>
      </c>
      <c r="F185">
        <f>COUNTIF($H$185:$U$185,"&lt;="&amp;$G$185)/COUNTA($H$185:$U$185)</f>
        <v>0.5</v>
      </c>
      <c r="G185">
        <v>118</v>
      </c>
      <c r="H185">
        <v>121</v>
      </c>
      <c r="I185">
        <v>132</v>
      </c>
      <c r="J185">
        <v>116</v>
      </c>
      <c r="K185">
        <v>89</v>
      </c>
      <c r="L185">
        <v>1</v>
      </c>
      <c r="M185">
        <v>210</v>
      </c>
      <c r="N185">
        <v>213</v>
      </c>
      <c r="O185">
        <v>171</v>
      </c>
      <c r="P185">
        <v>142</v>
      </c>
      <c r="Q185">
        <v>41</v>
      </c>
      <c r="R185">
        <v>50</v>
      </c>
      <c r="S185">
        <v>21</v>
      </c>
      <c r="T185">
        <v>56</v>
      </c>
      <c r="U185">
        <v>249</v>
      </c>
    </row>
    <row r="186" spans="1:30" x14ac:dyDescent="0.25">
      <c r="A186">
        <v>44</v>
      </c>
      <c r="B186">
        <v>47</v>
      </c>
      <c r="C186">
        <v>13</v>
      </c>
      <c r="D186" s="2">
        <f t="shared" si="2"/>
        <v>7.1982281284606862E-4</v>
      </c>
      <c r="E186" s="2">
        <f>D186*F186*IFERROR(SUMIF(Distrib!AH:AH,"&lt;=" &amp; G186,Distrib!AJ:AJ),1)</f>
        <v>2.3198559891222757E-4</v>
      </c>
      <c r="F186">
        <f>COUNTIF($H$186:$S$186,"&lt;="&amp;$G$186)/COUNTA($H$186:$S$186)</f>
        <v>0.5</v>
      </c>
      <c r="G186">
        <v>118</v>
      </c>
      <c r="H186">
        <v>31</v>
      </c>
      <c r="I186">
        <v>24</v>
      </c>
      <c r="J186">
        <v>155</v>
      </c>
      <c r="K186">
        <v>58</v>
      </c>
      <c r="L186">
        <v>401</v>
      </c>
      <c r="M186">
        <v>193</v>
      </c>
      <c r="N186">
        <v>33</v>
      </c>
      <c r="O186">
        <v>325</v>
      </c>
      <c r="P186">
        <v>169</v>
      </c>
      <c r="Q186">
        <v>181</v>
      </c>
      <c r="R186">
        <v>30</v>
      </c>
      <c r="S186">
        <v>55</v>
      </c>
    </row>
    <row r="187" spans="1:30" x14ac:dyDescent="0.25">
      <c r="A187">
        <v>6</v>
      </c>
      <c r="B187">
        <v>10</v>
      </c>
      <c r="C187">
        <v>19</v>
      </c>
      <c r="D187" s="2">
        <f t="shared" si="2"/>
        <v>1.052048726467331E-3</v>
      </c>
      <c r="E187" s="2">
        <f>D187*F187*IFERROR(SUMIF(Distrib!AH:AH,"&lt;=" &amp; G187,Distrib!AJ:AJ),1)</f>
        <v>9.3836432101537128E-5</v>
      </c>
      <c r="F187">
        <f>COUNTIF($H$187:$Y$187,"&lt;="&amp;$G$187)/COUNTA($H$187:$Y$187)</f>
        <v>0.27777777777777779</v>
      </c>
      <c r="G187">
        <v>44</v>
      </c>
      <c r="H187">
        <v>76</v>
      </c>
      <c r="I187">
        <v>99</v>
      </c>
      <c r="J187">
        <v>45</v>
      </c>
      <c r="K187">
        <v>319</v>
      </c>
      <c r="L187">
        <v>205</v>
      </c>
      <c r="M187">
        <v>26</v>
      </c>
      <c r="N187">
        <v>13</v>
      </c>
      <c r="O187">
        <v>78</v>
      </c>
      <c r="P187">
        <v>8</v>
      </c>
      <c r="Q187">
        <v>55</v>
      </c>
      <c r="R187">
        <v>60</v>
      </c>
      <c r="S187">
        <v>68</v>
      </c>
      <c r="T187">
        <v>141</v>
      </c>
      <c r="U187">
        <v>7</v>
      </c>
      <c r="V187">
        <v>86</v>
      </c>
      <c r="W187">
        <v>312</v>
      </c>
      <c r="X187">
        <v>108</v>
      </c>
      <c r="Y187">
        <v>17</v>
      </c>
    </row>
    <row r="188" spans="1:30" x14ac:dyDescent="0.25">
      <c r="A188">
        <v>6</v>
      </c>
      <c r="B188">
        <v>29</v>
      </c>
      <c r="C188">
        <v>20</v>
      </c>
      <c r="D188" s="2">
        <f t="shared" si="2"/>
        <v>1.1074197120708748E-3</v>
      </c>
      <c r="E188" s="2">
        <f>D188*F188*IFERROR(SUMIF(Distrib!AH:AH,"&lt;=" &amp; G188,Distrib!AJ:AJ),1)</f>
        <v>0</v>
      </c>
      <c r="F188">
        <f>COUNTIF($H$188:$Z$188,"&lt;="&amp;$G$188)/COUNTA($H$188:$Z$188)</f>
        <v>0</v>
      </c>
      <c r="G188">
        <v>7</v>
      </c>
      <c r="H188">
        <v>125</v>
      </c>
      <c r="I188">
        <v>132</v>
      </c>
      <c r="J188">
        <v>25</v>
      </c>
      <c r="K188">
        <v>65</v>
      </c>
      <c r="L188">
        <v>8</v>
      </c>
      <c r="M188">
        <v>14</v>
      </c>
      <c r="N188">
        <v>50</v>
      </c>
      <c r="O188">
        <v>41</v>
      </c>
      <c r="P188">
        <v>224</v>
      </c>
      <c r="Q188">
        <v>48</v>
      </c>
      <c r="R188">
        <v>49</v>
      </c>
      <c r="S188">
        <v>39</v>
      </c>
      <c r="T188">
        <v>91</v>
      </c>
      <c r="U188">
        <v>94</v>
      </c>
      <c r="V188">
        <v>30</v>
      </c>
      <c r="W188">
        <v>89</v>
      </c>
      <c r="X188">
        <v>169</v>
      </c>
      <c r="Y188">
        <v>180</v>
      </c>
      <c r="Z188">
        <v>249</v>
      </c>
    </row>
    <row r="189" spans="1:30" x14ac:dyDescent="0.25">
      <c r="A189">
        <v>6</v>
      </c>
      <c r="B189">
        <v>36</v>
      </c>
      <c r="C189">
        <v>12</v>
      </c>
      <c r="D189" s="2">
        <f t="shared" si="2"/>
        <v>6.6445182724252495E-4</v>
      </c>
      <c r="E189" s="2">
        <f>D189*F189*IFERROR(SUMIF(Distrib!AH:AH,"&lt;=" &amp; G189,Distrib!AJ:AJ),1)</f>
        <v>3.3134171522389527E-4</v>
      </c>
      <c r="F189">
        <f>COUNTIF($H$189:$R$189,"&lt;="&amp;$G$189)/COUNTA($H$189:$R$189)</f>
        <v>0.72727272727272729</v>
      </c>
      <c r="G189">
        <v>132</v>
      </c>
      <c r="H189">
        <v>107</v>
      </c>
      <c r="I189">
        <v>17</v>
      </c>
      <c r="J189">
        <v>82</v>
      </c>
      <c r="K189">
        <v>251</v>
      </c>
      <c r="L189">
        <v>199</v>
      </c>
      <c r="M189">
        <v>117</v>
      </c>
      <c r="N189">
        <v>8</v>
      </c>
      <c r="O189">
        <v>50</v>
      </c>
      <c r="P189">
        <v>362</v>
      </c>
      <c r="Q189">
        <v>66</v>
      </c>
      <c r="R189">
        <v>62</v>
      </c>
    </row>
    <row r="190" spans="1:30" x14ac:dyDescent="0.25">
      <c r="A190">
        <v>10</v>
      </c>
      <c r="B190">
        <v>29</v>
      </c>
      <c r="C190">
        <v>17</v>
      </c>
      <c r="D190" s="2">
        <f t="shared" si="2"/>
        <v>9.413067552602436E-4</v>
      </c>
      <c r="E190" s="2">
        <f>D190*F190*IFERROR(SUMIF(Distrib!AH:AH,"&lt;=" &amp; G190,Distrib!AJ:AJ),1)</f>
        <v>5.1740273634805971E-4</v>
      </c>
      <c r="F190">
        <f>COUNTIF($H$190:$W$190,"&lt;="&amp;$G$190)/COUNTA($H$190:$W$190)</f>
        <v>0.75</v>
      </c>
      <c r="G190">
        <v>151</v>
      </c>
      <c r="H190">
        <v>4</v>
      </c>
      <c r="I190">
        <v>62</v>
      </c>
      <c r="J190">
        <v>47</v>
      </c>
      <c r="K190">
        <v>16</v>
      </c>
      <c r="L190">
        <v>294</v>
      </c>
      <c r="M190">
        <v>163</v>
      </c>
      <c r="N190">
        <v>51</v>
      </c>
      <c r="O190">
        <v>22</v>
      </c>
      <c r="P190">
        <v>17</v>
      </c>
      <c r="Q190">
        <v>34</v>
      </c>
      <c r="R190">
        <v>85</v>
      </c>
      <c r="S190">
        <v>286</v>
      </c>
      <c r="T190">
        <v>3</v>
      </c>
      <c r="U190">
        <v>311</v>
      </c>
      <c r="V190">
        <v>34</v>
      </c>
      <c r="W190">
        <v>61</v>
      </c>
    </row>
    <row r="191" spans="1:30" x14ac:dyDescent="0.25">
      <c r="A191">
        <v>10</v>
      </c>
      <c r="B191">
        <v>36</v>
      </c>
      <c r="C191">
        <v>12</v>
      </c>
      <c r="D191" s="2">
        <f t="shared" si="2"/>
        <v>6.6445182724252495E-4</v>
      </c>
      <c r="E191" s="2">
        <f>D191*F191*IFERROR(SUMIF(Distrib!AH:AH,"&lt;=" &amp; G191,Distrib!AJ:AJ),1)</f>
        <v>4.0840658606810463E-4</v>
      </c>
      <c r="F191">
        <f>COUNTIF($H$191:$R$191,"&lt;="&amp;$G$191)/COUNTA($H$191:$R$191)</f>
        <v>0.72727272727272729</v>
      </c>
      <c r="G191">
        <v>214</v>
      </c>
      <c r="H191">
        <v>33</v>
      </c>
      <c r="I191">
        <v>7</v>
      </c>
      <c r="J191">
        <v>237</v>
      </c>
      <c r="K191">
        <v>297</v>
      </c>
      <c r="L191">
        <v>117</v>
      </c>
      <c r="M191">
        <v>8</v>
      </c>
      <c r="N191">
        <v>58</v>
      </c>
      <c r="O191">
        <v>84</v>
      </c>
      <c r="P191">
        <v>123</v>
      </c>
      <c r="Q191">
        <v>339</v>
      </c>
      <c r="R191">
        <v>46</v>
      </c>
    </row>
    <row r="192" spans="1:30" x14ac:dyDescent="0.25">
      <c r="A192">
        <v>19</v>
      </c>
      <c r="B192">
        <v>29</v>
      </c>
      <c r="C192">
        <v>17</v>
      </c>
      <c r="D192" s="2">
        <f t="shared" si="2"/>
        <v>9.413067552602436E-4</v>
      </c>
      <c r="E192" s="2">
        <f>D192*F192*IFERROR(SUMIF(Distrib!AH:AH,"&lt;=" &amp; G192,Distrib!AJ:AJ),1)</f>
        <v>2.9079137119426542E-4</v>
      </c>
      <c r="F192">
        <f>COUNTIF($H$192:$W$192,"&lt;="&amp;$G$192)/COUNTA($H$192:$W$192)</f>
        <v>0.5625</v>
      </c>
      <c r="G192">
        <v>91</v>
      </c>
      <c r="H192">
        <v>64</v>
      </c>
      <c r="I192">
        <v>205</v>
      </c>
      <c r="J192">
        <v>47</v>
      </c>
      <c r="K192">
        <v>85</v>
      </c>
      <c r="L192">
        <v>57</v>
      </c>
      <c r="M192">
        <v>10</v>
      </c>
      <c r="N192">
        <v>132</v>
      </c>
      <c r="O192">
        <v>97</v>
      </c>
      <c r="P192">
        <v>158</v>
      </c>
      <c r="Q192">
        <v>40</v>
      </c>
      <c r="R192">
        <v>154</v>
      </c>
      <c r="S192">
        <v>47</v>
      </c>
      <c r="T192">
        <v>238</v>
      </c>
      <c r="U192">
        <v>201</v>
      </c>
      <c r="V192">
        <v>63</v>
      </c>
      <c r="W192">
        <v>40</v>
      </c>
    </row>
    <row r="193" spans="1:26" x14ac:dyDescent="0.25">
      <c r="A193">
        <v>19</v>
      </c>
      <c r="B193">
        <v>36</v>
      </c>
      <c r="C193">
        <v>16</v>
      </c>
      <c r="D193" s="2">
        <f t="shared" si="2"/>
        <v>8.8593576965669994E-4</v>
      </c>
      <c r="E193" s="2">
        <f>D193*F193*IFERROR(SUMIF(Distrib!AH:AH,"&lt;=" &amp; G193,Distrib!AJ:AJ),1)</f>
        <v>2.985296076123263E-4</v>
      </c>
      <c r="F193">
        <f>COUNTIF($H$193:$V$193,"&lt;="&amp;$G$193)/COUNTA($H$193:$V$193)</f>
        <v>0.66666666666666663</v>
      </c>
      <c r="G193">
        <v>80</v>
      </c>
      <c r="H193">
        <v>199</v>
      </c>
      <c r="I193">
        <v>22</v>
      </c>
      <c r="J193">
        <v>24</v>
      </c>
      <c r="K193">
        <v>13</v>
      </c>
      <c r="L193">
        <v>389</v>
      </c>
      <c r="M193">
        <v>61</v>
      </c>
      <c r="N193">
        <v>8</v>
      </c>
      <c r="O193">
        <v>61</v>
      </c>
      <c r="P193">
        <v>32</v>
      </c>
      <c r="Q193">
        <v>1</v>
      </c>
      <c r="R193">
        <v>73</v>
      </c>
      <c r="S193">
        <v>172</v>
      </c>
      <c r="T193">
        <v>226</v>
      </c>
      <c r="U193">
        <v>58</v>
      </c>
      <c r="V193">
        <v>207</v>
      </c>
    </row>
    <row r="194" spans="1:26" x14ac:dyDescent="0.25">
      <c r="A194">
        <v>29</v>
      </c>
      <c r="B194">
        <v>36</v>
      </c>
      <c r="C194">
        <v>18</v>
      </c>
      <c r="D194" s="2">
        <f t="shared" si="2"/>
        <v>9.9667774086378727E-4</v>
      </c>
      <c r="E194" s="2">
        <f>D194*F194*IFERROR(SUMIF(Distrib!AH:AH,"&lt;=" &amp; G194,Distrib!AJ:AJ),1)</f>
        <v>4.3932361348882531E-4</v>
      </c>
      <c r="F194">
        <f>COUNTIF($H$194:$U$194,"&lt;="&amp;$G$194)/COUNTA($H$194:$U$194)</f>
        <v>0.6428571428571429</v>
      </c>
      <c r="G194">
        <v>132</v>
      </c>
      <c r="H194">
        <v>210</v>
      </c>
      <c r="I194">
        <v>27</v>
      </c>
      <c r="J194">
        <v>170</v>
      </c>
      <c r="K194">
        <v>8</v>
      </c>
      <c r="L194">
        <v>96</v>
      </c>
      <c r="M194">
        <v>77</v>
      </c>
      <c r="N194">
        <v>28</v>
      </c>
      <c r="O194">
        <v>40</v>
      </c>
      <c r="P194">
        <v>422</v>
      </c>
      <c r="Q194">
        <v>61</v>
      </c>
      <c r="R194">
        <v>36</v>
      </c>
      <c r="S194">
        <v>215</v>
      </c>
      <c r="T194">
        <v>104</v>
      </c>
      <c r="U194">
        <v>151</v>
      </c>
    </row>
    <row r="195" spans="1:26" x14ac:dyDescent="0.25">
      <c r="A195">
        <v>3</v>
      </c>
      <c r="B195">
        <v>5</v>
      </c>
      <c r="C195">
        <v>14</v>
      </c>
      <c r="D195" s="2">
        <f t="shared" ref="D195:D258" si="3">C195/SUM(C:C)</f>
        <v>7.7519379844961239E-4</v>
      </c>
      <c r="E195" s="2">
        <f>D195*F195*IFERROR(SUMIF(Distrib!AH:AH,"&lt;=" &amp; G195,Distrib!AJ:AJ),1)</f>
        <v>3.3475699616811156E-4</v>
      </c>
      <c r="F195">
        <f>COUNTIF($H$195:$S$195,"&lt;="&amp;$G$195)/COUNTA($H$195:$S$195)</f>
        <v>0.66666666666666663</v>
      </c>
      <c r="G195">
        <v>119</v>
      </c>
      <c r="H195">
        <v>80</v>
      </c>
      <c r="I195">
        <v>6</v>
      </c>
      <c r="J195">
        <v>24</v>
      </c>
      <c r="K195">
        <v>316</v>
      </c>
      <c r="L195">
        <v>244</v>
      </c>
      <c r="M195">
        <v>98</v>
      </c>
      <c r="N195">
        <v>33</v>
      </c>
      <c r="O195">
        <v>185</v>
      </c>
      <c r="P195">
        <v>87</v>
      </c>
      <c r="Q195">
        <v>38</v>
      </c>
      <c r="R195">
        <v>429</v>
      </c>
      <c r="S195">
        <v>11</v>
      </c>
    </row>
    <row r="196" spans="1:26" x14ac:dyDescent="0.25">
      <c r="A196">
        <v>3</v>
      </c>
      <c r="B196">
        <v>21</v>
      </c>
      <c r="C196">
        <v>14</v>
      </c>
      <c r="D196" s="2">
        <f t="shared" si="3"/>
        <v>7.7519379844961239E-4</v>
      </c>
      <c r="E196" s="2">
        <f>D196*F196*IFERROR(SUMIF(Distrib!AH:AH,"&lt;=" &amp; G196,Distrib!AJ:AJ),1)</f>
        <v>7.4947060559989176E-4</v>
      </c>
      <c r="F196">
        <f>COUNTIF($H$196:$T$196,"&lt;="&amp;$G$196)/COUNTA($H$196:$T$196)</f>
        <v>1</v>
      </c>
      <c r="G196">
        <v>396</v>
      </c>
      <c r="H196">
        <v>80</v>
      </c>
      <c r="I196">
        <v>32</v>
      </c>
      <c r="J196">
        <v>84</v>
      </c>
      <c r="K196">
        <v>168</v>
      </c>
      <c r="L196">
        <v>29</v>
      </c>
      <c r="M196">
        <v>40</v>
      </c>
      <c r="N196">
        <v>91</v>
      </c>
      <c r="O196">
        <v>166</v>
      </c>
      <c r="P196">
        <v>209</v>
      </c>
      <c r="Q196">
        <v>120</v>
      </c>
      <c r="R196">
        <v>37</v>
      </c>
      <c r="S196">
        <v>306</v>
      </c>
      <c r="T196">
        <v>6</v>
      </c>
    </row>
    <row r="197" spans="1:26" x14ac:dyDescent="0.25">
      <c r="A197">
        <v>3</v>
      </c>
      <c r="B197">
        <v>36</v>
      </c>
      <c r="C197">
        <v>10</v>
      </c>
      <c r="D197" s="2">
        <f t="shared" si="3"/>
        <v>5.5370985603543741E-4</v>
      </c>
      <c r="E197" s="2">
        <f>D197*F197*IFERROR(SUMIF(Distrib!AH:AH,"&lt;=" &amp; G197,Distrib!AJ:AJ),1)</f>
        <v>2.9366787067108024E-5</v>
      </c>
      <c r="F197">
        <f>COUNTIF($H$197:$P$197,"&lt;="&amp;$G$197)/COUNTA($H$197:$P$197)</f>
        <v>0.22222222222222221</v>
      </c>
      <c r="G197">
        <v>31</v>
      </c>
      <c r="H197">
        <v>49</v>
      </c>
      <c r="I197">
        <v>92</v>
      </c>
      <c r="J197">
        <v>304</v>
      </c>
      <c r="K197">
        <v>149</v>
      </c>
      <c r="L197">
        <v>13</v>
      </c>
      <c r="M197">
        <v>151</v>
      </c>
      <c r="N197">
        <v>240</v>
      </c>
      <c r="O197">
        <v>2</v>
      </c>
      <c r="P197">
        <v>281</v>
      </c>
    </row>
    <row r="198" spans="1:26" x14ac:dyDescent="0.25">
      <c r="A198">
        <v>3</v>
      </c>
      <c r="B198">
        <v>44</v>
      </c>
      <c r="C198">
        <v>16</v>
      </c>
      <c r="D198" s="2">
        <f t="shared" si="3"/>
        <v>8.8593576965669994E-4</v>
      </c>
      <c r="E198" s="2">
        <f>D198*F198*IFERROR(SUMIF(Distrib!AH:AH,"&lt;=" &amp; G198,Distrib!AJ:AJ),1)</f>
        <v>6.6015183082585526E-4</v>
      </c>
      <c r="F198">
        <f>COUNTIF($H$198:$V$198,"&lt;="&amp;$G$198)/COUNTA($H$198:$V$198)</f>
        <v>0.8666666666666667</v>
      </c>
      <c r="G198">
        <v>226</v>
      </c>
      <c r="H198">
        <v>123</v>
      </c>
      <c r="I198">
        <v>21</v>
      </c>
      <c r="J198">
        <v>255</v>
      </c>
      <c r="K198">
        <v>49</v>
      </c>
      <c r="L198">
        <v>26</v>
      </c>
      <c r="M198">
        <v>89</v>
      </c>
      <c r="N198">
        <v>12</v>
      </c>
      <c r="O198">
        <v>226</v>
      </c>
      <c r="P198">
        <v>78</v>
      </c>
      <c r="Q198">
        <v>17</v>
      </c>
      <c r="R198">
        <v>122</v>
      </c>
      <c r="S198">
        <v>14</v>
      </c>
      <c r="T198">
        <v>378</v>
      </c>
      <c r="U198">
        <v>34</v>
      </c>
      <c r="V198">
        <v>53</v>
      </c>
    </row>
    <row r="199" spans="1:26" x14ac:dyDescent="0.25">
      <c r="A199">
        <v>5</v>
      </c>
      <c r="B199">
        <v>44</v>
      </c>
      <c r="C199">
        <v>16</v>
      </c>
      <c r="D199" s="2">
        <f t="shared" si="3"/>
        <v>8.8593576965669994E-4</v>
      </c>
      <c r="E199" s="2">
        <f>D199*F199*IFERROR(SUMIF(Distrib!AH:AH,"&lt;=" &amp; G199,Distrib!AJ:AJ),1)</f>
        <v>8.8159677100495628E-4</v>
      </c>
      <c r="F199">
        <f>COUNTIF($H$199:$V$199,"&lt;="&amp;$G$199)/COUNTA($H$199:$V$199)</f>
        <v>1</v>
      </c>
      <c r="G199">
        <v>618</v>
      </c>
      <c r="H199">
        <v>171</v>
      </c>
      <c r="I199">
        <v>104</v>
      </c>
      <c r="J199">
        <v>63</v>
      </c>
      <c r="K199">
        <v>24</v>
      </c>
      <c r="L199">
        <v>125</v>
      </c>
      <c r="M199">
        <v>130</v>
      </c>
      <c r="N199">
        <v>79</v>
      </c>
      <c r="O199">
        <v>44</v>
      </c>
      <c r="P199">
        <v>111</v>
      </c>
      <c r="Q199">
        <v>45</v>
      </c>
      <c r="R199">
        <v>35</v>
      </c>
      <c r="S199">
        <v>119</v>
      </c>
      <c r="T199">
        <v>2</v>
      </c>
      <c r="U199">
        <v>82</v>
      </c>
      <c r="V199">
        <v>4</v>
      </c>
    </row>
    <row r="200" spans="1:26" x14ac:dyDescent="0.25">
      <c r="A200">
        <v>21</v>
      </c>
      <c r="B200">
        <v>36</v>
      </c>
      <c r="C200">
        <v>19</v>
      </c>
      <c r="D200" s="2">
        <f t="shared" si="3"/>
        <v>1.052048726467331E-3</v>
      </c>
      <c r="E200" s="2">
        <f>D200*F200*IFERROR(SUMIF(Distrib!AH:AH,"&lt;=" &amp; G200,Distrib!AJ:AJ),1)</f>
        <v>1.4409159068205184E-6</v>
      </c>
      <c r="F200">
        <f>COUNTIF($H$200:$Y$200,"&lt;="&amp;$G$200)/COUNTA($H$200:$Y$200)</f>
        <v>5.5555555555555552E-2</v>
      </c>
      <c r="G200">
        <v>3</v>
      </c>
      <c r="H200">
        <v>156</v>
      </c>
      <c r="I200">
        <v>97</v>
      </c>
      <c r="J200">
        <v>43</v>
      </c>
      <c r="K200">
        <v>2</v>
      </c>
      <c r="L200">
        <v>24</v>
      </c>
      <c r="M200">
        <v>92</v>
      </c>
      <c r="N200">
        <v>17</v>
      </c>
      <c r="O200">
        <v>42</v>
      </c>
      <c r="P200">
        <v>183</v>
      </c>
      <c r="Q200">
        <v>70</v>
      </c>
      <c r="R200">
        <v>60</v>
      </c>
      <c r="S200">
        <v>116</v>
      </c>
      <c r="T200">
        <v>128</v>
      </c>
      <c r="U200">
        <v>133</v>
      </c>
      <c r="V200">
        <v>87</v>
      </c>
      <c r="W200">
        <v>333</v>
      </c>
      <c r="X200">
        <v>48</v>
      </c>
      <c r="Y200">
        <v>131</v>
      </c>
    </row>
    <row r="201" spans="1:26" x14ac:dyDescent="0.25">
      <c r="A201">
        <v>21</v>
      </c>
      <c r="B201">
        <v>44</v>
      </c>
      <c r="C201">
        <v>19</v>
      </c>
      <c r="D201" s="2">
        <f t="shared" si="3"/>
        <v>1.052048726467331E-3</v>
      </c>
      <c r="E201" s="2">
        <f>D201*F201*IFERROR(SUMIF(Distrib!AH:AH,"&lt;=" &amp; G201,Distrib!AJ:AJ),1)</f>
        <v>1.3985957732790321E-5</v>
      </c>
      <c r="F201">
        <f>COUNTIF($H$201:$Z$201,"&lt;="&amp;$G$201)/COUNTA($H$201:$Z$201)</f>
        <v>0.10526315789473684</v>
      </c>
      <c r="G201">
        <v>16</v>
      </c>
      <c r="H201">
        <v>143</v>
      </c>
      <c r="I201">
        <v>52</v>
      </c>
      <c r="J201">
        <v>114</v>
      </c>
      <c r="K201">
        <v>168</v>
      </c>
      <c r="L201">
        <v>193</v>
      </c>
      <c r="M201">
        <v>7</v>
      </c>
      <c r="N201">
        <v>96</v>
      </c>
      <c r="O201">
        <v>167</v>
      </c>
      <c r="P201">
        <v>134</v>
      </c>
      <c r="Q201">
        <v>63</v>
      </c>
      <c r="R201">
        <v>180</v>
      </c>
      <c r="S201">
        <v>5</v>
      </c>
      <c r="T201">
        <v>50</v>
      </c>
      <c r="U201">
        <v>68</v>
      </c>
      <c r="V201">
        <v>51</v>
      </c>
      <c r="W201">
        <v>147</v>
      </c>
      <c r="X201">
        <v>37</v>
      </c>
      <c r="Y201">
        <v>22</v>
      </c>
      <c r="Z201">
        <v>32</v>
      </c>
    </row>
    <row r="202" spans="1:26" x14ac:dyDescent="0.25">
      <c r="A202">
        <v>36</v>
      </c>
      <c r="B202">
        <v>44</v>
      </c>
      <c r="C202">
        <v>15</v>
      </c>
      <c r="D202" s="2">
        <f t="shared" si="3"/>
        <v>8.3056478405315617E-4</v>
      </c>
      <c r="E202" s="2">
        <f>D202*F202*IFERROR(SUMIF(Distrib!AH:AH,"&lt;=" &amp; G202,Distrib!AJ:AJ),1)</f>
        <v>2.9758357125567306E-4</v>
      </c>
      <c r="F202">
        <f>COUNTIF($H$202:$U$202,"&lt;="&amp;$G$202)/COUNTA($H$202:$U$202)</f>
        <v>0.6428571428571429</v>
      </c>
      <c r="G202">
        <v>93</v>
      </c>
      <c r="H202">
        <v>38</v>
      </c>
      <c r="I202">
        <v>28</v>
      </c>
      <c r="J202">
        <v>166</v>
      </c>
      <c r="K202">
        <v>300</v>
      </c>
      <c r="L202">
        <v>17</v>
      </c>
      <c r="M202">
        <v>52</v>
      </c>
      <c r="N202">
        <v>19</v>
      </c>
      <c r="O202">
        <v>76</v>
      </c>
      <c r="P202">
        <v>543</v>
      </c>
      <c r="Q202">
        <v>115</v>
      </c>
      <c r="R202">
        <v>20</v>
      </c>
      <c r="S202">
        <v>110</v>
      </c>
      <c r="T202">
        <v>33</v>
      </c>
      <c r="U202">
        <v>78</v>
      </c>
    </row>
    <row r="203" spans="1:26" x14ac:dyDescent="0.25">
      <c r="A203">
        <v>31</v>
      </c>
      <c r="B203">
        <v>36</v>
      </c>
      <c r="C203">
        <v>11</v>
      </c>
      <c r="D203" s="2">
        <f t="shared" si="3"/>
        <v>6.0908084163898118E-4</v>
      </c>
      <c r="E203" s="2">
        <f>D203*F203*IFERROR(SUMIF(Distrib!AH:AH,"&lt;=" &amp; G203,Distrib!AJ:AJ),1)</f>
        <v>4.5429681529687166E-5</v>
      </c>
      <c r="F203">
        <f>COUNTIF($H$203:$Q$203,"&lt;="&amp;$G$203)/COUNTA($H$203:$Q$203)</f>
        <v>0.2</v>
      </c>
      <c r="G203">
        <v>53</v>
      </c>
      <c r="H203">
        <v>73</v>
      </c>
      <c r="I203">
        <v>512</v>
      </c>
      <c r="J203">
        <v>56</v>
      </c>
      <c r="K203">
        <v>96</v>
      </c>
      <c r="L203">
        <v>123</v>
      </c>
      <c r="M203">
        <v>2</v>
      </c>
      <c r="N203">
        <v>215</v>
      </c>
      <c r="O203">
        <v>299</v>
      </c>
      <c r="P203">
        <v>222</v>
      </c>
      <c r="Q203">
        <v>29</v>
      </c>
    </row>
    <row r="204" spans="1:26" x14ac:dyDescent="0.25">
      <c r="A204">
        <v>31</v>
      </c>
      <c r="B204">
        <v>47</v>
      </c>
      <c r="C204">
        <v>16</v>
      </c>
      <c r="D204" s="2">
        <f t="shared" si="3"/>
        <v>8.8593576965669994E-4</v>
      </c>
      <c r="E204" s="2">
        <f>D204*F204*IFERROR(SUMIF(Distrib!AH:AH,"&lt;=" &amp; G204,Distrib!AJ:AJ),1)</f>
        <v>2.4057878666809349E-5</v>
      </c>
      <c r="F204">
        <f>COUNTIF($H$204:$V$204,"&lt;="&amp;$G$204)/COUNTA($H$204:$V$204)</f>
        <v>0.13333333333333333</v>
      </c>
      <c r="G204">
        <v>26</v>
      </c>
      <c r="H204">
        <v>70</v>
      </c>
      <c r="I204">
        <v>163</v>
      </c>
      <c r="J204">
        <v>36</v>
      </c>
      <c r="K204">
        <v>32</v>
      </c>
      <c r="L204">
        <v>36</v>
      </c>
      <c r="M204">
        <v>183</v>
      </c>
      <c r="N204">
        <v>244</v>
      </c>
      <c r="O204">
        <v>292</v>
      </c>
      <c r="P204">
        <v>10</v>
      </c>
      <c r="Q204">
        <v>73</v>
      </c>
      <c r="R204">
        <v>286</v>
      </c>
      <c r="S204">
        <v>30</v>
      </c>
      <c r="T204">
        <v>24</v>
      </c>
      <c r="U204">
        <v>142</v>
      </c>
      <c r="V204">
        <v>46</v>
      </c>
    </row>
    <row r="205" spans="1:26" x14ac:dyDescent="0.25">
      <c r="A205">
        <v>36</v>
      </c>
      <c r="B205">
        <v>38</v>
      </c>
      <c r="C205">
        <v>20</v>
      </c>
      <c r="D205" s="2">
        <f t="shared" si="3"/>
        <v>1.1074197120708748E-3</v>
      </c>
      <c r="E205" s="2">
        <f>D205*F205*IFERROR(SUMIF(Distrib!AH:AH,"&lt;=" &amp; G205,Distrib!AJ:AJ),1)</f>
        <v>1.0063795468379052E-3</v>
      </c>
      <c r="F205">
        <f>COUNTIF($H$205:$W$205,"&lt;="&amp;$G$205)/COUNTA($H$205:$W$205)</f>
        <v>1</v>
      </c>
      <c r="G205">
        <v>279</v>
      </c>
      <c r="H205">
        <v>260</v>
      </c>
      <c r="I205">
        <v>105</v>
      </c>
      <c r="J205">
        <v>15</v>
      </c>
      <c r="K205">
        <v>35</v>
      </c>
      <c r="L205">
        <v>96</v>
      </c>
      <c r="M205">
        <v>241</v>
      </c>
      <c r="N205">
        <v>1</v>
      </c>
      <c r="O205">
        <v>51</v>
      </c>
      <c r="P205">
        <v>278</v>
      </c>
      <c r="Q205">
        <v>30</v>
      </c>
      <c r="R205">
        <v>28</v>
      </c>
      <c r="S205">
        <v>10</v>
      </c>
      <c r="T205">
        <v>81</v>
      </c>
      <c r="U205">
        <v>177</v>
      </c>
      <c r="V205">
        <v>60</v>
      </c>
      <c r="W205">
        <v>18</v>
      </c>
    </row>
    <row r="206" spans="1:26" x14ac:dyDescent="0.25">
      <c r="A206">
        <v>36</v>
      </c>
      <c r="B206">
        <v>47</v>
      </c>
      <c r="C206">
        <v>13</v>
      </c>
      <c r="D206" s="2">
        <f t="shared" si="3"/>
        <v>7.1982281284606862E-4</v>
      </c>
      <c r="E206" s="2">
        <f>D206*F206*IFERROR(SUMIF(Distrib!AH:AH,"&lt;=" &amp; G206,Distrib!AJ:AJ),1)</f>
        <v>4.1954673796275235E-4</v>
      </c>
      <c r="F206">
        <f>COUNTIF($H$206:$S$206,"&lt;="&amp;$G$206)/COUNTA($H$206:$S$206)</f>
        <v>0.75</v>
      </c>
      <c r="G206">
        <v>172</v>
      </c>
      <c r="H206">
        <v>67</v>
      </c>
      <c r="I206">
        <v>108</v>
      </c>
      <c r="J206">
        <v>70</v>
      </c>
      <c r="K206">
        <v>79</v>
      </c>
      <c r="L206">
        <v>294</v>
      </c>
      <c r="M206">
        <v>293</v>
      </c>
      <c r="N206">
        <v>61</v>
      </c>
      <c r="O206">
        <v>168</v>
      </c>
      <c r="P206">
        <v>86</v>
      </c>
      <c r="Q206">
        <v>188</v>
      </c>
      <c r="R206">
        <v>44</v>
      </c>
      <c r="S206">
        <v>58</v>
      </c>
    </row>
    <row r="207" spans="1:26" x14ac:dyDescent="0.25">
      <c r="A207">
        <v>36</v>
      </c>
      <c r="B207">
        <v>49</v>
      </c>
      <c r="C207">
        <v>15</v>
      </c>
      <c r="D207" s="2">
        <f t="shared" si="3"/>
        <v>8.3056478405315617E-4</v>
      </c>
      <c r="E207" s="2">
        <f>D207*F207*IFERROR(SUMIF(Distrib!AH:AH,"&lt;=" &amp; G207,Distrib!AJ:AJ),1)</f>
        <v>0</v>
      </c>
      <c r="F207">
        <f>COUNTIF($H$207:$U$207,"&lt;="&amp;$G$207)/COUNTA($H$207:$U$207)</f>
        <v>0</v>
      </c>
      <c r="G207">
        <v>3</v>
      </c>
      <c r="H207">
        <v>51</v>
      </c>
      <c r="I207">
        <v>160</v>
      </c>
      <c r="J207">
        <v>65</v>
      </c>
      <c r="K207">
        <v>59</v>
      </c>
      <c r="L207">
        <v>31</v>
      </c>
      <c r="M207">
        <v>421</v>
      </c>
      <c r="N207">
        <v>169</v>
      </c>
      <c r="O207">
        <v>150</v>
      </c>
      <c r="P207">
        <v>118</v>
      </c>
      <c r="Q207">
        <v>196</v>
      </c>
      <c r="R207">
        <v>65</v>
      </c>
      <c r="S207">
        <v>31</v>
      </c>
      <c r="T207">
        <v>54</v>
      </c>
      <c r="U207">
        <v>131</v>
      </c>
    </row>
    <row r="208" spans="1:26" x14ac:dyDescent="0.25">
      <c r="A208">
        <v>38</v>
      </c>
      <c r="B208">
        <v>47</v>
      </c>
      <c r="C208">
        <v>11</v>
      </c>
      <c r="D208" s="2">
        <f t="shared" si="3"/>
        <v>6.0908084163898118E-4</v>
      </c>
      <c r="E208" s="2">
        <f>D208*F208*IFERROR(SUMIF(Distrib!AH:AH,"&lt;=" &amp; G208,Distrib!AJ:AJ),1)</f>
        <v>5.0431169708719061E-4</v>
      </c>
      <c r="F208">
        <f>COUNTIF($H$208:$Q$208,"&lt;="&amp;$G$208)/COUNTA($H$208:$Q$208)</f>
        <v>0.9</v>
      </c>
      <c r="G208">
        <v>295</v>
      </c>
      <c r="H208">
        <v>5</v>
      </c>
      <c r="I208">
        <v>56</v>
      </c>
      <c r="J208">
        <v>106</v>
      </c>
      <c r="K208">
        <v>21</v>
      </c>
      <c r="L208">
        <v>307</v>
      </c>
      <c r="M208">
        <v>293</v>
      </c>
      <c r="N208">
        <v>140</v>
      </c>
      <c r="O208">
        <v>95</v>
      </c>
      <c r="P208">
        <v>86</v>
      </c>
      <c r="Q208">
        <v>101</v>
      </c>
    </row>
    <row r="209" spans="1:29" x14ac:dyDescent="0.25">
      <c r="A209">
        <v>38</v>
      </c>
      <c r="B209">
        <v>49</v>
      </c>
      <c r="C209">
        <v>15</v>
      </c>
      <c r="D209" s="2">
        <f t="shared" si="3"/>
        <v>8.3056478405315617E-4</v>
      </c>
      <c r="E209" s="2">
        <f>D209*F209*IFERROR(SUMIF(Distrib!AH:AH,"&lt;=" &amp; G209,Distrib!AJ:AJ),1)</f>
        <v>7.5409907396505678E-4</v>
      </c>
      <c r="F209">
        <f>COUNTIF($H$209:$U$209,"&lt;="&amp;$G$209)/COUNTA($H$209:$U$209)</f>
        <v>1</v>
      </c>
      <c r="G209">
        <v>278</v>
      </c>
      <c r="H209">
        <v>1</v>
      </c>
      <c r="I209">
        <v>61</v>
      </c>
      <c r="J209">
        <v>248</v>
      </c>
      <c r="K209">
        <v>70</v>
      </c>
      <c r="L209">
        <v>45</v>
      </c>
      <c r="M209">
        <v>87</v>
      </c>
      <c r="N209">
        <v>34</v>
      </c>
      <c r="O209">
        <v>145</v>
      </c>
      <c r="P209">
        <v>48</v>
      </c>
      <c r="Q209">
        <v>51</v>
      </c>
      <c r="R209">
        <v>6</v>
      </c>
      <c r="S209">
        <v>94</v>
      </c>
      <c r="T209">
        <v>5</v>
      </c>
      <c r="U209">
        <v>269</v>
      </c>
    </row>
    <row r="210" spans="1:29" x14ac:dyDescent="0.25">
      <c r="A210">
        <v>47</v>
      </c>
      <c r="B210">
        <v>49</v>
      </c>
      <c r="C210">
        <v>15</v>
      </c>
      <c r="D210" s="2">
        <f t="shared" si="3"/>
        <v>8.3056478405315617E-4</v>
      </c>
      <c r="E210" s="2">
        <f>D210*F210*IFERROR(SUMIF(Distrib!AH:AH,"&lt;=" &amp; G210,Distrib!AJ:AJ),1)</f>
        <v>7.2544483703211994E-4</v>
      </c>
      <c r="F210">
        <f>COUNTIF($H$210:$U$210,"&lt;="&amp;$G$210)/COUNTA($H$210:$U$210)</f>
        <v>0.9285714285714286</v>
      </c>
      <c r="G210">
        <v>328</v>
      </c>
      <c r="H210">
        <v>1</v>
      </c>
      <c r="I210">
        <v>7</v>
      </c>
      <c r="J210">
        <v>65</v>
      </c>
      <c r="K210">
        <v>337</v>
      </c>
      <c r="L210">
        <v>52</v>
      </c>
      <c r="M210">
        <v>35</v>
      </c>
      <c r="N210">
        <v>157</v>
      </c>
      <c r="O210">
        <v>18</v>
      </c>
      <c r="P210">
        <v>165</v>
      </c>
      <c r="Q210">
        <v>122</v>
      </c>
      <c r="R210">
        <v>96</v>
      </c>
      <c r="S210">
        <v>52</v>
      </c>
      <c r="T210">
        <v>131</v>
      </c>
      <c r="U210">
        <v>4</v>
      </c>
    </row>
    <row r="211" spans="1:29" x14ac:dyDescent="0.25">
      <c r="A211">
        <v>6</v>
      </c>
      <c r="B211">
        <v>37</v>
      </c>
      <c r="C211">
        <v>17</v>
      </c>
      <c r="D211" s="2">
        <f t="shared" si="3"/>
        <v>9.413067552602436E-4</v>
      </c>
      <c r="E211" s="2">
        <f>D211*F211*IFERROR(SUMIF(Distrib!AH:AH,"&lt;=" &amp; G211,Distrib!AJ:AJ),1)</f>
        <v>3.0888894150127896E-4</v>
      </c>
      <c r="F211">
        <f>COUNTIF($H$211:$W$211,"&lt;="&amp;$G$211)/COUNTA($H$211:$W$211)</f>
        <v>0.625</v>
      </c>
      <c r="G211">
        <v>85</v>
      </c>
      <c r="H211">
        <v>60</v>
      </c>
      <c r="I211">
        <v>132</v>
      </c>
      <c r="J211">
        <v>61</v>
      </c>
      <c r="K211">
        <v>75</v>
      </c>
      <c r="L211">
        <v>378</v>
      </c>
      <c r="M211">
        <v>25</v>
      </c>
      <c r="N211">
        <v>11</v>
      </c>
      <c r="O211">
        <v>76</v>
      </c>
      <c r="P211">
        <v>24</v>
      </c>
      <c r="Q211">
        <v>200</v>
      </c>
      <c r="R211">
        <v>33</v>
      </c>
      <c r="S211">
        <v>99</v>
      </c>
      <c r="T211">
        <v>5</v>
      </c>
      <c r="U211">
        <v>328</v>
      </c>
      <c r="V211">
        <v>13</v>
      </c>
      <c r="W211">
        <v>103</v>
      </c>
    </row>
    <row r="212" spans="1:29" x14ac:dyDescent="0.25">
      <c r="A212">
        <v>6</v>
      </c>
      <c r="B212">
        <v>41</v>
      </c>
      <c r="C212">
        <v>17</v>
      </c>
      <c r="D212" s="2">
        <f t="shared" si="3"/>
        <v>9.413067552602436E-4</v>
      </c>
      <c r="E212" s="2">
        <f>D212*F212*IFERROR(SUMIF(Distrib!AH:AH,"&lt;=" &amp; G212,Distrib!AJ:AJ),1)</f>
        <v>8.1439713879603479E-4</v>
      </c>
      <c r="F212">
        <f>COUNTIF($H$212:$W$212,"&lt;="&amp;$G$212)/COUNTA($H$212:$W$212)</f>
        <v>1</v>
      </c>
      <c r="G212">
        <v>231</v>
      </c>
      <c r="H212">
        <v>112</v>
      </c>
      <c r="I212">
        <v>55</v>
      </c>
      <c r="J212">
        <v>124</v>
      </c>
      <c r="K212">
        <v>67</v>
      </c>
      <c r="L212">
        <v>202</v>
      </c>
      <c r="M212">
        <v>23</v>
      </c>
      <c r="N212">
        <v>23</v>
      </c>
      <c r="O212">
        <v>128</v>
      </c>
      <c r="P212">
        <v>63</v>
      </c>
      <c r="Q212">
        <v>99</v>
      </c>
      <c r="R212">
        <v>173</v>
      </c>
      <c r="S212">
        <v>103</v>
      </c>
      <c r="T212">
        <v>82</v>
      </c>
      <c r="U212">
        <v>120</v>
      </c>
      <c r="V212">
        <v>4</v>
      </c>
      <c r="W212">
        <v>153</v>
      </c>
    </row>
    <row r="213" spans="1:29" x14ac:dyDescent="0.25">
      <c r="A213">
        <v>6</v>
      </c>
      <c r="B213">
        <v>48</v>
      </c>
      <c r="C213">
        <v>18</v>
      </c>
      <c r="D213" s="2">
        <f t="shared" si="3"/>
        <v>9.9667774086378727E-4</v>
      </c>
      <c r="E213" s="2">
        <f>D213*F213*IFERROR(SUMIF(Distrib!AH:AH,"&lt;=" &amp; G213,Distrib!AJ:AJ),1)</f>
        <v>0</v>
      </c>
      <c r="F213">
        <f>COUNTIF($H$213:$X$213,"&lt;="&amp;$G$213)/COUNTA($H$213:$X$213)</f>
        <v>0</v>
      </c>
      <c r="G213">
        <v>7</v>
      </c>
      <c r="H213">
        <v>251</v>
      </c>
      <c r="I213">
        <v>83</v>
      </c>
      <c r="J213">
        <v>21</v>
      </c>
      <c r="K213">
        <v>251</v>
      </c>
      <c r="L213">
        <v>36</v>
      </c>
      <c r="M213">
        <v>22</v>
      </c>
      <c r="N213">
        <v>27</v>
      </c>
      <c r="O213">
        <v>33</v>
      </c>
      <c r="P213">
        <v>60</v>
      </c>
      <c r="Q213">
        <v>80</v>
      </c>
      <c r="R213">
        <v>47</v>
      </c>
      <c r="S213">
        <v>130</v>
      </c>
      <c r="T213">
        <v>312</v>
      </c>
      <c r="U213">
        <v>71</v>
      </c>
      <c r="V213">
        <v>242</v>
      </c>
      <c r="W213">
        <v>19</v>
      </c>
      <c r="X213">
        <v>28</v>
      </c>
    </row>
    <row r="214" spans="1:29" x14ac:dyDescent="0.25">
      <c r="A214">
        <v>6</v>
      </c>
      <c r="B214">
        <v>50</v>
      </c>
      <c r="C214">
        <v>16</v>
      </c>
      <c r="D214" s="2">
        <f t="shared" si="3"/>
        <v>8.8593576965669994E-4</v>
      </c>
      <c r="E214" s="2">
        <f>D214*F214*IFERROR(SUMIF(Distrib!AH:AH,"&lt;=" &amp; G214,Distrib!AJ:AJ),1)</f>
        <v>5.4228707643877406E-4</v>
      </c>
      <c r="F214">
        <f>COUNTIF($H$214:$V$214,"&lt;="&amp;$G$214)/COUNTA($H$214:$V$214)</f>
        <v>0.8</v>
      </c>
      <c r="G214">
        <v>166</v>
      </c>
      <c r="H214">
        <v>423</v>
      </c>
      <c r="I214">
        <v>60</v>
      </c>
      <c r="J214">
        <v>82</v>
      </c>
      <c r="K214">
        <v>60</v>
      </c>
      <c r="L214">
        <v>228</v>
      </c>
      <c r="M214">
        <v>77</v>
      </c>
      <c r="N214">
        <v>33</v>
      </c>
      <c r="O214">
        <v>19</v>
      </c>
      <c r="P214">
        <v>40</v>
      </c>
      <c r="Q214">
        <v>181</v>
      </c>
      <c r="R214">
        <v>130</v>
      </c>
      <c r="S214">
        <v>60</v>
      </c>
      <c r="T214">
        <v>1</v>
      </c>
      <c r="U214">
        <v>113</v>
      </c>
      <c r="V214">
        <v>19</v>
      </c>
    </row>
    <row r="215" spans="1:29" x14ac:dyDescent="0.25">
      <c r="A215">
        <v>37</v>
      </c>
      <c r="B215">
        <v>41</v>
      </c>
      <c r="C215">
        <v>13</v>
      </c>
      <c r="D215" s="2">
        <f t="shared" si="3"/>
        <v>7.1982281284606862E-4</v>
      </c>
      <c r="E215" s="2">
        <f>D215*F215*IFERROR(SUMIF(Distrib!AH:AH,"&lt;=" &amp; G215,Distrib!AJ:AJ),1)</f>
        <v>3.54091541658409E-4</v>
      </c>
      <c r="F215">
        <f>COUNTIF($H$215:$T$215,"&lt;="&amp;$G$215)/COUNTA($H$215:$T$215)</f>
        <v>0.69230769230769229</v>
      </c>
      <c r="G215">
        <v>142</v>
      </c>
      <c r="H215">
        <v>248</v>
      </c>
      <c r="I215">
        <v>134</v>
      </c>
      <c r="J215">
        <v>141</v>
      </c>
      <c r="K215">
        <v>56</v>
      </c>
      <c r="L215">
        <v>70</v>
      </c>
      <c r="M215">
        <v>184</v>
      </c>
      <c r="N215">
        <v>152</v>
      </c>
      <c r="O215">
        <v>97</v>
      </c>
      <c r="P215">
        <v>67</v>
      </c>
      <c r="Q215">
        <v>197</v>
      </c>
      <c r="R215">
        <v>108</v>
      </c>
      <c r="S215">
        <v>9</v>
      </c>
      <c r="T215">
        <v>26</v>
      </c>
    </row>
    <row r="216" spans="1:29" x14ac:dyDescent="0.25">
      <c r="A216">
        <v>37</v>
      </c>
      <c r="B216">
        <v>48</v>
      </c>
      <c r="C216">
        <v>19</v>
      </c>
      <c r="D216" s="2">
        <f t="shared" si="3"/>
        <v>1.052048726467331E-3</v>
      </c>
      <c r="E216" s="2">
        <f>D216*F216*IFERROR(SUMIF(Distrib!AH:AH,"&lt;=" &amp; G216,Distrib!AJ:AJ),1)</f>
        <v>2.5309301943684512E-4</v>
      </c>
      <c r="F216">
        <f>COUNTIF($H$216:$Y$216,"&lt;="&amp;$G$216)/COUNTA($H$216:$Y$216)</f>
        <v>0.55555555555555558</v>
      </c>
      <c r="G216">
        <v>65</v>
      </c>
      <c r="H216">
        <v>19</v>
      </c>
      <c r="I216">
        <v>80</v>
      </c>
      <c r="J216">
        <v>37</v>
      </c>
      <c r="K216">
        <v>92</v>
      </c>
      <c r="L216">
        <v>36</v>
      </c>
      <c r="M216">
        <v>279</v>
      </c>
      <c r="N216">
        <v>57</v>
      </c>
      <c r="O216">
        <v>126</v>
      </c>
      <c r="P216">
        <v>93</v>
      </c>
      <c r="Q216">
        <v>112</v>
      </c>
      <c r="R216">
        <v>30</v>
      </c>
      <c r="S216">
        <v>49</v>
      </c>
      <c r="T216">
        <v>62</v>
      </c>
      <c r="U216">
        <v>29</v>
      </c>
      <c r="V216">
        <v>187</v>
      </c>
      <c r="W216">
        <v>37</v>
      </c>
      <c r="X216">
        <v>132</v>
      </c>
      <c r="Y216">
        <v>35</v>
      </c>
    </row>
    <row r="217" spans="1:29" x14ac:dyDescent="0.25">
      <c r="A217">
        <v>37</v>
      </c>
      <c r="B217">
        <v>50</v>
      </c>
      <c r="C217">
        <v>13</v>
      </c>
      <c r="D217" s="2">
        <f t="shared" si="3"/>
        <v>7.1982281284606862E-4</v>
      </c>
      <c r="E217" s="2">
        <f>D217*F217*IFERROR(SUMIF(Distrib!AH:AH,"&lt;=" &amp; G217,Distrib!AJ:AJ),1)</f>
        <v>6.0700884790078943E-4</v>
      </c>
      <c r="F217">
        <f>COUNTIF($H$217:$T$217,"&lt;="&amp;$G$217)/COUNTA($H$217:$T$217)</f>
        <v>0.92307692307692313</v>
      </c>
      <c r="G217">
        <v>286</v>
      </c>
      <c r="H217">
        <v>79</v>
      </c>
      <c r="I217">
        <v>3</v>
      </c>
      <c r="J217">
        <v>40</v>
      </c>
      <c r="K217">
        <v>108</v>
      </c>
      <c r="L217">
        <v>195</v>
      </c>
      <c r="M217">
        <v>17</v>
      </c>
      <c r="N217">
        <v>63</v>
      </c>
      <c r="O217">
        <v>110</v>
      </c>
      <c r="P217">
        <v>23</v>
      </c>
      <c r="Q217">
        <v>614</v>
      </c>
      <c r="R217">
        <v>13</v>
      </c>
      <c r="S217">
        <v>95</v>
      </c>
      <c r="T217">
        <v>107</v>
      </c>
    </row>
    <row r="218" spans="1:29" x14ac:dyDescent="0.25">
      <c r="A218">
        <v>41</v>
      </c>
      <c r="B218">
        <v>48</v>
      </c>
      <c r="C218">
        <v>11</v>
      </c>
      <c r="D218" s="2">
        <f t="shared" si="3"/>
        <v>6.0908084163898118E-4</v>
      </c>
      <c r="E218" s="2">
        <f>D218*F218*IFERROR(SUMIF(Distrib!AH:AH,"&lt;=" &amp; G218,Distrib!AJ:AJ),1)</f>
        <v>1.7413888549650694E-4</v>
      </c>
      <c r="F218">
        <f>COUNTIF($H$218:$R$218,"&lt;="&amp;$G$218)/COUNTA($H$218:$R$218)</f>
        <v>0.45454545454545453</v>
      </c>
      <c r="G218">
        <v>113</v>
      </c>
      <c r="H218">
        <v>222</v>
      </c>
      <c r="I218">
        <v>162</v>
      </c>
      <c r="J218">
        <v>168</v>
      </c>
      <c r="K218">
        <v>24</v>
      </c>
      <c r="L218">
        <v>44</v>
      </c>
      <c r="M218">
        <v>58</v>
      </c>
      <c r="N218">
        <v>389</v>
      </c>
      <c r="O218">
        <v>209</v>
      </c>
      <c r="P218">
        <v>224</v>
      </c>
      <c r="Q218">
        <v>44</v>
      </c>
      <c r="R218">
        <v>45</v>
      </c>
    </row>
    <row r="219" spans="1:29" x14ac:dyDescent="0.25">
      <c r="A219">
        <v>41</v>
      </c>
      <c r="B219">
        <v>50</v>
      </c>
      <c r="C219">
        <v>11</v>
      </c>
      <c r="D219" s="2">
        <f t="shared" si="3"/>
        <v>6.0908084163898118E-4</v>
      </c>
      <c r="E219" s="2">
        <f>D219*F219*IFERROR(SUMIF(Distrib!AH:AH,"&lt;=" &amp; G219,Distrib!AJ:AJ),1)</f>
        <v>1.4887884418826477E-5</v>
      </c>
      <c r="F219">
        <f>COUNTIF($H$219:$R$219,"&lt;="&amp;$G$219)/COUNTA($H$219:$R$219)</f>
        <v>0.18181818181818182</v>
      </c>
      <c r="G219">
        <v>17</v>
      </c>
      <c r="H219">
        <v>120</v>
      </c>
      <c r="I219">
        <v>1</v>
      </c>
      <c r="J219">
        <v>136</v>
      </c>
      <c r="K219">
        <v>24</v>
      </c>
      <c r="L219">
        <v>118</v>
      </c>
      <c r="M219">
        <v>173</v>
      </c>
      <c r="N219">
        <v>100</v>
      </c>
      <c r="O219">
        <v>102</v>
      </c>
      <c r="P219">
        <v>550</v>
      </c>
      <c r="Q219">
        <v>7</v>
      </c>
      <c r="R219">
        <v>403</v>
      </c>
    </row>
    <row r="220" spans="1:29" x14ac:dyDescent="0.25">
      <c r="A220">
        <v>48</v>
      </c>
      <c r="B220">
        <v>50</v>
      </c>
      <c r="C220">
        <v>16</v>
      </c>
      <c r="D220" s="2">
        <f t="shared" si="3"/>
        <v>8.8593576965669994E-4</v>
      </c>
      <c r="E220" s="2">
        <f>D220*F220*IFERROR(SUMIF(Distrib!AH:AH,"&lt;=" &amp; G220,Distrib!AJ:AJ),1)</f>
        <v>2.7123186681057918E-4</v>
      </c>
      <c r="F220">
        <f>COUNTIF($H$220:$X$220,"&lt;="&amp;$G$220)/COUNTA($H$220:$X$220)</f>
        <v>0.6470588235294118</v>
      </c>
      <c r="G220">
        <v>73</v>
      </c>
      <c r="H220">
        <v>1</v>
      </c>
      <c r="I220">
        <v>12</v>
      </c>
      <c r="J220">
        <v>318</v>
      </c>
      <c r="K220">
        <v>245</v>
      </c>
      <c r="L220">
        <v>27</v>
      </c>
      <c r="M220">
        <v>13</v>
      </c>
      <c r="N220">
        <v>42</v>
      </c>
      <c r="O220">
        <v>60</v>
      </c>
      <c r="P220">
        <v>24</v>
      </c>
      <c r="Q220">
        <v>229</v>
      </c>
      <c r="R220">
        <v>18</v>
      </c>
      <c r="S220">
        <v>206</v>
      </c>
      <c r="T220">
        <v>97</v>
      </c>
      <c r="U220">
        <v>52</v>
      </c>
      <c r="V220">
        <v>256</v>
      </c>
      <c r="W220">
        <v>19</v>
      </c>
      <c r="X220">
        <v>18</v>
      </c>
    </row>
    <row r="221" spans="1:29" x14ac:dyDescent="0.25">
      <c r="A221">
        <v>2</v>
      </c>
      <c r="B221">
        <v>11</v>
      </c>
      <c r="C221">
        <v>14</v>
      </c>
      <c r="D221" s="2">
        <f t="shared" si="3"/>
        <v>7.7519379844961239E-4</v>
      </c>
      <c r="E221" s="2">
        <f>D221*F221*IFERROR(SUMIF(Distrib!AH:AH,"&lt;=" &amp; G221,Distrib!AJ:AJ),1)</f>
        <v>2.8276151650215498E-4</v>
      </c>
      <c r="F221">
        <f>COUNTIF($H$221:$T$221,"&lt;="&amp;$G$221)/COUNTA($H$221:$T$221)</f>
        <v>0.53846153846153844</v>
      </c>
      <c r="G221">
        <v>129</v>
      </c>
      <c r="H221">
        <v>1</v>
      </c>
      <c r="I221">
        <v>70</v>
      </c>
      <c r="J221">
        <v>10</v>
      </c>
      <c r="K221">
        <v>137</v>
      </c>
      <c r="L221">
        <v>176</v>
      </c>
      <c r="M221">
        <v>269</v>
      </c>
      <c r="N221">
        <v>15</v>
      </c>
      <c r="O221">
        <v>51</v>
      </c>
      <c r="P221">
        <v>4</v>
      </c>
      <c r="Q221">
        <v>258</v>
      </c>
      <c r="R221">
        <v>173</v>
      </c>
      <c r="S221">
        <v>120</v>
      </c>
      <c r="T221">
        <v>287</v>
      </c>
    </row>
    <row r="222" spans="1:29" x14ac:dyDescent="0.25">
      <c r="A222">
        <v>2</v>
      </c>
      <c r="B222">
        <v>30</v>
      </c>
      <c r="C222">
        <v>12</v>
      </c>
      <c r="D222" s="2">
        <f t="shared" si="3"/>
        <v>6.6445182724252495E-4</v>
      </c>
      <c r="E222" s="2">
        <f>D222*F222*IFERROR(SUMIF(Distrib!AH:AH,"&lt;=" &amp; G222,Distrib!AJ:AJ),1)</f>
        <v>4.9900700531110669E-4</v>
      </c>
      <c r="F222">
        <f>COUNTIF($H$222:$R$222,"&lt;="&amp;$G$222)/COUNTA($H$222:$R$222)</f>
        <v>0.81818181818181823</v>
      </c>
      <c r="G222">
        <v>292</v>
      </c>
      <c r="H222">
        <v>12</v>
      </c>
      <c r="I222">
        <v>488</v>
      </c>
      <c r="J222">
        <v>42</v>
      </c>
      <c r="K222">
        <v>75</v>
      </c>
      <c r="L222">
        <v>2</v>
      </c>
      <c r="M222">
        <v>77</v>
      </c>
      <c r="N222">
        <v>6</v>
      </c>
      <c r="O222">
        <v>5</v>
      </c>
      <c r="P222">
        <v>6</v>
      </c>
      <c r="Q222">
        <v>496</v>
      </c>
      <c r="R222">
        <v>199</v>
      </c>
    </row>
    <row r="223" spans="1:29" x14ac:dyDescent="0.25">
      <c r="A223">
        <v>2</v>
      </c>
      <c r="B223">
        <v>47</v>
      </c>
      <c r="C223">
        <v>14</v>
      </c>
      <c r="D223" s="2">
        <f t="shared" si="3"/>
        <v>7.7519379844961239E-4</v>
      </c>
      <c r="E223" s="2">
        <f>D223*F223*IFERROR(SUMIF(Distrib!AH:AH,"&lt;=" &amp; G223,Distrib!AJ:AJ),1)</f>
        <v>9.9312722489703197E-5</v>
      </c>
      <c r="F223">
        <f>COUNTIF($H$223:$T$223,"&lt;="&amp;$G$223)/COUNTA($H$223:$T$223)</f>
        <v>0.38461538461538464</v>
      </c>
      <c r="G223">
        <v>46</v>
      </c>
      <c r="H223">
        <v>127</v>
      </c>
      <c r="I223">
        <v>27</v>
      </c>
      <c r="J223">
        <v>102</v>
      </c>
      <c r="K223">
        <v>45</v>
      </c>
      <c r="L223">
        <v>156</v>
      </c>
      <c r="M223">
        <v>14</v>
      </c>
      <c r="N223">
        <v>8</v>
      </c>
      <c r="O223">
        <v>21</v>
      </c>
      <c r="P223">
        <v>246</v>
      </c>
      <c r="Q223">
        <v>433</v>
      </c>
      <c r="R223">
        <v>188</v>
      </c>
      <c r="S223">
        <v>88</v>
      </c>
      <c r="T223">
        <v>259</v>
      </c>
    </row>
    <row r="224" spans="1:29" x14ac:dyDescent="0.25">
      <c r="A224">
        <v>11</v>
      </c>
      <c r="B224">
        <v>29</v>
      </c>
      <c r="C224">
        <v>23</v>
      </c>
      <c r="D224" s="2">
        <f t="shared" si="3"/>
        <v>1.2735326688815061E-3</v>
      </c>
      <c r="E224" s="2">
        <f>D224*F224*IFERROR(SUMIF(Distrib!AH:AH,"&lt;=" &amp; G224,Distrib!AJ:AJ),1)</f>
        <v>9.4317819773286659E-5</v>
      </c>
      <c r="F224">
        <f>COUNTIF($H$224:$AC$224,"&lt;="&amp;$G$224)/COUNTA($H$224:$AC$224)</f>
        <v>0.36363636363636365</v>
      </c>
      <c r="G224">
        <v>26</v>
      </c>
      <c r="H224">
        <v>336</v>
      </c>
      <c r="I224">
        <v>187</v>
      </c>
      <c r="J224">
        <v>243</v>
      </c>
      <c r="K224">
        <v>15</v>
      </c>
      <c r="L224">
        <v>132</v>
      </c>
      <c r="M224">
        <v>2</v>
      </c>
      <c r="N224">
        <v>9</v>
      </c>
      <c r="O224">
        <v>116</v>
      </c>
      <c r="P224">
        <v>29</v>
      </c>
      <c r="Q224">
        <v>25</v>
      </c>
      <c r="R224">
        <v>90</v>
      </c>
      <c r="S224">
        <v>22</v>
      </c>
      <c r="T224">
        <v>9</v>
      </c>
      <c r="U224">
        <v>76</v>
      </c>
      <c r="V224">
        <v>66</v>
      </c>
      <c r="W224">
        <v>79</v>
      </c>
      <c r="X224">
        <v>6</v>
      </c>
      <c r="Y224">
        <v>14</v>
      </c>
      <c r="Z224">
        <v>63</v>
      </c>
      <c r="AA224">
        <v>45</v>
      </c>
      <c r="AB224">
        <v>108</v>
      </c>
      <c r="AC224">
        <v>31</v>
      </c>
    </row>
    <row r="225" spans="1:29" x14ac:dyDescent="0.25">
      <c r="A225">
        <v>11</v>
      </c>
      <c r="B225">
        <v>47</v>
      </c>
      <c r="C225">
        <v>18</v>
      </c>
      <c r="D225" s="2">
        <f t="shared" si="3"/>
        <v>9.9667774086378727E-4</v>
      </c>
      <c r="E225" s="2">
        <f>D225*F225*IFERROR(SUMIF(Distrib!AH:AH,"&lt;=" &amp; G225,Distrib!AJ:AJ),1)</f>
        <v>0</v>
      </c>
      <c r="F225">
        <f>COUNTIF($H$225:$X$225,"&lt;="&amp;$G$225)/COUNTA($H$225:$X$225)</f>
        <v>0</v>
      </c>
      <c r="G225">
        <v>11</v>
      </c>
      <c r="H225">
        <v>15</v>
      </c>
      <c r="I225">
        <v>151</v>
      </c>
      <c r="J225">
        <v>23</v>
      </c>
      <c r="K225">
        <v>147</v>
      </c>
      <c r="L225">
        <v>94</v>
      </c>
      <c r="M225">
        <v>42</v>
      </c>
      <c r="N225">
        <v>16</v>
      </c>
      <c r="O225">
        <v>255</v>
      </c>
      <c r="P225">
        <v>38</v>
      </c>
      <c r="Q225">
        <v>265</v>
      </c>
      <c r="R225">
        <v>261</v>
      </c>
      <c r="S225">
        <v>65</v>
      </c>
      <c r="T225">
        <v>15</v>
      </c>
      <c r="U225">
        <v>15</v>
      </c>
      <c r="V225">
        <v>148</v>
      </c>
      <c r="W225">
        <v>110</v>
      </c>
      <c r="X225">
        <v>21</v>
      </c>
    </row>
    <row r="226" spans="1:29" x14ac:dyDescent="0.25">
      <c r="A226">
        <v>29</v>
      </c>
      <c r="B226">
        <v>30</v>
      </c>
      <c r="C226">
        <v>16</v>
      </c>
      <c r="D226" s="2">
        <f t="shared" si="3"/>
        <v>8.8593576965669994E-4</v>
      </c>
      <c r="E226" s="2">
        <f>D226*F226*IFERROR(SUMIF(Distrib!AH:AH,"&lt;=" &amp; G226,Distrib!AJ:AJ),1)</f>
        <v>5.1943176668667952E-4</v>
      </c>
      <c r="F226">
        <f>COUNTIF($H$226:$V$226,"&lt;="&amp;$G$226)/COUNTA($H$226:$V$226)</f>
        <v>0.8</v>
      </c>
      <c r="G226">
        <v>151</v>
      </c>
      <c r="H226">
        <v>191</v>
      </c>
      <c r="I226">
        <v>37</v>
      </c>
      <c r="J226">
        <v>264</v>
      </c>
      <c r="K226">
        <v>105</v>
      </c>
      <c r="L226">
        <v>1</v>
      </c>
      <c r="M226">
        <v>43</v>
      </c>
      <c r="N226">
        <v>132</v>
      </c>
      <c r="O226">
        <v>26</v>
      </c>
      <c r="P226">
        <v>31</v>
      </c>
      <c r="Q226">
        <v>31</v>
      </c>
      <c r="R226">
        <v>2</v>
      </c>
      <c r="S226">
        <v>35</v>
      </c>
      <c r="T226">
        <v>91</v>
      </c>
      <c r="U226">
        <v>382</v>
      </c>
      <c r="V226">
        <v>119</v>
      </c>
    </row>
    <row r="227" spans="1:29" x14ac:dyDescent="0.25">
      <c r="A227">
        <v>29</v>
      </c>
      <c r="B227">
        <v>47</v>
      </c>
      <c r="C227">
        <v>18</v>
      </c>
      <c r="D227" s="2">
        <f t="shared" si="3"/>
        <v>9.9667774086378727E-4</v>
      </c>
      <c r="E227" s="2">
        <f>D227*F227*IFERROR(SUMIF(Distrib!AH:AH,"&lt;=" &amp; G227,Distrib!AJ:AJ),1)</f>
        <v>0</v>
      </c>
      <c r="F227">
        <f>COUNTIF($H$227:$Y$227,"&lt;="&amp;$G$227)/COUNTA($H$227:$Y$227)</f>
        <v>0</v>
      </c>
      <c r="G227">
        <v>7</v>
      </c>
      <c r="H227">
        <v>19</v>
      </c>
      <c r="I227">
        <v>65</v>
      </c>
      <c r="J227">
        <v>50</v>
      </c>
      <c r="K227">
        <v>26</v>
      </c>
      <c r="L227">
        <v>234</v>
      </c>
      <c r="M227">
        <v>184</v>
      </c>
      <c r="N227">
        <v>37</v>
      </c>
      <c r="O227">
        <v>56</v>
      </c>
      <c r="P227">
        <v>114</v>
      </c>
      <c r="Q227">
        <v>18</v>
      </c>
      <c r="R227">
        <v>127</v>
      </c>
      <c r="S227">
        <v>105</v>
      </c>
      <c r="T227">
        <v>250</v>
      </c>
      <c r="U227">
        <v>46</v>
      </c>
      <c r="V227">
        <v>16</v>
      </c>
      <c r="W227">
        <v>29</v>
      </c>
      <c r="X227">
        <v>42</v>
      </c>
      <c r="Y227">
        <v>71</v>
      </c>
    </row>
    <row r="228" spans="1:29" x14ac:dyDescent="0.25">
      <c r="A228">
        <v>30</v>
      </c>
      <c r="B228">
        <v>47</v>
      </c>
      <c r="C228">
        <v>12</v>
      </c>
      <c r="D228" s="2">
        <f t="shared" si="3"/>
        <v>6.6445182724252495E-4</v>
      </c>
      <c r="E228" s="2">
        <f>D228*F228*IFERROR(SUMIF(Distrib!AH:AH,"&lt;=" &amp; G228,Distrib!AJ:AJ),1)</f>
        <v>9.2292362792851672E-5</v>
      </c>
      <c r="F228">
        <f>COUNTIF($H$228:$R$228,"&lt;="&amp;$G$228)/COUNTA($H$228:$R$228)</f>
        <v>0.27272727272727271</v>
      </c>
      <c r="G228">
        <v>81</v>
      </c>
      <c r="H228">
        <v>37</v>
      </c>
      <c r="I228">
        <v>141</v>
      </c>
      <c r="J228">
        <v>182</v>
      </c>
      <c r="K228">
        <v>194</v>
      </c>
      <c r="L228">
        <v>157</v>
      </c>
      <c r="M228">
        <v>116</v>
      </c>
      <c r="N228">
        <v>92</v>
      </c>
      <c r="O228">
        <v>85</v>
      </c>
      <c r="P228">
        <v>396</v>
      </c>
      <c r="Q228">
        <v>20</v>
      </c>
      <c r="R228">
        <v>69</v>
      </c>
    </row>
    <row r="229" spans="1:29" x14ac:dyDescent="0.25">
      <c r="A229">
        <v>10</v>
      </c>
      <c r="B229">
        <v>20</v>
      </c>
      <c r="C229">
        <v>16</v>
      </c>
      <c r="D229" s="2">
        <f t="shared" si="3"/>
        <v>8.8593576965669994E-4</v>
      </c>
      <c r="E229" s="2">
        <f>D229*F229*IFERROR(SUMIF(Distrib!AH:AH,"&lt;=" &amp; G229,Distrib!AJ:AJ),1)</f>
        <v>1.2236951253787788E-4</v>
      </c>
      <c r="F229">
        <f>COUNTIF($H$229:$V$229,"&lt;="&amp;$G$229)/COUNTA($H$229:$V$229)</f>
        <v>0.4</v>
      </c>
      <c r="G229">
        <v>48</v>
      </c>
      <c r="H229">
        <v>35</v>
      </c>
      <c r="I229">
        <v>18</v>
      </c>
      <c r="J229">
        <v>11</v>
      </c>
      <c r="K229">
        <v>142</v>
      </c>
      <c r="L229">
        <v>451</v>
      </c>
      <c r="M229">
        <v>88</v>
      </c>
      <c r="N229">
        <v>34</v>
      </c>
      <c r="O229">
        <v>156</v>
      </c>
      <c r="P229">
        <v>53</v>
      </c>
      <c r="Q229">
        <v>115</v>
      </c>
      <c r="R229">
        <v>221</v>
      </c>
      <c r="S229">
        <v>24</v>
      </c>
      <c r="T229">
        <v>95</v>
      </c>
      <c r="U229">
        <v>26</v>
      </c>
      <c r="V229">
        <v>173</v>
      </c>
    </row>
    <row r="230" spans="1:29" x14ac:dyDescent="0.25">
      <c r="A230">
        <v>10</v>
      </c>
      <c r="B230">
        <v>31</v>
      </c>
      <c r="C230">
        <v>20</v>
      </c>
      <c r="D230" s="2">
        <f t="shared" si="3"/>
        <v>1.1074197120708748E-3</v>
      </c>
      <c r="E230" s="2">
        <f>D230*F230*IFERROR(SUMIF(Distrib!AH:AH,"&lt;=" &amp; G230,Distrib!AJ:AJ),1)</f>
        <v>8.4387237231903105E-6</v>
      </c>
      <c r="F230">
        <f>COUNTIF($H$230:$Z$230,"&lt;="&amp;$G$230)/COUNTA($H$230:$Z$230)</f>
        <v>0.15789473684210525</v>
      </c>
      <c r="G230">
        <v>6</v>
      </c>
      <c r="H230">
        <v>103</v>
      </c>
      <c r="I230">
        <v>48</v>
      </c>
      <c r="J230">
        <v>224</v>
      </c>
      <c r="K230">
        <v>285</v>
      </c>
      <c r="L230">
        <v>51</v>
      </c>
      <c r="M230">
        <v>76</v>
      </c>
      <c r="N230">
        <v>6</v>
      </c>
      <c r="O230">
        <v>5</v>
      </c>
      <c r="P230">
        <v>77</v>
      </c>
      <c r="Q230">
        <v>32</v>
      </c>
      <c r="R230">
        <v>98</v>
      </c>
      <c r="S230">
        <v>103</v>
      </c>
      <c r="T230">
        <v>28</v>
      </c>
      <c r="U230">
        <v>78</v>
      </c>
      <c r="V230">
        <v>14</v>
      </c>
      <c r="W230">
        <v>96</v>
      </c>
      <c r="X230">
        <v>6</v>
      </c>
      <c r="Y230">
        <v>155</v>
      </c>
      <c r="Z230">
        <v>263</v>
      </c>
    </row>
    <row r="231" spans="1:29" x14ac:dyDescent="0.25">
      <c r="A231">
        <v>10</v>
      </c>
      <c r="B231">
        <v>42</v>
      </c>
      <c r="C231">
        <v>22</v>
      </c>
      <c r="D231" s="2">
        <f t="shared" si="3"/>
        <v>1.2181616832779624E-3</v>
      </c>
      <c r="E231" s="2">
        <f>D231*F231*IFERROR(SUMIF(Distrib!AH:AH,"&lt;=" &amp; G231,Distrib!AJ:AJ),1)</f>
        <v>0</v>
      </c>
      <c r="F231">
        <f>COUNTIF($H$231:$Y$231,"&lt;="&amp;$G$231)/COUNTA($H$231:$Y$231)</f>
        <v>0</v>
      </c>
      <c r="G231">
        <v>6</v>
      </c>
      <c r="H231">
        <v>88</v>
      </c>
      <c r="I231">
        <v>15</v>
      </c>
      <c r="J231">
        <v>128</v>
      </c>
      <c r="K231">
        <v>8</v>
      </c>
      <c r="L231">
        <v>27</v>
      </c>
      <c r="M231">
        <v>40</v>
      </c>
      <c r="N231">
        <v>83</v>
      </c>
      <c r="O231">
        <v>37</v>
      </c>
      <c r="P231">
        <v>77</v>
      </c>
      <c r="Q231">
        <v>27</v>
      </c>
      <c r="R231">
        <v>79</v>
      </c>
      <c r="S231">
        <v>151</v>
      </c>
      <c r="T231">
        <v>27</v>
      </c>
      <c r="U231">
        <v>88</v>
      </c>
      <c r="V231">
        <v>102</v>
      </c>
      <c r="W231">
        <v>251</v>
      </c>
      <c r="X231">
        <v>162</v>
      </c>
      <c r="Y231">
        <v>137</v>
      </c>
    </row>
    <row r="232" spans="1:29" x14ac:dyDescent="0.25">
      <c r="A232">
        <v>20</v>
      </c>
      <c r="B232">
        <v>31</v>
      </c>
      <c r="C232">
        <v>14</v>
      </c>
      <c r="D232" s="2">
        <f t="shared" si="3"/>
        <v>7.7519379844961239E-4</v>
      </c>
      <c r="E232" s="2">
        <f>D232*F232*IFERROR(SUMIF(Distrib!AH:AH,"&lt;=" &amp; G232,Distrib!AJ:AJ),1)</f>
        <v>3.997972858832141E-4</v>
      </c>
      <c r="F232">
        <f>COUNTIF($H$232:$U$232,"&lt;="&amp;$G$232)/COUNTA($H$232:$U$232)</f>
        <v>0.7857142857142857</v>
      </c>
      <c r="G232">
        <v>122</v>
      </c>
      <c r="H232">
        <v>153</v>
      </c>
      <c r="I232">
        <v>88</v>
      </c>
      <c r="J232">
        <v>304</v>
      </c>
      <c r="K232">
        <v>20</v>
      </c>
      <c r="L232">
        <v>14</v>
      </c>
      <c r="M232">
        <v>92</v>
      </c>
      <c r="N232">
        <v>109</v>
      </c>
      <c r="O232">
        <v>13</v>
      </c>
      <c r="P232">
        <v>55</v>
      </c>
      <c r="Q232">
        <v>510</v>
      </c>
      <c r="R232">
        <v>11</v>
      </c>
      <c r="S232">
        <v>46</v>
      </c>
      <c r="T232">
        <v>38</v>
      </c>
      <c r="U232">
        <v>91</v>
      </c>
    </row>
    <row r="233" spans="1:29" x14ac:dyDescent="0.25">
      <c r="A233">
        <v>20</v>
      </c>
      <c r="B233">
        <v>35</v>
      </c>
      <c r="C233">
        <v>17</v>
      </c>
      <c r="D233" s="2">
        <f t="shared" si="3"/>
        <v>9.413067552602436E-4</v>
      </c>
      <c r="E233" s="2">
        <f>D233*F233*IFERROR(SUMIF(Distrib!AH:AH,"&lt;=" &amp; G233,Distrib!AJ:AJ),1)</f>
        <v>4.1441169759909535E-4</v>
      </c>
      <c r="F233">
        <f>COUNTIF($H$233:$W$233,"&lt;="&amp;$G$233)/COUNTA($H$233:$W$233)</f>
        <v>0.75</v>
      </c>
      <c r="G233">
        <v>101</v>
      </c>
      <c r="H233">
        <v>92</v>
      </c>
      <c r="I233">
        <v>190</v>
      </c>
      <c r="J233">
        <v>101</v>
      </c>
      <c r="K233">
        <v>234</v>
      </c>
      <c r="L233">
        <v>38</v>
      </c>
      <c r="M233">
        <v>37</v>
      </c>
      <c r="N233">
        <v>345</v>
      </c>
      <c r="O233">
        <v>10</v>
      </c>
      <c r="P233">
        <v>83</v>
      </c>
      <c r="Q233">
        <v>12</v>
      </c>
      <c r="R233">
        <v>38</v>
      </c>
      <c r="S233">
        <v>2</v>
      </c>
      <c r="T233">
        <v>21</v>
      </c>
      <c r="U233">
        <v>83</v>
      </c>
      <c r="V233">
        <v>33</v>
      </c>
      <c r="W233">
        <v>167</v>
      </c>
    </row>
    <row r="234" spans="1:29" x14ac:dyDescent="0.25">
      <c r="A234">
        <v>20</v>
      </c>
      <c r="B234">
        <v>42</v>
      </c>
      <c r="C234">
        <v>20</v>
      </c>
      <c r="D234" s="2">
        <f t="shared" si="3"/>
        <v>1.1074197120708748E-3</v>
      </c>
      <c r="E234" s="2">
        <f>D234*F234*IFERROR(SUMIF(Distrib!AH:AH,"&lt;=" &amp; G234,Distrib!AJ:AJ),1)</f>
        <v>3.2061376790957938E-4</v>
      </c>
      <c r="F234">
        <f>COUNTIF($H$234:$Z$234,"&lt;="&amp;$G$234)/COUNTA($H$234:$Z$234)</f>
        <v>0.63157894736842102</v>
      </c>
      <c r="G234">
        <v>70</v>
      </c>
      <c r="H234">
        <v>200</v>
      </c>
      <c r="I234">
        <v>28</v>
      </c>
      <c r="J234">
        <v>9</v>
      </c>
      <c r="K234">
        <v>241</v>
      </c>
      <c r="L234">
        <v>61</v>
      </c>
      <c r="M234">
        <v>36</v>
      </c>
      <c r="N234">
        <v>73</v>
      </c>
      <c r="O234">
        <v>75</v>
      </c>
      <c r="P234">
        <v>177</v>
      </c>
      <c r="Q234">
        <v>13</v>
      </c>
      <c r="R234">
        <v>55</v>
      </c>
      <c r="S234">
        <v>77</v>
      </c>
      <c r="T234">
        <v>23</v>
      </c>
      <c r="U234">
        <v>70</v>
      </c>
      <c r="V234">
        <v>188</v>
      </c>
      <c r="W234">
        <v>24</v>
      </c>
      <c r="X234">
        <v>7</v>
      </c>
      <c r="Y234">
        <v>68</v>
      </c>
      <c r="Z234">
        <v>8</v>
      </c>
    </row>
    <row r="235" spans="1:29" x14ac:dyDescent="0.25">
      <c r="A235">
        <v>31</v>
      </c>
      <c r="B235">
        <v>35</v>
      </c>
      <c r="C235">
        <v>10</v>
      </c>
      <c r="D235" s="2">
        <f t="shared" si="3"/>
        <v>5.5370985603543741E-4</v>
      </c>
      <c r="E235" s="2">
        <f>D235*F235*IFERROR(SUMIF(Distrib!AH:AH,"&lt;=" &amp; G235,Distrib!AJ:AJ),1)</f>
        <v>1.6474381585029701E-4</v>
      </c>
      <c r="F235">
        <f>COUNTIF($H$235:$P$235,"&lt;="&amp;$G$235)/COUNTA($H$235:$P$235)</f>
        <v>0.44444444444444442</v>
      </c>
      <c r="G235">
        <v>126</v>
      </c>
      <c r="H235">
        <v>56</v>
      </c>
      <c r="I235">
        <v>52</v>
      </c>
      <c r="J235">
        <v>25</v>
      </c>
      <c r="K235">
        <v>128</v>
      </c>
      <c r="L235">
        <v>38</v>
      </c>
      <c r="M235">
        <v>195</v>
      </c>
      <c r="N235">
        <v>173</v>
      </c>
      <c r="O235">
        <v>186</v>
      </c>
      <c r="P235">
        <v>532</v>
      </c>
    </row>
    <row r="236" spans="1:29" x14ac:dyDescent="0.25">
      <c r="A236">
        <v>31</v>
      </c>
      <c r="B236">
        <v>42</v>
      </c>
      <c r="C236">
        <v>20</v>
      </c>
      <c r="D236" s="2">
        <f t="shared" si="3"/>
        <v>1.1074197120708748E-3</v>
      </c>
      <c r="E236" s="2">
        <f>D236*F236*IFERROR(SUMIF(Distrib!AH:AH,"&lt;=" &amp; G236,Distrib!AJ:AJ),1)</f>
        <v>2.8129079077301032E-6</v>
      </c>
      <c r="F236">
        <f>COUNTIF($H$236:$Z$236,"&lt;="&amp;$G$236)/COUNTA($H$236:$Z$236)</f>
        <v>5.2631578947368418E-2</v>
      </c>
      <c r="G236">
        <v>6</v>
      </c>
      <c r="H236">
        <v>59</v>
      </c>
      <c r="I236">
        <v>44</v>
      </c>
      <c r="J236">
        <v>218</v>
      </c>
      <c r="K236">
        <v>309</v>
      </c>
      <c r="L236">
        <v>74</v>
      </c>
      <c r="M236">
        <v>24</v>
      </c>
      <c r="N236">
        <v>59</v>
      </c>
      <c r="O236">
        <v>83</v>
      </c>
      <c r="P236">
        <v>5</v>
      </c>
      <c r="Q236">
        <v>70</v>
      </c>
      <c r="R236">
        <v>19</v>
      </c>
      <c r="S236">
        <v>55</v>
      </c>
      <c r="T236">
        <v>63</v>
      </c>
      <c r="U236">
        <v>146</v>
      </c>
      <c r="V236">
        <v>44</v>
      </c>
      <c r="W236">
        <v>159</v>
      </c>
      <c r="X236">
        <v>52</v>
      </c>
      <c r="Y236">
        <v>191</v>
      </c>
      <c r="Z236">
        <v>36</v>
      </c>
    </row>
    <row r="237" spans="1:29" x14ac:dyDescent="0.25">
      <c r="A237">
        <v>35</v>
      </c>
      <c r="B237">
        <v>42</v>
      </c>
      <c r="C237">
        <v>29</v>
      </c>
      <c r="D237" s="2">
        <f t="shared" si="3"/>
        <v>1.6057585825027686E-3</v>
      </c>
      <c r="E237" s="2">
        <f>D237*F237*IFERROR(SUMIF(Distrib!AH:AH,"&lt;=" &amp; G237,Distrib!AJ:AJ),1)</f>
        <v>1.8411935800814172E-4</v>
      </c>
      <c r="F237">
        <f>COUNTIF($H$237:$AC$237,"&lt;="&amp;$G$237)/COUNTA($H$237:$AC$237)</f>
        <v>0.36363636363636365</v>
      </c>
      <c r="G237">
        <v>43</v>
      </c>
      <c r="H237">
        <v>181</v>
      </c>
      <c r="I237">
        <v>13</v>
      </c>
      <c r="J237">
        <v>84</v>
      </c>
      <c r="K237">
        <v>213</v>
      </c>
      <c r="L237">
        <v>4</v>
      </c>
      <c r="M237">
        <v>180</v>
      </c>
      <c r="N237">
        <v>75</v>
      </c>
      <c r="O237">
        <v>52</v>
      </c>
      <c r="P237">
        <v>23</v>
      </c>
      <c r="Q237">
        <v>112</v>
      </c>
      <c r="R237">
        <v>127</v>
      </c>
      <c r="S237">
        <v>10</v>
      </c>
      <c r="T237">
        <v>21</v>
      </c>
      <c r="U237">
        <v>122</v>
      </c>
      <c r="V237">
        <v>10</v>
      </c>
      <c r="W237">
        <v>95</v>
      </c>
      <c r="X237">
        <v>55</v>
      </c>
      <c r="Y237">
        <v>66</v>
      </c>
      <c r="Z237">
        <v>143</v>
      </c>
      <c r="AA237">
        <v>53</v>
      </c>
      <c r="AB237">
        <v>22</v>
      </c>
      <c r="AC237">
        <v>10</v>
      </c>
    </row>
    <row r="238" spans="1:29" x14ac:dyDescent="0.25">
      <c r="A238">
        <v>2</v>
      </c>
      <c r="B238">
        <v>4</v>
      </c>
      <c r="C238">
        <v>9</v>
      </c>
      <c r="D238" s="2">
        <f t="shared" si="3"/>
        <v>4.9833887043189363E-4</v>
      </c>
      <c r="E238" s="2">
        <f>D238*F238*IFERROR(SUMIF(Distrib!AH:AH,"&lt;=" &amp; G238,Distrib!AJ:AJ),1)</f>
        <v>4.9614499470910167E-4</v>
      </c>
      <c r="F238">
        <f>COUNTIF($H$238:$O$238,"&lt;="&amp;$G$238)/COUNTA($H$238:$O$238)</f>
        <v>1</v>
      </c>
      <c r="G238">
        <v>628</v>
      </c>
      <c r="H238">
        <v>19</v>
      </c>
      <c r="I238">
        <v>147</v>
      </c>
      <c r="J238">
        <v>316</v>
      </c>
      <c r="K238">
        <v>97</v>
      </c>
      <c r="L238">
        <v>7</v>
      </c>
      <c r="M238">
        <v>74</v>
      </c>
      <c r="N238">
        <v>290</v>
      </c>
      <c r="O238">
        <v>72</v>
      </c>
    </row>
    <row r="239" spans="1:29" x14ac:dyDescent="0.25">
      <c r="A239">
        <v>2</v>
      </c>
      <c r="B239">
        <v>43</v>
      </c>
      <c r="C239">
        <v>14</v>
      </c>
      <c r="D239" s="2">
        <f t="shared" si="3"/>
        <v>7.7519379844961239E-4</v>
      </c>
      <c r="E239" s="2">
        <f>D239*F239*IFERROR(SUMIF(Distrib!AH:AH,"&lt;=" &amp; G239,Distrib!AJ:AJ),1)</f>
        <v>7.1854305200777339E-4</v>
      </c>
      <c r="F239">
        <f>COUNTIF($H$239:$T$239,"&lt;="&amp;$G$239)/COUNTA($H$239:$T$239)</f>
        <v>1</v>
      </c>
      <c r="G239">
        <v>305</v>
      </c>
      <c r="H239">
        <v>261</v>
      </c>
      <c r="I239">
        <v>74</v>
      </c>
      <c r="J239">
        <v>8</v>
      </c>
      <c r="K239">
        <v>146</v>
      </c>
      <c r="L239">
        <v>115</v>
      </c>
      <c r="M239">
        <v>96</v>
      </c>
      <c r="N239">
        <v>127</v>
      </c>
      <c r="O239">
        <v>143</v>
      </c>
      <c r="P239">
        <v>143</v>
      </c>
      <c r="Q239">
        <v>11</v>
      </c>
      <c r="R239">
        <v>149</v>
      </c>
      <c r="S239">
        <v>39</v>
      </c>
      <c r="T239">
        <v>142</v>
      </c>
    </row>
    <row r="240" spans="1:29" x14ac:dyDescent="0.25">
      <c r="A240">
        <v>4</v>
      </c>
      <c r="B240">
        <v>13</v>
      </c>
      <c r="C240">
        <v>12</v>
      </c>
      <c r="D240" s="2">
        <f t="shared" si="3"/>
        <v>6.6445182724252495E-4</v>
      </c>
      <c r="E240" s="2">
        <f>D240*F240*IFERROR(SUMIF(Distrib!AH:AH,"&lt;=" &amp; G240,Distrib!AJ:AJ),1)</f>
        <v>2.3572197425147779E-4</v>
      </c>
      <c r="F240">
        <f>COUNTIF($H$240:$R$240,"&lt;="&amp;$G$240)/COUNTA($H$240:$R$240)</f>
        <v>0.54545454545454541</v>
      </c>
      <c r="G240">
        <v>120</v>
      </c>
      <c r="H240">
        <v>60</v>
      </c>
      <c r="I240">
        <v>427</v>
      </c>
      <c r="J240">
        <v>187</v>
      </c>
      <c r="K240">
        <v>103</v>
      </c>
      <c r="L240">
        <v>147</v>
      </c>
      <c r="M240">
        <v>41</v>
      </c>
      <c r="N240">
        <v>92</v>
      </c>
      <c r="O240">
        <v>264</v>
      </c>
      <c r="P240">
        <v>61</v>
      </c>
      <c r="Q240">
        <v>33</v>
      </c>
      <c r="R240">
        <v>203</v>
      </c>
    </row>
    <row r="241" spans="1:27" x14ac:dyDescent="0.25">
      <c r="A241">
        <v>4</v>
      </c>
      <c r="B241">
        <v>22</v>
      </c>
      <c r="C241">
        <v>12</v>
      </c>
      <c r="D241" s="2">
        <f t="shared" si="3"/>
        <v>6.6445182724252495E-4</v>
      </c>
      <c r="E241" s="2">
        <f>D241*F241*IFERROR(SUMIF(Distrib!AH:AH,"&lt;=" &amp; G241,Distrib!AJ:AJ),1)</f>
        <v>6.6295267883194928E-4</v>
      </c>
      <c r="F241">
        <f>COUNTIF($H$241:$R$241,"&lt;="&amp;$G$241)/COUNTA($H$241:$R$241)</f>
        <v>1</v>
      </c>
      <c r="G241">
        <v>706</v>
      </c>
      <c r="H241">
        <v>6</v>
      </c>
      <c r="I241">
        <v>82</v>
      </c>
      <c r="J241">
        <v>175</v>
      </c>
      <c r="K241">
        <v>29</v>
      </c>
      <c r="L241">
        <v>209</v>
      </c>
      <c r="M241">
        <v>7</v>
      </c>
      <c r="N241">
        <v>10</v>
      </c>
      <c r="O241">
        <v>2</v>
      </c>
      <c r="P241">
        <v>179</v>
      </c>
      <c r="Q241">
        <v>62</v>
      </c>
      <c r="R241">
        <v>67</v>
      </c>
    </row>
    <row r="242" spans="1:27" x14ac:dyDescent="0.25">
      <c r="A242">
        <v>4</v>
      </c>
      <c r="B242">
        <v>43</v>
      </c>
      <c r="C242">
        <v>18</v>
      </c>
      <c r="D242" s="2">
        <f t="shared" si="3"/>
        <v>9.9667774086378727E-4</v>
      </c>
      <c r="E242" s="2">
        <f>D242*F242*IFERROR(SUMIF(Distrib!AH:AH,"&lt;=" &amp; G242,Distrib!AJ:AJ),1)</f>
        <v>4.823300302311771E-4</v>
      </c>
      <c r="F242">
        <f>COUNTIF($H$242:$X$242,"&lt;="&amp;$G$242)/COUNTA($H$242:$X$242)</f>
        <v>0.76470588235294112</v>
      </c>
      <c r="G242">
        <v>114</v>
      </c>
      <c r="H242">
        <v>464</v>
      </c>
      <c r="I242">
        <v>25</v>
      </c>
      <c r="J242">
        <v>21</v>
      </c>
      <c r="K242">
        <v>83</v>
      </c>
      <c r="L242">
        <v>87</v>
      </c>
      <c r="M242">
        <v>11</v>
      </c>
      <c r="N242">
        <v>75</v>
      </c>
      <c r="O242">
        <v>72</v>
      </c>
      <c r="P242">
        <v>118</v>
      </c>
      <c r="Q242">
        <v>28</v>
      </c>
      <c r="R242">
        <v>69</v>
      </c>
      <c r="S242">
        <v>66</v>
      </c>
      <c r="T242">
        <v>23</v>
      </c>
      <c r="U242">
        <v>246</v>
      </c>
      <c r="V242">
        <v>76</v>
      </c>
      <c r="W242">
        <v>118</v>
      </c>
      <c r="X242">
        <v>75</v>
      </c>
    </row>
    <row r="243" spans="1:27" x14ac:dyDescent="0.25">
      <c r="A243">
        <v>13</v>
      </c>
      <c r="B243">
        <v>43</v>
      </c>
      <c r="C243">
        <v>13</v>
      </c>
      <c r="D243" s="2">
        <f t="shared" si="3"/>
        <v>7.1982281284606862E-4</v>
      </c>
      <c r="E243" s="2">
        <f>D243*F243*IFERROR(SUMIF(Distrib!AH:AH,"&lt;=" &amp; G243,Distrib!AJ:AJ),1)</f>
        <v>6.1895175886673081E-4</v>
      </c>
      <c r="F243">
        <f>COUNTIF($H$243:$S$243,"&lt;="&amp;$G$243)/COUNTA($H$243:$S$243)</f>
        <v>0.91666666666666663</v>
      </c>
      <c r="G243">
        <v>323</v>
      </c>
      <c r="H243">
        <v>471</v>
      </c>
      <c r="I243">
        <v>78</v>
      </c>
      <c r="J243">
        <v>57</v>
      </c>
      <c r="K243">
        <v>197</v>
      </c>
      <c r="L243">
        <v>65</v>
      </c>
      <c r="M243">
        <v>2</v>
      </c>
      <c r="N243">
        <v>9</v>
      </c>
      <c r="O243">
        <v>90</v>
      </c>
      <c r="P243">
        <v>10</v>
      </c>
      <c r="Q243">
        <v>200</v>
      </c>
      <c r="R243">
        <v>113</v>
      </c>
      <c r="S243">
        <v>119</v>
      </c>
    </row>
    <row r="244" spans="1:27" x14ac:dyDescent="0.25">
      <c r="A244">
        <v>22</v>
      </c>
      <c r="B244">
        <v>43</v>
      </c>
      <c r="C244">
        <v>9</v>
      </c>
      <c r="D244" s="2">
        <f t="shared" si="3"/>
        <v>4.9833887043189363E-4</v>
      </c>
      <c r="E244" s="2">
        <f>D244*F244*IFERROR(SUMIF(Distrib!AH:AH,"&lt;=" &amp; G244,Distrib!AJ:AJ),1)</f>
        <v>7.4125575983788685E-5</v>
      </c>
      <c r="F244">
        <f>COUNTIF($H$244:$O$244,"&lt;="&amp;$G$244)/COUNTA($H$244:$O$244)</f>
        <v>0.25</v>
      </c>
      <c r="G244">
        <v>103</v>
      </c>
      <c r="H244">
        <v>185</v>
      </c>
      <c r="I244">
        <v>138</v>
      </c>
      <c r="J244">
        <v>101</v>
      </c>
      <c r="K244">
        <v>267</v>
      </c>
      <c r="L244">
        <v>168</v>
      </c>
      <c r="M244">
        <v>28</v>
      </c>
      <c r="N244">
        <v>136</v>
      </c>
      <c r="O244">
        <v>616</v>
      </c>
    </row>
    <row r="245" spans="1:27" x14ac:dyDescent="0.25">
      <c r="A245">
        <v>13</v>
      </c>
      <c r="B245">
        <v>19</v>
      </c>
      <c r="C245">
        <v>13</v>
      </c>
      <c r="D245" s="2">
        <f t="shared" si="3"/>
        <v>7.1982281284606862E-4</v>
      </c>
      <c r="E245" s="2">
        <f>D245*F245*IFERROR(SUMIF(Distrib!AH:AH,"&lt;=" &amp; G245,Distrib!AJ:AJ),1)</f>
        <v>9.6850472012361769E-5</v>
      </c>
      <c r="F245">
        <f>COUNTIF($H$245:$S$245,"&lt;="&amp;$G$245)/COUNTA($H$245:$S$245)</f>
        <v>0.33333333333333331</v>
      </c>
      <c r="G245">
        <v>59</v>
      </c>
      <c r="H245">
        <v>137</v>
      </c>
      <c r="I245">
        <v>26</v>
      </c>
      <c r="J245">
        <v>359</v>
      </c>
      <c r="K245">
        <v>146</v>
      </c>
      <c r="L245">
        <v>68</v>
      </c>
      <c r="M245">
        <v>37</v>
      </c>
      <c r="N245">
        <v>178</v>
      </c>
      <c r="O245">
        <v>314</v>
      </c>
      <c r="P245">
        <v>189</v>
      </c>
      <c r="Q245">
        <v>22</v>
      </c>
      <c r="R245">
        <v>12</v>
      </c>
      <c r="S245">
        <v>147</v>
      </c>
    </row>
    <row r="246" spans="1:27" x14ac:dyDescent="0.25">
      <c r="A246">
        <v>13</v>
      </c>
      <c r="B246">
        <v>41</v>
      </c>
      <c r="C246">
        <v>10</v>
      </c>
      <c r="D246" s="2">
        <f t="shared" si="3"/>
        <v>5.5370985603543741E-4</v>
      </c>
      <c r="E246" s="2">
        <f>D246*F246*IFERROR(SUMIF(Distrib!AH:AH,"&lt;=" &amp; G246,Distrib!AJ:AJ),1)</f>
        <v>2.0110527458914182E-4</v>
      </c>
      <c r="F246">
        <f>COUNTIF($H$246:$P$246,"&lt;="&amp;$G$246)/COUNTA($H$246:$P$246)</f>
        <v>0.44444444444444442</v>
      </c>
      <c r="G246">
        <v>196</v>
      </c>
      <c r="H246">
        <v>202</v>
      </c>
      <c r="I246">
        <v>216</v>
      </c>
      <c r="J246">
        <v>50</v>
      </c>
      <c r="K246">
        <v>131</v>
      </c>
      <c r="L246">
        <v>42</v>
      </c>
      <c r="M246">
        <v>199</v>
      </c>
      <c r="N246">
        <v>378</v>
      </c>
      <c r="O246">
        <v>30</v>
      </c>
      <c r="P246">
        <v>317</v>
      </c>
    </row>
    <row r="247" spans="1:27" x14ac:dyDescent="0.25">
      <c r="A247">
        <v>13</v>
      </c>
      <c r="B247">
        <v>45</v>
      </c>
      <c r="C247">
        <v>12</v>
      </c>
      <c r="D247" s="2">
        <f t="shared" si="3"/>
        <v>6.6445182724252495E-4</v>
      </c>
      <c r="E247" s="2">
        <f>D247*F247*IFERROR(SUMIF(Distrib!AH:AH,"&lt;=" &amp; G247,Distrib!AJ:AJ),1)</f>
        <v>4.623892250652561E-4</v>
      </c>
      <c r="F247">
        <f>COUNTIF($H$247:$R$247,"&lt;="&amp;$G$247)/COUNTA($H$247:$R$247)</f>
        <v>0.81818181818181823</v>
      </c>
      <c r="G247">
        <v>218</v>
      </c>
      <c r="H247">
        <v>58</v>
      </c>
      <c r="I247">
        <v>35</v>
      </c>
      <c r="J247">
        <v>2</v>
      </c>
      <c r="K247">
        <v>289</v>
      </c>
      <c r="L247">
        <v>100</v>
      </c>
      <c r="M247">
        <v>93</v>
      </c>
      <c r="N247">
        <v>60</v>
      </c>
      <c r="O247">
        <v>152</v>
      </c>
      <c r="P247">
        <v>116</v>
      </c>
      <c r="Q247">
        <v>248</v>
      </c>
      <c r="R247">
        <v>39</v>
      </c>
    </row>
    <row r="248" spans="1:27" x14ac:dyDescent="0.25">
      <c r="A248">
        <v>19</v>
      </c>
      <c r="B248">
        <v>41</v>
      </c>
      <c r="C248">
        <v>13</v>
      </c>
      <c r="D248" s="2">
        <f t="shared" si="3"/>
        <v>7.1982281284606862E-4</v>
      </c>
      <c r="E248" s="2">
        <f>D248*F248*IFERROR(SUMIF(Distrib!AH:AH,"&lt;=" &amp; G248,Distrib!AJ:AJ),1)</f>
        <v>8.4184648525264556E-5</v>
      </c>
      <c r="F248">
        <f>COUNTIF($H$248:$S$248,"&lt;="&amp;$G$248)/COUNTA($H$248:$S$248)</f>
        <v>0.25</v>
      </c>
      <c r="G248">
        <v>72</v>
      </c>
      <c r="H248">
        <v>124</v>
      </c>
      <c r="I248">
        <v>139</v>
      </c>
      <c r="J248">
        <v>386</v>
      </c>
      <c r="K248">
        <v>74</v>
      </c>
      <c r="L248">
        <v>122</v>
      </c>
      <c r="M248">
        <v>199</v>
      </c>
      <c r="N248">
        <v>124</v>
      </c>
      <c r="O248">
        <v>16</v>
      </c>
      <c r="P248">
        <v>41</v>
      </c>
      <c r="Q248">
        <v>92</v>
      </c>
      <c r="R248">
        <v>211</v>
      </c>
      <c r="S248">
        <v>14</v>
      </c>
    </row>
    <row r="249" spans="1:27" x14ac:dyDescent="0.25">
      <c r="A249">
        <v>19</v>
      </c>
      <c r="B249">
        <v>45</v>
      </c>
      <c r="C249">
        <v>21</v>
      </c>
      <c r="D249" s="2">
        <f t="shared" si="3"/>
        <v>1.1627906976744186E-3</v>
      </c>
      <c r="E249" s="2">
        <f>D249*F249*IFERROR(SUMIF(Distrib!AH:AH,"&lt;=" &amp; G249,Distrib!AJ:AJ),1)</f>
        <v>1.1185109726694266E-3</v>
      </c>
      <c r="F249">
        <f>COUNTIF($H$249:$AA$249,"&lt;="&amp;$G$249)/COUNTA($H$249:$AA$249)</f>
        <v>1</v>
      </c>
      <c r="G249">
        <v>382</v>
      </c>
      <c r="H249">
        <v>38</v>
      </c>
      <c r="I249">
        <v>2</v>
      </c>
      <c r="J249">
        <v>40</v>
      </c>
      <c r="K249">
        <v>58</v>
      </c>
      <c r="L249">
        <v>29</v>
      </c>
      <c r="M249">
        <v>60</v>
      </c>
      <c r="N249">
        <v>4</v>
      </c>
      <c r="O249">
        <v>182</v>
      </c>
      <c r="P249">
        <v>56</v>
      </c>
      <c r="Q249">
        <v>18</v>
      </c>
      <c r="R249">
        <v>66</v>
      </c>
      <c r="S249">
        <v>14</v>
      </c>
      <c r="T249">
        <v>186</v>
      </c>
      <c r="U249">
        <v>139</v>
      </c>
      <c r="V249">
        <v>107</v>
      </c>
      <c r="W249">
        <v>97</v>
      </c>
      <c r="X249">
        <v>93</v>
      </c>
      <c r="Y249">
        <v>55</v>
      </c>
      <c r="Z249">
        <v>11</v>
      </c>
      <c r="AA249">
        <v>42</v>
      </c>
    </row>
    <row r="250" spans="1:27" x14ac:dyDescent="0.25">
      <c r="A250">
        <v>19</v>
      </c>
      <c r="B250">
        <v>49</v>
      </c>
      <c r="C250">
        <v>20</v>
      </c>
      <c r="D250" s="2">
        <f t="shared" si="3"/>
        <v>1.1074197120708748E-3</v>
      </c>
      <c r="E250" s="2">
        <f>D250*F250*IFERROR(SUMIF(Distrib!AH:AH,"&lt;=" &amp; G250,Distrib!AJ:AJ),1)</f>
        <v>9.4718074996508715E-4</v>
      </c>
      <c r="F250">
        <f>COUNTIF($H$250:$X$250,"&lt;="&amp;$G$250)/COUNTA($H$250:$X$250)</f>
        <v>0.94117647058823528</v>
      </c>
      <c r="G250">
        <v>279</v>
      </c>
      <c r="H250">
        <v>59</v>
      </c>
      <c r="I250">
        <v>37</v>
      </c>
      <c r="J250">
        <v>57</v>
      </c>
      <c r="K250">
        <v>15</v>
      </c>
      <c r="L250">
        <v>348</v>
      </c>
      <c r="M250">
        <v>14</v>
      </c>
      <c r="N250">
        <v>60</v>
      </c>
      <c r="O250">
        <v>23</v>
      </c>
      <c r="P250">
        <v>90</v>
      </c>
      <c r="Q250">
        <v>39</v>
      </c>
      <c r="R250">
        <v>253</v>
      </c>
      <c r="S250">
        <v>8</v>
      </c>
      <c r="T250">
        <v>179</v>
      </c>
      <c r="U250">
        <v>64</v>
      </c>
      <c r="V250">
        <v>176</v>
      </c>
      <c r="W250">
        <v>32</v>
      </c>
      <c r="X250">
        <v>6</v>
      </c>
    </row>
    <row r="251" spans="1:27" x14ac:dyDescent="0.25">
      <c r="A251">
        <v>41</v>
      </c>
      <c r="B251">
        <v>45</v>
      </c>
      <c r="C251">
        <v>12</v>
      </c>
      <c r="D251" s="2">
        <f t="shared" si="3"/>
        <v>6.6445182724252495E-4</v>
      </c>
      <c r="E251" s="2">
        <f>D251*F251*IFERROR(SUMIF(Distrib!AH:AH,"&lt;=" &amp; G251,Distrib!AJ:AJ),1)</f>
        <v>1.1428098083263966E-4</v>
      </c>
      <c r="F251">
        <f>COUNTIF($H$251:$R$251,"&lt;="&amp;$G$251)/COUNTA($H$251:$R$251)</f>
        <v>0.54545454545454541</v>
      </c>
      <c r="G251">
        <v>43</v>
      </c>
      <c r="H251">
        <v>40</v>
      </c>
      <c r="I251">
        <v>670</v>
      </c>
      <c r="J251">
        <v>42</v>
      </c>
      <c r="K251">
        <v>19</v>
      </c>
      <c r="L251">
        <v>25</v>
      </c>
      <c r="M251">
        <v>35</v>
      </c>
      <c r="N251">
        <v>206</v>
      </c>
      <c r="O251">
        <v>261</v>
      </c>
      <c r="P251">
        <v>93</v>
      </c>
      <c r="Q251">
        <v>175</v>
      </c>
      <c r="R251">
        <v>2</v>
      </c>
    </row>
    <row r="252" spans="1:27" x14ac:dyDescent="0.25">
      <c r="A252">
        <v>41</v>
      </c>
      <c r="B252">
        <v>49</v>
      </c>
      <c r="C252">
        <v>11</v>
      </c>
      <c r="D252" s="2">
        <f t="shared" si="3"/>
        <v>6.0908084163898118E-4</v>
      </c>
      <c r="E252" s="2">
        <f>D252*F252*IFERROR(SUMIF(Distrib!AH:AH,"&lt;=" &amp; G252,Distrib!AJ:AJ),1)</f>
        <v>2.1789756501733521E-4</v>
      </c>
      <c r="F252">
        <f>COUNTIF($H$252:$Q$252,"&lt;="&amp;$G$252)/COUNTA($H$252:$Q$252)</f>
        <v>0.5</v>
      </c>
      <c r="G252">
        <v>144</v>
      </c>
      <c r="H252">
        <v>25</v>
      </c>
      <c r="I252">
        <v>315</v>
      </c>
      <c r="J252">
        <v>86</v>
      </c>
      <c r="K252">
        <v>25</v>
      </c>
      <c r="L252">
        <v>200</v>
      </c>
      <c r="M252">
        <v>454</v>
      </c>
      <c r="N252">
        <v>174</v>
      </c>
      <c r="O252">
        <v>65</v>
      </c>
      <c r="P252">
        <v>170</v>
      </c>
      <c r="Q252">
        <v>44</v>
      </c>
    </row>
    <row r="253" spans="1:27" x14ac:dyDescent="0.25">
      <c r="A253">
        <v>45</v>
      </c>
      <c r="B253">
        <v>49</v>
      </c>
      <c r="C253">
        <v>23</v>
      </c>
      <c r="D253" s="2">
        <f t="shared" si="3"/>
        <v>1.2735326688815061E-3</v>
      </c>
      <c r="E253" s="2">
        <f>D253*F253*IFERROR(SUMIF(Distrib!AH:AH,"&lt;=" &amp; G253,Distrib!AJ:AJ),1)</f>
        <v>7.4877235012496298E-6</v>
      </c>
      <c r="F253">
        <f>COUNTIF($H$253:$Z$253,"&lt;="&amp;$G$253)/COUNTA($H$253:$Z$253)</f>
        <v>5.2631578947368418E-2</v>
      </c>
      <c r="G253">
        <v>14</v>
      </c>
      <c r="H253">
        <v>15</v>
      </c>
      <c r="I253">
        <v>47</v>
      </c>
      <c r="J253">
        <v>138</v>
      </c>
      <c r="K253">
        <v>97</v>
      </c>
      <c r="L253">
        <v>221</v>
      </c>
      <c r="M253">
        <v>263</v>
      </c>
      <c r="N253">
        <v>60</v>
      </c>
      <c r="O253">
        <v>14</v>
      </c>
      <c r="P253">
        <v>151</v>
      </c>
      <c r="Q253">
        <v>219</v>
      </c>
      <c r="R253">
        <v>35</v>
      </c>
      <c r="S253">
        <v>57</v>
      </c>
      <c r="T253">
        <v>80</v>
      </c>
      <c r="U253">
        <v>31</v>
      </c>
      <c r="V253">
        <v>128</v>
      </c>
      <c r="W253">
        <v>46</v>
      </c>
      <c r="X253">
        <v>25</v>
      </c>
      <c r="Y253">
        <v>28</v>
      </c>
      <c r="Z253">
        <v>98</v>
      </c>
    </row>
    <row r="254" spans="1:27" x14ac:dyDescent="0.25">
      <c r="A254">
        <v>19</v>
      </c>
      <c r="B254">
        <v>33</v>
      </c>
      <c r="C254">
        <v>14</v>
      </c>
      <c r="D254" s="2">
        <f t="shared" si="3"/>
        <v>7.7519379844961239E-4</v>
      </c>
      <c r="E254" s="2">
        <f>D254*F254*IFERROR(SUMIF(Distrib!AH:AH,"&lt;=" &amp; G254,Distrib!AJ:AJ),1)</f>
        <v>4.6671893341187787E-4</v>
      </c>
      <c r="F254">
        <f>COUNTIF($H$254:$T$254,"&lt;="&amp;$G$254)/COUNTA($H$254:$T$254)</f>
        <v>0.76923076923076927</v>
      </c>
      <c r="G254">
        <v>175</v>
      </c>
      <c r="H254">
        <v>10</v>
      </c>
      <c r="I254">
        <v>112</v>
      </c>
      <c r="J254">
        <v>499</v>
      </c>
      <c r="K254">
        <v>263</v>
      </c>
      <c r="L254">
        <v>35</v>
      </c>
      <c r="M254">
        <v>24</v>
      </c>
      <c r="N254">
        <v>22</v>
      </c>
      <c r="O254">
        <v>69</v>
      </c>
      <c r="P254">
        <v>57</v>
      </c>
      <c r="Q254">
        <v>86</v>
      </c>
      <c r="R254">
        <v>186</v>
      </c>
      <c r="S254">
        <v>139</v>
      </c>
      <c r="T254">
        <v>12</v>
      </c>
    </row>
    <row r="255" spans="1:27" x14ac:dyDescent="0.25">
      <c r="A255">
        <v>19</v>
      </c>
      <c r="B255">
        <v>48</v>
      </c>
      <c r="C255">
        <v>14</v>
      </c>
      <c r="D255" s="2">
        <f t="shared" si="3"/>
        <v>7.7519379844961239E-4</v>
      </c>
      <c r="E255" s="2">
        <f>D255*F255*IFERROR(SUMIF(Distrib!AH:AH,"&lt;=" &amp; G255,Distrib!AJ:AJ),1)</f>
        <v>4.9237977893870676E-4</v>
      </c>
      <c r="F255">
        <f>COUNTIF($H$255:$T$255,"&lt;="&amp;$G$255)/COUNTA($H$255:$T$255)</f>
        <v>0.76923076923076927</v>
      </c>
      <c r="G255">
        <v>201</v>
      </c>
      <c r="H255">
        <v>20</v>
      </c>
      <c r="I255">
        <v>47</v>
      </c>
      <c r="J255">
        <v>25</v>
      </c>
      <c r="K255">
        <v>21</v>
      </c>
      <c r="L255">
        <v>21</v>
      </c>
      <c r="M255">
        <v>263</v>
      </c>
      <c r="N255">
        <v>15</v>
      </c>
      <c r="O255">
        <v>119</v>
      </c>
      <c r="P255">
        <v>64</v>
      </c>
      <c r="Q255">
        <v>353</v>
      </c>
      <c r="R255">
        <v>240</v>
      </c>
      <c r="S255">
        <v>1</v>
      </c>
      <c r="T255">
        <v>158</v>
      </c>
    </row>
    <row r="256" spans="1:27" x14ac:dyDescent="0.25">
      <c r="A256">
        <v>25</v>
      </c>
      <c r="B256">
        <v>33</v>
      </c>
      <c r="C256">
        <v>12</v>
      </c>
      <c r="D256" s="2">
        <f t="shared" si="3"/>
        <v>6.6445182724252495E-4</v>
      </c>
      <c r="E256" s="2">
        <f>D256*F256*IFERROR(SUMIF(Distrib!AH:AH,"&lt;=" &amp; G256,Distrib!AJ:AJ),1)</f>
        <v>0</v>
      </c>
      <c r="F256">
        <f>COUNTIF($H$256:$R$256,"&lt;="&amp;$G$256)/COUNTA($H$256:$R$256)</f>
        <v>0</v>
      </c>
      <c r="G256">
        <v>16</v>
      </c>
      <c r="H256">
        <v>164</v>
      </c>
      <c r="I256">
        <v>123</v>
      </c>
      <c r="J256">
        <v>100</v>
      </c>
      <c r="K256">
        <v>57</v>
      </c>
      <c r="L256">
        <v>53</v>
      </c>
      <c r="M256">
        <v>84</v>
      </c>
      <c r="N256">
        <v>199</v>
      </c>
      <c r="O256">
        <v>470</v>
      </c>
      <c r="P256">
        <v>102</v>
      </c>
      <c r="Q256">
        <v>142</v>
      </c>
      <c r="R256">
        <v>237</v>
      </c>
    </row>
    <row r="257" spans="1:28" x14ac:dyDescent="0.25">
      <c r="A257">
        <v>25</v>
      </c>
      <c r="B257">
        <v>36</v>
      </c>
      <c r="C257">
        <v>18</v>
      </c>
      <c r="D257" s="2">
        <f t="shared" si="3"/>
        <v>9.9667774086378727E-4</v>
      </c>
      <c r="E257" s="2">
        <f>D257*F257*IFERROR(SUMIF(Distrib!AH:AH,"&lt;=" &amp; G257,Distrib!AJ:AJ),1)</f>
        <v>5.6279364865235136E-4</v>
      </c>
      <c r="F257">
        <f>COUNTIF($H$257:$X$257,"&lt;="&amp;$G$257)/COUNTA($H$257:$X$257)</f>
        <v>0.82352941176470584</v>
      </c>
      <c r="G257">
        <v>132</v>
      </c>
      <c r="H257">
        <v>28</v>
      </c>
      <c r="I257">
        <v>12</v>
      </c>
      <c r="J257">
        <v>131</v>
      </c>
      <c r="K257">
        <v>493</v>
      </c>
      <c r="L257">
        <v>93</v>
      </c>
      <c r="M257">
        <v>44</v>
      </c>
      <c r="N257">
        <v>96</v>
      </c>
      <c r="O257">
        <v>115</v>
      </c>
      <c r="P257">
        <v>14</v>
      </c>
      <c r="Q257">
        <v>145</v>
      </c>
      <c r="R257">
        <v>58</v>
      </c>
      <c r="S257">
        <v>30</v>
      </c>
      <c r="T257">
        <v>62</v>
      </c>
      <c r="U257">
        <v>57</v>
      </c>
      <c r="V257">
        <v>67</v>
      </c>
      <c r="W257">
        <v>5</v>
      </c>
      <c r="X257">
        <v>165</v>
      </c>
    </row>
    <row r="258" spans="1:28" x14ac:dyDescent="0.25">
      <c r="A258">
        <v>25</v>
      </c>
      <c r="B258">
        <v>48</v>
      </c>
      <c r="C258">
        <v>11</v>
      </c>
      <c r="D258" s="2">
        <f t="shared" si="3"/>
        <v>6.0908084163898118E-4</v>
      </c>
      <c r="E258" s="2">
        <f>D258*F258*IFERROR(SUMIF(Distrib!AH:AH,"&lt;=" &amp; G258,Distrib!AJ:AJ),1)</f>
        <v>4.8119007519874669E-4</v>
      </c>
      <c r="F258">
        <f>COUNTIF($H$258:$R$258,"&lt;="&amp;$G$258)/COUNTA($H$258:$R$258)</f>
        <v>0.90909090909090906</v>
      </c>
      <c r="G258">
        <v>235</v>
      </c>
      <c r="H258">
        <v>143</v>
      </c>
      <c r="I258">
        <v>135</v>
      </c>
      <c r="J258">
        <v>163</v>
      </c>
      <c r="K258">
        <v>120</v>
      </c>
      <c r="L258">
        <v>353</v>
      </c>
      <c r="M258">
        <v>31</v>
      </c>
      <c r="N258">
        <v>75</v>
      </c>
      <c r="O258">
        <v>122</v>
      </c>
      <c r="P258">
        <v>187</v>
      </c>
      <c r="Q258">
        <v>53</v>
      </c>
      <c r="R258">
        <v>68</v>
      </c>
    </row>
    <row r="259" spans="1:28" x14ac:dyDescent="0.25">
      <c r="A259">
        <v>33</v>
      </c>
      <c r="B259">
        <v>36</v>
      </c>
      <c r="C259">
        <v>13</v>
      </c>
      <c r="D259" s="2">
        <f t="shared" ref="D259:D322" si="4">C259/SUM(C:C)</f>
        <v>7.1982281284606862E-4</v>
      </c>
      <c r="E259" s="2">
        <f>D259*F259*IFERROR(SUMIF(Distrib!AH:AH,"&lt;=" &amp; G259,Distrib!AJ:AJ),1)</f>
        <v>4.2948926085645489E-5</v>
      </c>
      <c r="F259">
        <f>COUNTIF($H$259:$S$259,"&lt;="&amp;$G$259)/COUNTA($H$259:$S$259)</f>
        <v>0.25</v>
      </c>
      <c r="G259">
        <v>31</v>
      </c>
      <c r="H259">
        <v>95</v>
      </c>
      <c r="I259">
        <v>177</v>
      </c>
      <c r="J259">
        <v>39</v>
      </c>
      <c r="K259">
        <v>454</v>
      </c>
      <c r="L259">
        <v>287</v>
      </c>
      <c r="M259">
        <v>377</v>
      </c>
      <c r="N259">
        <v>50</v>
      </c>
      <c r="O259">
        <v>6</v>
      </c>
      <c r="P259">
        <v>3</v>
      </c>
      <c r="Q259">
        <v>114</v>
      </c>
      <c r="R259">
        <v>114</v>
      </c>
      <c r="S259">
        <v>25</v>
      </c>
    </row>
    <row r="260" spans="1:28" x14ac:dyDescent="0.25">
      <c r="A260">
        <v>33</v>
      </c>
      <c r="B260">
        <v>48</v>
      </c>
      <c r="C260">
        <v>11</v>
      </c>
      <c r="D260" s="2">
        <f t="shared" si="4"/>
        <v>6.0908084163898118E-4</v>
      </c>
      <c r="E260" s="2">
        <f>D260*F260*IFERROR(SUMIF(Distrib!AH:AH,"&lt;=" &amp; G260,Distrib!AJ:AJ),1)</f>
        <v>2.1065777513212607E-4</v>
      </c>
      <c r="F260">
        <f>COUNTIF($H$260:$Q$260,"&lt;="&amp;$G$260)/COUNTA($H$260:$Q$260)</f>
        <v>0.6</v>
      </c>
      <c r="G260">
        <v>98</v>
      </c>
      <c r="H260">
        <v>371</v>
      </c>
      <c r="I260">
        <v>28</v>
      </c>
      <c r="J260">
        <v>16</v>
      </c>
      <c r="K260">
        <v>12</v>
      </c>
      <c r="L260">
        <v>127</v>
      </c>
      <c r="M260">
        <v>144</v>
      </c>
      <c r="N260">
        <v>466</v>
      </c>
      <c r="O260">
        <v>39</v>
      </c>
      <c r="P260">
        <v>14</v>
      </c>
      <c r="Q260">
        <v>45</v>
      </c>
    </row>
    <row r="261" spans="1:28" x14ac:dyDescent="0.25">
      <c r="A261">
        <v>36</v>
      </c>
      <c r="B261">
        <v>48</v>
      </c>
      <c r="C261">
        <v>10</v>
      </c>
      <c r="D261" s="2">
        <f t="shared" si="4"/>
        <v>5.5370985603543741E-4</v>
      </c>
      <c r="E261" s="2">
        <f>D261*F261*IFERROR(SUMIF(Distrib!AH:AH,"&lt;=" &amp; G261,Distrib!AJ:AJ),1)</f>
        <v>6.8832850802556304E-5</v>
      </c>
      <c r="F261">
        <f>COUNTIF($H$261:$P$261,"&lt;="&amp;$G$261)/COUNTA($H$261:$P$261)</f>
        <v>0.33333333333333331</v>
      </c>
      <c r="G261">
        <v>53</v>
      </c>
      <c r="H261">
        <v>643</v>
      </c>
      <c r="I261">
        <v>17</v>
      </c>
      <c r="J261">
        <v>83</v>
      </c>
      <c r="K261">
        <v>27</v>
      </c>
      <c r="L261">
        <v>209</v>
      </c>
      <c r="M261">
        <v>23</v>
      </c>
      <c r="N261">
        <v>111</v>
      </c>
      <c r="O261">
        <v>236</v>
      </c>
      <c r="P261">
        <v>120</v>
      </c>
    </row>
    <row r="262" spans="1:28" x14ac:dyDescent="0.25">
      <c r="A262">
        <v>2</v>
      </c>
      <c r="B262">
        <v>24</v>
      </c>
      <c r="C262">
        <v>16</v>
      </c>
      <c r="D262" s="2">
        <f t="shared" si="4"/>
        <v>8.8593576965669994E-4</v>
      </c>
      <c r="E262" s="2">
        <f>D262*F262*IFERROR(SUMIF(Distrib!AH:AH,"&lt;=" &amp; G262,Distrib!AJ:AJ),1)</f>
        <v>4.3497242663862407E-5</v>
      </c>
      <c r="F262">
        <f>COUNTIF($H$262:$V$262,"&lt;="&amp;$G$262)/COUNTA($H$262:$V$262)</f>
        <v>0.2</v>
      </c>
      <c r="G262">
        <v>32</v>
      </c>
      <c r="H262">
        <v>60</v>
      </c>
      <c r="I262">
        <v>106</v>
      </c>
      <c r="J262">
        <v>177</v>
      </c>
      <c r="K262">
        <v>75</v>
      </c>
      <c r="L262">
        <v>190</v>
      </c>
      <c r="M262">
        <v>104</v>
      </c>
      <c r="N262">
        <v>53</v>
      </c>
      <c r="O262">
        <v>191</v>
      </c>
      <c r="P262">
        <v>287</v>
      </c>
      <c r="Q262">
        <v>138</v>
      </c>
      <c r="R262">
        <v>3</v>
      </c>
      <c r="S262">
        <v>2</v>
      </c>
      <c r="T262">
        <v>29</v>
      </c>
      <c r="U262">
        <v>62</v>
      </c>
      <c r="V262">
        <v>201</v>
      </c>
    </row>
    <row r="263" spans="1:28" x14ac:dyDescent="0.25">
      <c r="A263">
        <v>2</v>
      </c>
      <c r="B263">
        <v>40</v>
      </c>
      <c r="C263">
        <v>13</v>
      </c>
      <c r="D263" s="2">
        <f t="shared" si="4"/>
        <v>7.1982281284606862E-4</v>
      </c>
      <c r="E263" s="2">
        <f>D263*F263*IFERROR(SUMIF(Distrib!AH:AH,"&lt;=" &amp; G263,Distrib!AJ:AJ),1)</f>
        <v>9.9903869647379996E-5</v>
      </c>
      <c r="F263">
        <f>COUNTIF($H$263:$S$263,"&lt;="&amp;$G$263)/COUNTA($H$263:$S$263)</f>
        <v>0.41666666666666669</v>
      </c>
      <c r="G263">
        <v>46</v>
      </c>
      <c r="H263">
        <v>31</v>
      </c>
      <c r="I263">
        <v>23</v>
      </c>
      <c r="J263">
        <v>17</v>
      </c>
      <c r="K263">
        <v>124</v>
      </c>
      <c r="L263">
        <v>282</v>
      </c>
      <c r="M263">
        <v>124</v>
      </c>
      <c r="N263">
        <v>1</v>
      </c>
      <c r="O263">
        <v>149</v>
      </c>
      <c r="P263">
        <v>65</v>
      </c>
      <c r="Q263">
        <v>15</v>
      </c>
      <c r="R263">
        <v>402</v>
      </c>
      <c r="S263">
        <v>480</v>
      </c>
    </row>
    <row r="264" spans="1:28" x14ac:dyDescent="0.25">
      <c r="A264">
        <v>10</v>
      </c>
      <c r="B264">
        <v>24</v>
      </c>
      <c r="C264">
        <v>14</v>
      </c>
      <c r="D264" s="2">
        <f t="shared" si="4"/>
        <v>7.7519379844961239E-4</v>
      </c>
      <c r="E264" s="2">
        <f>D264*F264*IFERROR(SUMIF(Distrib!AH:AH,"&lt;=" &amp; G264,Distrib!AJ:AJ),1)</f>
        <v>6.4220367728448093E-4</v>
      </c>
      <c r="F264">
        <f>COUNTIF($H$264:$T$264,"&lt;="&amp;$G$264)/COUNTA($H$264:$T$264)</f>
        <v>0.92307692307692313</v>
      </c>
      <c r="G264">
        <v>264</v>
      </c>
      <c r="H264">
        <v>8</v>
      </c>
      <c r="I264">
        <v>109</v>
      </c>
      <c r="J264">
        <v>110</v>
      </c>
      <c r="K264">
        <v>275</v>
      </c>
      <c r="L264">
        <v>31</v>
      </c>
      <c r="M264">
        <v>171</v>
      </c>
      <c r="N264">
        <v>27</v>
      </c>
      <c r="O264">
        <v>69</v>
      </c>
      <c r="P264">
        <v>172</v>
      </c>
      <c r="Q264">
        <v>255</v>
      </c>
      <c r="R264">
        <v>83</v>
      </c>
      <c r="S264">
        <v>141</v>
      </c>
      <c r="T264">
        <v>13</v>
      </c>
    </row>
    <row r="265" spans="1:28" x14ac:dyDescent="0.25">
      <c r="A265">
        <v>10</v>
      </c>
      <c r="B265">
        <v>40</v>
      </c>
      <c r="C265">
        <v>20</v>
      </c>
      <c r="D265" s="2">
        <f t="shared" si="4"/>
        <v>1.1074197120708748E-3</v>
      </c>
      <c r="E265" s="2">
        <f>D265*F265*IFERROR(SUMIF(Distrib!AH:AH,"&lt;=" &amp; G265,Distrib!AJ:AJ),1)</f>
        <v>1.4871294926478216E-4</v>
      </c>
      <c r="F265">
        <f>COUNTIF($H$265:$Y$265,"&lt;="&amp;$G$265)/COUNTA($H$265:$Y$265)</f>
        <v>0.3888888888888889</v>
      </c>
      <c r="G265">
        <v>48</v>
      </c>
      <c r="H265">
        <v>53</v>
      </c>
      <c r="I265">
        <v>50</v>
      </c>
      <c r="J265">
        <v>237</v>
      </c>
      <c r="K265">
        <v>142</v>
      </c>
      <c r="L265">
        <v>267</v>
      </c>
      <c r="M265">
        <v>119</v>
      </c>
      <c r="N265">
        <v>12</v>
      </c>
      <c r="O265">
        <v>67</v>
      </c>
      <c r="P265">
        <v>16</v>
      </c>
      <c r="Q265">
        <v>26</v>
      </c>
      <c r="R265">
        <v>26</v>
      </c>
      <c r="S265">
        <v>41</v>
      </c>
      <c r="T265">
        <v>128</v>
      </c>
      <c r="U265">
        <v>4</v>
      </c>
      <c r="V265">
        <v>13</v>
      </c>
      <c r="W265">
        <v>80</v>
      </c>
      <c r="X265">
        <v>188</v>
      </c>
      <c r="Y265">
        <v>128</v>
      </c>
    </row>
    <row r="266" spans="1:28" x14ac:dyDescent="0.25">
      <c r="A266">
        <v>10</v>
      </c>
      <c r="B266">
        <v>44</v>
      </c>
      <c r="C266">
        <v>20</v>
      </c>
      <c r="D266" s="2">
        <f t="shared" si="4"/>
        <v>1.1074197120708748E-3</v>
      </c>
      <c r="E266" s="2">
        <f>D266*F266*IFERROR(SUMIF(Distrib!AH:AH,"&lt;=" &amp; G266,Distrib!AJ:AJ),1)</f>
        <v>1.4088595193505676E-4</v>
      </c>
      <c r="F266">
        <f>COUNTIF($H$266:$Z$266,"&lt;="&amp;$G$266)/COUNTA($H$266:$Z$266)</f>
        <v>0.36842105263157893</v>
      </c>
      <c r="G266">
        <v>48</v>
      </c>
      <c r="H266">
        <v>98</v>
      </c>
      <c r="I266">
        <v>71</v>
      </c>
      <c r="J266">
        <v>21</v>
      </c>
      <c r="K266">
        <v>111</v>
      </c>
      <c r="L266">
        <v>81</v>
      </c>
      <c r="M266">
        <v>91</v>
      </c>
      <c r="N266">
        <v>172</v>
      </c>
      <c r="O266">
        <v>104</v>
      </c>
      <c r="P266">
        <v>2</v>
      </c>
      <c r="Q266">
        <v>94</v>
      </c>
      <c r="R266">
        <v>18</v>
      </c>
      <c r="S266">
        <v>310</v>
      </c>
      <c r="T266">
        <v>14</v>
      </c>
      <c r="U266">
        <v>2</v>
      </c>
      <c r="V266">
        <v>7</v>
      </c>
      <c r="W266">
        <v>14</v>
      </c>
      <c r="X266">
        <v>66</v>
      </c>
      <c r="Y266">
        <v>222</v>
      </c>
      <c r="Z266">
        <v>124</v>
      </c>
    </row>
    <row r="267" spans="1:28" x14ac:dyDescent="0.25">
      <c r="A267">
        <v>24</v>
      </c>
      <c r="B267">
        <v>40</v>
      </c>
      <c r="C267">
        <v>12</v>
      </c>
      <c r="D267" s="2">
        <f t="shared" si="4"/>
        <v>6.6445182724252495E-4</v>
      </c>
      <c r="E267" s="2">
        <f>D267*F267*IFERROR(SUMIF(Distrib!AH:AH,"&lt;=" &amp; G267,Distrib!AJ:AJ),1)</f>
        <v>5.3517271419589805E-4</v>
      </c>
      <c r="F267">
        <f>COUNTIF($H$267:$R$267,"&lt;="&amp;$G$267)/COUNTA($H$267:$R$267)</f>
        <v>0.90909090909090906</v>
      </c>
      <c r="G267">
        <v>252</v>
      </c>
      <c r="H267">
        <v>301</v>
      </c>
      <c r="I267">
        <v>29</v>
      </c>
      <c r="J267">
        <v>35</v>
      </c>
      <c r="K267">
        <v>45</v>
      </c>
      <c r="L267">
        <v>10</v>
      </c>
      <c r="M267">
        <v>125</v>
      </c>
      <c r="N267">
        <v>110</v>
      </c>
      <c r="O267">
        <v>88</v>
      </c>
      <c r="P267">
        <v>199</v>
      </c>
      <c r="Q267">
        <v>42</v>
      </c>
      <c r="R267">
        <v>107</v>
      </c>
    </row>
    <row r="268" spans="1:28" x14ac:dyDescent="0.25">
      <c r="A268">
        <v>24</v>
      </c>
      <c r="B268">
        <v>44</v>
      </c>
      <c r="C268">
        <v>17</v>
      </c>
      <c r="D268" s="2">
        <f t="shared" si="4"/>
        <v>9.413067552602436E-4</v>
      </c>
      <c r="E268" s="2">
        <f>D268*F268*IFERROR(SUMIF(Distrib!AH:AH,"&lt;=" &amp; G268,Distrib!AJ:AJ),1)</f>
        <v>6.7547643363074952E-4</v>
      </c>
      <c r="F268">
        <f>COUNTIF($H$268:$W$268,"&lt;="&amp;$G$268)/COUNTA($H$268:$W$268)</f>
        <v>0.875</v>
      </c>
      <c r="G268">
        <v>198</v>
      </c>
      <c r="H268">
        <v>355</v>
      </c>
      <c r="I268">
        <v>244</v>
      </c>
      <c r="J268">
        <v>181</v>
      </c>
      <c r="K268">
        <v>28</v>
      </c>
      <c r="L268">
        <v>56</v>
      </c>
      <c r="M268">
        <v>28</v>
      </c>
      <c r="N268">
        <v>89</v>
      </c>
      <c r="O268">
        <v>66</v>
      </c>
      <c r="P268">
        <v>99</v>
      </c>
      <c r="Q268">
        <v>72</v>
      </c>
      <c r="R268">
        <v>31</v>
      </c>
      <c r="S268">
        <v>9</v>
      </c>
      <c r="T268">
        <v>27</v>
      </c>
      <c r="U268">
        <v>152</v>
      </c>
      <c r="V268">
        <v>117</v>
      </c>
      <c r="W268">
        <v>21</v>
      </c>
    </row>
    <row r="269" spans="1:28" x14ac:dyDescent="0.25">
      <c r="A269">
        <v>40</v>
      </c>
      <c r="B269">
        <v>44</v>
      </c>
      <c r="C269">
        <v>4</v>
      </c>
      <c r="D269" s="2">
        <f t="shared" si="4"/>
        <v>2.2148394241417498E-4</v>
      </c>
      <c r="E269" s="2">
        <f>D269*F269*IFERROR(SUMIF(Distrib!AH:AH,"&lt;=" &amp; G269,Distrib!AJ:AJ),1)</f>
        <v>0</v>
      </c>
      <c r="F269">
        <f>COUNTIF($H$269:$J$269,"&lt;="&amp;$G$269)/COUNTA($H$269:$J$269)</f>
        <v>0</v>
      </c>
      <c r="G269">
        <v>48</v>
      </c>
      <c r="H269">
        <v>505</v>
      </c>
      <c r="I269">
        <v>244</v>
      </c>
      <c r="J269">
        <v>451</v>
      </c>
      <c r="P269">
        <f>COUNTIF($R$269:$S$269,"&lt;="&amp;$Q$269)/COUNTA($R$269:$S$269)</f>
        <v>0</v>
      </c>
      <c r="Q269">
        <v>110</v>
      </c>
      <c r="R269">
        <v>244</v>
      </c>
      <c r="S269">
        <v>451</v>
      </c>
    </row>
    <row r="270" spans="1:28" x14ac:dyDescent="0.25">
      <c r="A270">
        <v>7</v>
      </c>
      <c r="B270">
        <v>21</v>
      </c>
      <c r="C270">
        <v>19</v>
      </c>
      <c r="D270" s="2">
        <f t="shared" si="4"/>
        <v>1.052048726467331E-3</v>
      </c>
      <c r="E270" s="2">
        <f>D270*F270*IFERROR(SUMIF(Distrib!AH:AH,"&lt;=" &amp; G270,Distrib!AJ:AJ),1)</f>
        <v>0</v>
      </c>
      <c r="F270">
        <f>COUNTIF($H$270:$Y$270,"&lt;="&amp;$G$270)/COUNTA($H$270:$Y$270)</f>
        <v>0</v>
      </c>
      <c r="G270">
        <v>2</v>
      </c>
      <c r="H270">
        <v>67</v>
      </c>
      <c r="I270">
        <v>193</v>
      </c>
      <c r="J270">
        <v>3</v>
      </c>
      <c r="K270">
        <v>65</v>
      </c>
      <c r="L270">
        <v>300</v>
      </c>
      <c r="M270">
        <v>29</v>
      </c>
      <c r="N270">
        <v>139</v>
      </c>
      <c r="O270">
        <v>142</v>
      </c>
      <c r="P270">
        <v>37</v>
      </c>
      <c r="Q270">
        <v>84</v>
      </c>
      <c r="R270">
        <v>12</v>
      </c>
      <c r="S270">
        <v>261</v>
      </c>
      <c r="T270">
        <v>122</v>
      </c>
      <c r="U270">
        <v>51</v>
      </c>
      <c r="V270">
        <v>45</v>
      </c>
      <c r="W270">
        <v>51</v>
      </c>
      <c r="X270">
        <v>110</v>
      </c>
      <c r="Y270">
        <v>14</v>
      </c>
    </row>
    <row r="271" spans="1:28" x14ac:dyDescent="0.25">
      <c r="A271">
        <v>21</v>
      </c>
      <c r="B271">
        <v>26</v>
      </c>
      <c r="C271">
        <v>24</v>
      </c>
      <c r="D271" s="2">
        <f t="shared" si="4"/>
        <v>1.3289036544850499E-3</v>
      </c>
      <c r="E271" s="2">
        <f>D271*F271*IFERROR(SUMIF(Distrib!AH:AH,"&lt;=" &amp; G271,Distrib!AJ:AJ),1)</f>
        <v>5.608486579905496E-4</v>
      </c>
      <c r="F271">
        <f>COUNTIF($H$271:$AB$271,"&lt;="&amp;$G$271)/COUNTA($H$271:$AB$271)</f>
        <v>0.7142857142857143</v>
      </c>
      <c r="G271">
        <v>102</v>
      </c>
      <c r="H271">
        <v>10</v>
      </c>
      <c r="I271">
        <v>198</v>
      </c>
      <c r="J271">
        <v>20</v>
      </c>
      <c r="K271">
        <v>15</v>
      </c>
      <c r="L271">
        <v>6</v>
      </c>
      <c r="M271">
        <v>95</v>
      </c>
      <c r="N271">
        <v>146</v>
      </c>
      <c r="O271">
        <v>206</v>
      </c>
      <c r="P271">
        <v>21</v>
      </c>
      <c r="Q271">
        <v>35</v>
      </c>
      <c r="R271">
        <v>40</v>
      </c>
      <c r="S271">
        <v>192</v>
      </c>
      <c r="T271">
        <v>247</v>
      </c>
      <c r="U271">
        <v>159</v>
      </c>
      <c r="V271">
        <v>37</v>
      </c>
      <c r="W271">
        <v>69</v>
      </c>
      <c r="X271">
        <v>93</v>
      </c>
      <c r="Y271">
        <v>22</v>
      </c>
      <c r="Z271">
        <v>11</v>
      </c>
      <c r="AA271">
        <v>3</v>
      </c>
      <c r="AB271">
        <v>18</v>
      </c>
    </row>
    <row r="272" spans="1:28" x14ac:dyDescent="0.25">
      <c r="A272">
        <v>21</v>
      </c>
      <c r="B272">
        <v>35</v>
      </c>
      <c r="C272">
        <v>20</v>
      </c>
      <c r="D272" s="2">
        <f t="shared" si="4"/>
        <v>1.1074197120708748E-3</v>
      </c>
      <c r="E272" s="2">
        <f>D272*F272*IFERROR(SUMIF(Distrib!AH:AH,"&lt;=" &amp; G272,Distrib!AJ:AJ),1)</f>
        <v>7.3075947576941875E-4</v>
      </c>
      <c r="F272">
        <f>COUNTIF($H$272:$Z$272,"&lt;="&amp;$G$272)/COUNTA($H$272:$Z$272)</f>
        <v>0.89473684210526316</v>
      </c>
      <c r="G272">
        <v>153</v>
      </c>
      <c r="H272">
        <v>39</v>
      </c>
      <c r="I272">
        <v>2</v>
      </c>
      <c r="J272">
        <v>8</v>
      </c>
      <c r="K272">
        <v>54</v>
      </c>
      <c r="L272">
        <v>3</v>
      </c>
      <c r="M272">
        <v>138</v>
      </c>
      <c r="N272">
        <v>90</v>
      </c>
      <c r="O272">
        <v>133</v>
      </c>
      <c r="P272">
        <v>77</v>
      </c>
      <c r="Q272">
        <v>101</v>
      </c>
      <c r="R272">
        <v>70</v>
      </c>
      <c r="S272">
        <v>72</v>
      </c>
      <c r="T272">
        <v>20</v>
      </c>
      <c r="U272">
        <v>100</v>
      </c>
      <c r="V272">
        <v>47</v>
      </c>
      <c r="W272">
        <v>327</v>
      </c>
      <c r="X272">
        <v>92</v>
      </c>
      <c r="Y272">
        <v>38</v>
      </c>
      <c r="Z272">
        <v>194</v>
      </c>
    </row>
    <row r="273" spans="1:31" x14ac:dyDescent="0.25">
      <c r="A273">
        <v>21</v>
      </c>
      <c r="B273">
        <v>43</v>
      </c>
      <c r="C273">
        <v>10</v>
      </c>
      <c r="D273" s="2">
        <f t="shared" si="4"/>
        <v>5.5370985603543741E-4</v>
      </c>
      <c r="E273" s="2">
        <f>D273*F273*IFERROR(SUMIF(Distrib!AH:AH,"&lt;=" &amp; G273,Distrib!AJ:AJ),1)</f>
        <v>2.5789550819113279E-4</v>
      </c>
      <c r="F273">
        <f>COUNTIF($H$273:$P$273,"&lt;="&amp;$G$273)/COUNTA($H$273:$P$273)</f>
        <v>0.77777777777777779</v>
      </c>
      <c r="G273">
        <v>104</v>
      </c>
      <c r="H273">
        <v>694</v>
      </c>
      <c r="I273">
        <v>70</v>
      </c>
      <c r="J273">
        <v>26</v>
      </c>
      <c r="K273">
        <v>26</v>
      </c>
      <c r="L273">
        <v>42</v>
      </c>
      <c r="M273">
        <v>98</v>
      </c>
      <c r="N273">
        <v>594</v>
      </c>
      <c r="O273">
        <v>73</v>
      </c>
      <c r="P273">
        <v>15</v>
      </c>
    </row>
    <row r="274" spans="1:31" x14ac:dyDescent="0.25">
      <c r="A274">
        <v>26</v>
      </c>
      <c r="B274">
        <v>35</v>
      </c>
      <c r="C274">
        <v>20</v>
      </c>
      <c r="D274" s="2">
        <f t="shared" si="4"/>
        <v>1.1074197120708748E-3</v>
      </c>
      <c r="E274" s="2">
        <f>D274*F274*IFERROR(SUMIF(Distrib!AH:AH,"&lt;=" &amp; G274,Distrib!AJ:AJ),1)</f>
        <v>7.6111490570356517E-5</v>
      </c>
      <c r="F274">
        <f>COUNTIF($H$274:$W$274,"&lt;="&amp;$G$274)/COUNTA($H$274:$W$274)</f>
        <v>0.1875</v>
      </c>
      <c r="G274">
        <v>52</v>
      </c>
      <c r="H274">
        <v>134</v>
      </c>
      <c r="I274">
        <v>163</v>
      </c>
      <c r="J274">
        <v>149</v>
      </c>
      <c r="K274">
        <v>35</v>
      </c>
      <c r="L274">
        <v>25</v>
      </c>
      <c r="M274">
        <v>68</v>
      </c>
      <c r="N274">
        <v>92</v>
      </c>
      <c r="O274">
        <v>80</v>
      </c>
      <c r="P274">
        <v>71</v>
      </c>
      <c r="Q274">
        <v>43</v>
      </c>
      <c r="R274">
        <v>67</v>
      </c>
      <c r="S274">
        <v>110</v>
      </c>
      <c r="T274">
        <v>81</v>
      </c>
      <c r="U274">
        <v>209</v>
      </c>
      <c r="V274">
        <v>121</v>
      </c>
      <c r="W274">
        <v>164</v>
      </c>
    </row>
    <row r="275" spans="1:31" x14ac:dyDescent="0.25">
      <c r="A275">
        <v>26</v>
      </c>
      <c r="B275">
        <v>43</v>
      </c>
      <c r="C275">
        <v>18</v>
      </c>
      <c r="D275" s="2">
        <f t="shared" si="4"/>
        <v>9.9667774086378727E-4</v>
      </c>
      <c r="E275" s="2">
        <f>D275*F275*IFERROR(SUMIF(Distrib!AH:AH,"&lt;=" &amp; G275,Distrib!AJ:AJ),1)</f>
        <v>6.0740975257156176E-4</v>
      </c>
      <c r="F275">
        <f>COUNTIF($H$275:$U$275,"&lt;="&amp;$G$275)/COUNTA($H$275:$U$275)</f>
        <v>0.7857142857142857</v>
      </c>
      <c r="G275">
        <v>171</v>
      </c>
      <c r="H275">
        <v>126</v>
      </c>
      <c r="I275">
        <v>188</v>
      </c>
      <c r="J275">
        <v>48</v>
      </c>
      <c r="K275">
        <v>45</v>
      </c>
      <c r="L275">
        <v>66</v>
      </c>
      <c r="M275">
        <v>117</v>
      </c>
      <c r="N275">
        <v>37</v>
      </c>
      <c r="O275">
        <v>65</v>
      </c>
      <c r="P275">
        <v>19</v>
      </c>
      <c r="Q275">
        <v>4</v>
      </c>
      <c r="R275">
        <v>8</v>
      </c>
      <c r="S275">
        <v>257</v>
      </c>
      <c r="T275">
        <v>151</v>
      </c>
      <c r="U275">
        <v>425</v>
      </c>
    </row>
    <row r="276" spans="1:31" x14ac:dyDescent="0.25">
      <c r="A276">
        <v>4</v>
      </c>
      <c r="B276">
        <v>10</v>
      </c>
      <c r="C276">
        <v>16</v>
      </c>
      <c r="D276" s="2">
        <f t="shared" si="4"/>
        <v>8.8593576965669994E-4</v>
      </c>
      <c r="E276" s="2">
        <f>D276*F276*IFERROR(SUMIF(Distrib!AH:AH,"&lt;=" &amp; G276,Distrib!AJ:AJ),1)</f>
        <v>2.9358932450322734E-5</v>
      </c>
      <c r="F276">
        <f>COUNTIF($H$276:$V$276,"&lt;="&amp;$G$276)/COUNTA($H$276:$V$276)</f>
        <v>0.2</v>
      </c>
      <c r="G276">
        <v>21</v>
      </c>
      <c r="H276">
        <v>67</v>
      </c>
      <c r="I276">
        <v>32</v>
      </c>
      <c r="J276">
        <v>99</v>
      </c>
      <c r="K276">
        <v>169</v>
      </c>
      <c r="L276">
        <v>39</v>
      </c>
      <c r="M276">
        <v>372</v>
      </c>
      <c r="N276">
        <v>40</v>
      </c>
      <c r="O276">
        <v>165</v>
      </c>
      <c r="P276">
        <v>191</v>
      </c>
      <c r="Q276">
        <v>12</v>
      </c>
      <c r="R276">
        <v>19</v>
      </c>
      <c r="S276">
        <v>103</v>
      </c>
      <c r="T276">
        <v>378</v>
      </c>
      <c r="U276">
        <v>62</v>
      </c>
      <c r="V276">
        <v>2</v>
      </c>
    </row>
    <row r="277" spans="1:31" x14ac:dyDescent="0.25">
      <c r="A277">
        <v>4</v>
      </c>
      <c r="B277">
        <v>31</v>
      </c>
      <c r="C277">
        <v>14</v>
      </c>
      <c r="D277" s="2">
        <f t="shared" si="4"/>
        <v>7.7519379844961239E-4</v>
      </c>
      <c r="E277" s="2">
        <f>D277*F277*IFERROR(SUMIF(Distrib!AH:AH,"&lt;=" &amp; G277,Distrib!AJ:AJ),1)</f>
        <v>1.991764921828552E-4</v>
      </c>
      <c r="F277">
        <f>COUNTIF($H$277:$U$277,"&lt;="&amp;$G$277)/COUNTA($H$277:$U$277)</f>
        <v>0.6428571428571429</v>
      </c>
      <c r="G277">
        <v>58</v>
      </c>
      <c r="H277">
        <v>545</v>
      </c>
      <c r="I277">
        <v>21</v>
      </c>
      <c r="J277">
        <v>10</v>
      </c>
      <c r="K277">
        <v>2</v>
      </c>
      <c r="L277">
        <v>31</v>
      </c>
      <c r="M277">
        <v>17</v>
      </c>
      <c r="N277">
        <v>76</v>
      </c>
      <c r="O277">
        <v>39</v>
      </c>
      <c r="P277">
        <v>289</v>
      </c>
      <c r="Q277">
        <v>361</v>
      </c>
      <c r="R277">
        <v>40</v>
      </c>
      <c r="S277">
        <v>15</v>
      </c>
      <c r="T277">
        <v>30</v>
      </c>
      <c r="U277">
        <v>82</v>
      </c>
    </row>
    <row r="278" spans="1:31" x14ac:dyDescent="0.25">
      <c r="A278">
        <v>4</v>
      </c>
      <c r="B278">
        <v>38</v>
      </c>
      <c r="C278">
        <v>15</v>
      </c>
      <c r="D278" s="2">
        <f t="shared" si="4"/>
        <v>8.3056478405315617E-4</v>
      </c>
      <c r="E278" s="2">
        <f>D278*F278*IFERROR(SUMIF(Distrib!AH:AH,"&lt;=" &amp; G278,Distrib!AJ:AJ),1)</f>
        <v>2.3810864511354402E-4</v>
      </c>
      <c r="F278">
        <f>COUNTIF($H$278:$V$278,"&lt;="&amp;$G$278)/COUNTA($H$278:$V$278)</f>
        <v>0.53333333333333333</v>
      </c>
      <c r="G278">
        <v>88</v>
      </c>
      <c r="H278">
        <v>300</v>
      </c>
      <c r="I278">
        <v>248</v>
      </c>
      <c r="J278">
        <v>105</v>
      </c>
      <c r="K278">
        <v>19</v>
      </c>
      <c r="L278">
        <v>39</v>
      </c>
      <c r="M278">
        <v>36</v>
      </c>
      <c r="N278">
        <v>79</v>
      </c>
      <c r="O278">
        <v>55</v>
      </c>
      <c r="P278">
        <v>119</v>
      </c>
      <c r="Q278">
        <v>177</v>
      </c>
      <c r="R278">
        <v>53</v>
      </c>
      <c r="S278">
        <v>217</v>
      </c>
      <c r="T278">
        <v>115</v>
      </c>
      <c r="U278">
        <v>22</v>
      </c>
      <c r="V278">
        <v>47</v>
      </c>
    </row>
    <row r="279" spans="1:31" x14ac:dyDescent="0.25">
      <c r="A279">
        <v>4</v>
      </c>
      <c r="B279">
        <v>44</v>
      </c>
      <c r="C279">
        <v>20</v>
      </c>
      <c r="D279" s="2">
        <f t="shared" si="4"/>
        <v>1.1074197120708748E-3</v>
      </c>
      <c r="E279" s="2">
        <f>D279*F279*IFERROR(SUMIF(Distrib!AH:AH,"&lt;=" &amp; G279,Distrib!AJ:AJ),1)</f>
        <v>7.7686294015449561E-4</v>
      </c>
      <c r="F279">
        <f>COUNTIF($H$279:$Z$279,"&lt;="&amp;$G$279)/COUNTA($H$279:$Z$279)</f>
        <v>0.94736842105263153</v>
      </c>
      <c r="G279">
        <v>154</v>
      </c>
      <c r="H279">
        <v>57</v>
      </c>
      <c r="I279">
        <v>74</v>
      </c>
      <c r="J279">
        <v>87</v>
      </c>
      <c r="K279">
        <v>47</v>
      </c>
      <c r="L279">
        <v>60</v>
      </c>
      <c r="M279">
        <v>228</v>
      </c>
      <c r="N279">
        <v>92</v>
      </c>
      <c r="O279">
        <v>2</v>
      </c>
      <c r="P279">
        <v>40</v>
      </c>
      <c r="Q279">
        <v>73</v>
      </c>
      <c r="R279">
        <v>40</v>
      </c>
      <c r="S279">
        <v>149</v>
      </c>
      <c r="T279">
        <v>100</v>
      </c>
      <c r="U279">
        <v>70</v>
      </c>
      <c r="V279">
        <v>71</v>
      </c>
      <c r="W279">
        <v>123</v>
      </c>
      <c r="X279">
        <v>2</v>
      </c>
      <c r="Y279">
        <v>38</v>
      </c>
      <c r="Z279">
        <v>129</v>
      </c>
    </row>
    <row r="280" spans="1:31" x14ac:dyDescent="0.25">
      <c r="A280">
        <v>10</v>
      </c>
      <c r="B280">
        <v>38</v>
      </c>
      <c r="C280">
        <v>10</v>
      </c>
      <c r="D280" s="2">
        <f t="shared" si="4"/>
        <v>5.5370985603543741E-4</v>
      </c>
      <c r="E280" s="2">
        <f>D280*F280*IFERROR(SUMIF(Distrib!AH:AH,"&lt;=" &amp; G280,Distrib!AJ:AJ),1)</f>
        <v>1.3228258061863553E-4</v>
      </c>
      <c r="F280">
        <f>COUNTIF($H$280:$P$280,"&lt;="&amp;$G$280)/COUNTA($H$280:$P$280)</f>
        <v>0.44444444444444442</v>
      </c>
      <c r="G280">
        <v>88</v>
      </c>
      <c r="H280">
        <v>6</v>
      </c>
      <c r="I280">
        <v>294</v>
      </c>
      <c r="J280">
        <v>411</v>
      </c>
      <c r="K280">
        <v>62</v>
      </c>
      <c r="L280">
        <v>49</v>
      </c>
      <c r="M280">
        <v>194</v>
      </c>
      <c r="N280">
        <v>38</v>
      </c>
      <c r="O280">
        <v>142</v>
      </c>
      <c r="P280">
        <v>175</v>
      </c>
    </row>
    <row r="281" spans="1:31" x14ac:dyDescent="0.25">
      <c r="A281">
        <v>31</v>
      </c>
      <c r="B281">
        <v>44</v>
      </c>
      <c r="C281">
        <v>11</v>
      </c>
      <c r="D281" s="2">
        <f t="shared" si="4"/>
        <v>6.0908084163898118E-4</v>
      </c>
      <c r="E281" s="2">
        <f>D281*F281*IFERROR(SUMIF(Distrib!AH:AH,"&lt;=" &amp; G281,Distrib!AJ:AJ),1)</f>
        <v>2.9076166246051933E-4</v>
      </c>
      <c r="F281">
        <f>COUNTIF($H$281:$R$281,"&lt;="&amp;$G$281)/COUNTA($H$281:$R$281)</f>
        <v>0.72727272727272729</v>
      </c>
      <c r="G281">
        <v>122</v>
      </c>
      <c r="H281">
        <v>60</v>
      </c>
      <c r="I281">
        <v>93</v>
      </c>
      <c r="J281">
        <v>412</v>
      </c>
      <c r="K281">
        <v>7</v>
      </c>
      <c r="L281">
        <v>105</v>
      </c>
      <c r="M281">
        <v>210</v>
      </c>
      <c r="N281">
        <v>13</v>
      </c>
      <c r="O281">
        <v>100</v>
      </c>
      <c r="P281">
        <v>123</v>
      </c>
      <c r="Q281">
        <v>82</v>
      </c>
      <c r="R281">
        <v>31</v>
      </c>
    </row>
    <row r="282" spans="1:31" x14ac:dyDescent="0.25">
      <c r="A282">
        <v>38</v>
      </c>
      <c r="B282">
        <v>44</v>
      </c>
      <c r="C282">
        <v>17</v>
      </c>
      <c r="D282" s="2">
        <f t="shared" si="4"/>
        <v>9.413067552602436E-4</v>
      </c>
      <c r="E282" s="2">
        <f>D282*F282*IFERROR(SUMIF(Distrib!AH:AH,"&lt;=" &amp; G282,Distrib!AJ:AJ),1)</f>
        <v>7.4516294802990464E-4</v>
      </c>
      <c r="F282">
        <f>COUNTIF($H$282:$U$282,"&lt;="&amp;$G$282)/COUNTA($H$282:$U$282)</f>
        <v>0.9285714285714286</v>
      </c>
      <c r="G282">
        <v>220</v>
      </c>
      <c r="H282">
        <v>311</v>
      </c>
      <c r="I282">
        <v>75</v>
      </c>
      <c r="J282">
        <v>88</v>
      </c>
      <c r="K282">
        <v>105</v>
      </c>
      <c r="L282">
        <v>115</v>
      </c>
      <c r="M282">
        <v>83</v>
      </c>
      <c r="N282">
        <v>100</v>
      </c>
      <c r="O282">
        <v>9</v>
      </c>
      <c r="P282">
        <v>16</v>
      </c>
      <c r="Q282">
        <v>77</v>
      </c>
      <c r="R282">
        <v>58</v>
      </c>
      <c r="S282">
        <v>37</v>
      </c>
      <c r="T282">
        <v>72</v>
      </c>
      <c r="U282">
        <v>203</v>
      </c>
    </row>
    <row r="283" spans="1:31" x14ac:dyDescent="0.25">
      <c r="A283">
        <v>3</v>
      </c>
      <c r="B283">
        <v>4</v>
      </c>
      <c r="C283">
        <v>15</v>
      </c>
      <c r="D283" s="2">
        <f t="shared" si="4"/>
        <v>8.3056478405315617E-4</v>
      </c>
      <c r="E283" s="2">
        <f>D283*F283*IFERROR(SUMIF(Distrib!AH:AH,"&lt;=" &amp; G283,Distrib!AJ:AJ),1)</f>
        <v>1.3747634923618126E-5</v>
      </c>
      <c r="F283">
        <f>COUNTIF($H$283:$U$283,"&lt;="&amp;$G$283)/COUNTA($H$283:$U$283)</f>
        <v>7.1428571428571425E-2</v>
      </c>
      <c r="G283">
        <v>30</v>
      </c>
      <c r="H283">
        <v>33</v>
      </c>
      <c r="I283">
        <v>427</v>
      </c>
      <c r="J283">
        <v>270</v>
      </c>
      <c r="K283">
        <v>40</v>
      </c>
      <c r="L283">
        <v>1</v>
      </c>
      <c r="M283">
        <v>175</v>
      </c>
      <c r="N283">
        <v>122</v>
      </c>
      <c r="O283">
        <v>69</v>
      </c>
      <c r="P283">
        <v>143</v>
      </c>
      <c r="Q283">
        <v>130</v>
      </c>
      <c r="R283">
        <v>196</v>
      </c>
      <c r="S283">
        <v>60</v>
      </c>
      <c r="T283">
        <v>36</v>
      </c>
      <c r="U283">
        <v>39</v>
      </c>
    </row>
    <row r="284" spans="1:31" x14ac:dyDescent="0.25">
      <c r="A284">
        <v>3</v>
      </c>
      <c r="B284">
        <v>15</v>
      </c>
      <c r="C284">
        <v>17</v>
      </c>
      <c r="D284" s="2">
        <f t="shared" si="4"/>
        <v>9.413067552602436E-4</v>
      </c>
      <c r="E284" s="2">
        <f>D284*F284*IFERROR(SUMIF(Distrib!AH:AH,"&lt;=" &amp; G284,Distrib!AJ:AJ),1)</f>
        <v>4.5605229675630581E-4</v>
      </c>
      <c r="F284">
        <f>COUNTIF($H$284:$W$284,"&lt;="&amp;$G$284)/COUNTA($H$284:$W$284)</f>
        <v>0.6875</v>
      </c>
      <c r="G284">
        <v>140</v>
      </c>
      <c r="H284">
        <v>220</v>
      </c>
      <c r="I284">
        <v>147</v>
      </c>
      <c r="J284">
        <v>73</v>
      </c>
      <c r="K284">
        <v>5</v>
      </c>
      <c r="L284">
        <v>215</v>
      </c>
      <c r="M284">
        <v>29</v>
      </c>
      <c r="N284">
        <v>126</v>
      </c>
      <c r="O284">
        <v>72</v>
      </c>
      <c r="P284">
        <v>18</v>
      </c>
      <c r="Q284">
        <v>91</v>
      </c>
      <c r="R284">
        <v>185</v>
      </c>
      <c r="S284">
        <v>78</v>
      </c>
      <c r="T284">
        <v>12</v>
      </c>
      <c r="U284">
        <v>41</v>
      </c>
      <c r="V284">
        <v>204</v>
      </c>
      <c r="W284">
        <v>25</v>
      </c>
    </row>
    <row r="285" spans="1:31" x14ac:dyDescent="0.25">
      <c r="A285">
        <v>3</v>
      </c>
      <c r="B285">
        <v>46</v>
      </c>
      <c r="C285">
        <v>12</v>
      </c>
      <c r="D285" s="2">
        <f t="shared" si="4"/>
        <v>6.6445182724252495E-4</v>
      </c>
      <c r="E285" s="2">
        <f>D285*F285*IFERROR(SUMIF(Distrib!AH:AH,"&lt;=" &amp; G285,Distrib!AJ:AJ),1)</f>
        <v>2.9206469167769193E-4</v>
      </c>
      <c r="F285">
        <f>COUNTIF($H$285:$R$285,"&lt;="&amp;$G$285)/COUNTA($H$285:$R$285)</f>
        <v>0.63636363636363635</v>
      </c>
      <c r="G285">
        <v>134</v>
      </c>
      <c r="H285">
        <v>190</v>
      </c>
      <c r="I285">
        <v>33</v>
      </c>
      <c r="J285">
        <v>147</v>
      </c>
      <c r="K285">
        <v>76</v>
      </c>
      <c r="L285">
        <v>12</v>
      </c>
      <c r="M285">
        <v>208</v>
      </c>
      <c r="N285">
        <v>104</v>
      </c>
      <c r="O285">
        <v>121</v>
      </c>
      <c r="P285">
        <v>87</v>
      </c>
      <c r="Q285">
        <v>309</v>
      </c>
      <c r="R285">
        <v>33</v>
      </c>
    </row>
    <row r="286" spans="1:31" x14ac:dyDescent="0.25">
      <c r="A286">
        <v>3</v>
      </c>
      <c r="B286">
        <v>50</v>
      </c>
      <c r="C286">
        <v>24</v>
      </c>
      <c r="D286" s="2">
        <f t="shared" si="4"/>
        <v>1.3289036544850499E-3</v>
      </c>
      <c r="E286" s="2">
        <f>D286*F286*IFERROR(SUMIF(Distrib!AH:AH,"&lt;=" &amp; G286,Distrib!AJ:AJ),1)</f>
        <v>8.8968973478236357E-4</v>
      </c>
      <c r="F286">
        <f>COUNTIF($H$286:$AE$286,"&lt;="&amp;$G$286)/COUNTA($H$286:$AE$286)</f>
        <v>0.875</v>
      </c>
      <c r="G286">
        <v>166</v>
      </c>
      <c r="H286">
        <v>33</v>
      </c>
      <c r="I286">
        <v>125</v>
      </c>
      <c r="J286">
        <v>182</v>
      </c>
      <c r="K286">
        <v>80</v>
      </c>
      <c r="L286">
        <v>52</v>
      </c>
      <c r="M286">
        <v>30</v>
      </c>
      <c r="N286">
        <v>21</v>
      </c>
      <c r="O286">
        <v>11</v>
      </c>
      <c r="P286">
        <v>100</v>
      </c>
      <c r="Q286">
        <v>6</v>
      </c>
      <c r="R286">
        <v>95</v>
      </c>
      <c r="S286">
        <v>102</v>
      </c>
      <c r="T286">
        <v>90</v>
      </c>
      <c r="U286">
        <v>217</v>
      </c>
      <c r="V286">
        <v>210</v>
      </c>
      <c r="W286">
        <v>13</v>
      </c>
      <c r="X286">
        <v>26</v>
      </c>
      <c r="Y286">
        <v>77</v>
      </c>
      <c r="Z286">
        <v>8</v>
      </c>
      <c r="AA286">
        <v>22</v>
      </c>
      <c r="AB286">
        <v>30</v>
      </c>
      <c r="AC286">
        <v>5</v>
      </c>
      <c r="AD286">
        <v>8</v>
      </c>
      <c r="AE286">
        <v>21</v>
      </c>
    </row>
    <row r="287" spans="1:31" x14ac:dyDescent="0.25">
      <c r="A287">
        <v>4</v>
      </c>
      <c r="B287">
        <v>15</v>
      </c>
      <c r="C287">
        <v>12</v>
      </c>
      <c r="D287" s="2">
        <f t="shared" si="4"/>
        <v>6.6445182724252495E-4</v>
      </c>
      <c r="E287" s="2">
        <f>D287*F287*IFERROR(SUMIF(Distrib!AH:AH,"&lt;=" &amp; G287,Distrib!AJ:AJ),1)</f>
        <v>5.1875105580269148E-4</v>
      </c>
      <c r="F287">
        <f>COUNTIF($H$287:$S$287,"&lt;="&amp;$G$287)/COUNTA($H$287:$S$287)</f>
        <v>0.91666666666666663</v>
      </c>
      <c r="G287">
        <v>219</v>
      </c>
      <c r="H287">
        <v>70</v>
      </c>
      <c r="I287">
        <v>452</v>
      </c>
      <c r="J287">
        <v>59</v>
      </c>
      <c r="K287">
        <v>42</v>
      </c>
      <c r="L287">
        <v>199</v>
      </c>
      <c r="M287">
        <v>133</v>
      </c>
      <c r="N287">
        <v>123</v>
      </c>
      <c r="O287">
        <v>50</v>
      </c>
      <c r="P287">
        <v>31</v>
      </c>
      <c r="Q287">
        <v>60</v>
      </c>
      <c r="R287">
        <v>96</v>
      </c>
      <c r="S287">
        <v>9</v>
      </c>
    </row>
    <row r="288" spans="1:31" x14ac:dyDescent="0.25">
      <c r="A288">
        <v>4</v>
      </c>
      <c r="B288">
        <v>46</v>
      </c>
      <c r="C288">
        <v>15</v>
      </c>
      <c r="D288" s="2">
        <f t="shared" si="4"/>
        <v>8.3056478405315617E-4</v>
      </c>
      <c r="E288" s="2">
        <f>D288*F288*IFERROR(SUMIF(Distrib!AH:AH,"&lt;=" &amp; G288,Distrib!AJ:AJ),1)</f>
        <v>7.968339448152493E-4</v>
      </c>
      <c r="F288">
        <f>COUNTIF($H$288:$U$288,"&lt;="&amp;$G$288)/COUNTA($H$288:$U$288)</f>
        <v>1</v>
      </c>
      <c r="G288">
        <v>374</v>
      </c>
      <c r="H288">
        <v>4</v>
      </c>
      <c r="I288">
        <v>21</v>
      </c>
      <c r="J288">
        <v>28</v>
      </c>
      <c r="K288">
        <v>27</v>
      </c>
      <c r="L288">
        <v>183</v>
      </c>
      <c r="M288">
        <v>163</v>
      </c>
      <c r="N288">
        <v>12</v>
      </c>
      <c r="O288">
        <v>114</v>
      </c>
      <c r="P288">
        <v>78</v>
      </c>
      <c r="Q288">
        <v>302</v>
      </c>
      <c r="R288">
        <v>135</v>
      </c>
      <c r="S288">
        <v>28</v>
      </c>
      <c r="T288">
        <v>49</v>
      </c>
      <c r="U288">
        <v>49</v>
      </c>
    </row>
    <row r="289" spans="1:27" x14ac:dyDescent="0.25">
      <c r="A289">
        <v>4</v>
      </c>
      <c r="B289">
        <v>50</v>
      </c>
      <c r="C289">
        <v>20</v>
      </c>
      <c r="D289" s="2">
        <f t="shared" si="4"/>
        <v>1.1074197120708748E-3</v>
      </c>
      <c r="E289" s="2">
        <f>D289*F289*IFERROR(SUMIF(Distrib!AH:AH,"&lt;=" &amp; G289,Distrib!AJ:AJ),1)</f>
        <v>4.0391048212138183E-4</v>
      </c>
      <c r="F289">
        <f>COUNTIF($H$289:$Z$289,"&lt;="&amp;$G$289)/COUNTA($H$289:$Z$289)</f>
        <v>0.73684210526315785</v>
      </c>
      <c r="G289">
        <v>78</v>
      </c>
      <c r="H289">
        <v>10</v>
      </c>
      <c r="I289">
        <v>540</v>
      </c>
      <c r="J289">
        <v>6</v>
      </c>
      <c r="K289">
        <v>15</v>
      </c>
      <c r="L289">
        <v>151</v>
      </c>
      <c r="M289">
        <v>244</v>
      </c>
      <c r="N289">
        <v>5</v>
      </c>
      <c r="O289">
        <v>146</v>
      </c>
      <c r="P289">
        <v>12</v>
      </c>
      <c r="Q289">
        <v>26</v>
      </c>
      <c r="R289">
        <v>77</v>
      </c>
      <c r="S289">
        <v>59</v>
      </c>
      <c r="T289">
        <v>9</v>
      </c>
      <c r="U289">
        <v>14</v>
      </c>
      <c r="V289">
        <v>175</v>
      </c>
      <c r="W289">
        <v>69</v>
      </c>
      <c r="X289">
        <v>14</v>
      </c>
      <c r="Y289">
        <v>11</v>
      </c>
      <c r="Z289">
        <v>35</v>
      </c>
    </row>
    <row r="290" spans="1:27" x14ac:dyDescent="0.25">
      <c r="A290">
        <v>15</v>
      </c>
      <c r="B290">
        <v>46</v>
      </c>
      <c r="C290">
        <v>11</v>
      </c>
      <c r="D290" s="2">
        <f t="shared" si="4"/>
        <v>6.0908084163898118E-4</v>
      </c>
      <c r="E290" s="2">
        <f>D290*F290*IFERROR(SUMIF(Distrib!AH:AH,"&lt;=" &amp; G290,Distrib!AJ:AJ),1)</f>
        <v>1.2184298236440815E-4</v>
      </c>
      <c r="F290">
        <f>COUNTIF($H$290:$Q$290,"&lt;="&amp;$G$290)/COUNTA($H$290:$Q$290)</f>
        <v>0.4</v>
      </c>
      <c r="G290">
        <v>79</v>
      </c>
      <c r="H290">
        <v>372</v>
      </c>
      <c r="I290">
        <v>27</v>
      </c>
      <c r="J290">
        <v>102</v>
      </c>
      <c r="K290">
        <v>68</v>
      </c>
      <c r="L290">
        <v>13</v>
      </c>
      <c r="M290">
        <v>48</v>
      </c>
      <c r="N290">
        <v>91</v>
      </c>
      <c r="O290">
        <v>291</v>
      </c>
      <c r="P290">
        <v>218</v>
      </c>
      <c r="Q290">
        <v>424</v>
      </c>
    </row>
    <row r="291" spans="1:27" x14ac:dyDescent="0.25">
      <c r="A291">
        <v>15</v>
      </c>
      <c r="B291">
        <v>50</v>
      </c>
      <c r="C291">
        <v>17</v>
      </c>
      <c r="D291" s="2">
        <f t="shared" si="4"/>
        <v>9.413067552602436E-4</v>
      </c>
      <c r="E291" s="2">
        <f>D291*F291*IFERROR(SUMIF(Distrib!AH:AH,"&lt;=" &amp; G291,Distrib!AJ:AJ),1)</f>
        <v>1.1266465951414427E-5</v>
      </c>
      <c r="F291">
        <f>COUNTIF($H$291:$W$291,"&lt;="&amp;$G$291)/COUNTA($H$291:$W$291)</f>
        <v>0.125</v>
      </c>
      <c r="G291">
        <v>12</v>
      </c>
      <c r="H291">
        <v>125</v>
      </c>
      <c r="I291">
        <v>165</v>
      </c>
      <c r="J291">
        <v>112</v>
      </c>
      <c r="K291">
        <v>2</v>
      </c>
      <c r="L291">
        <v>14</v>
      </c>
      <c r="M291">
        <v>174</v>
      </c>
      <c r="N291">
        <v>51</v>
      </c>
      <c r="O291">
        <v>20</v>
      </c>
      <c r="P291">
        <v>125</v>
      </c>
      <c r="Q291">
        <v>50</v>
      </c>
      <c r="R291">
        <v>48</v>
      </c>
      <c r="S291">
        <v>59</v>
      </c>
      <c r="T291">
        <v>351</v>
      </c>
      <c r="U291">
        <v>70</v>
      </c>
      <c r="V291">
        <v>7</v>
      </c>
      <c r="W291">
        <v>291</v>
      </c>
    </row>
    <row r="292" spans="1:27" x14ac:dyDescent="0.25">
      <c r="A292">
        <v>46</v>
      </c>
      <c r="B292">
        <v>50</v>
      </c>
      <c r="C292">
        <v>12</v>
      </c>
      <c r="D292" s="2">
        <f t="shared" si="4"/>
        <v>6.6445182724252495E-4</v>
      </c>
      <c r="E292" s="2">
        <f>D292*F292*IFERROR(SUMIF(Distrib!AH:AH,"&lt;=" &amp; G292,Distrib!AJ:AJ),1)</f>
        <v>1.533427718742207E-4</v>
      </c>
      <c r="F292">
        <f>COUNTIF($H$292:$S$292,"&lt;="&amp;$G$292)/COUNTA($H$292:$S$292)</f>
        <v>0.41666666666666669</v>
      </c>
      <c r="G292">
        <v>92</v>
      </c>
      <c r="H292">
        <v>87</v>
      </c>
      <c r="I292">
        <v>11</v>
      </c>
      <c r="J292">
        <v>134</v>
      </c>
      <c r="K292">
        <v>146</v>
      </c>
      <c r="L292">
        <v>212</v>
      </c>
      <c r="M292">
        <v>118</v>
      </c>
      <c r="N292">
        <v>252</v>
      </c>
      <c r="O292">
        <v>10</v>
      </c>
      <c r="P292">
        <v>207</v>
      </c>
      <c r="Q292">
        <v>213</v>
      </c>
      <c r="R292">
        <v>42</v>
      </c>
      <c r="S292">
        <v>43</v>
      </c>
    </row>
    <row r="293" spans="1:27" x14ac:dyDescent="0.25">
      <c r="A293">
        <v>3</v>
      </c>
      <c r="B293">
        <v>17</v>
      </c>
      <c r="C293">
        <v>16</v>
      </c>
      <c r="D293" s="2">
        <f t="shared" si="4"/>
        <v>8.8593576965669994E-4</v>
      </c>
      <c r="E293" s="2">
        <f>D293*F293*IFERROR(SUMIF(Distrib!AH:AH,"&lt;=" &amp; G293,Distrib!AJ:AJ),1)</f>
        <v>1.3686534323957602E-5</v>
      </c>
      <c r="F293">
        <f>COUNTIF($H$293:$V$293,"&lt;="&amp;$G$293)/COUNTA($H$293:$V$293)</f>
        <v>6.6666666666666666E-2</v>
      </c>
      <c r="G293">
        <v>30</v>
      </c>
      <c r="H293">
        <v>199</v>
      </c>
      <c r="I293">
        <v>21</v>
      </c>
      <c r="J293">
        <v>55</v>
      </c>
      <c r="K293">
        <v>91</v>
      </c>
      <c r="L293">
        <v>72</v>
      </c>
      <c r="M293">
        <v>232</v>
      </c>
      <c r="N293">
        <v>43</v>
      </c>
      <c r="O293">
        <v>58</v>
      </c>
      <c r="P293">
        <v>129</v>
      </c>
      <c r="Q293">
        <v>101</v>
      </c>
      <c r="R293">
        <v>81</v>
      </c>
      <c r="S293">
        <v>99</v>
      </c>
      <c r="T293">
        <v>110</v>
      </c>
      <c r="U293">
        <v>199</v>
      </c>
      <c r="V293">
        <v>189</v>
      </c>
    </row>
    <row r="294" spans="1:27" x14ac:dyDescent="0.25">
      <c r="A294">
        <v>3</v>
      </c>
      <c r="B294">
        <v>23</v>
      </c>
      <c r="C294">
        <v>12</v>
      </c>
      <c r="D294" s="2">
        <f t="shared" si="4"/>
        <v>6.6445182724252495E-4</v>
      </c>
      <c r="E294" s="2">
        <f>D294*F294*IFERROR(SUMIF(Distrib!AH:AH,"&lt;=" &amp; G294,Distrib!AJ:AJ),1)</f>
        <v>2.2154155935234917E-4</v>
      </c>
      <c r="F294">
        <f>COUNTIF($H$294:$R$294,"&lt;="&amp;$G$294)/COUNTA($H$294:$R$294)</f>
        <v>0.54545454545454541</v>
      </c>
      <c r="G294">
        <v>108</v>
      </c>
      <c r="H294">
        <v>120</v>
      </c>
      <c r="I294">
        <v>98</v>
      </c>
      <c r="J294">
        <v>284</v>
      </c>
      <c r="K294">
        <v>114</v>
      </c>
      <c r="L294">
        <v>77</v>
      </c>
      <c r="M294">
        <v>23</v>
      </c>
      <c r="N294">
        <v>384</v>
      </c>
      <c r="O294">
        <v>50</v>
      </c>
      <c r="P294">
        <v>52</v>
      </c>
      <c r="Q294">
        <v>420</v>
      </c>
      <c r="R294">
        <v>41</v>
      </c>
    </row>
    <row r="295" spans="1:27" x14ac:dyDescent="0.25">
      <c r="A295">
        <v>4</v>
      </c>
      <c r="B295">
        <v>17</v>
      </c>
      <c r="C295">
        <v>20</v>
      </c>
      <c r="D295" s="2">
        <f t="shared" si="4"/>
        <v>1.1074197120708748E-3</v>
      </c>
      <c r="E295" s="2">
        <f>D295*F295*IFERROR(SUMIF(Distrib!AH:AH,"&lt;=" &amp; G295,Distrib!AJ:AJ),1)</f>
        <v>6.038176907628353E-5</v>
      </c>
      <c r="F295">
        <f>COUNTIF($H$295:$X$295,"&lt;="&amp;$G$295)/COUNTA($H$295:$X$295)</f>
        <v>0.23529411764705882</v>
      </c>
      <c r="G295">
        <v>30</v>
      </c>
      <c r="H295">
        <v>259</v>
      </c>
      <c r="I295">
        <v>160</v>
      </c>
      <c r="J295">
        <v>85</v>
      </c>
      <c r="K295">
        <v>44</v>
      </c>
      <c r="L295">
        <v>33</v>
      </c>
      <c r="M295">
        <v>73</v>
      </c>
      <c r="N295">
        <v>23</v>
      </c>
      <c r="O295">
        <v>19</v>
      </c>
      <c r="P295">
        <v>75</v>
      </c>
      <c r="Q295">
        <v>41</v>
      </c>
      <c r="R295">
        <v>214</v>
      </c>
      <c r="S295">
        <v>209</v>
      </c>
      <c r="T295">
        <v>41</v>
      </c>
      <c r="U295">
        <v>99</v>
      </c>
      <c r="V295">
        <v>43</v>
      </c>
      <c r="W295">
        <v>23</v>
      </c>
      <c r="X295">
        <v>27</v>
      </c>
    </row>
    <row r="296" spans="1:27" x14ac:dyDescent="0.25">
      <c r="A296">
        <v>17</v>
      </c>
      <c r="B296">
        <v>23</v>
      </c>
      <c r="C296">
        <v>18</v>
      </c>
      <c r="D296" s="2">
        <f t="shared" si="4"/>
        <v>9.9667774086378727E-4</v>
      </c>
      <c r="E296" s="2">
        <f>D296*F296*IFERROR(SUMIF(Distrib!AH:AH,"&lt;=" &amp; G296,Distrib!AJ:AJ),1)</f>
        <v>2.2999130493921871E-4</v>
      </c>
      <c r="F296">
        <f>COUNTIF($H$296:$Y$296,"&lt;="&amp;$G$296)/COUNTA($H$296:$Y$296)</f>
        <v>0.55555555555555558</v>
      </c>
      <c r="G296">
        <v>61</v>
      </c>
      <c r="H296">
        <v>70</v>
      </c>
      <c r="I296">
        <v>2</v>
      </c>
      <c r="J296">
        <v>20</v>
      </c>
      <c r="K296">
        <v>33</v>
      </c>
      <c r="L296">
        <v>30</v>
      </c>
      <c r="M296">
        <v>115</v>
      </c>
      <c r="N296">
        <v>111</v>
      </c>
      <c r="O296">
        <v>70</v>
      </c>
      <c r="P296">
        <v>107</v>
      </c>
      <c r="Q296">
        <v>27</v>
      </c>
      <c r="R296">
        <v>35</v>
      </c>
      <c r="S296">
        <v>45</v>
      </c>
      <c r="T296">
        <v>75</v>
      </c>
      <c r="U296">
        <v>2</v>
      </c>
      <c r="V296">
        <v>17</v>
      </c>
      <c r="W296">
        <v>53</v>
      </c>
      <c r="X296">
        <v>273</v>
      </c>
      <c r="Y296">
        <v>160</v>
      </c>
    </row>
    <row r="297" spans="1:27" x14ac:dyDescent="0.25">
      <c r="A297">
        <v>17</v>
      </c>
      <c r="B297">
        <v>44</v>
      </c>
      <c r="C297">
        <v>20</v>
      </c>
      <c r="D297" s="2">
        <f t="shared" si="4"/>
        <v>1.1074197120708748E-3</v>
      </c>
      <c r="E297" s="2">
        <f>D297*F297*IFERROR(SUMIF(Distrib!AH:AH,"&lt;=" &amp; G297,Distrib!AJ:AJ),1)</f>
        <v>5.5847608311740632E-4</v>
      </c>
      <c r="F297">
        <f>COUNTIF($H$297:$Z$297,"&lt;="&amp;$G$297)/COUNTA($H$297:$Z$297)</f>
        <v>0.78947368421052633</v>
      </c>
      <c r="G297">
        <v>116</v>
      </c>
      <c r="H297">
        <v>15</v>
      </c>
      <c r="I297">
        <v>2</v>
      </c>
      <c r="J297">
        <v>105</v>
      </c>
      <c r="K297">
        <v>256</v>
      </c>
      <c r="L297">
        <v>124</v>
      </c>
      <c r="M297">
        <v>1</v>
      </c>
      <c r="N297">
        <v>50</v>
      </c>
      <c r="O297">
        <v>24</v>
      </c>
      <c r="P297">
        <v>7</v>
      </c>
      <c r="Q297">
        <v>7</v>
      </c>
      <c r="R297">
        <v>94</v>
      </c>
      <c r="S297">
        <v>35</v>
      </c>
      <c r="T297">
        <v>109</v>
      </c>
      <c r="U297">
        <v>64</v>
      </c>
      <c r="V297">
        <v>144</v>
      </c>
      <c r="W297">
        <v>26</v>
      </c>
      <c r="X297">
        <v>82</v>
      </c>
      <c r="Y297">
        <v>33</v>
      </c>
      <c r="Z297">
        <v>275</v>
      </c>
    </row>
    <row r="298" spans="1:27" x14ac:dyDescent="0.25">
      <c r="A298">
        <v>17</v>
      </c>
      <c r="B298">
        <v>20</v>
      </c>
      <c r="C298">
        <v>12</v>
      </c>
      <c r="D298" s="2">
        <f t="shared" si="4"/>
        <v>6.6445182724252495E-4</v>
      </c>
      <c r="E298" s="2">
        <f>D298*F298*IFERROR(SUMIF(Distrib!AH:AH,"&lt;=" &amp; G298,Distrib!AJ:AJ),1)</f>
        <v>9.8163750396421164E-5</v>
      </c>
      <c r="F298">
        <f>COUNTIF($H$298:$S$298,"&lt;="&amp;$G$298)/COUNTA($H$298:$S$298)</f>
        <v>0.33333333333333331</v>
      </c>
      <c r="G298">
        <v>67</v>
      </c>
      <c r="H298">
        <v>34</v>
      </c>
      <c r="I298">
        <v>86</v>
      </c>
      <c r="J298">
        <v>325</v>
      </c>
      <c r="K298">
        <v>169</v>
      </c>
      <c r="L298">
        <v>121</v>
      </c>
      <c r="M298">
        <v>181</v>
      </c>
      <c r="N298">
        <v>24</v>
      </c>
      <c r="O298">
        <v>156</v>
      </c>
      <c r="P298">
        <v>120</v>
      </c>
      <c r="Q298">
        <v>67</v>
      </c>
      <c r="R298">
        <v>37</v>
      </c>
      <c r="S298">
        <v>111</v>
      </c>
    </row>
    <row r="299" spans="1:27" x14ac:dyDescent="0.25">
      <c r="A299">
        <v>17</v>
      </c>
      <c r="B299">
        <v>48</v>
      </c>
      <c r="C299">
        <v>12</v>
      </c>
      <c r="D299" s="2">
        <f t="shared" si="4"/>
        <v>6.6445182724252495E-4</v>
      </c>
      <c r="E299" s="2">
        <f>D299*F299*IFERROR(SUMIF(Distrib!AH:AH,"&lt;=" &amp; G299,Distrib!AJ:AJ),1)</f>
        <v>1.2788301031394164E-4</v>
      </c>
      <c r="F299">
        <f>COUNTIF($H$299:$R$299,"&lt;="&amp;$G$299)/COUNTA($H$299:$R$299)</f>
        <v>0.36363636363636365</v>
      </c>
      <c r="G299">
        <v>86</v>
      </c>
      <c r="H299">
        <v>98</v>
      </c>
      <c r="I299">
        <v>66</v>
      </c>
      <c r="J299">
        <v>358</v>
      </c>
      <c r="K299">
        <v>63</v>
      </c>
      <c r="L299">
        <v>131</v>
      </c>
      <c r="M299">
        <v>119</v>
      </c>
      <c r="N299">
        <v>111</v>
      </c>
      <c r="O299">
        <v>233</v>
      </c>
      <c r="P299">
        <v>3</v>
      </c>
      <c r="Q299">
        <v>47</v>
      </c>
      <c r="R299">
        <v>370</v>
      </c>
    </row>
    <row r="300" spans="1:27" x14ac:dyDescent="0.25">
      <c r="A300">
        <v>20</v>
      </c>
      <c r="B300">
        <v>45</v>
      </c>
      <c r="C300">
        <v>21</v>
      </c>
      <c r="D300" s="2">
        <f t="shared" si="4"/>
        <v>1.1627906976744186E-3</v>
      </c>
      <c r="E300" s="2">
        <f>D300*F300*IFERROR(SUMIF(Distrib!AH:AH,"&lt;=" &amp; G300,Distrib!AJ:AJ),1)</f>
        <v>3.6031666402182766E-4</v>
      </c>
      <c r="F300">
        <f>COUNTIF($H$300:$AA$300,"&lt;="&amp;$G$300)/COUNTA($H$300:$AA$300)</f>
        <v>0.6</v>
      </c>
      <c r="G300">
        <v>83</v>
      </c>
      <c r="H300">
        <v>17</v>
      </c>
      <c r="I300">
        <v>5</v>
      </c>
      <c r="J300">
        <v>78</v>
      </c>
      <c r="K300">
        <v>35</v>
      </c>
      <c r="L300">
        <v>244</v>
      </c>
      <c r="M300">
        <v>50</v>
      </c>
      <c r="N300">
        <v>97</v>
      </c>
      <c r="O300">
        <v>36</v>
      </c>
      <c r="P300">
        <v>111</v>
      </c>
      <c r="Q300">
        <v>46</v>
      </c>
      <c r="R300">
        <v>174</v>
      </c>
      <c r="S300">
        <v>31</v>
      </c>
      <c r="T300">
        <v>114</v>
      </c>
      <c r="U300">
        <v>2</v>
      </c>
      <c r="V300">
        <v>181</v>
      </c>
      <c r="W300">
        <v>45</v>
      </c>
      <c r="X300">
        <v>48</v>
      </c>
      <c r="Y300">
        <v>178</v>
      </c>
      <c r="Z300">
        <v>91</v>
      </c>
      <c r="AA300">
        <v>78</v>
      </c>
    </row>
    <row r="301" spans="1:27" x14ac:dyDescent="0.25">
      <c r="A301">
        <v>20</v>
      </c>
      <c r="B301">
        <v>48</v>
      </c>
      <c r="C301">
        <v>15</v>
      </c>
      <c r="D301" s="2">
        <f t="shared" si="4"/>
        <v>8.3056478405315617E-4</v>
      </c>
      <c r="E301" s="2">
        <f>D301*F301*IFERROR(SUMIF(Distrib!AH:AH,"&lt;=" &amp; G301,Distrib!AJ:AJ),1)</f>
        <v>1.9394253152991173E-4</v>
      </c>
      <c r="F301">
        <f>COUNTIF($H$301:$U$301,"&lt;="&amp;$G$301)/COUNTA($H$301:$U$301)</f>
        <v>0.42857142857142855</v>
      </c>
      <c r="G301">
        <v>90</v>
      </c>
      <c r="H301">
        <v>32</v>
      </c>
      <c r="I301">
        <v>131</v>
      </c>
      <c r="J301">
        <v>88</v>
      </c>
      <c r="K301">
        <v>42</v>
      </c>
      <c r="L301">
        <v>131</v>
      </c>
      <c r="M301">
        <v>53</v>
      </c>
      <c r="N301">
        <v>138</v>
      </c>
      <c r="O301">
        <v>97</v>
      </c>
      <c r="P301">
        <v>28</v>
      </c>
      <c r="Q301">
        <v>146</v>
      </c>
      <c r="R301">
        <v>97</v>
      </c>
      <c r="S301">
        <v>42</v>
      </c>
      <c r="T301">
        <v>275</v>
      </c>
      <c r="U301">
        <v>354</v>
      </c>
    </row>
    <row r="302" spans="1:27" x14ac:dyDescent="0.25">
      <c r="A302">
        <v>28</v>
      </c>
      <c r="B302">
        <v>48</v>
      </c>
      <c r="C302">
        <v>21</v>
      </c>
      <c r="D302" s="2">
        <f t="shared" si="4"/>
        <v>1.1627906976744186E-3</v>
      </c>
      <c r="E302" s="2">
        <f>D302*F302*IFERROR(SUMIF(Distrib!AH:AH,"&lt;=" &amp; G302,Distrib!AJ:AJ),1)</f>
        <v>1.9810377836589903E-4</v>
      </c>
      <c r="F302">
        <f>COUNTIF($H$302:$AA$302,"&lt;="&amp;$G$302)/COUNTA($H$302:$AA$302)</f>
        <v>0.55000000000000004</v>
      </c>
      <c r="G302">
        <v>42</v>
      </c>
      <c r="H302">
        <v>32</v>
      </c>
      <c r="I302">
        <v>55</v>
      </c>
      <c r="J302">
        <v>77</v>
      </c>
      <c r="K302">
        <v>21</v>
      </c>
      <c r="L302">
        <v>17</v>
      </c>
      <c r="M302">
        <v>2</v>
      </c>
      <c r="N302">
        <v>3</v>
      </c>
      <c r="O302">
        <v>143</v>
      </c>
      <c r="P302">
        <v>12</v>
      </c>
      <c r="Q302">
        <v>294</v>
      </c>
      <c r="R302">
        <v>7</v>
      </c>
      <c r="S302">
        <v>41</v>
      </c>
      <c r="T302">
        <v>56</v>
      </c>
      <c r="U302">
        <v>13</v>
      </c>
      <c r="V302">
        <v>31</v>
      </c>
      <c r="W302">
        <v>90</v>
      </c>
      <c r="X302">
        <v>326</v>
      </c>
      <c r="Y302">
        <v>39</v>
      </c>
      <c r="Z302">
        <v>220</v>
      </c>
      <c r="AA302">
        <v>124</v>
      </c>
    </row>
    <row r="303" spans="1:27" x14ac:dyDescent="0.25">
      <c r="A303">
        <v>45</v>
      </c>
      <c r="B303">
        <v>48</v>
      </c>
      <c r="C303">
        <v>17</v>
      </c>
      <c r="D303" s="2">
        <f t="shared" si="4"/>
        <v>9.413067552602436E-4</v>
      </c>
      <c r="E303" s="2">
        <f>D303*F303*IFERROR(SUMIF(Distrib!AH:AH,"&lt;=" &amp; G303,Distrib!AJ:AJ),1)</f>
        <v>5.576100795426207E-5</v>
      </c>
      <c r="F303">
        <f>COUNTIF($H$303:$X$303,"&lt;="&amp;$G$303)/COUNTA($H$303:$X$303)</f>
        <v>0.23529411764705882</v>
      </c>
      <c r="G303">
        <v>33</v>
      </c>
      <c r="H303">
        <v>77</v>
      </c>
      <c r="I303">
        <v>125</v>
      </c>
      <c r="J303">
        <v>15</v>
      </c>
      <c r="K303">
        <v>314</v>
      </c>
      <c r="L303">
        <v>49</v>
      </c>
      <c r="M303">
        <v>75</v>
      </c>
      <c r="N303">
        <v>114</v>
      </c>
      <c r="O303">
        <v>76</v>
      </c>
      <c r="P303">
        <v>96</v>
      </c>
      <c r="Q303">
        <v>2</v>
      </c>
      <c r="R303">
        <v>79</v>
      </c>
      <c r="S303">
        <v>135</v>
      </c>
      <c r="T303">
        <v>31</v>
      </c>
      <c r="U303">
        <v>181</v>
      </c>
      <c r="V303">
        <v>8</v>
      </c>
      <c r="W303">
        <v>147</v>
      </c>
      <c r="X303">
        <v>187</v>
      </c>
    </row>
    <row r="304" spans="1:27" x14ac:dyDescent="0.25">
      <c r="A304">
        <v>1</v>
      </c>
      <c r="B304">
        <v>5</v>
      </c>
      <c r="C304">
        <v>12</v>
      </c>
      <c r="D304" s="2">
        <f t="shared" si="4"/>
        <v>6.6445182724252495E-4</v>
      </c>
      <c r="E304" s="2">
        <f>D304*F304*IFERROR(SUMIF(Distrib!AH:AH,"&lt;=" &amp; G304,Distrib!AJ:AJ),1)</f>
        <v>5.8144354762202776E-4</v>
      </c>
      <c r="F304">
        <f>COUNTIF($H$304:$R$304,"&lt;="&amp;$G$304)/COUNTA($H$304:$R$304)</f>
        <v>0.90909090909090906</v>
      </c>
      <c r="G304">
        <v>384</v>
      </c>
      <c r="H304">
        <v>22</v>
      </c>
      <c r="I304">
        <v>29</v>
      </c>
      <c r="J304">
        <v>29</v>
      </c>
      <c r="K304">
        <v>157</v>
      </c>
      <c r="L304">
        <v>121</v>
      </c>
      <c r="M304">
        <v>61</v>
      </c>
      <c r="N304">
        <v>82</v>
      </c>
      <c r="O304">
        <v>21</v>
      </c>
      <c r="P304">
        <v>50</v>
      </c>
      <c r="Q304">
        <v>421</v>
      </c>
      <c r="R304">
        <v>87</v>
      </c>
    </row>
    <row r="305" spans="1:28" x14ac:dyDescent="0.25">
      <c r="A305">
        <v>1</v>
      </c>
      <c r="B305">
        <v>7</v>
      </c>
      <c r="C305">
        <v>12</v>
      </c>
      <c r="D305" s="2">
        <f t="shared" si="4"/>
        <v>6.6445182724252495E-4</v>
      </c>
      <c r="E305" s="2">
        <f>D305*F305*IFERROR(SUMIF(Distrib!AH:AH,"&lt;=" &amp; G305,Distrib!AJ:AJ),1)</f>
        <v>1.8996969326891665E-4</v>
      </c>
      <c r="F305">
        <f>COUNTIF($H$305:$R$305,"&lt;="&amp;$G$305)/COUNTA($H$305:$R$305)</f>
        <v>0.45454545454545453</v>
      </c>
      <c r="G305">
        <v>113</v>
      </c>
      <c r="H305">
        <v>207</v>
      </c>
      <c r="I305">
        <v>178</v>
      </c>
      <c r="J305">
        <v>3</v>
      </c>
      <c r="K305">
        <v>73</v>
      </c>
      <c r="L305">
        <v>168</v>
      </c>
      <c r="M305">
        <v>61</v>
      </c>
      <c r="N305">
        <v>14</v>
      </c>
      <c r="O305">
        <v>49</v>
      </c>
      <c r="P305">
        <v>207</v>
      </c>
      <c r="Q305">
        <v>122</v>
      </c>
      <c r="R305">
        <v>456</v>
      </c>
    </row>
    <row r="306" spans="1:28" x14ac:dyDescent="0.25">
      <c r="A306">
        <v>1</v>
      </c>
      <c r="B306">
        <v>17</v>
      </c>
      <c r="C306">
        <v>15</v>
      </c>
      <c r="D306" s="2">
        <f t="shared" si="4"/>
        <v>8.3056478405315617E-4</v>
      </c>
      <c r="E306" s="2">
        <f>D306*F306*IFERROR(SUMIF(Distrib!AH:AH,"&lt;=" &amp; G306,Distrib!AJ:AJ),1)</f>
        <v>6.1883292393174701E-4</v>
      </c>
      <c r="F306">
        <f>COUNTIF($H$306:$U$306,"&lt;="&amp;$G$306)/COUNTA($H$306:$U$306)</f>
        <v>0.9285714285714286</v>
      </c>
      <c r="G306">
        <v>187</v>
      </c>
      <c r="H306">
        <v>79</v>
      </c>
      <c r="I306">
        <v>140</v>
      </c>
      <c r="J306">
        <v>397</v>
      </c>
      <c r="K306">
        <v>180</v>
      </c>
      <c r="L306">
        <v>52</v>
      </c>
      <c r="M306">
        <v>165</v>
      </c>
      <c r="N306">
        <v>94</v>
      </c>
      <c r="O306">
        <v>21</v>
      </c>
      <c r="P306">
        <v>56</v>
      </c>
      <c r="Q306">
        <v>80</v>
      </c>
      <c r="R306">
        <v>79</v>
      </c>
      <c r="S306">
        <v>59</v>
      </c>
      <c r="T306">
        <v>15</v>
      </c>
      <c r="U306">
        <v>47</v>
      </c>
    </row>
    <row r="307" spans="1:28" x14ac:dyDescent="0.25">
      <c r="A307">
        <v>5</v>
      </c>
      <c r="B307">
        <v>17</v>
      </c>
      <c r="C307">
        <v>19</v>
      </c>
      <c r="D307" s="2">
        <f t="shared" si="4"/>
        <v>1.052048726467331E-3</v>
      </c>
      <c r="E307" s="2">
        <f>D307*F307*IFERROR(SUMIF(Distrib!AH:AH,"&lt;=" &amp; G307,Distrib!AJ:AJ),1)</f>
        <v>9.081243849530349E-4</v>
      </c>
      <c r="F307">
        <f>COUNTIF($H$307:$Y$307,"&lt;="&amp;$G$307)/COUNTA($H$307:$Y$307)</f>
        <v>1</v>
      </c>
      <c r="G307">
        <v>229</v>
      </c>
      <c r="H307">
        <v>94</v>
      </c>
      <c r="I307">
        <v>38</v>
      </c>
      <c r="J307">
        <v>45</v>
      </c>
      <c r="K307">
        <v>46</v>
      </c>
      <c r="L307">
        <v>166</v>
      </c>
      <c r="M307">
        <v>104</v>
      </c>
      <c r="N307">
        <v>81</v>
      </c>
      <c r="O307">
        <v>17</v>
      </c>
      <c r="P307">
        <v>45</v>
      </c>
      <c r="Q307">
        <v>108</v>
      </c>
      <c r="R307">
        <v>29</v>
      </c>
      <c r="S307">
        <v>161</v>
      </c>
      <c r="T307">
        <v>102</v>
      </c>
      <c r="U307">
        <v>206</v>
      </c>
      <c r="V307">
        <v>91</v>
      </c>
      <c r="W307">
        <v>53</v>
      </c>
      <c r="X307">
        <v>17</v>
      </c>
      <c r="Y307">
        <v>30</v>
      </c>
    </row>
    <row r="308" spans="1:28" x14ac:dyDescent="0.25">
      <c r="A308">
        <v>5</v>
      </c>
      <c r="B308">
        <v>23</v>
      </c>
      <c r="C308">
        <v>13</v>
      </c>
      <c r="D308" s="2">
        <f t="shared" si="4"/>
        <v>7.1982281284606862E-4</v>
      </c>
      <c r="E308" s="2">
        <f>D308*F308*IFERROR(SUMIF(Distrib!AH:AH,"&lt;=" &amp; G308,Distrib!AJ:AJ),1)</f>
        <v>3.8520344175223378E-4</v>
      </c>
      <c r="F308">
        <f>COUNTIF($H$308:$S$308,"&lt;="&amp;$G$308)/COUNTA($H$308:$S$308)</f>
        <v>0.75</v>
      </c>
      <c r="G308">
        <v>143</v>
      </c>
      <c r="H308">
        <v>417</v>
      </c>
      <c r="I308">
        <v>139</v>
      </c>
      <c r="J308">
        <v>104</v>
      </c>
      <c r="K308">
        <v>17</v>
      </c>
      <c r="L308">
        <v>86</v>
      </c>
      <c r="M308">
        <v>92</v>
      </c>
      <c r="N308">
        <v>43</v>
      </c>
      <c r="O308">
        <v>17</v>
      </c>
      <c r="P308">
        <v>278</v>
      </c>
      <c r="Q308">
        <v>324</v>
      </c>
      <c r="R308">
        <v>45</v>
      </c>
      <c r="S308">
        <v>61</v>
      </c>
    </row>
    <row r="309" spans="1:28" x14ac:dyDescent="0.25">
      <c r="A309">
        <v>7</v>
      </c>
      <c r="B309">
        <v>17</v>
      </c>
      <c r="C309">
        <v>12</v>
      </c>
      <c r="D309" s="2">
        <f t="shared" si="4"/>
        <v>6.6445182724252495E-4</v>
      </c>
      <c r="E309" s="2">
        <f>D309*F309*IFERROR(SUMIF(Distrib!AH:AH,"&lt;=" &amp; G309,Distrib!AJ:AJ),1)</f>
        <v>2.7995183844458729E-5</v>
      </c>
      <c r="F309">
        <f>COUNTIF($H$309:$R$309,"&lt;="&amp;$G$309)/COUNTA($H$309:$R$309)</f>
        <v>0.18181818181818182</v>
      </c>
      <c r="G309">
        <v>30</v>
      </c>
      <c r="H309">
        <v>235</v>
      </c>
      <c r="I309">
        <v>163</v>
      </c>
      <c r="J309">
        <v>199</v>
      </c>
      <c r="K309">
        <v>176</v>
      </c>
      <c r="L309">
        <v>383</v>
      </c>
      <c r="M309">
        <v>64</v>
      </c>
      <c r="N309">
        <v>33</v>
      </c>
      <c r="O309">
        <v>249</v>
      </c>
      <c r="P309">
        <v>7</v>
      </c>
      <c r="Q309">
        <v>26</v>
      </c>
      <c r="R309">
        <v>86</v>
      </c>
    </row>
    <row r="310" spans="1:28" x14ac:dyDescent="0.25">
      <c r="A310">
        <v>7</v>
      </c>
      <c r="B310">
        <v>23</v>
      </c>
      <c r="C310">
        <v>14</v>
      </c>
      <c r="D310" s="2">
        <f t="shared" si="4"/>
        <v>7.7519379844961239E-4</v>
      </c>
      <c r="E310" s="2">
        <f>D310*F310*IFERROR(SUMIF(Distrib!AH:AH,"&lt;=" &amp; G310,Distrib!AJ:AJ),1)</f>
        <v>5.0436687212406558E-4</v>
      </c>
      <c r="F310">
        <f>COUNTIF($H$310:$T$310,"&lt;="&amp;$G$310)/COUNTA($H$310:$T$310)</f>
        <v>0.84615384615384615</v>
      </c>
      <c r="G310">
        <v>168</v>
      </c>
      <c r="H310">
        <v>212</v>
      </c>
      <c r="I310">
        <v>102</v>
      </c>
      <c r="J310">
        <v>125</v>
      </c>
      <c r="K310">
        <v>52</v>
      </c>
      <c r="L310">
        <v>144</v>
      </c>
      <c r="M310">
        <v>67</v>
      </c>
      <c r="N310">
        <v>57</v>
      </c>
      <c r="O310">
        <v>48</v>
      </c>
      <c r="P310">
        <v>157</v>
      </c>
      <c r="Q310">
        <v>32</v>
      </c>
      <c r="R310">
        <v>209</v>
      </c>
      <c r="S310">
        <v>52</v>
      </c>
      <c r="T310">
        <v>31</v>
      </c>
    </row>
    <row r="311" spans="1:28" x14ac:dyDescent="0.25">
      <c r="A311">
        <v>10</v>
      </c>
      <c r="B311">
        <v>17</v>
      </c>
      <c r="C311">
        <v>15</v>
      </c>
      <c r="D311" s="2">
        <f t="shared" si="4"/>
        <v>8.3056478405315617E-4</v>
      </c>
      <c r="E311" s="2">
        <f>D311*F311*IFERROR(SUMIF(Distrib!AH:AH,"&lt;=" &amp; G311,Distrib!AJ:AJ),1)</f>
        <v>5.3445250246871974E-6</v>
      </c>
      <c r="F311">
        <f>COUNTIF($H$311:$V$311,"&lt;="&amp;$G$311)/COUNTA($H$311:$V$311)</f>
        <v>0.13333333333333333</v>
      </c>
      <c r="G311">
        <v>6</v>
      </c>
      <c r="H311">
        <v>95</v>
      </c>
      <c r="I311">
        <v>137</v>
      </c>
      <c r="J311">
        <v>230</v>
      </c>
      <c r="K311">
        <v>95</v>
      </c>
      <c r="L311">
        <v>127</v>
      </c>
      <c r="M311">
        <v>3</v>
      </c>
      <c r="N311">
        <v>44</v>
      </c>
      <c r="O311">
        <v>6</v>
      </c>
      <c r="P311">
        <v>61</v>
      </c>
      <c r="Q311">
        <v>77</v>
      </c>
      <c r="R311">
        <v>47</v>
      </c>
      <c r="S311">
        <v>55</v>
      </c>
      <c r="T311">
        <v>54</v>
      </c>
      <c r="U311">
        <v>278</v>
      </c>
      <c r="V311">
        <v>347</v>
      </c>
    </row>
    <row r="312" spans="1:28" x14ac:dyDescent="0.25">
      <c r="A312">
        <v>10</v>
      </c>
      <c r="B312">
        <v>27</v>
      </c>
      <c r="C312">
        <v>22</v>
      </c>
      <c r="D312" s="2">
        <f t="shared" si="4"/>
        <v>1.2181616832779624E-3</v>
      </c>
      <c r="E312" s="2">
        <f>D312*F312*IFERROR(SUMIF(Distrib!AH:AH,"&lt;=" &amp; G312,Distrib!AJ:AJ),1)</f>
        <v>3.1309111916128077E-4</v>
      </c>
      <c r="F312">
        <f>COUNTIF($H$312:$Y$312,"&lt;="&amp;$G$312)/COUNTA($H$312:$Y$312)</f>
        <v>0.55555555555555558</v>
      </c>
      <c r="G312">
        <v>71</v>
      </c>
      <c r="H312">
        <v>143</v>
      </c>
      <c r="I312">
        <v>33</v>
      </c>
      <c r="J312">
        <v>17</v>
      </c>
      <c r="K312">
        <v>124</v>
      </c>
      <c r="L312">
        <v>73</v>
      </c>
      <c r="M312">
        <v>75</v>
      </c>
      <c r="N312">
        <v>201</v>
      </c>
      <c r="O312">
        <v>6</v>
      </c>
      <c r="P312">
        <v>61</v>
      </c>
      <c r="Q312">
        <v>104</v>
      </c>
      <c r="R312">
        <v>8</v>
      </c>
      <c r="S312">
        <v>310</v>
      </c>
      <c r="T312">
        <v>32</v>
      </c>
      <c r="U312">
        <v>26</v>
      </c>
      <c r="V312">
        <v>42</v>
      </c>
      <c r="W312">
        <v>46</v>
      </c>
      <c r="X312">
        <v>378</v>
      </c>
      <c r="Y312">
        <v>4</v>
      </c>
    </row>
    <row r="313" spans="1:28" x14ac:dyDescent="0.25">
      <c r="A313">
        <v>10</v>
      </c>
      <c r="B313">
        <v>49</v>
      </c>
      <c r="C313">
        <v>19</v>
      </c>
      <c r="D313" s="2">
        <f t="shared" si="4"/>
        <v>1.052048726467331E-3</v>
      </c>
      <c r="E313" s="2">
        <f>D313*F313*IFERROR(SUMIF(Distrib!AH:AH,"&lt;=" &amp; G313,Distrib!AJ:AJ),1)</f>
        <v>1.3137100494215197E-4</v>
      </c>
      <c r="F313">
        <f>COUNTIF($H$313:$Y$313,"&lt;="&amp;$G$313)/COUNTA($H$313:$Y$313)</f>
        <v>0.3888888888888889</v>
      </c>
      <c r="G313">
        <v>44</v>
      </c>
      <c r="H313">
        <v>170</v>
      </c>
      <c r="I313">
        <v>31</v>
      </c>
      <c r="J313">
        <v>61</v>
      </c>
      <c r="K313">
        <v>62</v>
      </c>
      <c r="L313">
        <v>64</v>
      </c>
      <c r="M313">
        <v>21</v>
      </c>
      <c r="N313">
        <v>68</v>
      </c>
      <c r="O313">
        <v>236</v>
      </c>
      <c r="P313">
        <v>47</v>
      </c>
      <c r="Q313">
        <v>4</v>
      </c>
      <c r="R313">
        <v>47</v>
      </c>
      <c r="S313">
        <v>382</v>
      </c>
      <c r="T313">
        <v>12</v>
      </c>
      <c r="U313">
        <v>25</v>
      </c>
      <c r="V313">
        <v>27</v>
      </c>
      <c r="W313">
        <v>340</v>
      </c>
      <c r="X313">
        <v>1</v>
      </c>
      <c r="Y313">
        <v>125</v>
      </c>
    </row>
    <row r="314" spans="1:28" x14ac:dyDescent="0.25">
      <c r="A314">
        <v>17</v>
      </c>
      <c r="B314">
        <v>49</v>
      </c>
      <c r="C314">
        <v>14</v>
      </c>
      <c r="D314" s="2">
        <f t="shared" si="4"/>
        <v>7.7519379844961239E-4</v>
      </c>
      <c r="E314" s="2">
        <f>D314*F314*IFERROR(SUMIF(Distrib!AH:AH,"&lt;=" &amp; G314,Distrib!AJ:AJ),1)</f>
        <v>6.6613192352254231E-6</v>
      </c>
      <c r="F314">
        <f>COUNTIF($H$314:$T$314,"&lt;="&amp;$G$314)/COUNTA($H$314:$T$314)</f>
        <v>7.6923076923076927E-2</v>
      </c>
      <c r="G314">
        <v>14</v>
      </c>
      <c r="H314">
        <v>40</v>
      </c>
      <c r="I314">
        <v>22</v>
      </c>
      <c r="J314">
        <v>540</v>
      </c>
      <c r="K314">
        <v>188</v>
      </c>
      <c r="L314">
        <v>61</v>
      </c>
      <c r="M314">
        <v>80</v>
      </c>
      <c r="N314">
        <v>75</v>
      </c>
      <c r="O314">
        <v>36</v>
      </c>
      <c r="P314">
        <v>109</v>
      </c>
      <c r="Q314">
        <v>63</v>
      </c>
      <c r="R314">
        <v>159</v>
      </c>
      <c r="S314">
        <v>7</v>
      </c>
      <c r="T314">
        <v>126</v>
      </c>
    </row>
    <row r="315" spans="1:28" x14ac:dyDescent="0.25">
      <c r="A315">
        <v>27</v>
      </c>
      <c r="B315">
        <v>31</v>
      </c>
      <c r="C315">
        <v>10</v>
      </c>
      <c r="D315" s="2">
        <f t="shared" si="4"/>
        <v>5.5370985603543741E-4</v>
      </c>
      <c r="E315" s="2">
        <f>D315*F315*IFERROR(SUMIF(Distrib!AH:AH,"&lt;=" &amp; G315,Distrib!AJ:AJ),1)</f>
        <v>3.1313614778336876E-4</v>
      </c>
      <c r="F315">
        <f>COUNTIF($H$315:$Q$315,"&lt;="&amp;$G$315)/COUNTA($H$315:$Q$315)</f>
        <v>0.7</v>
      </c>
      <c r="G315">
        <v>190</v>
      </c>
      <c r="H315">
        <v>197</v>
      </c>
      <c r="I315">
        <v>102</v>
      </c>
      <c r="J315">
        <v>145</v>
      </c>
      <c r="K315">
        <v>50</v>
      </c>
      <c r="L315">
        <v>120</v>
      </c>
      <c r="M315">
        <v>147</v>
      </c>
      <c r="N315">
        <v>171</v>
      </c>
      <c r="O315">
        <v>315</v>
      </c>
      <c r="P315">
        <v>210</v>
      </c>
      <c r="Q315">
        <v>107</v>
      </c>
    </row>
    <row r="316" spans="1:28" x14ac:dyDescent="0.25">
      <c r="A316">
        <v>27</v>
      </c>
      <c r="B316">
        <v>49</v>
      </c>
      <c r="C316">
        <v>18</v>
      </c>
      <c r="D316" s="2">
        <f t="shared" si="4"/>
        <v>9.9667774086378727E-4</v>
      </c>
      <c r="E316" s="2">
        <f>D316*F316*IFERROR(SUMIF(Distrib!AH:AH,"&lt;=" &amp; G316,Distrib!AJ:AJ),1)</f>
        <v>2.4395898037431909E-4</v>
      </c>
      <c r="F316">
        <f>COUNTIF($H$316:$U$316,"&lt;="&amp;$G$316)/COUNTA($H$316:$U$316)</f>
        <v>0.5714285714285714</v>
      </c>
      <c r="G316">
        <v>64</v>
      </c>
      <c r="H316">
        <v>80</v>
      </c>
      <c r="I316">
        <v>70</v>
      </c>
      <c r="J316">
        <v>318</v>
      </c>
      <c r="K316">
        <v>56</v>
      </c>
      <c r="L316">
        <v>175</v>
      </c>
      <c r="M316">
        <v>41</v>
      </c>
      <c r="N316">
        <v>5</v>
      </c>
      <c r="O316">
        <v>68</v>
      </c>
      <c r="P316">
        <v>54</v>
      </c>
      <c r="Q316">
        <v>61</v>
      </c>
      <c r="R316">
        <v>28</v>
      </c>
      <c r="S316">
        <v>184</v>
      </c>
      <c r="T316">
        <v>24</v>
      </c>
      <c r="U316">
        <v>27</v>
      </c>
    </row>
    <row r="317" spans="1:28" x14ac:dyDescent="0.25">
      <c r="A317">
        <v>4</v>
      </c>
      <c r="B317">
        <v>16</v>
      </c>
      <c r="C317">
        <v>22</v>
      </c>
      <c r="D317" s="2">
        <f t="shared" si="4"/>
        <v>1.2181616832779624E-3</v>
      </c>
      <c r="E317" s="2">
        <f>D317*F317*IFERROR(SUMIF(Distrib!AH:AH,"&lt;=" &amp; G317,Distrib!AJ:AJ),1)</f>
        <v>4.8057776332373513E-5</v>
      </c>
      <c r="F317">
        <f>COUNTIF($H$317:$AB$317,"&lt;="&amp;$G$317)/COUNTA($H$317:$AB$317)</f>
        <v>0.23809523809523808</v>
      </c>
      <c r="G317">
        <v>21</v>
      </c>
      <c r="H317">
        <v>15</v>
      </c>
      <c r="I317">
        <v>383</v>
      </c>
      <c r="J317">
        <v>25</v>
      </c>
      <c r="K317">
        <v>112</v>
      </c>
      <c r="L317">
        <v>55</v>
      </c>
      <c r="M317">
        <v>26</v>
      </c>
      <c r="N317">
        <v>30</v>
      </c>
      <c r="O317">
        <v>138</v>
      </c>
      <c r="P317">
        <v>7</v>
      </c>
      <c r="Q317">
        <v>29</v>
      </c>
      <c r="R317">
        <v>111</v>
      </c>
      <c r="S317">
        <v>17</v>
      </c>
      <c r="T317">
        <v>284</v>
      </c>
      <c r="U317">
        <v>20</v>
      </c>
      <c r="V317">
        <v>82</v>
      </c>
      <c r="W317">
        <v>77</v>
      </c>
      <c r="X317">
        <v>57</v>
      </c>
      <c r="Y317">
        <v>9</v>
      </c>
      <c r="Z317">
        <v>45</v>
      </c>
      <c r="AA317">
        <v>88</v>
      </c>
      <c r="AB317">
        <v>30</v>
      </c>
    </row>
    <row r="318" spans="1:28" x14ac:dyDescent="0.25">
      <c r="A318">
        <v>4</v>
      </c>
      <c r="B318">
        <v>25</v>
      </c>
      <c r="C318">
        <v>9</v>
      </c>
      <c r="D318" s="2">
        <f t="shared" si="4"/>
        <v>4.9833887043189363E-4</v>
      </c>
      <c r="E318" s="2">
        <f>D318*F318*IFERROR(SUMIF(Distrib!AH:AH,"&lt;=" &amp; G318,Distrib!AJ:AJ),1)</f>
        <v>9.9732219185735683E-5</v>
      </c>
      <c r="F318">
        <f>COUNTIF($H$318:$O$318,"&lt;="&amp;$G$318)/COUNTA($H$318:$O$318)</f>
        <v>0.375</v>
      </c>
      <c r="G318">
        <v>87</v>
      </c>
      <c r="H318">
        <v>93</v>
      </c>
      <c r="I318">
        <v>75</v>
      </c>
      <c r="J318">
        <v>123</v>
      </c>
      <c r="K318">
        <v>427</v>
      </c>
      <c r="L318">
        <v>75</v>
      </c>
      <c r="M318">
        <v>9</v>
      </c>
      <c r="N318">
        <v>384</v>
      </c>
      <c r="O318">
        <v>432</v>
      </c>
    </row>
    <row r="319" spans="1:28" x14ac:dyDescent="0.25">
      <c r="A319">
        <v>4</v>
      </c>
      <c r="B319">
        <v>47</v>
      </c>
      <c r="C319">
        <v>10</v>
      </c>
      <c r="D319" s="2">
        <f t="shared" si="4"/>
        <v>5.5370985603543741E-4</v>
      </c>
      <c r="E319" s="2">
        <f>D319*F319*IFERROR(SUMIF(Distrib!AH:AH,"&lt;=" &amp; G319,Distrib!AJ:AJ),1)</f>
        <v>4.7068113963772443E-4</v>
      </c>
      <c r="F319">
        <f>COUNTIF($H$319:$P$319,"&lt;="&amp;$G$319)/COUNTA($H$319:$P$319)</f>
        <v>0.88888888888888884</v>
      </c>
      <c r="G319">
        <v>366</v>
      </c>
      <c r="H319">
        <v>51</v>
      </c>
      <c r="I319">
        <v>388</v>
      </c>
      <c r="J319">
        <v>147</v>
      </c>
      <c r="K319">
        <v>105</v>
      </c>
      <c r="L319">
        <v>13</v>
      </c>
      <c r="M319">
        <v>15</v>
      </c>
      <c r="N319">
        <v>233</v>
      </c>
      <c r="O319">
        <v>120</v>
      </c>
      <c r="P319">
        <v>69</v>
      </c>
    </row>
    <row r="320" spans="1:28" x14ac:dyDescent="0.25">
      <c r="A320">
        <v>16</v>
      </c>
      <c r="B320">
        <v>25</v>
      </c>
      <c r="C320">
        <v>14</v>
      </c>
      <c r="D320" s="2">
        <f t="shared" si="4"/>
        <v>7.7519379844961239E-4</v>
      </c>
      <c r="E320" s="2">
        <f>D320*F320*IFERROR(SUMIF(Distrib!AH:AH,"&lt;=" &amp; G320,Distrib!AJ:AJ),1)</f>
        <v>1.9196412574418093E-6</v>
      </c>
      <c r="F320">
        <f>COUNTIF($H$320:$T$320,"&lt;="&amp;$G$320)/COUNTA($H$320:$T$320)</f>
        <v>7.6923076923076927E-2</v>
      </c>
      <c r="G320">
        <v>4</v>
      </c>
      <c r="H320">
        <v>239</v>
      </c>
      <c r="I320">
        <v>162</v>
      </c>
      <c r="J320">
        <v>16</v>
      </c>
      <c r="K320">
        <v>2</v>
      </c>
      <c r="L320">
        <v>251</v>
      </c>
      <c r="M320">
        <v>131</v>
      </c>
      <c r="N320">
        <v>83</v>
      </c>
      <c r="O320">
        <v>193</v>
      </c>
      <c r="P320">
        <v>134</v>
      </c>
      <c r="Q320">
        <v>58</v>
      </c>
      <c r="R320">
        <v>49</v>
      </c>
      <c r="S320">
        <v>57</v>
      </c>
      <c r="T320">
        <v>148</v>
      </c>
    </row>
    <row r="321" spans="1:30" x14ac:dyDescent="0.25">
      <c r="A321">
        <v>16</v>
      </c>
      <c r="B321">
        <v>43</v>
      </c>
      <c r="C321">
        <v>10</v>
      </c>
      <c r="D321" s="2">
        <f t="shared" si="4"/>
        <v>5.5370985603543741E-4</v>
      </c>
      <c r="E321" s="2">
        <f>D321*F321*IFERROR(SUMIF(Distrib!AH:AH,"&lt;=" &amp; G321,Distrib!AJ:AJ),1)</f>
        <v>5.4880410615530738E-4</v>
      </c>
      <c r="F321">
        <f>COUNTIF($H$321:$Q$321,"&lt;="&amp;$G$321)/COUNTA($H$321:$Q$321)</f>
        <v>1</v>
      </c>
      <c r="G321">
        <v>562</v>
      </c>
      <c r="H321">
        <v>77</v>
      </c>
      <c r="I321">
        <v>40</v>
      </c>
      <c r="J321">
        <v>126</v>
      </c>
      <c r="K321">
        <v>23</v>
      </c>
      <c r="L321">
        <v>124</v>
      </c>
      <c r="M321">
        <v>380</v>
      </c>
      <c r="N321">
        <v>126</v>
      </c>
      <c r="O321">
        <v>195</v>
      </c>
      <c r="P321">
        <v>26</v>
      </c>
      <c r="Q321">
        <v>55</v>
      </c>
    </row>
    <row r="322" spans="1:30" x14ac:dyDescent="0.25">
      <c r="A322">
        <v>16</v>
      </c>
      <c r="B322">
        <v>47</v>
      </c>
      <c r="C322">
        <v>10</v>
      </c>
      <c r="D322" s="2">
        <f t="shared" si="4"/>
        <v>5.5370985603543741E-4</v>
      </c>
      <c r="E322" s="2">
        <f>D322*F322*IFERROR(SUMIF(Distrib!AH:AH,"&lt;=" &amp; G322,Distrib!AJ:AJ),1)</f>
        <v>0</v>
      </c>
      <c r="F322">
        <f>COUNTIF($H$322:$P$322,"&lt;="&amp;$G$322)/COUNTA($H$322:$P$322)</f>
        <v>0</v>
      </c>
      <c r="G322">
        <v>15</v>
      </c>
      <c r="H322">
        <v>143</v>
      </c>
      <c r="I322">
        <v>123</v>
      </c>
      <c r="J322">
        <v>55</v>
      </c>
      <c r="K322">
        <v>27</v>
      </c>
      <c r="L322">
        <v>23</v>
      </c>
      <c r="M322">
        <v>419</v>
      </c>
      <c r="N322">
        <v>147</v>
      </c>
      <c r="O322">
        <v>213</v>
      </c>
      <c r="P322">
        <v>465</v>
      </c>
    </row>
    <row r="323" spans="1:30" x14ac:dyDescent="0.25">
      <c r="A323">
        <v>25</v>
      </c>
      <c r="B323">
        <v>43</v>
      </c>
      <c r="C323">
        <v>14</v>
      </c>
      <c r="D323" s="2">
        <f t="shared" ref="D323:D386" si="5">C323/SUM(C:C)</f>
        <v>7.7519379844961239E-4</v>
      </c>
      <c r="E323" s="2">
        <f>D323*F323*IFERROR(SUMIF(Distrib!AH:AH,"&lt;=" &amp; G323,Distrib!AJ:AJ),1)</f>
        <v>4.2022095628717614E-4</v>
      </c>
      <c r="F323">
        <f>COUNTIF($H$323:$T$323,"&lt;="&amp;$G$323)/COUNTA($H$323:$T$323)</f>
        <v>0.76923076923076927</v>
      </c>
      <c r="G323">
        <v>140</v>
      </c>
      <c r="H323">
        <v>134</v>
      </c>
      <c r="I323">
        <v>4</v>
      </c>
      <c r="J323">
        <v>10</v>
      </c>
      <c r="K323">
        <v>67</v>
      </c>
      <c r="L323">
        <v>32</v>
      </c>
      <c r="M323">
        <v>70</v>
      </c>
      <c r="N323">
        <v>134</v>
      </c>
      <c r="O323">
        <v>214</v>
      </c>
      <c r="P323">
        <v>67</v>
      </c>
      <c r="Q323">
        <v>8</v>
      </c>
      <c r="R323">
        <v>110</v>
      </c>
      <c r="S323">
        <v>321</v>
      </c>
      <c r="T323">
        <v>306</v>
      </c>
    </row>
    <row r="324" spans="1:30" x14ac:dyDescent="0.25">
      <c r="A324">
        <v>25</v>
      </c>
      <c r="B324">
        <v>47</v>
      </c>
      <c r="C324">
        <v>12</v>
      </c>
      <c r="D324" s="2">
        <f t="shared" si="5"/>
        <v>6.6445182724252495E-4</v>
      </c>
      <c r="E324" s="2">
        <f>D324*F324*IFERROR(SUMIF(Distrib!AH:AH,"&lt;=" &amp; G324,Distrib!AJ:AJ),1)</f>
        <v>1.9467322985641477E-4</v>
      </c>
      <c r="F324">
        <f>COUNTIF($H$324:$R$324,"&lt;="&amp;$G$324)/COUNTA($H$324:$R$324)</f>
        <v>0.45454545454545453</v>
      </c>
      <c r="G324">
        <v>118</v>
      </c>
      <c r="H324">
        <v>54</v>
      </c>
      <c r="I324">
        <v>199</v>
      </c>
      <c r="J324">
        <v>434</v>
      </c>
      <c r="K324">
        <v>197</v>
      </c>
      <c r="L324">
        <v>109</v>
      </c>
      <c r="M324">
        <v>33</v>
      </c>
      <c r="N324">
        <v>36</v>
      </c>
      <c r="O324">
        <v>131</v>
      </c>
      <c r="P324">
        <v>182</v>
      </c>
      <c r="Q324">
        <v>225</v>
      </c>
      <c r="R324">
        <v>13</v>
      </c>
    </row>
    <row r="325" spans="1:30" x14ac:dyDescent="0.25">
      <c r="A325">
        <v>43</v>
      </c>
      <c r="B325">
        <v>47</v>
      </c>
      <c r="C325">
        <v>15</v>
      </c>
      <c r="D325" s="2">
        <f t="shared" si="5"/>
        <v>8.3056478405315617E-4</v>
      </c>
      <c r="E325" s="2">
        <f>D325*F325*IFERROR(SUMIF(Distrib!AH:AH,"&lt;=" &amp; G325,Distrib!AJ:AJ),1)</f>
        <v>5.3397189964308307E-4</v>
      </c>
      <c r="F325">
        <f>COUNTIF($H$325:$R$325,"&lt;="&amp;$G$325)/COUNTA($H$325:$R$325)</f>
        <v>0.81818181818181823</v>
      </c>
      <c r="G325">
        <v>177</v>
      </c>
      <c r="H325">
        <v>356</v>
      </c>
      <c r="I325">
        <v>44</v>
      </c>
      <c r="J325">
        <v>228</v>
      </c>
      <c r="K325">
        <v>133</v>
      </c>
      <c r="L325">
        <v>14</v>
      </c>
      <c r="M325">
        <v>118</v>
      </c>
      <c r="N325">
        <v>75</v>
      </c>
      <c r="O325">
        <v>147</v>
      </c>
      <c r="P325">
        <v>19</v>
      </c>
      <c r="Q325">
        <v>140</v>
      </c>
      <c r="R325">
        <v>25</v>
      </c>
    </row>
    <row r="326" spans="1:30" x14ac:dyDescent="0.25">
      <c r="A326">
        <v>3</v>
      </c>
      <c r="B326">
        <v>16</v>
      </c>
      <c r="C326">
        <v>12</v>
      </c>
      <c r="D326" s="2">
        <f t="shared" si="5"/>
        <v>6.6445182724252495E-4</v>
      </c>
      <c r="E326" s="2">
        <f>D326*F326*IFERROR(SUMIF(Distrib!AH:AH,"&lt;=" &amp; G326,Distrib!AJ:AJ),1)</f>
        <v>7.8942961425083172E-5</v>
      </c>
      <c r="F326">
        <f>COUNTIF($H$326:$S$326,"&lt;="&amp;$G$326)/COUNTA($H$326:$S$326)</f>
        <v>0.33333333333333331</v>
      </c>
      <c r="G326">
        <v>50</v>
      </c>
      <c r="H326">
        <v>500</v>
      </c>
      <c r="I326">
        <v>124</v>
      </c>
      <c r="J326">
        <v>5</v>
      </c>
      <c r="K326">
        <v>45</v>
      </c>
      <c r="L326">
        <v>82</v>
      </c>
      <c r="M326">
        <v>149</v>
      </c>
      <c r="N326">
        <v>322</v>
      </c>
      <c r="O326">
        <v>102</v>
      </c>
      <c r="P326">
        <v>204</v>
      </c>
      <c r="Q326">
        <v>10</v>
      </c>
      <c r="R326">
        <v>25</v>
      </c>
      <c r="S326">
        <v>116</v>
      </c>
    </row>
    <row r="327" spans="1:30" x14ac:dyDescent="0.25">
      <c r="A327">
        <v>3</v>
      </c>
      <c r="B327">
        <v>26</v>
      </c>
      <c r="C327">
        <v>15</v>
      </c>
      <c r="D327" s="2">
        <f t="shared" si="5"/>
        <v>8.3056478405315617E-4</v>
      </c>
      <c r="E327" s="2">
        <f>D327*F327*IFERROR(SUMIF(Distrib!AH:AH,"&lt;=" &amp; G327,Distrib!AJ:AJ),1)</f>
        <v>5.2628532126854902E-4</v>
      </c>
      <c r="F327">
        <f>COUNTIF($H$327:$U$327,"&lt;="&amp;$G$327)/COUNTA($H$327:$U$327)</f>
        <v>0.7857142857142857</v>
      </c>
      <c r="G327">
        <v>189</v>
      </c>
      <c r="H327">
        <v>160</v>
      </c>
      <c r="I327">
        <v>243</v>
      </c>
      <c r="J327">
        <v>18</v>
      </c>
      <c r="K327">
        <v>41</v>
      </c>
      <c r="L327">
        <v>155</v>
      </c>
      <c r="M327">
        <v>53</v>
      </c>
      <c r="N327">
        <v>71</v>
      </c>
      <c r="O327">
        <v>54</v>
      </c>
      <c r="P327">
        <v>102</v>
      </c>
      <c r="Q327">
        <v>7</v>
      </c>
      <c r="R327">
        <v>203</v>
      </c>
      <c r="S327">
        <v>20</v>
      </c>
      <c r="T327">
        <v>63</v>
      </c>
      <c r="U327">
        <v>322</v>
      </c>
    </row>
    <row r="328" spans="1:30" x14ac:dyDescent="0.25">
      <c r="A328">
        <v>7</v>
      </c>
      <c r="B328">
        <v>16</v>
      </c>
      <c r="C328">
        <v>12</v>
      </c>
      <c r="D328" s="2">
        <f t="shared" si="5"/>
        <v>6.6445182724252495E-4</v>
      </c>
      <c r="E328" s="2">
        <f>D328*F328*IFERROR(SUMIF(Distrib!AH:AH,"&lt;=" &amp; G328,Distrib!AJ:AJ),1)</f>
        <v>4.4342882033374432E-6</v>
      </c>
      <c r="F328">
        <f>COUNTIF($H$328:$R$328,"&lt;="&amp;$G$328)/COUNTA($H$328:$R$328)</f>
        <v>9.0909090909090912E-2</v>
      </c>
      <c r="G328">
        <v>9</v>
      </c>
      <c r="H328">
        <v>27</v>
      </c>
      <c r="I328">
        <v>21</v>
      </c>
      <c r="J328">
        <v>371</v>
      </c>
      <c r="K328">
        <v>47</v>
      </c>
      <c r="L328">
        <v>331</v>
      </c>
      <c r="M328">
        <v>35</v>
      </c>
      <c r="N328">
        <v>218</v>
      </c>
      <c r="O328">
        <v>22</v>
      </c>
      <c r="P328">
        <v>408</v>
      </c>
      <c r="Q328">
        <v>43</v>
      </c>
      <c r="R328">
        <v>7</v>
      </c>
    </row>
    <row r="329" spans="1:30" x14ac:dyDescent="0.25">
      <c r="A329">
        <v>7</v>
      </c>
      <c r="B329">
        <v>50</v>
      </c>
      <c r="C329">
        <v>18</v>
      </c>
      <c r="D329" s="2">
        <f t="shared" si="5"/>
        <v>9.9667774086378727E-4</v>
      </c>
      <c r="E329" s="2">
        <f>D329*F329*IFERROR(SUMIF(Distrib!AH:AH,"&lt;=" &amp; G329,Distrib!AJ:AJ),1)</f>
        <v>2.4667390158127246E-4</v>
      </c>
      <c r="F329">
        <f>COUNTIF($H$329:$Y$329,"&lt;="&amp;$G$329)/COUNTA($H$329:$Y$329)</f>
        <v>0.5</v>
      </c>
      <c r="G329">
        <v>78</v>
      </c>
      <c r="H329">
        <v>19</v>
      </c>
      <c r="I329">
        <v>311</v>
      </c>
      <c r="J329">
        <v>98</v>
      </c>
      <c r="K329">
        <v>151</v>
      </c>
      <c r="L329">
        <v>25</v>
      </c>
      <c r="M329">
        <v>124</v>
      </c>
      <c r="N329">
        <v>293</v>
      </c>
      <c r="O329">
        <v>83</v>
      </c>
      <c r="P329">
        <v>13</v>
      </c>
      <c r="Q329">
        <v>88</v>
      </c>
      <c r="R329">
        <v>167</v>
      </c>
      <c r="S329">
        <v>32</v>
      </c>
      <c r="T329">
        <v>59</v>
      </c>
      <c r="U329">
        <v>11</v>
      </c>
      <c r="V329">
        <v>7</v>
      </c>
      <c r="W329">
        <v>85</v>
      </c>
      <c r="X329">
        <v>73</v>
      </c>
      <c r="Y329">
        <v>59</v>
      </c>
    </row>
    <row r="330" spans="1:30" x14ac:dyDescent="0.25">
      <c r="A330">
        <v>16</v>
      </c>
      <c r="B330">
        <v>50</v>
      </c>
      <c r="C330">
        <v>18</v>
      </c>
      <c r="D330" s="2">
        <f t="shared" si="5"/>
        <v>9.9667774086378727E-4</v>
      </c>
      <c r="E330" s="2">
        <f>D330*F330*IFERROR(SUMIF(Distrib!AH:AH,"&lt;=" &amp; G330,Distrib!AJ:AJ),1)</f>
        <v>3.5943427430096974E-4</v>
      </c>
      <c r="F330">
        <f>COUNTIF($H$330:$X$330,"&lt;="&amp;$G$330)/COUNTA($H$330:$X$330)</f>
        <v>0.6470588235294118</v>
      </c>
      <c r="G330">
        <v>93</v>
      </c>
      <c r="H330">
        <v>44</v>
      </c>
      <c r="I330">
        <v>20</v>
      </c>
      <c r="J330">
        <v>73</v>
      </c>
      <c r="K330">
        <v>133</v>
      </c>
      <c r="L330">
        <v>32</v>
      </c>
      <c r="M330">
        <v>75</v>
      </c>
      <c r="N330">
        <v>185</v>
      </c>
      <c r="O330">
        <v>151</v>
      </c>
      <c r="P330">
        <v>38</v>
      </c>
      <c r="Q330">
        <v>80</v>
      </c>
      <c r="R330">
        <v>34</v>
      </c>
      <c r="S330">
        <v>374</v>
      </c>
      <c r="T330">
        <v>18</v>
      </c>
      <c r="U330">
        <v>35</v>
      </c>
      <c r="V330">
        <v>114</v>
      </c>
      <c r="W330">
        <v>52</v>
      </c>
      <c r="X330">
        <v>110</v>
      </c>
    </row>
    <row r="331" spans="1:30" x14ac:dyDescent="0.25">
      <c r="A331">
        <v>26</v>
      </c>
      <c r="B331">
        <v>50</v>
      </c>
      <c r="C331">
        <v>23</v>
      </c>
      <c r="D331" s="2">
        <f t="shared" si="5"/>
        <v>1.2735326688815061E-3</v>
      </c>
      <c r="E331" s="2">
        <f>D331*F331*IFERROR(SUMIF(Distrib!AH:AH,"&lt;=" &amp; G331,Distrib!AJ:AJ),1)</f>
        <v>5.1300127317921104E-4</v>
      </c>
      <c r="F331">
        <f>COUNTIF($H$331:$AC$331,"&lt;="&amp;$G$331)/COUNTA($H$331:$AC$331)</f>
        <v>0.72727272727272729</v>
      </c>
      <c r="G331">
        <v>92</v>
      </c>
      <c r="H331">
        <v>46</v>
      </c>
      <c r="I331">
        <v>70</v>
      </c>
      <c r="J331">
        <v>92</v>
      </c>
      <c r="K331">
        <v>34</v>
      </c>
      <c r="L331">
        <v>323</v>
      </c>
      <c r="M331">
        <v>98</v>
      </c>
      <c r="N331">
        <v>51</v>
      </c>
      <c r="O331">
        <v>48</v>
      </c>
      <c r="P331">
        <v>154</v>
      </c>
      <c r="Q331">
        <v>85</v>
      </c>
      <c r="R331">
        <v>6</v>
      </c>
      <c r="S331">
        <v>35</v>
      </c>
      <c r="T331">
        <v>48</v>
      </c>
      <c r="U331">
        <v>111</v>
      </c>
      <c r="V331">
        <v>114</v>
      </c>
      <c r="W331">
        <v>61</v>
      </c>
      <c r="X331">
        <v>55</v>
      </c>
      <c r="Y331">
        <v>26</v>
      </c>
      <c r="Z331">
        <v>49</v>
      </c>
      <c r="AA331">
        <v>8</v>
      </c>
      <c r="AB331">
        <v>95</v>
      </c>
      <c r="AC331">
        <v>54</v>
      </c>
    </row>
    <row r="332" spans="1:30" x14ac:dyDescent="0.25">
      <c r="A332">
        <v>11</v>
      </c>
      <c r="B332">
        <v>35</v>
      </c>
      <c r="C332">
        <v>17</v>
      </c>
      <c r="D332" s="2">
        <f t="shared" si="5"/>
        <v>9.413067552602436E-4</v>
      </c>
      <c r="E332" s="2">
        <f>D332*F332*IFERROR(SUMIF(Distrib!AH:AH,"&lt;=" &amp; G332,Distrib!AJ:AJ),1)</f>
        <v>5.299221110130366E-4</v>
      </c>
      <c r="F332">
        <f>COUNTIF($H$332:$W$332,"&lt;="&amp;$G$332)/COUNTA($H$332:$W$332)</f>
        <v>0.8125</v>
      </c>
      <c r="G332">
        <v>135</v>
      </c>
      <c r="H332">
        <v>30</v>
      </c>
      <c r="I332">
        <v>91</v>
      </c>
      <c r="J332">
        <v>160</v>
      </c>
      <c r="K332">
        <v>281</v>
      </c>
      <c r="L332">
        <v>59</v>
      </c>
      <c r="M332">
        <v>51</v>
      </c>
      <c r="N332">
        <v>112</v>
      </c>
      <c r="O332">
        <v>233</v>
      </c>
      <c r="P332">
        <v>129</v>
      </c>
      <c r="Q332">
        <v>23</v>
      </c>
      <c r="R332">
        <v>109</v>
      </c>
      <c r="S332">
        <v>87</v>
      </c>
      <c r="T332">
        <v>87</v>
      </c>
      <c r="U332">
        <v>52</v>
      </c>
      <c r="V332">
        <v>43</v>
      </c>
      <c r="W332">
        <v>80</v>
      </c>
    </row>
    <row r="333" spans="1:30" x14ac:dyDescent="0.25">
      <c r="A333">
        <v>11</v>
      </c>
      <c r="B333">
        <v>44</v>
      </c>
      <c r="C333">
        <v>24</v>
      </c>
      <c r="D333" s="2">
        <f t="shared" si="5"/>
        <v>1.3289036544850499E-3</v>
      </c>
      <c r="E333" s="2">
        <f>D333*F333*IFERROR(SUMIF(Distrib!AH:AH,"&lt;=" &amp; G333,Distrib!AJ:AJ),1)</f>
        <v>2.6959598524921546E-4</v>
      </c>
      <c r="F333">
        <f>COUNTIF($H$333:$AB$333,"&lt;="&amp;$G$333)/COUNTA($H$333:$AB$333)</f>
        <v>0.52380952380952384</v>
      </c>
      <c r="G333">
        <v>56</v>
      </c>
      <c r="H333">
        <v>4</v>
      </c>
      <c r="I333">
        <v>94</v>
      </c>
      <c r="J333">
        <v>218</v>
      </c>
      <c r="K333">
        <v>159</v>
      </c>
      <c r="L333">
        <v>18</v>
      </c>
      <c r="M333">
        <v>164</v>
      </c>
      <c r="N333">
        <v>48</v>
      </c>
      <c r="O333">
        <v>46</v>
      </c>
      <c r="P333">
        <v>19</v>
      </c>
      <c r="Q333">
        <v>57</v>
      </c>
      <c r="R333">
        <v>83</v>
      </c>
      <c r="S333">
        <v>31</v>
      </c>
      <c r="T333">
        <v>219</v>
      </c>
      <c r="U333">
        <v>28</v>
      </c>
      <c r="V333">
        <v>17</v>
      </c>
      <c r="W333">
        <v>53</v>
      </c>
      <c r="X333">
        <v>74</v>
      </c>
      <c r="Y333">
        <v>199</v>
      </c>
      <c r="Z333">
        <v>48</v>
      </c>
      <c r="AA333">
        <v>114</v>
      </c>
      <c r="AB333">
        <v>13</v>
      </c>
    </row>
    <row r="334" spans="1:30" x14ac:dyDescent="0.25">
      <c r="A334">
        <v>29</v>
      </c>
      <c r="B334">
        <v>35</v>
      </c>
      <c r="C334">
        <v>20</v>
      </c>
      <c r="D334" s="2">
        <f t="shared" si="5"/>
        <v>1.1074197120708748E-3</v>
      </c>
      <c r="E334" s="2">
        <f>D334*F334*IFERROR(SUMIF(Distrib!AH:AH,"&lt;=" &amp; G334,Distrib!AJ:AJ),1)</f>
        <v>4.3677050665353093E-4</v>
      </c>
      <c r="F334">
        <f>COUNTIF($H$334:$Z$334,"&lt;="&amp;$G$334)/COUNTA($H$334:$Z$334)</f>
        <v>0.68421052631578949</v>
      </c>
      <c r="G334">
        <v>98</v>
      </c>
      <c r="H334">
        <v>30</v>
      </c>
      <c r="I334">
        <v>98</v>
      </c>
      <c r="J334">
        <v>96</v>
      </c>
      <c r="K334">
        <v>75</v>
      </c>
      <c r="L334">
        <v>70</v>
      </c>
      <c r="M334">
        <v>118</v>
      </c>
      <c r="N334">
        <v>12</v>
      </c>
      <c r="O334">
        <v>117</v>
      </c>
      <c r="P334">
        <v>23</v>
      </c>
      <c r="Q334">
        <v>70</v>
      </c>
      <c r="R334">
        <v>38</v>
      </c>
      <c r="S334">
        <v>202</v>
      </c>
      <c r="T334">
        <v>2</v>
      </c>
      <c r="U334">
        <v>7</v>
      </c>
      <c r="V334">
        <v>4</v>
      </c>
      <c r="W334">
        <v>211</v>
      </c>
      <c r="X334">
        <v>149</v>
      </c>
      <c r="Y334">
        <v>98</v>
      </c>
      <c r="Z334">
        <v>179</v>
      </c>
    </row>
    <row r="335" spans="1:30" x14ac:dyDescent="0.25">
      <c r="A335">
        <v>35</v>
      </c>
      <c r="B335">
        <v>44</v>
      </c>
      <c r="C335">
        <v>24</v>
      </c>
      <c r="D335" s="2">
        <f t="shared" si="5"/>
        <v>1.3289036544850499E-3</v>
      </c>
      <c r="E335" s="2">
        <f>D335*F335*IFERROR(SUMIF(Distrib!AH:AH,"&lt;=" &amp; G335,Distrib!AJ:AJ),1)</f>
        <v>8.0276774273939209E-5</v>
      </c>
      <c r="F335">
        <f>COUNTIF($H$335:$AD$335,"&lt;="&amp;$G$335)/COUNTA($H$335:$AD$335)</f>
        <v>0.34782608695652173</v>
      </c>
      <c r="G335">
        <v>22</v>
      </c>
      <c r="H335">
        <v>94</v>
      </c>
      <c r="I335">
        <v>66</v>
      </c>
      <c r="J335">
        <v>6</v>
      </c>
      <c r="K335">
        <v>38</v>
      </c>
      <c r="L335">
        <v>123</v>
      </c>
      <c r="M335">
        <v>15</v>
      </c>
      <c r="N335">
        <v>6</v>
      </c>
      <c r="O335">
        <v>60</v>
      </c>
      <c r="P335">
        <v>92</v>
      </c>
      <c r="Q335">
        <v>147</v>
      </c>
      <c r="R335">
        <v>138</v>
      </c>
      <c r="S335">
        <v>29</v>
      </c>
      <c r="T335">
        <v>5</v>
      </c>
      <c r="U335">
        <v>137</v>
      </c>
      <c r="V335">
        <v>2</v>
      </c>
      <c r="W335">
        <v>109</v>
      </c>
      <c r="X335">
        <v>110</v>
      </c>
      <c r="Y335">
        <v>6</v>
      </c>
      <c r="Z335">
        <v>26</v>
      </c>
      <c r="AA335">
        <v>356</v>
      </c>
      <c r="AB335">
        <v>1</v>
      </c>
      <c r="AC335">
        <v>164</v>
      </c>
      <c r="AD335">
        <v>10</v>
      </c>
    </row>
    <row r="336" spans="1:30" x14ac:dyDescent="0.25">
      <c r="A336">
        <v>10</v>
      </c>
      <c r="B336">
        <v>14</v>
      </c>
      <c r="C336">
        <v>13</v>
      </c>
      <c r="D336" s="2">
        <f t="shared" si="5"/>
        <v>7.1982281284606862E-4</v>
      </c>
      <c r="E336" s="2">
        <f>D336*F336*IFERROR(SUMIF(Distrib!AH:AH,"&lt;=" &amp; G336,Distrib!AJ:AJ),1)</f>
        <v>1.6121939512896209E-4</v>
      </c>
      <c r="F336">
        <f>COUNTIF($H$336:$S$336,"&lt;="&amp;$G$336)/COUNTA($H$336:$S$336)</f>
        <v>0.41666666666666669</v>
      </c>
      <c r="G336">
        <v>88</v>
      </c>
      <c r="H336">
        <v>67</v>
      </c>
      <c r="I336">
        <v>68</v>
      </c>
      <c r="J336">
        <v>242</v>
      </c>
      <c r="K336">
        <v>98</v>
      </c>
      <c r="L336">
        <v>154</v>
      </c>
      <c r="M336">
        <v>28</v>
      </c>
      <c r="N336">
        <v>63</v>
      </c>
      <c r="O336">
        <v>196</v>
      </c>
      <c r="P336">
        <v>392</v>
      </c>
      <c r="Q336">
        <v>133</v>
      </c>
      <c r="R336">
        <v>17</v>
      </c>
      <c r="S336">
        <v>182</v>
      </c>
    </row>
    <row r="337" spans="1:29" x14ac:dyDescent="0.25">
      <c r="A337">
        <v>10</v>
      </c>
      <c r="B337">
        <v>18</v>
      </c>
      <c r="C337">
        <v>12</v>
      </c>
      <c r="D337" s="2">
        <f t="shared" si="5"/>
        <v>6.6445182724252495E-4</v>
      </c>
      <c r="E337" s="2">
        <f>D337*F337*IFERROR(SUMIF(Distrib!AH:AH,"&lt;=" &amp; G337,Distrib!AJ:AJ),1)</f>
        <v>5.7497826234804665E-6</v>
      </c>
      <c r="F337">
        <f>COUNTIF($H$337:$S$337,"&lt;="&amp;$G$337)/COUNTA($H$337:$S$337)</f>
        <v>8.3333333333333329E-2</v>
      </c>
      <c r="G337">
        <v>13</v>
      </c>
      <c r="H337">
        <v>15</v>
      </c>
      <c r="I337">
        <v>47</v>
      </c>
      <c r="J337">
        <v>314</v>
      </c>
      <c r="K337">
        <v>301</v>
      </c>
      <c r="L337">
        <v>118</v>
      </c>
      <c r="M337">
        <v>120</v>
      </c>
      <c r="N337">
        <v>18</v>
      </c>
      <c r="O337">
        <v>274</v>
      </c>
      <c r="P337">
        <v>14</v>
      </c>
      <c r="Q337">
        <v>2</v>
      </c>
      <c r="R337">
        <v>327</v>
      </c>
      <c r="S337">
        <v>144</v>
      </c>
    </row>
    <row r="338" spans="1:29" x14ac:dyDescent="0.25">
      <c r="A338">
        <v>10</v>
      </c>
      <c r="B338">
        <v>21</v>
      </c>
      <c r="C338">
        <v>16</v>
      </c>
      <c r="D338" s="2">
        <f t="shared" si="5"/>
        <v>8.8593576965669994E-4</v>
      </c>
      <c r="E338" s="2">
        <f>D338*F338*IFERROR(SUMIF(Distrib!AH:AH,"&lt;=" &amp; G338,Distrib!AJ:AJ),1)</f>
        <v>2.2951690275300839E-4</v>
      </c>
      <c r="F338">
        <f>COUNTIF($H$338:$T$338,"&lt;="&amp;$G$338)/COUNTA($H$338:$T$338)</f>
        <v>0.53846153846153844</v>
      </c>
      <c r="G338">
        <v>75</v>
      </c>
      <c r="H338">
        <v>19</v>
      </c>
      <c r="I338">
        <v>18</v>
      </c>
      <c r="J338">
        <v>300</v>
      </c>
      <c r="K338">
        <v>34</v>
      </c>
      <c r="L338">
        <v>57</v>
      </c>
      <c r="M338">
        <v>190</v>
      </c>
      <c r="N338">
        <v>12</v>
      </c>
      <c r="O338">
        <v>103</v>
      </c>
      <c r="P338">
        <v>97</v>
      </c>
      <c r="Q338">
        <v>624</v>
      </c>
      <c r="R338">
        <v>69</v>
      </c>
      <c r="S338">
        <v>109</v>
      </c>
      <c r="T338">
        <v>60</v>
      </c>
    </row>
    <row r="339" spans="1:29" x14ac:dyDescent="0.25">
      <c r="A339">
        <v>14</v>
      </c>
      <c r="B339">
        <v>18</v>
      </c>
      <c r="C339">
        <v>7</v>
      </c>
      <c r="D339" s="2">
        <f t="shared" si="5"/>
        <v>3.875968992248062E-4</v>
      </c>
      <c r="E339" s="2">
        <f>D339*F339*IFERROR(SUMIF(Distrib!AH:AH,"&lt;=" &amp; G339,Distrib!AJ:AJ),1)</f>
        <v>1.6812858013094505E-4</v>
      </c>
      <c r="F339">
        <f>COUNTIF($H$339:$M$339,"&lt;="&amp;$G$339)/COUNTA($H$339:$M$339)</f>
        <v>0.5</v>
      </c>
      <c r="G339">
        <v>233</v>
      </c>
      <c r="H339">
        <v>575</v>
      </c>
      <c r="I339">
        <v>421</v>
      </c>
      <c r="J339">
        <v>2</v>
      </c>
      <c r="K339">
        <v>51</v>
      </c>
      <c r="L339">
        <v>92</v>
      </c>
      <c r="M339">
        <v>401</v>
      </c>
      <c r="P339">
        <f>COUNTIF($R$339:$V$339,"&lt;="&amp;$Q$339)/COUNTA($R$339:$V$339)</f>
        <v>0.6</v>
      </c>
      <c r="Q339">
        <v>365</v>
      </c>
      <c r="R339">
        <v>421</v>
      </c>
      <c r="S339">
        <v>2</v>
      </c>
      <c r="T339">
        <v>51</v>
      </c>
      <c r="U339">
        <v>92</v>
      </c>
      <c r="V339">
        <v>401</v>
      </c>
    </row>
    <row r="340" spans="1:29" x14ac:dyDescent="0.25">
      <c r="A340">
        <v>14</v>
      </c>
      <c r="B340">
        <v>21</v>
      </c>
      <c r="C340">
        <v>22</v>
      </c>
      <c r="D340" s="2">
        <f t="shared" si="5"/>
        <v>1.2181616832779624E-3</v>
      </c>
      <c r="E340" s="2">
        <f>D340*F340*IFERROR(SUMIF(Distrib!AH:AH,"&lt;=" &amp; G340,Distrib!AJ:AJ),1)</f>
        <v>5.4710385247014543E-4</v>
      </c>
      <c r="F340">
        <f>COUNTIF($H$340:$AC$340,"&lt;="&amp;$G$340)/COUNTA($H$340:$AC$340)</f>
        <v>0.72727272727272729</v>
      </c>
      <c r="G340">
        <v>110</v>
      </c>
      <c r="H340">
        <v>92</v>
      </c>
      <c r="I340">
        <v>128</v>
      </c>
      <c r="J340">
        <v>125</v>
      </c>
      <c r="K340">
        <v>195</v>
      </c>
      <c r="L340">
        <v>36</v>
      </c>
      <c r="M340">
        <v>63</v>
      </c>
      <c r="N340">
        <v>5</v>
      </c>
      <c r="O340">
        <v>54</v>
      </c>
      <c r="P340">
        <v>50</v>
      </c>
      <c r="Q340">
        <v>10</v>
      </c>
      <c r="R340">
        <v>24</v>
      </c>
      <c r="S340">
        <v>141</v>
      </c>
      <c r="T340">
        <v>173</v>
      </c>
      <c r="U340">
        <v>36</v>
      </c>
      <c r="V340">
        <v>30</v>
      </c>
      <c r="W340">
        <v>56</v>
      </c>
      <c r="X340">
        <v>178</v>
      </c>
      <c r="Y340">
        <v>22</v>
      </c>
      <c r="Z340">
        <v>1</v>
      </c>
      <c r="AA340">
        <v>74</v>
      </c>
      <c r="AB340">
        <v>31</v>
      </c>
      <c r="AC340">
        <v>108</v>
      </c>
    </row>
    <row r="341" spans="1:29" x14ac:dyDescent="0.25">
      <c r="A341">
        <v>14</v>
      </c>
      <c r="B341">
        <v>49</v>
      </c>
      <c r="C341">
        <v>19</v>
      </c>
      <c r="D341" s="2">
        <f t="shared" si="5"/>
        <v>1.052048726467331E-3</v>
      </c>
      <c r="E341" s="2">
        <f>D341*F341*IFERROR(SUMIF(Distrib!AH:AH,"&lt;=" &amp; G341,Distrib!AJ:AJ),1)</f>
        <v>2.5016277339043253E-5</v>
      </c>
      <c r="F341">
        <f>COUNTIF($H$341:$Z$341,"&lt;="&amp;$G$341)/COUNTA($H$341:$Z$341)</f>
        <v>0.10526315789473684</v>
      </c>
      <c r="G341">
        <v>29</v>
      </c>
      <c r="H341">
        <v>53</v>
      </c>
      <c r="I341">
        <v>258</v>
      </c>
      <c r="J341">
        <v>19</v>
      </c>
      <c r="K341">
        <v>42</v>
      </c>
      <c r="L341">
        <v>215</v>
      </c>
      <c r="M341">
        <v>34</v>
      </c>
      <c r="N341">
        <v>90</v>
      </c>
      <c r="O341">
        <v>68</v>
      </c>
      <c r="P341">
        <v>30</v>
      </c>
      <c r="Q341">
        <v>54</v>
      </c>
      <c r="R341">
        <v>49</v>
      </c>
      <c r="S341">
        <v>41</v>
      </c>
      <c r="T341">
        <v>35</v>
      </c>
      <c r="U341">
        <v>265</v>
      </c>
      <c r="V341">
        <v>190</v>
      </c>
      <c r="W341">
        <v>56</v>
      </c>
      <c r="X341">
        <v>25</v>
      </c>
      <c r="Y341">
        <v>63</v>
      </c>
      <c r="Z341">
        <v>86</v>
      </c>
    </row>
    <row r="342" spans="1:29" x14ac:dyDescent="0.25">
      <c r="A342">
        <v>18</v>
      </c>
      <c r="B342">
        <v>21</v>
      </c>
      <c r="C342">
        <v>14</v>
      </c>
      <c r="D342" s="2">
        <f t="shared" si="5"/>
        <v>7.7519379844961239E-4</v>
      </c>
      <c r="E342" s="2">
        <f>D342*F342*IFERROR(SUMIF(Distrib!AH:AH,"&lt;=" &amp; G342,Distrib!AJ:AJ),1)</f>
        <v>0</v>
      </c>
      <c r="F342">
        <f>COUNTIF($H$342:$T$342,"&lt;="&amp;$G$342)/COUNTA($H$342:$T$342)</f>
        <v>0</v>
      </c>
      <c r="G342">
        <v>3</v>
      </c>
      <c r="H342">
        <v>72</v>
      </c>
      <c r="I342">
        <v>104</v>
      </c>
      <c r="J342">
        <v>46</v>
      </c>
      <c r="K342">
        <v>44</v>
      </c>
      <c r="L342">
        <v>304</v>
      </c>
      <c r="M342">
        <v>47</v>
      </c>
      <c r="N342">
        <v>188</v>
      </c>
      <c r="O342">
        <v>132</v>
      </c>
      <c r="P342">
        <v>137</v>
      </c>
      <c r="Q342">
        <v>175</v>
      </c>
      <c r="R342">
        <v>163</v>
      </c>
      <c r="S342">
        <v>69</v>
      </c>
      <c r="T342">
        <v>223</v>
      </c>
    </row>
    <row r="343" spans="1:29" x14ac:dyDescent="0.25">
      <c r="A343">
        <v>18</v>
      </c>
      <c r="B343">
        <v>49</v>
      </c>
      <c r="C343">
        <v>13</v>
      </c>
      <c r="D343" s="2">
        <f t="shared" si="5"/>
        <v>7.1982281284606862E-4</v>
      </c>
      <c r="E343" s="2">
        <f>D343*F343*IFERROR(SUMIF(Distrib!AH:AH,"&lt;=" &amp; G343,Distrib!AJ:AJ),1)</f>
        <v>1.6132742688803892E-6</v>
      </c>
      <c r="F343">
        <f>COUNTIF($H$343:$R$343,"&lt;="&amp;$G$343)/COUNTA($H$343:$R$343)</f>
        <v>9.0909090909090912E-2</v>
      </c>
      <c r="G343">
        <v>3</v>
      </c>
      <c r="H343">
        <v>73</v>
      </c>
      <c r="I343">
        <v>3</v>
      </c>
      <c r="J343">
        <v>65</v>
      </c>
      <c r="K343">
        <v>4</v>
      </c>
      <c r="L343">
        <v>367</v>
      </c>
      <c r="M343">
        <v>221</v>
      </c>
      <c r="N343">
        <v>72</v>
      </c>
      <c r="O343">
        <v>287</v>
      </c>
      <c r="P343">
        <v>78</v>
      </c>
      <c r="Q343">
        <v>109</v>
      </c>
      <c r="R343">
        <v>179</v>
      </c>
    </row>
    <row r="344" spans="1:29" x14ac:dyDescent="0.25">
      <c r="A344">
        <v>19</v>
      </c>
      <c r="B344">
        <v>34</v>
      </c>
      <c r="C344">
        <v>17</v>
      </c>
      <c r="D344" s="2">
        <f t="shared" si="5"/>
        <v>9.413067552602436E-4</v>
      </c>
      <c r="E344" s="2">
        <f>D344*F344*IFERROR(SUMIF(Distrib!AH:AH,"&lt;=" &amp; G344,Distrib!AJ:AJ),1)</f>
        <v>1.7305032702155291E-4</v>
      </c>
      <c r="F344">
        <f>COUNTIF($H$344:$W$344,"&lt;="&amp;$G$344)/COUNTA($H$344:$W$344)</f>
        <v>0.4375</v>
      </c>
      <c r="G344">
        <v>62</v>
      </c>
      <c r="H344">
        <v>29</v>
      </c>
      <c r="I344">
        <v>94</v>
      </c>
      <c r="J344">
        <v>235</v>
      </c>
      <c r="K344">
        <v>50</v>
      </c>
      <c r="L344">
        <v>37</v>
      </c>
      <c r="M344">
        <v>302</v>
      </c>
      <c r="N344">
        <v>23</v>
      </c>
      <c r="O344">
        <v>131</v>
      </c>
      <c r="P344">
        <v>153</v>
      </c>
      <c r="Q344">
        <v>55</v>
      </c>
      <c r="R344">
        <v>85</v>
      </c>
      <c r="S344">
        <v>83</v>
      </c>
      <c r="T344">
        <v>3</v>
      </c>
      <c r="U344">
        <v>136</v>
      </c>
      <c r="V344">
        <v>159</v>
      </c>
      <c r="W344">
        <v>40</v>
      </c>
    </row>
    <row r="345" spans="1:29" x14ac:dyDescent="0.25">
      <c r="A345">
        <v>23</v>
      </c>
      <c r="B345">
        <v>34</v>
      </c>
      <c r="C345">
        <v>16</v>
      </c>
      <c r="D345" s="2">
        <f t="shared" si="5"/>
        <v>8.8593576965669994E-4</v>
      </c>
      <c r="E345" s="2">
        <f>D345*F345*IFERROR(SUMIF(Distrib!AH:AH,"&lt;=" &amp; G345,Distrib!AJ:AJ),1)</f>
        <v>3.9713375824643334E-4</v>
      </c>
      <c r="F345">
        <f>COUNTIF($H$345:$V$345,"&lt;="&amp;$G$345)/COUNTA($H$345:$V$345)</f>
        <v>0.73333333333333328</v>
      </c>
      <c r="G345">
        <v>108</v>
      </c>
      <c r="H345">
        <v>35</v>
      </c>
      <c r="I345">
        <v>7</v>
      </c>
      <c r="J345">
        <v>18</v>
      </c>
      <c r="K345">
        <v>78</v>
      </c>
      <c r="L345">
        <v>88</v>
      </c>
      <c r="M345">
        <v>86</v>
      </c>
      <c r="N345">
        <v>38</v>
      </c>
      <c r="O345">
        <v>243</v>
      </c>
      <c r="P345">
        <v>108</v>
      </c>
      <c r="Q345">
        <v>64</v>
      </c>
      <c r="R345">
        <v>6</v>
      </c>
      <c r="S345">
        <v>292</v>
      </c>
      <c r="T345">
        <v>202</v>
      </c>
      <c r="U345">
        <v>287</v>
      </c>
      <c r="V345">
        <v>97</v>
      </c>
    </row>
    <row r="346" spans="1:29" x14ac:dyDescent="0.25">
      <c r="A346">
        <v>23</v>
      </c>
      <c r="B346">
        <v>49</v>
      </c>
      <c r="C346">
        <v>17</v>
      </c>
      <c r="D346" s="2">
        <f t="shared" si="5"/>
        <v>9.413067552602436E-4</v>
      </c>
      <c r="E346" s="2">
        <f>D346*F346*IFERROR(SUMIF(Distrib!AH:AH,"&lt;=" &amp; G346,Distrib!AJ:AJ),1)</f>
        <v>4.8631959278497636E-4</v>
      </c>
      <c r="F346">
        <f>COUNTIF($H$346:$W$346,"&lt;="&amp;$G$346)/COUNTA($H$346:$W$346)</f>
        <v>0.8125</v>
      </c>
      <c r="G346">
        <v>115</v>
      </c>
      <c r="H346">
        <v>445</v>
      </c>
      <c r="I346">
        <v>35</v>
      </c>
      <c r="J346">
        <v>44</v>
      </c>
      <c r="K346">
        <v>19</v>
      </c>
      <c r="L346">
        <v>151</v>
      </c>
      <c r="M346">
        <v>15</v>
      </c>
      <c r="N346">
        <v>64</v>
      </c>
      <c r="O346">
        <v>71</v>
      </c>
      <c r="P346">
        <v>41</v>
      </c>
      <c r="Q346">
        <v>109</v>
      </c>
      <c r="R346">
        <v>59</v>
      </c>
      <c r="S346">
        <v>69</v>
      </c>
      <c r="T346">
        <v>37</v>
      </c>
      <c r="U346">
        <v>104</v>
      </c>
      <c r="V346">
        <v>4</v>
      </c>
      <c r="W346">
        <v>213</v>
      </c>
    </row>
    <row r="347" spans="1:29" x14ac:dyDescent="0.25">
      <c r="A347">
        <v>34</v>
      </c>
      <c r="B347">
        <v>49</v>
      </c>
      <c r="C347">
        <v>17</v>
      </c>
      <c r="D347" s="2">
        <f t="shared" si="5"/>
        <v>9.413067552602436E-4</v>
      </c>
      <c r="E347" s="2">
        <f>D347*F347*IFERROR(SUMIF(Distrib!AH:AH,"&lt;=" &amp; G347,Distrib!AJ:AJ),1)</f>
        <v>2.4128367081236053E-4</v>
      </c>
      <c r="F347">
        <f>COUNTIF($H$347:$W$347,"&lt;="&amp;$G$347)/COUNTA($H$347:$W$347)</f>
        <v>0.5</v>
      </c>
      <c r="G347">
        <v>82</v>
      </c>
      <c r="H347">
        <v>62</v>
      </c>
      <c r="I347">
        <v>4</v>
      </c>
      <c r="J347">
        <v>21</v>
      </c>
      <c r="K347">
        <v>141</v>
      </c>
      <c r="L347">
        <v>278</v>
      </c>
      <c r="M347">
        <v>80</v>
      </c>
      <c r="N347">
        <v>141</v>
      </c>
      <c r="O347">
        <v>117</v>
      </c>
      <c r="P347">
        <v>63</v>
      </c>
      <c r="Q347">
        <v>89</v>
      </c>
      <c r="R347">
        <v>114</v>
      </c>
      <c r="S347">
        <v>12</v>
      </c>
      <c r="T347">
        <v>83</v>
      </c>
      <c r="U347">
        <v>320</v>
      </c>
      <c r="V347">
        <v>52</v>
      </c>
      <c r="W347">
        <v>5</v>
      </c>
    </row>
    <row r="348" spans="1:29" x14ac:dyDescent="0.25">
      <c r="A348">
        <v>8</v>
      </c>
      <c r="B348">
        <v>10</v>
      </c>
      <c r="C348">
        <v>17</v>
      </c>
      <c r="D348" s="2">
        <f t="shared" si="5"/>
        <v>9.413067552602436E-4</v>
      </c>
      <c r="E348" s="2">
        <f>D348*F348*IFERROR(SUMIF(Distrib!AH:AH,"&lt;=" &amp; G348,Distrib!AJ:AJ),1)</f>
        <v>0</v>
      </c>
      <c r="F348">
        <f>COUNTIF($H$348:$W$348,"&lt;="&amp;$G$348)/COUNTA($H$348:$W$348)</f>
        <v>0</v>
      </c>
      <c r="G348">
        <v>21</v>
      </c>
      <c r="H348">
        <v>74</v>
      </c>
      <c r="I348">
        <v>223</v>
      </c>
      <c r="J348">
        <v>109</v>
      </c>
      <c r="K348">
        <v>82</v>
      </c>
      <c r="L348">
        <v>122</v>
      </c>
      <c r="M348">
        <v>35</v>
      </c>
      <c r="N348">
        <v>100</v>
      </c>
      <c r="O348">
        <v>44</v>
      </c>
      <c r="P348">
        <v>162</v>
      </c>
      <c r="Q348">
        <v>142</v>
      </c>
      <c r="R348">
        <v>137</v>
      </c>
      <c r="S348">
        <v>116</v>
      </c>
      <c r="T348">
        <v>162</v>
      </c>
      <c r="U348">
        <v>141</v>
      </c>
      <c r="V348">
        <v>37</v>
      </c>
      <c r="W348">
        <v>53</v>
      </c>
    </row>
    <row r="349" spans="1:29" x14ac:dyDescent="0.25">
      <c r="A349">
        <v>8</v>
      </c>
      <c r="B349">
        <v>29</v>
      </c>
      <c r="C349">
        <v>5</v>
      </c>
      <c r="D349" s="2">
        <f t="shared" si="5"/>
        <v>2.768549280177187E-4</v>
      </c>
      <c r="E349" s="2">
        <f>D349*F349*IFERROR(SUMIF(Distrib!AH:AH,"&lt;=" &amp; G349,Distrib!AJ:AJ),1)</f>
        <v>0</v>
      </c>
      <c r="F349">
        <f>COUNTIF($H$349:$K$349,"&lt;="&amp;$G$349)/COUNTA($H$349:$K$349)</f>
        <v>0</v>
      </c>
      <c r="G349">
        <v>128</v>
      </c>
      <c r="H349">
        <v>364</v>
      </c>
      <c r="I349">
        <v>318</v>
      </c>
      <c r="J349">
        <v>377</v>
      </c>
      <c r="K349">
        <v>462</v>
      </c>
      <c r="P349">
        <f>COUNTIF($R$349:$T$349,"&lt;="&amp;$Q$349)/COUNTA($R$349:$T$349)</f>
        <v>0</v>
      </c>
      <c r="Q349">
        <v>49</v>
      </c>
      <c r="R349">
        <v>318</v>
      </c>
      <c r="S349">
        <v>377</v>
      </c>
      <c r="T349">
        <v>462</v>
      </c>
    </row>
    <row r="350" spans="1:29" x14ac:dyDescent="0.25">
      <c r="A350">
        <v>8</v>
      </c>
      <c r="B350">
        <v>47</v>
      </c>
      <c r="C350">
        <v>16</v>
      </c>
      <c r="D350" s="2">
        <f t="shared" si="5"/>
        <v>8.8593576965669994E-4</v>
      </c>
      <c r="E350" s="2">
        <f>D350*F350*IFERROR(SUMIF(Distrib!AH:AH,"&lt;=" &amp; G350,Distrib!AJ:AJ),1)</f>
        <v>0</v>
      </c>
      <c r="F350">
        <f>COUNTIF($H$350:$S$350,"&lt;="&amp;$G$350)/COUNTA($H$350:$S$350)</f>
        <v>0</v>
      </c>
      <c r="G350">
        <v>11</v>
      </c>
      <c r="H350">
        <v>70</v>
      </c>
      <c r="I350">
        <v>15</v>
      </c>
      <c r="J350">
        <v>77</v>
      </c>
      <c r="K350">
        <v>80</v>
      </c>
      <c r="L350">
        <v>133</v>
      </c>
      <c r="M350">
        <v>147</v>
      </c>
      <c r="N350">
        <v>277</v>
      </c>
      <c r="O350">
        <v>216</v>
      </c>
      <c r="P350">
        <v>56</v>
      </c>
      <c r="Q350">
        <v>29</v>
      </c>
      <c r="R350">
        <v>620</v>
      </c>
      <c r="S350">
        <v>29</v>
      </c>
    </row>
    <row r="351" spans="1:29" x14ac:dyDescent="0.25">
      <c r="A351">
        <v>10</v>
      </c>
      <c r="B351">
        <v>22</v>
      </c>
      <c r="C351">
        <v>19</v>
      </c>
      <c r="D351" s="2">
        <f t="shared" si="5"/>
        <v>1.052048726467331E-3</v>
      </c>
      <c r="E351" s="2">
        <f>D351*F351*IFERROR(SUMIF(Distrib!AH:AH,"&lt;=" &amp; G351,Distrib!AJ:AJ),1)</f>
        <v>4.0549598561609038E-5</v>
      </c>
      <c r="F351">
        <f>COUNTIF($H$351:$X$351,"&lt;="&amp;$G$351)/COUNTA($H$351:$X$351)</f>
        <v>0.17647058823529413</v>
      </c>
      <c r="G351">
        <v>28</v>
      </c>
      <c r="H351">
        <v>189</v>
      </c>
      <c r="I351">
        <v>236</v>
      </c>
      <c r="J351">
        <v>8</v>
      </c>
      <c r="K351">
        <v>69</v>
      </c>
      <c r="L351">
        <v>227</v>
      </c>
      <c r="M351">
        <v>53</v>
      </c>
      <c r="N351">
        <v>91</v>
      </c>
      <c r="O351">
        <v>154</v>
      </c>
      <c r="P351">
        <v>152</v>
      </c>
      <c r="Q351">
        <v>19</v>
      </c>
      <c r="R351">
        <v>58</v>
      </c>
      <c r="S351">
        <v>42</v>
      </c>
      <c r="T351">
        <v>67</v>
      </c>
      <c r="U351">
        <v>98</v>
      </c>
      <c r="V351">
        <v>72</v>
      </c>
      <c r="W351">
        <v>17</v>
      </c>
      <c r="X351">
        <v>82</v>
      </c>
    </row>
    <row r="352" spans="1:29" x14ac:dyDescent="0.25">
      <c r="A352">
        <v>10</v>
      </c>
      <c r="B352">
        <v>47</v>
      </c>
      <c r="C352">
        <v>11</v>
      </c>
      <c r="D352" s="2">
        <f t="shared" si="5"/>
        <v>6.0908084163898118E-4</v>
      </c>
      <c r="E352" s="2">
        <f>D352*F352*IFERROR(SUMIF(Distrib!AH:AH,"&lt;=" &amp; G352,Distrib!AJ:AJ),1)</f>
        <v>3.8600024522655294E-4</v>
      </c>
      <c r="F352">
        <f>COUNTIF($H$352:$R$352,"&lt;="&amp;$G$352)/COUNTA($H$352:$R$352)</f>
        <v>0.72727272727272729</v>
      </c>
      <c r="G352">
        <v>237</v>
      </c>
      <c r="H352">
        <v>266</v>
      </c>
      <c r="I352">
        <v>187</v>
      </c>
      <c r="J352">
        <v>120</v>
      </c>
      <c r="K352">
        <v>11</v>
      </c>
      <c r="L352">
        <v>87</v>
      </c>
      <c r="M352">
        <v>272</v>
      </c>
      <c r="N352">
        <v>131</v>
      </c>
      <c r="O352">
        <v>326</v>
      </c>
      <c r="P352">
        <v>8</v>
      </c>
      <c r="Q352">
        <v>70</v>
      </c>
      <c r="R352">
        <v>45</v>
      </c>
    </row>
    <row r="353" spans="1:27" x14ac:dyDescent="0.25">
      <c r="A353">
        <v>22</v>
      </c>
      <c r="B353">
        <v>29</v>
      </c>
      <c r="C353">
        <v>14</v>
      </c>
      <c r="D353" s="2">
        <f t="shared" si="5"/>
        <v>7.7519379844961239E-4</v>
      </c>
      <c r="E353" s="2">
        <f>D353*F353*IFERROR(SUMIF(Distrib!AH:AH,"&lt;=" &amp; G353,Distrib!AJ:AJ),1)</f>
        <v>4.1759580584964902E-5</v>
      </c>
      <c r="F353">
        <f>COUNTIF($H$353:$T$353,"&lt;="&amp;$G$353)/COUNTA($H$353:$T$353)</f>
        <v>0.15384615384615385</v>
      </c>
      <c r="G353">
        <v>49</v>
      </c>
      <c r="H353">
        <v>146</v>
      </c>
      <c r="I353">
        <v>22</v>
      </c>
      <c r="J353">
        <v>79</v>
      </c>
      <c r="K353">
        <v>80</v>
      </c>
      <c r="L353">
        <v>50</v>
      </c>
      <c r="M353">
        <v>171</v>
      </c>
      <c r="N353">
        <v>123</v>
      </c>
      <c r="O353">
        <v>90</v>
      </c>
      <c r="P353">
        <v>108</v>
      </c>
      <c r="Q353">
        <v>21</v>
      </c>
      <c r="R353">
        <v>285</v>
      </c>
      <c r="S353">
        <v>259</v>
      </c>
      <c r="T353">
        <v>97</v>
      </c>
    </row>
    <row r="354" spans="1:27" x14ac:dyDescent="0.25">
      <c r="A354">
        <v>22</v>
      </c>
      <c r="B354">
        <v>47</v>
      </c>
      <c r="C354">
        <v>11</v>
      </c>
      <c r="D354" s="2">
        <f t="shared" si="5"/>
        <v>6.0908084163898118E-4</v>
      </c>
      <c r="E354" s="2">
        <f>D354*F354*IFERROR(SUMIF(Distrib!AH:AH,"&lt;=" &amp; G354,Distrib!AJ:AJ),1)</f>
        <v>5.9879095508917012E-5</v>
      </c>
      <c r="F354">
        <f>COUNTIF($H$354:$Q$354,"&lt;="&amp;$G$354)/COUNTA($H$354:$Q$354)</f>
        <v>0.3</v>
      </c>
      <c r="G354">
        <v>45</v>
      </c>
      <c r="H354">
        <v>250</v>
      </c>
      <c r="I354">
        <v>5</v>
      </c>
      <c r="J354">
        <v>56</v>
      </c>
      <c r="K354">
        <v>85</v>
      </c>
      <c r="L354">
        <v>369</v>
      </c>
      <c r="M354">
        <v>413</v>
      </c>
      <c r="N354">
        <v>2</v>
      </c>
      <c r="O354">
        <v>17</v>
      </c>
      <c r="P354">
        <v>103</v>
      </c>
      <c r="Q354">
        <v>225</v>
      </c>
    </row>
    <row r="355" spans="1:27" x14ac:dyDescent="0.25">
      <c r="A355">
        <v>3</v>
      </c>
      <c r="B355">
        <v>22</v>
      </c>
      <c r="C355">
        <v>11</v>
      </c>
      <c r="D355" s="2">
        <f t="shared" si="5"/>
        <v>6.0908084163898118E-4</v>
      </c>
      <c r="E355" s="2">
        <f>D355*F355*IFERROR(SUMIF(Distrib!AH:AH,"&lt;=" &amp; G355,Distrib!AJ:AJ),1)</f>
        <v>5.9681341988904342E-4</v>
      </c>
      <c r="F355">
        <f>COUNTIF($H$355:$Q$355,"&lt;="&amp;$G$355)/COUNTA($H$355:$Q$355)</f>
        <v>1</v>
      </c>
      <c r="G355">
        <v>456</v>
      </c>
      <c r="H355">
        <v>73</v>
      </c>
      <c r="I355">
        <v>70</v>
      </c>
      <c r="J355">
        <v>69</v>
      </c>
      <c r="K355">
        <v>95</v>
      </c>
      <c r="L355">
        <v>48</v>
      </c>
      <c r="M355">
        <v>13</v>
      </c>
      <c r="N355">
        <v>77</v>
      </c>
      <c r="O355">
        <v>204</v>
      </c>
      <c r="P355">
        <v>125</v>
      </c>
      <c r="Q355">
        <v>290</v>
      </c>
    </row>
    <row r="356" spans="1:27" x14ac:dyDescent="0.25">
      <c r="A356">
        <v>3</v>
      </c>
      <c r="B356">
        <v>25</v>
      </c>
      <c r="C356">
        <v>19</v>
      </c>
      <c r="D356" s="2">
        <f t="shared" si="5"/>
        <v>1.052048726467331E-3</v>
      </c>
      <c r="E356" s="2">
        <f>D356*F356*IFERROR(SUMIF(Distrib!AH:AH,"&lt;=" &amp; G356,Distrib!AJ:AJ),1)</f>
        <v>5.7663653446073603E-4</v>
      </c>
      <c r="F356">
        <f>COUNTIF($H$356:$Y$356,"&lt;="&amp;$G$356)/COUNTA($H$356:$Y$356)</f>
        <v>0.77777777777777779</v>
      </c>
      <c r="G356">
        <v>140</v>
      </c>
      <c r="H356">
        <v>32</v>
      </c>
      <c r="I356">
        <v>57</v>
      </c>
      <c r="J356">
        <v>22</v>
      </c>
      <c r="K356">
        <v>27</v>
      </c>
      <c r="L356">
        <v>251</v>
      </c>
      <c r="M356">
        <v>145</v>
      </c>
      <c r="N356">
        <v>137</v>
      </c>
      <c r="O356">
        <v>105</v>
      </c>
      <c r="P356">
        <v>68</v>
      </c>
      <c r="Q356">
        <v>19</v>
      </c>
      <c r="R356">
        <v>20</v>
      </c>
      <c r="S356">
        <v>4</v>
      </c>
      <c r="T356">
        <v>2</v>
      </c>
      <c r="U356">
        <v>350</v>
      </c>
      <c r="V356">
        <v>152</v>
      </c>
      <c r="W356">
        <v>86</v>
      </c>
      <c r="X356">
        <v>27</v>
      </c>
      <c r="Y356">
        <v>15</v>
      </c>
    </row>
    <row r="357" spans="1:27" x14ac:dyDescent="0.25">
      <c r="A357">
        <v>3</v>
      </c>
      <c r="B357">
        <v>32</v>
      </c>
      <c r="C357">
        <v>19</v>
      </c>
      <c r="D357" s="2">
        <f t="shared" si="5"/>
        <v>1.052048726467331E-3</v>
      </c>
      <c r="E357" s="2">
        <f>D357*F357*IFERROR(SUMIF(Distrib!AH:AH,"&lt;=" &amp; G357,Distrib!AJ:AJ),1)</f>
        <v>4.9217248841383068E-4</v>
      </c>
      <c r="F357">
        <f>COUNTIF($H$357:$Y$357,"&lt;="&amp;$G$357)/COUNTA($H$357:$Y$357)</f>
        <v>0.72222222222222221</v>
      </c>
      <c r="G357">
        <v>119</v>
      </c>
      <c r="H357">
        <v>80</v>
      </c>
      <c r="I357">
        <v>208</v>
      </c>
      <c r="J357">
        <v>49</v>
      </c>
      <c r="K357">
        <v>52</v>
      </c>
      <c r="L357">
        <v>2</v>
      </c>
      <c r="M357">
        <v>9</v>
      </c>
      <c r="N357">
        <v>80</v>
      </c>
      <c r="O357">
        <v>32</v>
      </c>
      <c r="P357">
        <v>93</v>
      </c>
      <c r="Q357">
        <v>87</v>
      </c>
      <c r="R357">
        <v>11</v>
      </c>
      <c r="S357">
        <v>82</v>
      </c>
      <c r="T357">
        <v>125</v>
      </c>
      <c r="U357">
        <v>271</v>
      </c>
      <c r="V357">
        <v>12</v>
      </c>
      <c r="W357">
        <v>140</v>
      </c>
      <c r="X357">
        <v>229</v>
      </c>
      <c r="Y357">
        <v>83</v>
      </c>
    </row>
    <row r="358" spans="1:27" x14ac:dyDescent="0.25">
      <c r="A358">
        <v>3</v>
      </c>
      <c r="B358">
        <v>39</v>
      </c>
      <c r="C358">
        <v>13</v>
      </c>
      <c r="D358" s="2">
        <f t="shared" si="5"/>
        <v>7.1982281284606862E-4</v>
      </c>
      <c r="E358" s="2">
        <f>D358*F358*IFERROR(SUMIF(Distrib!AH:AH,"&lt;=" &amp; G358,Distrib!AJ:AJ),1)</f>
        <v>6.4242886064344042E-4</v>
      </c>
      <c r="F358">
        <f>COUNTIF($H$358:$R$358,"&lt;="&amp;$G$358)/COUNTA($H$358:$R$358)</f>
        <v>0.90909090909090906</v>
      </c>
      <c r="G358">
        <v>468</v>
      </c>
      <c r="H358">
        <v>36</v>
      </c>
      <c r="I358">
        <v>41</v>
      </c>
      <c r="J358">
        <v>129</v>
      </c>
      <c r="K358">
        <v>50</v>
      </c>
      <c r="L358">
        <v>87</v>
      </c>
      <c r="M358">
        <v>485</v>
      </c>
      <c r="N358">
        <v>16</v>
      </c>
      <c r="O358">
        <v>128</v>
      </c>
      <c r="P358">
        <v>216</v>
      </c>
      <c r="Q358">
        <v>58</v>
      </c>
      <c r="R358">
        <v>50</v>
      </c>
    </row>
    <row r="359" spans="1:27" x14ac:dyDescent="0.25">
      <c r="A359">
        <v>22</v>
      </c>
      <c r="B359">
        <v>25</v>
      </c>
      <c r="C359">
        <v>17</v>
      </c>
      <c r="D359" s="2">
        <f t="shared" si="5"/>
        <v>9.413067552602436E-4</v>
      </c>
      <c r="E359" s="2">
        <f>D359*F359*IFERROR(SUMIF(Distrib!AH:AH,"&lt;=" &amp; G359,Distrib!AJ:AJ),1)</f>
        <v>7.021727779512563E-4</v>
      </c>
      <c r="F359">
        <f>COUNTIF($H$359:$W$359,"&lt;="&amp;$G$359)/COUNTA($H$359:$W$359)</f>
        <v>0.875</v>
      </c>
      <c r="G359">
        <v>220</v>
      </c>
      <c r="H359">
        <v>68</v>
      </c>
      <c r="I359">
        <v>241</v>
      </c>
      <c r="J359">
        <v>68</v>
      </c>
      <c r="K359">
        <v>160</v>
      </c>
      <c r="L359">
        <v>8</v>
      </c>
      <c r="M359">
        <v>46</v>
      </c>
      <c r="N359">
        <v>37</v>
      </c>
      <c r="O359">
        <v>142</v>
      </c>
      <c r="P359">
        <v>28</v>
      </c>
      <c r="Q359">
        <v>53</v>
      </c>
      <c r="R359">
        <v>232</v>
      </c>
      <c r="S359">
        <v>65</v>
      </c>
      <c r="T359">
        <v>9</v>
      </c>
      <c r="U359">
        <v>76</v>
      </c>
      <c r="V359">
        <v>91</v>
      </c>
      <c r="W359">
        <v>38</v>
      </c>
    </row>
    <row r="360" spans="1:27" x14ac:dyDescent="0.25">
      <c r="A360">
        <v>22</v>
      </c>
      <c r="B360">
        <v>32</v>
      </c>
      <c r="C360">
        <v>11</v>
      </c>
      <c r="D360" s="2">
        <f t="shared" si="5"/>
        <v>6.0908084163898118E-4</v>
      </c>
      <c r="E360" s="2">
        <f>D360*F360*IFERROR(SUMIF(Distrib!AH:AH,"&lt;=" &amp; G360,Distrib!AJ:AJ),1)</f>
        <v>4.8352746695840324E-4</v>
      </c>
      <c r="F360">
        <f>COUNTIF($H$360:$Q$360,"&lt;="&amp;$G$360)/COUNTA($H$360:$Q$360)</f>
        <v>0.9</v>
      </c>
      <c r="G360">
        <v>248</v>
      </c>
      <c r="H360">
        <v>48</v>
      </c>
      <c r="I360">
        <v>160</v>
      </c>
      <c r="J360">
        <v>143</v>
      </c>
      <c r="K360">
        <v>113</v>
      </c>
      <c r="L360">
        <v>99</v>
      </c>
      <c r="M360">
        <v>29</v>
      </c>
      <c r="N360">
        <v>99</v>
      </c>
      <c r="O360">
        <v>478</v>
      </c>
      <c r="P360">
        <v>10</v>
      </c>
      <c r="Q360">
        <v>206</v>
      </c>
    </row>
    <row r="361" spans="1:27" x14ac:dyDescent="0.25">
      <c r="A361">
        <v>22</v>
      </c>
      <c r="B361">
        <v>39</v>
      </c>
      <c r="C361">
        <v>6</v>
      </c>
      <c r="D361" s="2">
        <f t="shared" si="5"/>
        <v>3.3222591362126248E-4</v>
      </c>
      <c r="E361" s="2">
        <f>D361*F361*IFERROR(SUMIF(Distrib!AH:AH,"&lt;=" &amp; G361,Distrib!AJ:AJ),1)</f>
        <v>0</v>
      </c>
      <c r="F361">
        <f>COUNTIF($H$361:$L$361,"&lt;="&amp;$G$361)/COUNTA($H$361:$L$361)</f>
        <v>0</v>
      </c>
      <c r="G361">
        <v>49</v>
      </c>
      <c r="H361">
        <v>259</v>
      </c>
      <c r="I361">
        <v>353</v>
      </c>
      <c r="J361">
        <v>150</v>
      </c>
      <c r="K361">
        <v>260</v>
      </c>
      <c r="L361">
        <v>280</v>
      </c>
      <c r="P361">
        <f>COUNTIF($R$361:$T$361,"&lt;="&amp;$Q$361)/COUNTA($R$361:$T$361)</f>
        <v>0.33333333333333331</v>
      </c>
      <c r="Q361">
        <v>218</v>
      </c>
      <c r="R361">
        <v>150</v>
      </c>
      <c r="S361">
        <v>260</v>
      </c>
      <c r="T361">
        <v>280</v>
      </c>
    </row>
    <row r="362" spans="1:27" x14ac:dyDescent="0.25">
      <c r="A362">
        <v>25</v>
      </c>
      <c r="B362">
        <v>32</v>
      </c>
      <c r="C362">
        <v>13</v>
      </c>
      <c r="D362" s="2">
        <f t="shared" si="5"/>
        <v>7.1982281284606862E-4</v>
      </c>
      <c r="E362" s="2">
        <f>D362*F362*IFERROR(SUMIF(Distrib!AH:AH,"&lt;=" &amp; G362,Distrib!AJ:AJ),1)</f>
        <v>5.1366400647047069E-4</v>
      </c>
      <c r="F362">
        <f>COUNTIF($H$362:$S$362,"&lt;="&amp;$G$362)/COUNTA($H$362:$S$362)</f>
        <v>0.83333333333333337</v>
      </c>
      <c r="G362">
        <v>223</v>
      </c>
      <c r="H362">
        <v>148</v>
      </c>
      <c r="I362">
        <v>86</v>
      </c>
      <c r="J362">
        <v>3</v>
      </c>
      <c r="K362">
        <v>351</v>
      </c>
      <c r="L362">
        <v>88</v>
      </c>
      <c r="M362">
        <v>35</v>
      </c>
      <c r="N362">
        <v>95</v>
      </c>
      <c r="O362">
        <v>5</v>
      </c>
      <c r="P362">
        <v>122</v>
      </c>
      <c r="Q362">
        <v>321</v>
      </c>
      <c r="R362">
        <v>161</v>
      </c>
      <c r="S362">
        <v>87</v>
      </c>
    </row>
    <row r="363" spans="1:27" x14ac:dyDescent="0.25">
      <c r="A363">
        <v>32</v>
      </c>
      <c r="B363">
        <v>39</v>
      </c>
      <c r="C363">
        <v>19</v>
      </c>
      <c r="D363" s="2">
        <f t="shared" si="5"/>
        <v>1.052048726467331E-3</v>
      </c>
      <c r="E363" s="2">
        <f>D363*F363*IFERROR(SUMIF(Distrib!AH:AH,"&lt;=" &amp; G363,Distrib!AJ:AJ),1)</f>
        <v>1.0578509860564029E-5</v>
      </c>
      <c r="F363">
        <f>COUNTIF($H$363:$Y$363,"&lt;="&amp;$G$363)/COUNTA($H$363:$Y$363)</f>
        <v>5.5555555555555552E-2</v>
      </c>
      <c r="G363">
        <v>23</v>
      </c>
      <c r="H363">
        <v>116</v>
      </c>
      <c r="I363">
        <v>84</v>
      </c>
      <c r="J363">
        <v>170</v>
      </c>
      <c r="K363">
        <v>65</v>
      </c>
      <c r="L363">
        <v>99</v>
      </c>
      <c r="M363">
        <v>4</v>
      </c>
      <c r="N363">
        <v>32</v>
      </c>
      <c r="O363">
        <v>131</v>
      </c>
      <c r="P363">
        <v>87</v>
      </c>
      <c r="Q363">
        <v>64</v>
      </c>
      <c r="R363">
        <v>25</v>
      </c>
      <c r="S363">
        <v>34</v>
      </c>
      <c r="T363">
        <v>60</v>
      </c>
      <c r="U363">
        <v>85</v>
      </c>
      <c r="V363">
        <v>121</v>
      </c>
      <c r="W363">
        <v>112</v>
      </c>
      <c r="X363">
        <v>410</v>
      </c>
      <c r="Y363">
        <v>42</v>
      </c>
    </row>
    <row r="364" spans="1:27" x14ac:dyDescent="0.25">
      <c r="A364">
        <v>4</v>
      </c>
      <c r="B364">
        <v>39</v>
      </c>
      <c r="C364">
        <v>21</v>
      </c>
      <c r="D364" s="2">
        <f t="shared" si="5"/>
        <v>1.1627906976744186E-3</v>
      </c>
      <c r="E364" s="2">
        <f>D364*F364*IFERROR(SUMIF(Distrib!AH:AH,"&lt;=" &amp; G364,Distrib!AJ:AJ),1)</f>
        <v>3.4534346221378153E-4</v>
      </c>
      <c r="F364">
        <f>COUNTIF($H$364:$AA$364,"&lt;="&amp;$G$364)/COUNTA($H$364:$AA$364)</f>
        <v>0.6</v>
      </c>
      <c r="G364">
        <v>78</v>
      </c>
      <c r="H364">
        <v>296</v>
      </c>
      <c r="I364">
        <v>70</v>
      </c>
      <c r="J364">
        <v>5</v>
      </c>
      <c r="K364">
        <v>198</v>
      </c>
      <c r="L364">
        <v>20</v>
      </c>
      <c r="M364">
        <v>145</v>
      </c>
      <c r="N364">
        <v>102</v>
      </c>
      <c r="O364">
        <v>40</v>
      </c>
      <c r="P364">
        <v>116</v>
      </c>
      <c r="Q364">
        <v>40</v>
      </c>
      <c r="R364">
        <v>96</v>
      </c>
      <c r="S364">
        <v>16</v>
      </c>
      <c r="T364">
        <v>49</v>
      </c>
      <c r="U364">
        <v>73</v>
      </c>
      <c r="V364">
        <v>48</v>
      </c>
      <c r="W364">
        <v>11</v>
      </c>
      <c r="X364">
        <v>25</v>
      </c>
      <c r="Y364">
        <v>12</v>
      </c>
      <c r="Z364">
        <v>160</v>
      </c>
      <c r="AA364">
        <v>174</v>
      </c>
    </row>
    <row r="365" spans="1:27" x14ac:dyDescent="0.25">
      <c r="A365">
        <v>16</v>
      </c>
      <c r="B365">
        <v>20</v>
      </c>
      <c r="C365">
        <v>17</v>
      </c>
      <c r="D365" s="2">
        <f t="shared" si="5"/>
        <v>9.413067552602436E-4</v>
      </c>
      <c r="E365" s="2">
        <f>D365*F365*IFERROR(SUMIF(Distrib!AH:AH,"&lt;=" &amp; G365,Distrib!AJ:AJ),1)</f>
        <v>2.3177192455797676E-4</v>
      </c>
      <c r="F365">
        <f>COUNTIF($H$365:$W$365,"&lt;="&amp;$G$365)/COUNTA($H$365:$W$365)</f>
        <v>0.625</v>
      </c>
      <c r="G365">
        <v>57</v>
      </c>
      <c r="H365">
        <v>306</v>
      </c>
      <c r="I365">
        <v>47</v>
      </c>
      <c r="J365">
        <v>13</v>
      </c>
      <c r="K365">
        <v>52</v>
      </c>
      <c r="L365">
        <v>81</v>
      </c>
      <c r="M365">
        <v>99</v>
      </c>
      <c r="N365">
        <v>12</v>
      </c>
      <c r="O365">
        <v>145</v>
      </c>
      <c r="P365">
        <v>510</v>
      </c>
      <c r="Q365">
        <v>28</v>
      </c>
      <c r="R365">
        <v>36</v>
      </c>
      <c r="S365">
        <v>14</v>
      </c>
      <c r="T365">
        <v>27</v>
      </c>
      <c r="U365">
        <v>68</v>
      </c>
      <c r="V365">
        <v>3</v>
      </c>
      <c r="W365">
        <v>39</v>
      </c>
    </row>
    <row r="366" spans="1:27" x14ac:dyDescent="0.25">
      <c r="A366">
        <v>16</v>
      </c>
      <c r="B366">
        <v>39</v>
      </c>
      <c r="C366">
        <v>16</v>
      </c>
      <c r="D366" s="2">
        <f t="shared" si="5"/>
        <v>8.8593576965669994E-4</v>
      </c>
      <c r="E366" s="2">
        <f>D366*F366*IFERROR(SUMIF(Distrib!AH:AH,"&lt;=" &amp; G366,Distrib!AJ:AJ),1)</f>
        <v>2.1158712526469721E-5</v>
      </c>
      <c r="F366">
        <f>COUNTIF($H$366:$V$366,"&lt;="&amp;$G$366)/COUNTA($H$366:$V$366)</f>
        <v>0.2</v>
      </c>
      <c r="G366">
        <v>15</v>
      </c>
      <c r="H366">
        <v>266</v>
      </c>
      <c r="I366">
        <v>140</v>
      </c>
      <c r="J366">
        <v>23</v>
      </c>
      <c r="K366">
        <v>15</v>
      </c>
      <c r="L366">
        <v>124</v>
      </c>
      <c r="M366">
        <v>84</v>
      </c>
      <c r="N366">
        <v>7</v>
      </c>
      <c r="O366">
        <v>45</v>
      </c>
      <c r="P366">
        <v>5</v>
      </c>
      <c r="Q366">
        <v>88</v>
      </c>
      <c r="R366">
        <v>26</v>
      </c>
      <c r="S366">
        <v>109</v>
      </c>
      <c r="T366">
        <v>272</v>
      </c>
      <c r="U366">
        <v>131</v>
      </c>
      <c r="V366">
        <v>189</v>
      </c>
    </row>
    <row r="367" spans="1:27" x14ac:dyDescent="0.25">
      <c r="A367">
        <v>16</v>
      </c>
      <c r="B367">
        <v>46</v>
      </c>
      <c r="C367">
        <v>13</v>
      </c>
      <c r="D367" s="2">
        <f t="shared" si="5"/>
        <v>7.1982281284606862E-4</v>
      </c>
      <c r="E367" s="2">
        <f>D367*F367*IFERROR(SUMIF(Distrib!AH:AH,"&lt;=" &amp; G367,Distrib!AJ:AJ),1)</f>
        <v>3.1838849955720269E-4</v>
      </c>
      <c r="F367">
        <f>COUNTIF($H$367:$S$367,"&lt;="&amp;$G$367)/COUNTA($H$367:$S$367)</f>
        <v>0.58333333333333337</v>
      </c>
      <c r="G367">
        <v>163</v>
      </c>
      <c r="H367">
        <v>195</v>
      </c>
      <c r="I367">
        <v>112</v>
      </c>
      <c r="J367">
        <v>113</v>
      </c>
      <c r="K367">
        <v>13</v>
      </c>
      <c r="L367">
        <v>41</v>
      </c>
      <c r="M367">
        <v>175</v>
      </c>
      <c r="N367">
        <v>264</v>
      </c>
      <c r="O367">
        <v>233</v>
      </c>
      <c r="P367">
        <v>186</v>
      </c>
      <c r="Q367">
        <v>13</v>
      </c>
      <c r="R367">
        <v>64</v>
      </c>
      <c r="S367">
        <v>49</v>
      </c>
    </row>
    <row r="368" spans="1:27" x14ac:dyDescent="0.25">
      <c r="A368">
        <v>20</v>
      </c>
      <c r="B368">
        <v>46</v>
      </c>
      <c r="C368">
        <v>15</v>
      </c>
      <c r="D368" s="2">
        <f t="shared" si="5"/>
        <v>8.3056478405315617E-4</v>
      </c>
      <c r="E368" s="2">
        <f>D368*F368*IFERROR(SUMIF(Distrib!AH:AH,"&lt;=" &amp; G368,Distrib!AJ:AJ),1)</f>
        <v>9.56011816702171E-5</v>
      </c>
      <c r="F368">
        <f>COUNTIF($H$368:$V$368,"&lt;="&amp;$G$368)/COUNTA($H$368:$V$368)</f>
        <v>0.33333333333333331</v>
      </c>
      <c r="G368">
        <v>48</v>
      </c>
      <c r="H368">
        <v>19</v>
      </c>
      <c r="I368">
        <v>116</v>
      </c>
      <c r="J368">
        <v>165</v>
      </c>
      <c r="K368">
        <v>333</v>
      </c>
      <c r="L368">
        <v>20</v>
      </c>
      <c r="M368">
        <v>111</v>
      </c>
      <c r="N368">
        <v>279</v>
      </c>
      <c r="O368">
        <v>178</v>
      </c>
      <c r="P368">
        <v>80</v>
      </c>
      <c r="Q368">
        <v>48</v>
      </c>
      <c r="R368">
        <v>76</v>
      </c>
      <c r="S368">
        <v>22</v>
      </c>
      <c r="T368">
        <v>14</v>
      </c>
      <c r="U368">
        <v>154</v>
      </c>
      <c r="V368">
        <v>61</v>
      </c>
    </row>
    <row r="369" spans="1:30" x14ac:dyDescent="0.25">
      <c r="A369">
        <v>39</v>
      </c>
      <c r="B369">
        <v>46</v>
      </c>
      <c r="C369">
        <v>15</v>
      </c>
      <c r="D369" s="2">
        <f t="shared" si="5"/>
        <v>8.3056478405315617E-4</v>
      </c>
      <c r="E369" s="2">
        <f>D369*F369*IFERROR(SUMIF(Distrib!AH:AH,"&lt;=" &amp; G369,Distrib!AJ:AJ),1)</f>
        <v>9.6941883500811375E-5</v>
      </c>
      <c r="F369">
        <f>COUNTIF($H$369:$V$369,"&lt;="&amp;$G$369)/COUNTA($H$369:$V$369)</f>
        <v>0.33333333333333331</v>
      </c>
      <c r="G369">
        <v>49</v>
      </c>
      <c r="H369">
        <v>154</v>
      </c>
      <c r="I369">
        <v>171</v>
      </c>
      <c r="J369">
        <v>76</v>
      </c>
      <c r="K369">
        <v>54</v>
      </c>
      <c r="L369">
        <v>51</v>
      </c>
      <c r="M369">
        <v>28</v>
      </c>
      <c r="N369">
        <v>7</v>
      </c>
      <c r="O369">
        <v>71</v>
      </c>
      <c r="P369">
        <v>16</v>
      </c>
      <c r="Q369">
        <v>69</v>
      </c>
      <c r="R369">
        <v>66</v>
      </c>
      <c r="S369">
        <v>119</v>
      </c>
      <c r="T369">
        <v>499</v>
      </c>
      <c r="U369">
        <v>12</v>
      </c>
      <c r="V369">
        <v>23</v>
      </c>
    </row>
    <row r="370" spans="1:30" x14ac:dyDescent="0.25">
      <c r="A370">
        <v>13</v>
      </c>
      <c r="B370">
        <v>15</v>
      </c>
      <c r="C370">
        <v>16</v>
      </c>
      <c r="D370" s="2">
        <f t="shared" si="5"/>
        <v>8.8593576965669994E-4</v>
      </c>
      <c r="E370" s="2">
        <f>D370*F370*IFERROR(SUMIF(Distrib!AH:AH,"&lt;=" &amp; G370,Distrib!AJ:AJ),1)</f>
        <v>8.422045135824056E-4</v>
      </c>
      <c r="F370">
        <f>COUNTIF($H$370:$V$370,"&lt;="&amp;$G$370)/COUNTA($H$370:$V$370)</f>
        <v>1</v>
      </c>
      <c r="G370">
        <v>352</v>
      </c>
      <c r="H370">
        <v>59</v>
      </c>
      <c r="I370">
        <v>26</v>
      </c>
      <c r="J370">
        <v>157</v>
      </c>
      <c r="K370">
        <v>70</v>
      </c>
      <c r="L370">
        <v>149</v>
      </c>
      <c r="M370">
        <v>85</v>
      </c>
      <c r="N370">
        <v>112</v>
      </c>
      <c r="O370">
        <v>35</v>
      </c>
      <c r="P370">
        <v>46</v>
      </c>
      <c r="Q370">
        <v>40</v>
      </c>
      <c r="R370">
        <v>5</v>
      </c>
      <c r="S370">
        <v>124</v>
      </c>
      <c r="T370">
        <v>215</v>
      </c>
      <c r="U370">
        <v>2</v>
      </c>
      <c r="V370">
        <v>122</v>
      </c>
    </row>
    <row r="371" spans="1:30" x14ac:dyDescent="0.25">
      <c r="A371">
        <v>13</v>
      </c>
      <c r="B371">
        <v>17</v>
      </c>
      <c r="C371">
        <v>22</v>
      </c>
      <c r="D371" s="2">
        <f t="shared" si="5"/>
        <v>1.2181616832779624E-3</v>
      </c>
      <c r="E371" s="2">
        <f>D371*F371*IFERROR(SUMIF(Distrib!AH:AH,"&lt;=" &amp; G371,Distrib!AJ:AJ),1)</f>
        <v>1.704949348990473E-4</v>
      </c>
      <c r="F371">
        <f>COUNTIF($H$371:$Z$371,"&lt;="&amp;$G$371)/COUNTA($H$371:$Z$371)</f>
        <v>0.31578947368421051</v>
      </c>
      <c r="G371">
        <v>67</v>
      </c>
      <c r="H371">
        <v>80</v>
      </c>
      <c r="I371">
        <v>176</v>
      </c>
      <c r="J371">
        <v>73</v>
      </c>
      <c r="K371">
        <v>41</v>
      </c>
      <c r="L371">
        <v>107</v>
      </c>
      <c r="M371">
        <v>149</v>
      </c>
      <c r="N371">
        <v>34</v>
      </c>
      <c r="O371">
        <v>86</v>
      </c>
      <c r="P371">
        <v>119</v>
      </c>
      <c r="Q371">
        <v>75</v>
      </c>
      <c r="R371">
        <v>28</v>
      </c>
      <c r="S371">
        <v>73</v>
      </c>
      <c r="T371">
        <v>18</v>
      </c>
      <c r="U371">
        <v>27</v>
      </c>
      <c r="V371">
        <v>58</v>
      </c>
      <c r="W371">
        <v>83</v>
      </c>
      <c r="X371">
        <v>77</v>
      </c>
      <c r="Y371">
        <v>142</v>
      </c>
      <c r="Z371">
        <v>102</v>
      </c>
    </row>
    <row r="372" spans="1:30" x14ac:dyDescent="0.25">
      <c r="A372">
        <v>13</v>
      </c>
      <c r="B372">
        <v>21</v>
      </c>
      <c r="C372">
        <v>19</v>
      </c>
      <c r="D372" s="2">
        <f t="shared" si="5"/>
        <v>1.052048726467331E-3</v>
      </c>
      <c r="E372" s="2">
        <f>D372*F372*IFERROR(SUMIF(Distrib!AH:AH,"&lt;=" &amp; G372,Distrib!AJ:AJ),1)</f>
        <v>4.2424681199386963E-4</v>
      </c>
      <c r="F372">
        <f>COUNTIF($H$372:$Y$372,"&lt;="&amp;$G$372)/COUNTA($H$372:$Y$372)</f>
        <v>0.66666666666666663</v>
      </c>
      <c r="G372">
        <v>106</v>
      </c>
      <c r="H372">
        <v>33</v>
      </c>
      <c r="I372">
        <v>8</v>
      </c>
      <c r="J372">
        <v>50</v>
      </c>
      <c r="K372">
        <v>199</v>
      </c>
      <c r="L372">
        <v>1</v>
      </c>
      <c r="M372">
        <v>296</v>
      </c>
      <c r="N372">
        <v>9</v>
      </c>
      <c r="O372">
        <v>111</v>
      </c>
      <c r="P372">
        <v>45</v>
      </c>
      <c r="Q372">
        <v>74</v>
      </c>
      <c r="R372">
        <v>69</v>
      </c>
      <c r="S372">
        <v>89</v>
      </c>
      <c r="T372">
        <v>63</v>
      </c>
      <c r="U372">
        <v>175</v>
      </c>
      <c r="V372">
        <v>87</v>
      </c>
      <c r="W372">
        <v>149</v>
      </c>
      <c r="X372">
        <v>127</v>
      </c>
      <c r="Y372">
        <v>3</v>
      </c>
    </row>
    <row r="373" spans="1:30" x14ac:dyDescent="0.25">
      <c r="A373">
        <v>13</v>
      </c>
      <c r="B373">
        <v>27</v>
      </c>
      <c r="C373">
        <v>10</v>
      </c>
      <c r="D373" s="2">
        <f t="shared" si="5"/>
        <v>5.5370985603543741E-4</v>
      </c>
      <c r="E373" s="2">
        <f>D373*F373*IFERROR(SUMIF(Distrib!AH:AH,"&lt;=" &amp; G373,Distrib!AJ:AJ),1)</f>
        <v>5.640427398409266E-5</v>
      </c>
      <c r="F373">
        <f>COUNTIF($H$373:$P$373,"&lt;="&amp;$G$373)/COUNTA($H$373:$P$373)</f>
        <v>0.22222222222222221</v>
      </c>
      <c r="G373">
        <v>70</v>
      </c>
      <c r="H373">
        <v>177</v>
      </c>
      <c r="I373">
        <v>478</v>
      </c>
      <c r="J373">
        <v>88</v>
      </c>
      <c r="K373">
        <v>59</v>
      </c>
      <c r="L373">
        <v>174</v>
      </c>
      <c r="M373">
        <v>131</v>
      </c>
      <c r="N373">
        <v>14</v>
      </c>
      <c r="O373">
        <v>137</v>
      </c>
      <c r="P373">
        <v>296</v>
      </c>
    </row>
    <row r="374" spans="1:30" x14ac:dyDescent="0.25">
      <c r="A374">
        <v>15</v>
      </c>
      <c r="B374">
        <v>17</v>
      </c>
      <c r="C374">
        <v>18</v>
      </c>
      <c r="D374" s="2">
        <f t="shared" si="5"/>
        <v>9.9667774086378727E-4</v>
      </c>
      <c r="E374" s="2">
        <f>D374*F374*IFERROR(SUMIF(Distrib!AH:AH,"&lt;=" &amp; G374,Distrib!AJ:AJ),1)</f>
        <v>2.8294544248343982E-6</v>
      </c>
      <c r="F374">
        <f>COUNTIF($H$374:$X$374,"&lt;="&amp;$G$374)/COUNTA($H$374:$X$374)</f>
        <v>5.8823529411764705E-2</v>
      </c>
      <c r="G374">
        <v>6</v>
      </c>
      <c r="H374">
        <v>8</v>
      </c>
      <c r="I374">
        <v>47</v>
      </c>
      <c r="J374">
        <v>228</v>
      </c>
      <c r="K374">
        <v>148</v>
      </c>
      <c r="L374">
        <v>5</v>
      </c>
      <c r="M374">
        <v>44</v>
      </c>
      <c r="N374">
        <v>132</v>
      </c>
      <c r="O374">
        <v>53</v>
      </c>
      <c r="P374">
        <v>91</v>
      </c>
      <c r="Q374">
        <v>51</v>
      </c>
      <c r="R374">
        <v>29</v>
      </c>
      <c r="S374">
        <v>103</v>
      </c>
      <c r="T374">
        <v>92</v>
      </c>
      <c r="U374">
        <v>252</v>
      </c>
      <c r="V374">
        <v>32</v>
      </c>
      <c r="W374">
        <v>211</v>
      </c>
      <c r="X374">
        <v>72</v>
      </c>
    </row>
    <row r="375" spans="1:30" x14ac:dyDescent="0.25">
      <c r="A375">
        <v>15</v>
      </c>
      <c r="B375">
        <v>21</v>
      </c>
      <c r="C375">
        <v>11</v>
      </c>
      <c r="D375" s="2">
        <f t="shared" si="5"/>
        <v>6.0908084163898118E-4</v>
      </c>
      <c r="E375" s="2">
        <f>D375*F375*IFERROR(SUMIF(Distrib!AH:AH,"&lt;=" &amp; G375,Distrib!AJ:AJ),1)</f>
        <v>2.1248448137631078E-4</v>
      </c>
      <c r="F375">
        <f>COUNTIF($H$375:$Q$375,"&lt;="&amp;$G$375)/COUNTA($H$375:$Q$375)</f>
        <v>0.5</v>
      </c>
      <c r="G375">
        <v>137</v>
      </c>
      <c r="H375">
        <v>275</v>
      </c>
      <c r="I375">
        <v>242</v>
      </c>
      <c r="J375">
        <v>43</v>
      </c>
      <c r="K375">
        <v>116</v>
      </c>
      <c r="L375">
        <v>16</v>
      </c>
      <c r="M375">
        <v>443</v>
      </c>
      <c r="N375">
        <v>166</v>
      </c>
      <c r="O375">
        <v>14</v>
      </c>
      <c r="P375">
        <v>223</v>
      </c>
      <c r="Q375">
        <v>90</v>
      </c>
    </row>
    <row r="376" spans="1:30" x14ac:dyDescent="0.25">
      <c r="A376">
        <v>6</v>
      </c>
      <c r="B376">
        <v>30</v>
      </c>
      <c r="C376">
        <v>15</v>
      </c>
      <c r="D376" s="2">
        <f t="shared" si="5"/>
        <v>8.3056478405315617E-4</v>
      </c>
      <c r="E376" s="2">
        <f>D376*F376*IFERROR(SUMIF(Distrib!AH:AH,"&lt;=" &amp; G376,Distrib!AJ:AJ),1)</f>
        <v>5.7148503761086525E-5</v>
      </c>
      <c r="F376">
        <f>COUNTIF($H$376:$U$376,"&lt;="&amp;$G$376)/COUNTA($H$376:$U$376)</f>
        <v>0.21428571428571427</v>
      </c>
      <c r="G376">
        <v>44</v>
      </c>
      <c r="H376">
        <v>214</v>
      </c>
      <c r="I376">
        <v>338</v>
      </c>
      <c r="J376">
        <v>33</v>
      </c>
      <c r="K376">
        <v>185</v>
      </c>
      <c r="L376">
        <v>57</v>
      </c>
      <c r="M376">
        <v>128</v>
      </c>
      <c r="N376">
        <v>13</v>
      </c>
      <c r="O376">
        <v>90</v>
      </c>
      <c r="P376">
        <v>58</v>
      </c>
      <c r="Q376">
        <v>154</v>
      </c>
      <c r="R376">
        <v>122</v>
      </c>
      <c r="S376">
        <v>49</v>
      </c>
      <c r="T376">
        <v>12</v>
      </c>
      <c r="U376">
        <v>63</v>
      </c>
    </row>
    <row r="377" spans="1:30" x14ac:dyDescent="0.25">
      <c r="A377">
        <v>6</v>
      </c>
      <c r="B377">
        <v>45</v>
      </c>
      <c r="C377">
        <v>19</v>
      </c>
      <c r="D377" s="2">
        <f t="shared" si="5"/>
        <v>1.052048726467331E-3</v>
      </c>
      <c r="E377" s="2">
        <f>D377*F377*IFERROR(SUMIF(Distrib!AH:AH,"&lt;=" &amp; G377,Distrib!AJ:AJ),1)</f>
        <v>3.5186651831733181E-4</v>
      </c>
      <c r="F377">
        <f>COUNTIF($H$377:$Y$377,"&lt;="&amp;$G$377)/COUNTA($H$377:$Y$377)</f>
        <v>0.55555555555555558</v>
      </c>
      <c r="G377">
        <v>105</v>
      </c>
      <c r="H377">
        <v>206</v>
      </c>
      <c r="I377">
        <v>107</v>
      </c>
      <c r="J377">
        <v>195</v>
      </c>
      <c r="K377">
        <v>57</v>
      </c>
      <c r="L377">
        <v>144</v>
      </c>
      <c r="M377">
        <v>135</v>
      </c>
      <c r="N377">
        <v>38</v>
      </c>
      <c r="O377">
        <v>25</v>
      </c>
      <c r="P377">
        <v>4</v>
      </c>
      <c r="Q377">
        <v>26</v>
      </c>
      <c r="R377">
        <v>54</v>
      </c>
      <c r="S377">
        <v>121</v>
      </c>
      <c r="T377">
        <v>128</v>
      </c>
      <c r="U377">
        <v>215</v>
      </c>
      <c r="V377">
        <v>11</v>
      </c>
      <c r="W377">
        <v>38</v>
      </c>
      <c r="X377">
        <v>97</v>
      </c>
      <c r="Y377">
        <v>61</v>
      </c>
    </row>
    <row r="378" spans="1:30" x14ac:dyDescent="0.25">
      <c r="A378">
        <v>10</v>
      </c>
      <c r="B378">
        <v>30</v>
      </c>
      <c r="C378">
        <v>19</v>
      </c>
      <c r="D378" s="2">
        <f t="shared" si="5"/>
        <v>1.052048726467331E-3</v>
      </c>
      <c r="E378" s="2">
        <f>D378*F378*IFERROR(SUMIF(Distrib!AH:AH,"&lt;=" &amp; G378,Distrib!AJ:AJ),1)</f>
        <v>9.3836432101537128E-5</v>
      </c>
      <c r="F378">
        <f>COUNTIF($H$378:$Y$378,"&lt;="&amp;$G$378)/COUNTA($H$378:$Y$378)</f>
        <v>0.27777777777777779</v>
      </c>
      <c r="G378">
        <v>44</v>
      </c>
      <c r="H378">
        <v>27</v>
      </c>
      <c r="I378">
        <v>23</v>
      </c>
      <c r="J378">
        <v>1</v>
      </c>
      <c r="K378">
        <v>56</v>
      </c>
      <c r="L378">
        <v>121</v>
      </c>
      <c r="M378">
        <v>237</v>
      </c>
      <c r="N378">
        <v>236</v>
      </c>
      <c r="O378">
        <v>69</v>
      </c>
      <c r="P378">
        <v>94</v>
      </c>
      <c r="Q378">
        <v>3</v>
      </c>
      <c r="R378">
        <v>97</v>
      </c>
      <c r="S378">
        <v>133</v>
      </c>
      <c r="T378">
        <v>37</v>
      </c>
      <c r="U378">
        <v>151</v>
      </c>
      <c r="V378">
        <v>130</v>
      </c>
      <c r="W378">
        <v>58</v>
      </c>
      <c r="X378">
        <v>79</v>
      </c>
      <c r="Y378">
        <v>45</v>
      </c>
    </row>
    <row r="379" spans="1:30" x14ac:dyDescent="0.25">
      <c r="A379">
        <v>10</v>
      </c>
      <c r="B379">
        <v>41</v>
      </c>
      <c r="C379">
        <v>15</v>
      </c>
      <c r="D379" s="2">
        <f t="shared" si="5"/>
        <v>8.3056478405315617E-4</v>
      </c>
      <c r="E379" s="2">
        <f>D379*F379*IFERROR(SUMIF(Distrib!AH:AH,"&lt;=" &amp; G379,Distrib!AJ:AJ),1)</f>
        <v>2.757525489962967E-4</v>
      </c>
      <c r="F379">
        <f>COUNTIF($H$379:$U$379,"&lt;="&amp;$G$379)/COUNTA($H$379:$U$379)</f>
        <v>0.6428571428571429</v>
      </c>
      <c r="G379">
        <v>83</v>
      </c>
      <c r="H379">
        <v>26</v>
      </c>
      <c r="I379">
        <v>352</v>
      </c>
      <c r="J379">
        <v>153</v>
      </c>
      <c r="K379">
        <v>200</v>
      </c>
      <c r="L379">
        <v>25</v>
      </c>
      <c r="M379">
        <v>189</v>
      </c>
      <c r="N379">
        <v>8</v>
      </c>
      <c r="O379">
        <v>68</v>
      </c>
      <c r="P379">
        <v>76</v>
      </c>
      <c r="Q379">
        <v>46</v>
      </c>
      <c r="R379">
        <v>14</v>
      </c>
      <c r="S379">
        <v>9</v>
      </c>
      <c r="T379">
        <v>325</v>
      </c>
      <c r="U379">
        <v>22</v>
      </c>
    </row>
    <row r="380" spans="1:30" x14ac:dyDescent="0.25">
      <c r="A380">
        <v>10</v>
      </c>
      <c r="B380">
        <v>45</v>
      </c>
      <c r="C380">
        <v>24</v>
      </c>
      <c r="D380" s="2">
        <f t="shared" si="5"/>
        <v>1.3289036544850499E-3</v>
      </c>
      <c r="E380" s="2">
        <f>D380*F380*IFERROR(SUMIF(Distrib!AH:AH,"&lt;=" &amp; G380,Distrib!AJ:AJ),1)</f>
        <v>3.8918083510292733E-4</v>
      </c>
      <c r="F380">
        <f>COUNTIF($H$380:$AD$380,"&lt;="&amp;$G$380)/COUNTA($H$380:$AD$380)</f>
        <v>0.60869565217391308</v>
      </c>
      <c r="G380">
        <v>75</v>
      </c>
      <c r="H380">
        <v>8</v>
      </c>
      <c r="I380">
        <v>68</v>
      </c>
      <c r="J380">
        <v>63</v>
      </c>
      <c r="K380">
        <v>21</v>
      </c>
      <c r="L380">
        <v>45</v>
      </c>
      <c r="M380">
        <v>142</v>
      </c>
      <c r="N380">
        <v>152</v>
      </c>
      <c r="O380">
        <v>57</v>
      </c>
      <c r="P380">
        <v>183</v>
      </c>
      <c r="Q380">
        <v>25</v>
      </c>
      <c r="R380">
        <v>16</v>
      </c>
      <c r="S380">
        <v>102</v>
      </c>
      <c r="T380">
        <v>80</v>
      </c>
      <c r="U380">
        <v>18</v>
      </c>
      <c r="V380">
        <v>41</v>
      </c>
      <c r="W380">
        <v>82</v>
      </c>
      <c r="X380">
        <v>20</v>
      </c>
      <c r="Y380">
        <v>23</v>
      </c>
      <c r="Z380">
        <v>53</v>
      </c>
      <c r="AA380">
        <v>125</v>
      </c>
      <c r="AB380">
        <v>238</v>
      </c>
      <c r="AC380">
        <v>4</v>
      </c>
      <c r="AD380">
        <v>126</v>
      </c>
    </row>
    <row r="381" spans="1:30" x14ac:dyDescent="0.25">
      <c r="A381">
        <v>30</v>
      </c>
      <c r="B381">
        <v>41</v>
      </c>
      <c r="C381">
        <v>9</v>
      </c>
      <c r="D381" s="2">
        <f t="shared" si="5"/>
        <v>4.9833887043189363E-4</v>
      </c>
      <c r="E381" s="2">
        <f>D381*F381*IFERROR(SUMIF(Distrib!AH:AH,"&lt;=" &amp; G381,Distrib!AJ:AJ),1)</f>
        <v>1.3181536634433757E-6</v>
      </c>
      <c r="F381">
        <f>COUNTIF($H$381:$V$381,"&lt;="&amp;$G$381)/COUNTA($H$381:$V$381)</f>
        <v>6.6666666666666666E-2</v>
      </c>
      <c r="G381">
        <v>5</v>
      </c>
      <c r="H381">
        <v>299</v>
      </c>
      <c r="I381">
        <v>40</v>
      </c>
      <c r="J381">
        <v>404</v>
      </c>
      <c r="K381">
        <v>66</v>
      </c>
      <c r="L381">
        <v>60</v>
      </c>
      <c r="M381">
        <v>512</v>
      </c>
      <c r="N381">
        <v>99</v>
      </c>
      <c r="O381">
        <v>111</v>
      </c>
      <c r="P381">
        <f>COUNTIF($R$381:$V$381,"&lt;="&amp;$Q$381)/COUNTA($R$381:$V$381)</f>
        <v>0.8</v>
      </c>
      <c r="Q381">
        <v>305</v>
      </c>
      <c r="R381">
        <v>66</v>
      </c>
      <c r="S381">
        <v>60</v>
      </c>
      <c r="T381">
        <v>512</v>
      </c>
      <c r="U381">
        <v>99</v>
      </c>
      <c r="V381">
        <v>111</v>
      </c>
    </row>
    <row r="382" spans="1:30" x14ac:dyDescent="0.25">
      <c r="A382">
        <v>30</v>
      </c>
      <c r="B382">
        <v>45</v>
      </c>
      <c r="C382">
        <v>18</v>
      </c>
      <c r="D382" s="2">
        <f t="shared" si="5"/>
        <v>9.9667774086378727E-4</v>
      </c>
      <c r="E382" s="2">
        <f>D382*F382*IFERROR(SUMIF(Distrib!AH:AH,"&lt;=" &amp; G382,Distrib!AJ:AJ),1)</f>
        <v>5.5858011674946224E-4</v>
      </c>
      <c r="F382">
        <f>COUNTIF($H$382:$X$382,"&lt;="&amp;$G$382)/COUNTA($H$382:$X$382)</f>
        <v>0.76470588235294112</v>
      </c>
      <c r="G382">
        <v>151</v>
      </c>
      <c r="H382">
        <v>226</v>
      </c>
      <c r="I382">
        <v>105</v>
      </c>
      <c r="J382">
        <v>220</v>
      </c>
      <c r="K382">
        <v>33</v>
      </c>
      <c r="L382">
        <v>79</v>
      </c>
      <c r="M382">
        <v>29</v>
      </c>
      <c r="N382">
        <v>31</v>
      </c>
      <c r="O382">
        <v>61</v>
      </c>
      <c r="P382">
        <v>72</v>
      </c>
      <c r="Q382">
        <v>5</v>
      </c>
      <c r="R382">
        <v>166</v>
      </c>
      <c r="S382">
        <v>61</v>
      </c>
      <c r="T382">
        <v>65</v>
      </c>
      <c r="U382">
        <v>27</v>
      </c>
      <c r="V382">
        <v>229</v>
      </c>
      <c r="W382">
        <v>10</v>
      </c>
      <c r="X382">
        <v>71</v>
      </c>
    </row>
    <row r="383" spans="1:30" x14ac:dyDescent="0.25">
      <c r="A383">
        <v>14</v>
      </c>
      <c r="B383">
        <v>28</v>
      </c>
      <c r="C383">
        <v>15</v>
      </c>
      <c r="D383" s="2">
        <f t="shared" si="5"/>
        <v>8.3056478405315617E-4</v>
      </c>
      <c r="E383" s="2">
        <f>D383*F383*IFERROR(SUMIF(Distrib!AH:AH,"&lt;=" &amp; G383,Distrib!AJ:AJ),1)</f>
        <v>5.1514944315777687E-4</v>
      </c>
      <c r="F383">
        <f>COUNTIF($H$383:$S$383,"&lt;="&amp;$G$383)/COUNTA($H$383:$S$383)</f>
        <v>0.75</v>
      </c>
      <c r="G383">
        <v>202</v>
      </c>
      <c r="H383">
        <v>263</v>
      </c>
      <c r="I383">
        <v>79</v>
      </c>
      <c r="J383">
        <v>91</v>
      </c>
      <c r="K383">
        <v>82</v>
      </c>
      <c r="L383">
        <v>98</v>
      </c>
      <c r="M383">
        <v>340</v>
      </c>
      <c r="N383">
        <v>20</v>
      </c>
      <c r="O383">
        <v>67</v>
      </c>
      <c r="P383">
        <v>38</v>
      </c>
      <c r="Q383">
        <v>62</v>
      </c>
      <c r="R383">
        <v>28</v>
      </c>
      <c r="S383">
        <v>398</v>
      </c>
    </row>
    <row r="384" spans="1:30" x14ac:dyDescent="0.25">
      <c r="A384">
        <v>14</v>
      </c>
      <c r="B384">
        <v>29</v>
      </c>
      <c r="C384">
        <v>21</v>
      </c>
      <c r="D384" s="2">
        <f t="shared" si="5"/>
        <v>1.1627906976744186E-3</v>
      </c>
      <c r="E384" s="2">
        <f>D384*F384*IFERROR(SUMIF(Distrib!AH:AH,"&lt;=" &amp; G384,Distrib!AJ:AJ),1)</f>
        <v>2.0064090422781798E-4</v>
      </c>
      <c r="F384">
        <f>COUNTIF($H$384:$AA$384,"&lt;="&amp;$G$384)/COUNTA($H$384:$AA$384)</f>
        <v>0.45</v>
      </c>
      <c r="G384">
        <v>55</v>
      </c>
      <c r="H384">
        <v>100</v>
      </c>
      <c r="I384">
        <v>185</v>
      </c>
      <c r="J384">
        <v>20</v>
      </c>
      <c r="K384">
        <v>41</v>
      </c>
      <c r="L384">
        <v>38</v>
      </c>
      <c r="M384">
        <v>252</v>
      </c>
      <c r="N384">
        <v>58</v>
      </c>
      <c r="O384">
        <v>66</v>
      </c>
      <c r="P384">
        <v>126</v>
      </c>
      <c r="Q384">
        <v>2</v>
      </c>
      <c r="R384">
        <v>18</v>
      </c>
      <c r="S384">
        <v>20</v>
      </c>
      <c r="T384">
        <v>66</v>
      </c>
      <c r="U384">
        <v>90</v>
      </c>
      <c r="V384">
        <v>143</v>
      </c>
      <c r="W384">
        <v>37</v>
      </c>
      <c r="X384">
        <v>219</v>
      </c>
      <c r="Y384">
        <v>10</v>
      </c>
      <c r="Z384">
        <v>143</v>
      </c>
      <c r="AA384">
        <v>40</v>
      </c>
    </row>
    <row r="385" spans="1:27" x14ac:dyDescent="0.25">
      <c r="A385">
        <v>14</v>
      </c>
      <c r="B385">
        <v>48</v>
      </c>
      <c r="C385">
        <v>17</v>
      </c>
      <c r="D385" s="2">
        <f t="shared" si="5"/>
        <v>9.413067552602436E-4</v>
      </c>
      <c r="E385" s="2">
        <f>D385*F385*IFERROR(SUMIF(Distrib!AH:AH,"&lt;=" &amp; G385,Distrib!AJ:AJ),1)</f>
        <v>6.4170864891626204E-5</v>
      </c>
      <c r="F385">
        <f>COUNTIF($H$385:$X$385,"&lt;="&amp;$G$385)/COUNTA($H$385:$X$385)</f>
        <v>0.23529411764705882</v>
      </c>
      <c r="G385">
        <v>39</v>
      </c>
      <c r="H385">
        <v>34</v>
      </c>
      <c r="I385">
        <v>37</v>
      </c>
      <c r="J385">
        <v>102</v>
      </c>
      <c r="K385">
        <v>257</v>
      </c>
      <c r="L385">
        <v>44</v>
      </c>
      <c r="M385">
        <v>164</v>
      </c>
      <c r="N385">
        <v>19</v>
      </c>
      <c r="O385">
        <v>55</v>
      </c>
      <c r="P385">
        <v>64</v>
      </c>
      <c r="Q385">
        <v>69</v>
      </c>
      <c r="R385">
        <v>112</v>
      </c>
      <c r="S385">
        <v>141</v>
      </c>
      <c r="T385">
        <v>135</v>
      </c>
      <c r="U385">
        <v>63</v>
      </c>
      <c r="V385">
        <v>25</v>
      </c>
      <c r="W385">
        <v>155</v>
      </c>
      <c r="X385">
        <v>187</v>
      </c>
    </row>
    <row r="386" spans="1:27" x14ac:dyDescent="0.25">
      <c r="A386">
        <v>14</v>
      </c>
      <c r="B386">
        <v>50</v>
      </c>
      <c r="C386">
        <v>19</v>
      </c>
      <c r="D386" s="2">
        <f t="shared" si="5"/>
        <v>1.052048726467331E-3</v>
      </c>
      <c r="E386" s="2">
        <f>D386*F386*IFERROR(SUMIF(Distrib!AH:AH,"&lt;=" &amp; G386,Distrib!AJ:AJ),1)</f>
        <v>2.4888605960175303E-4</v>
      </c>
      <c r="F386">
        <f>COUNTIF($H$386:$Y$386,"&lt;="&amp;$G$386)/COUNTA($H$386:$Y$386)</f>
        <v>0.5</v>
      </c>
      <c r="G386">
        <v>73</v>
      </c>
      <c r="H386">
        <v>15</v>
      </c>
      <c r="I386">
        <v>145</v>
      </c>
      <c r="J386">
        <v>53</v>
      </c>
      <c r="K386">
        <v>147</v>
      </c>
      <c r="L386">
        <v>130</v>
      </c>
      <c r="M386">
        <v>5</v>
      </c>
      <c r="N386">
        <v>70</v>
      </c>
      <c r="O386">
        <v>117</v>
      </c>
      <c r="P386">
        <v>60</v>
      </c>
      <c r="Q386">
        <v>278</v>
      </c>
      <c r="R386">
        <v>89</v>
      </c>
      <c r="S386">
        <v>166</v>
      </c>
      <c r="T386">
        <v>21</v>
      </c>
      <c r="U386">
        <v>130</v>
      </c>
      <c r="V386">
        <v>29</v>
      </c>
      <c r="W386">
        <v>133</v>
      </c>
      <c r="X386">
        <v>27</v>
      </c>
      <c r="Y386">
        <v>8</v>
      </c>
    </row>
    <row r="387" spans="1:27" x14ac:dyDescent="0.25">
      <c r="A387">
        <v>28</v>
      </c>
      <c r="B387">
        <v>50</v>
      </c>
      <c r="C387">
        <v>12</v>
      </c>
      <c r="D387" s="2">
        <f t="shared" ref="D387:D450" si="6">C387/SUM(C:C)</f>
        <v>6.6445182724252495E-4</v>
      </c>
      <c r="E387" s="2">
        <f>D387*F387*IFERROR(SUMIF(Distrib!AH:AH,"&lt;=" &amp; G387,Distrib!AJ:AJ),1)</f>
        <v>8.6448675640327509E-5</v>
      </c>
      <c r="F387">
        <f>COUNTIF($H$387:$R$387,"&lt;="&amp;$G$387)/COUNTA($H$387:$R$387)</f>
        <v>0.27272727272727271</v>
      </c>
      <c r="G387">
        <v>74</v>
      </c>
      <c r="H387">
        <v>164</v>
      </c>
      <c r="I387">
        <v>166</v>
      </c>
      <c r="J387">
        <v>34</v>
      </c>
      <c r="K387">
        <v>278</v>
      </c>
      <c r="L387">
        <v>99</v>
      </c>
      <c r="M387">
        <v>35</v>
      </c>
      <c r="N387">
        <v>153</v>
      </c>
      <c r="O387">
        <v>93</v>
      </c>
      <c r="P387">
        <v>3</v>
      </c>
      <c r="Q387">
        <v>148</v>
      </c>
      <c r="R387">
        <v>277</v>
      </c>
    </row>
    <row r="388" spans="1:27" x14ac:dyDescent="0.25">
      <c r="A388">
        <v>29</v>
      </c>
      <c r="B388">
        <v>48</v>
      </c>
      <c r="C388">
        <v>21</v>
      </c>
      <c r="D388" s="2">
        <f t="shared" si="6"/>
        <v>1.1627906976744186E-3</v>
      </c>
      <c r="E388" s="2">
        <f>D388*F388*IFERROR(SUMIF(Distrib!AH:AH,"&lt;=" &amp; G388,Distrib!AJ:AJ),1)</f>
        <v>3.29538415860844E-6</v>
      </c>
      <c r="F388">
        <f>COUNTIF($H$388:$AA$388,"&lt;="&amp;$G$388)/COUNTA($H$388:$AA$388)</f>
        <v>0.05</v>
      </c>
      <c r="G388">
        <v>7</v>
      </c>
      <c r="H388">
        <v>35</v>
      </c>
      <c r="I388">
        <v>48</v>
      </c>
      <c r="J388">
        <v>8</v>
      </c>
      <c r="K388">
        <v>30</v>
      </c>
      <c r="L388">
        <v>78</v>
      </c>
      <c r="M388">
        <v>38</v>
      </c>
      <c r="N388">
        <v>118</v>
      </c>
      <c r="O388">
        <v>42</v>
      </c>
      <c r="P388">
        <v>218</v>
      </c>
      <c r="Q388">
        <v>31</v>
      </c>
      <c r="R388">
        <v>80</v>
      </c>
      <c r="S388">
        <v>82</v>
      </c>
      <c r="T388">
        <v>46</v>
      </c>
      <c r="U388">
        <v>57</v>
      </c>
      <c r="V388">
        <v>3</v>
      </c>
      <c r="W388">
        <v>15</v>
      </c>
      <c r="X388">
        <v>201</v>
      </c>
      <c r="Y388">
        <v>385</v>
      </c>
      <c r="Z388">
        <v>58</v>
      </c>
      <c r="AA388">
        <v>33</v>
      </c>
    </row>
    <row r="389" spans="1:27" x14ac:dyDescent="0.25">
      <c r="A389">
        <v>29</v>
      </c>
      <c r="B389">
        <v>50</v>
      </c>
      <c r="C389">
        <v>16</v>
      </c>
      <c r="D389" s="2">
        <f t="shared" si="6"/>
        <v>8.8593576965669994E-4</v>
      </c>
      <c r="E389" s="2">
        <f>D389*F389*IFERROR(SUMIF(Distrib!AH:AH,"&lt;=" &amp; G389,Distrib!AJ:AJ),1)</f>
        <v>7.1457294949608691E-4</v>
      </c>
      <c r="F389">
        <f>COUNTIF($H$389:$V$389,"&lt;="&amp;$G$389)/COUNTA($H$389:$V$389)</f>
        <v>0.93333333333333335</v>
      </c>
      <c r="G389">
        <v>230</v>
      </c>
      <c r="H389">
        <v>174</v>
      </c>
      <c r="I389">
        <v>182</v>
      </c>
      <c r="J389">
        <v>142</v>
      </c>
      <c r="K389">
        <v>87</v>
      </c>
      <c r="L389">
        <v>109</v>
      </c>
      <c r="M389">
        <v>22</v>
      </c>
      <c r="N389">
        <v>103</v>
      </c>
      <c r="O389">
        <v>243</v>
      </c>
      <c r="P389">
        <v>141</v>
      </c>
      <c r="Q389">
        <v>35</v>
      </c>
      <c r="R389">
        <v>14</v>
      </c>
      <c r="S389">
        <v>42</v>
      </c>
      <c r="T389">
        <v>17</v>
      </c>
      <c r="U389">
        <v>65</v>
      </c>
      <c r="V389">
        <v>59</v>
      </c>
    </row>
    <row r="390" spans="1:27" x14ac:dyDescent="0.25">
      <c r="A390">
        <v>6</v>
      </c>
      <c r="B390">
        <v>12</v>
      </c>
      <c r="C390">
        <v>16</v>
      </c>
      <c r="D390" s="2">
        <f t="shared" si="6"/>
        <v>8.8593576965669994E-4</v>
      </c>
      <c r="E390" s="2">
        <f>D390*F390*IFERROR(SUMIF(Distrib!AH:AH,"&lt;=" &amp; G390,Distrib!AJ:AJ),1)</f>
        <v>8.2709114749206995E-4</v>
      </c>
      <c r="F390">
        <f>COUNTIF($H$390:$V$390,"&lt;="&amp;$G$390)/COUNTA($H$390:$V$390)</f>
        <v>1</v>
      </c>
      <c r="G390">
        <v>315</v>
      </c>
      <c r="H390">
        <v>13</v>
      </c>
      <c r="I390">
        <v>13</v>
      </c>
      <c r="J390">
        <v>35</v>
      </c>
      <c r="K390">
        <v>42</v>
      </c>
      <c r="L390">
        <v>13</v>
      </c>
      <c r="M390">
        <v>239</v>
      </c>
      <c r="N390">
        <v>33</v>
      </c>
      <c r="O390">
        <v>12</v>
      </c>
      <c r="P390">
        <v>101</v>
      </c>
      <c r="Q390">
        <v>55</v>
      </c>
      <c r="R390">
        <v>268</v>
      </c>
      <c r="S390">
        <v>7</v>
      </c>
      <c r="T390">
        <v>118</v>
      </c>
      <c r="U390">
        <v>66</v>
      </c>
      <c r="V390">
        <v>76</v>
      </c>
    </row>
    <row r="391" spans="1:27" x14ac:dyDescent="0.25">
      <c r="A391">
        <v>6</v>
      </c>
      <c r="B391">
        <v>28</v>
      </c>
      <c r="C391">
        <v>15</v>
      </c>
      <c r="D391" s="2">
        <f t="shared" si="6"/>
        <v>8.3056478405315617E-4</v>
      </c>
      <c r="E391" s="2">
        <f>D391*F391*IFERROR(SUMIF(Distrib!AH:AH,"&lt;=" &amp; G391,Distrib!AJ:AJ),1)</f>
        <v>1.3574606034767079E-5</v>
      </c>
      <c r="F391">
        <f>COUNTIF($H$391:$S$391,"&lt;="&amp;$G$391)/COUNTA($H$391:$S$391)</f>
        <v>8.3333333333333329E-2</v>
      </c>
      <c r="G391">
        <v>25</v>
      </c>
      <c r="H391">
        <v>60</v>
      </c>
      <c r="I391">
        <v>235</v>
      </c>
      <c r="J391">
        <v>125</v>
      </c>
      <c r="K391">
        <v>253</v>
      </c>
      <c r="L391">
        <v>41</v>
      </c>
      <c r="M391">
        <v>77</v>
      </c>
      <c r="N391">
        <v>87</v>
      </c>
      <c r="O391">
        <v>193</v>
      </c>
      <c r="P391">
        <v>28</v>
      </c>
      <c r="Q391">
        <v>246</v>
      </c>
      <c r="R391">
        <v>341</v>
      </c>
      <c r="S391">
        <v>5</v>
      </c>
    </row>
    <row r="392" spans="1:27" x14ac:dyDescent="0.25">
      <c r="A392">
        <v>6</v>
      </c>
      <c r="B392">
        <v>40</v>
      </c>
      <c r="C392">
        <v>11</v>
      </c>
      <c r="D392" s="2">
        <f t="shared" si="6"/>
        <v>6.0908084163898118E-4</v>
      </c>
      <c r="E392" s="2">
        <f>D392*F392*IFERROR(SUMIF(Distrib!AH:AH,"&lt;=" &amp; G392,Distrib!AJ:AJ),1)</f>
        <v>3.3569833136250162E-4</v>
      </c>
      <c r="F392">
        <f>COUNTIF($H$392:$Q$392,"&lt;="&amp;$G$392)/COUNTA($H$392:$Q$392)</f>
        <v>0.7</v>
      </c>
      <c r="G392">
        <v>178</v>
      </c>
      <c r="H392">
        <v>53</v>
      </c>
      <c r="I392">
        <v>39</v>
      </c>
      <c r="J392">
        <v>92</v>
      </c>
      <c r="K392">
        <v>56</v>
      </c>
      <c r="L392">
        <v>8</v>
      </c>
      <c r="M392">
        <v>41</v>
      </c>
      <c r="N392">
        <v>349</v>
      </c>
      <c r="O392">
        <v>401</v>
      </c>
      <c r="P392">
        <v>174</v>
      </c>
      <c r="Q392">
        <v>262</v>
      </c>
    </row>
    <row r="393" spans="1:27" x14ac:dyDescent="0.25">
      <c r="A393">
        <v>12</v>
      </c>
      <c r="B393">
        <v>28</v>
      </c>
      <c r="C393">
        <v>8</v>
      </c>
      <c r="D393" s="2">
        <f t="shared" si="6"/>
        <v>4.4296788482834997E-4</v>
      </c>
      <c r="E393" s="2">
        <f>D393*F393*IFERROR(SUMIF(Distrib!AH:AH,"&lt;=" &amp; G393,Distrib!AJ:AJ),1)</f>
        <v>2.4309361828366271E-4</v>
      </c>
      <c r="F393">
        <f>COUNTIF($H$393:$O$393,"&lt;="&amp;$G$393)/COUNTA($H$393:$O$393)</f>
        <v>0.625</v>
      </c>
      <c r="G393">
        <v>244</v>
      </c>
      <c r="H393">
        <v>13</v>
      </c>
      <c r="I393">
        <v>153</v>
      </c>
      <c r="J393">
        <v>270</v>
      </c>
      <c r="K393">
        <v>136</v>
      </c>
      <c r="L393">
        <v>358</v>
      </c>
      <c r="M393">
        <v>39</v>
      </c>
      <c r="N393">
        <v>138</v>
      </c>
      <c r="O393">
        <v>250</v>
      </c>
    </row>
    <row r="394" spans="1:27" x14ac:dyDescent="0.25">
      <c r="A394">
        <v>12</v>
      </c>
      <c r="B394">
        <v>37</v>
      </c>
      <c r="C394">
        <v>17</v>
      </c>
      <c r="D394" s="2">
        <f t="shared" si="6"/>
        <v>9.413067552602436E-4</v>
      </c>
      <c r="E394" s="2">
        <f>D394*F394*IFERROR(SUMIF(Distrib!AH:AH,"&lt;=" &amp; G394,Distrib!AJ:AJ),1)</f>
        <v>5.8695050116653225E-4</v>
      </c>
      <c r="F394">
        <f>COUNTIF($H$394:$W$394,"&lt;="&amp;$G$394)/COUNTA($H$394:$W$394)</f>
        <v>0.8125</v>
      </c>
      <c r="G394">
        <v>167</v>
      </c>
      <c r="H394">
        <v>201</v>
      </c>
      <c r="I394">
        <v>14</v>
      </c>
      <c r="J394">
        <v>9</v>
      </c>
      <c r="K394">
        <v>17</v>
      </c>
      <c r="L394">
        <v>87</v>
      </c>
      <c r="M394">
        <v>58</v>
      </c>
      <c r="N394">
        <v>263</v>
      </c>
      <c r="O394">
        <v>17</v>
      </c>
      <c r="P394">
        <v>431</v>
      </c>
      <c r="Q394">
        <v>73</v>
      </c>
      <c r="R394">
        <v>29</v>
      </c>
      <c r="S394">
        <v>10</v>
      </c>
      <c r="T394">
        <v>87</v>
      </c>
      <c r="U394">
        <v>103</v>
      </c>
      <c r="V394">
        <v>80</v>
      </c>
      <c r="W394">
        <v>76</v>
      </c>
    </row>
    <row r="395" spans="1:27" x14ac:dyDescent="0.25">
      <c r="A395">
        <v>12</v>
      </c>
      <c r="B395">
        <v>40</v>
      </c>
      <c r="C395">
        <v>12</v>
      </c>
      <c r="D395" s="2">
        <f t="shared" si="6"/>
        <v>6.6445182724252495E-4</v>
      </c>
      <c r="E395" s="2">
        <f>D395*F395*IFERROR(SUMIF(Distrib!AH:AH,"&lt;=" &amp; G395,Distrib!AJ:AJ),1)</f>
        <v>8.8881883260149853E-5</v>
      </c>
      <c r="F395">
        <f>COUNTIF($H$395:$R$395,"&lt;="&amp;$G$395)/COUNTA($H$395:$R$395)</f>
        <v>0.27272727272727271</v>
      </c>
      <c r="G395">
        <v>77</v>
      </c>
      <c r="H395">
        <v>138</v>
      </c>
      <c r="I395">
        <v>193</v>
      </c>
      <c r="J395">
        <v>10</v>
      </c>
      <c r="K395">
        <v>135</v>
      </c>
      <c r="L395">
        <v>119</v>
      </c>
      <c r="M395">
        <v>144</v>
      </c>
      <c r="N395">
        <v>566</v>
      </c>
      <c r="O395">
        <v>184</v>
      </c>
      <c r="P395">
        <v>80</v>
      </c>
      <c r="Q395">
        <v>66</v>
      </c>
      <c r="R395">
        <v>9</v>
      </c>
    </row>
    <row r="396" spans="1:27" x14ac:dyDescent="0.25">
      <c r="A396">
        <v>28</v>
      </c>
      <c r="B396">
        <v>37</v>
      </c>
      <c r="C396">
        <v>13</v>
      </c>
      <c r="D396" s="2">
        <f t="shared" si="6"/>
        <v>7.1982281284606862E-4</v>
      </c>
      <c r="E396" s="2">
        <f>D396*F396*IFERROR(SUMIF(Distrib!AH:AH,"&lt;=" &amp; G396,Distrib!AJ:AJ),1)</f>
        <v>1.7937473241825963E-5</v>
      </c>
      <c r="F396">
        <f>COUNTIF($H$396:$S$396,"&lt;="&amp;$G$396)/COUNTA($H$396:$S$396)</f>
        <v>0.16666666666666666</v>
      </c>
      <c r="G396">
        <v>19</v>
      </c>
      <c r="H396">
        <v>66</v>
      </c>
      <c r="I396">
        <v>381</v>
      </c>
      <c r="J396">
        <v>157</v>
      </c>
      <c r="K396">
        <v>193</v>
      </c>
      <c r="L396">
        <v>41</v>
      </c>
      <c r="M396">
        <v>40</v>
      </c>
      <c r="N396">
        <v>6</v>
      </c>
      <c r="O396">
        <v>64</v>
      </c>
      <c r="P396">
        <v>57</v>
      </c>
      <c r="Q396">
        <v>6</v>
      </c>
      <c r="R396">
        <v>182</v>
      </c>
      <c r="S396">
        <v>364</v>
      </c>
    </row>
    <row r="397" spans="1:27" x14ac:dyDescent="0.25">
      <c r="A397">
        <v>28</v>
      </c>
      <c r="B397">
        <v>40</v>
      </c>
      <c r="C397">
        <v>12</v>
      </c>
      <c r="D397" s="2">
        <f t="shared" si="6"/>
        <v>6.6445182724252495E-4</v>
      </c>
      <c r="E397" s="2">
        <f>D397*F397*IFERROR(SUMIF(Distrib!AH:AH,"&lt;=" &amp; G397,Distrib!AJ:AJ),1)</f>
        <v>1.0582458713751933E-4</v>
      </c>
      <c r="F397">
        <f>COUNTIF($H$397:$R$397,"&lt;="&amp;$G$397)/COUNTA($H$397:$R$397)</f>
        <v>0.27272727272727271</v>
      </c>
      <c r="G397">
        <v>100</v>
      </c>
      <c r="H397">
        <v>2</v>
      </c>
      <c r="I397">
        <v>102</v>
      </c>
      <c r="J397">
        <v>23</v>
      </c>
      <c r="K397">
        <v>194</v>
      </c>
      <c r="L397">
        <v>202</v>
      </c>
      <c r="M397">
        <v>193</v>
      </c>
      <c r="N397">
        <v>543</v>
      </c>
      <c r="O397">
        <v>165</v>
      </c>
      <c r="P397">
        <v>121</v>
      </c>
      <c r="Q397">
        <v>114</v>
      </c>
      <c r="R397">
        <v>9</v>
      </c>
    </row>
    <row r="398" spans="1:27" x14ac:dyDescent="0.25">
      <c r="A398">
        <v>37</v>
      </c>
      <c r="B398">
        <v>40</v>
      </c>
      <c r="C398">
        <v>15</v>
      </c>
      <c r="D398" s="2">
        <f t="shared" si="6"/>
        <v>8.3056478405315617E-4</v>
      </c>
      <c r="E398" s="2">
        <f>D398*F398*IFERROR(SUMIF(Distrib!AH:AH,"&lt;=" &amp; G398,Distrib!AJ:AJ),1)</f>
        <v>6.3026088351275558E-4</v>
      </c>
      <c r="F398">
        <f>COUNTIF($H$398:$V$398,"&lt;="&amp;$G$398)/COUNTA($H$398:$V$398)</f>
        <v>0.8666666666666667</v>
      </c>
      <c r="G398">
        <v>242</v>
      </c>
      <c r="H398">
        <v>143</v>
      </c>
      <c r="I398">
        <v>23</v>
      </c>
      <c r="J398">
        <v>108</v>
      </c>
      <c r="K398">
        <v>37</v>
      </c>
      <c r="L398">
        <v>70</v>
      </c>
      <c r="M398">
        <v>142</v>
      </c>
      <c r="N398">
        <v>51</v>
      </c>
      <c r="O398">
        <v>259</v>
      </c>
      <c r="P398">
        <v>9</v>
      </c>
      <c r="Q398">
        <v>53</v>
      </c>
      <c r="R398">
        <v>46</v>
      </c>
      <c r="S398">
        <v>65</v>
      </c>
      <c r="T398">
        <v>318</v>
      </c>
      <c r="U398">
        <v>80</v>
      </c>
      <c r="V398">
        <v>53</v>
      </c>
    </row>
    <row r="399" spans="1:27" x14ac:dyDescent="0.25">
      <c r="A399">
        <v>1</v>
      </c>
      <c r="B399">
        <v>11</v>
      </c>
      <c r="C399">
        <v>23</v>
      </c>
      <c r="D399" s="2">
        <f t="shared" si="6"/>
        <v>1.2735326688815061E-3</v>
      </c>
      <c r="E399" s="2">
        <f>D399*F399*IFERROR(SUMIF(Distrib!AH:AH,"&lt;=" &amp; G399,Distrib!AJ:AJ),1)</f>
        <v>1.6935349407616989E-5</v>
      </c>
      <c r="F399">
        <f>COUNTIF($H$399:$AA$399,"&lt;="&amp;$G$399)/COUNTA($H$399:$AA$399)</f>
        <v>0.15</v>
      </c>
      <c r="G399">
        <v>11</v>
      </c>
      <c r="H399">
        <v>123</v>
      </c>
      <c r="I399">
        <v>53</v>
      </c>
      <c r="J399">
        <v>23</v>
      </c>
      <c r="K399">
        <v>51</v>
      </c>
      <c r="L399">
        <v>184</v>
      </c>
      <c r="M399">
        <v>156</v>
      </c>
      <c r="N399">
        <v>64</v>
      </c>
      <c r="O399">
        <v>152</v>
      </c>
      <c r="P399">
        <v>249</v>
      </c>
      <c r="Q399">
        <v>54</v>
      </c>
      <c r="R399">
        <v>77</v>
      </c>
      <c r="S399">
        <v>3</v>
      </c>
      <c r="T399">
        <v>10</v>
      </c>
      <c r="U399">
        <v>28</v>
      </c>
      <c r="V399">
        <v>43</v>
      </c>
      <c r="W399">
        <v>390</v>
      </c>
      <c r="X399">
        <v>32</v>
      </c>
      <c r="Y399">
        <v>23</v>
      </c>
      <c r="Z399">
        <v>9</v>
      </c>
      <c r="AA399">
        <v>14</v>
      </c>
    </row>
    <row r="400" spans="1:27" x14ac:dyDescent="0.25">
      <c r="A400">
        <v>1</v>
      </c>
      <c r="B400">
        <v>27</v>
      </c>
      <c r="C400">
        <v>14</v>
      </c>
      <c r="D400" s="2">
        <f t="shared" si="6"/>
        <v>7.7519379844961239E-4</v>
      </c>
      <c r="E400" s="2">
        <f>D400*F400*IFERROR(SUMIF(Distrib!AH:AH,"&lt;=" &amp; G400,Distrib!AJ:AJ),1)</f>
        <v>1.6033106297197743E-5</v>
      </c>
      <c r="F400">
        <f>COUNTIF($H$400:$T$400,"&lt;="&amp;$G$400)/COUNTA($H$400:$T$400)</f>
        <v>0.15384615384615385</v>
      </c>
      <c r="G400">
        <v>17</v>
      </c>
      <c r="H400">
        <v>170</v>
      </c>
      <c r="I400">
        <v>197</v>
      </c>
      <c r="J400">
        <v>97</v>
      </c>
      <c r="K400">
        <v>8</v>
      </c>
      <c r="L400">
        <v>15</v>
      </c>
      <c r="M400">
        <v>24</v>
      </c>
      <c r="N400">
        <v>36</v>
      </c>
      <c r="O400">
        <v>189</v>
      </c>
      <c r="P400">
        <v>64</v>
      </c>
      <c r="Q400">
        <v>49</v>
      </c>
      <c r="R400">
        <v>254</v>
      </c>
      <c r="S400">
        <v>311</v>
      </c>
      <c r="T400">
        <v>253</v>
      </c>
    </row>
    <row r="401" spans="1:31" x14ac:dyDescent="0.25">
      <c r="A401">
        <v>1</v>
      </c>
      <c r="B401">
        <v>45</v>
      </c>
      <c r="C401">
        <v>16</v>
      </c>
      <c r="D401" s="2">
        <f t="shared" si="6"/>
        <v>8.8593576965669994E-4</v>
      </c>
      <c r="E401" s="2">
        <f>D401*F401*IFERROR(SUMIF(Distrib!AH:AH,"&lt;=" &amp; G401,Distrib!AJ:AJ),1)</f>
        <v>7.4180422876858436E-4</v>
      </c>
      <c r="F401">
        <f>COUNTIF($H$401:$W$401,"&lt;="&amp;$G$401)/COUNTA($H$401:$W$401)</f>
        <v>0.9375</v>
      </c>
      <c r="G401">
        <v>260</v>
      </c>
      <c r="H401">
        <v>304</v>
      </c>
      <c r="I401">
        <v>10</v>
      </c>
      <c r="J401">
        <v>58</v>
      </c>
      <c r="K401">
        <v>46</v>
      </c>
      <c r="L401">
        <v>57</v>
      </c>
      <c r="M401">
        <v>18</v>
      </c>
      <c r="N401">
        <v>64</v>
      </c>
      <c r="O401">
        <v>22</v>
      </c>
      <c r="P401">
        <v>226</v>
      </c>
      <c r="Q401">
        <v>125</v>
      </c>
      <c r="R401">
        <v>31</v>
      </c>
      <c r="S401">
        <v>46</v>
      </c>
      <c r="T401">
        <v>104</v>
      </c>
      <c r="U401">
        <v>93</v>
      </c>
      <c r="V401">
        <v>140</v>
      </c>
      <c r="W401">
        <v>65</v>
      </c>
    </row>
    <row r="402" spans="1:31" x14ac:dyDescent="0.25">
      <c r="A402">
        <v>7</v>
      </c>
      <c r="B402">
        <v>11</v>
      </c>
      <c r="C402">
        <v>16</v>
      </c>
      <c r="D402" s="2">
        <f t="shared" si="6"/>
        <v>8.8593576965669994E-4</v>
      </c>
      <c r="E402" s="2">
        <f>D402*F402*IFERROR(SUMIF(Distrib!AH:AH,"&lt;=" &amp; G402,Distrib!AJ:AJ),1)</f>
        <v>4.6454447844487507E-6</v>
      </c>
      <c r="F402">
        <f>COUNTIF($H$402:$U$402,"&lt;="&amp;$G$402)/COUNTA($H$402:$U$402)</f>
        <v>7.1428571428571425E-2</v>
      </c>
      <c r="G402">
        <v>9</v>
      </c>
      <c r="H402">
        <v>21</v>
      </c>
      <c r="I402">
        <v>95</v>
      </c>
      <c r="J402">
        <v>406</v>
      </c>
      <c r="K402">
        <v>69</v>
      </c>
      <c r="L402">
        <v>82</v>
      </c>
      <c r="M402">
        <v>135</v>
      </c>
      <c r="N402">
        <v>9</v>
      </c>
      <c r="O402">
        <v>127</v>
      </c>
      <c r="P402">
        <v>104</v>
      </c>
      <c r="Q402">
        <v>98</v>
      </c>
      <c r="R402">
        <v>307</v>
      </c>
      <c r="S402">
        <v>20</v>
      </c>
      <c r="T402">
        <v>63</v>
      </c>
      <c r="U402">
        <v>172</v>
      </c>
    </row>
    <row r="403" spans="1:31" x14ac:dyDescent="0.25">
      <c r="A403">
        <v>7</v>
      </c>
      <c r="B403">
        <v>27</v>
      </c>
      <c r="C403">
        <v>20</v>
      </c>
      <c r="D403" s="2">
        <f t="shared" si="6"/>
        <v>1.1074197120708748E-3</v>
      </c>
      <c r="E403" s="2">
        <f>D403*F403*IFERROR(SUMIF(Distrib!AH:AH,"&lt;=" &amp; G403,Distrib!AJ:AJ),1)</f>
        <v>0</v>
      </c>
      <c r="F403">
        <f>COUNTIF($H$403:$Z$403,"&lt;="&amp;$G$403)/COUNTA($H$403:$Z$403)</f>
        <v>0</v>
      </c>
      <c r="G403">
        <v>2</v>
      </c>
      <c r="H403">
        <v>123</v>
      </c>
      <c r="I403">
        <v>116</v>
      </c>
      <c r="J403">
        <v>199</v>
      </c>
      <c r="K403">
        <v>160</v>
      </c>
      <c r="L403">
        <v>167</v>
      </c>
      <c r="M403">
        <v>50</v>
      </c>
      <c r="N403">
        <v>49</v>
      </c>
      <c r="O403">
        <v>320</v>
      </c>
      <c r="P403">
        <v>3</v>
      </c>
      <c r="Q403">
        <v>66</v>
      </c>
      <c r="R403">
        <v>24</v>
      </c>
      <c r="S403">
        <v>61</v>
      </c>
      <c r="T403">
        <v>32</v>
      </c>
      <c r="U403">
        <v>169</v>
      </c>
      <c r="V403">
        <v>7</v>
      </c>
      <c r="W403">
        <v>11</v>
      </c>
      <c r="X403">
        <v>51</v>
      </c>
      <c r="Y403">
        <v>47</v>
      </c>
      <c r="Z403">
        <v>97</v>
      </c>
    </row>
    <row r="404" spans="1:31" x14ac:dyDescent="0.25">
      <c r="A404">
        <v>7</v>
      </c>
      <c r="B404">
        <v>45</v>
      </c>
      <c r="C404">
        <v>18</v>
      </c>
      <c r="D404" s="2">
        <f t="shared" si="6"/>
        <v>9.9667774086378727E-4</v>
      </c>
      <c r="E404" s="2">
        <f>D404*F404*IFERROR(SUMIF(Distrib!AH:AH,"&lt;=" &amp; G404,Distrib!AJ:AJ),1)</f>
        <v>0</v>
      </c>
      <c r="F404">
        <f>COUNTIF($H$404:$Y$404,"&lt;="&amp;$G$404)/COUNTA($H$404:$Y$404)</f>
        <v>0</v>
      </c>
      <c r="G404">
        <v>9</v>
      </c>
      <c r="H404">
        <v>24</v>
      </c>
      <c r="I404">
        <v>36</v>
      </c>
      <c r="J404">
        <v>149</v>
      </c>
      <c r="K404">
        <v>17</v>
      </c>
      <c r="L404">
        <v>27</v>
      </c>
      <c r="M404">
        <v>131</v>
      </c>
      <c r="N404">
        <v>89</v>
      </c>
      <c r="O404">
        <v>92</v>
      </c>
      <c r="P404">
        <v>53</v>
      </c>
      <c r="Q404">
        <v>61</v>
      </c>
      <c r="R404">
        <v>129</v>
      </c>
      <c r="S404">
        <v>39</v>
      </c>
      <c r="T404">
        <v>98</v>
      </c>
      <c r="U404">
        <v>20</v>
      </c>
      <c r="V404">
        <v>208</v>
      </c>
      <c r="W404">
        <v>350</v>
      </c>
      <c r="X404">
        <v>112</v>
      </c>
      <c r="Y404">
        <v>83</v>
      </c>
    </row>
    <row r="405" spans="1:31" x14ac:dyDescent="0.25">
      <c r="A405">
        <v>11</v>
      </c>
      <c r="B405">
        <v>27</v>
      </c>
      <c r="C405">
        <v>16</v>
      </c>
      <c r="D405" s="2">
        <f t="shared" si="6"/>
        <v>8.8593576965669994E-4</v>
      </c>
      <c r="E405" s="2">
        <f>D405*F405*IFERROR(SUMIF(Distrib!AH:AH,"&lt;=" &amp; G405,Distrib!AJ:AJ),1)</f>
        <v>3.9372756305015996E-4</v>
      </c>
      <c r="F405">
        <f>COUNTIF($H$405:$V$405,"&lt;="&amp;$G$405)/COUNTA($H$405:$V$405)</f>
        <v>0.66666666666666663</v>
      </c>
      <c r="G405">
        <v>125</v>
      </c>
      <c r="H405">
        <v>52</v>
      </c>
      <c r="I405">
        <v>10</v>
      </c>
      <c r="J405">
        <v>157</v>
      </c>
      <c r="K405">
        <v>128</v>
      </c>
      <c r="L405">
        <v>4</v>
      </c>
      <c r="M405">
        <v>124</v>
      </c>
      <c r="N405">
        <v>97</v>
      </c>
      <c r="O405">
        <v>28</v>
      </c>
      <c r="P405">
        <v>92</v>
      </c>
      <c r="Q405">
        <v>47</v>
      </c>
      <c r="R405">
        <v>19</v>
      </c>
      <c r="S405">
        <v>36</v>
      </c>
      <c r="T405">
        <v>201</v>
      </c>
      <c r="U405">
        <v>289</v>
      </c>
      <c r="V405">
        <v>178</v>
      </c>
    </row>
    <row r="406" spans="1:31" x14ac:dyDescent="0.25">
      <c r="A406">
        <v>11</v>
      </c>
      <c r="B406">
        <v>45</v>
      </c>
      <c r="C406">
        <v>14</v>
      </c>
      <c r="D406" s="2">
        <f t="shared" si="6"/>
        <v>7.7519379844961239E-4</v>
      </c>
      <c r="E406" s="2">
        <f>D406*F406*IFERROR(SUMIF(Distrib!AH:AH,"&lt;=" &amp; G406,Distrib!AJ:AJ),1)</f>
        <v>0</v>
      </c>
      <c r="F406">
        <f>COUNTIF($H$406:$T$406,"&lt;="&amp;$G$406)/COUNTA($H$406:$T$406)</f>
        <v>0</v>
      </c>
      <c r="G406">
        <v>9</v>
      </c>
      <c r="H406">
        <v>191</v>
      </c>
      <c r="I406">
        <v>50</v>
      </c>
      <c r="J406">
        <v>63</v>
      </c>
      <c r="K406">
        <v>236</v>
      </c>
      <c r="L406">
        <v>207</v>
      </c>
      <c r="M406">
        <v>61</v>
      </c>
      <c r="N406">
        <v>335</v>
      </c>
      <c r="O406">
        <v>26</v>
      </c>
      <c r="P406">
        <v>126</v>
      </c>
      <c r="Q406">
        <v>37</v>
      </c>
      <c r="R406">
        <v>61</v>
      </c>
      <c r="S406">
        <v>76</v>
      </c>
      <c r="T406">
        <v>72</v>
      </c>
    </row>
    <row r="407" spans="1:31" x14ac:dyDescent="0.25">
      <c r="A407">
        <v>27</v>
      </c>
      <c r="B407">
        <v>45</v>
      </c>
      <c r="C407">
        <v>18</v>
      </c>
      <c r="D407" s="2">
        <f t="shared" si="6"/>
        <v>9.9667774086378727E-4</v>
      </c>
      <c r="E407" s="2">
        <f>D407*F407*IFERROR(SUMIF(Distrib!AH:AH,"&lt;=" &amp; G407,Distrib!AJ:AJ),1)</f>
        <v>4.695285810293893E-4</v>
      </c>
      <c r="F407">
        <f>COUNTIF($H$407:$U$407,"&lt;="&amp;$G$407)/COUNTA($H$407:$U$407)</f>
        <v>0.7142857142857143</v>
      </c>
      <c r="G407">
        <v>123</v>
      </c>
      <c r="H407">
        <v>47</v>
      </c>
      <c r="I407">
        <v>38</v>
      </c>
      <c r="J407">
        <v>6</v>
      </c>
      <c r="K407">
        <v>265</v>
      </c>
      <c r="L407">
        <v>53</v>
      </c>
      <c r="M407">
        <v>32</v>
      </c>
      <c r="N407">
        <v>189</v>
      </c>
      <c r="O407">
        <v>64</v>
      </c>
      <c r="P407">
        <v>131</v>
      </c>
      <c r="Q407">
        <v>1</v>
      </c>
      <c r="R407">
        <v>71</v>
      </c>
      <c r="S407">
        <v>60</v>
      </c>
      <c r="T407">
        <v>41</v>
      </c>
      <c r="U407">
        <v>447</v>
      </c>
    </row>
    <row r="408" spans="1:31" x14ac:dyDescent="0.25">
      <c r="A408">
        <v>6</v>
      </c>
      <c r="B408">
        <v>11</v>
      </c>
      <c r="C408">
        <v>18</v>
      </c>
      <c r="D408" s="2">
        <f t="shared" si="6"/>
        <v>9.9667774086378727E-4</v>
      </c>
      <c r="E408" s="2">
        <f>D408*F408*IFERROR(SUMIF(Distrib!AH:AH,"&lt;=" &amp; G408,Distrib!AJ:AJ),1)</f>
        <v>9.0416931455278206E-5</v>
      </c>
      <c r="F408">
        <f>COUNTIF($H$408:$V$408,"&lt;="&amp;$G$408)/COUNTA($H$408:$V$408)</f>
        <v>0.26666666666666666</v>
      </c>
      <c r="G408">
        <v>47</v>
      </c>
      <c r="H408">
        <v>209</v>
      </c>
      <c r="I408">
        <v>81</v>
      </c>
      <c r="J408">
        <v>25</v>
      </c>
      <c r="K408">
        <v>10</v>
      </c>
      <c r="L408">
        <v>73</v>
      </c>
      <c r="M408">
        <v>218</v>
      </c>
      <c r="N408">
        <v>71</v>
      </c>
      <c r="O408">
        <v>84</v>
      </c>
      <c r="P408">
        <v>183</v>
      </c>
      <c r="Q408">
        <v>243</v>
      </c>
      <c r="R408">
        <v>70</v>
      </c>
      <c r="S408">
        <v>183</v>
      </c>
      <c r="T408">
        <v>195</v>
      </c>
      <c r="U408">
        <v>37</v>
      </c>
      <c r="V408">
        <v>33</v>
      </c>
    </row>
    <row r="409" spans="1:31" x14ac:dyDescent="0.25">
      <c r="A409">
        <v>6</v>
      </c>
      <c r="B409">
        <v>31</v>
      </c>
      <c r="C409">
        <v>12</v>
      </c>
      <c r="D409" s="2">
        <f t="shared" si="6"/>
        <v>6.6445182724252495E-4</v>
      </c>
      <c r="E409" s="2">
        <f>D409*F409*IFERROR(SUMIF(Distrib!AH:AH,"&lt;=" &amp; G409,Distrib!AJ:AJ),1)</f>
        <v>5.2968802488892149E-4</v>
      </c>
      <c r="F409">
        <f>COUNTIF($H$409:$R$409,"&lt;="&amp;$G$409)/COUNTA($H$409:$R$409)</f>
        <v>0.90909090909090906</v>
      </c>
      <c r="G409">
        <v>243</v>
      </c>
      <c r="H409">
        <v>41</v>
      </c>
      <c r="I409">
        <v>300</v>
      </c>
      <c r="J409">
        <v>150</v>
      </c>
      <c r="K409">
        <v>84</v>
      </c>
      <c r="L409">
        <v>95</v>
      </c>
      <c r="M409">
        <v>86</v>
      </c>
      <c r="N409">
        <v>218</v>
      </c>
      <c r="O409">
        <v>113</v>
      </c>
      <c r="P409">
        <v>40</v>
      </c>
      <c r="Q409">
        <v>110</v>
      </c>
      <c r="R409">
        <v>236</v>
      </c>
    </row>
    <row r="410" spans="1:31" x14ac:dyDescent="0.25">
      <c r="A410">
        <v>6</v>
      </c>
      <c r="B410">
        <v>32</v>
      </c>
      <c r="C410">
        <v>10</v>
      </c>
      <c r="D410" s="2">
        <f t="shared" si="6"/>
        <v>5.5370985603543741E-4</v>
      </c>
      <c r="E410" s="2">
        <f>D410*F410*IFERROR(SUMIF(Distrib!AH:AH,"&lt;=" &amp; G410,Distrib!AJ:AJ),1)</f>
        <v>0</v>
      </c>
      <c r="F410">
        <f>COUNTIF($H$410:$P$410,"&lt;="&amp;$G$410)/COUNTA($H$410:$P$410)</f>
        <v>0</v>
      </c>
      <c r="G410">
        <v>47</v>
      </c>
      <c r="H410">
        <v>211</v>
      </c>
      <c r="I410">
        <v>236</v>
      </c>
      <c r="J410">
        <v>237</v>
      </c>
      <c r="K410">
        <v>87</v>
      </c>
      <c r="L410">
        <v>198</v>
      </c>
      <c r="M410">
        <v>115</v>
      </c>
      <c r="N410">
        <v>169</v>
      </c>
      <c r="O410">
        <v>152</v>
      </c>
      <c r="P410">
        <v>256</v>
      </c>
    </row>
    <row r="411" spans="1:31" x14ac:dyDescent="0.25">
      <c r="A411">
        <v>11</v>
      </c>
      <c r="B411">
        <v>23</v>
      </c>
      <c r="C411">
        <v>17</v>
      </c>
      <c r="D411" s="2">
        <f t="shared" si="6"/>
        <v>9.413067552602436E-4</v>
      </c>
      <c r="E411" s="2">
        <f>D411*F411*IFERROR(SUMIF(Distrib!AH:AH,"&lt;=" &amp; G411,Distrib!AJ:AJ),1)</f>
        <v>1.1392728069835454E-4</v>
      </c>
      <c r="F411">
        <f>COUNTIF($H$411:$W$411,"&lt;="&amp;$G$411)/COUNTA($H$411:$W$411)</f>
        <v>0.3125</v>
      </c>
      <c r="G411">
        <v>56</v>
      </c>
      <c r="H411">
        <v>94</v>
      </c>
      <c r="I411">
        <v>63</v>
      </c>
      <c r="J411">
        <v>245</v>
      </c>
      <c r="K411">
        <v>7</v>
      </c>
      <c r="L411">
        <v>12</v>
      </c>
      <c r="M411">
        <v>3</v>
      </c>
      <c r="N411">
        <v>166</v>
      </c>
      <c r="O411">
        <v>172</v>
      </c>
      <c r="P411">
        <v>2</v>
      </c>
      <c r="Q411">
        <v>99</v>
      </c>
      <c r="R411">
        <v>78</v>
      </c>
      <c r="S411">
        <v>159</v>
      </c>
      <c r="T411">
        <v>228</v>
      </c>
      <c r="U411">
        <v>239</v>
      </c>
      <c r="V411">
        <v>67</v>
      </c>
      <c r="W411">
        <v>13</v>
      </c>
    </row>
    <row r="412" spans="1:31" x14ac:dyDescent="0.25">
      <c r="A412">
        <v>11</v>
      </c>
      <c r="B412">
        <v>31</v>
      </c>
      <c r="C412">
        <v>9</v>
      </c>
      <c r="D412" s="2">
        <f t="shared" si="6"/>
        <v>4.9833887043189363E-4</v>
      </c>
      <c r="E412" s="2">
        <f>D412*F412*IFERROR(SUMIF(Distrib!AH:AH,"&lt;=" &amp; G412,Distrib!AJ:AJ),1)</f>
        <v>1.903015792980036E-5</v>
      </c>
      <c r="F412">
        <f>COUNTIF($H$412:$W$412,"&lt;="&amp;$G$412)/COUNTA($H$412:$W$412)</f>
        <v>0.1875</v>
      </c>
      <c r="G412">
        <v>26</v>
      </c>
      <c r="H412">
        <v>319</v>
      </c>
      <c r="I412">
        <v>389</v>
      </c>
      <c r="J412">
        <v>84</v>
      </c>
      <c r="K412">
        <v>132</v>
      </c>
      <c r="L412">
        <v>434</v>
      </c>
      <c r="M412">
        <v>158</v>
      </c>
      <c r="N412">
        <v>156</v>
      </c>
      <c r="O412">
        <v>19</v>
      </c>
      <c r="P412">
        <f>COUNTIF($R$412:$W$412,"&lt;="&amp;$Q$412)/COUNTA($R$412:$W$412)</f>
        <v>0.83333333333333337</v>
      </c>
      <c r="Q412">
        <v>291</v>
      </c>
      <c r="R412">
        <v>84</v>
      </c>
      <c r="S412">
        <v>132</v>
      </c>
      <c r="T412">
        <v>434</v>
      </c>
      <c r="U412">
        <v>158</v>
      </c>
      <c r="V412">
        <v>156</v>
      </c>
      <c r="W412">
        <v>19</v>
      </c>
    </row>
    <row r="413" spans="1:31" x14ac:dyDescent="0.25">
      <c r="A413">
        <v>23</v>
      </c>
      <c r="B413">
        <v>31</v>
      </c>
      <c r="C413">
        <v>17</v>
      </c>
      <c r="D413" s="2">
        <f t="shared" si="6"/>
        <v>9.413067552602436E-4</v>
      </c>
      <c r="E413" s="2">
        <f>D413*F413*IFERROR(SUMIF(Distrib!AH:AH,"&lt;=" &amp; G413,Distrib!AJ:AJ),1)</f>
        <v>1.755237695465186E-4</v>
      </c>
      <c r="F413">
        <f>COUNTIF($H$413:$W$413,"&lt;="&amp;$G$413)/COUNTA($H$413:$W$413)</f>
        <v>0.5</v>
      </c>
      <c r="G413">
        <v>53</v>
      </c>
      <c r="H413">
        <v>12</v>
      </c>
      <c r="I413">
        <v>569</v>
      </c>
      <c r="J413">
        <v>67</v>
      </c>
      <c r="K413">
        <v>117</v>
      </c>
      <c r="L413">
        <v>29</v>
      </c>
      <c r="M413">
        <v>23</v>
      </c>
      <c r="N413">
        <v>129</v>
      </c>
      <c r="O413">
        <v>23</v>
      </c>
      <c r="P413">
        <v>106</v>
      </c>
      <c r="Q413">
        <v>117</v>
      </c>
      <c r="R413">
        <v>63</v>
      </c>
      <c r="S413">
        <v>28</v>
      </c>
      <c r="T413">
        <v>48</v>
      </c>
      <c r="U413">
        <v>97</v>
      </c>
      <c r="V413">
        <v>23</v>
      </c>
      <c r="W413">
        <v>7</v>
      </c>
    </row>
    <row r="414" spans="1:31" x14ac:dyDescent="0.25">
      <c r="A414">
        <v>23</v>
      </c>
      <c r="B414">
        <v>32</v>
      </c>
      <c r="C414">
        <v>25</v>
      </c>
      <c r="D414" s="2">
        <f t="shared" si="6"/>
        <v>1.3842746400885937E-3</v>
      </c>
      <c r="E414" s="2">
        <f>D414*F414*IFERROR(SUMIF(Distrib!AH:AH,"&lt;=" &amp; G414,Distrib!AJ:AJ),1)</f>
        <v>2.4572550738860788E-4</v>
      </c>
      <c r="F414">
        <f>COUNTIF($H$414:$AE$414,"&lt;="&amp;$G$414)/COUNTA($H$414:$AE$414)</f>
        <v>0.45833333333333331</v>
      </c>
      <c r="G414">
        <v>56</v>
      </c>
      <c r="H414">
        <v>59</v>
      </c>
      <c r="I414">
        <v>2</v>
      </c>
      <c r="J414">
        <v>90</v>
      </c>
      <c r="K414">
        <v>6</v>
      </c>
      <c r="L414">
        <v>35</v>
      </c>
      <c r="M414">
        <v>37</v>
      </c>
      <c r="N414">
        <v>86</v>
      </c>
      <c r="O414">
        <v>9</v>
      </c>
      <c r="P414">
        <v>78</v>
      </c>
      <c r="Q414">
        <v>5</v>
      </c>
      <c r="R414">
        <v>19</v>
      </c>
      <c r="S414">
        <v>20</v>
      </c>
      <c r="T414">
        <v>74</v>
      </c>
      <c r="U414">
        <v>116</v>
      </c>
      <c r="V414">
        <v>32</v>
      </c>
      <c r="W414">
        <v>94</v>
      </c>
      <c r="X414">
        <v>81</v>
      </c>
      <c r="Y414">
        <v>7</v>
      </c>
      <c r="Z414">
        <v>53</v>
      </c>
      <c r="AA414">
        <v>82</v>
      </c>
      <c r="AB414">
        <v>115</v>
      </c>
      <c r="AC414">
        <v>73</v>
      </c>
      <c r="AD414">
        <v>125</v>
      </c>
      <c r="AE414">
        <v>257</v>
      </c>
    </row>
    <row r="415" spans="1:31" x14ac:dyDescent="0.25">
      <c r="A415">
        <v>31</v>
      </c>
      <c r="B415">
        <v>32</v>
      </c>
      <c r="C415">
        <v>13</v>
      </c>
      <c r="D415" s="2">
        <f t="shared" si="6"/>
        <v>7.1982281284606862E-4</v>
      </c>
      <c r="E415" s="2">
        <f>D415*F415*IFERROR(SUMIF(Distrib!AH:AH,"&lt;=" &amp; G415,Distrib!AJ:AJ),1)</f>
        <v>8.9043676977963821E-5</v>
      </c>
      <c r="F415">
        <f>COUNTIF($H$415:$S$415,"&lt;="&amp;$G$415)/COUNTA($H$415:$S$415)</f>
        <v>0.41666666666666669</v>
      </c>
      <c r="G415">
        <v>40</v>
      </c>
      <c r="H415">
        <v>465</v>
      </c>
      <c r="I415">
        <v>14</v>
      </c>
      <c r="J415">
        <v>38</v>
      </c>
      <c r="K415">
        <v>42</v>
      </c>
      <c r="L415">
        <v>219</v>
      </c>
      <c r="M415">
        <v>63</v>
      </c>
      <c r="N415">
        <v>34</v>
      </c>
      <c r="O415">
        <v>363</v>
      </c>
      <c r="P415">
        <v>13</v>
      </c>
      <c r="Q415">
        <v>155</v>
      </c>
      <c r="R415">
        <v>3</v>
      </c>
      <c r="S415">
        <v>263</v>
      </c>
    </row>
    <row r="416" spans="1:31" x14ac:dyDescent="0.25">
      <c r="A416">
        <v>21</v>
      </c>
      <c r="B416">
        <v>28</v>
      </c>
      <c r="C416">
        <v>16</v>
      </c>
      <c r="D416" s="2">
        <f t="shared" si="6"/>
        <v>8.8593576965669994E-4</v>
      </c>
      <c r="E416" s="2">
        <f>D416*F416*IFERROR(SUMIF(Distrib!AH:AH,"&lt;=" &amp; G416,Distrib!AJ:AJ),1)</f>
        <v>2.6752283073021852E-4</v>
      </c>
      <c r="F416">
        <f>COUNTIF($H$416:$V$416,"&lt;="&amp;$G$416)/COUNTA($H$416:$V$416)</f>
        <v>0.66666666666666663</v>
      </c>
      <c r="G416">
        <v>69</v>
      </c>
      <c r="H416">
        <v>33</v>
      </c>
      <c r="I416">
        <v>45</v>
      </c>
      <c r="J416">
        <v>55</v>
      </c>
      <c r="K416">
        <v>208</v>
      </c>
      <c r="L416">
        <v>54</v>
      </c>
      <c r="M416">
        <v>241</v>
      </c>
      <c r="N416">
        <v>54</v>
      </c>
      <c r="O416">
        <v>60</v>
      </c>
      <c r="P416">
        <v>10</v>
      </c>
      <c r="Q416">
        <v>214</v>
      </c>
      <c r="R416">
        <v>43</v>
      </c>
      <c r="S416">
        <v>21</v>
      </c>
      <c r="T416">
        <v>135</v>
      </c>
      <c r="U416">
        <v>92</v>
      </c>
      <c r="V416">
        <v>30</v>
      </c>
    </row>
    <row r="417" spans="1:27" x14ac:dyDescent="0.25">
      <c r="A417">
        <v>21</v>
      </c>
      <c r="B417">
        <v>38</v>
      </c>
      <c r="C417">
        <v>21</v>
      </c>
      <c r="D417" s="2">
        <f t="shared" si="6"/>
        <v>1.1627906976744186E-3</v>
      </c>
      <c r="E417" s="2">
        <f>D417*F417*IFERROR(SUMIF(Distrib!AH:AH,"&lt;=" &amp; G417,Distrib!AJ:AJ),1)</f>
        <v>0</v>
      </c>
      <c r="F417">
        <f>COUNTIF($H$417:$AA$417,"&lt;="&amp;$G$417)/COUNTA($H$417:$AA$417)</f>
        <v>0</v>
      </c>
      <c r="G417">
        <v>2</v>
      </c>
      <c r="H417">
        <v>92</v>
      </c>
      <c r="I417">
        <v>146</v>
      </c>
      <c r="J417">
        <v>51</v>
      </c>
      <c r="K417">
        <v>3</v>
      </c>
      <c r="L417">
        <v>57</v>
      </c>
      <c r="M417">
        <v>14</v>
      </c>
      <c r="N417">
        <v>161</v>
      </c>
      <c r="O417">
        <v>47</v>
      </c>
      <c r="P417">
        <v>86</v>
      </c>
      <c r="Q417">
        <v>101</v>
      </c>
      <c r="R417">
        <v>59</v>
      </c>
      <c r="S417">
        <v>224</v>
      </c>
      <c r="T417">
        <v>70</v>
      </c>
      <c r="U417">
        <v>105</v>
      </c>
      <c r="V417">
        <v>77</v>
      </c>
      <c r="W417">
        <v>44</v>
      </c>
      <c r="X417">
        <v>65</v>
      </c>
      <c r="Y417">
        <v>150</v>
      </c>
      <c r="Z417">
        <v>140</v>
      </c>
      <c r="AA417">
        <v>71</v>
      </c>
    </row>
    <row r="418" spans="1:27" x14ac:dyDescent="0.25">
      <c r="A418">
        <v>26</v>
      </c>
      <c r="B418">
        <v>27</v>
      </c>
      <c r="C418">
        <v>14</v>
      </c>
      <c r="D418" s="2">
        <f t="shared" si="6"/>
        <v>7.7519379844961239E-4</v>
      </c>
      <c r="E418" s="2">
        <f>D418*F418*IFERROR(SUMIF(Distrib!AH:AH,"&lt;=" &amp; G418,Distrib!AJ:AJ),1)</f>
        <v>6.4765742731844432E-5</v>
      </c>
      <c r="F418">
        <f>COUNTIF($H$418:$T$418,"&lt;="&amp;$G$418)/COUNTA($H$418:$T$418)</f>
        <v>0.23076923076923078</v>
      </c>
      <c r="G418">
        <v>51</v>
      </c>
      <c r="H418">
        <v>140</v>
      </c>
      <c r="I418">
        <v>17</v>
      </c>
      <c r="J418">
        <v>8</v>
      </c>
      <c r="K418">
        <v>127</v>
      </c>
      <c r="L418">
        <v>208</v>
      </c>
      <c r="M418">
        <v>268</v>
      </c>
      <c r="N418">
        <v>58</v>
      </c>
      <c r="O418">
        <v>66</v>
      </c>
      <c r="P418">
        <v>77</v>
      </c>
      <c r="Q418">
        <v>202</v>
      </c>
      <c r="R418">
        <v>6</v>
      </c>
      <c r="S418">
        <v>330</v>
      </c>
      <c r="T418">
        <v>187</v>
      </c>
    </row>
    <row r="419" spans="1:27" x14ac:dyDescent="0.25">
      <c r="A419">
        <v>26</v>
      </c>
      <c r="B419">
        <v>38</v>
      </c>
      <c r="C419">
        <v>18</v>
      </c>
      <c r="D419" s="2">
        <f t="shared" si="6"/>
        <v>9.9667774086378727E-4</v>
      </c>
      <c r="E419" s="2">
        <f>D419*F419*IFERROR(SUMIF(Distrib!AH:AH,"&lt;=" &amp; G419,Distrib!AJ:AJ),1)</f>
        <v>6.8211790395736869E-4</v>
      </c>
      <c r="F419">
        <f>COUNTIF($H$419:$X$419,"&lt;="&amp;$G$419)/COUNTA($H$419:$X$419)</f>
        <v>0.88235294117647056</v>
      </c>
      <c r="G419">
        <v>171</v>
      </c>
      <c r="H419">
        <v>33</v>
      </c>
      <c r="I419">
        <v>96</v>
      </c>
      <c r="J419">
        <v>17</v>
      </c>
      <c r="K419">
        <v>34</v>
      </c>
      <c r="L419">
        <v>293</v>
      </c>
      <c r="M419">
        <v>14</v>
      </c>
      <c r="N419">
        <v>161</v>
      </c>
      <c r="O419">
        <v>111</v>
      </c>
      <c r="P419">
        <v>67</v>
      </c>
      <c r="Q419">
        <v>57</v>
      </c>
      <c r="R419">
        <v>43</v>
      </c>
      <c r="S419">
        <v>88</v>
      </c>
      <c r="T419">
        <v>171</v>
      </c>
      <c r="U419">
        <v>10</v>
      </c>
      <c r="V419">
        <v>306</v>
      </c>
      <c r="W419">
        <v>15</v>
      </c>
      <c r="X419">
        <v>68</v>
      </c>
    </row>
    <row r="420" spans="1:27" x14ac:dyDescent="0.25">
      <c r="A420">
        <v>27</v>
      </c>
      <c r="B420">
        <v>28</v>
      </c>
      <c r="C420">
        <v>14</v>
      </c>
      <c r="D420" s="2">
        <f t="shared" si="6"/>
        <v>7.7519379844961239E-4</v>
      </c>
      <c r="E420" s="2">
        <f>D420*F420*IFERROR(SUMIF(Distrib!AH:AH,"&lt;=" &amp; G420,Distrib!AJ:AJ),1)</f>
        <v>1.532562825428415E-4</v>
      </c>
      <c r="F420">
        <f>COUNTIF($H$420:$T$420,"&lt;="&amp;$G$420)/COUNTA($H$420:$T$420)</f>
        <v>0.46153846153846156</v>
      </c>
      <c r="G420">
        <v>64</v>
      </c>
      <c r="H420">
        <v>10</v>
      </c>
      <c r="I420">
        <v>177</v>
      </c>
      <c r="J420">
        <v>116</v>
      </c>
      <c r="K420">
        <v>71</v>
      </c>
      <c r="L420">
        <v>381</v>
      </c>
      <c r="M420">
        <v>45</v>
      </c>
      <c r="N420">
        <v>320</v>
      </c>
      <c r="O420">
        <v>7</v>
      </c>
      <c r="P420">
        <v>135</v>
      </c>
      <c r="Q420">
        <v>25</v>
      </c>
      <c r="R420">
        <v>8</v>
      </c>
      <c r="S420">
        <v>50</v>
      </c>
      <c r="T420">
        <v>238</v>
      </c>
    </row>
    <row r="421" spans="1:27" x14ac:dyDescent="0.25">
      <c r="A421">
        <v>27</v>
      </c>
      <c r="B421">
        <v>38</v>
      </c>
      <c r="C421">
        <v>13</v>
      </c>
      <c r="D421" s="2">
        <f t="shared" si="6"/>
        <v>7.1982281284606862E-4</v>
      </c>
      <c r="E421" s="2">
        <f>D421*F421*IFERROR(SUMIF(Distrib!AH:AH,"&lt;=" &amp; G421,Distrib!AJ:AJ),1)</f>
        <v>0</v>
      </c>
      <c r="F421">
        <f>COUNTIF($H$421:$S$421,"&lt;="&amp;$G$421)/COUNTA($H$421:$S$421)</f>
        <v>0</v>
      </c>
      <c r="G421">
        <v>2</v>
      </c>
      <c r="H421">
        <v>386</v>
      </c>
      <c r="I421">
        <v>12</v>
      </c>
      <c r="J421">
        <v>89</v>
      </c>
      <c r="K421">
        <v>99</v>
      </c>
      <c r="L421">
        <v>179</v>
      </c>
      <c r="M421">
        <v>52</v>
      </c>
      <c r="N421">
        <v>34</v>
      </c>
      <c r="O421">
        <v>269</v>
      </c>
      <c r="P421">
        <v>124</v>
      </c>
      <c r="Q421">
        <v>38</v>
      </c>
      <c r="R421">
        <v>92</v>
      </c>
      <c r="S421">
        <v>57</v>
      </c>
    </row>
    <row r="422" spans="1:27" x14ac:dyDescent="0.25">
      <c r="A422">
        <v>28</v>
      </c>
      <c r="B422">
        <v>38</v>
      </c>
      <c r="C422">
        <v>10</v>
      </c>
      <c r="D422" s="2">
        <f t="shared" si="6"/>
        <v>5.5370985603543741E-4</v>
      </c>
      <c r="E422" s="2">
        <f>D422*F422*IFERROR(SUMIF(Distrib!AH:AH,"&lt;=" &amp; G422,Distrib!AJ:AJ),1)</f>
        <v>0</v>
      </c>
      <c r="F422">
        <f>COUNTIF($H$422:$P$422,"&lt;="&amp;$G$422)/COUNTA($H$422:$P$422)</f>
        <v>0</v>
      </c>
      <c r="G422">
        <v>19</v>
      </c>
      <c r="H422">
        <v>185</v>
      </c>
      <c r="I422">
        <v>491</v>
      </c>
      <c r="J422">
        <v>124</v>
      </c>
      <c r="K422">
        <v>224</v>
      </c>
      <c r="L422">
        <v>204</v>
      </c>
      <c r="M422">
        <v>71</v>
      </c>
      <c r="N422">
        <v>141</v>
      </c>
      <c r="O422">
        <v>110</v>
      </c>
      <c r="P422">
        <v>147</v>
      </c>
    </row>
    <row r="423" spans="1:27" x14ac:dyDescent="0.25">
      <c r="A423">
        <v>5</v>
      </c>
      <c r="B423">
        <v>11</v>
      </c>
      <c r="C423">
        <v>13</v>
      </c>
      <c r="D423" s="2">
        <f t="shared" si="6"/>
        <v>7.1982281284606862E-4</v>
      </c>
      <c r="E423" s="2">
        <f>D423*F423*IFERROR(SUMIF(Distrib!AH:AH,"&lt;=" &amp; G423,Distrib!AJ:AJ),1)</f>
        <v>2.5838371325166741E-4</v>
      </c>
      <c r="F423">
        <f>COUNTIF($H$423:$T$423,"&lt;="&amp;$G$423)/COUNTA($H$423:$T$423)</f>
        <v>0.53846153846153844</v>
      </c>
      <c r="G423">
        <v>125</v>
      </c>
      <c r="H423">
        <v>212</v>
      </c>
      <c r="I423">
        <v>115</v>
      </c>
      <c r="J423">
        <v>230</v>
      </c>
      <c r="K423">
        <v>138</v>
      </c>
      <c r="L423">
        <v>152</v>
      </c>
      <c r="M423">
        <v>180</v>
      </c>
      <c r="N423">
        <v>9</v>
      </c>
      <c r="O423">
        <v>54</v>
      </c>
      <c r="P423">
        <v>71</v>
      </c>
      <c r="Q423">
        <v>28</v>
      </c>
      <c r="R423">
        <v>114</v>
      </c>
      <c r="S423">
        <v>162</v>
      </c>
      <c r="T423">
        <v>49</v>
      </c>
    </row>
    <row r="424" spans="1:27" x14ac:dyDescent="0.25">
      <c r="A424">
        <v>5</v>
      </c>
      <c r="B424">
        <v>28</v>
      </c>
      <c r="C424">
        <v>15</v>
      </c>
      <c r="D424" s="2">
        <f t="shared" si="6"/>
        <v>8.3056478405315617E-4</v>
      </c>
      <c r="E424" s="2">
        <f>D424*F424*IFERROR(SUMIF(Distrib!AH:AH,"&lt;=" &amp; G424,Distrib!AJ:AJ),1)</f>
        <v>4.4184395881322178E-4</v>
      </c>
      <c r="F424">
        <f>COUNTIF($H$424:$U$424,"&lt;="&amp;$G$424)/COUNTA($H$424:$U$424)</f>
        <v>0.7142857142857143</v>
      </c>
      <c r="G424">
        <v>156</v>
      </c>
      <c r="H424">
        <v>93</v>
      </c>
      <c r="I424">
        <v>112</v>
      </c>
      <c r="J424">
        <v>45</v>
      </c>
      <c r="K424">
        <v>58</v>
      </c>
      <c r="L424">
        <v>171</v>
      </c>
      <c r="M424">
        <v>185</v>
      </c>
      <c r="N424">
        <v>60</v>
      </c>
      <c r="O424">
        <v>318</v>
      </c>
      <c r="P424">
        <v>17</v>
      </c>
      <c r="Q424">
        <v>20</v>
      </c>
      <c r="R424">
        <v>123</v>
      </c>
      <c r="S424">
        <v>6</v>
      </c>
      <c r="T424">
        <v>112</v>
      </c>
      <c r="U424">
        <v>229</v>
      </c>
    </row>
    <row r="425" spans="1:27" x14ac:dyDescent="0.25">
      <c r="A425">
        <v>11</v>
      </c>
      <c r="B425">
        <v>17</v>
      </c>
      <c r="C425">
        <v>18</v>
      </c>
      <c r="D425" s="2">
        <f t="shared" si="6"/>
        <v>9.9667774086378727E-4</v>
      </c>
      <c r="E425" s="2">
        <f>D425*F425*IFERROR(SUMIF(Distrib!AH:AH,"&lt;=" &amp; G425,Distrib!AJ:AJ),1)</f>
        <v>4.0757694126491382E-5</v>
      </c>
      <c r="F425">
        <f>COUNTIF($H$425:$X$425,"&lt;="&amp;$G$425)/COUNTA($H$425:$X$425)</f>
        <v>0.17647058823529413</v>
      </c>
      <c r="G425">
        <v>30</v>
      </c>
      <c r="H425">
        <v>105</v>
      </c>
      <c r="I425">
        <v>52</v>
      </c>
      <c r="J425">
        <v>63</v>
      </c>
      <c r="K425">
        <v>199</v>
      </c>
      <c r="L425">
        <v>3</v>
      </c>
      <c r="M425">
        <v>156</v>
      </c>
      <c r="N425">
        <v>38</v>
      </c>
      <c r="O425">
        <v>174</v>
      </c>
      <c r="P425">
        <v>22</v>
      </c>
      <c r="Q425">
        <v>358</v>
      </c>
      <c r="R425">
        <v>61</v>
      </c>
      <c r="S425">
        <v>7</v>
      </c>
      <c r="T425">
        <v>130</v>
      </c>
      <c r="U425">
        <v>57</v>
      </c>
      <c r="V425">
        <v>87</v>
      </c>
      <c r="W425">
        <v>60</v>
      </c>
      <c r="X425">
        <v>107</v>
      </c>
    </row>
    <row r="426" spans="1:27" x14ac:dyDescent="0.25">
      <c r="A426">
        <v>11</v>
      </c>
      <c r="B426">
        <v>28</v>
      </c>
      <c r="C426">
        <v>20</v>
      </c>
      <c r="D426" s="2">
        <f t="shared" si="6"/>
        <v>1.1074197120708748E-3</v>
      </c>
      <c r="E426" s="2">
        <f>D426*F426*IFERROR(SUMIF(Distrib!AH:AH,"&lt;=" &amp; G426,Distrib!AJ:AJ),1)</f>
        <v>5.2954137544221108E-4</v>
      </c>
      <c r="F426">
        <f>COUNTIF($H$426:$X$426,"&lt;="&amp;$G$426)/COUNTA($H$426:$X$426)</f>
        <v>0.70588235294117652</v>
      </c>
      <c r="G426">
        <v>129</v>
      </c>
      <c r="H426">
        <v>6</v>
      </c>
      <c r="I426">
        <v>310</v>
      </c>
      <c r="J426">
        <v>20</v>
      </c>
      <c r="K426">
        <v>136</v>
      </c>
      <c r="L426">
        <v>219</v>
      </c>
      <c r="M426">
        <v>22</v>
      </c>
      <c r="N426">
        <v>22</v>
      </c>
      <c r="O426">
        <v>103</v>
      </c>
      <c r="P426">
        <v>188</v>
      </c>
      <c r="Q426">
        <v>20</v>
      </c>
      <c r="R426">
        <v>40</v>
      </c>
      <c r="S426">
        <v>103</v>
      </c>
      <c r="T426">
        <v>65</v>
      </c>
      <c r="U426">
        <v>17</v>
      </c>
      <c r="V426">
        <v>9</v>
      </c>
      <c r="W426">
        <v>31</v>
      </c>
      <c r="X426">
        <v>309</v>
      </c>
    </row>
    <row r="427" spans="1:27" x14ac:dyDescent="0.25">
      <c r="A427">
        <v>23</v>
      </c>
      <c r="B427">
        <v>28</v>
      </c>
      <c r="C427">
        <v>9</v>
      </c>
      <c r="D427" s="2">
        <f t="shared" si="6"/>
        <v>4.9833887043189363E-4</v>
      </c>
      <c r="E427" s="2">
        <f>D427*F427*IFERROR(SUMIF(Distrib!AH:AH,"&lt;=" &amp; G427,Distrib!AJ:AJ),1)</f>
        <v>3.2891681773938641E-4</v>
      </c>
      <c r="F427">
        <f>COUNTIF($H$427:$O$427,"&lt;="&amp;$G$427)/COUNTA($H$427:$O$427)</f>
        <v>0.75</v>
      </c>
      <c r="G427">
        <v>246</v>
      </c>
      <c r="H427">
        <v>217</v>
      </c>
      <c r="I427">
        <v>2</v>
      </c>
      <c r="J427">
        <v>208</v>
      </c>
      <c r="K427">
        <v>147</v>
      </c>
      <c r="L427">
        <v>388</v>
      </c>
      <c r="M427">
        <v>497</v>
      </c>
      <c r="N427">
        <v>52</v>
      </c>
      <c r="O427">
        <v>2</v>
      </c>
    </row>
    <row r="428" spans="1:27" x14ac:dyDescent="0.25">
      <c r="A428">
        <v>5</v>
      </c>
      <c r="B428">
        <v>10</v>
      </c>
      <c r="C428">
        <v>14</v>
      </c>
      <c r="D428" s="2">
        <f t="shared" si="6"/>
        <v>7.7519379844961239E-4</v>
      </c>
      <c r="E428" s="2">
        <f>D428*F428*IFERROR(SUMIF(Distrib!AH:AH,"&lt;=" &amp; G428,Distrib!AJ:AJ),1)</f>
        <v>1.1034819864145841E-4</v>
      </c>
      <c r="F428">
        <f>COUNTIF($H$428:$T$428,"&lt;="&amp;$G$428)/COUNTA($H$428:$T$428)</f>
        <v>0.30769230769230771</v>
      </c>
      <c r="G428">
        <v>71</v>
      </c>
      <c r="H428">
        <v>247</v>
      </c>
      <c r="I428">
        <v>63</v>
      </c>
      <c r="J428">
        <v>285</v>
      </c>
      <c r="K428">
        <v>155</v>
      </c>
      <c r="L428">
        <v>72</v>
      </c>
      <c r="M428">
        <v>79</v>
      </c>
      <c r="N428">
        <v>39</v>
      </c>
      <c r="O428">
        <v>93</v>
      </c>
      <c r="P428">
        <v>94</v>
      </c>
      <c r="Q428">
        <v>37</v>
      </c>
      <c r="R428">
        <v>101</v>
      </c>
      <c r="S428">
        <v>326</v>
      </c>
      <c r="T428">
        <v>8</v>
      </c>
    </row>
    <row r="429" spans="1:27" x14ac:dyDescent="0.25">
      <c r="A429">
        <v>5</v>
      </c>
      <c r="B429">
        <v>33</v>
      </c>
      <c r="C429">
        <v>16</v>
      </c>
      <c r="D429" s="2">
        <f t="shared" si="6"/>
        <v>8.8593576965669994E-4</v>
      </c>
      <c r="E429" s="2">
        <f>D429*F429*IFERROR(SUMIF(Distrib!AH:AH,"&lt;=" &amp; G429,Distrib!AJ:AJ),1)</f>
        <v>8.3724797954202761E-6</v>
      </c>
      <c r="F429">
        <f>COUNTIF($H$429:$V$429,"&lt;="&amp;$G$429)/COUNTA($H$429:$V$429)</f>
        <v>6.6666666666666666E-2</v>
      </c>
      <c r="G429">
        <v>18</v>
      </c>
      <c r="H429">
        <v>181</v>
      </c>
      <c r="I429">
        <v>270</v>
      </c>
      <c r="J429">
        <v>48</v>
      </c>
      <c r="K429">
        <v>205</v>
      </c>
      <c r="L429">
        <v>99</v>
      </c>
      <c r="M429">
        <v>77</v>
      </c>
      <c r="N429">
        <v>14</v>
      </c>
      <c r="O429">
        <v>99</v>
      </c>
      <c r="P429">
        <v>72</v>
      </c>
      <c r="Q429">
        <v>292</v>
      </c>
      <c r="R429">
        <v>100</v>
      </c>
      <c r="S429">
        <v>115</v>
      </c>
      <c r="T429">
        <v>34</v>
      </c>
      <c r="U429">
        <v>38</v>
      </c>
      <c r="V429">
        <v>85</v>
      </c>
    </row>
    <row r="430" spans="1:27" x14ac:dyDescent="0.25">
      <c r="A430">
        <v>5</v>
      </c>
      <c r="B430">
        <v>34</v>
      </c>
      <c r="C430">
        <v>14</v>
      </c>
      <c r="D430" s="2">
        <f t="shared" si="6"/>
        <v>7.7519379844961239E-4</v>
      </c>
      <c r="E430" s="2">
        <f>D430*F430*IFERROR(SUMIF(Distrib!AH:AH,"&lt;=" &amp; G430,Distrib!AJ:AJ),1)</f>
        <v>3.9508045307921414E-4</v>
      </c>
      <c r="F430">
        <f>COUNTIF($H$430:$U$430,"&lt;="&amp;$G$430)/COUNTA($H$430:$U$430)</f>
        <v>0.7142857142857143</v>
      </c>
      <c r="G430">
        <v>143</v>
      </c>
      <c r="H430">
        <v>175</v>
      </c>
      <c r="I430">
        <v>358</v>
      </c>
      <c r="J430">
        <v>145</v>
      </c>
      <c r="K430">
        <v>27</v>
      </c>
      <c r="L430">
        <v>45</v>
      </c>
      <c r="M430">
        <v>80</v>
      </c>
      <c r="N430">
        <v>143</v>
      </c>
      <c r="O430">
        <v>76</v>
      </c>
      <c r="P430">
        <v>26</v>
      </c>
      <c r="Q430">
        <v>68</v>
      </c>
      <c r="R430">
        <v>78</v>
      </c>
      <c r="S430">
        <v>107</v>
      </c>
      <c r="T430">
        <v>188</v>
      </c>
      <c r="U430">
        <v>1</v>
      </c>
    </row>
    <row r="431" spans="1:27" x14ac:dyDescent="0.25">
      <c r="A431">
        <v>5</v>
      </c>
      <c r="B431">
        <v>47</v>
      </c>
      <c r="C431">
        <v>16</v>
      </c>
      <c r="D431" s="2">
        <f t="shared" si="6"/>
        <v>8.8593576965669994E-4</v>
      </c>
      <c r="E431" s="2">
        <f>D431*F431*IFERROR(SUMIF(Distrib!AH:AH,"&lt;=" &amp; G431,Distrib!AJ:AJ),1)</f>
        <v>8.3640293111547019E-4</v>
      </c>
      <c r="F431">
        <f>COUNTIF($H$431:$V$431,"&lt;="&amp;$G$431)/COUNTA($H$431:$V$431)</f>
        <v>1</v>
      </c>
      <c r="G431">
        <v>336</v>
      </c>
      <c r="H431">
        <v>160</v>
      </c>
      <c r="I431">
        <v>21</v>
      </c>
      <c r="J431">
        <v>118</v>
      </c>
      <c r="K431">
        <v>107</v>
      </c>
      <c r="L431">
        <v>79</v>
      </c>
      <c r="M431">
        <v>4</v>
      </c>
      <c r="N431">
        <v>155</v>
      </c>
      <c r="O431">
        <v>22</v>
      </c>
      <c r="P431">
        <v>24</v>
      </c>
      <c r="Q431">
        <v>57</v>
      </c>
      <c r="R431">
        <v>61</v>
      </c>
      <c r="S431">
        <v>19</v>
      </c>
      <c r="T431">
        <v>313</v>
      </c>
      <c r="U431">
        <v>25</v>
      </c>
      <c r="V431">
        <v>4</v>
      </c>
    </row>
    <row r="432" spans="1:27" x14ac:dyDescent="0.25">
      <c r="A432">
        <v>10</v>
      </c>
      <c r="B432">
        <v>33</v>
      </c>
      <c r="C432">
        <v>17</v>
      </c>
      <c r="D432" s="2">
        <f t="shared" si="6"/>
        <v>9.413067552602436E-4</v>
      </c>
      <c r="E432" s="2">
        <f>D432*F432*IFERROR(SUMIF(Distrib!AH:AH,"&lt;=" &amp; G432,Distrib!AJ:AJ),1)</f>
        <v>2.264430156625663E-4</v>
      </c>
      <c r="F432">
        <f>COUNTIF($H$432:$W$432,"&lt;="&amp;$G$432)/COUNTA($H$432:$W$432)</f>
        <v>0.5</v>
      </c>
      <c r="G432">
        <v>75</v>
      </c>
      <c r="H432">
        <v>37</v>
      </c>
      <c r="I432">
        <v>45</v>
      </c>
      <c r="J432">
        <v>175</v>
      </c>
      <c r="K432">
        <v>95</v>
      </c>
      <c r="L432">
        <v>41</v>
      </c>
      <c r="M432">
        <v>298</v>
      </c>
      <c r="N432">
        <v>55</v>
      </c>
      <c r="O432">
        <v>107</v>
      </c>
      <c r="P432">
        <v>83</v>
      </c>
      <c r="Q432">
        <v>25</v>
      </c>
      <c r="R432">
        <v>265</v>
      </c>
      <c r="S432">
        <v>14</v>
      </c>
      <c r="T432">
        <v>106</v>
      </c>
      <c r="U432">
        <v>175</v>
      </c>
      <c r="V432">
        <v>47</v>
      </c>
      <c r="W432">
        <v>19</v>
      </c>
    </row>
    <row r="433" spans="1:25" x14ac:dyDescent="0.25">
      <c r="A433">
        <v>10</v>
      </c>
      <c r="B433">
        <v>34</v>
      </c>
      <c r="C433">
        <v>9</v>
      </c>
      <c r="D433" s="2">
        <f t="shared" si="6"/>
        <v>4.9833887043189363E-4</v>
      </c>
      <c r="E433" s="2">
        <f>D433*F433*IFERROR(SUMIF(Distrib!AH:AH,"&lt;=" &amp; G433,Distrib!AJ:AJ),1)</f>
        <v>6.3516921166563602E-6</v>
      </c>
      <c r="F433">
        <f>COUNTIF($H$433:$T$433,"&lt;="&amp;$G$433)/COUNTA($H$433:$T$433)</f>
        <v>7.6923076923076927E-2</v>
      </c>
      <c r="G433">
        <v>21</v>
      </c>
      <c r="H433">
        <v>99</v>
      </c>
      <c r="I433">
        <v>160</v>
      </c>
      <c r="J433">
        <v>38</v>
      </c>
      <c r="K433">
        <v>71</v>
      </c>
      <c r="L433">
        <v>432</v>
      </c>
      <c r="M433">
        <v>72</v>
      </c>
      <c r="N433">
        <v>744</v>
      </c>
      <c r="O433">
        <v>117</v>
      </c>
      <c r="P433">
        <f>COUNTIF($R$433:$T$433,"&lt;="&amp;$Q$433)/COUNTA($R$433:$T$433)</f>
        <v>0.66666666666666663</v>
      </c>
      <c r="Q433">
        <v>378</v>
      </c>
      <c r="R433">
        <v>72</v>
      </c>
      <c r="S433">
        <v>744</v>
      </c>
      <c r="T433">
        <v>117</v>
      </c>
    </row>
    <row r="434" spans="1:25" x14ac:dyDescent="0.25">
      <c r="A434">
        <v>33</v>
      </c>
      <c r="B434">
        <v>47</v>
      </c>
      <c r="C434">
        <v>13</v>
      </c>
      <c r="D434" s="2">
        <f t="shared" si="6"/>
        <v>7.1982281284606862E-4</v>
      </c>
      <c r="E434" s="2">
        <f>D434*F434*IFERROR(SUMIF(Distrib!AH:AH,"&lt;=" &amp; G434,Distrib!AJ:AJ),1)</f>
        <v>9.0725902286237895E-5</v>
      </c>
      <c r="F434">
        <f>COUNTIF($H$434:$T$434,"&lt;="&amp;$G$434)/COUNTA($H$434:$T$434)</f>
        <v>0.38461538461538464</v>
      </c>
      <c r="G434">
        <v>45</v>
      </c>
      <c r="H434">
        <v>96</v>
      </c>
      <c r="I434">
        <v>26</v>
      </c>
      <c r="J434">
        <v>189</v>
      </c>
      <c r="K434">
        <v>131</v>
      </c>
      <c r="L434">
        <v>30</v>
      </c>
      <c r="M434">
        <v>8</v>
      </c>
      <c r="N434">
        <v>36</v>
      </c>
      <c r="O434">
        <v>7</v>
      </c>
      <c r="P434">
        <v>110</v>
      </c>
      <c r="Q434">
        <v>143</v>
      </c>
      <c r="R434">
        <v>192</v>
      </c>
      <c r="S434">
        <v>70</v>
      </c>
      <c r="T434">
        <v>584</v>
      </c>
    </row>
    <row r="435" spans="1:25" x14ac:dyDescent="0.25">
      <c r="A435">
        <v>34</v>
      </c>
      <c r="B435">
        <v>47</v>
      </c>
      <c r="C435">
        <v>18</v>
      </c>
      <c r="D435" s="2">
        <f t="shared" si="6"/>
        <v>9.9667774086378727E-4</v>
      </c>
      <c r="E435" s="2">
        <f>D435*F435*IFERROR(SUMIF(Distrib!AH:AH,"&lt;=" &amp; G435,Distrib!AJ:AJ),1)</f>
        <v>3.8296036514007189E-6</v>
      </c>
      <c r="F435">
        <f>COUNTIF($H$435:$X$435,"&lt;="&amp;$G$435)/COUNTA($H$435:$X$435)</f>
        <v>5.8823529411764705E-2</v>
      </c>
      <c r="G435">
        <v>8</v>
      </c>
      <c r="H435">
        <v>83</v>
      </c>
      <c r="I435">
        <v>67</v>
      </c>
      <c r="J435">
        <v>15</v>
      </c>
      <c r="K435">
        <v>11</v>
      </c>
      <c r="L435">
        <v>182</v>
      </c>
      <c r="M435">
        <v>117</v>
      </c>
      <c r="N435">
        <v>78</v>
      </c>
      <c r="O435">
        <v>18</v>
      </c>
      <c r="P435">
        <v>242</v>
      </c>
      <c r="Q435">
        <v>236</v>
      </c>
      <c r="R435">
        <v>25</v>
      </c>
      <c r="S435">
        <v>3</v>
      </c>
      <c r="T435">
        <v>86</v>
      </c>
      <c r="U435">
        <v>116</v>
      </c>
      <c r="V435">
        <v>209</v>
      </c>
      <c r="W435">
        <v>141</v>
      </c>
      <c r="X435">
        <v>56</v>
      </c>
    </row>
    <row r="436" spans="1:25" x14ac:dyDescent="0.25">
      <c r="A436">
        <v>3</v>
      </c>
      <c r="B436">
        <v>12</v>
      </c>
      <c r="C436">
        <v>19</v>
      </c>
      <c r="D436" s="2">
        <f t="shared" si="6"/>
        <v>1.052048726467331E-3</v>
      </c>
      <c r="E436" s="2">
        <f>D436*F436*IFERROR(SUMIF(Distrib!AH:AH,"&lt;=" &amp; G436,Distrib!AJ:AJ),1)</f>
        <v>1.2499302225638169E-4</v>
      </c>
      <c r="F436">
        <f>COUNTIF($H$436:$Y$436,"&lt;="&amp;$G$436)/COUNTA($H$436:$Y$436)</f>
        <v>0.33333333333333331</v>
      </c>
      <c r="G436">
        <v>50</v>
      </c>
      <c r="H436">
        <v>13</v>
      </c>
      <c r="I436">
        <v>77</v>
      </c>
      <c r="J436">
        <v>49</v>
      </c>
      <c r="K436">
        <v>94</v>
      </c>
      <c r="L436">
        <v>52</v>
      </c>
      <c r="M436">
        <v>171</v>
      </c>
      <c r="N436">
        <v>104</v>
      </c>
      <c r="O436">
        <v>15</v>
      </c>
      <c r="P436">
        <v>118</v>
      </c>
      <c r="Q436">
        <v>20</v>
      </c>
      <c r="R436">
        <v>59</v>
      </c>
      <c r="S436">
        <v>201</v>
      </c>
      <c r="T436">
        <v>188</v>
      </c>
      <c r="U436">
        <v>99</v>
      </c>
      <c r="V436">
        <v>6</v>
      </c>
      <c r="W436">
        <v>217</v>
      </c>
      <c r="X436">
        <v>116</v>
      </c>
      <c r="Y436">
        <v>7</v>
      </c>
    </row>
    <row r="437" spans="1:25" x14ac:dyDescent="0.25">
      <c r="A437">
        <v>3</v>
      </c>
      <c r="B437">
        <v>27</v>
      </c>
      <c r="C437">
        <v>19</v>
      </c>
      <c r="D437" s="2">
        <f t="shared" si="6"/>
        <v>1.052048726467331E-3</v>
      </c>
      <c r="E437" s="2">
        <f>D437*F437*IFERROR(SUMIF(Distrib!AH:AH,"&lt;=" &amp; G437,Distrib!AJ:AJ),1)</f>
        <v>9.5010392605977934E-6</v>
      </c>
      <c r="F437">
        <f>COUNTIF($H$437:$Y$437,"&lt;="&amp;$G$437)/COUNTA($H$437:$Y$437)</f>
        <v>0.1111111111111111</v>
      </c>
      <c r="G437">
        <v>10</v>
      </c>
      <c r="H437">
        <v>219</v>
      </c>
      <c r="I437">
        <v>22</v>
      </c>
      <c r="J437">
        <v>205</v>
      </c>
      <c r="K437">
        <v>20</v>
      </c>
      <c r="L437">
        <v>28</v>
      </c>
      <c r="M437">
        <v>82</v>
      </c>
      <c r="N437">
        <v>157</v>
      </c>
      <c r="O437">
        <v>20</v>
      </c>
      <c r="P437">
        <v>59</v>
      </c>
      <c r="Q437">
        <v>82</v>
      </c>
      <c r="R437">
        <v>12</v>
      </c>
      <c r="S437">
        <v>189</v>
      </c>
      <c r="T437">
        <v>17</v>
      </c>
      <c r="U437">
        <v>136</v>
      </c>
      <c r="V437">
        <v>301</v>
      </c>
      <c r="W437">
        <v>164</v>
      </c>
      <c r="X437">
        <v>7</v>
      </c>
      <c r="Y437">
        <v>2</v>
      </c>
    </row>
    <row r="438" spans="1:25" x14ac:dyDescent="0.25">
      <c r="A438">
        <v>3</v>
      </c>
      <c r="B438">
        <v>47</v>
      </c>
      <c r="C438">
        <v>11</v>
      </c>
      <c r="D438" s="2">
        <f t="shared" si="6"/>
        <v>6.0908084163898118E-4</v>
      </c>
      <c r="E438" s="2">
        <f>D438*F438*IFERROR(SUMIF(Distrib!AH:AH,"&lt;=" &amp; G438,Distrib!AJ:AJ),1)</f>
        <v>2.3666739064565518E-4</v>
      </c>
      <c r="F438">
        <f>COUNTIF($H$438:$Q$438,"&lt;="&amp;$G$438)/COUNTA($H$438:$Q$438)</f>
        <v>0.5</v>
      </c>
      <c r="G438">
        <v>172</v>
      </c>
      <c r="H438">
        <v>327</v>
      </c>
      <c r="I438">
        <v>86</v>
      </c>
      <c r="J438">
        <v>37</v>
      </c>
      <c r="K438">
        <v>200</v>
      </c>
      <c r="L438">
        <v>260</v>
      </c>
      <c r="M438">
        <v>11</v>
      </c>
      <c r="N438">
        <v>19</v>
      </c>
      <c r="O438">
        <v>200</v>
      </c>
      <c r="P438">
        <v>403</v>
      </c>
      <c r="Q438">
        <v>15</v>
      </c>
    </row>
    <row r="439" spans="1:25" x14ac:dyDescent="0.25">
      <c r="A439">
        <v>12</v>
      </c>
      <c r="B439">
        <v>27</v>
      </c>
      <c r="C439">
        <v>16</v>
      </c>
      <c r="D439" s="2">
        <f t="shared" si="6"/>
        <v>8.8593576965669994E-4</v>
      </c>
      <c r="E439" s="2">
        <f>D439*F439*IFERROR(SUMIF(Distrib!AH:AH,"&lt;=" &amp; G439,Distrib!AJ:AJ),1)</f>
        <v>2.2366806757819765E-4</v>
      </c>
      <c r="F439">
        <f>COUNTIF($H$439:$V$439,"&lt;="&amp;$G$439)/COUNTA($H$439:$V$439)</f>
        <v>0.46666666666666667</v>
      </c>
      <c r="G439">
        <v>89</v>
      </c>
      <c r="H439">
        <v>102</v>
      </c>
      <c r="I439">
        <v>125</v>
      </c>
      <c r="J439">
        <v>212</v>
      </c>
      <c r="K439">
        <v>215</v>
      </c>
      <c r="L439">
        <v>20</v>
      </c>
      <c r="M439">
        <v>4</v>
      </c>
      <c r="N439">
        <v>55</v>
      </c>
      <c r="O439">
        <v>12</v>
      </c>
      <c r="P439">
        <v>74</v>
      </c>
      <c r="Q439">
        <v>296</v>
      </c>
      <c r="R439">
        <v>147</v>
      </c>
      <c r="S439">
        <v>25</v>
      </c>
      <c r="T439">
        <v>30</v>
      </c>
      <c r="U439">
        <v>162</v>
      </c>
      <c r="V439">
        <v>202</v>
      </c>
    </row>
    <row r="440" spans="1:25" x14ac:dyDescent="0.25">
      <c r="A440">
        <v>12</v>
      </c>
      <c r="B440">
        <v>32</v>
      </c>
      <c r="C440">
        <v>12</v>
      </c>
      <c r="D440" s="2">
        <f t="shared" si="6"/>
        <v>6.6445182724252495E-4</v>
      </c>
      <c r="E440" s="2">
        <f>D440*F440*IFERROR(SUMIF(Distrib!AH:AH,"&lt;=" &amp; G440,Distrib!AJ:AJ),1)</f>
        <v>6.6266016206891051E-4</v>
      </c>
      <c r="F440">
        <f>COUNTIF($H$440:$S$440,"&lt;="&amp;$G$440)/COUNTA($H$440:$S$440)</f>
        <v>1</v>
      </c>
      <c r="G440">
        <v>692</v>
      </c>
      <c r="H440">
        <v>49</v>
      </c>
      <c r="I440">
        <v>81</v>
      </c>
      <c r="J440">
        <v>255</v>
      </c>
      <c r="K440">
        <v>29</v>
      </c>
      <c r="L440">
        <v>98</v>
      </c>
      <c r="M440">
        <v>150</v>
      </c>
      <c r="N440">
        <v>70</v>
      </c>
      <c r="O440">
        <v>209</v>
      </c>
      <c r="P440">
        <v>10</v>
      </c>
      <c r="Q440">
        <v>69</v>
      </c>
      <c r="R440">
        <v>10</v>
      </c>
      <c r="S440">
        <v>16</v>
      </c>
    </row>
    <row r="441" spans="1:25" x14ac:dyDescent="0.25">
      <c r="A441">
        <v>12</v>
      </c>
      <c r="B441">
        <v>47</v>
      </c>
      <c r="C441">
        <v>14</v>
      </c>
      <c r="D441" s="2">
        <f t="shared" si="6"/>
        <v>7.7519379844961239E-4</v>
      </c>
      <c r="E441" s="2">
        <f>D441*F441*IFERROR(SUMIF(Distrib!AH:AH,"&lt;=" &amp; G441,Distrib!AJ:AJ),1)</f>
        <v>3.6168478929895678E-6</v>
      </c>
      <c r="F441">
        <f>COUNTIF($H$441:$U$441,"&lt;="&amp;$G$441)/COUNTA($H$441:$U$441)</f>
        <v>7.1428571428571425E-2</v>
      </c>
      <c r="G441">
        <v>8</v>
      </c>
      <c r="H441">
        <v>159</v>
      </c>
      <c r="I441">
        <v>48</v>
      </c>
      <c r="J441">
        <v>112</v>
      </c>
      <c r="K441">
        <v>1</v>
      </c>
      <c r="L441">
        <v>200</v>
      </c>
      <c r="M441">
        <v>49</v>
      </c>
      <c r="N441">
        <v>103</v>
      </c>
      <c r="O441">
        <v>142</v>
      </c>
      <c r="P441">
        <v>86</v>
      </c>
      <c r="Q441">
        <v>29</v>
      </c>
      <c r="R441">
        <v>401</v>
      </c>
      <c r="S441">
        <v>16</v>
      </c>
      <c r="T441">
        <v>127</v>
      </c>
      <c r="U441">
        <v>85</v>
      </c>
    </row>
    <row r="442" spans="1:25" x14ac:dyDescent="0.25">
      <c r="A442">
        <v>27</v>
      </c>
      <c r="B442">
        <v>32</v>
      </c>
      <c r="C442">
        <v>8</v>
      </c>
      <c r="D442" s="2">
        <f t="shared" si="6"/>
        <v>4.4296788482834997E-4</v>
      </c>
      <c r="E442" s="2">
        <f>D442*F442*IFERROR(SUMIF(Distrib!AH:AH,"&lt;=" &amp; G442,Distrib!AJ:AJ),1)</f>
        <v>1.3431742937104399E-4</v>
      </c>
      <c r="F442">
        <f>COUNTIF($H$442:$N$442,"&lt;="&amp;$G$442)/COUNTA($H$442:$N$442)</f>
        <v>0.42857142857142855</v>
      </c>
      <c r="G442">
        <v>141</v>
      </c>
      <c r="H442">
        <v>253</v>
      </c>
      <c r="I442">
        <v>62</v>
      </c>
      <c r="J442">
        <v>366</v>
      </c>
      <c r="K442">
        <v>53</v>
      </c>
      <c r="L442">
        <v>29</v>
      </c>
      <c r="M442">
        <v>300</v>
      </c>
      <c r="N442">
        <v>363</v>
      </c>
      <c r="P442">
        <f>COUNTIF($R$442:$V$442,"&lt;="&amp;$Q$442)/COUNTA($R$442:$V$442)</f>
        <v>0</v>
      </c>
      <c r="Q442">
        <v>13</v>
      </c>
      <c r="R442">
        <v>366</v>
      </c>
      <c r="S442">
        <v>53</v>
      </c>
      <c r="T442">
        <v>29</v>
      </c>
      <c r="U442">
        <v>300</v>
      </c>
      <c r="V442">
        <v>363</v>
      </c>
    </row>
    <row r="443" spans="1:25" x14ac:dyDescent="0.25">
      <c r="A443">
        <v>27</v>
      </c>
      <c r="B443">
        <v>47</v>
      </c>
      <c r="C443">
        <v>13</v>
      </c>
      <c r="D443" s="2">
        <f t="shared" si="6"/>
        <v>7.1982281284606862E-4</v>
      </c>
      <c r="E443" s="2">
        <f>D443*F443*IFERROR(SUMIF(Distrib!AH:AH,"&lt;=" &amp; G443,Distrib!AJ:AJ),1)</f>
        <v>1.5275240601131702E-4</v>
      </c>
      <c r="F443">
        <f>COUNTIF($H$443:$S$443,"&lt;="&amp;$G$443)/COUNTA($H$443:$S$443)</f>
        <v>0.41666666666666669</v>
      </c>
      <c r="G443">
        <v>81</v>
      </c>
      <c r="H443">
        <v>60</v>
      </c>
      <c r="I443">
        <v>36</v>
      </c>
      <c r="J443">
        <v>48</v>
      </c>
      <c r="K443">
        <v>303</v>
      </c>
      <c r="L443">
        <v>294</v>
      </c>
      <c r="M443">
        <v>86</v>
      </c>
      <c r="N443">
        <v>138</v>
      </c>
      <c r="O443">
        <v>99</v>
      </c>
      <c r="P443">
        <v>168</v>
      </c>
      <c r="Q443">
        <v>334</v>
      </c>
      <c r="R443">
        <v>37</v>
      </c>
      <c r="S443">
        <v>46</v>
      </c>
    </row>
    <row r="444" spans="1:25" x14ac:dyDescent="0.25">
      <c r="A444">
        <v>32</v>
      </c>
      <c r="B444">
        <v>47</v>
      </c>
      <c r="C444">
        <v>13</v>
      </c>
      <c r="D444" s="2">
        <f t="shared" si="6"/>
        <v>7.1982281284606862E-4</v>
      </c>
      <c r="E444" s="2">
        <f>D444*F444*IFERROR(SUMIF(Distrib!AH:AH,"&lt;=" &amp; G444,Distrib!AJ:AJ),1)</f>
        <v>3.3952461313236119E-4</v>
      </c>
      <c r="F444">
        <f>COUNTIF($H$444:$S$444,"&lt;="&amp;$G$444)/COUNTA($H$444:$S$444)</f>
        <v>0.66666666666666663</v>
      </c>
      <c r="G444">
        <v>141</v>
      </c>
      <c r="H444">
        <v>8</v>
      </c>
      <c r="I444">
        <v>222</v>
      </c>
      <c r="J444">
        <v>112</v>
      </c>
      <c r="K444">
        <v>34</v>
      </c>
      <c r="L444">
        <v>44</v>
      </c>
      <c r="M444">
        <v>4</v>
      </c>
      <c r="N444">
        <v>11</v>
      </c>
      <c r="O444">
        <v>246</v>
      </c>
      <c r="P444">
        <v>490</v>
      </c>
      <c r="Q444">
        <v>42</v>
      </c>
      <c r="R444">
        <v>232</v>
      </c>
      <c r="S444">
        <v>122</v>
      </c>
    </row>
    <row r="445" spans="1:25" x14ac:dyDescent="0.25">
      <c r="A445">
        <v>7</v>
      </c>
      <c r="B445">
        <v>15</v>
      </c>
      <c r="C445">
        <v>10</v>
      </c>
      <c r="D445" s="2">
        <f t="shared" si="6"/>
        <v>5.5370985603543741E-4</v>
      </c>
      <c r="E445" s="2">
        <f>D445*F445*IFERROR(SUMIF(Distrib!AH:AH,"&lt;=" &amp; G445,Distrib!AJ:AJ),1)</f>
        <v>3.0978337752367816E-5</v>
      </c>
      <c r="F445">
        <f>COUNTIF($H$445:$P$445,"&lt;="&amp;$G$445)/COUNTA($H$445:$P$445)</f>
        <v>0.22222222222222221</v>
      </c>
      <c r="G445">
        <v>33</v>
      </c>
      <c r="H445">
        <v>46</v>
      </c>
      <c r="I445">
        <v>361</v>
      </c>
      <c r="J445">
        <v>81</v>
      </c>
      <c r="K445">
        <v>221</v>
      </c>
      <c r="L445">
        <v>81</v>
      </c>
      <c r="M445">
        <v>53</v>
      </c>
      <c r="N445">
        <v>645</v>
      </c>
      <c r="O445">
        <v>11</v>
      </c>
      <c r="P445">
        <v>13</v>
      </c>
    </row>
    <row r="446" spans="1:25" x14ac:dyDescent="0.25">
      <c r="A446">
        <v>7</v>
      </c>
      <c r="B446">
        <v>42</v>
      </c>
      <c r="C446">
        <v>14</v>
      </c>
      <c r="D446" s="2">
        <f t="shared" si="6"/>
        <v>7.7519379844961239E-4</v>
      </c>
      <c r="E446" s="2">
        <f>D446*F446*IFERROR(SUMIF(Distrib!AH:AH,"&lt;=" &amp; G446,Distrib!AJ:AJ),1)</f>
        <v>3.9456011076034715E-4</v>
      </c>
      <c r="F446">
        <f>COUNTIF($H$446:$T$446,"&lt;="&amp;$G$446)/COUNTA($H$446:$T$446)</f>
        <v>0.69230769230769229</v>
      </c>
      <c r="G446">
        <v>152</v>
      </c>
      <c r="H446">
        <v>16</v>
      </c>
      <c r="I446">
        <v>153</v>
      </c>
      <c r="J446">
        <v>185</v>
      </c>
      <c r="K446">
        <v>101</v>
      </c>
      <c r="L446">
        <v>8</v>
      </c>
      <c r="M446">
        <v>42</v>
      </c>
      <c r="N446">
        <v>166</v>
      </c>
      <c r="O446">
        <v>53</v>
      </c>
      <c r="P446">
        <v>94</v>
      </c>
      <c r="Q446">
        <v>91</v>
      </c>
      <c r="R446">
        <v>39</v>
      </c>
      <c r="S446">
        <v>362</v>
      </c>
      <c r="T446">
        <v>27</v>
      </c>
    </row>
    <row r="447" spans="1:25" x14ac:dyDescent="0.25">
      <c r="A447">
        <v>7</v>
      </c>
      <c r="B447">
        <v>48</v>
      </c>
      <c r="C447">
        <v>17</v>
      </c>
      <c r="D447" s="2">
        <f t="shared" si="6"/>
        <v>9.413067552602436E-4</v>
      </c>
      <c r="E447" s="2">
        <f>D447*F447*IFERROR(SUMIF(Distrib!AH:AH,"&lt;=" &amp; G447,Distrib!AJ:AJ),1)</f>
        <v>5.576100795426207E-5</v>
      </c>
      <c r="F447">
        <f>COUNTIF($H$447:$X$447,"&lt;="&amp;$G$447)/COUNTA($H$447:$X$447)</f>
        <v>0.23529411764705882</v>
      </c>
      <c r="G447">
        <v>33</v>
      </c>
      <c r="H447">
        <v>80</v>
      </c>
      <c r="I447">
        <v>36</v>
      </c>
      <c r="J447">
        <v>19</v>
      </c>
      <c r="K447">
        <v>59</v>
      </c>
      <c r="L447">
        <v>8</v>
      </c>
      <c r="M447">
        <v>453</v>
      </c>
      <c r="N447">
        <v>44</v>
      </c>
      <c r="O447">
        <v>35</v>
      </c>
      <c r="P447">
        <v>56</v>
      </c>
      <c r="Q447">
        <v>3</v>
      </c>
      <c r="R447">
        <v>110</v>
      </c>
      <c r="S447">
        <v>38</v>
      </c>
      <c r="T447">
        <v>99</v>
      </c>
      <c r="U447">
        <v>182</v>
      </c>
      <c r="V447">
        <v>266</v>
      </c>
      <c r="W447">
        <v>27</v>
      </c>
      <c r="X447">
        <v>109</v>
      </c>
    </row>
    <row r="448" spans="1:25" x14ac:dyDescent="0.25">
      <c r="A448">
        <v>15</v>
      </c>
      <c r="B448">
        <v>36</v>
      </c>
      <c r="C448">
        <v>13</v>
      </c>
      <c r="D448" s="2">
        <f t="shared" si="6"/>
        <v>7.1982281284606862E-4</v>
      </c>
      <c r="E448" s="2">
        <f>D448*F448*IFERROR(SUMIF(Distrib!AH:AH,"&lt;=" &amp; G448,Distrib!AJ:AJ),1)</f>
        <v>9.9662898806994769E-5</v>
      </c>
      <c r="F448">
        <f>COUNTIF($H$448:$S$448,"&lt;="&amp;$G$448)/COUNTA($H$448:$S$448)</f>
        <v>0.33333333333333331</v>
      </c>
      <c r="G448">
        <v>61</v>
      </c>
      <c r="H448">
        <v>390</v>
      </c>
      <c r="I448">
        <v>45</v>
      </c>
      <c r="J448">
        <v>327</v>
      </c>
      <c r="K448">
        <v>27</v>
      </c>
      <c r="L448">
        <v>25</v>
      </c>
      <c r="M448">
        <v>96</v>
      </c>
      <c r="N448">
        <v>164</v>
      </c>
      <c r="O448">
        <v>77</v>
      </c>
      <c r="P448">
        <v>212</v>
      </c>
      <c r="Q448">
        <v>256</v>
      </c>
      <c r="R448">
        <v>6</v>
      </c>
      <c r="S448">
        <v>79</v>
      </c>
    </row>
    <row r="449" spans="1:27" x14ac:dyDescent="0.25">
      <c r="A449">
        <v>15</v>
      </c>
      <c r="B449">
        <v>48</v>
      </c>
      <c r="C449">
        <v>19</v>
      </c>
      <c r="D449" s="2">
        <f t="shared" si="6"/>
        <v>1.052048726467331E-3</v>
      </c>
      <c r="E449" s="2">
        <f>D449*F449*IFERROR(SUMIF(Distrib!AH:AH,"&lt;=" &amp; G449,Distrib!AJ:AJ),1)</f>
        <v>5.0753689753633441E-5</v>
      </c>
      <c r="F449">
        <f>COUNTIF($H$449:$Y$449,"&lt;="&amp;$G$449)/COUNTA($H$449:$Y$449)</f>
        <v>0.27777777777777779</v>
      </c>
      <c r="G449">
        <v>22</v>
      </c>
      <c r="H449">
        <v>11</v>
      </c>
      <c r="I449">
        <v>57</v>
      </c>
      <c r="J449">
        <v>32</v>
      </c>
      <c r="K449">
        <v>90</v>
      </c>
      <c r="L449">
        <v>34</v>
      </c>
      <c r="M449">
        <v>68</v>
      </c>
      <c r="N449">
        <v>339</v>
      </c>
      <c r="O449">
        <v>1</v>
      </c>
      <c r="P449">
        <v>17</v>
      </c>
      <c r="Q449">
        <v>27</v>
      </c>
      <c r="R449">
        <v>125</v>
      </c>
      <c r="S449">
        <v>84</v>
      </c>
      <c r="T449">
        <v>292</v>
      </c>
      <c r="U449">
        <v>73</v>
      </c>
      <c r="V449">
        <v>13</v>
      </c>
      <c r="W449">
        <v>236</v>
      </c>
      <c r="X449">
        <v>78</v>
      </c>
      <c r="Y449">
        <v>14</v>
      </c>
    </row>
    <row r="450" spans="1:27" x14ac:dyDescent="0.25">
      <c r="A450">
        <v>36</v>
      </c>
      <c r="B450">
        <v>42</v>
      </c>
      <c r="C450">
        <v>20</v>
      </c>
      <c r="D450" s="2">
        <f t="shared" si="6"/>
        <v>1.1074197120708748E-3</v>
      </c>
      <c r="E450" s="2">
        <f>D450*F450*IFERROR(SUMIF(Distrib!AH:AH,"&lt;=" &amp; G450,Distrib!AJ:AJ),1)</f>
        <v>1.1027112185605582E-4</v>
      </c>
      <c r="F450">
        <f>COUNTIF($H$450:$Z$450,"&lt;="&amp;$G$450)/COUNTA($H$450:$Z$450)</f>
        <v>0.31578947368421051</v>
      </c>
      <c r="G450">
        <v>43</v>
      </c>
      <c r="H450">
        <v>68</v>
      </c>
      <c r="I450">
        <v>188</v>
      </c>
      <c r="J450">
        <v>85</v>
      </c>
      <c r="K450">
        <v>334</v>
      </c>
      <c r="L450">
        <v>105</v>
      </c>
      <c r="M450">
        <v>67</v>
      </c>
      <c r="N450">
        <v>276</v>
      </c>
      <c r="O450">
        <v>44</v>
      </c>
      <c r="P450">
        <v>43</v>
      </c>
      <c r="Q450">
        <v>66</v>
      </c>
      <c r="R450">
        <v>100</v>
      </c>
      <c r="S450">
        <v>91</v>
      </c>
      <c r="T450">
        <v>2</v>
      </c>
      <c r="U450">
        <v>4</v>
      </c>
      <c r="V450">
        <v>164</v>
      </c>
      <c r="W450">
        <v>6</v>
      </c>
      <c r="X450">
        <v>1</v>
      </c>
      <c r="Y450">
        <v>17</v>
      </c>
      <c r="Z450">
        <v>68</v>
      </c>
    </row>
    <row r="451" spans="1:27" x14ac:dyDescent="0.25">
      <c r="A451">
        <v>42</v>
      </c>
      <c r="B451">
        <v>48</v>
      </c>
      <c r="C451">
        <v>19</v>
      </c>
      <c r="D451" s="2">
        <f t="shared" ref="D451:D514" si="7">C451/SUM(C:C)</f>
        <v>1.052048726467331E-3</v>
      </c>
      <c r="E451" s="2">
        <f>D451*F451*IFERROR(SUMIF(Distrib!AH:AH,"&lt;=" &amp; G451,Distrib!AJ:AJ),1)</f>
        <v>2.7840232138052963E-4</v>
      </c>
      <c r="F451">
        <f>COUNTIF($H$451:$Y$451,"&lt;="&amp;$G$451)/COUNTA($H$451:$Y$451)</f>
        <v>0.61111111111111116</v>
      </c>
      <c r="G451">
        <v>65</v>
      </c>
      <c r="H451">
        <v>21</v>
      </c>
      <c r="I451">
        <v>43</v>
      </c>
      <c r="J451">
        <v>39</v>
      </c>
      <c r="K451">
        <v>16</v>
      </c>
      <c r="L451">
        <v>17</v>
      </c>
      <c r="M451">
        <v>4</v>
      </c>
      <c r="N451">
        <v>32</v>
      </c>
      <c r="O451">
        <v>288</v>
      </c>
      <c r="P451">
        <v>146</v>
      </c>
      <c r="Q451">
        <v>152</v>
      </c>
      <c r="R451">
        <v>173</v>
      </c>
      <c r="S451">
        <v>119</v>
      </c>
      <c r="T451">
        <v>2</v>
      </c>
      <c r="U451">
        <v>49</v>
      </c>
      <c r="V451">
        <v>30</v>
      </c>
      <c r="W451">
        <v>169</v>
      </c>
      <c r="X451">
        <v>45</v>
      </c>
      <c r="Y451">
        <v>183</v>
      </c>
    </row>
    <row r="452" spans="1:27" x14ac:dyDescent="0.25">
      <c r="A452">
        <v>3</v>
      </c>
      <c r="B452">
        <v>38</v>
      </c>
      <c r="C452">
        <v>12</v>
      </c>
      <c r="D452" s="2">
        <f t="shared" si="7"/>
        <v>6.6445182724252495E-4</v>
      </c>
      <c r="E452" s="2">
        <f>D452*F452*IFERROR(SUMIF(Distrib!AH:AH,"&lt;=" &amp; G452,Distrib!AJ:AJ),1)</f>
        <v>4.6864177087520942E-4</v>
      </c>
      <c r="F452">
        <f>COUNTIF($H$452:$R$452,"&lt;="&amp;$G$452)/COUNTA($H$452:$R$452)</f>
        <v>0.81818181818181823</v>
      </c>
      <c r="G452">
        <v>228</v>
      </c>
      <c r="H452">
        <v>50</v>
      </c>
      <c r="I452">
        <v>129</v>
      </c>
      <c r="J452">
        <v>353</v>
      </c>
      <c r="K452">
        <v>64</v>
      </c>
      <c r="L452">
        <v>106</v>
      </c>
      <c r="M452">
        <v>101</v>
      </c>
      <c r="N452">
        <v>91</v>
      </c>
      <c r="O452">
        <v>20</v>
      </c>
      <c r="P452">
        <v>153</v>
      </c>
      <c r="Q452">
        <v>299</v>
      </c>
      <c r="R452">
        <v>24</v>
      </c>
    </row>
    <row r="453" spans="1:27" x14ac:dyDescent="0.25">
      <c r="A453">
        <v>3</v>
      </c>
      <c r="B453">
        <v>49</v>
      </c>
      <c r="C453">
        <v>18</v>
      </c>
      <c r="D453" s="2">
        <f t="shared" si="7"/>
        <v>9.9667774086378727E-4</v>
      </c>
      <c r="E453" s="2">
        <f>D453*F453*IFERROR(SUMIF(Distrib!AH:AH,"&lt;=" &amp; G453,Distrib!AJ:AJ),1)</f>
        <v>6.4275683398381709E-4</v>
      </c>
      <c r="F453">
        <f>COUNTIF($H$453:$Y$453,"&lt;="&amp;$G$453)/COUNTA($H$453:$Y$453)</f>
        <v>0.88888888888888884</v>
      </c>
      <c r="G453">
        <v>148</v>
      </c>
      <c r="H453">
        <v>97</v>
      </c>
      <c r="I453">
        <v>33</v>
      </c>
      <c r="J453">
        <v>251</v>
      </c>
      <c r="K453">
        <v>21</v>
      </c>
      <c r="L453">
        <v>118</v>
      </c>
      <c r="M453">
        <v>72</v>
      </c>
      <c r="N453">
        <v>23</v>
      </c>
      <c r="O453">
        <v>61</v>
      </c>
      <c r="P453">
        <v>31</v>
      </c>
      <c r="Q453">
        <v>47</v>
      </c>
      <c r="R453">
        <v>125</v>
      </c>
      <c r="S453">
        <v>165</v>
      </c>
      <c r="T453">
        <v>139</v>
      </c>
      <c r="U453">
        <v>80</v>
      </c>
      <c r="V453">
        <v>109</v>
      </c>
      <c r="W453">
        <v>139</v>
      </c>
      <c r="X453">
        <v>42</v>
      </c>
      <c r="Y453">
        <v>1</v>
      </c>
    </row>
    <row r="454" spans="1:27" x14ac:dyDescent="0.25">
      <c r="A454">
        <v>22</v>
      </c>
      <c r="B454">
        <v>23</v>
      </c>
      <c r="C454">
        <v>17</v>
      </c>
      <c r="D454" s="2">
        <f t="shared" si="7"/>
        <v>9.413067552602436E-4</v>
      </c>
      <c r="E454" s="2">
        <f>D454*F454*IFERROR(SUMIF(Distrib!AH:AH,"&lt;=" &amp; G454,Distrib!AJ:AJ),1)</f>
        <v>4.9811526386783994E-4</v>
      </c>
      <c r="F454">
        <f>COUNTIF($H$454:$T$454,"&lt;="&amp;$G$454)/COUNTA($H$454:$T$454)</f>
        <v>0.76923076923076927</v>
      </c>
      <c r="G454">
        <v>133</v>
      </c>
      <c r="H454">
        <v>87</v>
      </c>
      <c r="I454">
        <v>28</v>
      </c>
      <c r="J454">
        <v>20</v>
      </c>
      <c r="K454">
        <v>212</v>
      </c>
      <c r="L454">
        <v>55</v>
      </c>
      <c r="M454">
        <v>111</v>
      </c>
      <c r="N454">
        <v>60</v>
      </c>
      <c r="O454">
        <v>118</v>
      </c>
      <c r="P454">
        <v>166</v>
      </c>
      <c r="Q454">
        <v>8</v>
      </c>
      <c r="R454">
        <v>130</v>
      </c>
      <c r="S454">
        <v>355</v>
      </c>
      <c r="T454">
        <v>109</v>
      </c>
    </row>
    <row r="455" spans="1:27" x14ac:dyDescent="0.25">
      <c r="A455">
        <v>23</v>
      </c>
      <c r="B455">
        <v>38</v>
      </c>
      <c r="C455">
        <v>19</v>
      </c>
      <c r="D455" s="2">
        <f t="shared" si="7"/>
        <v>1.052048726467331E-3</v>
      </c>
      <c r="E455" s="2">
        <f>D455*F455*IFERROR(SUMIF(Distrib!AH:AH,"&lt;=" &amp; G455,Distrib!AJ:AJ),1)</f>
        <v>8.9689296007219291E-4</v>
      </c>
      <c r="F455">
        <f>COUNTIF($H$455:$V$455,"&lt;="&amp;$G$455)/COUNTA($H$455:$V$455)</f>
        <v>1</v>
      </c>
      <c r="G455">
        <v>220</v>
      </c>
      <c r="H455">
        <v>8</v>
      </c>
      <c r="I455">
        <v>214</v>
      </c>
      <c r="J455">
        <v>101</v>
      </c>
      <c r="K455">
        <v>115</v>
      </c>
      <c r="L455">
        <v>1</v>
      </c>
      <c r="M455">
        <v>165</v>
      </c>
      <c r="N455">
        <v>55</v>
      </c>
      <c r="O455">
        <v>48</v>
      </c>
      <c r="P455">
        <v>70</v>
      </c>
      <c r="Q455">
        <v>171</v>
      </c>
      <c r="R455">
        <v>189</v>
      </c>
      <c r="S455">
        <v>47</v>
      </c>
      <c r="T455">
        <v>131</v>
      </c>
      <c r="U455">
        <v>88</v>
      </c>
      <c r="V455">
        <v>49</v>
      </c>
    </row>
    <row r="456" spans="1:27" x14ac:dyDescent="0.25">
      <c r="A456">
        <v>5</v>
      </c>
      <c r="B456">
        <v>9</v>
      </c>
      <c r="C456">
        <v>21</v>
      </c>
      <c r="D456" s="2">
        <f t="shared" si="7"/>
        <v>1.1627906976744186E-3</v>
      </c>
      <c r="E456" s="2">
        <f>D456*F456*IFERROR(SUMIF(Distrib!AH:AH,"&lt;=" &amp; G456,Distrib!AJ:AJ),1)</f>
        <v>5.6490243103368828E-4</v>
      </c>
      <c r="F456">
        <f>COUNTIF($H$456:$AA$456,"&lt;="&amp;$G$456)/COUNTA($H$456:$AA$456)</f>
        <v>0.75</v>
      </c>
      <c r="G456">
        <v>119</v>
      </c>
      <c r="H456">
        <v>154</v>
      </c>
      <c r="I456">
        <v>60</v>
      </c>
      <c r="J456">
        <v>46</v>
      </c>
      <c r="K456">
        <v>173</v>
      </c>
      <c r="L456">
        <v>147</v>
      </c>
      <c r="M456">
        <v>51</v>
      </c>
      <c r="N456">
        <v>75</v>
      </c>
      <c r="O456">
        <v>60</v>
      </c>
      <c r="P456">
        <v>2</v>
      </c>
      <c r="Q456">
        <v>86</v>
      </c>
      <c r="R456">
        <v>184</v>
      </c>
      <c r="S456">
        <v>24</v>
      </c>
      <c r="T456">
        <v>65</v>
      </c>
      <c r="U456">
        <v>182</v>
      </c>
      <c r="V456">
        <v>48</v>
      </c>
      <c r="W456">
        <v>16</v>
      </c>
      <c r="X456">
        <v>22</v>
      </c>
      <c r="Y456">
        <v>40</v>
      </c>
      <c r="Z456">
        <v>8</v>
      </c>
      <c r="AA456">
        <v>28</v>
      </c>
    </row>
    <row r="457" spans="1:27" x14ac:dyDescent="0.25">
      <c r="A457">
        <v>5</v>
      </c>
      <c r="B457">
        <v>50</v>
      </c>
      <c r="C457">
        <v>11</v>
      </c>
      <c r="D457" s="2">
        <f t="shared" si="7"/>
        <v>6.0908084163898118E-4</v>
      </c>
      <c r="E457" s="2">
        <f>D457*F457*IFERROR(SUMIF(Distrib!AH:AH,"&lt;=" &amp; G457,Distrib!AJ:AJ),1)</f>
        <v>1.7425772043149141E-4</v>
      </c>
      <c r="F457">
        <f>COUNTIF($H$457:$S$457,"&lt;="&amp;$G$457)/COUNTA($H$457:$S$457)</f>
        <v>0.5</v>
      </c>
      <c r="G457">
        <v>97</v>
      </c>
      <c r="H457">
        <v>102</v>
      </c>
      <c r="I457">
        <v>477</v>
      </c>
      <c r="J457">
        <v>6</v>
      </c>
      <c r="K457">
        <v>143</v>
      </c>
      <c r="L457">
        <v>73</v>
      </c>
      <c r="M457">
        <v>227</v>
      </c>
      <c r="N457">
        <v>36</v>
      </c>
      <c r="O457">
        <v>2</v>
      </c>
      <c r="P457">
        <v>386</v>
      </c>
      <c r="Q457">
        <v>111</v>
      </c>
      <c r="R457">
        <v>8</v>
      </c>
      <c r="S457">
        <v>5</v>
      </c>
    </row>
    <row r="458" spans="1:27" x14ac:dyDescent="0.25">
      <c r="A458">
        <v>9</v>
      </c>
      <c r="B458">
        <v>47</v>
      </c>
      <c r="C458">
        <v>10</v>
      </c>
      <c r="D458" s="2">
        <f t="shared" si="7"/>
        <v>5.5370985603543741E-4</v>
      </c>
      <c r="E458" s="2">
        <f>D458*F458*IFERROR(SUMIF(Distrib!AH:AH,"&lt;=" &amp; G458,Distrib!AJ:AJ),1)</f>
        <v>0</v>
      </c>
      <c r="F458">
        <f>COUNTIF($H$458:$P$458,"&lt;="&amp;$G$458)/COUNTA($H$458:$P$458)</f>
        <v>0</v>
      </c>
      <c r="G458">
        <v>12</v>
      </c>
      <c r="H458">
        <v>203</v>
      </c>
      <c r="I458">
        <v>87</v>
      </c>
      <c r="J458">
        <v>27</v>
      </c>
      <c r="K458">
        <v>250</v>
      </c>
      <c r="L458">
        <v>159</v>
      </c>
      <c r="M458">
        <v>87</v>
      </c>
      <c r="N458">
        <v>573</v>
      </c>
      <c r="O458">
        <v>40</v>
      </c>
      <c r="P458">
        <v>38</v>
      </c>
    </row>
    <row r="459" spans="1:27" x14ac:dyDescent="0.25">
      <c r="A459">
        <v>9</v>
      </c>
      <c r="B459">
        <v>49</v>
      </c>
      <c r="C459">
        <v>16</v>
      </c>
      <c r="D459" s="2">
        <f t="shared" si="7"/>
        <v>8.8593576965669994E-4</v>
      </c>
      <c r="E459" s="2">
        <f>D459*F459*IFERROR(SUMIF(Distrib!AH:AH,"&lt;=" &amp; G459,Distrib!AJ:AJ),1)</f>
        <v>1.0667720702069485E-4</v>
      </c>
      <c r="F459">
        <f>COUNTIF($H$459:$W$459,"&lt;="&amp;$G$459)/COUNTA($H$459:$W$459)</f>
        <v>0.375</v>
      </c>
      <c r="G459">
        <v>44</v>
      </c>
      <c r="H459">
        <v>3</v>
      </c>
      <c r="I459">
        <v>282</v>
      </c>
      <c r="J459">
        <v>11</v>
      </c>
      <c r="K459">
        <v>92</v>
      </c>
      <c r="L459">
        <v>163</v>
      </c>
      <c r="M459">
        <v>90</v>
      </c>
      <c r="N459">
        <v>53</v>
      </c>
      <c r="O459">
        <v>14</v>
      </c>
      <c r="P459">
        <v>73</v>
      </c>
      <c r="Q459">
        <v>196</v>
      </c>
      <c r="R459">
        <v>342</v>
      </c>
      <c r="S459">
        <v>31</v>
      </c>
      <c r="T459">
        <v>29</v>
      </c>
      <c r="U459">
        <v>20</v>
      </c>
      <c r="V459">
        <v>85</v>
      </c>
      <c r="W459">
        <v>147</v>
      </c>
    </row>
    <row r="460" spans="1:27" x14ac:dyDescent="0.25">
      <c r="A460">
        <v>9</v>
      </c>
      <c r="B460">
        <v>50</v>
      </c>
      <c r="C460">
        <v>13</v>
      </c>
      <c r="D460" s="2">
        <f t="shared" si="7"/>
        <v>7.1982281284606862E-4</v>
      </c>
      <c r="E460" s="2">
        <f>D460*F460*IFERROR(SUMIF(Distrib!AH:AH,"&lt;=" &amp; G460,Distrib!AJ:AJ),1)</f>
        <v>0</v>
      </c>
      <c r="F460">
        <f>COUNTIF($H$460:$S$460,"&lt;="&amp;$G$460)/COUNTA($H$460:$S$460)</f>
        <v>0</v>
      </c>
      <c r="G460">
        <v>12</v>
      </c>
      <c r="H460">
        <v>26</v>
      </c>
      <c r="I460">
        <v>264</v>
      </c>
      <c r="J460">
        <v>136</v>
      </c>
      <c r="K460">
        <v>387</v>
      </c>
      <c r="L460">
        <v>123</v>
      </c>
      <c r="M460">
        <v>285</v>
      </c>
      <c r="N460">
        <v>75</v>
      </c>
      <c r="O460">
        <v>85</v>
      </c>
      <c r="P460">
        <v>135</v>
      </c>
      <c r="Q460">
        <v>122</v>
      </c>
      <c r="R460">
        <v>24</v>
      </c>
      <c r="S460">
        <v>79</v>
      </c>
    </row>
    <row r="461" spans="1:27" x14ac:dyDescent="0.25">
      <c r="A461">
        <v>47</v>
      </c>
      <c r="B461">
        <v>50</v>
      </c>
      <c r="C461">
        <v>18</v>
      </c>
      <c r="D461" s="2">
        <f t="shared" si="7"/>
        <v>9.9667774086378727E-4</v>
      </c>
      <c r="E461" s="2">
        <f>D461*F461*IFERROR(SUMIF(Distrib!AH:AH,"&lt;=" &amp; G461,Distrib!AJ:AJ),1)</f>
        <v>1.6841222460245788E-5</v>
      </c>
      <c r="F461">
        <f>COUNTIF($H$461:$X$461,"&lt;="&amp;$G$461)/COUNTA($H$461:$X$461)</f>
        <v>0.17647058823529413</v>
      </c>
      <c r="G461">
        <v>12</v>
      </c>
      <c r="H461">
        <v>288</v>
      </c>
      <c r="I461">
        <v>2</v>
      </c>
      <c r="J461">
        <v>61</v>
      </c>
      <c r="K461">
        <v>205</v>
      </c>
      <c r="L461">
        <v>190</v>
      </c>
      <c r="M461">
        <v>67</v>
      </c>
      <c r="N461">
        <v>175</v>
      </c>
      <c r="O461">
        <v>93</v>
      </c>
      <c r="P461">
        <v>70</v>
      </c>
      <c r="Q461">
        <v>8</v>
      </c>
      <c r="R461">
        <v>121</v>
      </c>
      <c r="S461">
        <v>73</v>
      </c>
      <c r="T461">
        <v>39</v>
      </c>
      <c r="U461">
        <v>284</v>
      </c>
      <c r="V461">
        <v>4</v>
      </c>
      <c r="W461">
        <v>38</v>
      </c>
      <c r="X461">
        <v>46</v>
      </c>
    </row>
    <row r="462" spans="1:27" x14ac:dyDescent="0.25">
      <c r="A462">
        <v>49</v>
      </c>
      <c r="B462">
        <v>50</v>
      </c>
      <c r="C462">
        <v>15</v>
      </c>
      <c r="D462" s="2">
        <f t="shared" si="7"/>
        <v>8.3056478405315617E-4</v>
      </c>
      <c r="E462" s="2">
        <f>D462*F462*IFERROR(SUMIF(Distrib!AH:AH,"&lt;=" &amp; G462,Distrib!AJ:AJ),1)</f>
        <v>7.9505142079048185E-4</v>
      </c>
      <c r="F462">
        <f>COUNTIF($H$462:$U$462,"&lt;="&amp;$G$462)/COUNTA($H$462:$U$462)</f>
        <v>1</v>
      </c>
      <c r="G462">
        <v>368</v>
      </c>
      <c r="H462">
        <v>300</v>
      </c>
      <c r="I462">
        <v>157</v>
      </c>
      <c r="J462">
        <v>175</v>
      </c>
      <c r="K462">
        <v>129</v>
      </c>
      <c r="L462">
        <v>32</v>
      </c>
      <c r="M462">
        <v>217</v>
      </c>
      <c r="N462">
        <v>9</v>
      </c>
      <c r="O462">
        <v>5</v>
      </c>
      <c r="P462">
        <v>76</v>
      </c>
      <c r="Q462">
        <v>52</v>
      </c>
      <c r="R462">
        <v>8</v>
      </c>
      <c r="S462">
        <v>45</v>
      </c>
      <c r="T462">
        <v>33</v>
      </c>
      <c r="U462">
        <v>95</v>
      </c>
    </row>
    <row r="463" spans="1:27" x14ac:dyDescent="0.25">
      <c r="A463">
        <v>7</v>
      </c>
      <c r="B463">
        <v>12</v>
      </c>
      <c r="C463">
        <v>18</v>
      </c>
      <c r="D463" s="2">
        <f t="shared" si="7"/>
        <v>9.9667774086378727E-4</v>
      </c>
      <c r="E463" s="2">
        <f>D463*F463*IFERROR(SUMIF(Distrib!AH:AH,"&lt;=" &amp; G463,Distrib!AJ:AJ),1)</f>
        <v>8.3109174439833614E-6</v>
      </c>
      <c r="F463">
        <f>COUNTIF($H$463:$X$463,"&lt;="&amp;$G$463)/COUNTA($H$463:$X$463)</f>
        <v>5.8823529411764705E-2</v>
      </c>
      <c r="G463">
        <v>18</v>
      </c>
      <c r="H463">
        <v>157</v>
      </c>
      <c r="I463">
        <v>43</v>
      </c>
      <c r="J463">
        <v>97</v>
      </c>
      <c r="K463">
        <v>93</v>
      </c>
      <c r="L463">
        <v>20</v>
      </c>
      <c r="M463">
        <v>45</v>
      </c>
      <c r="N463">
        <v>28</v>
      </c>
      <c r="O463">
        <v>5</v>
      </c>
      <c r="P463">
        <v>261</v>
      </c>
      <c r="Q463">
        <v>59</v>
      </c>
      <c r="R463">
        <v>127</v>
      </c>
      <c r="S463">
        <v>70</v>
      </c>
      <c r="T463">
        <v>293</v>
      </c>
      <c r="U463">
        <v>21</v>
      </c>
      <c r="V463">
        <v>202</v>
      </c>
      <c r="W463">
        <v>69</v>
      </c>
      <c r="X463">
        <v>105</v>
      </c>
    </row>
    <row r="464" spans="1:27" x14ac:dyDescent="0.25">
      <c r="A464">
        <v>7</v>
      </c>
      <c r="B464">
        <v>44</v>
      </c>
      <c r="C464">
        <v>17</v>
      </c>
      <c r="D464" s="2">
        <f t="shared" si="7"/>
        <v>9.413067552602436E-4</v>
      </c>
      <c r="E464" s="2">
        <f>D464*F464*IFERROR(SUMIF(Distrib!AH:AH,"&lt;=" &amp; G464,Distrib!AJ:AJ),1)</f>
        <v>4.6760458684392609E-4</v>
      </c>
      <c r="F464">
        <f>COUNTIF($H$464:$U$464,"&lt;="&amp;$G$464)/COUNTA($H$464:$U$464)</f>
        <v>0.7142857142857143</v>
      </c>
      <c r="G464">
        <v>136</v>
      </c>
      <c r="H464">
        <v>13</v>
      </c>
      <c r="I464">
        <v>68</v>
      </c>
      <c r="J464">
        <v>304</v>
      </c>
      <c r="K464">
        <v>10</v>
      </c>
      <c r="L464">
        <v>295</v>
      </c>
      <c r="M464">
        <v>15</v>
      </c>
      <c r="N464">
        <v>52</v>
      </c>
      <c r="O464">
        <v>61</v>
      </c>
      <c r="P464">
        <v>303</v>
      </c>
      <c r="Q464">
        <v>199</v>
      </c>
      <c r="R464">
        <v>51</v>
      </c>
      <c r="S464">
        <v>69</v>
      </c>
      <c r="T464">
        <v>34</v>
      </c>
      <c r="U464">
        <v>103</v>
      </c>
    </row>
    <row r="465" spans="1:30" x14ac:dyDescent="0.25">
      <c r="A465">
        <v>11</v>
      </c>
      <c r="B465">
        <v>48</v>
      </c>
      <c r="C465">
        <v>13</v>
      </c>
      <c r="D465" s="2">
        <f t="shared" si="7"/>
        <v>7.1982281284606862E-4</v>
      </c>
      <c r="E465" s="2">
        <f>D465*F465*IFERROR(SUMIF(Distrib!AH:AH,"&lt;=" &amp; G465,Distrib!AJ:AJ),1)</f>
        <v>1.7379609241482093E-5</v>
      </c>
      <c r="F465">
        <f>COUNTIF($H$465:$S$465,"&lt;="&amp;$G$465)/COUNTA($H$465:$S$465)</f>
        <v>8.3333333333333329E-2</v>
      </c>
      <c r="G465">
        <v>39</v>
      </c>
      <c r="H465">
        <v>90</v>
      </c>
      <c r="I465">
        <v>84</v>
      </c>
      <c r="J465">
        <v>37</v>
      </c>
      <c r="K465">
        <v>112</v>
      </c>
      <c r="L465">
        <v>246</v>
      </c>
      <c r="M465">
        <v>57</v>
      </c>
      <c r="N465">
        <v>48</v>
      </c>
      <c r="O465">
        <v>113</v>
      </c>
      <c r="P465">
        <v>249</v>
      </c>
      <c r="Q465">
        <v>193</v>
      </c>
      <c r="R465">
        <v>134</v>
      </c>
      <c r="S465">
        <v>290</v>
      </c>
    </row>
    <row r="466" spans="1:30" x14ac:dyDescent="0.25">
      <c r="A466">
        <v>12</v>
      </c>
      <c r="B466">
        <v>44</v>
      </c>
      <c r="C466">
        <v>24</v>
      </c>
      <c r="D466" s="2">
        <f t="shared" si="7"/>
        <v>1.3289036544850499E-3</v>
      </c>
      <c r="E466" s="2">
        <f>D466*F466*IFERROR(SUMIF(Distrib!AH:AH,"&lt;=" &amp; G466,Distrib!AJ:AJ),1)</f>
        <v>3.3131338850178295E-4</v>
      </c>
      <c r="F466">
        <f>COUNTIF($H$466:$AD$466,"&lt;="&amp;$G$466)/COUNTA($H$466:$AD$466)</f>
        <v>0.60869565217391308</v>
      </c>
      <c r="G466">
        <v>60</v>
      </c>
      <c r="H466">
        <v>29</v>
      </c>
      <c r="I466">
        <v>218</v>
      </c>
      <c r="J466">
        <v>21</v>
      </c>
      <c r="K466">
        <v>54</v>
      </c>
      <c r="L466">
        <v>171</v>
      </c>
      <c r="M466">
        <v>53</v>
      </c>
      <c r="N466">
        <v>19</v>
      </c>
      <c r="O466">
        <v>126</v>
      </c>
      <c r="P466">
        <v>75</v>
      </c>
      <c r="Q466">
        <v>25</v>
      </c>
      <c r="R466">
        <v>9</v>
      </c>
      <c r="S466">
        <v>106</v>
      </c>
      <c r="T466">
        <v>40</v>
      </c>
      <c r="U466">
        <v>100</v>
      </c>
      <c r="V466">
        <v>107</v>
      </c>
      <c r="W466">
        <v>114</v>
      </c>
      <c r="X466">
        <v>11</v>
      </c>
      <c r="Y466">
        <v>6</v>
      </c>
      <c r="Z466">
        <v>22</v>
      </c>
      <c r="AA466">
        <v>299</v>
      </c>
      <c r="AB466">
        <v>11</v>
      </c>
      <c r="AC466">
        <v>37</v>
      </c>
      <c r="AD466">
        <v>43</v>
      </c>
    </row>
    <row r="467" spans="1:30" x14ac:dyDescent="0.25">
      <c r="A467">
        <v>12</v>
      </c>
      <c r="B467">
        <v>48</v>
      </c>
      <c r="C467">
        <v>21</v>
      </c>
      <c r="D467" s="2">
        <f t="shared" si="7"/>
        <v>1.1627906976744186E-3</v>
      </c>
      <c r="E467" s="2">
        <f>D467*F467*IFERROR(SUMIF(Distrib!AH:AH,"&lt;=" &amp; G467,Distrib!AJ:AJ),1)</f>
        <v>5.3855535477529933E-4</v>
      </c>
      <c r="F467">
        <f>COUNTIF($H$467:$AA$467,"&lt;="&amp;$G$467)/COUNTA($H$467:$AA$467)</f>
        <v>0.75</v>
      </c>
      <c r="G467">
        <v>110</v>
      </c>
      <c r="H467">
        <v>134</v>
      </c>
      <c r="I467">
        <v>24</v>
      </c>
      <c r="J467">
        <v>67</v>
      </c>
      <c r="K467">
        <v>6</v>
      </c>
      <c r="L467">
        <v>37</v>
      </c>
      <c r="M467">
        <v>189</v>
      </c>
      <c r="N467">
        <v>86</v>
      </c>
      <c r="O467">
        <v>98</v>
      </c>
      <c r="P467">
        <v>16</v>
      </c>
      <c r="Q467">
        <v>59</v>
      </c>
      <c r="R467">
        <v>45</v>
      </c>
      <c r="S467">
        <v>50</v>
      </c>
      <c r="T467">
        <v>196</v>
      </c>
      <c r="U467">
        <v>218</v>
      </c>
      <c r="V467">
        <v>20</v>
      </c>
      <c r="W467">
        <v>34</v>
      </c>
      <c r="X467">
        <v>21</v>
      </c>
      <c r="Y467">
        <v>105</v>
      </c>
      <c r="Z467">
        <v>228</v>
      </c>
      <c r="AA467">
        <v>1</v>
      </c>
    </row>
    <row r="468" spans="1:30" x14ac:dyDescent="0.25">
      <c r="A468">
        <v>44</v>
      </c>
      <c r="B468">
        <v>48</v>
      </c>
      <c r="C468">
        <v>16</v>
      </c>
      <c r="D468" s="2">
        <f t="shared" si="7"/>
        <v>8.8593576965669994E-4</v>
      </c>
      <c r="E468" s="2">
        <f>D468*F468*IFERROR(SUMIF(Distrib!AH:AH,"&lt;=" &amp; G468,Distrib!AJ:AJ),1)</f>
        <v>3.0772763471676697E-5</v>
      </c>
      <c r="F468">
        <f>COUNTIF($H$468:$V$468,"&lt;="&amp;$G$468)/COUNTA($H$468:$V$468)</f>
        <v>0.2</v>
      </c>
      <c r="G468">
        <v>22</v>
      </c>
      <c r="H468">
        <v>20</v>
      </c>
      <c r="I468">
        <v>32</v>
      </c>
      <c r="J468">
        <v>48</v>
      </c>
      <c r="K468">
        <v>27</v>
      </c>
      <c r="L468">
        <v>243</v>
      </c>
      <c r="M468">
        <v>122</v>
      </c>
      <c r="N468">
        <v>199</v>
      </c>
      <c r="O468">
        <v>38</v>
      </c>
      <c r="P468">
        <v>75</v>
      </c>
      <c r="Q468">
        <v>4</v>
      </c>
      <c r="R468">
        <v>232</v>
      </c>
      <c r="S468">
        <v>87</v>
      </c>
      <c r="T468">
        <v>50</v>
      </c>
      <c r="U468">
        <v>22</v>
      </c>
      <c r="V468">
        <v>524</v>
      </c>
    </row>
    <row r="469" spans="1:30" x14ac:dyDescent="0.25">
      <c r="A469">
        <v>6</v>
      </c>
      <c r="B469">
        <v>20</v>
      </c>
      <c r="C469">
        <v>14</v>
      </c>
      <c r="D469" s="2">
        <f t="shared" si="7"/>
        <v>7.7519379844961239E-4</v>
      </c>
      <c r="E469" s="2">
        <f>D469*F469*IFERROR(SUMIF(Distrib!AH:AH,"&lt;=" &amp; G469,Distrib!AJ:AJ),1)</f>
        <v>2.227637032524695E-4</v>
      </c>
      <c r="F469">
        <f>COUNTIF($H$469:$T$469,"&lt;="&amp;$G$469)/COUNTA($H$469:$T$469)</f>
        <v>0.53846153846153844</v>
      </c>
      <c r="G469">
        <v>87</v>
      </c>
      <c r="H469">
        <v>18</v>
      </c>
      <c r="I469">
        <v>165</v>
      </c>
      <c r="J469">
        <v>7</v>
      </c>
      <c r="K469">
        <v>64</v>
      </c>
      <c r="L469">
        <v>288</v>
      </c>
      <c r="M469">
        <v>34</v>
      </c>
      <c r="N469">
        <v>164</v>
      </c>
      <c r="O469">
        <v>321</v>
      </c>
      <c r="P469">
        <v>40</v>
      </c>
      <c r="Q469">
        <v>137</v>
      </c>
      <c r="R469">
        <v>155</v>
      </c>
      <c r="S469">
        <v>7</v>
      </c>
      <c r="T469">
        <v>8</v>
      </c>
    </row>
    <row r="470" spans="1:30" x14ac:dyDescent="0.25">
      <c r="A470">
        <v>10</v>
      </c>
      <c r="B470">
        <v>37</v>
      </c>
      <c r="C470">
        <v>20</v>
      </c>
      <c r="D470" s="2">
        <f t="shared" si="7"/>
        <v>1.1074197120708748E-3</v>
      </c>
      <c r="E470" s="2">
        <f>D470*F470*IFERROR(SUMIF(Distrib!AH:AH,"&lt;=" &amp; G470,Distrib!AJ:AJ),1)</f>
        <v>9.7548246374193738E-4</v>
      </c>
      <c r="F470">
        <f>COUNTIF($H$470:$W$470,"&lt;="&amp;$G$470)/COUNTA($H$470:$W$470)</f>
        <v>1</v>
      </c>
      <c r="G470">
        <v>247</v>
      </c>
      <c r="H470">
        <v>7</v>
      </c>
      <c r="I470">
        <v>78</v>
      </c>
      <c r="J470">
        <v>36</v>
      </c>
      <c r="K470">
        <v>13</v>
      </c>
      <c r="L470">
        <v>155</v>
      </c>
      <c r="M470">
        <v>221</v>
      </c>
      <c r="N470">
        <v>70</v>
      </c>
      <c r="O470">
        <v>74</v>
      </c>
      <c r="P470">
        <v>70</v>
      </c>
      <c r="Q470">
        <v>1</v>
      </c>
      <c r="R470">
        <v>32</v>
      </c>
      <c r="S470">
        <v>137</v>
      </c>
      <c r="T470">
        <v>79</v>
      </c>
      <c r="U470">
        <v>152</v>
      </c>
      <c r="V470">
        <v>224</v>
      </c>
      <c r="W470">
        <v>157</v>
      </c>
    </row>
    <row r="471" spans="1:30" x14ac:dyDescent="0.25">
      <c r="A471">
        <v>20</v>
      </c>
      <c r="B471">
        <v>37</v>
      </c>
      <c r="C471">
        <v>19</v>
      </c>
      <c r="D471" s="2">
        <f t="shared" si="7"/>
        <v>1.052048726467331E-3</v>
      </c>
      <c r="E471" s="2">
        <f>D471*F471*IFERROR(SUMIF(Distrib!AH:AH,"&lt;=" &amp; G471,Distrib!AJ:AJ),1)</f>
        <v>8.0921837327040276E-4</v>
      </c>
      <c r="F471">
        <f>COUNTIF($H$471:$V$471,"&lt;="&amp;$G$471)/COUNTA($H$471:$V$471)</f>
        <v>0.8666666666666667</v>
      </c>
      <c r="G471">
        <v>254</v>
      </c>
      <c r="H471">
        <v>23</v>
      </c>
      <c r="I471">
        <v>258</v>
      </c>
      <c r="J471">
        <v>176</v>
      </c>
      <c r="K471">
        <v>10</v>
      </c>
      <c r="L471">
        <v>35</v>
      </c>
      <c r="M471">
        <v>9</v>
      </c>
      <c r="N471">
        <v>62</v>
      </c>
      <c r="O471">
        <v>6</v>
      </c>
      <c r="P471">
        <v>286</v>
      </c>
      <c r="Q471">
        <v>43</v>
      </c>
      <c r="R471">
        <v>210</v>
      </c>
      <c r="S471">
        <v>18</v>
      </c>
      <c r="T471">
        <v>7</v>
      </c>
      <c r="U471">
        <v>143</v>
      </c>
      <c r="V471">
        <v>123</v>
      </c>
    </row>
    <row r="472" spans="1:30" x14ac:dyDescent="0.25">
      <c r="A472">
        <v>29</v>
      </c>
      <c r="B472">
        <v>37</v>
      </c>
      <c r="C472">
        <v>20</v>
      </c>
      <c r="D472" s="2">
        <f t="shared" si="7"/>
        <v>1.1074197120708748E-3</v>
      </c>
      <c r="E472" s="2">
        <f>D472*F472*IFERROR(SUMIF(Distrib!AH:AH,"&lt;=" &amp; G472,Distrib!AJ:AJ),1)</f>
        <v>0</v>
      </c>
      <c r="F472">
        <f>COUNTIF($H$472:$AA$472,"&lt;="&amp;$G$472)/COUNTA($H$472:$AA$472)</f>
        <v>0</v>
      </c>
      <c r="G472">
        <v>4</v>
      </c>
      <c r="H472">
        <v>163</v>
      </c>
      <c r="I472">
        <v>292</v>
      </c>
      <c r="J472">
        <v>168</v>
      </c>
      <c r="K472">
        <v>56</v>
      </c>
      <c r="L472">
        <v>37</v>
      </c>
      <c r="M472">
        <v>8</v>
      </c>
      <c r="N472">
        <v>99</v>
      </c>
      <c r="O472">
        <v>97</v>
      </c>
      <c r="P472">
        <v>51</v>
      </c>
      <c r="Q472">
        <v>17</v>
      </c>
      <c r="R472">
        <v>92</v>
      </c>
      <c r="S472">
        <v>53</v>
      </c>
      <c r="T472">
        <v>87</v>
      </c>
      <c r="U472">
        <v>24</v>
      </c>
      <c r="V472">
        <v>274</v>
      </c>
      <c r="W472">
        <v>14</v>
      </c>
      <c r="X472">
        <v>183</v>
      </c>
      <c r="Y472">
        <v>13</v>
      </c>
      <c r="Z472">
        <v>5</v>
      </c>
      <c r="AA472">
        <v>26</v>
      </c>
    </row>
    <row r="473" spans="1:30" x14ac:dyDescent="0.25">
      <c r="A473">
        <v>10</v>
      </c>
      <c r="B473">
        <v>16</v>
      </c>
      <c r="C473">
        <v>13</v>
      </c>
      <c r="D473" s="2">
        <f t="shared" si="7"/>
        <v>7.1982281284606862E-4</v>
      </c>
      <c r="E473" s="2">
        <f>D473*F473*IFERROR(SUMIF(Distrib!AH:AH,"&lt;=" &amp; G473,Distrib!AJ:AJ),1)</f>
        <v>1.987844384657268E-5</v>
      </c>
      <c r="F473">
        <f>COUNTIF($H$473:$S$473,"&lt;="&amp;$G$473)/COUNTA($H$473:$S$473)</f>
        <v>0.16666666666666666</v>
      </c>
      <c r="G473">
        <v>21</v>
      </c>
      <c r="H473">
        <v>7</v>
      </c>
      <c r="I473">
        <v>127</v>
      </c>
      <c r="J473">
        <v>2</v>
      </c>
      <c r="K473">
        <v>238</v>
      </c>
      <c r="L473">
        <v>188</v>
      </c>
      <c r="M473">
        <v>245</v>
      </c>
      <c r="N473">
        <v>143</v>
      </c>
      <c r="O473">
        <v>143</v>
      </c>
      <c r="P473">
        <v>120</v>
      </c>
      <c r="Q473">
        <v>312</v>
      </c>
      <c r="R473">
        <v>96</v>
      </c>
      <c r="S473">
        <v>101</v>
      </c>
    </row>
    <row r="474" spans="1:30" x14ac:dyDescent="0.25">
      <c r="A474">
        <v>10</v>
      </c>
      <c r="B474">
        <v>23</v>
      </c>
      <c r="C474">
        <v>20</v>
      </c>
      <c r="D474" s="2">
        <f t="shared" si="7"/>
        <v>1.1074197120708748E-3</v>
      </c>
      <c r="E474" s="2">
        <f>D474*F474*IFERROR(SUMIF(Distrib!AH:AH,"&lt;=" &amp; G474,Distrib!AJ:AJ),1)</f>
        <v>9.7783350307644747E-4</v>
      </c>
      <c r="F474">
        <f>COUNTIF($H$474:$Z$474,"&lt;="&amp;$G$474)/COUNTA($H$474:$Z$474)</f>
        <v>0.94736842105263153</v>
      </c>
      <c r="G474">
        <v>312</v>
      </c>
      <c r="H474">
        <v>20</v>
      </c>
      <c r="I474">
        <v>80</v>
      </c>
      <c r="J474">
        <v>53</v>
      </c>
      <c r="K474">
        <v>145</v>
      </c>
      <c r="L474">
        <v>82</v>
      </c>
      <c r="M474">
        <v>136</v>
      </c>
      <c r="N474">
        <v>200</v>
      </c>
      <c r="O474">
        <v>35</v>
      </c>
      <c r="P474">
        <v>69</v>
      </c>
      <c r="Q474">
        <v>104</v>
      </c>
      <c r="R474">
        <v>1</v>
      </c>
      <c r="S474">
        <v>3</v>
      </c>
      <c r="T474">
        <v>11</v>
      </c>
      <c r="U474">
        <v>7</v>
      </c>
      <c r="V474">
        <v>16</v>
      </c>
      <c r="W474">
        <v>62</v>
      </c>
      <c r="X474">
        <v>354</v>
      </c>
      <c r="Y474">
        <v>79</v>
      </c>
      <c r="Z474">
        <v>2</v>
      </c>
    </row>
    <row r="475" spans="1:30" x14ac:dyDescent="0.25">
      <c r="A475">
        <v>10</v>
      </c>
      <c r="B475">
        <v>43</v>
      </c>
      <c r="C475">
        <v>10</v>
      </c>
      <c r="D475" s="2">
        <f t="shared" si="7"/>
        <v>5.5370985603543741E-4</v>
      </c>
      <c r="E475" s="2">
        <f>D475*F475*IFERROR(SUMIF(Distrib!AH:AH,"&lt;=" &amp; G475,Distrib!AJ:AJ),1)</f>
        <v>1.9064373757768659E-4</v>
      </c>
      <c r="F475">
        <f>COUNTIF($H$475:$P$475,"&lt;="&amp;$G$475)/COUNTA($H$475:$P$475)</f>
        <v>0.66666666666666663</v>
      </c>
      <c r="G475">
        <v>83</v>
      </c>
      <c r="H475">
        <v>745</v>
      </c>
      <c r="I475">
        <v>82</v>
      </c>
      <c r="J475">
        <v>153</v>
      </c>
      <c r="K475">
        <v>1</v>
      </c>
      <c r="L475">
        <v>68</v>
      </c>
      <c r="M475">
        <v>19</v>
      </c>
      <c r="N475">
        <v>81</v>
      </c>
      <c r="O475">
        <v>79</v>
      </c>
      <c r="P475">
        <v>460</v>
      </c>
    </row>
    <row r="476" spans="1:30" x14ac:dyDescent="0.25">
      <c r="A476">
        <v>16</v>
      </c>
      <c r="B476">
        <v>19</v>
      </c>
      <c r="C476">
        <v>13</v>
      </c>
      <c r="D476" s="2">
        <f t="shared" si="7"/>
        <v>7.1982281284606862E-4</v>
      </c>
      <c r="E476" s="2">
        <f>D476*F476*IFERROR(SUMIF(Distrib!AH:AH,"&lt;=" &amp; G476,Distrib!AJ:AJ),1)</f>
        <v>3.5634635837349945E-4</v>
      </c>
      <c r="F476">
        <f>COUNTIF($H$476:$S$476,"&lt;="&amp;$G$476)/COUNTA($H$476:$S$476)</f>
        <v>0.66666666666666663</v>
      </c>
      <c r="G476">
        <v>155</v>
      </c>
      <c r="H476">
        <v>41</v>
      </c>
      <c r="I476">
        <v>209</v>
      </c>
      <c r="J476">
        <v>65</v>
      </c>
      <c r="K476">
        <v>358</v>
      </c>
      <c r="L476">
        <v>24</v>
      </c>
      <c r="M476">
        <v>207</v>
      </c>
      <c r="N476">
        <v>110</v>
      </c>
      <c r="O476">
        <v>83</v>
      </c>
      <c r="P476">
        <v>70</v>
      </c>
      <c r="Q476">
        <v>215</v>
      </c>
      <c r="R476">
        <v>46</v>
      </c>
      <c r="S476">
        <v>96</v>
      </c>
    </row>
    <row r="477" spans="1:30" x14ac:dyDescent="0.25">
      <c r="A477">
        <v>16</v>
      </c>
      <c r="B477">
        <v>23</v>
      </c>
      <c r="C477">
        <v>16</v>
      </c>
      <c r="D477" s="2">
        <f t="shared" si="7"/>
        <v>8.8593576965669994E-4</v>
      </c>
      <c r="E477" s="2">
        <f>D477*F477*IFERROR(SUMIF(Distrib!AH:AH,"&lt;=" &amp; G477,Distrib!AJ:AJ),1)</f>
        <v>5.173256459928005E-4</v>
      </c>
      <c r="F477">
        <f>COUNTIF($H$477:$V$477,"&lt;="&amp;$G$477)/COUNTA($H$477:$V$477)</f>
        <v>0.8</v>
      </c>
      <c r="G477">
        <v>150</v>
      </c>
      <c r="H477">
        <v>36</v>
      </c>
      <c r="I477">
        <v>257</v>
      </c>
      <c r="J477">
        <v>59</v>
      </c>
      <c r="K477">
        <v>58</v>
      </c>
      <c r="L477">
        <v>79</v>
      </c>
      <c r="M477">
        <v>85</v>
      </c>
      <c r="N477">
        <v>104</v>
      </c>
      <c r="O477">
        <v>45</v>
      </c>
      <c r="P477">
        <v>15</v>
      </c>
      <c r="Q477">
        <v>8</v>
      </c>
      <c r="R477">
        <v>461</v>
      </c>
      <c r="S477">
        <v>38</v>
      </c>
      <c r="T477">
        <v>116</v>
      </c>
      <c r="U477">
        <v>61</v>
      </c>
      <c r="V477">
        <v>194</v>
      </c>
    </row>
    <row r="478" spans="1:30" x14ac:dyDescent="0.25">
      <c r="A478">
        <v>23</v>
      </c>
      <c r="B478">
        <v>43</v>
      </c>
      <c r="C478">
        <v>16</v>
      </c>
      <c r="D478" s="2">
        <f t="shared" si="7"/>
        <v>8.8593576965669994E-4</v>
      </c>
      <c r="E478" s="2">
        <f>D478*F478*IFERROR(SUMIF(Distrib!AH:AH,"&lt;=" &amp; G478,Distrib!AJ:AJ),1)</f>
        <v>6.6188418010029574E-4</v>
      </c>
      <c r="F478">
        <f>COUNTIF($H$478:$V$478,"&lt;="&amp;$G$478)/COUNTA($H$478:$V$478)</f>
        <v>0.8666666666666667</v>
      </c>
      <c r="G478">
        <v>228</v>
      </c>
      <c r="H478">
        <v>249</v>
      </c>
      <c r="I478">
        <v>100</v>
      </c>
      <c r="J478">
        <v>42</v>
      </c>
      <c r="K478">
        <v>20</v>
      </c>
      <c r="L478">
        <v>189</v>
      </c>
      <c r="M478">
        <v>131</v>
      </c>
      <c r="N478">
        <v>31</v>
      </c>
      <c r="O478">
        <v>73</v>
      </c>
      <c r="P478">
        <v>69</v>
      </c>
      <c r="Q478">
        <v>14</v>
      </c>
      <c r="R478">
        <v>449</v>
      </c>
      <c r="S478">
        <v>125</v>
      </c>
      <c r="T478">
        <v>1</v>
      </c>
      <c r="U478">
        <v>38</v>
      </c>
      <c r="V478">
        <v>12</v>
      </c>
    </row>
    <row r="479" spans="1:30" x14ac:dyDescent="0.25">
      <c r="A479">
        <v>3</v>
      </c>
      <c r="B479">
        <v>20</v>
      </c>
      <c r="C479">
        <v>13</v>
      </c>
      <c r="D479" s="2">
        <f t="shared" si="7"/>
        <v>7.1982281284606862E-4</v>
      </c>
      <c r="E479" s="2">
        <f>D479*F479*IFERROR(SUMIF(Distrib!AH:AH,"&lt;=" &amp; G479,Distrib!AJ:AJ),1)</f>
        <v>1.0178872375505069E-4</v>
      </c>
      <c r="F479">
        <f>COUNTIF($H$479:$S$479,"&lt;="&amp;$G$479)/COUNTA($H$479:$S$479)</f>
        <v>0.33333333333333331</v>
      </c>
      <c r="G479">
        <v>63</v>
      </c>
      <c r="H479">
        <v>263</v>
      </c>
      <c r="I479">
        <v>148</v>
      </c>
      <c r="J479">
        <v>36</v>
      </c>
      <c r="K479">
        <v>319</v>
      </c>
      <c r="L479">
        <v>73</v>
      </c>
      <c r="M479">
        <v>74</v>
      </c>
      <c r="N479">
        <v>8</v>
      </c>
      <c r="O479">
        <v>54</v>
      </c>
      <c r="P479">
        <v>170</v>
      </c>
      <c r="Q479">
        <v>182</v>
      </c>
      <c r="R479">
        <v>30</v>
      </c>
      <c r="S479">
        <v>246</v>
      </c>
    </row>
    <row r="480" spans="1:30" x14ac:dyDescent="0.25">
      <c r="A480">
        <v>3</v>
      </c>
      <c r="B480">
        <v>28</v>
      </c>
      <c r="C480">
        <v>13</v>
      </c>
      <c r="D480" s="2">
        <f t="shared" si="7"/>
        <v>7.1982281284606862E-4</v>
      </c>
      <c r="E480" s="2">
        <f>D480*F480*IFERROR(SUMIF(Distrib!AH:AH,"&lt;=" &amp; G480,Distrib!AJ:AJ),1)</f>
        <v>5.5315681653031728E-4</v>
      </c>
      <c r="F480">
        <f>COUNTIF($H$480:$S$480,"&lt;="&amp;$G$480)/COUNTA($H$480:$S$480)</f>
        <v>0.91666666666666663</v>
      </c>
      <c r="G480">
        <v>209</v>
      </c>
      <c r="H480">
        <v>42</v>
      </c>
      <c r="I480">
        <v>106</v>
      </c>
      <c r="J480">
        <v>162</v>
      </c>
      <c r="K480">
        <v>310</v>
      </c>
      <c r="L480">
        <v>73</v>
      </c>
      <c r="M480">
        <v>101</v>
      </c>
      <c r="N480">
        <v>83</v>
      </c>
      <c r="O480">
        <v>12</v>
      </c>
      <c r="P480">
        <v>110</v>
      </c>
      <c r="Q480">
        <v>113</v>
      </c>
      <c r="R480">
        <v>78</v>
      </c>
      <c r="S480">
        <v>41</v>
      </c>
    </row>
    <row r="481" spans="1:33" x14ac:dyDescent="0.25">
      <c r="A481">
        <v>15</v>
      </c>
      <c r="B481">
        <v>28</v>
      </c>
      <c r="C481">
        <v>27</v>
      </c>
      <c r="D481" s="2">
        <f t="shared" si="7"/>
        <v>1.495016611295681E-3</v>
      </c>
      <c r="E481" s="2">
        <f>D481*F481*IFERROR(SUMIF(Distrib!AH:AH,"&lt;=" &amp; G481,Distrib!AJ:AJ),1)</f>
        <v>1.0149628512148924E-4</v>
      </c>
      <c r="F481">
        <f>COUNTIF($H$481:$AG$481,"&lt;="&amp;$G$481)/COUNTA($H$481:$AG$481)</f>
        <v>0.34615384615384615</v>
      </c>
      <c r="G481">
        <v>25</v>
      </c>
      <c r="H481">
        <v>221</v>
      </c>
      <c r="I481">
        <v>60</v>
      </c>
      <c r="J481">
        <v>105</v>
      </c>
      <c r="K481">
        <v>52</v>
      </c>
      <c r="L481">
        <v>160</v>
      </c>
      <c r="M481">
        <v>41</v>
      </c>
      <c r="N481">
        <v>34</v>
      </c>
      <c r="O481">
        <v>131</v>
      </c>
      <c r="P481">
        <v>13</v>
      </c>
      <c r="Q481">
        <v>8</v>
      </c>
      <c r="R481">
        <v>26</v>
      </c>
      <c r="S481">
        <v>91</v>
      </c>
      <c r="T481">
        <v>57</v>
      </c>
      <c r="U481">
        <v>150</v>
      </c>
      <c r="V481">
        <v>2</v>
      </c>
      <c r="W481">
        <v>22</v>
      </c>
      <c r="X481">
        <v>14</v>
      </c>
      <c r="Y481">
        <v>1</v>
      </c>
      <c r="Z481">
        <v>76</v>
      </c>
      <c r="AA481">
        <v>20</v>
      </c>
      <c r="AB481">
        <v>12</v>
      </c>
      <c r="AC481">
        <v>37</v>
      </c>
      <c r="AD481">
        <v>41</v>
      </c>
      <c r="AE481">
        <v>122</v>
      </c>
      <c r="AF481">
        <v>247</v>
      </c>
      <c r="AG481">
        <v>5</v>
      </c>
    </row>
    <row r="482" spans="1:33" x14ac:dyDescent="0.25">
      <c r="A482">
        <v>20</v>
      </c>
      <c r="B482">
        <v>21</v>
      </c>
      <c r="C482">
        <v>19</v>
      </c>
      <c r="D482" s="2">
        <f t="shared" si="7"/>
        <v>1.052048726467331E-3</v>
      </c>
      <c r="E482" s="2">
        <f>D482*F482*IFERROR(SUMIF(Distrib!AH:AH,"&lt;=" &amp; G482,Distrib!AJ:AJ),1)</f>
        <v>1.0227929874306358E-6</v>
      </c>
      <c r="F482">
        <f>COUNTIF($H$482:$Y$482,"&lt;="&amp;$G$482)/COUNTA($H$482:$Y$482)</f>
        <v>5.5555555555555552E-2</v>
      </c>
      <c r="G482">
        <v>2</v>
      </c>
      <c r="H482">
        <v>1</v>
      </c>
      <c r="I482">
        <v>109</v>
      </c>
      <c r="J482">
        <v>71</v>
      </c>
      <c r="K482">
        <v>28</v>
      </c>
      <c r="L482">
        <v>199</v>
      </c>
      <c r="M482">
        <v>24</v>
      </c>
      <c r="N482">
        <v>175</v>
      </c>
      <c r="O482">
        <v>96</v>
      </c>
      <c r="P482">
        <v>49</v>
      </c>
      <c r="Q482">
        <v>75</v>
      </c>
      <c r="R482">
        <v>210</v>
      </c>
      <c r="S482">
        <v>34</v>
      </c>
      <c r="T482">
        <v>266</v>
      </c>
      <c r="U482">
        <v>58</v>
      </c>
      <c r="V482">
        <v>95</v>
      </c>
      <c r="W482">
        <v>83</v>
      </c>
      <c r="X482">
        <v>149</v>
      </c>
      <c r="Y482">
        <v>20</v>
      </c>
    </row>
    <row r="483" spans="1:33" x14ac:dyDescent="0.25">
      <c r="A483">
        <v>9</v>
      </c>
      <c r="B483">
        <v>20</v>
      </c>
      <c r="C483">
        <v>15</v>
      </c>
      <c r="D483" s="2">
        <f t="shared" si="7"/>
        <v>8.3056478405315617E-4</v>
      </c>
      <c r="E483" s="2">
        <f>D483*F483*IFERROR(SUMIF(Distrib!AH:AH,"&lt;=" &amp; G483,Distrib!AJ:AJ),1)</f>
        <v>1.0067016635114904E-4</v>
      </c>
      <c r="F483">
        <f>COUNTIF($H$483:$U$483,"&lt;="&amp;$G$483)/COUNTA($H$483:$U$483)</f>
        <v>0.2857142857142857</v>
      </c>
      <c r="G483">
        <v>63</v>
      </c>
      <c r="H483">
        <v>98</v>
      </c>
      <c r="I483">
        <v>114</v>
      </c>
      <c r="J483">
        <v>51</v>
      </c>
      <c r="K483">
        <v>148</v>
      </c>
      <c r="L483">
        <v>74</v>
      </c>
      <c r="M483">
        <v>18</v>
      </c>
      <c r="N483">
        <v>198</v>
      </c>
      <c r="O483">
        <v>66</v>
      </c>
      <c r="P483">
        <v>208</v>
      </c>
      <c r="Q483">
        <v>200</v>
      </c>
      <c r="R483">
        <v>249</v>
      </c>
      <c r="S483">
        <v>5</v>
      </c>
      <c r="T483">
        <v>136</v>
      </c>
      <c r="U483">
        <v>55</v>
      </c>
    </row>
    <row r="484" spans="1:33" x14ac:dyDescent="0.25">
      <c r="A484">
        <v>9</v>
      </c>
      <c r="B484">
        <v>23</v>
      </c>
      <c r="C484">
        <v>14</v>
      </c>
      <c r="D484" s="2">
        <f t="shared" si="7"/>
        <v>7.7519379844961239E-4</v>
      </c>
      <c r="E484" s="2">
        <f>D484*F484*IFERROR(SUMIF(Distrib!AH:AH,"&lt;=" &amp; G484,Distrib!AJ:AJ),1)</f>
        <v>2.6771612305707683E-4</v>
      </c>
      <c r="F484">
        <f>COUNTIF($H$484:$T$484,"&lt;="&amp;$G$484)/COUNTA($H$484:$T$484)</f>
        <v>0.53846153846153844</v>
      </c>
      <c r="G484">
        <v>117</v>
      </c>
      <c r="H484">
        <v>209</v>
      </c>
      <c r="I484">
        <v>176</v>
      </c>
      <c r="J484">
        <v>93</v>
      </c>
      <c r="K484">
        <v>104</v>
      </c>
      <c r="L484">
        <v>131</v>
      </c>
      <c r="M484">
        <v>65</v>
      </c>
      <c r="N484">
        <v>1</v>
      </c>
      <c r="O484">
        <v>268</v>
      </c>
      <c r="P484">
        <v>144</v>
      </c>
      <c r="Q484">
        <v>273</v>
      </c>
      <c r="R484">
        <v>48</v>
      </c>
      <c r="S484">
        <v>54</v>
      </c>
      <c r="T484">
        <v>58</v>
      </c>
    </row>
    <row r="485" spans="1:33" x14ac:dyDescent="0.25">
      <c r="A485">
        <v>9</v>
      </c>
      <c r="B485">
        <v>44</v>
      </c>
      <c r="C485">
        <v>10</v>
      </c>
      <c r="D485" s="2">
        <f t="shared" si="7"/>
        <v>5.5370985603543741E-4</v>
      </c>
      <c r="E485" s="2">
        <f>D485*F485*IFERROR(SUMIF(Distrib!AH:AH,"&lt;=" &amp; G485,Distrib!AJ:AJ),1)</f>
        <v>2.3927871216569894E-4</v>
      </c>
      <c r="F485">
        <f>COUNTIF($H$485:$Q$485,"&lt;="&amp;$G$485)/COUNTA($H$485:$Q$485)</f>
        <v>0.6</v>
      </c>
      <c r="G485">
        <v>146</v>
      </c>
      <c r="H485">
        <v>129</v>
      </c>
      <c r="I485">
        <v>95</v>
      </c>
      <c r="J485">
        <v>2</v>
      </c>
      <c r="K485">
        <v>150</v>
      </c>
      <c r="L485">
        <v>164</v>
      </c>
      <c r="M485">
        <v>144</v>
      </c>
      <c r="N485">
        <v>386</v>
      </c>
      <c r="O485">
        <v>298</v>
      </c>
      <c r="P485">
        <v>62</v>
      </c>
      <c r="Q485">
        <v>78</v>
      </c>
    </row>
    <row r="486" spans="1:33" x14ac:dyDescent="0.25">
      <c r="A486">
        <v>9</v>
      </c>
      <c r="B486">
        <v>48</v>
      </c>
      <c r="C486">
        <v>10</v>
      </c>
      <c r="D486" s="2">
        <f t="shared" si="7"/>
        <v>5.5370985603543741E-4</v>
      </c>
      <c r="E486" s="2">
        <f>D486*F486*IFERROR(SUMIF(Distrib!AH:AH,"&lt;=" &amp; G486,Distrib!AJ:AJ),1)</f>
        <v>1.8714301613113475E-4</v>
      </c>
      <c r="F486">
        <f>COUNTIF($H$486:$P$486,"&lt;="&amp;$G$486)/COUNTA($H$486:$P$486)</f>
        <v>0.44444444444444442</v>
      </c>
      <c r="G486">
        <v>164</v>
      </c>
      <c r="H486">
        <v>165</v>
      </c>
      <c r="I486">
        <v>184</v>
      </c>
      <c r="J486">
        <v>92</v>
      </c>
      <c r="K486">
        <v>225</v>
      </c>
      <c r="L486">
        <v>16</v>
      </c>
      <c r="M486">
        <v>453</v>
      </c>
      <c r="N486">
        <v>36</v>
      </c>
      <c r="O486">
        <v>180</v>
      </c>
      <c r="P486">
        <v>84</v>
      </c>
    </row>
    <row r="487" spans="1:33" x14ac:dyDescent="0.25">
      <c r="A487">
        <v>23</v>
      </c>
      <c r="B487">
        <v>48</v>
      </c>
      <c r="C487">
        <v>18</v>
      </c>
      <c r="D487" s="2">
        <f t="shared" si="7"/>
        <v>9.9667774086378727E-4</v>
      </c>
      <c r="E487" s="2">
        <f>D487*F487*IFERROR(SUMIF(Distrib!AH:AH,"&lt;=" &amp; G487,Distrib!AJ:AJ),1)</f>
        <v>1.7491642086296661E-4</v>
      </c>
      <c r="F487">
        <f>COUNTIF($H$487:$X$487,"&lt;="&amp;$G$487)/COUNTA($H$487:$X$487)</f>
        <v>0.47058823529411764</v>
      </c>
      <c r="G487">
        <v>53</v>
      </c>
      <c r="H487">
        <v>12</v>
      </c>
      <c r="I487">
        <v>8</v>
      </c>
      <c r="J487">
        <v>95</v>
      </c>
      <c r="K487">
        <v>45</v>
      </c>
      <c r="L487">
        <v>15</v>
      </c>
      <c r="M487">
        <v>18</v>
      </c>
      <c r="N487">
        <v>22</v>
      </c>
      <c r="O487">
        <v>386</v>
      </c>
      <c r="P487">
        <v>52</v>
      </c>
      <c r="Q487">
        <v>124</v>
      </c>
      <c r="R487">
        <v>214</v>
      </c>
      <c r="S487">
        <v>71</v>
      </c>
      <c r="T487">
        <v>34</v>
      </c>
      <c r="U487">
        <v>123</v>
      </c>
      <c r="V487">
        <v>81</v>
      </c>
      <c r="W487">
        <v>260</v>
      </c>
      <c r="X487">
        <v>107</v>
      </c>
    </row>
    <row r="488" spans="1:33" x14ac:dyDescent="0.25">
      <c r="A488">
        <v>2</v>
      </c>
      <c r="B488">
        <v>25</v>
      </c>
      <c r="C488">
        <v>11</v>
      </c>
      <c r="D488" s="2">
        <f t="shared" si="7"/>
        <v>6.0908084163898118E-4</v>
      </c>
      <c r="E488" s="2">
        <f>D488*F488*IFERROR(SUMIF(Distrib!AH:AH,"&lt;=" &amp; G488,Distrib!AJ:AJ),1)</f>
        <v>3.4965838917356445E-4</v>
      </c>
      <c r="F488">
        <f>COUNTIF($H$488:$Q$488,"&lt;="&amp;$G$488)/COUNTA($H$488:$Q$488)</f>
        <v>0.7</v>
      </c>
      <c r="G488">
        <v>198</v>
      </c>
      <c r="H488">
        <v>106</v>
      </c>
      <c r="I488">
        <v>118</v>
      </c>
      <c r="J488">
        <v>409</v>
      </c>
      <c r="K488">
        <v>57</v>
      </c>
      <c r="L488">
        <v>35</v>
      </c>
      <c r="M488">
        <v>235</v>
      </c>
      <c r="N488">
        <v>93</v>
      </c>
      <c r="O488">
        <v>289</v>
      </c>
      <c r="P488">
        <v>77</v>
      </c>
      <c r="Q488">
        <v>21</v>
      </c>
    </row>
    <row r="489" spans="1:33" x14ac:dyDescent="0.25">
      <c r="A489">
        <v>17</v>
      </c>
      <c r="B489">
        <v>25</v>
      </c>
      <c r="C489">
        <v>18</v>
      </c>
      <c r="D489" s="2">
        <f t="shared" si="7"/>
        <v>9.9667774086378727E-4</v>
      </c>
      <c r="E489" s="2">
        <f>D489*F489*IFERROR(SUMIF(Distrib!AH:AH,"&lt;=" &amp; G489,Distrib!AJ:AJ),1)</f>
        <v>8.6032836469234885E-4</v>
      </c>
      <c r="F489">
        <f>COUNTIF($H$489:$X$489,"&lt;="&amp;$G$489)/COUNTA($H$489:$X$489)</f>
        <v>1</v>
      </c>
      <c r="G489">
        <v>229</v>
      </c>
      <c r="H489">
        <v>14</v>
      </c>
      <c r="I489">
        <v>41</v>
      </c>
      <c r="J489">
        <v>19</v>
      </c>
      <c r="K489">
        <v>183</v>
      </c>
      <c r="L489">
        <v>77</v>
      </c>
      <c r="M489">
        <v>106</v>
      </c>
      <c r="N489">
        <v>162</v>
      </c>
      <c r="O489">
        <v>171</v>
      </c>
      <c r="P489">
        <v>109</v>
      </c>
      <c r="Q489">
        <v>47</v>
      </c>
      <c r="R489">
        <v>43</v>
      </c>
      <c r="S489">
        <v>88</v>
      </c>
      <c r="T489">
        <v>105</v>
      </c>
      <c r="U489">
        <v>119</v>
      </c>
      <c r="V489">
        <v>91</v>
      </c>
      <c r="W489">
        <v>28</v>
      </c>
      <c r="X489">
        <v>53</v>
      </c>
    </row>
    <row r="490" spans="1:33" x14ac:dyDescent="0.25">
      <c r="A490">
        <v>21</v>
      </c>
      <c r="B490">
        <v>25</v>
      </c>
      <c r="C490">
        <v>12</v>
      </c>
      <c r="D490" s="2">
        <f t="shared" si="7"/>
        <v>6.6445182724252495E-4</v>
      </c>
      <c r="E490" s="2">
        <f>D490*F490*IFERROR(SUMIF(Distrib!AH:AH,"&lt;=" &amp; G490,Distrib!AJ:AJ),1)</f>
        <v>7.6287042178856312E-6</v>
      </c>
      <c r="F490">
        <f>COUNTIF($H$490:$R$490,"&lt;="&amp;$G$490)/COUNTA($H$490:$R$490)</f>
        <v>9.0909090909090912E-2</v>
      </c>
      <c r="G490">
        <v>16</v>
      </c>
      <c r="H490">
        <v>253</v>
      </c>
      <c r="I490">
        <v>64</v>
      </c>
      <c r="J490">
        <v>160</v>
      </c>
      <c r="K490">
        <v>18</v>
      </c>
      <c r="L490">
        <v>15</v>
      </c>
      <c r="M490">
        <v>104</v>
      </c>
      <c r="N490">
        <v>201</v>
      </c>
      <c r="O490">
        <v>276</v>
      </c>
      <c r="P490">
        <v>226</v>
      </c>
      <c r="Q490">
        <v>231</v>
      </c>
      <c r="R490">
        <v>34</v>
      </c>
    </row>
    <row r="491" spans="1:33" x14ac:dyDescent="0.25">
      <c r="A491">
        <v>7</v>
      </c>
      <c r="B491">
        <v>13</v>
      </c>
      <c r="C491">
        <v>12</v>
      </c>
      <c r="D491" s="2">
        <f t="shared" si="7"/>
        <v>6.6445182724252495E-4</v>
      </c>
      <c r="E491" s="2">
        <f>D491*F491*IFERROR(SUMIF(Distrib!AH:AH,"&lt;=" &amp; G491,Distrib!AJ:AJ),1)</f>
        <v>6.2724901347059635E-6</v>
      </c>
      <c r="F491">
        <f>COUNTIF($H$491:$R$491,"&lt;="&amp;$G$491)/COUNTA($H$491:$R$491)</f>
        <v>9.0909090909090912E-2</v>
      </c>
      <c r="G491">
        <v>13</v>
      </c>
      <c r="H491">
        <v>205</v>
      </c>
      <c r="I491">
        <v>104</v>
      </c>
      <c r="J491">
        <v>259</v>
      </c>
      <c r="K491">
        <v>26</v>
      </c>
      <c r="L491">
        <v>8</v>
      </c>
      <c r="M491">
        <v>217</v>
      </c>
      <c r="N491">
        <v>65</v>
      </c>
      <c r="O491">
        <v>126</v>
      </c>
      <c r="P491">
        <v>58</v>
      </c>
      <c r="Q491">
        <v>630</v>
      </c>
      <c r="R491">
        <v>65</v>
      </c>
    </row>
    <row r="492" spans="1:33" x14ac:dyDescent="0.25">
      <c r="A492">
        <v>7</v>
      </c>
      <c r="B492">
        <v>19</v>
      </c>
      <c r="C492">
        <v>20</v>
      </c>
      <c r="D492" s="2">
        <f t="shared" si="7"/>
        <v>1.1074197120708748E-3</v>
      </c>
      <c r="E492" s="2">
        <f>D492*F492*IFERROR(SUMIF(Distrib!AH:AH,"&lt;=" &amp; G492,Distrib!AJ:AJ),1)</f>
        <v>2.2042677656880687E-4</v>
      </c>
      <c r="F492">
        <f>COUNTIF($H$492:$Z$492,"&lt;="&amp;$G$492)/COUNTA($H$492:$Z$492)</f>
        <v>0.47368421052631576</v>
      </c>
      <c r="G492">
        <v>62</v>
      </c>
      <c r="H492">
        <v>113</v>
      </c>
      <c r="I492">
        <v>146</v>
      </c>
      <c r="J492">
        <v>238</v>
      </c>
      <c r="K492">
        <v>22</v>
      </c>
      <c r="L492">
        <v>19</v>
      </c>
      <c r="M492">
        <v>57</v>
      </c>
      <c r="N492">
        <v>64</v>
      </c>
      <c r="O492">
        <v>11</v>
      </c>
      <c r="P492">
        <v>100</v>
      </c>
      <c r="Q492">
        <v>121</v>
      </c>
      <c r="R492">
        <v>29</v>
      </c>
      <c r="S492">
        <v>77</v>
      </c>
      <c r="T492">
        <v>2</v>
      </c>
      <c r="U492">
        <v>79</v>
      </c>
      <c r="V492">
        <v>47</v>
      </c>
      <c r="W492">
        <v>238</v>
      </c>
      <c r="X492">
        <v>25</v>
      </c>
      <c r="Y492">
        <v>98</v>
      </c>
      <c r="Z492">
        <v>4</v>
      </c>
    </row>
    <row r="493" spans="1:33" x14ac:dyDescent="0.25">
      <c r="A493">
        <v>7</v>
      </c>
      <c r="B493">
        <v>31</v>
      </c>
      <c r="C493">
        <v>12</v>
      </c>
      <c r="D493" s="2">
        <f t="shared" si="7"/>
        <v>6.6445182724252495E-4</v>
      </c>
      <c r="E493" s="2">
        <f>D493*F493*IFERROR(SUMIF(Distrib!AH:AH,"&lt;=" &amp; G493,Distrib!AJ:AJ),1)</f>
        <v>2.0218559217991E-4</v>
      </c>
      <c r="F493">
        <f>COUNTIF($H$493:$R$493,"&lt;="&amp;$G$493)/COUNTA($H$493:$R$493)</f>
        <v>0.45454545454545453</v>
      </c>
      <c r="G493">
        <v>126</v>
      </c>
      <c r="H493">
        <v>136</v>
      </c>
      <c r="I493">
        <v>166</v>
      </c>
      <c r="J493">
        <v>153</v>
      </c>
      <c r="K493">
        <v>251</v>
      </c>
      <c r="L493">
        <v>38</v>
      </c>
      <c r="M493">
        <v>6</v>
      </c>
      <c r="N493">
        <v>94</v>
      </c>
      <c r="O493">
        <v>519</v>
      </c>
      <c r="P493">
        <v>162</v>
      </c>
      <c r="Q493">
        <v>66</v>
      </c>
      <c r="R493">
        <v>37</v>
      </c>
    </row>
    <row r="494" spans="1:33" x14ac:dyDescent="0.25">
      <c r="A494">
        <v>7</v>
      </c>
      <c r="B494">
        <v>34</v>
      </c>
      <c r="C494">
        <v>20</v>
      </c>
      <c r="D494" s="2">
        <f t="shared" si="7"/>
        <v>1.1074197120708748E-3</v>
      </c>
      <c r="E494" s="2">
        <f>D494*F494*IFERROR(SUMIF(Distrib!AH:AH,"&lt;=" &amp; G494,Distrib!AJ:AJ),1)</f>
        <v>7.0039482450091146E-5</v>
      </c>
      <c r="F494">
        <f>COUNTIF($H$494:$AA$494,"&lt;="&amp;$G$494)/COUNTA($H$494:$AA$494)</f>
        <v>0.3</v>
      </c>
      <c r="G494">
        <v>27</v>
      </c>
      <c r="H494">
        <v>6</v>
      </c>
      <c r="I494">
        <v>3</v>
      </c>
      <c r="J494">
        <v>26</v>
      </c>
      <c r="K494">
        <v>62</v>
      </c>
      <c r="L494">
        <v>12</v>
      </c>
      <c r="M494">
        <v>32</v>
      </c>
      <c r="N494">
        <v>35</v>
      </c>
      <c r="O494">
        <v>38</v>
      </c>
      <c r="P494">
        <v>77</v>
      </c>
      <c r="Q494">
        <v>370</v>
      </c>
      <c r="R494">
        <v>144</v>
      </c>
      <c r="S494">
        <v>3</v>
      </c>
      <c r="T494">
        <v>58</v>
      </c>
      <c r="U494">
        <v>51</v>
      </c>
      <c r="V494">
        <v>113</v>
      </c>
      <c r="W494">
        <v>21</v>
      </c>
      <c r="X494">
        <v>238</v>
      </c>
      <c r="Y494">
        <v>57</v>
      </c>
      <c r="Z494">
        <v>212</v>
      </c>
      <c r="AA494">
        <v>169</v>
      </c>
    </row>
    <row r="495" spans="1:33" x14ac:dyDescent="0.25">
      <c r="A495">
        <v>13</v>
      </c>
      <c r="B495">
        <v>34</v>
      </c>
      <c r="C495">
        <v>16</v>
      </c>
      <c r="D495" s="2">
        <f t="shared" si="7"/>
        <v>8.8593576965669994E-4</v>
      </c>
      <c r="E495" s="2">
        <f>D495*F495*IFERROR(SUMIF(Distrib!AH:AH,"&lt;=" &amp; G495,Distrib!AJ:AJ),1)</f>
        <v>5.1336691913300964E-5</v>
      </c>
      <c r="F495">
        <f>COUNTIF($H$495:$V$495,"&lt;="&amp;$G$495)/COUNTA($H$495:$V$495)</f>
        <v>0.2</v>
      </c>
      <c r="G495">
        <v>39</v>
      </c>
      <c r="H495">
        <v>81</v>
      </c>
      <c r="I495">
        <v>30</v>
      </c>
      <c r="J495">
        <v>31</v>
      </c>
      <c r="K495">
        <v>169</v>
      </c>
      <c r="L495">
        <v>87</v>
      </c>
      <c r="M495">
        <v>73</v>
      </c>
      <c r="N495">
        <v>92</v>
      </c>
      <c r="O495">
        <v>230</v>
      </c>
      <c r="P495">
        <v>35</v>
      </c>
      <c r="Q495">
        <v>65</v>
      </c>
      <c r="R495">
        <v>153</v>
      </c>
      <c r="S495">
        <v>100</v>
      </c>
      <c r="T495">
        <v>102</v>
      </c>
      <c r="U495">
        <v>87</v>
      </c>
      <c r="V495">
        <v>387</v>
      </c>
    </row>
    <row r="496" spans="1:33" x14ac:dyDescent="0.25">
      <c r="A496">
        <v>19</v>
      </c>
      <c r="B496">
        <v>31</v>
      </c>
      <c r="C496">
        <v>18</v>
      </c>
      <c r="D496" s="2">
        <f t="shared" si="7"/>
        <v>9.9667774086378727E-4</v>
      </c>
      <c r="E496" s="2">
        <f>D496*F496*IFERROR(SUMIF(Distrib!AH:AH,"&lt;=" &amp; G496,Distrib!AJ:AJ),1)</f>
        <v>6.43599253583255E-4</v>
      </c>
      <c r="F496">
        <f>COUNTIF($H$496:$X$496,"&lt;="&amp;$G$496)/COUNTA($H$496:$X$496)</f>
        <v>0.82352941176470584</v>
      </c>
      <c r="G496">
        <v>176</v>
      </c>
      <c r="H496">
        <v>9</v>
      </c>
      <c r="I496">
        <v>36</v>
      </c>
      <c r="J496">
        <v>19</v>
      </c>
      <c r="K496">
        <v>249</v>
      </c>
      <c r="L496">
        <v>92</v>
      </c>
      <c r="M496">
        <v>3</v>
      </c>
      <c r="N496">
        <v>14</v>
      </c>
      <c r="O496">
        <v>1</v>
      </c>
      <c r="P496">
        <v>233</v>
      </c>
      <c r="Q496">
        <v>154</v>
      </c>
      <c r="R496">
        <v>101</v>
      </c>
      <c r="S496">
        <v>38</v>
      </c>
      <c r="T496">
        <v>84</v>
      </c>
      <c r="U496">
        <v>296</v>
      </c>
      <c r="V496">
        <v>32</v>
      </c>
      <c r="W496">
        <v>158</v>
      </c>
      <c r="X496">
        <v>80</v>
      </c>
    </row>
    <row r="497" spans="1:28" x14ac:dyDescent="0.25">
      <c r="A497">
        <v>31</v>
      </c>
      <c r="B497">
        <v>34</v>
      </c>
      <c r="C497">
        <v>16</v>
      </c>
      <c r="D497" s="2">
        <f t="shared" si="7"/>
        <v>8.8593576965669994E-4</v>
      </c>
      <c r="E497" s="2">
        <f>D497*F497*IFERROR(SUMIF(Distrib!AH:AH,"&lt;=" &amp; G497,Distrib!AJ:AJ),1)</f>
        <v>9.4424411108909125E-5</v>
      </c>
      <c r="F497">
        <f>COUNTIF($H$497:$V$497,"&lt;="&amp;$G$497)/COUNTA($H$497:$V$497)</f>
        <v>0.26666666666666666</v>
      </c>
      <c r="G497">
        <v>58</v>
      </c>
      <c r="H497">
        <v>41</v>
      </c>
      <c r="I497">
        <v>5</v>
      </c>
      <c r="J497">
        <v>81</v>
      </c>
      <c r="K497">
        <v>125</v>
      </c>
      <c r="L497">
        <v>209</v>
      </c>
      <c r="M497">
        <v>182</v>
      </c>
      <c r="N497">
        <v>131</v>
      </c>
      <c r="O497">
        <v>118</v>
      </c>
      <c r="P497">
        <v>65</v>
      </c>
      <c r="Q497">
        <v>57</v>
      </c>
      <c r="R497">
        <v>10</v>
      </c>
      <c r="S497">
        <v>101</v>
      </c>
      <c r="T497">
        <v>181</v>
      </c>
      <c r="U497">
        <v>329</v>
      </c>
      <c r="V497">
        <v>61</v>
      </c>
    </row>
    <row r="498" spans="1:28" x14ac:dyDescent="0.25">
      <c r="A498">
        <v>5</v>
      </c>
      <c r="B498">
        <v>12</v>
      </c>
      <c r="C498">
        <v>9</v>
      </c>
      <c r="D498" s="2">
        <f t="shared" si="7"/>
        <v>4.9833887043189363E-4</v>
      </c>
      <c r="E498" s="2">
        <f>D498*F498*IFERROR(SUMIF(Distrib!AH:AH,"&lt;=" &amp; G498,Distrib!AJ:AJ),1)</f>
        <v>4.4151748921161609E-6</v>
      </c>
      <c r="F498">
        <f>COUNTIF($H$498:$W$498,"&lt;="&amp;$G$498)/COUNTA($H$498:$W$498)</f>
        <v>6.25E-2</v>
      </c>
      <c r="G498">
        <v>18</v>
      </c>
      <c r="H498">
        <v>142</v>
      </c>
      <c r="I498">
        <v>335</v>
      </c>
      <c r="J498">
        <v>72</v>
      </c>
      <c r="K498">
        <v>155</v>
      </c>
      <c r="L498">
        <v>111</v>
      </c>
      <c r="M498">
        <v>431</v>
      </c>
      <c r="N498">
        <v>125</v>
      </c>
      <c r="O498">
        <v>367</v>
      </c>
      <c r="P498">
        <f>COUNTIF($R$498:$W$498,"&lt;="&amp;$Q$498)/COUNTA($R$498:$W$498)</f>
        <v>0</v>
      </c>
      <c r="Q498">
        <v>52</v>
      </c>
      <c r="R498">
        <v>72</v>
      </c>
      <c r="S498">
        <v>155</v>
      </c>
      <c r="T498">
        <v>111</v>
      </c>
      <c r="U498">
        <v>431</v>
      </c>
      <c r="V498">
        <v>125</v>
      </c>
      <c r="W498">
        <v>367</v>
      </c>
    </row>
    <row r="499" spans="1:28" x14ac:dyDescent="0.25">
      <c r="A499">
        <v>5</v>
      </c>
      <c r="B499">
        <v>20</v>
      </c>
      <c r="C499">
        <v>16</v>
      </c>
      <c r="D499" s="2">
        <f t="shared" si="7"/>
        <v>8.8593576965669994E-4</v>
      </c>
      <c r="E499" s="2">
        <f>D499*F499*IFERROR(SUMIF(Distrib!AH:AH,"&lt;=" &amp; G499,Distrib!AJ:AJ),1)</f>
        <v>2.7036349351795033E-4</v>
      </c>
      <c r="F499">
        <f>COUNTIF($H$499:$V$499,"&lt;="&amp;$G$499)/COUNTA($H$499:$V$499)</f>
        <v>0.53333333333333333</v>
      </c>
      <c r="G499">
        <v>97</v>
      </c>
      <c r="H499">
        <v>312</v>
      </c>
      <c r="I499">
        <v>25</v>
      </c>
      <c r="J499">
        <v>41</v>
      </c>
      <c r="K499">
        <v>9</v>
      </c>
      <c r="L499">
        <v>12</v>
      </c>
      <c r="M499">
        <v>71</v>
      </c>
      <c r="N499">
        <v>137</v>
      </c>
      <c r="O499">
        <v>129</v>
      </c>
      <c r="P499">
        <v>82</v>
      </c>
      <c r="Q499">
        <v>248</v>
      </c>
      <c r="R499">
        <v>223</v>
      </c>
      <c r="S499">
        <v>106</v>
      </c>
      <c r="T499">
        <v>57</v>
      </c>
      <c r="U499">
        <v>4</v>
      </c>
      <c r="V499">
        <v>107</v>
      </c>
    </row>
    <row r="500" spans="1:28" x14ac:dyDescent="0.25">
      <c r="A500">
        <v>5</v>
      </c>
      <c r="B500">
        <v>24</v>
      </c>
      <c r="C500">
        <v>13</v>
      </c>
      <c r="D500" s="2">
        <f t="shared" si="7"/>
        <v>7.1982281284606862E-4</v>
      </c>
      <c r="E500" s="2">
        <f>D500*F500*IFERROR(SUMIF(Distrib!AH:AH,"&lt;=" &amp; G500,Distrib!AJ:AJ),1)</f>
        <v>6.9209466134968636E-4</v>
      </c>
      <c r="F500">
        <f>COUNTIF($H$500:$S$500,"&lt;="&amp;$G$500)/COUNTA($H$500:$S$500)</f>
        <v>1</v>
      </c>
      <c r="G500">
        <v>381</v>
      </c>
      <c r="H500">
        <v>67</v>
      </c>
      <c r="I500">
        <v>4</v>
      </c>
      <c r="J500">
        <v>247</v>
      </c>
      <c r="K500">
        <v>9</v>
      </c>
      <c r="L500">
        <v>6</v>
      </c>
      <c r="M500">
        <v>119</v>
      </c>
      <c r="N500">
        <v>144</v>
      </c>
      <c r="O500">
        <v>103</v>
      </c>
      <c r="P500">
        <v>7</v>
      </c>
      <c r="Q500">
        <v>288</v>
      </c>
      <c r="R500">
        <v>115</v>
      </c>
      <c r="S500">
        <v>262</v>
      </c>
    </row>
    <row r="501" spans="1:28" x14ac:dyDescent="0.25">
      <c r="A501">
        <v>5</v>
      </c>
      <c r="B501">
        <v>37</v>
      </c>
      <c r="C501">
        <v>23</v>
      </c>
      <c r="D501" s="2">
        <f t="shared" si="7"/>
        <v>1.2735326688815061E-3</v>
      </c>
      <c r="E501" s="2">
        <f>D501*F501*IFERROR(SUMIF(Distrib!AH:AH,"&lt;=" &amp; G501,Distrib!AJ:AJ),1)</f>
        <v>5.938539328577292E-4</v>
      </c>
      <c r="F501">
        <f>COUNTIF($H$501:$Z$501,"&lt;="&amp;$G$501)/COUNTA($H$501:$Z$501)</f>
        <v>0.73684210526315785</v>
      </c>
      <c r="G501">
        <v>114</v>
      </c>
      <c r="H501">
        <v>11</v>
      </c>
      <c r="I501">
        <v>37</v>
      </c>
      <c r="J501">
        <v>219</v>
      </c>
      <c r="K501">
        <v>4</v>
      </c>
      <c r="L501">
        <v>28</v>
      </c>
      <c r="M501">
        <v>39</v>
      </c>
      <c r="N501">
        <v>5</v>
      </c>
      <c r="O501">
        <v>38</v>
      </c>
      <c r="P501">
        <v>47</v>
      </c>
      <c r="Q501">
        <v>76</v>
      </c>
      <c r="R501">
        <v>12</v>
      </c>
      <c r="S501">
        <v>203</v>
      </c>
      <c r="T501">
        <v>139</v>
      </c>
      <c r="U501">
        <v>54</v>
      </c>
      <c r="V501">
        <v>61</v>
      </c>
      <c r="W501">
        <v>131</v>
      </c>
      <c r="X501">
        <v>46</v>
      </c>
      <c r="Y501">
        <v>237</v>
      </c>
      <c r="Z501">
        <v>13</v>
      </c>
    </row>
    <row r="502" spans="1:28" x14ac:dyDescent="0.25">
      <c r="A502">
        <v>12</v>
      </c>
      <c r="B502">
        <v>20</v>
      </c>
      <c r="C502">
        <v>13</v>
      </c>
      <c r="D502" s="2">
        <f t="shared" si="7"/>
        <v>7.1982281284606862E-4</v>
      </c>
      <c r="E502" s="2">
        <f>D502*F502*IFERROR(SUMIF(Distrib!AH:AH,"&lt;=" &amp; G502,Distrib!AJ:AJ),1)</f>
        <v>1.0178872375505069E-4</v>
      </c>
      <c r="F502">
        <f>COUNTIF($H$502:$S$502,"&lt;="&amp;$G$502)/COUNTA($H$502:$S$502)</f>
        <v>0.33333333333333331</v>
      </c>
      <c r="G502">
        <v>63</v>
      </c>
      <c r="H502">
        <v>128</v>
      </c>
      <c r="I502">
        <v>27</v>
      </c>
      <c r="J502">
        <v>89</v>
      </c>
      <c r="K502">
        <v>9</v>
      </c>
      <c r="L502">
        <v>25</v>
      </c>
      <c r="M502">
        <v>69</v>
      </c>
      <c r="N502">
        <v>157</v>
      </c>
      <c r="O502">
        <v>266</v>
      </c>
      <c r="P502">
        <v>1</v>
      </c>
      <c r="Q502">
        <v>99</v>
      </c>
      <c r="R502">
        <v>646</v>
      </c>
      <c r="S502">
        <v>165</v>
      </c>
    </row>
    <row r="503" spans="1:28" x14ac:dyDescent="0.25">
      <c r="A503">
        <v>12</v>
      </c>
      <c r="B503">
        <v>24</v>
      </c>
      <c r="C503">
        <v>17</v>
      </c>
      <c r="D503" s="2">
        <f t="shared" si="7"/>
        <v>9.413067552602436E-4</v>
      </c>
      <c r="E503" s="2">
        <f>D503*F503*IFERROR(SUMIF(Distrib!AH:AH,"&lt;=" &amp; G503,Distrib!AJ:AJ),1)</f>
        <v>2.2073208292167694E-5</v>
      </c>
      <c r="F503">
        <f>COUNTIF($H$503:$W$503,"&lt;="&amp;$G$503)/COUNTA($H$503:$W$503)</f>
        <v>0.125</v>
      </c>
      <c r="G503">
        <v>24</v>
      </c>
      <c r="H503">
        <v>259</v>
      </c>
      <c r="I503">
        <v>58</v>
      </c>
      <c r="J503">
        <v>130</v>
      </c>
      <c r="K503">
        <v>82</v>
      </c>
      <c r="L503">
        <v>119</v>
      </c>
      <c r="M503">
        <v>161</v>
      </c>
      <c r="N503">
        <v>10</v>
      </c>
      <c r="O503">
        <v>163</v>
      </c>
      <c r="P503">
        <v>58</v>
      </c>
      <c r="Q503">
        <v>280</v>
      </c>
      <c r="R503">
        <v>113</v>
      </c>
      <c r="S503">
        <v>55</v>
      </c>
      <c r="T503">
        <v>62</v>
      </c>
      <c r="U503">
        <v>148</v>
      </c>
      <c r="V503">
        <v>6</v>
      </c>
      <c r="W503">
        <v>42</v>
      </c>
    </row>
    <row r="504" spans="1:28" x14ac:dyDescent="0.25">
      <c r="A504">
        <v>20</v>
      </c>
      <c r="B504">
        <v>24</v>
      </c>
      <c r="C504">
        <v>17</v>
      </c>
      <c r="D504" s="2">
        <f t="shared" si="7"/>
        <v>9.413067552602436E-4</v>
      </c>
      <c r="E504" s="2">
        <f>D504*F504*IFERROR(SUMIF(Distrib!AH:AH,"&lt;=" &amp; G504,Distrib!AJ:AJ),1)</f>
        <v>2.318560993035907E-4</v>
      </c>
      <c r="F504">
        <f>COUNTIF($H$504:$T$504,"&lt;="&amp;$G$504)/COUNTA($H$504:$T$504)</f>
        <v>0.46153846153846156</v>
      </c>
      <c r="G504">
        <v>87</v>
      </c>
      <c r="H504">
        <v>18</v>
      </c>
      <c r="I504">
        <v>88</v>
      </c>
      <c r="J504">
        <v>148</v>
      </c>
      <c r="K504">
        <v>194</v>
      </c>
      <c r="L504">
        <v>298</v>
      </c>
      <c r="M504">
        <v>160</v>
      </c>
      <c r="N504">
        <v>98</v>
      </c>
      <c r="O504">
        <v>32</v>
      </c>
      <c r="P504">
        <v>25</v>
      </c>
      <c r="Q504">
        <v>14</v>
      </c>
      <c r="R504">
        <v>26</v>
      </c>
      <c r="S504">
        <v>303</v>
      </c>
      <c r="T504">
        <v>18</v>
      </c>
    </row>
    <row r="505" spans="1:28" x14ac:dyDescent="0.25">
      <c r="A505">
        <v>24</v>
      </c>
      <c r="B505">
        <v>37</v>
      </c>
      <c r="C505">
        <v>19</v>
      </c>
      <c r="D505" s="2">
        <f t="shared" si="7"/>
        <v>1.052048726467331E-3</v>
      </c>
      <c r="E505" s="2">
        <f>D505*F505*IFERROR(SUMIF(Distrib!AH:AH,"&lt;=" &amp; G505,Distrib!AJ:AJ),1)</f>
        <v>2.0625078918585029E-4</v>
      </c>
      <c r="F505">
        <f>COUNTIF($H$505:$W$505,"&lt;="&amp;$G$505)/COUNTA($H$505:$W$505)</f>
        <v>0.4375</v>
      </c>
      <c r="G505">
        <v>68</v>
      </c>
      <c r="H505">
        <v>313</v>
      </c>
      <c r="I505">
        <v>71</v>
      </c>
      <c r="J505">
        <v>72</v>
      </c>
      <c r="K505">
        <v>11</v>
      </c>
      <c r="L505">
        <v>18</v>
      </c>
      <c r="M505">
        <v>280</v>
      </c>
      <c r="N505">
        <v>19</v>
      </c>
      <c r="O505">
        <v>4</v>
      </c>
      <c r="P505">
        <v>1</v>
      </c>
      <c r="Q505">
        <v>230</v>
      </c>
      <c r="R505">
        <v>75</v>
      </c>
      <c r="S505">
        <v>115</v>
      </c>
      <c r="T505">
        <v>36</v>
      </c>
      <c r="U505">
        <v>95</v>
      </c>
      <c r="V505">
        <v>35</v>
      </c>
      <c r="W505">
        <v>279</v>
      </c>
    </row>
    <row r="506" spans="1:28" x14ac:dyDescent="0.25">
      <c r="A506">
        <v>2</v>
      </c>
      <c r="B506">
        <v>12</v>
      </c>
      <c r="C506">
        <v>14</v>
      </c>
      <c r="D506" s="2">
        <f t="shared" si="7"/>
        <v>7.7519379844961239E-4</v>
      </c>
      <c r="E506" s="2">
        <f>D506*F506*IFERROR(SUMIF(Distrib!AH:AH,"&lt;=" &amp; G506,Distrib!AJ:AJ),1)</f>
        <v>1.004728599955604E-4</v>
      </c>
      <c r="F506">
        <f>COUNTIF($H$506:$R$506,"&lt;="&amp;$G$506)/COUNTA($H$506:$R$506)</f>
        <v>0.36363636363636365</v>
      </c>
      <c r="G506">
        <v>50</v>
      </c>
      <c r="H506">
        <v>27</v>
      </c>
      <c r="I506">
        <v>53</v>
      </c>
      <c r="J506">
        <v>127</v>
      </c>
      <c r="K506">
        <v>10</v>
      </c>
      <c r="L506">
        <v>37</v>
      </c>
      <c r="M506">
        <v>12</v>
      </c>
      <c r="N506">
        <v>131</v>
      </c>
      <c r="O506">
        <v>157</v>
      </c>
      <c r="P506">
        <v>230</v>
      </c>
      <c r="Q506">
        <v>824</v>
      </c>
      <c r="R506">
        <v>98</v>
      </c>
    </row>
    <row r="507" spans="1:28" x14ac:dyDescent="0.25">
      <c r="A507">
        <v>20</v>
      </c>
      <c r="B507">
        <v>27</v>
      </c>
      <c r="C507">
        <v>24</v>
      </c>
      <c r="D507" s="2">
        <f t="shared" si="7"/>
        <v>1.3289036544850499E-3</v>
      </c>
      <c r="E507" s="2">
        <f>D507*F507*IFERROR(SUMIF(Distrib!AH:AH,"&lt;=" &amp; G507,Distrib!AJ:AJ),1)</f>
        <v>0</v>
      </c>
      <c r="F507">
        <f>COUNTIF($H$507:$AA$507,"&lt;="&amp;$G$507)/COUNTA($H$507:$AA$507)</f>
        <v>0</v>
      </c>
      <c r="G507">
        <v>2</v>
      </c>
      <c r="H507">
        <v>68</v>
      </c>
      <c r="I507">
        <v>117</v>
      </c>
      <c r="J507">
        <v>4</v>
      </c>
      <c r="K507">
        <v>125</v>
      </c>
      <c r="L507">
        <v>28</v>
      </c>
      <c r="M507">
        <v>56</v>
      </c>
      <c r="N507">
        <v>141</v>
      </c>
      <c r="O507">
        <v>25</v>
      </c>
      <c r="P507">
        <v>198</v>
      </c>
      <c r="Q507">
        <v>70</v>
      </c>
      <c r="R507">
        <v>127</v>
      </c>
      <c r="S507">
        <v>78</v>
      </c>
      <c r="T507">
        <v>28</v>
      </c>
      <c r="U507">
        <v>54</v>
      </c>
      <c r="V507">
        <v>41</v>
      </c>
      <c r="W507">
        <v>107</v>
      </c>
      <c r="X507">
        <v>29</v>
      </c>
      <c r="Y507">
        <v>74</v>
      </c>
      <c r="Z507">
        <v>215</v>
      </c>
      <c r="AA507">
        <v>164</v>
      </c>
    </row>
    <row r="508" spans="1:28" x14ac:dyDescent="0.25">
      <c r="A508">
        <v>27</v>
      </c>
      <c r="B508">
        <v>30</v>
      </c>
      <c r="C508">
        <v>16</v>
      </c>
      <c r="D508" s="2">
        <f t="shared" si="7"/>
        <v>8.8593576965669994E-4</v>
      </c>
      <c r="E508" s="2">
        <f>D508*F508*IFERROR(SUMIF(Distrib!AH:AH,"&lt;=" &amp; G508,Distrib!AJ:AJ),1)</f>
        <v>1.5179669889957636E-4</v>
      </c>
      <c r="F508">
        <f>COUNTIF($H$508:$V$508,"&lt;="&amp;$G$508)/COUNTA($H$508:$V$508)</f>
        <v>0.4</v>
      </c>
      <c r="G508">
        <v>64</v>
      </c>
      <c r="H508">
        <v>7</v>
      </c>
      <c r="I508">
        <v>10</v>
      </c>
      <c r="J508">
        <v>263</v>
      </c>
      <c r="K508">
        <v>50</v>
      </c>
      <c r="L508">
        <v>332</v>
      </c>
      <c r="M508">
        <v>108</v>
      </c>
      <c r="N508">
        <v>74</v>
      </c>
      <c r="O508">
        <v>194</v>
      </c>
      <c r="P508">
        <v>120</v>
      </c>
      <c r="Q508">
        <v>76</v>
      </c>
      <c r="R508">
        <v>42</v>
      </c>
      <c r="S508">
        <v>218</v>
      </c>
      <c r="T508">
        <v>64</v>
      </c>
      <c r="U508">
        <v>12</v>
      </c>
      <c r="V508">
        <v>89</v>
      </c>
    </row>
    <row r="509" spans="1:28" x14ac:dyDescent="0.25">
      <c r="A509">
        <v>4</v>
      </c>
      <c r="B509">
        <v>7</v>
      </c>
      <c r="C509">
        <v>16</v>
      </c>
      <c r="D509" s="2">
        <f t="shared" si="7"/>
        <v>8.8593576965669994E-4</v>
      </c>
      <c r="E509" s="2">
        <f>D509*F509*IFERROR(SUMIF(Distrib!AH:AH,"&lt;=" &amp; G509,Distrib!AJ:AJ),1)</f>
        <v>8.2119205943745609E-5</v>
      </c>
      <c r="F509">
        <f>COUNTIF($H$509:$V$509,"&lt;="&amp;$G$509)/COUNTA($H$509:$V$509)</f>
        <v>0.4</v>
      </c>
      <c r="G509">
        <v>30</v>
      </c>
      <c r="H509">
        <v>6</v>
      </c>
      <c r="I509">
        <v>26</v>
      </c>
      <c r="J509">
        <v>16</v>
      </c>
      <c r="K509">
        <v>529</v>
      </c>
      <c r="L509">
        <v>228</v>
      </c>
      <c r="M509">
        <v>6</v>
      </c>
      <c r="N509">
        <v>56</v>
      </c>
      <c r="O509">
        <v>57</v>
      </c>
      <c r="P509">
        <v>76</v>
      </c>
      <c r="Q509">
        <v>27</v>
      </c>
      <c r="R509">
        <v>107</v>
      </c>
      <c r="S509">
        <v>31</v>
      </c>
      <c r="T509">
        <v>294</v>
      </c>
      <c r="U509">
        <v>18</v>
      </c>
      <c r="V509">
        <v>267</v>
      </c>
    </row>
    <row r="510" spans="1:28" x14ac:dyDescent="0.25">
      <c r="A510">
        <v>4</v>
      </c>
      <c r="B510">
        <v>34</v>
      </c>
      <c r="C510">
        <v>22</v>
      </c>
      <c r="D510" s="2">
        <f t="shared" si="7"/>
        <v>1.2181616832779624E-3</v>
      </c>
      <c r="E510" s="2">
        <f>D510*F510*IFERROR(SUMIF(Distrib!AH:AH,"&lt;=" &amp; G510,Distrib!AJ:AJ),1)</f>
        <v>4.8057776332373513E-5</v>
      </c>
      <c r="F510">
        <f>COUNTIF($H$510:$AB$510,"&lt;="&amp;$G$510)/COUNTA($H$510:$AB$510)</f>
        <v>0.23809523809523808</v>
      </c>
      <c r="G510">
        <v>21</v>
      </c>
      <c r="H510">
        <v>15</v>
      </c>
      <c r="I510">
        <v>22</v>
      </c>
      <c r="J510">
        <v>4</v>
      </c>
      <c r="K510">
        <v>58</v>
      </c>
      <c r="L510">
        <v>7</v>
      </c>
      <c r="M510">
        <v>84</v>
      </c>
      <c r="N510">
        <v>44</v>
      </c>
      <c r="O510">
        <v>111</v>
      </c>
      <c r="P510">
        <v>190</v>
      </c>
      <c r="Q510">
        <v>156</v>
      </c>
      <c r="R510">
        <v>17</v>
      </c>
      <c r="S510">
        <v>106</v>
      </c>
      <c r="T510">
        <v>91</v>
      </c>
      <c r="U510">
        <v>131</v>
      </c>
      <c r="V510">
        <v>28</v>
      </c>
      <c r="W510">
        <v>171</v>
      </c>
      <c r="X510">
        <v>192</v>
      </c>
      <c r="Y510">
        <v>23</v>
      </c>
      <c r="Z510">
        <v>47</v>
      </c>
      <c r="AA510">
        <v>218</v>
      </c>
      <c r="AB510">
        <v>21</v>
      </c>
    </row>
    <row r="511" spans="1:28" x14ac:dyDescent="0.25">
      <c r="A511">
        <v>7</v>
      </c>
      <c r="B511">
        <v>14</v>
      </c>
      <c r="C511">
        <v>10</v>
      </c>
      <c r="D511" s="2">
        <f t="shared" si="7"/>
        <v>5.5370985603543741E-4</v>
      </c>
      <c r="E511" s="2">
        <f>D511*F511*IFERROR(SUMIF(Distrib!AH:AH,"&lt;=" &amp; G511,Distrib!AJ:AJ),1)</f>
        <v>4.3895796753502698E-5</v>
      </c>
      <c r="F511">
        <f>COUNTIF($H$511:$Q$511,"&lt;="&amp;$G$511)/COUNTA($H$511:$Q$511)</f>
        <v>0.3</v>
      </c>
      <c r="G511">
        <v>35</v>
      </c>
      <c r="H511">
        <v>295</v>
      </c>
      <c r="I511">
        <v>410</v>
      </c>
      <c r="J511">
        <v>95</v>
      </c>
      <c r="K511">
        <v>135</v>
      </c>
      <c r="L511">
        <v>12</v>
      </c>
      <c r="M511">
        <v>173</v>
      </c>
      <c r="N511">
        <v>27</v>
      </c>
      <c r="O511">
        <v>371</v>
      </c>
      <c r="P511">
        <v>12</v>
      </c>
      <c r="Q511">
        <v>38</v>
      </c>
    </row>
    <row r="512" spans="1:28" x14ac:dyDescent="0.25">
      <c r="A512">
        <v>7</v>
      </c>
      <c r="B512">
        <v>38</v>
      </c>
      <c r="C512">
        <v>15</v>
      </c>
      <c r="D512" s="2">
        <f t="shared" si="7"/>
        <v>8.3056478405315617E-4</v>
      </c>
      <c r="E512" s="2">
        <f>D512*F512*IFERROR(SUMIF(Distrib!AH:AH,"&lt;=" &amp; G512,Distrib!AJ:AJ),1)</f>
        <v>0</v>
      </c>
      <c r="F512">
        <f>COUNTIF($H$512:$S$512,"&lt;="&amp;$G$512)/COUNTA($H$512:$S$512)</f>
        <v>0</v>
      </c>
      <c r="G512">
        <v>2</v>
      </c>
      <c r="H512">
        <v>122</v>
      </c>
      <c r="I512">
        <v>407</v>
      </c>
      <c r="J512">
        <v>113</v>
      </c>
      <c r="K512">
        <v>15</v>
      </c>
      <c r="L512">
        <v>108</v>
      </c>
      <c r="M512">
        <v>68</v>
      </c>
      <c r="N512">
        <v>92</v>
      </c>
      <c r="O512">
        <v>232</v>
      </c>
      <c r="P512">
        <v>98</v>
      </c>
      <c r="Q512">
        <v>193</v>
      </c>
      <c r="R512">
        <v>134</v>
      </c>
      <c r="S512">
        <v>28</v>
      </c>
    </row>
    <row r="513" spans="1:31" x14ac:dyDescent="0.25">
      <c r="A513">
        <v>14</v>
      </c>
      <c r="B513">
        <v>34</v>
      </c>
      <c r="C513">
        <v>16</v>
      </c>
      <c r="D513" s="2">
        <f t="shared" si="7"/>
        <v>8.8593576965669994E-4</v>
      </c>
      <c r="E513" s="2">
        <f>D513*F513*IFERROR(SUMIF(Distrib!AH:AH,"&lt;=" &amp; G513,Distrib!AJ:AJ),1)</f>
        <v>0</v>
      </c>
      <c r="F513">
        <f>COUNTIF($H$513:$V$513,"&lt;="&amp;$G$513)/COUNTA($H$513:$V$513)</f>
        <v>0</v>
      </c>
      <c r="G513">
        <v>8</v>
      </c>
      <c r="H513">
        <v>31</v>
      </c>
      <c r="I513">
        <v>43</v>
      </c>
      <c r="J513">
        <v>61</v>
      </c>
      <c r="K513">
        <v>81</v>
      </c>
      <c r="L513">
        <v>131</v>
      </c>
      <c r="M513">
        <v>45</v>
      </c>
      <c r="N513">
        <v>296</v>
      </c>
      <c r="O513">
        <v>139</v>
      </c>
      <c r="P513">
        <v>381</v>
      </c>
      <c r="Q513">
        <v>126</v>
      </c>
      <c r="R513">
        <v>18</v>
      </c>
      <c r="S513">
        <v>14</v>
      </c>
      <c r="T513">
        <v>97</v>
      </c>
      <c r="U513">
        <v>28</v>
      </c>
      <c r="V513">
        <v>249</v>
      </c>
    </row>
    <row r="514" spans="1:31" x14ac:dyDescent="0.25">
      <c r="A514">
        <v>14</v>
      </c>
      <c r="B514">
        <v>38</v>
      </c>
      <c r="C514">
        <v>12</v>
      </c>
      <c r="D514" s="2">
        <f t="shared" si="7"/>
        <v>6.6445182724252495E-4</v>
      </c>
      <c r="E514" s="2">
        <f>D514*F514*IFERROR(SUMIF(Distrib!AH:AH,"&lt;=" &amp; G514,Distrib!AJ:AJ),1)</f>
        <v>1.3393611287636852E-4</v>
      </c>
      <c r="F514">
        <f>COUNTIF($H$514:$O$514,"&lt;="&amp;$G$514)/COUNTA($H$514:$O$514)</f>
        <v>0.375</v>
      </c>
      <c r="G514">
        <v>88</v>
      </c>
      <c r="H514">
        <v>252</v>
      </c>
      <c r="I514">
        <v>16</v>
      </c>
      <c r="J514">
        <v>44</v>
      </c>
      <c r="K514">
        <v>15</v>
      </c>
      <c r="L514">
        <v>128</v>
      </c>
      <c r="M514">
        <v>292</v>
      </c>
      <c r="N514">
        <v>182</v>
      </c>
      <c r="O514">
        <v>340</v>
      </c>
    </row>
    <row r="515" spans="1:31" x14ac:dyDescent="0.25">
      <c r="A515">
        <v>34</v>
      </c>
      <c r="B515">
        <v>38</v>
      </c>
      <c r="C515">
        <v>20</v>
      </c>
      <c r="D515" s="2">
        <f t="shared" ref="D515:D578" si="8">C515/SUM(C:C)</f>
        <v>1.1074197120708748E-3</v>
      </c>
      <c r="E515" s="2">
        <f>D515*F515*IFERROR(SUMIF(Distrib!AH:AH,"&lt;=" &amp; G515,Distrib!AJ:AJ),1)</f>
        <v>5.4064282431811402E-4</v>
      </c>
      <c r="F515">
        <f>COUNTIF($H$515:$Z$515,"&lt;="&amp;$G$515)/COUNTA($H$515:$Z$515)</f>
        <v>0.73684210526315785</v>
      </c>
      <c r="G515">
        <v>124</v>
      </c>
      <c r="H515">
        <v>167</v>
      </c>
      <c r="I515">
        <v>100</v>
      </c>
      <c r="J515">
        <v>9</v>
      </c>
      <c r="K515">
        <v>24</v>
      </c>
      <c r="L515">
        <v>59</v>
      </c>
      <c r="M515">
        <v>105</v>
      </c>
      <c r="N515">
        <v>107</v>
      </c>
      <c r="O515">
        <v>140</v>
      </c>
      <c r="P515">
        <v>44</v>
      </c>
      <c r="Q515">
        <v>169</v>
      </c>
      <c r="R515">
        <v>137</v>
      </c>
      <c r="S515">
        <v>33</v>
      </c>
      <c r="T515">
        <v>77</v>
      </c>
      <c r="U515">
        <v>28</v>
      </c>
      <c r="V515">
        <v>16</v>
      </c>
      <c r="W515">
        <v>17</v>
      </c>
      <c r="X515">
        <v>62</v>
      </c>
      <c r="Y515">
        <v>47</v>
      </c>
      <c r="Z515">
        <v>153</v>
      </c>
    </row>
    <row r="516" spans="1:31" x14ac:dyDescent="0.25">
      <c r="A516">
        <v>17</v>
      </c>
      <c r="B516">
        <v>35</v>
      </c>
      <c r="C516">
        <v>27</v>
      </c>
      <c r="D516" s="2">
        <f t="shared" si="8"/>
        <v>1.495016611295681E-3</v>
      </c>
      <c r="E516" s="2">
        <f>D516*F516*IFERROR(SUMIF(Distrib!AH:AH,"&lt;=" &amp; G516,Distrib!AJ:AJ),1)</f>
        <v>2.2702500213902887E-4</v>
      </c>
      <c r="F516">
        <f>COUNTIF($H$516:$AE$516,"&lt;="&amp;$G$516)/COUNTA($H$516:$AE$516)</f>
        <v>0.5</v>
      </c>
      <c r="G516">
        <v>41</v>
      </c>
      <c r="H516">
        <v>13</v>
      </c>
      <c r="I516">
        <v>47</v>
      </c>
      <c r="J516">
        <v>15</v>
      </c>
      <c r="K516">
        <v>19</v>
      </c>
      <c r="L516">
        <v>18</v>
      </c>
      <c r="M516">
        <v>33</v>
      </c>
      <c r="N516">
        <v>38</v>
      </c>
      <c r="O516">
        <v>310</v>
      </c>
      <c r="P516">
        <v>135</v>
      </c>
      <c r="Q516">
        <v>11</v>
      </c>
      <c r="R516">
        <v>57</v>
      </c>
      <c r="S516">
        <v>21</v>
      </c>
      <c r="T516">
        <v>78</v>
      </c>
      <c r="U516">
        <v>29</v>
      </c>
      <c r="V516">
        <v>191</v>
      </c>
      <c r="W516">
        <v>194</v>
      </c>
      <c r="X516">
        <v>33</v>
      </c>
      <c r="Y516">
        <v>104</v>
      </c>
      <c r="Z516">
        <v>47</v>
      </c>
      <c r="AA516">
        <v>79</v>
      </c>
      <c r="AB516">
        <v>52</v>
      </c>
      <c r="AC516">
        <v>24</v>
      </c>
      <c r="AD516">
        <v>20</v>
      </c>
      <c r="AE516">
        <v>58</v>
      </c>
    </row>
    <row r="517" spans="1:31" x14ac:dyDescent="0.25">
      <c r="A517">
        <v>17</v>
      </c>
      <c r="B517">
        <v>37</v>
      </c>
      <c r="C517">
        <v>11</v>
      </c>
      <c r="D517" s="2">
        <f t="shared" si="8"/>
        <v>6.0908084163898118E-4</v>
      </c>
      <c r="E517" s="2">
        <f>D517*F517*IFERROR(SUMIF(Distrib!AH:AH,"&lt;=" &amp; G517,Distrib!AJ:AJ),1)</f>
        <v>2.2460107417030664E-4</v>
      </c>
      <c r="F517">
        <f>COUNTIF($H$517:$Q$517,"&lt;="&amp;$G$517)/COUNTA($H$517:$Q$517)</f>
        <v>0.5</v>
      </c>
      <c r="G517">
        <v>153</v>
      </c>
      <c r="H517">
        <v>89</v>
      </c>
      <c r="I517">
        <v>210</v>
      </c>
      <c r="J517">
        <v>156</v>
      </c>
      <c r="K517">
        <v>8</v>
      </c>
      <c r="L517">
        <v>2</v>
      </c>
      <c r="M517">
        <v>9</v>
      </c>
      <c r="N517">
        <v>209</v>
      </c>
      <c r="O517">
        <v>37</v>
      </c>
      <c r="P517">
        <v>535</v>
      </c>
      <c r="Q517">
        <v>181</v>
      </c>
    </row>
    <row r="518" spans="1:31" x14ac:dyDescent="0.25">
      <c r="A518">
        <v>17</v>
      </c>
      <c r="B518">
        <v>43</v>
      </c>
      <c r="C518">
        <v>14</v>
      </c>
      <c r="D518" s="2">
        <f t="shared" si="8"/>
        <v>7.7519379844961239E-4</v>
      </c>
      <c r="E518" s="2">
        <f>D518*F518*IFERROR(SUMIF(Distrib!AH:AH,"&lt;=" &amp; G518,Distrib!AJ:AJ),1)</f>
        <v>6.9751231556513334E-4</v>
      </c>
      <c r="F518">
        <f>COUNTIF($H$518:$T$518,"&lt;="&amp;$G$518)/COUNTA($H$518:$T$518)</f>
        <v>1</v>
      </c>
      <c r="G518">
        <v>266</v>
      </c>
      <c r="H518">
        <v>39</v>
      </c>
      <c r="I518">
        <v>18</v>
      </c>
      <c r="J518">
        <v>255</v>
      </c>
      <c r="K518">
        <v>41</v>
      </c>
      <c r="L518">
        <v>88</v>
      </c>
      <c r="M518">
        <v>129</v>
      </c>
      <c r="N518">
        <v>46</v>
      </c>
      <c r="O518">
        <v>244</v>
      </c>
      <c r="P518">
        <v>20</v>
      </c>
      <c r="Q518">
        <v>104</v>
      </c>
      <c r="R518">
        <v>201</v>
      </c>
      <c r="S518">
        <v>15</v>
      </c>
      <c r="T518">
        <v>149</v>
      </c>
    </row>
    <row r="519" spans="1:31" x14ac:dyDescent="0.25">
      <c r="A519">
        <v>35</v>
      </c>
      <c r="B519">
        <v>37</v>
      </c>
      <c r="C519">
        <v>15</v>
      </c>
      <c r="D519" s="2">
        <f t="shared" si="8"/>
        <v>8.3056478405315617E-4</v>
      </c>
      <c r="E519" s="2">
        <f>D519*F519*IFERROR(SUMIF(Distrib!AH:AH,"&lt;=" &amp; G519,Distrib!AJ:AJ),1)</f>
        <v>1.8798119660459078E-5</v>
      </c>
      <c r="F519">
        <f>COUNTIF($H$519:$U$519,"&lt;="&amp;$G$519)/COUNTA($H$519:$U$519)</f>
        <v>0.14285714285714285</v>
      </c>
      <c r="G519">
        <v>20</v>
      </c>
      <c r="H519">
        <v>32</v>
      </c>
      <c r="I519">
        <v>16</v>
      </c>
      <c r="J519">
        <v>46</v>
      </c>
      <c r="K519">
        <v>39</v>
      </c>
      <c r="L519">
        <v>41</v>
      </c>
      <c r="M519">
        <v>138</v>
      </c>
      <c r="N519">
        <v>424</v>
      </c>
      <c r="O519">
        <v>80</v>
      </c>
      <c r="P519">
        <v>16</v>
      </c>
      <c r="Q519">
        <v>127</v>
      </c>
      <c r="R519">
        <v>226</v>
      </c>
      <c r="S519">
        <v>236</v>
      </c>
      <c r="T519">
        <v>148</v>
      </c>
      <c r="U519">
        <v>40</v>
      </c>
    </row>
    <row r="520" spans="1:31" x14ac:dyDescent="0.25">
      <c r="A520">
        <v>37</v>
      </c>
      <c r="B520">
        <v>43</v>
      </c>
      <c r="C520">
        <v>13</v>
      </c>
      <c r="D520" s="2">
        <f t="shared" si="8"/>
        <v>7.1982281284606862E-4</v>
      </c>
      <c r="E520" s="2">
        <f>D520*F520*IFERROR(SUMIF(Distrib!AH:AH,"&lt;=" &amp; G520,Distrib!AJ:AJ),1)</f>
        <v>2.3257520301272767E-4</v>
      </c>
      <c r="F520">
        <f>COUNTIF($H$520:$T$520,"&lt;="&amp;$G$520)/COUNTA($H$520:$T$520)</f>
        <v>0.61538461538461542</v>
      </c>
      <c r="G520">
        <v>85</v>
      </c>
      <c r="H520">
        <v>29</v>
      </c>
      <c r="I520">
        <v>163</v>
      </c>
      <c r="J520">
        <v>180</v>
      </c>
      <c r="K520">
        <v>20</v>
      </c>
      <c r="L520">
        <v>18</v>
      </c>
      <c r="M520">
        <v>29</v>
      </c>
      <c r="N520">
        <v>3</v>
      </c>
      <c r="O520">
        <v>64</v>
      </c>
      <c r="P520">
        <v>245</v>
      </c>
      <c r="Q520">
        <v>27</v>
      </c>
      <c r="R520">
        <v>595</v>
      </c>
      <c r="S520">
        <v>5</v>
      </c>
      <c r="T520">
        <v>279</v>
      </c>
    </row>
    <row r="521" spans="1:31" x14ac:dyDescent="0.25">
      <c r="A521">
        <v>37</v>
      </c>
      <c r="B521">
        <v>44</v>
      </c>
      <c r="C521">
        <v>17</v>
      </c>
      <c r="D521" s="2">
        <f t="shared" si="8"/>
        <v>9.413067552602436E-4</v>
      </c>
      <c r="E521" s="2">
        <f>D521*F521*IFERROR(SUMIF(Distrib!AH:AH,"&lt;=" &amp; G521,Distrib!AJ:AJ),1)</f>
        <v>6.5601759390824068E-4</v>
      </c>
      <c r="F521">
        <f>COUNTIF($H$521:$X$521,"&lt;="&amp;$G$521)/COUNTA($H$521:$X$521)</f>
        <v>0.94117647058823528</v>
      </c>
      <c r="G521">
        <v>154</v>
      </c>
      <c r="H521">
        <v>132</v>
      </c>
      <c r="I521">
        <v>96</v>
      </c>
      <c r="J521">
        <v>145</v>
      </c>
      <c r="K521">
        <v>26</v>
      </c>
      <c r="L521">
        <v>65</v>
      </c>
      <c r="M521">
        <v>65</v>
      </c>
      <c r="N521">
        <v>28</v>
      </c>
      <c r="O521">
        <v>25</v>
      </c>
      <c r="P521">
        <v>100</v>
      </c>
      <c r="Q521">
        <v>78</v>
      </c>
      <c r="R521">
        <v>291</v>
      </c>
      <c r="S521">
        <v>43</v>
      </c>
      <c r="T521">
        <v>11</v>
      </c>
      <c r="U521">
        <v>107</v>
      </c>
      <c r="V521">
        <v>148</v>
      </c>
      <c r="W521">
        <v>37</v>
      </c>
      <c r="X521">
        <v>25</v>
      </c>
    </row>
    <row r="522" spans="1:31" x14ac:dyDescent="0.25">
      <c r="A522">
        <v>43</v>
      </c>
      <c r="B522">
        <v>44</v>
      </c>
      <c r="C522">
        <v>16</v>
      </c>
      <c r="D522" s="2">
        <f t="shared" si="8"/>
        <v>8.8593576965669994E-4</v>
      </c>
      <c r="E522" s="2">
        <f>D522*F522*IFERROR(SUMIF(Distrib!AH:AH,"&lt;=" &amp; G522,Distrib!AJ:AJ),1)</f>
        <v>8.4863988236925827E-4</v>
      </c>
      <c r="F522">
        <f>COUNTIF($H$522:$V$522,"&lt;="&amp;$G$522)/COUNTA($H$522:$V$522)</f>
        <v>1</v>
      </c>
      <c r="G522">
        <v>370</v>
      </c>
      <c r="H522">
        <v>157</v>
      </c>
      <c r="I522">
        <v>92</v>
      </c>
      <c r="J522">
        <v>23</v>
      </c>
      <c r="K522">
        <v>65</v>
      </c>
      <c r="L522">
        <v>6</v>
      </c>
      <c r="M522">
        <v>38</v>
      </c>
      <c r="N522">
        <v>10</v>
      </c>
      <c r="O522">
        <v>75</v>
      </c>
      <c r="P522">
        <v>15</v>
      </c>
      <c r="Q522">
        <v>255</v>
      </c>
      <c r="R522">
        <v>96</v>
      </c>
      <c r="S522">
        <v>130</v>
      </c>
      <c r="T522">
        <v>141</v>
      </c>
      <c r="U522">
        <v>181</v>
      </c>
      <c r="V522">
        <v>69</v>
      </c>
    </row>
    <row r="523" spans="1:31" x14ac:dyDescent="0.25">
      <c r="A523">
        <v>6</v>
      </c>
      <c r="B523">
        <v>9</v>
      </c>
      <c r="C523">
        <v>21</v>
      </c>
      <c r="D523" s="2">
        <f t="shared" si="8"/>
        <v>1.1627906976744186E-3</v>
      </c>
      <c r="E523" s="2">
        <f>D523*F523*IFERROR(SUMIF(Distrib!AH:AH,"&lt;=" &amp; G523,Distrib!AJ:AJ),1)</f>
        <v>1.0754470204608161E-4</v>
      </c>
      <c r="F523">
        <f>COUNTIF($H$523:$AA$523,"&lt;="&amp;$G$523)/COUNTA($H$523:$AA$523)</f>
        <v>0.35</v>
      </c>
      <c r="G523">
        <v>35</v>
      </c>
      <c r="H523">
        <v>9</v>
      </c>
      <c r="I523">
        <v>3</v>
      </c>
      <c r="J523">
        <v>98</v>
      </c>
      <c r="K523">
        <v>227</v>
      </c>
      <c r="L523">
        <v>26</v>
      </c>
      <c r="M523">
        <v>92</v>
      </c>
      <c r="N523">
        <v>32</v>
      </c>
      <c r="O523">
        <v>57</v>
      </c>
      <c r="P523">
        <v>5</v>
      </c>
      <c r="Q523">
        <v>155</v>
      </c>
      <c r="R523">
        <v>98</v>
      </c>
      <c r="S523">
        <v>66</v>
      </c>
      <c r="T523">
        <v>2</v>
      </c>
      <c r="U523">
        <v>341</v>
      </c>
      <c r="V523">
        <v>241</v>
      </c>
      <c r="W523">
        <v>68</v>
      </c>
      <c r="X523">
        <v>16</v>
      </c>
      <c r="Y523">
        <v>56</v>
      </c>
      <c r="Z523">
        <v>51</v>
      </c>
      <c r="AA523">
        <v>72</v>
      </c>
    </row>
    <row r="524" spans="1:31" x14ac:dyDescent="0.25">
      <c r="A524">
        <v>6</v>
      </c>
      <c r="B524">
        <v>13</v>
      </c>
      <c r="C524">
        <v>16</v>
      </c>
      <c r="D524" s="2">
        <f t="shared" si="8"/>
        <v>8.8593576965669994E-4</v>
      </c>
      <c r="E524" s="2">
        <f>D524*F524*IFERROR(SUMIF(Distrib!AH:AH,"&lt;=" &amp; G524,Distrib!AJ:AJ),1)</f>
        <v>3.8413951359500087E-4</v>
      </c>
      <c r="F524">
        <f>COUNTIF($H$524:$V$524,"&lt;="&amp;$G$524)/COUNTA($H$524:$V$524)</f>
        <v>0.66666666666666663</v>
      </c>
      <c r="G524">
        <v>120</v>
      </c>
      <c r="H524">
        <v>58</v>
      </c>
      <c r="I524">
        <v>133</v>
      </c>
      <c r="J524">
        <v>87</v>
      </c>
      <c r="K524">
        <v>196</v>
      </c>
      <c r="L524">
        <v>243</v>
      </c>
      <c r="M524">
        <v>66</v>
      </c>
      <c r="N524">
        <v>26</v>
      </c>
      <c r="O524">
        <v>72</v>
      </c>
      <c r="P524">
        <v>34</v>
      </c>
      <c r="Q524">
        <v>89</v>
      </c>
      <c r="R524">
        <v>7</v>
      </c>
      <c r="S524">
        <v>8</v>
      </c>
      <c r="T524">
        <v>297</v>
      </c>
      <c r="U524">
        <v>191</v>
      </c>
      <c r="V524">
        <v>84</v>
      </c>
    </row>
    <row r="525" spans="1:31" x14ac:dyDescent="0.25">
      <c r="A525">
        <v>6</v>
      </c>
      <c r="B525">
        <v>39</v>
      </c>
      <c r="C525">
        <v>21</v>
      </c>
      <c r="D525" s="2">
        <f t="shared" si="8"/>
        <v>1.1627906976744186E-3</v>
      </c>
      <c r="E525" s="2">
        <f>D525*F525*IFERROR(SUMIF(Distrib!AH:AH,"&lt;=" &amp; G525,Distrib!AJ:AJ),1)</f>
        <v>3.4208007207613041E-5</v>
      </c>
      <c r="F525">
        <f>COUNTIF($H$525:$AA$525,"&lt;="&amp;$G$525)/COUNTA($H$525:$AA$525)</f>
        <v>0.15</v>
      </c>
      <c r="G525">
        <v>25</v>
      </c>
      <c r="H525">
        <v>60</v>
      </c>
      <c r="I525">
        <v>154</v>
      </c>
      <c r="J525">
        <v>42</v>
      </c>
      <c r="K525">
        <v>34</v>
      </c>
      <c r="L525">
        <v>268</v>
      </c>
      <c r="M525">
        <v>30</v>
      </c>
      <c r="N525">
        <v>57</v>
      </c>
      <c r="O525">
        <v>64</v>
      </c>
      <c r="P525">
        <v>103</v>
      </c>
      <c r="Q525">
        <v>76</v>
      </c>
      <c r="R525">
        <v>16</v>
      </c>
      <c r="S525">
        <v>90</v>
      </c>
      <c r="T525">
        <v>91</v>
      </c>
      <c r="U525">
        <v>147</v>
      </c>
      <c r="V525">
        <v>123</v>
      </c>
      <c r="W525">
        <v>23</v>
      </c>
      <c r="X525">
        <v>84</v>
      </c>
      <c r="Y525">
        <v>10</v>
      </c>
      <c r="Z525">
        <v>187</v>
      </c>
      <c r="AA525">
        <v>36</v>
      </c>
    </row>
    <row r="526" spans="1:31" x14ac:dyDescent="0.25">
      <c r="A526">
        <v>9</v>
      </c>
      <c r="B526">
        <v>39</v>
      </c>
      <c r="C526">
        <v>22</v>
      </c>
      <c r="D526" s="2">
        <f t="shared" si="8"/>
        <v>1.2181616832779624E-3</v>
      </c>
      <c r="E526" s="2">
        <f>D526*F526*IFERROR(SUMIF(Distrib!AH:AH,"&lt;=" &amp; G526,Distrib!AJ:AJ),1)</f>
        <v>3.9832251386956045E-4</v>
      </c>
      <c r="F526">
        <f>COUNTIF($H$526:$AB$526,"&lt;="&amp;$G$526)/COUNTA($H$526:$AB$526)</f>
        <v>0.66666666666666663</v>
      </c>
      <c r="G526">
        <v>77</v>
      </c>
      <c r="H526">
        <v>69</v>
      </c>
      <c r="I526">
        <v>86</v>
      </c>
      <c r="J526">
        <v>114</v>
      </c>
      <c r="K526">
        <v>31</v>
      </c>
      <c r="L526">
        <v>72</v>
      </c>
      <c r="M526">
        <v>10</v>
      </c>
      <c r="N526">
        <v>93</v>
      </c>
      <c r="O526">
        <v>5</v>
      </c>
      <c r="P526">
        <v>48</v>
      </c>
      <c r="Q526">
        <v>56</v>
      </c>
      <c r="R526">
        <v>103</v>
      </c>
      <c r="S526">
        <v>73</v>
      </c>
      <c r="T526">
        <v>382</v>
      </c>
      <c r="U526">
        <v>209</v>
      </c>
      <c r="V526">
        <v>2</v>
      </c>
      <c r="W526">
        <v>13</v>
      </c>
      <c r="X526">
        <v>23</v>
      </c>
      <c r="Y526">
        <v>21</v>
      </c>
      <c r="Z526">
        <v>75</v>
      </c>
      <c r="AA526">
        <v>112</v>
      </c>
      <c r="AB526">
        <v>40</v>
      </c>
    </row>
    <row r="527" spans="1:31" x14ac:dyDescent="0.25">
      <c r="A527">
        <v>9</v>
      </c>
      <c r="B527">
        <v>41</v>
      </c>
      <c r="C527">
        <v>14</v>
      </c>
      <c r="D527" s="2">
        <f t="shared" si="8"/>
        <v>7.7519379844961239E-4</v>
      </c>
      <c r="E527" s="2">
        <f>D527*F527*IFERROR(SUMIF(Distrib!AH:AH,"&lt;=" &amp; G527,Distrib!AJ:AJ),1)</f>
        <v>7.4976921646216044E-4</v>
      </c>
      <c r="F527">
        <f>COUNTIF($H$527:$T$527,"&lt;="&amp;$G$527)/COUNTA($H$527:$T$527)</f>
        <v>1</v>
      </c>
      <c r="G527">
        <v>398</v>
      </c>
      <c r="H527">
        <v>27</v>
      </c>
      <c r="I527">
        <v>97</v>
      </c>
      <c r="J527">
        <v>35</v>
      </c>
      <c r="K527">
        <v>38</v>
      </c>
      <c r="L527">
        <v>19</v>
      </c>
      <c r="M527">
        <v>136</v>
      </c>
      <c r="N527">
        <v>87</v>
      </c>
      <c r="O527">
        <v>37</v>
      </c>
      <c r="P527">
        <v>307</v>
      </c>
      <c r="Q527">
        <v>242</v>
      </c>
      <c r="R527">
        <v>191</v>
      </c>
      <c r="S527">
        <v>83</v>
      </c>
      <c r="T527">
        <v>64</v>
      </c>
    </row>
    <row r="528" spans="1:31" x14ac:dyDescent="0.25">
      <c r="A528">
        <v>13</v>
      </c>
      <c r="B528">
        <v>39</v>
      </c>
      <c r="C528">
        <v>15</v>
      </c>
      <c r="D528" s="2">
        <f t="shared" si="8"/>
        <v>8.3056478405315617E-4</v>
      </c>
      <c r="E528" s="2">
        <f>D528*F528*IFERROR(SUMIF(Distrib!AH:AH,"&lt;=" &amp; G528,Distrib!AJ:AJ),1)</f>
        <v>3.5895182018274522E-4</v>
      </c>
      <c r="F528">
        <f>COUNTIF($H$528:$T$528,"&lt;="&amp;$G$528)/COUNTA($H$528:$T$528)</f>
        <v>0.61538461538461542</v>
      </c>
      <c r="G528">
        <v>139</v>
      </c>
      <c r="H528">
        <v>7</v>
      </c>
      <c r="I528">
        <v>207</v>
      </c>
      <c r="J528">
        <v>192</v>
      </c>
      <c r="K528">
        <v>9</v>
      </c>
      <c r="L528">
        <v>36</v>
      </c>
      <c r="M528">
        <v>247</v>
      </c>
      <c r="N528">
        <v>30</v>
      </c>
      <c r="O528">
        <v>33</v>
      </c>
      <c r="P528">
        <v>29</v>
      </c>
      <c r="Q528">
        <v>373</v>
      </c>
      <c r="R528">
        <v>22</v>
      </c>
      <c r="S528">
        <v>4</v>
      </c>
      <c r="T528">
        <v>448</v>
      </c>
    </row>
    <row r="529" spans="1:26" x14ac:dyDescent="0.25">
      <c r="A529">
        <v>39</v>
      </c>
      <c r="B529">
        <v>41</v>
      </c>
      <c r="C529">
        <v>9</v>
      </c>
      <c r="D529" s="2">
        <f t="shared" si="8"/>
        <v>4.9833887043189363E-4</v>
      </c>
      <c r="E529" s="2">
        <f>D529*F529*IFERROR(SUMIF(Distrib!AH:AH,"&lt;=" &amp; G529,Distrib!AJ:AJ),1)</f>
        <v>4.9378657830710226E-4</v>
      </c>
      <c r="F529">
        <f>COUNTIF($H$529:$O$529,"&lt;="&amp;$G$529)/COUNTA($H$529:$O$529)</f>
        <v>1</v>
      </c>
      <c r="G529">
        <v>557</v>
      </c>
      <c r="H529">
        <v>99</v>
      </c>
      <c r="I529">
        <v>63</v>
      </c>
      <c r="J529">
        <v>118</v>
      </c>
      <c r="K529">
        <v>306</v>
      </c>
      <c r="L529">
        <v>153</v>
      </c>
      <c r="M529">
        <v>107</v>
      </c>
      <c r="N529">
        <v>197</v>
      </c>
      <c r="O529">
        <v>146</v>
      </c>
    </row>
    <row r="530" spans="1:26" x14ac:dyDescent="0.25">
      <c r="A530">
        <v>14</v>
      </c>
      <c r="B530">
        <v>16</v>
      </c>
      <c r="C530">
        <v>20</v>
      </c>
      <c r="D530" s="2">
        <f t="shared" si="8"/>
        <v>1.1074197120708748E-3</v>
      </c>
      <c r="E530" s="2">
        <f>D530*F530*IFERROR(SUMIF(Distrib!AH:AH,"&lt;=" &amp; G530,Distrib!AJ:AJ),1)</f>
        <v>1.0533169405912949E-4</v>
      </c>
      <c r="F530">
        <f>COUNTIF($H$530:$Z$530,"&lt;="&amp;$G$530)/COUNTA($H$530:$Z$530)</f>
        <v>0.42105263157894735</v>
      </c>
      <c r="G530">
        <v>29</v>
      </c>
      <c r="H530">
        <v>126</v>
      </c>
      <c r="I530">
        <v>47</v>
      </c>
      <c r="J530">
        <v>200</v>
      </c>
      <c r="K530">
        <v>17</v>
      </c>
      <c r="L530">
        <v>300</v>
      </c>
      <c r="M530">
        <v>119</v>
      </c>
      <c r="N530">
        <v>58</v>
      </c>
      <c r="O530">
        <v>29</v>
      </c>
      <c r="P530">
        <v>22</v>
      </c>
      <c r="Q530">
        <v>222</v>
      </c>
      <c r="R530">
        <v>188</v>
      </c>
      <c r="S530">
        <v>13</v>
      </c>
      <c r="T530">
        <v>129</v>
      </c>
      <c r="U530">
        <v>9</v>
      </c>
      <c r="V530">
        <v>29</v>
      </c>
      <c r="W530">
        <v>9</v>
      </c>
      <c r="X530">
        <v>26</v>
      </c>
      <c r="Y530">
        <v>49</v>
      </c>
      <c r="Z530">
        <v>40</v>
      </c>
    </row>
    <row r="531" spans="1:26" x14ac:dyDescent="0.25">
      <c r="A531">
        <v>14</v>
      </c>
      <c r="B531">
        <v>42</v>
      </c>
      <c r="C531">
        <v>19</v>
      </c>
      <c r="D531" s="2">
        <f t="shared" si="8"/>
        <v>1.052048726467331E-3</v>
      </c>
      <c r="E531" s="2">
        <f>D531*F531*IFERROR(SUMIF(Distrib!AH:AH,"&lt;=" &amp; G531,Distrib!AJ:AJ),1)</f>
        <v>4.7962043837374626E-4</v>
      </c>
      <c r="F531">
        <f>COUNTIF($H$531:$V$531,"&lt;="&amp;$G$531)/COUNTA($H$531:$V$531)</f>
        <v>0.73333333333333328</v>
      </c>
      <c r="G531">
        <v>111</v>
      </c>
      <c r="H531">
        <v>113</v>
      </c>
      <c r="I531">
        <v>209</v>
      </c>
      <c r="J531">
        <v>6</v>
      </c>
      <c r="K531">
        <v>81</v>
      </c>
      <c r="L531">
        <v>18</v>
      </c>
      <c r="M531">
        <v>217</v>
      </c>
      <c r="N531">
        <v>83</v>
      </c>
      <c r="O531">
        <v>30</v>
      </c>
      <c r="P531">
        <v>79</v>
      </c>
      <c r="Q531">
        <v>23</v>
      </c>
      <c r="R531">
        <v>17</v>
      </c>
      <c r="S531">
        <v>9</v>
      </c>
      <c r="T531">
        <v>323</v>
      </c>
      <c r="U531">
        <v>50</v>
      </c>
      <c r="V531">
        <v>27</v>
      </c>
    </row>
    <row r="532" spans="1:26" x14ac:dyDescent="0.25">
      <c r="A532">
        <v>16</v>
      </c>
      <c r="B532">
        <v>42</v>
      </c>
      <c r="C532">
        <v>20</v>
      </c>
      <c r="D532" s="2">
        <f t="shared" si="8"/>
        <v>1.1074197120708748E-3</v>
      </c>
      <c r="E532" s="2">
        <f>D532*F532*IFERROR(SUMIF(Distrib!AH:AH,"&lt;=" &amp; G532,Distrib!AJ:AJ),1)</f>
        <v>1.0455036638943377E-3</v>
      </c>
      <c r="F532">
        <f>COUNTIF($H$532:$Y$532,"&lt;="&amp;$G$532)/COUNTA($H$532:$Y$532)</f>
        <v>1</v>
      </c>
      <c r="G532">
        <v>336</v>
      </c>
      <c r="H532">
        <v>50</v>
      </c>
      <c r="I532">
        <v>9</v>
      </c>
      <c r="J532">
        <v>120</v>
      </c>
      <c r="K532">
        <v>47</v>
      </c>
      <c r="L532">
        <v>75</v>
      </c>
      <c r="M532">
        <v>2</v>
      </c>
      <c r="N532">
        <v>199</v>
      </c>
      <c r="O532">
        <v>7</v>
      </c>
      <c r="P532">
        <v>102</v>
      </c>
      <c r="Q532">
        <v>210</v>
      </c>
      <c r="R532">
        <v>77</v>
      </c>
      <c r="S532">
        <v>19</v>
      </c>
      <c r="T532">
        <v>14</v>
      </c>
      <c r="U532">
        <v>160</v>
      </c>
      <c r="V532">
        <v>62</v>
      </c>
      <c r="W532">
        <v>6</v>
      </c>
      <c r="X532">
        <v>98</v>
      </c>
      <c r="Y532">
        <v>93</v>
      </c>
    </row>
    <row r="533" spans="1:26" x14ac:dyDescent="0.25">
      <c r="A533">
        <v>39</v>
      </c>
      <c r="B533">
        <v>42</v>
      </c>
      <c r="C533">
        <v>11</v>
      </c>
      <c r="D533" s="2">
        <f t="shared" si="8"/>
        <v>6.0908084163898118E-4</v>
      </c>
      <c r="E533" s="2">
        <f>D533*F533*IFERROR(SUMIF(Distrib!AH:AH,"&lt;=" &amp; G533,Distrib!AJ:AJ),1)</f>
        <v>4.3999152676443034E-4</v>
      </c>
      <c r="F533">
        <f>COUNTIF($H$533:$Q$533,"&lt;="&amp;$G$533)/COUNTA($H$533:$Q$533)</f>
        <v>0.8</v>
      </c>
      <c r="G533">
        <v>271</v>
      </c>
      <c r="H533">
        <v>284</v>
      </c>
      <c r="I533">
        <v>179</v>
      </c>
      <c r="J533">
        <v>10</v>
      </c>
      <c r="K533">
        <v>94</v>
      </c>
      <c r="L533">
        <v>29</v>
      </c>
      <c r="M533">
        <v>80</v>
      </c>
      <c r="N533">
        <v>59</v>
      </c>
      <c r="O533">
        <v>94</v>
      </c>
      <c r="P533">
        <v>262</v>
      </c>
      <c r="Q533">
        <v>352</v>
      </c>
    </row>
    <row r="534" spans="1:26" x14ac:dyDescent="0.25">
      <c r="A534">
        <v>39</v>
      </c>
      <c r="B534">
        <v>49</v>
      </c>
      <c r="C534">
        <v>8</v>
      </c>
      <c r="D534" s="2">
        <f t="shared" si="8"/>
        <v>4.4296788482834997E-4</v>
      </c>
      <c r="E534" s="2">
        <f>D534*F534*IFERROR(SUMIF(Distrib!AH:AH,"&lt;=" &amp; G534,Distrib!AJ:AJ),1)</f>
        <v>4.4272412085914943E-4</v>
      </c>
      <c r="F534">
        <f>COUNTIF($H$534:$N$534,"&lt;="&amp;$G$534)/COUNTA($H$534:$N$534)</f>
        <v>1</v>
      </c>
      <c r="G534">
        <v>838</v>
      </c>
      <c r="H534">
        <v>93</v>
      </c>
      <c r="I534">
        <v>61</v>
      </c>
      <c r="J534">
        <v>400</v>
      </c>
      <c r="K534">
        <v>50</v>
      </c>
      <c r="L534">
        <v>1</v>
      </c>
      <c r="M534">
        <v>164</v>
      </c>
      <c r="N534">
        <v>156</v>
      </c>
      <c r="P534">
        <f>COUNTIF($R$534:$X$534,"&lt;="&amp;$Q$534)/COUNTA($R$534:$X$534)</f>
        <v>0.8571428571428571</v>
      </c>
      <c r="Q534">
        <v>395</v>
      </c>
      <c r="R534">
        <v>93</v>
      </c>
      <c r="S534">
        <v>61</v>
      </c>
      <c r="T534">
        <v>400</v>
      </c>
      <c r="U534">
        <v>50</v>
      </c>
      <c r="V534">
        <v>1</v>
      </c>
      <c r="W534">
        <v>164</v>
      </c>
      <c r="X534">
        <v>156</v>
      </c>
    </row>
    <row r="535" spans="1:26" x14ac:dyDescent="0.25">
      <c r="A535">
        <v>42</v>
      </c>
      <c r="B535">
        <v>49</v>
      </c>
      <c r="C535">
        <v>18</v>
      </c>
      <c r="D535" s="2">
        <f t="shared" si="8"/>
        <v>9.9667774086378727E-4</v>
      </c>
      <c r="E535" s="2">
        <f>D535*F535*IFERROR(SUMIF(Distrib!AH:AH,"&lt;=" &amp; G535,Distrib!AJ:AJ),1)</f>
        <v>8.7601457611030176E-4</v>
      </c>
      <c r="F535">
        <f>COUNTIF($H$535:$W$535,"&lt;="&amp;$G$535)/COUNTA($H$535:$W$535)</f>
        <v>1</v>
      </c>
      <c r="G535">
        <v>245</v>
      </c>
      <c r="H535">
        <v>91</v>
      </c>
      <c r="I535">
        <v>96</v>
      </c>
      <c r="J535">
        <v>83</v>
      </c>
      <c r="K535">
        <v>124</v>
      </c>
      <c r="L535">
        <v>99</v>
      </c>
      <c r="M535">
        <v>100</v>
      </c>
      <c r="N535">
        <v>53</v>
      </c>
      <c r="O535">
        <v>204</v>
      </c>
      <c r="P535">
        <v>66</v>
      </c>
      <c r="Q535">
        <v>78</v>
      </c>
      <c r="R535">
        <v>92</v>
      </c>
      <c r="S535">
        <v>194</v>
      </c>
      <c r="T535">
        <v>70</v>
      </c>
      <c r="U535">
        <v>109</v>
      </c>
      <c r="V535">
        <v>31</v>
      </c>
      <c r="W535">
        <v>4</v>
      </c>
    </row>
    <row r="536" spans="1:26" x14ac:dyDescent="0.25">
      <c r="A536">
        <v>1</v>
      </c>
      <c r="B536">
        <v>4</v>
      </c>
      <c r="C536">
        <v>19</v>
      </c>
      <c r="D536" s="2">
        <f t="shared" si="8"/>
        <v>1.052048726467331E-3</v>
      </c>
      <c r="E536" s="2">
        <f>D536*F536*IFERROR(SUMIF(Distrib!AH:AH,"&lt;=" &amp; G536,Distrib!AJ:AJ),1)</f>
        <v>1.635214411130848E-4</v>
      </c>
      <c r="F536">
        <f>COUNTIF($H$536:$Y$536,"&lt;="&amp;$G$536)/COUNTA($H$536:$Y$536)</f>
        <v>0.3888888888888889</v>
      </c>
      <c r="G536">
        <v>58</v>
      </c>
      <c r="H536">
        <v>341</v>
      </c>
      <c r="I536">
        <v>82</v>
      </c>
      <c r="J536">
        <v>75</v>
      </c>
      <c r="K536">
        <v>8</v>
      </c>
      <c r="L536">
        <v>86</v>
      </c>
      <c r="M536">
        <v>189</v>
      </c>
      <c r="N536">
        <v>50</v>
      </c>
      <c r="O536">
        <v>214</v>
      </c>
      <c r="P536">
        <v>92</v>
      </c>
      <c r="Q536">
        <v>38</v>
      </c>
      <c r="R536">
        <v>113</v>
      </c>
      <c r="S536">
        <v>1</v>
      </c>
      <c r="T536">
        <v>8</v>
      </c>
      <c r="U536">
        <v>76</v>
      </c>
      <c r="V536">
        <v>1</v>
      </c>
      <c r="W536">
        <v>165</v>
      </c>
      <c r="X536">
        <v>139</v>
      </c>
      <c r="Y536">
        <v>33</v>
      </c>
    </row>
    <row r="537" spans="1:26" x14ac:dyDescent="0.25">
      <c r="A537">
        <v>1</v>
      </c>
      <c r="B537">
        <v>10</v>
      </c>
      <c r="C537">
        <v>18</v>
      </c>
      <c r="D537" s="2">
        <f t="shared" si="8"/>
        <v>9.9667774086378727E-4</v>
      </c>
      <c r="E537" s="2">
        <f>D537*F537*IFERROR(SUMIF(Distrib!AH:AH,"&lt;=" &amp; G537,Distrib!AJ:AJ),1)</f>
        <v>9.2894182792262517E-4</v>
      </c>
      <c r="F537">
        <f>COUNTIF($H$537:$V$537,"&lt;="&amp;$G$537)/COUNTA($H$537:$V$537)</f>
        <v>1</v>
      </c>
      <c r="G537">
        <v>312</v>
      </c>
      <c r="H537">
        <v>134</v>
      </c>
      <c r="I537">
        <v>128</v>
      </c>
      <c r="J537">
        <v>265</v>
      </c>
      <c r="K537">
        <v>22</v>
      </c>
      <c r="L537">
        <v>50</v>
      </c>
      <c r="M537">
        <v>72</v>
      </c>
      <c r="N537">
        <v>212</v>
      </c>
      <c r="O537">
        <v>26</v>
      </c>
      <c r="P537">
        <v>90</v>
      </c>
      <c r="Q537">
        <v>4</v>
      </c>
      <c r="R537">
        <v>15</v>
      </c>
      <c r="S537">
        <v>63</v>
      </c>
      <c r="T537">
        <v>250</v>
      </c>
      <c r="U537">
        <v>100</v>
      </c>
      <c r="V537">
        <v>26</v>
      </c>
    </row>
    <row r="538" spans="1:26" x14ac:dyDescent="0.25">
      <c r="A538">
        <v>1</v>
      </c>
      <c r="B538">
        <v>41</v>
      </c>
      <c r="C538">
        <v>9</v>
      </c>
      <c r="D538" s="2">
        <f t="shared" si="8"/>
        <v>4.9833887043189363E-4</v>
      </c>
      <c r="E538" s="2">
        <f>D538*F538*IFERROR(SUMIF(Distrib!AH:AH,"&lt;=" &amp; G538,Distrib!AJ:AJ),1)</f>
        <v>4.4663653256479425E-6</v>
      </c>
      <c r="F538">
        <f>COUNTIF($H$538:$V$538,"&lt;="&amp;$G$538)/COUNTA($H$538:$V$538)</f>
        <v>6.6666666666666666E-2</v>
      </c>
      <c r="G538">
        <v>17</v>
      </c>
      <c r="H538">
        <v>96</v>
      </c>
      <c r="I538">
        <v>185</v>
      </c>
      <c r="J538">
        <v>367</v>
      </c>
      <c r="K538">
        <v>68</v>
      </c>
      <c r="L538">
        <v>20</v>
      </c>
      <c r="M538">
        <v>86</v>
      </c>
      <c r="N538">
        <v>227</v>
      </c>
      <c r="O538">
        <v>531</v>
      </c>
      <c r="P538">
        <f>COUNTIF($R$538:$V$538,"&lt;="&amp;$Q$538)/COUNTA($R$538:$V$538)</f>
        <v>0.6</v>
      </c>
      <c r="Q538">
        <v>222</v>
      </c>
      <c r="R538">
        <v>68</v>
      </c>
      <c r="S538">
        <v>20</v>
      </c>
      <c r="T538">
        <v>86</v>
      </c>
      <c r="U538">
        <v>227</v>
      </c>
      <c r="V538">
        <v>531</v>
      </c>
    </row>
    <row r="539" spans="1:26" x14ac:dyDescent="0.25">
      <c r="A539">
        <v>4</v>
      </c>
      <c r="B539">
        <v>41</v>
      </c>
      <c r="C539">
        <v>14</v>
      </c>
      <c r="D539" s="2">
        <f t="shared" si="8"/>
        <v>7.7519379844961239E-4</v>
      </c>
      <c r="E539" s="2">
        <f>D539*F539*IFERROR(SUMIF(Distrib!AH:AH,"&lt;=" &amp; G539,Distrib!AJ:AJ),1)</f>
        <v>6.0962227891672043E-4</v>
      </c>
      <c r="F539">
        <f>COUNTIF($H$539:$T$539,"&lt;="&amp;$G$539)/COUNTA($H$539:$T$539)</f>
        <v>0.84615384615384615</v>
      </c>
      <c r="G539">
        <v>309</v>
      </c>
      <c r="H539">
        <v>108</v>
      </c>
      <c r="I539">
        <v>2</v>
      </c>
      <c r="J539">
        <v>420</v>
      </c>
      <c r="K539">
        <v>385</v>
      </c>
      <c r="L539">
        <v>2</v>
      </c>
      <c r="M539">
        <v>30</v>
      </c>
      <c r="N539">
        <v>41</v>
      </c>
      <c r="O539">
        <v>106</v>
      </c>
      <c r="P539">
        <v>103</v>
      </c>
      <c r="Q539">
        <v>28</v>
      </c>
      <c r="R539">
        <v>63</v>
      </c>
      <c r="S539">
        <v>3</v>
      </c>
      <c r="T539">
        <v>31</v>
      </c>
    </row>
    <row r="540" spans="1:26" x14ac:dyDescent="0.25">
      <c r="A540">
        <v>4</v>
      </c>
      <c r="B540">
        <v>45</v>
      </c>
      <c r="C540">
        <v>14</v>
      </c>
      <c r="D540" s="2">
        <f t="shared" si="8"/>
        <v>7.7519379844961239E-4</v>
      </c>
      <c r="E540" s="2">
        <f>D540*F540*IFERROR(SUMIF(Distrib!AH:AH,"&lt;=" &amp; G540,Distrib!AJ:AJ),1)</f>
        <v>3.1246640627799471E-4</v>
      </c>
      <c r="F540">
        <f>COUNTIF($H$540:$Q$540,"&lt;="&amp;$G$540)/COUNTA($H$540:$Q$540)</f>
        <v>0.6</v>
      </c>
      <c r="G540">
        <v>127</v>
      </c>
      <c r="H540">
        <v>128</v>
      </c>
      <c r="I540">
        <v>224</v>
      </c>
      <c r="J540">
        <v>55</v>
      </c>
      <c r="K540">
        <v>30</v>
      </c>
      <c r="L540">
        <v>275</v>
      </c>
      <c r="M540">
        <v>115</v>
      </c>
      <c r="N540">
        <v>22</v>
      </c>
      <c r="O540">
        <v>550</v>
      </c>
      <c r="P540">
        <v>17</v>
      </c>
      <c r="Q540">
        <v>73</v>
      </c>
    </row>
    <row r="541" spans="1:26" x14ac:dyDescent="0.25">
      <c r="A541">
        <v>5</v>
      </c>
      <c r="B541">
        <v>8</v>
      </c>
      <c r="C541">
        <v>20</v>
      </c>
      <c r="D541" s="2">
        <f t="shared" si="8"/>
        <v>1.1074197120708748E-3</v>
      </c>
      <c r="E541" s="2">
        <f>D541*F541*IFERROR(SUMIF(Distrib!AH:AH,"&lt;=" &amp; G541,Distrib!AJ:AJ),1)</f>
        <v>5.9027765883592868E-4</v>
      </c>
      <c r="F541">
        <f>COUNTIF($H$541:$Z$541,"&lt;="&amp;$G$541)/COUNTA($H$541:$Z$541)</f>
        <v>0.78947368421052633</v>
      </c>
      <c r="G541">
        <v>128</v>
      </c>
      <c r="H541">
        <v>190</v>
      </c>
      <c r="I541">
        <v>19</v>
      </c>
      <c r="J541">
        <v>65</v>
      </c>
      <c r="K541">
        <v>73</v>
      </c>
      <c r="L541">
        <v>20</v>
      </c>
      <c r="M541">
        <v>57</v>
      </c>
      <c r="N541">
        <v>51</v>
      </c>
      <c r="O541">
        <v>9</v>
      </c>
      <c r="P541">
        <v>54</v>
      </c>
      <c r="Q541">
        <v>33</v>
      </c>
      <c r="R541">
        <v>141</v>
      </c>
      <c r="S541">
        <v>124</v>
      </c>
      <c r="T541">
        <v>8</v>
      </c>
      <c r="U541">
        <v>54</v>
      </c>
      <c r="V541">
        <v>349</v>
      </c>
      <c r="W541">
        <v>100</v>
      </c>
      <c r="X541">
        <v>15</v>
      </c>
      <c r="Y541">
        <v>142</v>
      </c>
      <c r="Z541">
        <v>38</v>
      </c>
    </row>
    <row r="542" spans="1:26" x14ac:dyDescent="0.25">
      <c r="A542">
        <v>5</v>
      </c>
      <c r="B542">
        <v>14</v>
      </c>
      <c r="C542">
        <v>17</v>
      </c>
      <c r="D542" s="2">
        <f t="shared" si="8"/>
        <v>9.413067552602436E-4</v>
      </c>
      <c r="E542" s="2">
        <f>D542*F542*IFERROR(SUMIF(Distrib!AH:AH,"&lt;=" &amp; G542,Distrib!AJ:AJ),1)</f>
        <v>3.6573926969289873E-4</v>
      </c>
      <c r="F542">
        <f>COUNTIF($H$542:$W$542,"&lt;="&amp;$G$542)/COUNTA($H$542:$W$542)</f>
        <v>0.625</v>
      </c>
      <c r="G542">
        <v>111</v>
      </c>
      <c r="H542">
        <v>32</v>
      </c>
      <c r="I542">
        <v>130</v>
      </c>
      <c r="J542">
        <v>9</v>
      </c>
      <c r="K542">
        <v>120</v>
      </c>
      <c r="L542">
        <v>13</v>
      </c>
      <c r="M542">
        <v>33</v>
      </c>
      <c r="N542">
        <v>21</v>
      </c>
      <c r="O542">
        <v>166</v>
      </c>
      <c r="P542">
        <v>205</v>
      </c>
      <c r="Q542">
        <v>162</v>
      </c>
      <c r="R542">
        <v>373</v>
      </c>
      <c r="S542">
        <v>94</v>
      </c>
      <c r="T542">
        <v>2</v>
      </c>
      <c r="U542">
        <v>82</v>
      </c>
      <c r="V542">
        <v>29</v>
      </c>
      <c r="W542">
        <v>21</v>
      </c>
    </row>
    <row r="543" spans="1:26" x14ac:dyDescent="0.25">
      <c r="A543">
        <v>5</v>
      </c>
      <c r="B543">
        <v>32</v>
      </c>
      <c r="C543">
        <v>14</v>
      </c>
      <c r="D543" s="2">
        <f t="shared" si="8"/>
        <v>7.7519379844961239E-4</v>
      </c>
      <c r="E543" s="2">
        <f>D543*F543*IFERROR(SUMIF(Distrib!AH:AH,"&lt;=" &amp; G543,Distrib!AJ:AJ),1)</f>
        <v>3.8625807250166727E-4</v>
      </c>
      <c r="F543">
        <f>COUNTIF($H$543:$T$543,"&lt;="&amp;$G$543)/COUNTA($H$543:$T$543)</f>
        <v>0.76923076923076927</v>
      </c>
      <c r="G543">
        <v>119</v>
      </c>
      <c r="H543">
        <v>80</v>
      </c>
      <c r="I543">
        <v>74</v>
      </c>
      <c r="J543">
        <v>50</v>
      </c>
      <c r="K543">
        <v>134</v>
      </c>
      <c r="L543">
        <v>60</v>
      </c>
      <c r="M543">
        <v>104</v>
      </c>
      <c r="N543">
        <v>219</v>
      </c>
      <c r="O543">
        <v>25</v>
      </c>
      <c r="P543">
        <v>41</v>
      </c>
      <c r="Q543">
        <v>9</v>
      </c>
      <c r="R543">
        <v>58</v>
      </c>
      <c r="S543">
        <v>68</v>
      </c>
      <c r="T543">
        <v>627</v>
      </c>
    </row>
    <row r="544" spans="1:26" x14ac:dyDescent="0.25">
      <c r="A544">
        <v>8</v>
      </c>
      <c r="B544">
        <v>14</v>
      </c>
      <c r="C544">
        <v>12</v>
      </c>
      <c r="D544" s="2">
        <f t="shared" si="8"/>
        <v>6.6445182724252495E-4</v>
      </c>
      <c r="E544" s="2">
        <f>D544*F544*IFERROR(SUMIF(Distrib!AH:AH,"&lt;=" &amp; G544,Distrib!AJ:AJ),1)</f>
        <v>1.4556365420715893E-4</v>
      </c>
      <c r="F544">
        <f>COUNTIF($H$544:$S$544,"&lt;="&amp;$G$544)/COUNTA($H$544:$S$544)</f>
        <v>0.5</v>
      </c>
      <c r="G544">
        <v>66</v>
      </c>
      <c r="H544">
        <v>336</v>
      </c>
      <c r="I544">
        <v>31</v>
      </c>
      <c r="J544">
        <v>307</v>
      </c>
      <c r="K544">
        <v>100</v>
      </c>
      <c r="L544">
        <v>55</v>
      </c>
      <c r="M544">
        <v>425</v>
      </c>
      <c r="N544">
        <v>55</v>
      </c>
      <c r="O544">
        <v>154</v>
      </c>
      <c r="P544">
        <v>96</v>
      </c>
      <c r="Q544">
        <v>36</v>
      </c>
      <c r="R544">
        <v>45</v>
      </c>
      <c r="S544">
        <v>42</v>
      </c>
    </row>
    <row r="545" spans="1:27" x14ac:dyDescent="0.25">
      <c r="A545">
        <v>8</v>
      </c>
      <c r="B545">
        <v>32</v>
      </c>
      <c r="C545">
        <v>15</v>
      </c>
      <c r="D545" s="2">
        <f t="shared" si="8"/>
        <v>8.3056478405315617E-4</v>
      </c>
      <c r="E545" s="2">
        <f>D545*F545*IFERROR(SUMIF(Distrib!AH:AH,"&lt;=" &amp; G545,Distrib!AJ:AJ),1)</f>
        <v>1.148846528050634E-4</v>
      </c>
      <c r="F545">
        <f>COUNTIF($H$545:$U$545,"&lt;="&amp;$G$545)/COUNTA($H$545:$U$545)</f>
        <v>0.35714285714285715</v>
      </c>
      <c r="G545">
        <v>56</v>
      </c>
      <c r="H545">
        <v>16</v>
      </c>
      <c r="I545">
        <v>135</v>
      </c>
      <c r="J545">
        <v>41</v>
      </c>
      <c r="K545">
        <v>116</v>
      </c>
      <c r="L545">
        <v>96</v>
      </c>
      <c r="M545">
        <v>40</v>
      </c>
      <c r="N545">
        <v>70</v>
      </c>
      <c r="O545">
        <v>61</v>
      </c>
      <c r="P545">
        <v>29</v>
      </c>
      <c r="Q545">
        <v>180</v>
      </c>
      <c r="R545">
        <v>4</v>
      </c>
      <c r="S545">
        <v>578</v>
      </c>
      <c r="T545">
        <v>72</v>
      </c>
      <c r="U545">
        <v>246</v>
      </c>
    </row>
    <row r="546" spans="1:27" x14ac:dyDescent="0.25">
      <c r="A546">
        <v>14</v>
      </c>
      <c r="B546">
        <v>22</v>
      </c>
      <c r="C546">
        <v>7</v>
      </c>
      <c r="D546" s="2">
        <f t="shared" si="8"/>
        <v>3.875968992248062E-4</v>
      </c>
      <c r="E546" s="2">
        <f>D546*F546*IFERROR(SUMIF(Distrib!AH:AH,"&lt;=" &amp; G546,Distrib!AJ:AJ),1)</f>
        <v>1.6327615361907833E-4</v>
      </c>
      <c r="F546">
        <f>COUNTIF($H$546:$M$546,"&lt;="&amp;$G$546)/COUNTA($H$546:$M$546)</f>
        <v>0.5</v>
      </c>
      <c r="G546">
        <v>212</v>
      </c>
      <c r="H546">
        <v>144</v>
      </c>
      <c r="I546">
        <v>399</v>
      </c>
      <c r="J546">
        <v>85</v>
      </c>
      <c r="K546">
        <v>402</v>
      </c>
      <c r="L546">
        <v>340</v>
      </c>
      <c r="M546">
        <v>160</v>
      </c>
      <c r="P546">
        <f>COUNTIF($R$546:$U$546,"&lt;="&amp;$Q$546)/COUNTA($R$546:$U$546)</f>
        <v>0.5</v>
      </c>
      <c r="Q546">
        <v>312</v>
      </c>
      <c r="R546">
        <v>85</v>
      </c>
      <c r="S546">
        <v>402</v>
      </c>
      <c r="T546">
        <v>340</v>
      </c>
      <c r="U546">
        <v>160</v>
      </c>
    </row>
    <row r="547" spans="1:27" x14ac:dyDescent="0.25">
      <c r="A547">
        <v>14</v>
      </c>
      <c r="B547">
        <v>32</v>
      </c>
      <c r="C547">
        <v>13</v>
      </c>
      <c r="D547" s="2">
        <f t="shared" si="8"/>
        <v>7.1982281284606862E-4</v>
      </c>
      <c r="E547" s="2">
        <f>D547*F547*IFERROR(SUMIF(Distrib!AH:AH,"&lt;=" &amp; G547,Distrib!AJ:AJ),1)</f>
        <v>4.3207163540515641E-4</v>
      </c>
      <c r="F547">
        <f>COUNTIF($H$547:$T$547,"&lt;="&amp;$G$547)/COUNTA($H$547:$T$547)</f>
        <v>0.76923076923076927</v>
      </c>
      <c r="G547">
        <v>174</v>
      </c>
      <c r="H547">
        <v>49</v>
      </c>
      <c r="I547">
        <v>50</v>
      </c>
      <c r="J547">
        <v>57</v>
      </c>
      <c r="K547">
        <v>263</v>
      </c>
      <c r="L547">
        <v>23</v>
      </c>
      <c r="M547">
        <v>70</v>
      </c>
      <c r="N547">
        <v>154</v>
      </c>
      <c r="O547">
        <v>44</v>
      </c>
      <c r="P547">
        <v>16</v>
      </c>
      <c r="Q547">
        <v>329</v>
      </c>
      <c r="R547">
        <v>145</v>
      </c>
      <c r="S547">
        <v>98</v>
      </c>
      <c r="T547">
        <v>176</v>
      </c>
    </row>
    <row r="548" spans="1:27" x14ac:dyDescent="0.25">
      <c r="A548">
        <v>4</v>
      </c>
      <c r="B548">
        <v>35</v>
      </c>
      <c r="C548">
        <v>16</v>
      </c>
      <c r="D548" s="2">
        <f t="shared" si="8"/>
        <v>8.8593576965669994E-4</v>
      </c>
      <c r="E548" s="2">
        <f>D548*F548*IFERROR(SUMIF(Distrib!AH:AH,"&lt;=" &amp; G548,Distrib!AJ:AJ),1)</f>
        <v>3.508982336619028E-5</v>
      </c>
      <c r="F548">
        <f>COUNTIF($H$548:$S$548,"&lt;="&amp;$G$548)/COUNTA($H$548:$S$548)</f>
        <v>0.25</v>
      </c>
      <c r="G548">
        <v>20</v>
      </c>
      <c r="H548">
        <v>94</v>
      </c>
      <c r="I548">
        <v>13</v>
      </c>
      <c r="J548">
        <v>407</v>
      </c>
      <c r="K548">
        <v>307</v>
      </c>
      <c r="L548">
        <v>208</v>
      </c>
      <c r="M548">
        <v>7</v>
      </c>
      <c r="N548">
        <v>61</v>
      </c>
      <c r="O548">
        <v>60</v>
      </c>
      <c r="P548">
        <v>94</v>
      </c>
      <c r="Q548">
        <v>170</v>
      </c>
      <c r="R548">
        <v>77</v>
      </c>
      <c r="S548">
        <v>8</v>
      </c>
    </row>
    <row r="549" spans="1:27" x14ac:dyDescent="0.25">
      <c r="A549">
        <v>16</v>
      </c>
      <c r="B549">
        <v>35</v>
      </c>
      <c r="C549">
        <v>17</v>
      </c>
      <c r="D549" s="2">
        <f t="shared" si="8"/>
        <v>9.413067552602436E-4</v>
      </c>
      <c r="E549" s="2">
        <f>D549*F549*IFERROR(SUMIF(Distrib!AH:AH,"&lt;=" &amp; G549,Distrib!AJ:AJ),1)</f>
        <v>1.0279678933600888E-4</v>
      </c>
      <c r="F549">
        <f>COUNTIF($H$549:$W$549,"&lt;="&amp;$G$549)/COUNTA($H$549:$W$549)</f>
        <v>0.5</v>
      </c>
      <c r="G549">
        <v>28</v>
      </c>
      <c r="H549">
        <v>9</v>
      </c>
      <c r="I549">
        <v>17</v>
      </c>
      <c r="J549">
        <v>62</v>
      </c>
      <c r="K549">
        <v>66</v>
      </c>
      <c r="L549">
        <v>4</v>
      </c>
      <c r="M549">
        <v>10</v>
      </c>
      <c r="N549">
        <v>6</v>
      </c>
      <c r="O549">
        <v>400</v>
      </c>
      <c r="P549">
        <v>24</v>
      </c>
      <c r="Q549">
        <v>215</v>
      </c>
      <c r="R549">
        <v>4</v>
      </c>
      <c r="S549">
        <v>7</v>
      </c>
      <c r="T549">
        <v>318</v>
      </c>
      <c r="U549">
        <v>209</v>
      </c>
      <c r="V549">
        <v>132</v>
      </c>
      <c r="W549">
        <v>153</v>
      </c>
    </row>
    <row r="550" spans="1:27" x14ac:dyDescent="0.25">
      <c r="A550">
        <v>16</v>
      </c>
      <c r="B550">
        <v>44</v>
      </c>
      <c r="C550">
        <v>21</v>
      </c>
      <c r="D550" s="2">
        <f t="shared" si="8"/>
        <v>1.1627906976744186E-3</v>
      </c>
      <c r="E550" s="2">
        <f>D550*F550*IFERROR(SUMIF(Distrib!AH:AH,"&lt;=" &amp; G550,Distrib!AJ:AJ),1)</f>
        <v>3.0957094738135339E-4</v>
      </c>
      <c r="F550">
        <f>COUNTIF($H$550:$AA$550,"&lt;="&amp;$G$550)/COUNTA($H$550:$AA$550)</f>
        <v>0.65</v>
      </c>
      <c r="G550">
        <v>60</v>
      </c>
      <c r="H550">
        <v>29</v>
      </c>
      <c r="I550">
        <v>4</v>
      </c>
      <c r="J550">
        <v>23</v>
      </c>
      <c r="K550">
        <v>43</v>
      </c>
      <c r="L550">
        <v>23</v>
      </c>
      <c r="M550">
        <v>204</v>
      </c>
      <c r="N550">
        <v>6</v>
      </c>
      <c r="O550">
        <v>13</v>
      </c>
      <c r="P550">
        <v>14</v>
      </c>
      <c r="Q550">
        <v>255</v>
      </c>
      <c r="R550">
        <v>167</v>
      </c>
      <c r="S550">
        <v>256</v>
      </c>
      <c r="T550">
        <v>72</v>
      </c>
      <c r="U550">
        <v>79</v>
      </c>
      <c r="V550">
        <v>25</v>
      </c>
      <c r="W550">
        <v>59</v>
      </c>
      <c r="X550">
        <v>53</v>
      </c>
      <c r="Y550">
        <v>3</v>
      </c>
      <c r="Z550">
        <v>158</v>
      </c>
      <c r="AA550">
        <v>5</v>
      </c>
    </row>
    <row r="551" spans="1:27" x14ac:dyDescent="0.25">
      <c r="A551">
        <v>4</v>
      </c>
      <c r="B551">
        <v>11</v>
      </c>
      <c r="C551">
        <v>12</v>
      </c>
      <c r="D551" s="2">
        <f t="shared" si="8"/>
        <v>6.6445182724252495E-4</v>
      </c>
      <c r="E551" s="2">
        <f>D551*F551*IFERROR(SUMIF(Distrib!AH:AH,"&lt;=" &amp; G551,Distrib!AJ:AJ),1)</f>
        <v>2.7995183844458729E-5</v>
      </c>
      <c r="F551">
        <f>COUNTIF($H$551:$R$551,"&lt;="&amp;$G$551)/COUNTA($H$551:$R$551)</f>
        <v>0.18181818181818182</v>
      </c>
      <c r="G551">
        <v>30</v>
      </c>
      <c r="H551">
        <v>124</v>
      </c>
      <c r="I551">
        <v>218</v>
      </c>
      <c r="J551">
        <v>77</v>
      </c>
      <c r="K551">
        <v>5</v>
      </c>
      <c r="L551">
        <v>388</v>
      </c>
      <c r="M551">
        <v>215</v>
      </c>
      <c r="N551">
        <v>110</v>
      </c>
      <c r="O551">
        <v>151</v>
      </c>
      <c r="P551">
        <v>110</v>
      </c>
      <c r="Q551">
        <v>12</v>
      </c>
      <c r="R551">
        <v>298</v>
      </c>
    </row>
    <row r="552" spans="1:27" x14ac:dyDescent="0.25">
      <c r="A552">
        <v>4</v>
      </c>
      <c r="B552">
        <v>28</v>
      </c>
      <c r="C552">
        <v>12</v>
      </c>
      <c r="D552" s="2">
        <f t="shared" si="8"/>
        <v>6.6445182724252495E-4</v>
      </c>
      <c r="E552" s="2">
        <f>D552*F552*IFERROR(SUMIF(Distrib!AH:AH,"&lt;=" &amp; G552,Distrib!AJ:AJ),1)</f>
        <v>4.830316011842406E-4</v>
      </c>
      <c r="F552">
        <f>COUNTIF($H$552:$R$552,"&lt;="&amp;$G$552)/COUNTA($H$552:$R$552)</f>
        <v>0.81818181818181823</v>
      </c>
      <c r="G552">
        <v>255</v>
      </c>
      <c r="H552">
        <v>587</v>
      </c>
      <c r="I552">
        <v>38</v>
      </c>
      <c r="J552">
        <v>17</v>
      </c>
      <c r="K552">
        <v>133</v>
      </c>
      <c r="L552">
        <v>68</v>
      </c>
      <c r="M552">
        <v>76</v>
      </c>
      <c r="N552">
        <v>40</v>
      </c>
      <c r="O552">
        <v>104</v>
      </c>
      <c r="P552">
        <v>122</v>
      </c>
      <c r="Q552">
        <v>265</v>
      </c>
      <c r="R552">
        <v>52</v>
      </c>
    </row>
    <row r="553" spans="1:27" x14ac:dyDescent="0.25">
      <c r="A553">
        <v>12</v>
      </c>
      <c r="B553">
        <v>34</v>
      </c>
      <c r="C553">
        <v>13</v>
      </c>
      <c r="D553" s="2">
        <f t="shared" si="8"/>
        <v>7.1982281284606862E-4</v>
      </c>
      <c r="E553" s="2">
        <f>D553*F553*IFERROR(SUMIF(Distrib!AH:AH,"&lt;=" &amp; G553,Distrib!AJ:AJ),1)</f>
        <v>0</v>
      </c>
      <c r="F553">
        <f>COUNTIF($H$553:$S$553,"&lt;="&amp;$G$553)/COUNTA($H$553:$S$553)</f>
        <v>0</v>
      </c>
      <c r="G553">
        <v>8</v>
      </c>
      <c r="H553">
        <v>119</v>
      </c>
      <c r="I553">
        <v>117</v>
      </c>
      <c r="J553">
        <v>47</v>
      </c>
      <c r="K553">
        <v>100</v>
      </c>
      <c r="L553">
        <v>40</v>
      </c>
      <c r="M553">
        <v>173</v>
      </c>
      <c r="N553">
        <v>239</v>
      </c>
      <c r="O553">
        <v>361</v>
      </c>
      <c r="P553">
        <v>112</v>
      </c>
      <c r="Q553">
        <v>340</v>
      </c>
      <c r="R553">
        <v>21</v>
      </c>
      <c r="S553">
        <v>71</v>
      </c>
    </row>
    <row r="554" spans="1:27" x14ac:dyDescent="0.25">
      <c r="A554">
        <v>12</v>
      </c>
      <c r="B554">
        <v>45</v>
      </c>
      <c r="C554">
        <v>19</v>
      </c>
      <c r="D554" s="2">
        <f t="shared" si="8"/>
        <v>1.052048726467331E-3</v>
      </c>
      <c r="E554" s="2">
        <f>D554*F554*IFERROR(SUMIF(Distrib!AH:AH,"&lt;=" &amp; G554,Distrib!AJ:AJ),1)</f>
        <v>1.8748953338457253E-4</v>
      </c>
      <c r="F554">
        <f>COUNTIF($H$554:$Y$554,"&lt;="&amp;$G$554)/COUNTA($H$554:$Y$554)</f>
        <v>0.5</v>
      </c>
      <c r="G554">
        <v>50</v>
      </c>
      <c r="H554">
        <v>60</v>
      </c>
      <c r="I554">
        <v>17</v>
      </c>
      <c r="J554">
        <v>65</v>
      </c>
      <c r="K554">
        <v>26</v>
      </c>
      <c r="L554">
        <v>101</v>
      </c>
      <c r="M554">
        <v>63</v>
      </c>
      <c r="N554">
        <v>36</v>
      </c>
      <c r="O554">
        <v>207</v>
      </c>
      <c r="P554">
        <v>45</v>
      </c>
      <c r="Q554">
        <v>173</v>
      </c>
      <c r="R554">
        <v>8</v>
      </c>
      <c r="S554">
        <v>517</v>
      </c>
      <c r="T554">
        <v>42</v>
      </c>
      <c r="U554">
        <v>14</v>
      </c>
      <c r="V554">
        <v>33</v>
      </c>
      <c r="W554">
        <v>111</v>
      </c>
      <c r="X554">
        <v>33</v>
      </c>
      <c r="Y554">
        <v>143</v>
      </c>
    </row>
    <row r="555" spans="1:27" x14ac:dyDescent="0.25">
      <c r="A555">
        <v>24</v>
      </c>
      <c r="B555">
        <v>30</v>
      </c>
      <c r="C555">
        <v>14</v>
      </c>
      <c r="D555" s="2">
        <f t="shared" si="8"/>
        <v>7.7519379844961239E-4</v>
      </c>
      <c r="E555" s="2">
        <f>D555*F555*IFERROR(SUMIF(Distrib!AH:AH,"&lt;=" &amp; G555,Distrib!AJ:AJ),1)</f>
        <v>1.532562825428415E-4</v>
      </c>
      <c r="F555">
        <f>COUNTIF($H$555:$T$555,"&lt;="&amp;$G$555)/COUNTA($H$555:$T$555)</f>
        <v>0.46153846153846156</v>
      </c>
      <c r="G555">
        <v>64</v>
      </c>
      <c r="H555">
        <v>194</v>
      </c>
      <c r="I555">
        <v>14</v>
      </c>
      <c r="J555">
        <v>11</v>
      </c>
      <c r="K555">
        <v>153</v>
      </c>
      <c r="L555">
        <v>35</v>
      </c>
      <c r="M555">
        <v>29</v>
      </c>
      <c r="N555">
        <v>208</v>
      </c>
      <c r="O555">
        <v>8</v>
      </c>
      <c r="P555">
        <v>33</v>
      </c>
      <c r="Q555">
        <v>94</v>
      </c>
      <c r="R555">
        <v>145</v>
      </c>
      <c r="S555">
        <v>114</v>
      </c>
      <c r="T555">
        <v>388</v>
      </c>
    </row>
    <row r="556" spans="1:27" x14ac:dyDescent="0.25">
      <c r="A556">
        <v>30</v>
      </c>
      <c r="B556">
        <v>34</v>
      </c>
      <c r="C556">
        <v>10</v>
      </c>
      <c r="D556" s="2">
        <f t="shared" si="8"/>
        <v>5.5370985603543741E-4</v>
      </c>
      <c r="E556" s="2">
        <f>D556*F556*IFERROR(SUMIF(Distrib!AH:AH,"&lt;=" &amp; G556,Distrib!AJ:AJ),1)</f>
        <v>4.8530697778966219E-4</v>
      </c>
      <c r="F556">
        <f>COUNTIF($H$556:$P$556,"&lt;="&amp;$G$556)/COUNTA($H$556:$P$556)</f>
        <v>0.88888888888888884</v>
      </c>
      <c r="G556">
        <v>500</v>
      </c>
      <c r="H556">
        <v>212</v>
      </c>
      <c r="I556">
        <v>131</v>
      </c>
      <c r="J556">
        <v>83</v>
      </c>
      <c r="K556">
        <v>24</v>
      </c>
      <c r="L556">
        <v>38</v>
      </c>
      <c r="M556">
        <v>26</v>
      </c>
      <c r="N556">
        <v>71</v>
      </c>
      <c r="O556">
        <v>503</v>
      </c>
      <c r="P556">
        <v>170</v>
      </c>
    </row>
    <row r="557" spans="1:27" x14ac:dyDescent="0.25">
      <c r="A557">
        <v>34</v>
      </c>
      <c r="B557">
        <v>45</v>
      </c>
      <c r="C557">
        <v>14</v>
      </c>
      <c r="D557" s="2">
        <f t="shared" si="8"/>
        <v>7.7519379844961239E-4</v>
      </c>
      <c r="E557" s="2">
        <f>D557*F557*IFERROR(SUMIF(Distrib!AH:AH,"&lt;=" &amp; G557,Distrib!AJ:AJ),1)</f>
        <v>2.7880503977131035E-5</v>
      </c>
      <c r="F557">
        <f>COUNTIF($H$557:$U$557,"&lt;="&amp;$G$557)/COUNTA($H$557:$U$557)</f>
        <v>0.14285714285714285</v>
      </c>
      <c r="G557">
        <v>33</v>
      </c>
      <c r="H557">
        <v>94</v>
      </c>
      <c r="I557">
        <v>128</v>
      </c>
      <c r="J557">
        <v>25</v>
      </c>
      <c r="K557">
        <v>140</v>
      </c>
      <c r="L557">
        <v>4</v>
      </c>
      <c r="M557">
        <v>178</v>
      </c>
      <c r="N557">
        <v>43</v>
      </c>
      <c r="O557">
        <v>43</v>
      </c>
      <c r="P557">
        <v>155</v>
      </c>
      <c r="Q557">
        <v>35</v>
      </c>
      <c r="R557">
        <v>194</v>
      </c>
      <c r="S557">
        <v>251</v>
      </c>
      <c r="T557">
        <v>155</v>
      </c>
      <c r="U557">
        <v>159</v>
      </c>
    </row>
    <row r="558" spans="1:27" x14ac:dyDescent="0.25">
      <c r="A558">
        <v>8</v>
      </c>
      <c r="B558">
        <v>40</v>
      </c>
      <c r="C558">
        <v>8</v>
      </c>
      <c r="D558" s="2">
        <f t="shared" si="8"/>
        <v>4.4296788482834997E-4</v>
      </c>
      <c r="E558" s="2">
        <f>D558*F558*IFERROR(SUMIF(Distrib!AH:AH,"&lt;=" &amp; G558,Distrib!AJ:AJ),1)</f>
        <v>1.8084239464947837E-4</v>
      </c>
      <c r="F558">
        <f>COUNTIF($H$558:$O$558,"&lt;="&amp;$G$558)/COUNTA($H$558:$O$558)</f>
        <v>0.625</v>
      </c>
      <c r="G558">
        <v>121</v>
      </c>
      <c r="H558">
        <v>86</v>
      </c>
      <c r="I558">
        <v>45</v>
      </c>
      <c r="J558">
        <v>427</v>
      </c>
      <c r="K558">
        <v>165</v>
      </c>
      <c r="L558">
        <v>712</v>
      </c>
      <c r="M558">
        <v>76</v>
      </c>
      <c r="N558">
        <v>89</v>
      </c>
      <c r="O558">
        <v>5</v>
      </c>
    </row>
    <row r="559" spans="1:27" x14ac:dyDescent="0.25">
      <c r="A559">
        <v>8</v>
      </c>
      <c r="B559">
        <v>50</v>
      </c>
      <c r="C559">
        <v>17</v>
      </c>
      <c r="D559" s="2">
        <f t="shared" si="8"/>
        <v>9.413067552602436E-4</v>
      </c>
      <c r="E559" s="2">
        <f>D559*F559*IFERROR(SUMIF(Distrib!AH:AH,"&lt;=" &amp; G559,Distrib!AJ:AJ),1)</f>
        <v>6.3019689547084089E-4</v>
      </c>
      <c r="F559">
        <f>COUNTIF($H$559:$W$559,"&lt;="&amp;$G$559)/COUNTA($H$559:$W$559)</f>
        <v>0.875</v>
      </c>
      <c r="G559">
        <v>166</v>
      </c>
      <c r="H559">
        <v>24</v>
      </c>
      <c r="I559">
        <v>58</v>
      </c>
      <c r="J559">
        <v>185</v>
      </c>
      <c r="K559">
        <v>5</v>
      </c>
      <c r="L559">
        <v>88</v>
      </c>
      <c r="M559">
        <v>102</v>
      </c>
      <c r="N559">
        <v>72</v>
      </c>
      <c r="O559">
        <v>144</v>
      </c>
      <c r="P559">
        <v>104</v>
      </c>
      <c r="Q559">
        <v>546</v>
      </c>
      <c r="R559">
        <v>79</v>
      </c>
      <c r="S559">
        <v>47</v>
      </c>
      <c r="T559">
        <v>16</v>
      </c>
      <c r="U559">
        <v>25</v>
      </c>
      <c r="V559">
        <v>34</v>
      </c>
      <c r="W559">
        <v>14</v>
      </c>
    </row>
    <row r="560" spans="1:27" x14ac:dyDescent="0.25">
      <c r="A560">
        <v>16</v>
      </c>
      <c r="B560">
        <v>32</v>
      </c>
      <c r="C560">
        <v>15</v>
      </c>
      <c r="D560" s="2">
        <f t="shared" si="8"/>
        <v>8.3056478405315617E-4</v>
      </c>
      <c r="E560" s="2">
        <f>D560*F560*IFERROR(SUMIF(Distrib!AH:AH,"&lt;=" &amp; G560,Distrib!AJ:AJ),1)</f>
        <v>5.8255235710529996E-5</v>
      </c>
      <c r="F560">
        <f>COUNTIF($H$560:$U$560,"&lt;="&amp;$G$560)/COUNTA($H$560:$U$560)</f>
        <v>0.2857142857142857</v>
      </c>
      <c r="G560">
        <v>32</v>
      </c>
      <c r="H560">
        <v>25</v>
      </c>
      <c r="I560">
        <v>173</v>
      </c>
      <c r="J560">
        <v>143</v>
      </c>
      <c r="K560">
        <v>19</v>
      </c>
      <c r="L560">
        <v>2</v>
      </c>
      <c r="M560">
        <v>72</v>
      </c>
      <c r="N560">
        <v>36</v>
      </c>
      <c r="O560">
        <v>109</v>
      </c>
      <c r="P560">
        <v>26</v>
      </c>
      <c r="Q560">
        <v>87</v>
      </c>
      <c r="R560">
        <v>120</v>
      </c>
      <c r="S560">
        <v>447</v>
      </c>
      <c r="T560">
        <v>136</v>
      </c>
      <c r="U560">
        <v>350</v>
      </c>
    </row>
    <row r="561" spans="1:33" x14ac:dyDescent="0.25">
      <c r="A561">
        <v>16</v>
      </c>
      <c r="B561">
        <v>40</v>
      </c>
      <c r="C561">
        <v>15</v>
      </c>
      <c r="D561" s="2">
        <f t="shared" si="8"/>
        <v>8.3056478405315617E-4</v>
      </c>
      <c r="E561" s="2">
        <f>D561*F561*IFERROR(SUMIF(Distrib!AH:AH,"&lt;=" &amp; G561,Distrib!AJ:AJ),1)</f>
        <v>1.3224195329043575E-5</v>
      </c>
      <c r="F561">
        <f>COUNTIF($H$561:$V$561,"&lt;="&amp;$G$561)/COUNTA($H$561:$V$561)</f>
        <v>0.13333333333333333</v>
      </c>
      <c r="G561">
        <v>15</v>
      </c>
      <c r="H561">
        <v>335</v>
      </c>
      <c r="I561">
        <v>71</v>
      </c>
      <c r="J561">
        <v>258</v>
      </c>
      <c r="K561">
        <v>40</v>
      </c>
      <c r="L561">
        <v>125</v>
      </c>
      <c r="M561">
        <v>52</v>
      </c>
      <c r="N561">
        <v>51</v>
      </c>
      <c r="O561">
        <v>11</v>
      </c>
      <c r="P561">
        <v>236</v>
      </c>
      <c r="Q561">
        <v>54</v>
      </c>
      <c r="R561">
        <v>95</v>
      </c>
      <c r="S561">
        <v>89</v>
      </c>
      <c r="T561">
        <v>140</v>
      </c>
      <c r="U561">
        <v>11</v>
      </c>
      <c r="V561">
        <v>70</v>
      </c>
    </row>
    <row r="562" spans="1:33" x14ac:dyDescent="0.25">
      <c r="A562">
        <v>32</v>
      </c>
      <c r="B562">
        <v>40</v>
      </c>
      <c r="C562">
        <v>10</v>
      </c>
      <c r="D562" s="2">
        <f t="shared" si="8"/>
        <v>5.5370985603543741E-4</v>
      </c>
      <c r="E562" s="2">
        <f>D562*F562*IFERROR(SUMIF(Distrib!AH:AH,"&lt;=" &amp; G562,Distrib!AJ:AJ),1)</f>
        <v>1.564829257829989E-4</v>
      </c>
      <c r="F562">
        <f>COUNTIF($H$562:$P$562,"&lt;="&amp;$G$562)/COUNTA($H$562:$P$562)</f>
        <v>0.44444444444444442</v>
      </c>
      <c r="G562">
        <v>115</v>
      </c>
      <c r="H562">
        <v>2</v>
      </c>
      <c r="I562">
        <v>90</v>
      </c>
      <c r="J562">
        <v>186</v>
      </c>
      <c r="K562">
        <v>451</v>
      </c>
      <c r="L562">
        <v>34</v>
      </c>
      <c r="M562">
        <v>371</v>
      </c>
      <c r="N562">
        <v>29</v>
      </c>
      <c r="O562">
        <v>241</v>
      </c>
      <c r="P562">
        <v>193</v>
      </c>
    </row>
    <row r="563" spans="1:33" x14ac:dyDescent="0.25">
      <c r="A563">
        <v>32</v>
      </c>
      <c r="B563">
        <v>50</v>
      </c>
      <c r="C563">
        <v>12</v>
      </c>
      <c r="D563" s="2">
        <f t="shared" si="8"/>
        <v>6.6445182724252495E-4</v>
      </c>
      <c r="E563" s="2">
        <f>D563*F563*IFERROR(SUMIF(Distrib!AH:AH,"&lt;=" &amp; G563,Distrib!AJ:AJ),1)</f>
        <v>3.8179420873982905E-4</v>
      </c>
      <c r="F563">
        <f>COUNTIF($H$563:$R$563,"&lt;="&amp;$G$563)/COUNTA($H$563:$R$563)</f>
        <v>0.81818181818181823</v>
      </c>
      <c r="G563">
        <v>139</v>
      </c>
      <c r="H563">
        <v>60</v>
      </c>
      <c r="I563">
        <v>31</v>
      </c>
      <c r="J563">
        <v>18</v>
      </c>
      <c r="K563">
        <v>444</v>
      </c>
      <c r="L563">
        <v>39</v>
      </c>
      <c r="M563">
        <v>113</v>
      </c>
      <c r="N563">
        <v>573</v>
      </c>
      <c r="O563">
        <v>77</v>
      </c>
      <c r="P563">
        <v>73</v>
      </c>
      <c r="Q563">
        <v>101</v>
      </c>
      <c r="R563">
        <v>57</v>
      </c>
    </row>
    <row r="564" spans="1:33" x14ac:dyDescent="0.25">
      <c r="A564">
        <v>40</v>
      </c>
      <c r="B564">
        <v>50</v>
      </c>
      <c r="C564">
        <v>15</v>
      </c>
      <c r="D564" s="2">
        <f t="shared" si="8"/>
        <v>8.3056478405315617E-4</v>
      </c>
      <c r="E564" s="2">
        <f>D564*F564*IFERROR(SUMIF(Distrib!AH:AH,"&lt;=" &amp; G564,Distrib!AJ:AJ),1)</f>
        <v>2.8514899706971319E-4</v>
      </c>
      <c r="F564">
        <f>COUNTIF($H$564:$V$564,"&lt;="&amp;$G$564)/COUNTA($H$564:$V$564)</f>
        <v>0.6</v>
      </c>
      <c r="G564">
        <v>97</v>
      </c>
      <c r="H564">
        <v>311</v>
      </c>
      <c r="I564">
        <v>6</v>
      </c>
      <c r="J564">
        <v>102</v>
      </c>
      <c r="K564">
        <v>328</v>
      </c>
      <c r="L564">
        <v>10</v>
      </c>
      <c r="M564">
        <v>8</v>
      </c>
      <c r="N564">
        <v>96</v>
      </c>
      <c r="O564">
        <v>176</v>
      </c>
      <c r="P564">
        <v>59</v>
      </c>
      <c r="Q564">
        <v>199</v>
      </c>
      <c r="R564">
        <v>34</v>
      </c>
      <c r="S564">
        <v>98</v>
      </c>
      <c r="T564">
        <v>20</v>
      </c>
      <c r="U564">
        <v>8</v>
      </c>
      <c r="V564">
        <v>94</v>
      </c>
    </row>
    <row r="565" spans="1:33" x14ac:dyDescent="0.25">
      <c r="A565">
        <v>13</v>
      </c>
      <c r="B565">
        <v>29</v>
      </c>
      <c r="C565">
        <v>22</v>
      </c>
      <c r="D565" s="2">
        <f t="shared" si="8"/>
        <v>1.2181616832779624E-3</v>
      </c>
      <c r="E565" s="2">
        <f>D565*F565*IFERROR(SUMIF(Distrib!AH:AH,"&lt;=" &amp; G565,Distrib!AJ:AJ),1)</f>
        <v>8.2698957917157136E-5</v>
      </c>
      <c r="F565">
        <f>COUNTIF($H$565:$V$565,"&lt;="&amp;$G$565)/COUNTA($H$565:$V$565)</f>
        <v>0.33333333333333331</v>
      </c>
      <c r="G565">
        <v>26</v>
      </c>
      <c r="H565">
        <v>16</v>
      </c>
      <c r="I565">
        <v>13</v>
      </c>
      <c r="J565">
        <v>267</v>
      </c>
      <c r="K565">
        <v>75</v>
      </c>
      <c r="L565">
        <v>140</v>
      </c>
      <c r="M565">
        <v>2</v>
      </c>
      <c r="N565">
        <v>181</v>
      </c>
      <c r="O565">
        <v>125</v>
      </c>
      <c r="P565">
        <v>202</v>
      </c>
      <c r="Q565">
        <v>76</v>
      </c>
      <c r="R565">
        <v>8</v>
      </c>
      <c r="S565">
        <v>5</v>
      </c>
      <c r="T565">
        <v>156</v>
      </c>
      <c r="U565">
        <v>147</v>
      </c>
      <c r="V565">
        <v>226</v>
      </c>
    </row>
    <row r="566" spans="1:33" x14ac:dyDescent="0.25">
      <c r="A566">
        <v>13</v>
      </c>
      <c r="B566">
        <v>35</v>
      </c>
      <c r="C566">
        <v>19</v>
      </c>
      <c r="D566" s="2">
        <f t="shared" si="8"/>
        <v>1.052048726467331E-3</v>
      </c>
      <c r="E566" s="2">
        <f>D566*F566*IFERROR(SUMIF(Distrib!AH:AH,"&lt;=" &amp; G566,Distrib!AJ:AJ),1)</f>
        <v>1.7139180098806205E-4</v>
      </c>
      <c r="F566">
        <f>COUNTIF($H$566:$Y$566,"&lt;="&amp;$G$566)/COUNTA($H$566:$Y$566)</f>
        <v>0.44444444444444442</v>
      </c>
      <c r="G566">
        <v>52</v>
      </c>
      <c r="H566">
        <v>113</v>
      </c>
      <c r="I566">
        <v>31</v>
      </c>
      <c r="J566">
        <v>126</v>
      </c>
      <c r="K566">
        <v>30</v>
      </c>
      <c r="L566">
        <v>7</v>
      </c>
      <c r="M566">
        <v>38</v>
      </c>
      <c r="N566">
        <v>205</v>
      </c>
      <c r="O566">
        <v>243</v>
      </c>
      <c r="P566">
        <v>201</v>
      </c>
      <c r="Q566">
        <v>1</v>
      </c>
      <c r="R566">
        <v>92</v>
      </c>
      <c r="S566">
        <v>31</v>
      </c>
      <c r="T566">
        <v>7</v>
      </c>
      <c r="U566">
        <v>83</v>
      </c>
      <c r="V566">
        <v>181</v>
      </c>
      <c r="W566">
        <v>72</v>
      </c>
      <c r="X566">
        <v>51</v>
      </c>
      <c r="Y566">
        <v>63</v>
      </c>
    </row>
    <row r="567" spans="1:33" x14ac:dyDescent="0.25">
      <c r="A567">
        <v>13</v>
      </c>
      <c r="B567">
        <v>42</v>
      </c>
      <c r="C567">
        <v>23</v>
      </c>
      <c r="D567" s="2">
        <f t="shared" si="8"/>
        <v>1.2735326688815061E-3</v>
      </c>
      <c r="E567" s="2">
        <f>D567*F567*IFERROR(SUMIF(Distrib!AH:AH,"&lt;=" &amp; G567,Distrib!AJ:AJ),1)</f>
        <v>3.4496341202543953E-4</v>
      </c>
      <c r="F567">
        <f>COUNTIF($H$567:$AC$567,"&lt;="&amp;$G$567)/COUNTA($H$567:$AC$567)</f>
        <v>0.59090909090909094</v>
      </c>
      <c r="G567">
        <v>70</v>
      </c>
      <c r="H567">
        <v>108</v>
      </c>
      <c r="I567">
        <v>3</v>
      </c>
      <c r="J567">
        <v>24</v>
      </c>
      <c r="K567">
        <v>40</v>
      </c>
      <c r="L567">
        <v>27</v>
      </c>
      <c r="M567">
        <v>4</v>
      </c>
      <c r="N567">
        <v>157</v>
      </c>
      <c r="O567">
        <v>174</v>
      </c>
      <c r="P567">
        <v>8</v>
      </c>
      <c r="Q567">
        <v>230</v>
      </c>
      <c r="R567">
        <v>22</v>
      </c>
      <c r="S567">
        <v>178</v>
      </c>
      <c r="T567">
        <v>91</v>
      </c>
      <c r="U567">
        <v>17</v>
      </c>
      <c r="V567">
        <v>38</v>
      </c>
      <c r="W567">
        <v>69</v>
      </c>
      <c r="X567">
        <v>150</v>
      </c>
      <c r="Y567">
        <v>4</v>
      </c>
      <c r="Z567">
        <v>25</v>
      </c>
      <c r="AA567">
        <v>155</v>
      </c>
      <c r="AB567">
        <v>30</v>
      </c>
      <c r="AC567">
        <v>137</v>
      </c>
    </row>
    <row r="568" spans="1:33" x14ac:dyDescent="0.25">
      <c r="A568">
        <v>16</v>
      </c>
      <c r="B568">
        <v>29</v>
      </c>
      <c r="C568">
        <v>14</v>
      </c>
      <c r="D568" s="2">
        <f t="shared" si="8"/>
        <v>7.7519379844961239E-4</v>
      </c>
      <c r="E568" s="2">
        <f>D568*F568*IFERROR(SUMIF(Distrib!AH:AH,"&lt;=" &amp; G568,Distrib!AJ:AJ),1)</f>
        <v>0</v>
      </c>
      <c r="F568">
        <f>COUNTIF($H$568:$T$568,"&lt;="&amp;$G$568)/COUNTA($H$568:$T$568)</f>
        <v>0</v>
      </c>
      <c r="G568">
        <v>4</v>
      </c>
      <c r="H568">
        <v>151</v>
      </c>
      <c r="I568">
        <v>75</v>
      </c>
      <c r="J568">
        <v>124</v>
      </c>
      <c r="K568">
        <v>105</v>
      </c>
      <c r="L568">
        <v>184</v>
      </c>
      <c r="M568">
        <v>202</v>
      </c>
      <c r="N568">
        <v>79</v>
      </c>
      <c r="O568">
        <v>317</v>
      </c>
      <c r="P568">
        <v>7</v>
      </c>
      <c r="Q568">
        <v>147</v>
      </c>
      <c r="R568">
        <v>103</v>
      </c>
      <c r="S568">
        <v>48</v>
      </c>
      <c r="T568">
        <v>231</v>
      </c>
    </row>
    <row r="569" spans="1:33" x14ac:dyDescent="0.25">
      <c r="A569">
        <v>29</v>
      </c>
      <c r="B569">
        <v>42</v>
      </c>
      <c r="C569">
        <v>12</v>
      </c>
      <c r="D569" s="2">
        <f t="shared" si="8"/>
        <v>6.6445182724252495E-4</v>
      </c>
      <c r="E569" s="2">
        <f>D569*F569*IFERROR(SUMIF(Distrib!AH:AH,"&lt;=" &amp; G569,Distrib!AJ:AJ),1)</f>
        <v>3.9425941171023041E-4</v>
      </c>
      <c r="F569">
        <f>COUNTIF($H$569:$R$569,"&lt;="&amp;$G$569)/COUNTA($H$569:$R$569)</f>
        <v>0.72727272727272729</v>
      </c>
      <c r="G569">
        <v>195</v>
      </c>
      <c r="H569">
        <v>172</v>
      </c>
      <c r="I569">
        <v>72</v>
      </c>
      <c r="J569">
        <v>167</v>
      </c>
      <c r="K569">
        <v>239</v>
      </c>
      <c r="L569">
        <v>197</v>
      </c>
      <c r="M569">
        <v>53</v>
      </c>
      <c r="N569">
        <v>41</v>
      </c>
      <c r="O569">
        <v>74</v>
      </c>
      <c r="P569">
        <v>210</v>
      </c>
      <c r="Q569">
        <v>19</v>
      </c>
      <c r="R569">
        <v>23</v>
      </c>
    </row>
    <row r="570" spans="1:33" x14ac:dyDescent="0.25">
      <c r="A570">
        <v>1</v>
      </c>
      <c r="B570">
        <v>28</v>
      </c>
      <c r="C570">
        <v>15</v>
      </c>
      <c r="D570" s="2">
        <f t="shared" si="8"/>
        <v>8.3056478405315617E-4</v>
      </c>
      <c r="E570" s="2">
        <f>D570*F570*IFERROR(SUMIF(Distrib!AH:AH,"&lt;=" &amp; G570,Distrib!AJ:AJ),1)</f>
        <v>7.7754612075238145E-4</v>
      </c>
      <c r="F570">
        <f>COUNTIF($H$570:$S$570,"&lt;="&amp;$G$570)/COUNTA($H$570:$S$570)</f>
        <v>1</v>
      </c>
      <c r="G570">
        <v>320</v>
      </c>
      <c r="H570">
        <v>38</v>
      </c>
      <c r="I570">
        <v>48</v>
      </c>
      <c r="J570">
        <v>39</v>
      </c>
      <c r="K570">
        <v>19</v>
      </c>
      <c r="L570">
        <v>108</v>
      </c>
      <c r="M570">
        <v>29</v>
      </c>
      <c r="N570">
        <v>245</v>
      </c>
      <c r="O570">
        <v>278</v>
      </c>
      <c r="P570">
        <v>52</v>
      </c>
      <c r="Q570">
        <v>71</v>
      </c>
      <c r="R570">
        <v>198</v>
      </c>
      <c r="S570">
        <v>304</v>
      </c>
    </row>
    <row r="571" spans="1:33" x14ac:dyDescent="0.25">
      <c r="A571">
        <v>1</v>
      </c>
      <c r="B571">
        <v>30</v>
      </c>
      <c r="C571">
        <v>14</v>
      </c>
      <c r="D571" s="2">
        <f t="shared" si="8"/>
        <v>7.7519379844961239E-4</v>
      </c>
      <c r="E571" s="2">
        <f>D571*F571*IFERROR(SUMIF(Distrib!AH:AH,"&lt;=" &amp; G571,Distrib!AJ:AJ),1)</f>
        <v>7.1154702609176317E-4</v>
      </c>
      <c r="F571">
        <f>COUNTIF($H$571:$T$571,"&lt;="&amp;$G$571)/COUNTA($H$571:$T$571)</f>
        <v>1</v>
      </c>
      <c r="G571">
        <v>292</v>
      </c>
      <c r="H571">
        <v>50</v>
      </c>
      <c r="I571">
        <v>9</v>
      </c>
      <c r="J571">
        <v>203</v>
      </c>
      <c r="K571">
        <v>181</v>
      </c>
      <c r="L571">
        <v>111</v>
      </c>
      <c r="M571">
        <v>65</v>
      </c>
      <c r="N571">
        <v>249</v>
      </c>
      <c r="O571">
        <v>145</v>
      </c>
      <c r="P571">
        <v>41</v>
      </c>
      <c r="Q571">
        <v>90</v>
      </c>
      <c r="R571">
        <v>219</v>
      </c>
      <c r="S571">
        <v>28</v>
      </c>
      <c r="T571">
        <v>43</v>
      </c>
    </row>
    <row r="572" spans="1:33" x14ac:dyDescent="0.25">
      <c r="A572">
        <v>1</v>
      </c>
      <c r="B572">
        <v>48</v>
      </c>
      <c r="C572">
        <v>27</v>
      </c>
      <c r="D572" s="2">
        <f t="shared" si="8"/>
        <v>1.495016611295681E-3</v>
      </c>
      <c r="E572" s="2">
        <f>D572*F572*IFERROR(SUMIF(Distrib!AH:AH,"&lt;=" &amp; G572,Distrib!AJ:AJ),1)</f>
        <v>3.2166120663502273E-4</v>
      </c>
      <c r="F572">
        <f>COUNTIF($H$572:$AG$572,"&lt;="&amp;$G$572)/COUNTA($H$572:$AG$572)</f>
        <v>0.57692307692307687</v>
      </c>
      <c r="G572">
        <v>53</v>
      </c>
      <c r="H572">
        <v>60</v>
      </c>
      <c r="I572">
        <v>201</v>
      </c>
      <c r="J572">
        <v>250</v>
      </c>
      <c r="K572">
        <v>34</v>
      </c>
      <c r="L572">
        <v>7</v>
      </c>
      <c r="M572">
        <v>17</v>
      </c>
      <c r="N572">
        <v>31</v>
      </c>
      <c r="O572">
        <v>12</v>
      </c>
      <c r="P572">
        <v>68</v>
      </c>
      <c r="Q572">
        <v>113</v>
      </c>
      <c r="R572">
        <v>15</v>
      </c>
      <c r="S572">
        <v>101</v>
      </c>
      <c r="T572">
        <v>78</v>
      </c>
      <c r="U572">
        <v>33</v>
      </c>
      <c r="V572">
        <v>117</v>
      </c>
      <c r="W572">
        <v>6</v>
      </c>
      <c r="X572">
        <v>25</v>
      </c>
      <c r="Y572">
        <v>94</v>
      </c>
      <c r="Z572">
        <v>20</v>
      </c>
      <c r="AA572">
        <v>20</v>
      </c>
      <c r="AB572">
        <v>22</v>
      </c>
      <c r="AC572">
        <v>40</v>
      </c>
      <c r="AD572">
        <v>14</v>
      </c>
      <c r="AE572">
        <v>1</v>
      </c>
      <c r="AF572">
        <v>161</v>
      </c>
      <c r="AG572">
        <v>150</v>
      </c>
    </row>
    <row r="573" spans="1:33" x14ac:dyDescent="0.25">
      <c r="A573">
        <v>9</v>
      </c>
      <c r="B573">
        <v>28</v>
      </c>
      <c r="C573">
        <v>13</v>
      </c>
      <c r="D573" s="2">
        <f t="shared" si="8"/>
        <v>7.1982281284606862E-4</v>
      </c>
      <c r="E573" s="2">
        <f>D573*F573*IFERROR(SUMIF(Distrib!AH:AH,"&lt;=" &amp; G573,Distrib!AJ:AJ),1)</f>
        <v>0</v>
      </c>
      <c r="F573">
        <f>COUNTIF($H$573:$S$573,"&lt;="&amp;$G$573)/COUNTA($H$573:$S$573)</f>
        <v>0</v>
      </c>
      <c r="G573">
        <v>19</v>
      </c>
      <c r="H573">
        <v>419</v>
      </c>
      <c r="I573">
        <v>176</v>
      </c>
      <c r="J573">
        <v>125</v>
      </c>
      <c r="K573">
        <v>20</v>
      </c>
      <c r="L573">
        <v>87</v>
      </c>
      <c r="M573">
        <v>57</v>
      </c>
      <c r="N573">
        <v>140</v>
      </c>
      <c r="O573">
        <v>320</v>
      </c>
      <c r="P573">
        <v>31</v>
      </c>
      <c r="Q573">
        <v>29</v>
      </c>
      <c r="R573">
        <v>53</v>
      </c>
      <c r="S573">
        <v>100</v>
      </c>
    </row>
    <row r="574" spans="1:33" x14ac:dyDescent="0.25">
      <c r="A574">
        <v>28</v>
      </c>
      <c r="B574">
        <v>30</v>
      </c>
      <c r="C574">
        <v>17</v>
      </c>
      <c r="D574" s="2">
        <f t="shared" si="8"/>
        <v>9.413067552602436E-4</v>
      </c>
      <c r="E574" s="2">
        <f>D574*F574*IFERROR(SUMIF(Distrib!AH:AH,"&lt;=" &amp; G574,Distrib!AJ:AJ),1)</f>
        <v>2.0160499072599983E-4</v>
      </c>
      <c r="F574">
        <f>COUNTIF($H$574:$W$574,"&lt;="&amp;$G$574)/COUNTA($H$574:$W$574)</f>
        <v>0.5</v>
      </c>
      <c r="G574">
        <v>64</v>
      </c>
      <c r="H574">
        <v>185</v>
      </c>
      <c r="I574">
        <v>386</v>
      </c>
      <c r="J574">
        <v>8</v>
      </c>
      <c r="K574">
        <v>30</v>
      </c>
      <c r="L574">
        <v>43</v>
      </c>
      <c r="M574">
        <v>130</v>
      </c>
      <c r="N574">
        <v>197</v>
      </c>
      <c r="O574">
        <v>65</v>
      </c>
      <c r="P574">
        <v>47</v>
      </c>
      <c r="Q574">
        <v>20</v>
      </c>
      <c r="R574">
        <v>38</v>
      </c>
      <c r="S574">
        <v>26</v>
      </c>
      <c r="T574">
        <v>70</v>
      </c>
      <c r="U574">
        <v>54</v>
      </c>
      <c r="V574">
        <v>96</v>
      </c>
      <c r="W574">
        <v>110</v>
      </c>
    </row>
    <row r="575" spans="1:33" x14ac:dyDescent="0.25">
      <c r="A575">
        <v>30</v>
      </c>
      <c r="B575">
        <v>48</v>
      </c>
      <c r="C575">
        <v>8</v>
      </c>
      <c r="D575" s="2">
        <f t="shared" si="8"/>
        <v>4.4296788482834997E-4</v>
      </c>
      <c r="E575" s="2">
        <f>D575*F575*IFERROR(SUMIF(Distrib!AH:AH,"&lt;=" &amp; G575,Distrib!AJ:AJ),1)</f>
        <v>6.6986338735874188E-5</v>
      </c>
      <c r="F575">
        <f>COUNTIF($H$575:$N$575,"&lt;="&amp;$G$575)/COUNTA($H$575:$N$575)</f>
        <v>0.2857142857142857</v>
      </c>
      <c r="G575">
        <v>86</v>
      </c>
      <c r="H575">
        <v>163</v>
      </c>
      <c r="I575">
        <v>9</v>
      </c>
      <c r="J575">
        <v>394</v>
      </c>
      <c r="K575">
        <v>194</v>
      </c>
      <c r="L575">
        <v>25</v>
      </c>
      <c r="M575">
        <v>414</v>
      </c>
      <c r="N575">
        <v>237</v>
      </c>
      <c r="P575">
        <f>COUNTIF($R$575:$U$575,"&lt;="&amp;$Q$575)/COUNTA($R$575:$U$575)</f>
        <v>0.5</v>
      </c>
      <c r="Q575">
        <v>209</v>
      </c>
      <c r="R575">
        <v>194</v>
      </c>
      <c r="S575">
        <v>25</v>
      </c>
      <c r="T575">
        <v>414</v>
      </c>
      <c r="U575">
        <v>237</v>
      </c>
    </row>
    <row r="576" spans="1:33" x14ac:dyDescent="0.25">
      <c r="A576">
        <v>2</v>
      </c>
      <c r="B576">
        <v>23</v>
      </c>
      <c r="C576">
        <v>11</v>
      </c>
      <c r="D576" s="2">
        <f t="shared" si="8"/>
        <v>6.0908084163898118E-4</v>
      </c>
      <c r="E576" s="2">
        <f>D576*F576*IFERROR(SUMIF(Distrib!AH:AH,"&lt;=" &amp; G576,Distrib!AJ:AJ),1)</f>
        <v>7.5897130629942175E-5</v>
      </c>
      <c r="F576">
        <f>COUNTIF($H$576:$Q$576,"&lt;="&amp;$G$576)/COUNTA($H$576:$Q$576)</f>
        <v>0.3</v>
      </c>
      <c r="G576">
        <v>61</v>
      </c>
      <c r="H576">
        <v>46</v>
      </c>
      <c r="I576">
        <v>10</v>
      </c>
      <c r="J576">
        <v>530</v>
      </c>
      <c r="K576">
        <v>200</v>
      </c>
      <c r="L576">
        <v>41</v>
      </c>
      <c r="M576">
        <v>111</v>
      </c>
      <c r="N576">
        <v>133</v>
      </c>
      <c r="O576">
        <v>119</v>
      </c>
      <c r="P576">
        <v>85</v>
      </c>
      <c r="Q576">
        <v>423</v>
      </c>
    </row>
    <row r="577" spans="1:32" x14ac:dyDescent="0.25">
      <c r="A577">
        <v>2</v>
      </c>
      <c r="B577">
        <v>31</v>
      </c>
      <c r="C577">
        <v>14</v>
      </c>
      <c r="D577" s="2">
        <f t="shared" si="8"/>
        <v>7.7519379844961239E-4</v>
      </c>
      <c r="E577" s="2">
        <f>D577*F577*IFERROR(SUMIF(Distrib!AH:AH,"&lt;=" &amp; G577,Distrib!AJ:AJ),1)</f>
        <v>6.4082547330477919E-4</v>
      </c>
      <c r="F577">
        <f>COUNTIF($H$577:$T$577,"&lt;="&amp;$G$577)/COUNTA($H$577:$T$577)</f>
        <v>0.92307692307692313</v>
      </c>
      <c r="G577">
        <v>262</v>
      </c>
      <c r="H577">
        <v>62</v>
      </c>
      <c r="I577">
        <v>101</v>
      </c>
      <c r="J577">
        <v>121</v>
      </c>
      <c r="K577">
        <v>171</v>
      </c>
      <c r="L577">
        <v>130</v>
      </c>
      <c r="M577">
        <v>152</v>
      </c>
      <c r="N577">
        <v>25</v>
      </c>
      <c r="O577">
        <v>106</v>
      </c>
      <c r="P577">
        <v>12</v>
      </c>
      <c r="Q577">
        <v>194</v>
      </c>
      <c r="R577">
        <v>93</v>
      </c>
      <c r="S577">
        <v>17</v>
      </c>
      <c r="T577">
        <v>264</v>
      </c>
    </row>
    <row r="578" spans="1:32" x14ac:dyDescent="0.25">
      <c r="A578">
        <v>2</v>
      </c>
      <c r="B578">
        <v>37</v>
      </c>
      <c r="C578">
        <v>16</v>
      </c>
      <c r="D578" s="2">
        <f t="shared" si="8"/>
        <v>8.8593576965669994E-4</v>
      </c>
      <c r="E578" s="2">
        <f>D578*F578*IFERROR(SUMIF(Distrib!AH:AH,"&lt;=" &amp; G578,Distrib!AJ:AJ),1)</f>
        <v>1.8658100475770395E-4</v>
      </c>
      <c r="F578">
        <f>COUNTIF($H$578:$S$578,"&lt;="&amp;$G$578)/COUNTA($H$578:$S$578)</f>
        <v>0.41666666666666669</v>
      </c>
      <c r="G578">
        <v>80</v>
      </c>
      <c r="H578">
        <v>4</v>
      </c>
      <c r="I578">
        <v>116</v>
      </c>
      <c r="J578">
        <v>86</v>
      </c>
      <c r="K578">
        <v>79</v>
      </c>
      <c r="L578">
        <v>177</v>
      </c>
      <c r="M578">
        <v>305</v>
      </c>
      <c r="N578">
        <v>2</v>
      </c>
      <c r="O578">
        <v>175</v>
      </c>
      <c r="P578">
        <v>328</v>
      </c>
      <c r="Q578">
        <v>149</v>
      </c>
      <c r="R578">
        <v>39</v>
      </c>
      <c r="S578">
        <v>17</v>
      </c>
    </row>
    <row r="579" spans="1:32" x14ac:dyDescent="0.25">
      <c r="A579">
        <v>2</v>
      </c>
      <c r="B579">
        <v>45</v>
      </c>
      <c r="C579">
        <v>19</v>
      </c>
      <c r="D579" s="2">
        <f t="shared" ref="D579:D642" si="9">C579/SUM(C:C)</f>
        <v>1.052048726467331E-3</v>
      </c>
      <c r="E579" s="2">
        <f>D579*F579*IFERROR(SUMIF(Distrib!AH:AH,"&lt;=" &amp; G579,Distrib!AJ:AJ),1)</f>
        <v>1.3815018249389553E-4</v>
      </c>
      <c r="F579">
        <f>COUNTIF($H$579:$Z$579,"&lt;="&amp;$G$579)/COUNTA($H$579:$Z$579)</f>
        <v>0.36842105263157893</v>
      </c>
      <c r="G579">
        <v>50</v>
      </c>
      <c r="H579">
        <v>19</v>
      </c>
      <c r="I579">
        <v>31</v>
      </c>
      <c r="J579">
        <v>74</v>
      </c>
      <c r="K579">
        <v>26</v>
      </c>
      <c r="L579">
        <v>62</v>
      </c>
      <c r="M579">
        <v>160</v>
      </c>
      <c r="N579">
        <v>28</v>
      </c>
      <c r="O579">
        <v>70</v>
      </c>
      <c r="P579">
        <v>26</v>
      </c>
      <c r="Q579">
        <v>142</v>
      </c>
      <c r="R579">
        <v>56</v>
      </c>
      <c r="S579">
        <v>103</v>
      </c>
      <c r="T579">
        <v>76</v>
      </c>
      <c r="U579">
        <v>51</v>
      </c>
      <c r="V579">
        <v>147</v>
      </c>
      <c r="W579">
        <v>37</v>
      </c>
      <c r="X579">
        <v>253</v>
      </c>
      <c r="Y579">
        <v>146</v>
      </c>
      <c r="Z579">
        <v>14</v>
      </c>
    </row>
    <row r="580" spans="1:32" x14ac:dyDescent="0.25">
      <c r="A580">
        <v>23</v>
      </c>
      <c r="B580">
        <v>37</v>
      </c>
      <c r="C580">
        <v>29</v>
      </c>
      <c r="D580" s="2">
        <f t="shared" si="9"/>
        <v>1.6057585825027686E-3</v>
      </c>
      <c r="E580" s="2">
        <f>D580*F580*IFERROR(SUMIF(Distrib!AH:AH,"&lt;=" &amp; G580,Distrib!AJ:AJ),1)</f>
        <v>3.0528146328585543E-5</v>
      </c>
      <c r="F580">
        <f>COUNTIF($H$580:$AF$580,"&lt;="&amp;$G$580)/COUNTA($H$580:$AF$580)</f>
        <v>0.12</v>
      </c>
      <c r="G580">
        <v>20</v>
      </c>
      <c r="H580">
        <v>45</v>
      </c>
      <c r="I580">
        <v>3</v>
      </c>
      <c r="J580">
        <v>85</v>
      </c>
      <c r="K580">
        <v>179</v>
      </c>
      <c r="L580">
        <v>58</v>
      </c>
      <c r="M580">
        <v>30</v>
      </c>
      <c r="N580">
        <v>57</v>
      </c>
      <c r="O580">
        <v>58</v>
      </c>
      <c r="P580">
        <v>193</v>
      </c>
      <c r="Q580">
        <v>119</v>
      </c>
      <c r="R580">
        <v>26</v>
      </c>
      <c r="S580">
        <v>26</v>
      </c>
      <c r="T580">
        <v>28</v>
      </c>
      <c r="U580">
        <v>15</v>
      </c>
      <c r="V580">
        <v>33</v>
      </c>
      <c r="W580">
        <v>109</v>
      </c>
      <c r="X580">
        <v>25</v>
      </c>
      <c r="Y580">
        <v>47</v>
      </c>
      <c r="Z580">
        <v>157</v>
      </c>
      <c r="AA580">
        <v>40</v>
      </c>
      <c r="AB580">
        <v>185</v>
      </c>
      <c r="AC580">
        <v>43</v>
      </c>
      <c r="AD580">
        <v>11</v>
      </c>
      <c r="AE580">
        <v>37</v>
      </c>
      <c r="AF580">
        <v>70</v>
      </c>
    </row>
    <row r="581" spans="1:32" x14ac:dyDescent="0.25">
      <c r="A581">
        <v>23</v>
      </c>
      <c r="B581">
        <v>45</v>
      </c>
      <c r="C581">
        <v>14</v>
      </c>
      <c r="D581" s="2">
        <f t="shared" si="9"/>
        <v>7.7519379844961239E-4</v>
      </c>
      <c r="E581" s="2">
        <f>D581*F581*IFERROR(SUMIF(Distrib!AH:AH,"&lt;=" &amp; G581,Distrib!AJ:AJ),1)</f>
        <v>1.3360375007990304E-4</v>
      </c>
      <c r="F581">
        <f>COUNTIF($H$581:$T$581,"&lt;="&amp;$G$581)/COUNTA($H$581:$T$581)</f>
        <v>0.38461538461538464</v>
      </c>
      <c r="G581">
        <v>68</v>
      </c>
      <c r="H581">
        <v>102</v>
      </c>
      <c r="I581">
        <v>161</v>
      </c>
      <c r="J581">
        <v>89</v>
      </c>
      <c r="K581">
        <v>62</v>
      </c>
      <c r="L581">
        <v>30</v>
      </c>
      <c r="M581">
        <v>158</v>
      </c>
      <c r="N581">
        <v>32</v>
      </c>
      <c r="O581">
        <v>26</v>
      </c>
      <c r="P581">
        <v>119</v>
      </c>
      <c r="Q581">
        <v>427</v>
      </c>
      <c r="R581">
        <v>75</v>
      </c>
      <c r="S581">
        <v>8</v>
      </c>
      <c r="T581">
        <v>254</v>
      </c>
    </row>
    <row r="582" spans="1:32" x14ac:dyDescent="0.25">
      <c r="A582">
        <v>31</v>
      </c>
      <c r="B582">
        <v>37</v>
      </c>
      <c r="C582">
        <v>14</v>
      </c>
      <c r="D582" s="2">
        <f t="shared" si="9"/>
        <v>7.7519379844961239E-4</v>
      </c>
      <c r="E582" s="2">
        <f>D582*F582*IFERROR(SUMIF(Distrib!AH:AH,"&lt;=" &amp; G582,Distrib!AJ:AJ),1)</f>
        <v>7.7464907973382558E-5</v>
      </c>
      <c r="F582">
        <f>COUNTIF($H$582:$T$582,"&lt;="&amp;$G$582)/COUNTA($H$582:$T$582)</f>
        <v>0.23076923076923078</v>
      </c>
      <c r="G582">
        <v>65</v>
      </c>
      <c r="H582">
        <v>316</v>
      </c>
      <c r="I582">
        <v>210</v>
      </c>
      <c r="J582">
        <v>256</v>
      </c>
      <c r="K582">
        <v>132</v>
      </c>
      <c r="L582">
        <v>45</v>
      </c>
      <c r="M582">
        <v>63</v>
      </c>
      <c r="N582">
        <v>96</v>
      </c>
      <c r="O582">
        <v>37</v>
      </c>
      <c r="P582">
        <v>71</v>
      </c>
      <c r="Q582">
        <v>172</v>
      </c>
      <c r="R582">
        <v>73</v>
      </c>
      <c r="S582">
        <v>144</v>
      </c>
      <c r="T582">
        <v>95</v>
      </c>
    </row>
    <row r="583" spans="1:32" x14ac:dyDescent="0.25">
      <c r="A583">
        <v>37</v>
      </c>
      <c r="B583">
        <v>45</v>
      </c>
      <c r="C583">
        <v>17</v>
      </c>
      <c r="D583" s="2">
        <f t="shared" si="9"/>
        <v>9.413067552602436E-4</v>
      </c>
      <c r="E583" s="2">
        <f>D583*F583*IFERROR(SUMIF(Distrib!AH:AH,"&lt;=" &amp; G583,Distrib!AJ:AJ),1)</f>
        <v>3.986969200910019E-5</v>
      </c>
      <c r="F583">
        <f>COUNTIF($H$583:$W$583,"&lt;="&amp;$G$583)/COUNTA($H$583:$W$583)</f>
        <v>0.1875</v>
      </c>
      <c r="G583">
        <v>29</v>
      </c>
      <c r="H583">
        <v>39</v>
      </c>
      <c r="I583">
        <v>132</v>
      </c>
      <c r="J583">
        <v>182</v>
      </c>
      <c r="K583">
        <v>38</v>
      </c>
      <c r="L583">
        <v>46</v>
      </c>
      <c r="M583">
        <v>61</v>
      </c>
      <c r="N583">
        <v>100</v>
      </c>
      <c r="O583">
        <v>101</v>
      </c>
      <c r="P583">
        <v>28</v>
      </c>
      <c r="Q583">
        <v>91</v>
      </c>
      <c r="R583">
        <v>9</v>
      </c>
      <c r="S583">
        <v>541</v>
      </c>
      <c r="T583">
        <v>117</v>
      </c>
      <c r="U583">
        <v>36</v>
      </c>
      <c r="V583">
        <v>7</v>
      </c>
      <c r="W583">
        <v>215</v>
      </c>
    </row>
    <row r="584" spans="1:32" x14ac:dyDescent="0.25">
      <c r="A584">
        <v>5</v>
      </c>
      <c r="B584">
        <v>6</v>
      </c>
      <c r="C584">
        <v>11</v>
      </c>
      <c r="D584" s="2">
        <f t="shared" si="9"/>
        <v>6.0908084163898118E-4</v>
      </c>
      <c r="E584" s="2">
        <f>D584*F584*IFERROR(SUMIF(Distrib!AH:AH,"&lt;=" &amp; G584,Distrib!AJ:AJ),1)</f>
        <v>2.1729424919356778E-4</v>
      </c>
      <c r="F584">
        <f>COUNTIF($H$584:$Q$584,"&lt;="&amp;$G$584)/COUNTA($H$584:$Q$584)</f>
        <v>0.5</v>
      </c>
      <c r="G584">
        <v>143</v>
      </c>
      <c r="H584">
        <v>194</v>
      </c>
      <c r="I584">
        <v>76</v>
      </c>
      <c r="J584">
        <v>183</v>
      </c>
      <c r="K584">
        <v>252</v>
      </c>
      <c r="L584">
        <v>129</v>
      </c>
      <c r="M584">
        <v>269</v>
      </c>
      <c r="N584">
        <v>18</v>
      </c>
      <c r="O584">
        <v>50</v>
      </c>
      <c r="P584">
        <v>359</v>
      </c>
      <c r="Q584">
        <v>93</v>
      </c>
    </row>
    <row r="585" spans="1:32" x14ac:dyDescent="0.25">
      <c r="A585">
        <v>5</v>
      </c>
      <c r="B585">
        <v>25</v>
      </c>
      <c r="C585">
        <v>23</v>
      </c>
      <c r="D585" s="2">
        <f t="shared" si="9"/>
        <v>1.2735326688815061E-3</v>
      </c>
      <c r="E585" s="2">
        <f>D585*F585*IFERROR(SUMIF(Distrib!AH:AH,"&lt;=" &amp; G585,Distrib!AJ:AJ),1)</f>
        <v>8.3391653862964152E-4</v>
      </c>
      <c r="F585">
        <f>COUNTIF($H$585:$AD$585,"&lt;="&amp;$G$585)/COUNTA($H$585:$AD$585)</f>
        <v>0.86956521739130432</v>
      </c>
      <c r="G585">
        <v>160</v>
      </c>
      <c r="H585">
        <v>69</v>
      </c>
      <c r="I585">
        <v>104</v>
      </c>
      <c r="J585">
        <v>46</v>
      </c>
      <c r="K585">
        <v>6</v>
      </c>
      <c r="L585">
        <v>72</v>
      </c>
      <c r="M585">
        <v>95</v>
      </c>
      <c r="N585">
        <v>60</v>
      </c>
      <c r="O585">
        <v>18</v>
      </c>
      <c r="P585">
        <v>46</v>
      </c>
      <c r="Q585">
        <v>172</v>
      </c>
      <c r="R585">
        <v>32</v>
      </c>
      <c r="S585">
        <v>122</v>
      </c>
      <c r="T585">
        <v>51</v>
      </c>
      <c r="U585">
        <v>21</v>
      </c>
      <c r="V585">
        <v>70</v>
      </c>
      <c r="W585">
        <v>37</v>
      </c>
      <c r="X585">
        <v>34</v>
      </c>
      <c r="Y585">
        <v>162</v>
      </c>
      <c r="Z585">
        <v>205</v>
      </c>
      <c r="AA585">
        <v>50</v>
      </c>
      <c r="AB585">
        <v>27</v>
      </c>
      <c r="AC585">
        <v>46</v>
      </c>
      <c r="AD585">
        <v>42</v>
      </c>
    </row>
    <row r="586" spans="1:32" x14ac:dyDescent="0.25">
      <c r="A586">
        <v>6</v>
      </c>
      <c r="B586">
        <v>22</v>
      </c>
      <c r="C586">
        <v>13</v>
      </c>
      <c r="D586" s="2">
        <f t="shared" si="9"/>
        <v>7.1982281284606862E-4</v>
      </c>
      <c r="E586" s="2">
        <f>D586*F586*IFERROR(SUMIF(Distrib!AH:AH,"&lt;=" &amp; G586,Distrib!AJ:AJ),1)</f>
        <v>2.1667569812172538E-4</v>
      </c>
      <c r="F586">
        <f>COUNTIF($H$586:$S$586,"&lt;="&amp;$G$586)/COUNTA($H$586:$S$586)</f>
        <v>0.5</v>
      </c>
      <c r="G586">
        <v>105</v>
      </c>
      <c r="H586">
        <v>206</v>
      </c>
      <c r="I586">
        <v>26</v>
      </c>
      <c r="J586">
        <v>39</v>
      </c>
      <c r="K586">
        <v>50</v>
      </c>
      <c r="L586">
        <v>422</v>
      </c>
      <c r="M586">
        <v>70</v>
      </c>
      <c r="N586">
        <v>206</v>
      </c>
      <c r="O586">
        <v>135</v>
      </c>
      <c r="P586">
        <v>86</v>
      </c>
      <c r="Q586">
        <v>108</v>
      </c>
      <c r="R586">
        <v>139</v>
      </c>
      <c r="S586">
        <v>13</v>
      </c>
    </row>
    <row r="587" spans="1:32" x14ac:dyDescent="0.25">
      <c r="A587">
        <v>6</v>
      </c>
      <c r="B587">
        <v>34</v>
      </c>
      <c r="C587">
        <v>17</v>
      </c>
      <c r="D587" s="2">
        <f t="shared" si="9"/>
        <v>9.413067552602436E-4</v>
      </c>
      <c r="E587" s="2">
        <f>D587*F587*IFERROR(SUMIF(Distrib!AH:AH,"&lt;=" &amp; G587,Distrib!AJ:AJ),1)</f>
        <v>2.4128367081236053E-4</v>
      </c>
      <c r="F587">
        <f>COUNTIF($H$587:$W$587,"&lt;="&amp;$G$587)/COUNTA($H$587:$W$587)</f>
        <v>0.5</v>
      </c>
      <c r="G587">
        <v>82</v>
      </c>
      <c r="H587">
        <v>38</v>
      </c>
      <c r="I587">
        <v>23</v>
      </c>
      <c r="J587">
        <v>93</v>
      </c>
      <c r="K587">
        <v>41</v>
      </c>
      <c r="L587">
        <v>154</v>
      </c>
      <c r="M587">
        <v>36</v>
      </c>
      <c r="N587">
        <v>84</v>
      </c>
      <c r="O587">
        <v>28</v>
      </c>
      <c r="P587">
        <v>10</v>
      </c>
      <c r="Q587">
        <v>259</v>
      </c>
      <c r="R587">
        <v>115</v>
      </c>
      <c r="S587">
        <v>85</v>
      </c>
      <c r="T587">
        <v>312</v>
      </c>
      <c r="U587">
        <v>20</v>
      </c>
      <c r="V587">
        <v>104</v>
      </c>
      <c r="W587">
        <v>15</v>
      </c>
    </row>
    <row r="588" spans="1:32" x14ac:dyDescent="0.25">
      <c r="A588">
        <v>22</v>
      </c>
      <c r="B588">
        <v>34</v>
      </c>
      <c r="C588">
        <v>7</v>
      </c>
      <c r="D588" s="2">
        <f t="shared" si="9"/>
        <v>3.875968992248062E-4</v>
      </c>
      <c r="E588" s="2">
        <f>D588*F588*IFERROR(SUMIF(Distrib!AH:AH,"&lt;=" &amp; G588,Distrib!AJ:AJ),1)</f>
        <v>1.4940141319723501E-4</v>
      </c>
      <c r="F588">
        <f>COUNTIF($H$588:$M$588,"&lt;="&amp;$G$588)/COUNTA($H$588:$M$588)</f>
        <v>0.5</v>
      </c>
      <c r="G588">
        <v>169</v>
      </c>
      <c r="H588">
        <v>499</v>
      </c>
      <c r="I588">
        <v>44</v>
      </c>
      <c r="J588">
        <v>136</v>
      </c>
      <c r="K588">
        <v>438</v>
      </c>
      <c r="L588">
        <v>302</v>
      </c>
      <c r="M588">
        <v>14</v>
      </c>
      <c r="P588">
        <f>COUNTIF($R$588:$V$588,"&lt;="&amp;$Q$588)/COUNTA($R$588:$V$588)</f>
        <v>0.6</v>
      </c>
      <c r="Q588">
        <v>225</v>
      </c>
      <c r="R588">
        <v>44</v>
      </c>
      <c r="S588">
        <v>136</v>
      </c>
      <c r="T588">
        <v>438</v>
      </c>
      <c r="U588">
        <v>302</v>
      </c>
      <c r="V588">
        <v>14</v>
      </c>
    </row>
    <row r="589" spans="1:32" x14ac:dyDescent="0.25">
      <c r="A589">
        <v>25</v>
      </c>
      <c r="B589">
        <v>34</v>
      </c>
      <c r="C589">
        <v>11</v>
      </c>
      <c r="D589" s="2">
        <f t="shared" si="9"/>
        <v>6.0908084163898118E-4</v>
      </c>
      <c r="E589" s="2">
        <f>D589*F589*IFERROR(SUMIF(Distrib!AH:AH,"&lt;=" &amp; G589,Distrib!AJ:AJ),1)</f>
        <v>0</v>
      </c>
      <c r="F589">
        <f>COUNTIF($H$589:$R$589,"&lt;="&amp;$G$589)/COUNTA($H$589:$R$589)</f>
        <v>0</v>
      </c>
      <c r="G589">
        <v>4</v>
      </c>
      <c r="H589">
        <v>251</v>
      </c>
      <c r="I589">
        <v>25</v>
      </c>
      <c r="J589">
        <v>75</v>
      </c>
      <c r="K589">
        <v>290</v>
      </c>
      <c r="L589">
        <v>31</v>
      </c>
      <c r="M589">
        <v>172</v>
      </c>
      <c r="N589">
        <v>155</v>
      </c>
      <c r="O589">
        <v>75</v>
      </c>
      <c r="P589">
        <v>453</v>
      </c>
      <c r="Q589">
        <v>128</v>
      </c>
      <c r="R589">
        <v>26</v>
      </c>
    </row>
    <row r="590" spans="1:32" x14ac:dyDescent="0.25">
      <c r="A590">
        <v>2</v>
      </c>
      <c r="B590">
        <v>26</v>
      </c>
      <c r="C590">
        <v>19</v>
      </c>
      <c r="D590" s="2">
        <f t="shared" si="9"/>
        <v>1.052048726467331E-3</v>
      </c>
      <c r="E590" s="2">
        <f>D590*F590*IFERROR(SUMIF(Distrib!AH:AH,"&lt;=" &amp; G590,Distrib!AJ:AJ),1)</f>
        <v>1.7929110783438171E-4</v>
      </c>
      <c r="F590">
        <f>COUNTIF($H$590:$Y$590,"&lt;="&amp;$G$590)/COUNTA($H$590:$Y$590)</f>
        <v>0.44444444444444442</v>
      </c>
      <c r="G590">
        <v>55</v>
      </c>
      <c r="H590">
        <v>37</v>
      </c>
      <c r="I590">
        <v>118</v>
      </c>
      <c r="J590">
        <v>57</v>
      </c>
      <c r="K590">
        <v>23</v>
      </c>
      <c r="L590">
        <v>57</v>
      </c>
      <c r="M590">
        <v>22</v>
      </c>
      <c r="N590">
        <v>6</v>
      </c>
      <c r="O590">
        <v>200</v>
      </c>
      <c r="P590">
        <v>274</v>
      </c>
      <c r="Q590">
        <v>28</v>
      </c>
      <c r="R590">
        <v>177</v>
      </c>
      <c r="S590">
        <v>171</v>
      </c>
      <c r="T590">
        <v>63</v>
      </c>
      <c r="U590">
        <v>5</v>
      </c>
      <c r="V590">
        <v>230</v>
      </c>
      <c r="W590">
        <v>34</v>
      </c>
      <c r="X590">
        <v>121</v>
      </c>
      <c r="Y590">
        <v>13</v>
      </c>
    </row>
    <row r="591" spans="1:32" x14ac:dyDescent="0.25">
      <c r="A591">
        <v>2</v>
      </c>
      <c r="B591">
        <v>46</v>
      </c>
      <c r="C591">
        <v>20</v>
      </c>
      <c r="D591" s="2">
        <f t="shared" si="9"/>
        <v>1.1074197120708748E-3</v>
      </c>
      <c r="E591" s="2">
        <f>D591*F591*IFERROR(SUMIF(Distrib!AH:AH,"&lt;=" &amp; G591,Distrib!AJ:AJ),1)</f>
        <v>4.1199695558877147E-5</v>
      </c>
      <c r="F591">
        <f>COUNTIF($H$591:$X$591,"&lt;="&amp;$G$591)/COUNTA($H$591:$X$591)</f>
        <v>0.17647058823529413</v>
      </c>
      <c r="G591">
        <v>27</v>
      </c>
      <c r="H591">
        <v>65</v>
      </c>
      <c r="I591">
        <v>165</v>
      </c>
      <c r="J591">
        <v>67</v>
      </c>
      <c r="K591">
        <v>123</v>
      </c>
      <c r="L591">
        <v>3</v>
      </c>
      <c r="M591">
        <v>73</v>
      </c>
      <c r="N591">
        <v>125</v>
      </c>
      <c r="O591">
        <v>201</v>
      </c>
      <c r="P591">
        <v>4</v>
      </c>
      <c r="Q591">
        <v>56</v>
      </c>
      <c r="R591">
        <v>51</v>
      </c>
      <c r="S591">
        <v>73</v>
      </c>
      <c r="T591">
        <v>242</v>
      </c>
      <c r="U591">
        <v>77</v>
      </c>
      <c r="V591">
        <v>15</v>
      </c>
      <c r="W591">
        <v>54</v>
      </c>
      <c r="X591">
        <v>88</v>
      </c>
    </row>
    <row r="592" spans="1:32" x14ac:dyDescent="0.25">
      <c r="A592">
        <v>26</v>
      </c>
      <c r="B592">
        <v>34</v>
      </c>
      <c r="C592">
        <v>15</v>
      </c>
      <c r="D592" s="2">
        <f t="shared" si="9"/>
        <v>8.3056478405315617E-4</v>
      </c>
      <c r="E592" s="2">
        <f>D592*F592*IFERROR(SUMIF(Distrib!AH:AH,"&lt;=" &amp; G592,Distrib!AJ:AJ),1)</f>
        <v>3.7133305425841195E-4</v>
      </c>
      <c r="F592">
        <f>COUNTIF($H$592:$U$592,"&lt;="&amp;$G$592)/COUNTA($H$592:$U$592)</f>
        <v>0.6428571428571429</v>
      </c>
      <c r="G592">
        <v>136</v>
      </c>
      <c r="H592">
        <v>154</v>
      </c>
      <c r="I592">
        <v>20</v>
      </c>
      <c r="J592">
        <v>24</v>
      </c>
      <c r="K592">
        <v>217</v>
      </c>
      <c r="L592">
        <v>298</v>
      </c>
      <c r="M592">
        <v>33</v>
      </c>
      <c r="N592">
        <v>303</v>
      </c>
      <c r="O592">
        <v>131</v>
      </c>
      <c r="P592">
        <v>26</v>
      </c>
      <c r="Q592">
        <v>14</v>
      </c>
      <c r="R592">
        <v>24</v>
      </c>
      <c r="S592">
        <v>227</v>
      </c>
      <c r="T592">
        <v>57</v>
      </c>
      <c r="U592">
        <v>29</v>
      </c>
    </row>
    <row r="593" spans="1:25" x14ac:dyDescent="0.25">
      <c r="A593">
        <v>26</v>
      </c>
      <c r="B593">
        <v>37</v>
      </c>
      <c r="C593">
        <v>17</v>
      </c>
      <c r="D593" s="2">
        <f t="shared" si="9"/>
        <v>9.413067552602436E-4</v>
      </c>
      <c r="E593" s="2">
        <f>D593*F593*IFERROR(SUMIF(Distrib!AH:AH,"&lt;=" &amp; G593,Distrib!AJ:AJ),1)</f>
        <v>7.1499019215669923E-5</v>
      </c>
      <c r="F593">
        <f>COUNTIF($H$593:$X$593,"&lt;="&amp;$G$593)/COUNTA($H$593:$X$593)</f>
        <v>0.29411764705882354</v>
      </c>
      <c r="G593">
        <v>34</v>
      </c>
      <c r="H593">
        <v>18</v>
      </c>
      <c r="I593">
        <v>110</v>
      </c>
      <c r="J593">
        <v>80</v>
      </c>
      <c r="K593">
        <v>366</v>
      </c>
      <c r="L593">
        <v>75</v>
      </c>
      <c r="M593">
        <v>166</v>
      </c>
      <c r="N593">
        <v>7</v>
      </c>
      <c r="O593">
        <v>7</v>
      </c>
      <c r="P593">
        <v>116</v>
      </c>
      <c r="Q593">
        <v>105</v>
      </c>
      <c r="R593">
        <v>25</v>
      </c>
      <c r="S593">
        <v>10</v>
      </c>
      <c r="T593">
        <v>41</v>
      </c>
      <c r="U593">
        <v>206</v>
      </c>
      <c r="V593">
        <v>191</v>
      </c>
      <c r="W593">
        <v>50</v>
      </c>
      <c r="X593">
        <v>80</v>
      </c>
    </row>
    <row r="594" spans="1:25" x14ac:dyDescent="0.25">
      <c r="A594">
        <v>26</v>
      </c>
      <c r="B594">
        <v>46</v>
      </c>
      <c r="C594">
        <v>11</v>
      </c>
      <c r="D594" s="2">
        <f t="shared" si="9"/>
        <v>6.0908084163898118E-4</v>
      </c>
      <c r="E594" s="2">
        <f>D594*F594*IFERROR(SUMIF(Distrib!AH:AH,"&lt;=" &amp; G594,Distrib!AJ:AJ),1)</f>
        <v>8.8204773434797664E-5</v>
      </c>
      <c r="F594">
        <f>COUNTIF($H$594:$Q$594,"&lt;="&amp;$G$594)/COUNTA($H$594:$Q$594)</f>
        <v>0.4</v>
      </c>
      <c r="G594">
        <v>51</v>
      </c>
      <c r="H594">
        <v>41</v>
      </c>
      <c r="I594">
        <v>64</v>
      </c>
      <c r="J594">
        <v>7</v>
      </c>
      <c r="K594">
        <v>8</v>
      </c>
      <c r="L594">
        <v>314</v>
      </c>
      <c r="M594">
        <v>66</v>
      </c>
      <c r="N594">
        <v>41</v>
      </c>
      <c r="O594">
        <v>257</v>
      </c>
      <c r="P594">
        <v>611</v>
      </c>
      <c r="Q594">
        <v>264</v>
      </c>
    </row>
    <row r="595" spans="1:25" x14ac:dyDescent="0.25">
      <c r="A595">
        <v>34</v>
      </c>
      <c r="B595">
        <v>37</v>
      </c>
      <c r="C595">
        <v>13</v>
      </c>
      <c r="D595" s="2">
        <f t="shared" si="9"/>
        <v>7.1982281284606862E-4</v>
      </c>
      <c r="E595" s="2">
        <f>D595*F595*IFERROR(SUMIF(Distrib!AH:AH,"&lt;=" &amp; G595,Distrib!AJ:AJ),1)</f>
        <v>0</v>
      </c>
      <c r="F595">
        <f>COUNTIF($H$595:$T$595,"&lt;="&amp;$G$595)/COUNTA($H$595:$T$595)</f>
        <v>0</v>
      </c>
      <c r="G595">
        <v>4</v>
      </c>
      <c r="H595">
        <v>273</v>
      </c>
      <c r="I595">
        <v>114</v>
      </c>
      <c r="J595">
        <v>29</v>
      </c>
      <c r="K595">
        <v>96</v>
      </c>
      <c r="L595">
        <v>213</v>
      </c>
      <c r="M595">
        <v>120</v>
      </c>
      <c r="N595">
        <v>24</v>
      </c>
      <c r="O595">
        <v>94</v>
      </c>
      <c r="P595">
        <v>216</v>
      </c>
      <c r="Q595">
        <v>35</v>
      </c>
      <c r="R595">
        <v>69</v>
      </c>
      <c r="S595">
        <v>320</v>
      </c>
      <c r="T595">
        <v>130</v>
      </c>
    </row>
    <row r="596" spans="1:25" x14ac:dyDescent="0.25">
      <c r="A596">
        <v>34</v>
      </c>
      <c r="B596">
        <v>46</v>
      </c>
      <c r="C596">
        <v>16</v>
      </c>
      <c r="D596" s="2">
        <f t="shared" si="9"/>
        <v>8.8593576965669994E-4</v>
      </c>
      <c r="E596" s="2">
        <f>D596*F596*IFERROR(SUMIF(Distrib!AH:AH,"&lt;=" &amp; G596,Distrib!AJ:AJ),1)</f>
        <v>2.4902927093365744E-5</v>
      </c>
      <c r="F596">
        <f>COUNTIF($H$596:$V$596,"&lt;="&amp;$G$596)/COUNTA($H$596:$V$596)</f>
        <v>0.13333333333333333</v>
      </c>
      <c r="G596">
        <v>27</v>
      </c>
      <c r="H596">
        <v>64</v>
      </c>
      <c r="I596">
        <v>112</v>
      </c>
      <c r="J596">
        <v>33</v>
      </c>
      <c r="K596">
        <v>119</v>
      </c>
      <c r="L596">
        <v>115</v>
      </c>
      <c r="M596">
        <v>81</v>
      </c>
      <c r="N596">
        <v>150</v>
      </c>
      <c r="O596">
        <v>148</v>
      </c>
      <c r="P596">
        <v>77</v>
      </c>
      <c r="Q596">
        <v>88</v>
      </c>
      <c r="R596">
        <v>255</v>
      </c>
      <c r="S596">
        <v>1</v>
      </c>
      <c r="T596">
        <v>195</v>
      </c>
      <c r="U596">
        <v>31</v>
      </c>
      <c r="V596">
        <v>22</v>
      </c>
    </row>
    <row r="597" spans="1:25" x14ac:dyDescent="0.25">
      <c r="A597">
        <v>37</v>
      </c>
      <c r="B597">
        <v>46</v>
      </c>
      <c r="C597">
        <v>9</v>
      </c>
      <c r="D597" s="2">
        <f t="shared" si="9"/>
        <v>4.9833887043189363E-4</v>
      </c>
      <c r="E597" s="2">
        <f>D597*F597*IFERROR(SUMIF(Distrib!AH:AH,"&lt;=" &amp; G597,Distrib!AJ:AJ),1)</f>
        <v>4.9255252321303274E-4</v>
      </c>
      <c r="F597">
        <f>COUNTIF($H$597:$P$597,"&lt;="&amp;$G$597)/COUNTA($H$597:$P$597)</f>
        <v>1</v>
      </c>
      <c r="G597">
        <v>524</v>
      </c>
      <c r="H597">
        <v>325</v>
      </c>
      <c r="I597">
        <v>155</v>
      </c>
      <c r="J597">
        <v>348</v>
      </c>
      <c r="K597">
        <v>1</v>
      </c>
      <c r="L597">
        <v>44</v>
      </c>
      <c r="M597">
        <v>11</v>
      </c>
      <c r="N597">
        <v>33</v>
      </c>
      <c r="O597">
        <v>67</v>
      </c>
      <c r="P597">
        <v>155</v>
      </c>
    </row>
    <row r="598" spans="1:25" x14ac:dyDescent="0.25">
      <c r="A598">
        <v>2</v>
      </c>
      <c r="B598">
        <v>15</v>
      </c>
      <c r="C598">
        <v>18</v>
      </c>
      <c r="D598" s="2">
        <f t="shared" si="9"/>
        <v>9.9667774086378727E-4</v>
      </c>
      <c r="E598" s="2">
        <f>D598*F598*IFERROR(SUMIF(Distrib!AH:AH,"&lt;=" &amp; G598,Distrib!AJ:AJ),1)</f>
        <v>1.461121231378566E-4</v>
      </c>
      <c r="F598">
        <f>COUNTIF($H$598:$X$598,"&lt;="&amp;$G$598)/COUNTA($H$598:$X$598)</f>
        <v>0.35294117647058826</v>
      </c>
      <c r="G598">
        <v>61</v>
      </c>
      <c r="H598">
        <v>127</v>
      </c>
      <c r="I598">
        <v>104</v>
      </c>
      <c r="J598">
        <v>10</v>
      </c>
      <c r="K598">
        <v>50</v>
      </c>
      <c r="L598">
        <v>83</v>
      </c>
      <c r="M598">
        <v>72</v>
      </c>
      <c r="N598">
        <v>97</v>
      </c>
      <c r="O598">
        <v>36</v>
      </c>
      <c r="P598">
        <v>8</v>
      </c>
      <c r="Q598">
        <v>202</v>
      </c>
      <c r="R598">
        <v>73</v>
      </c>
      <c r="S598">
        <v>32</v>
      </c>
      <c r="T598">
        <v>69</v>
      </c>
      <c r="U598">
        <v>55</v>
      </c>
      <c r="V598">
        <v>332</v>
      </c>
      <c r="W598">
        <v>208</v>
      </c>
      <c r="X598">
        <v>62</v>
      </c>
    </row>
    <row r="599" spans="1:25" x14ac:dyDescent="0.25">
      <c r="A599">
        <v>2</v>
      </c>
      <c r="B599">
        <v>36</v>
      </c>
      <c r="C599">
        <v>17</v>
      </c>
      <c r="D599" s="2">
        <f t="shared" si="9"/>
        <v>9.413067552602436E-4</v>
      </c>
      <c r="E599" s="2">
        <f>D599*F599*IFERROR(SUMIF(Distrib!AH:AH,"&lt;=" &amp; G599,Distrib!AJ:AJ),1)</f>
        <v>4.2592421280692014E-5</v>
      </c>
      <c r="F599">
        <f>COUNTIF($H$599:$W$599,"&lt;="&amp;$G$599)/COUNTA($H$599:$W$599)</f>
        <v>0.25</v>
      </c>
      <c r="G599">
        <v>23</v>
      </c>
      <c r="H599">
        <v>38</v>
      </c>
      <c r="I599">
        <v>19</v>
      </c>
      <c r="J599">
        <v>267</v>
      </c>
      <c r="K599">
        <v>22</v>
      </c>
      <c r="L599">
        <v>206</v>
      </c>
      <c r="M599">
        <v>275</v>
      </c>
      <c r="N599">
        <v>181</v>
      </c>
      <c r="O599">
        <v>2</v>
      </c>
      <c r="P599">
        <v>97</v>
      </c>
      <c r="Q599">
        <v>28</v>
      </c>
      <c r="R599">
        <v>69</v>
      </c>
      <c r="S599">
        <v>61</v>
      </c>
      <c r="T599">
        <v>37</v>
      </c>
      <c r="U599">
        <v>104</v>
      </c>
      <c r="V599">
        <v>18</v>
      </c>
      <c r="W599">
        <v>116</v>
      </c>
    </row>
    <row r="600" spans="1:25" x14ac:dyDescent="0.25">
      <c r="A600">
        <v>28</v>
      </c>
      <c r="B600">
        <v>36</v>
      </c>
      <c r="C600">
        <v>9</v>
      </c>
      <c r="D600" s="2">
        <f t="shared" si="9"/>
        <v>4.9833887043189363E-4</v>
      </c>
      <c r="E600" s="2">
        <f>D600*F600*IFERROR(SUMIF(Distrib!AH:AH,"&lt;=" &amp; G600,Distrib!AJ:AJ),1)</f>
        <v>1.8557446270155313E-4</v>
      </c>
      <c r="F600">
        <f>COUNTIF($H$600:$O$600,"&lt;="&amp;$G$600)/COUNTA($H$600:$O$600)</f>
        <v>0.5</v>
      </c>
      <c r="G600">
        <v>156</v>
      </c>
      <c r="H600">
        <v>131</v>
      </c>
      <c r="I600">
        <v>285</v>
      </c>
      <c r="J600">
        <v>71</v>
      </c>
      <c r="K600">
        <v>207</v>
      </c>
      <c r="L600">
        <v>7</v>
      </c>
      <c r="M600">
        <v>128</v>
      </c>
      <c r="N600">
        <v>227</v>
      </c>
      <c r="O600">
        <v>211</v>
      </c>
    </row>
    <row r="601" spans="1:25" x14ac:dyDescent="0.25">
      <c r="A601">
        <v>36</v>
      </c>
      <c r="B601">
        <v>50</v>
      </c>
      <c r="C601">
        <v>10</v>
      </c>
      <c r="D601" s="2">
        <f t="shared" si="9"/>
        <v>5.5370985603543741E-4</v>
      </c>
      <c r="E601" s="2">
        <f>D601*F601*IFERROR(SUMIF(Distrib!AH:AH,"&lt;=" &amp; G601,Distrib!AJ:AJ),1)</f>
        <v>6.8578930001307348E-5</v>
      </c>
      <c r="F601">
        <f>COUNTIF($H$601:$P$601,"&lt;="&amp;$G$601)/COUNTA($H$601:$P$601)</f>
        <v>0.22222222222222221</v>
      </c>
      <c r="G601">
        <v>93</v>
      </c>
      <c r="H601">
        <v>45</v>
      </c>
      <c r="I601">
        <v>187</v>
      </c>
      <c r="J601">
        <v>264</v>
      </c>
      <c r="K601">
        <v>49</v>
      </c>
      <c r="L601">
        <v>212</v>
      </c>
      <c r="M601">
        <v>343</v>
      </c>
      <c r="N601">
        <v>139</v>
      </c>
      <c r="O601">
        <v>241</v>
      </c>
      <c r="P601">
        <v>115</v>
      </c>
    </row>
    <row r="602" spans="1:25" x14ac:dyDescent="0.25">
      <c r="A602">
        <v>12</v>
      </c>
      <c r="B602">
        <v>43</v>
      </c>
      <c r="C602">
        <v>18</v>
      </c>
      <c r="D602" s="2">
        <f t="shared" si="9"/>
        <v>9.9667774086378727E-4</v>
      </c>
      <c r="E602" s="2">
        <f>D602*F602*IFERROR(SUMIF(Distrib!AH:AH,"&lt;=" &amp; G602,Distrib!AJ:AJ),1)</f>
        <v>5.3710594496873506E-4</v>
      </c>
      <c r="F602">
        <f>COUNTIF($H$602:$X$602,"&lt;="&amp;$G$602)/COUNTA($H$602:$X$602)</f>
        <v>0.76470588235294112</v>
      </c>
      <c r="G602">
        <v>140</v>
      </c>
      <c r="H602">
        <v>35</v>
      </c>
      <c r="I602">
        <v>320</v>
      </c>
      <c r="J602">
        <v>82</v>
      </c>
      <c r="K602">
        <v>47</v>
      </c>
      <c r="L602">
        <v>99</v>
      </c>
      <c r="M602">
        <v>28</v>
      </c>
      <c r="N602">
        <v>100</v>
      </c>
      <c r="O602">
        <v>39</v>
      </c>
      <c r="P602">
        <v>174</v>
      </c>
      <c r="Q602">
        <v>42</v>
      </c>
      <c r="R602">
        <v>20</v>
      </c>
      <c r="S602">
        <v>20</v>
      </c>
      <c r="T602">
        <v>315</v>
      </c>
      <c r="U602">
        <v>2</v>
      </c>
      <c r="V602">
        <v>23</v>
      </c>
      <c r="W602">
        <v>163</v>
      </c>
      <c r="X602">
        <v>72</v>
      </c>
    </row>
    <row r="603" spans="1:25" x14ac:dyDescent="0.25">
      <c r="A603">
        <v>19</v>
      </c>
      <c r="B603">
        <v>44</v>
      </c>
      <c r="C603">
        <v>17</v>
      </c>
      <c r="D603" s="2">
        <f t="shared" si="9"/>
        <v>9.413067552602436E-4</v>
      </c>
      <c r="E603" s="2">
        <f>D603*F603*IFERROR(SUMIF(Distrib!AH:AH,"&lt;=" &amp; G603,Distrib!AJ:AJ),1)</f>
        <v>6.1535947781126267E-4</v>
      </c>
      <c r="F603">
        <f>COUNTIF($H$603:$W$603,"&lt;="&amp;$G$603)/COUNTA($H$603:$W$603)</f>
        <v>0.8125</v>
      </c>
      <c r="G603">
        <v>188</v>
      </c>
      <c r="H603">
        <v>10</v>
      </c>
      <c r="I603">
        <v>127</v>
      </c>
      <c r="J603">
        <v>57</v>
      </c>
      <c r="K603">
        <v>23</v>
      </c>
      <c r="L603">
        <v>87</v>
      </c>
      <c r="M603">
        <v>57</v>
      </c>
      <c r="N603">
        <v>302</v>
      </c>
      <c r="O603">
        <v>282</v>
      </c>
      <c r="P603">
        <v>16</v>
      </c>
      <c r="Q603">
        <v>20</v>
      </c>
      <c r="R603">
        <v>36</v>
      </c>
      <c r="S603">
        <v>61</v>
      </c>
      <c r="T603">
        <v>58</v>
      </c>
      <c r="U603">
        <v>9</v>
      </c>
      <c r="V603">
        <v>141</v>
      </c>
      <c r="W603">
        <v>282</v>
      </c>
    </row>
    <row r="604" spans="1:25" x14ac:dyDescent="0.25">
      <c r="A604">
        <v>43</v>
      </c>
      <c r="B604">
        <v>45</v>
      </c>
      <c r="C604">
        <v>11</v>
      </c>
      <c r="D604" s="2">
        <f t="shared" si="9"/>
        <v>6.0908084163898118E-4</v>
      </c>
      <c r="E604" s="2">
        <f>D604*F604*IFERROR(SUMIF(Distrib!AH:AH,"&lt;=" &amp; G604,Distrib!AJ:AJ),1)</f>
        <v>1.2582486680127317E-4</v>
      </c>
      <c r="F604">
        <f>COUNTIF($H$604:$Q$604,"&lt;="&amp;$G$604)/COUNTA($H$604:$Q$604)</f>
        <v>0.4</v>
      </c>
      <c r="G604">
        <v>83</v>
      </c>
      <c r="H604">
        <v>341</v>
      </c>
      <c r="I604">
        <v>54</v>
      </c>
      <c r="J604">
        <v>49</v>
      </c>
      <c r="K604">
        <v>35</v>
      </c>
      <c r="L604">
        <v>289</v>
      </c>
      <c r="M604">
        <v>214</v>
      </c>
      <c r="N604">
        <v>258</v>
      </c>
      <c r="O604">
        <v>155</v>
      </c>
      <c r="P604">
        <v>201</v>
      </c>
      <c r="Q604">
        <v>48</v>
      </c>
    </row>
    <row r="605" spans="1:25" x14ac:dyDescent="0.25">
      <c r="A605">
        <v>44</v>
      </c>
      <c r="B605">
        <v>45</v>
      </c>
      <c r="C605">
        <v>12</v>
      </c>
      <c r="D605" s="2">
        <f t="shared" si="9"/>
        <v>6.6445182724252495E-4</v>
      </c>
      <c r="E605" s="2">
        <f>D605*F605*IFERROR(SUMIF(Distrib!AH:AH,"&lt;=" &amp; G605,Distrib!AJ:AJ),1)</f>
        <v>3.3559982855858444E-4</v>
      </c>
      <c r="F605">
        <f>COUNTIF($H$605:$R$605,"&lt;="&amp;$G$605)/COUNTA($H$605:$R$605)</f>
        <v>0.63636363636363635</v>
      </c>
      <c r="G605">
        <v>182</v>
      </c>
      <c r="H605">
        <v>200</v>
      </c>
      <c r="I605">
        <v>97</v>
      </c>
      <c r="J605">
        <v>48</v>
      </c>
      <c r="K605">
        <v>22</v>
      </c>
      <c r="L605">
        <v>76</v>
      </c>
      <c r="M605">
        <v>226</v>
      </c>
      <c r="N605">
        <v>103</v>
      </c>
      <c r="O605">
        <v>24</v>
      </c>
      <c r="P605">
        <v>243</v>
      </c>
      <c r="Q605">
        <v>293</v>
      </c>
      <c r="R605">
        <v>154</v>
      </c>
    </row>
    <row r="606" spans="1:25" x14ac:dyDescent="0.25">
      <c r="A606">
        <v>16</v>
      </c>
      <c r="B606">
        <v>24</v>
      </c>
      <c r="C606">
        <v>10</v>
      </c>
      <c r="D606" s="2">
        <f t="shared" si="9"/>
        <v>5.5370985603543741E-4</v>
      </c>
      <c r="E606" s="2">
        <f>D606*F606*IFERROR(SUMIF(Distrib!AH:AH,"&lt;=" &amp; G606,Distrib!AJ:AJ),1)</f>
        <v>1.5103209258285553E-5</v>
      </c>
      <c r="F606">
        <f>COUNTIF($H$606:$P$606,"&lt;="&amp;$G$606)/COUNTA($H$606:$P$606)</f>
        <v>0.1111111111111111</v>
      </c>
      <c r="G606">
        <v>32</v>
      </c>
      <c r="H606">
        <v>326</v>
      </c>
      <c r="I606">
        <v>268</v>
      </c>
      <c r="J606">
        <v>226</v>
      </c>
      <c r="K606">
        <v>318</v>
      </c>
      <c r="L606">
        <v>24</v>
      </c>
      <c r="M606">
        <v>47</v>
      </c>
      <c r="N606">
        <v>36</v>
      </c>
      <c r="O606">
        <v>66</v>
      </c>
      <c r="P606">
        <v>52</v>
      </c>
    </row>
    <row r="607" spans="1:25" x14ac:dyDescent="0.25">
      <c r="A607">
        <v>16</v>
      </c>
      <c r="B607">
        <v>37</v>
      </c>
      <c r="C607">
        <v>19</v>
      </c>
      <c r="D607" s="2">
        <f t="shared" si="9"/>
        <v>1.052048726467331E-3</v>
      </c>
      <c r="E607" s="2">
        <f>D607*F607*IFERROR(SUMIF(Distrib!AH:AH,"&lt;=" &amp; G607,Distrib!AJ:AJ),1)</f>
        <v>0</v>
      </c>
      <c r="F607">
        <f>COUNTIF($H$607:$Y$607,"&lt;="&amp;$G$607)/COUNTA($H$607:$Y$607)</f>
        <v>0</v>
      </c>
      <c r="G607">
        <v>4</v>
      </c>
      <c r="H607">
        <v>25</v>
      </c>
      <c r="I607">
        <v>5</v>
      </c>
      <c r="J607">
        <v>130</v>
      </c>
      <c r="K607">
        <v>280</v>
      </c>
      <c r="L607">
        <v>15</v>
      </c>
      <c r="M607">
        <v>7</v>
      </c>
      <c r="N607">
        <v>386</v>
      </c>
      <c r="O607">
        <v>21</v>
      </c>
      <c r="P607">
        <v>51</v>
      </c>
      <c r="Q607">
        <v>47</v>
      </c>
      <c r="R607">
        <v>241</v>
      </c>
      <c r="S607">
        <v>36</v>
      </c>
      <c r="T607">
        <v>29</v>
      </c>
      <c r="U607">
        <v>14</v>
      </c>
      <c r="V607">
        <v>167</v>
      </c>
      <c r="W607">
        <v>50</v>
      </c>
      <c r="X607">
        <v>43</v>
      </c>
      <c r="Y607">
        <v>80</v>
      </c>
    </row>
    <row r="608" spans="1:25" x14ac:dyDescent="0.25">
      <c r="A608">
        <v>19</v>
      </c>
      <c r="B608">
        <v>24</v>
      </c>
      <c r="C608">
        <v>14</v>
      </c>
      <c r="D608" s="2">
        <f t="shared" si="9"/>
        <v>7.7519379844961239E-4</v>
      </c>
      <c r="E608" s="2">
        <f>D608*F608*IFERROR(SUMIF(Distrib!AH:AH,"&lt;=" &amp; G608,Distrib!AJ:AJ),1)</f>
        <v>5.8683925455703129E-4</v>
      </c>
      <c r="F608">
        <f>COUNTIF($H$608:$T$608,"&lt;="&amp;$G$608)/COUNTA($H$608:$T$608)</f>
        <v>0.92307692307692313</v>
      </c>
      <c r="G608">
        <v>198</v>
      </c>
      <c r="H608">
        <v>85</v>
      </c>
      <c r="I608">
        <v>92</v>
      </c>
      <c r="J608">
        <v>73</v>
      </c>
      <c r="K608">
        <v>134</v>
      </c>
      <c r="L608">
        <v>134</v>
      </c>
      <c r="M608">
        <v>136</v>
      </c>
      <c r="N608">
        <v>5</v>
      </c>
      <c r="O608">
        <v>35</v>
      </c>
      <c r="P608">
        <v>76</v>
      </c>
      <c r="Q608">
        <v>42</v>
      </c>
      <c r="R608">
        <v>41</v>
      </c>
      <c r="S608">
        <v>36</v>
      </c>
      <c r="T608">
        <v>321</v>
      </c>
    </row>
    <row r="609" spans="1:29" x14ac:dyDescent="0.25">
      <c r="A609">
        <v>19</v>
      </c>
      <c r="B609">
        <v>37</v>
      </c>
      <c r="C609">
        <v>23</v>
      </c>
      <c r="D609" s="2">
        <f t="shared" si="9"/>
        <v>1.2735326688815061E-3</v>
      </c>
      <c r="E609" s="2">
        <f>D609*F609*IFERROR(SUMIF(Distrib!AH:AH,"&lt;=" &amp; G609,Distrib!AJ:AJ),1)</f>
        <v>4.5856019171725936E-5</v>
      </c>
      <c r="F609">
        <f>COUNTIF($H$609:$AC$609,"&lt;="&amp;$G$609)/COUNTA($H$609:$AC$609)</f>
        <v>0.22727272727272727</v>
      </c>
      <c r="G609">
        <v>20</v>
      </c>
      <c r="H609">
        <v>60</v>
      </c>
      <c r="I609">
        <v>114</v>
      </c>
      <c r="J609">
        <v>7</v>
      </c>
      <c r="K609">
        <v>92</v>
      </c>
      <c r="L609">
        <v>45</v>
      </c>
      <c r="M609">
        <v>44</v>
      </c>
      <c r="N609">
        <v>38</v>
      </c>
      <c r="O609">
        <v>180</v>
      </c>
      <c r="P609">
        <v>121</v>
      </c>
      <c r="Q609">
        <v>131</v>
      </c>
      <c r="R609">
        <v>5</v>
      </c>
      <c r="S609">
        <v>230</v>
      </c>
      <c r="T609">
        <v>118</v>
      </c>
      <c r="U609">
        <v>59</v>
      </c>
      <c r="V609">
        <v>88</v>
      </c>
      <c r="W609">
        <v>24</v>
      </c>
      <c r="X609">
        <v>14</v>
      </c>
      <c r="Y609">
        <v>18</v>
      </c>
      <c r="Z609">
        <v>130</v>
      </c>
      <c r="AA609">
        <v>9</v>
      </c>
      <c r="AB609">
        <v>206</v>
      </c>
      <c r="AC609">
        <v>22</v>
      </c>
    </row>
    <row r="610" spans="1:29" x14ac:dyDescent="0.25">
      <c r="A610">
        <v>24</v>
      </c>
      <c r="B610">
        <v>35</v>
      </c>
      <c r="C610">
        <v>18</v>
      </c>
      <c r="D610" s="2">
        <f t="shared" si="9"/>
        <v>9.9667774086378727E-4</v>
      </c>
      <c r="E610" s="2">
        <f>D610*F610*IFERROR(SUMIF(Distrib!AH:AH,"&lt;=" &amp; G610,Distrib!AJ:AJ),1)</f>
        <v>2.1017329424334323E-4</v>
      </c>
      <c r="F610">
        <f>COUNTIF($H$610:$X$610,"&lt;="&amp;$G$610)/COUNTA($H$610:$X$610)</f>
        <v>0.47058823529411764</v>
      </c>
      <c r="G610">
        <v>68</v>
      </c>
      <c r="H610">
        <v>40</v>
      </c>
      <c r="I610">
        <v>57</v>
      </c>
      <c r="J610">
        <v>28</v>
      </c>
      <c r="K610">
        <v>166</v>
      </c>
      <c r="L610">
        <v>199</v>
      </c>
      <c r="M610">
        <v>68</v>
      </c>
      <c r="N610">
        <v>88</v>
      </c>
      <c r="O610">
        <v>138</v>
      </c>
      <c r="P610">
        <v>126</v>
      </c>
      <c r="Q610">
        <v>11</v>
      </c>
      <c r="R610">
        <v>62</v>
      </c>
      <c r="S610">
        <v>78</v>
      </c>
      <c r="T610">
        <v>19</v>
      </c>
      <c r="U610">
        <v>22</v>
      </c>
      <c r="V610">
        <v>100</v>
      </c>
      <c r="W610">
        <v>143</v>
      </c>
      <c r="X610">
        <v>339</v>
      </c>
    </row>
    <row r="611" spans="1:29" x14ac:dyDescent="0.25">
      <c r="A611">
        <v>2</v>
      </c>
      <c r="B611">
        <v>8</v>
      </c>
      <c r="C611">
        <v>14</v>
      </c>
      <c r="D611" s="2">
        <f t="shared" si="9"/>
        <v>7.7519379844961239E-4</v>
      </c>
      <c r="E611" s="2">
        <f>D611*F611*IFERROR(SUMIF(Distrib!AH:AH,"&lt;=" &amp; G611,Distrib!AJ:AJ),1)</f>
        <v>7.2441026323564767E-5</v>
      </c>
      <c r="F611">
        <f>COUNTIF($H$611:$T$611,"&lt;="&amp;$G$611)/COUNTA($H$611:$T$611)</f>
        <v>0.30769230769230771</v>
      </c>
      <c r="G611">
        <v>41</v>
      </c>
      <c r="H611">
        <v>132</v>
      </c>
      <c r="I611">
        <v>191</v>
      </c>
      <c r="J611">
        <v>38</v>
      </c>
      <c r="K611">
        <v>226</v>
      </c>
      <c r="L611">
        <v>225</v>
      </c>
      <c r="M611">
        <v>102</v>
      </c>
      <c r="N611">
        <v>19</v>
      </c>
      <c r="O611">
        <v>253</v>
      </c>
      <c r="P611">
        <v>24</v>
      </c>
      <c r="Q611">
        <v>111</v>
      </c>
      <c r="R611">
        <v>5</v>
      </c>
      <c r="S611">
        <v>127</v>
      </c>
      <c r="T611">
        <v>266</v>
      </c>
    </row>
    <row r="612" spans="1:29" x14ac:dyDescent="0.25">
      <c r="A612">
        <v>2</v>
      </c>
      <c r="B612">
        <v>38</v>
      </c>
      <c r="C612">
        <v>16</v>
      </c>
      <c r="D612" s="2">
        <f t="shared" si="9"/>
        <v>8.8593576965669994E-4</v>
      </c>
      <c r="E612" s="2">
        <f>D612*F612*IFERROR(SUMIF(Distrib!AH:AH,"&lt;=" &amp; G612,Distrib!AJ:AJ),1)</f>
        <v>2.1531833908656933E-4</v>
      </c>
      <c r="F612">
        <f>COUNTIF($H$612:$V$612,"&lt;="&amp;$G$612)/COUNTA($H$612:$V$612)</f>
        <v>0.46666666666666667</v>
      </c>
      <c r="G612">
        <v>84</v>
      </c>
      <c r="H612">
        <v>46</v>
      </c>
      <c r="I612">
        <v>92</v>
      </c>
      <c r="J612">
        <v>143</v>
      </c>
      <c r="K612">
        <v>339</v>
      </c>
      <c r="L612">
        <v>149</v>
      </c>
      <c r="M612">
        <v>56</v>
      </c>
      <c r="N612">
        <v>122</v>
      </c>
      <c r="O612">
        <v>23</v>
      </c>
      <c r="P612">
        <v>88</v>
      </c>
      <c r="Q612">
        <v>276</v>
      </c>
      <c r="R612">
        <v>11</v>
      </c>
      <c r="S612">
        <v>17</v>
      </c>
      <c r="T612">
        <v>148</v>
      </c>
      <c r="U612">
        <v>44</v>
      </c>
      <c r="V612">
        <v>12</v>
      </c>
    </row>
    <row r="613" spans="1:29" x14ac:dyDescent="0.25">
      <c r="A613">
        <v>8</v>
      </c>
      <c r="B613">
        <v>38</v>
      </c>
      <c r="C613">
        <v>10</v>
      </c>
      <c r="D613" s="2">
        <f t="shared" si="9"/>
        <v>5.5370985603543741E-4</v>
      </c>
      <c r="E613" s="2">
        <f>D613*F613*IFERROR(SUMIF(Distrib!AH:AH,"&lt;=" &amp; G613,Distrib!AJ:AJ),1)</f>
        <v>4.8257140435754072E-4</v>
      </c>
      <c r="F613">
        <f>COUNTIF($H$613:$P$613,"&lt;="&amp;$G$613)/COUNTA($H$613:$P$613)</f>
        <v>0.88888888888888884</v>
      </c>
      <c r="G613">
        <v>460</v>
      </c>
      <c r="H613">
        <v>66</v>
      </c>
      <c r="I613">
        <v>126</v>
      </c>
      <c r="J613">
        <v>43</v>
      </c>
      <c r="K613">
        <v>14</v>
      </c>
      <c r="L613">
        <v>144</v>
      </c>
      <c r="M613">
        <v>26</v>
      </c>
      <c r="N613">
        <v>169</v>
      </c>
      <c r="O613">
        <v>137</v>
      </c>
      <c r="P613">
        <v>555</v>
      </c>
    </row>
    <row r="614" spans="1:29" x14ac:dyDescent="0.25">
      <c r="A614">
        <v>8</v>
      </c>
      <c r="B614">
        <v>46</v>
      </c>
      <c r="C614">
        <v>13</v>
      </c>
      <c r="D614" s="2">
        <f t="shared" si="9"/>
        <v>7.1982281284606862E-4</v>
      </c>
      <c r="E614" s="2">
        <f>D614*F614*IFERROR(SUMIF(Distrib!AH:AH,"&lt;=" &amp; G614,Distrib!AJ:AJ),1)</f>
        <v>4.3615392012683518E-4</v>
      </c>
      <c r="F614">
        <f>COUNTIF($H$614:$S$614,"&lt;="&amp;$G$614)/COUNTA($H$614:$S$614)</f>
        <v>0.75</v>
      </c>
      <c r="G614">
        <v>190</v>
      </c>
      <c r="H614">
        <v>237</v>
      </c>
      <c r="I614">
        <v>27</v>
      </c>
      <c r="J614">
        <v>206</v>
      </c>
      <c r="K614">
        <v>49</v>
      </c>
      <c r="L614">
        <v>144</v>
      </c>
      <c r="M614">
        <v>78</v>
      </c>
      <c r="N614">
        <v>265</v>
      </c>
      <c r="O614">
        <v>80</v>
      </c>
      <c r="P614">
        <v>91</v>
      </c>
      <c r="Q614">
        <v>17</v>
      </c>
      <c r="R614">
        <v>38</v>
      </c>
      <c r="S614">
        <v>32</v>
      </c>
    </row>
    <row r="615" spans="1:29" x14ac:dyDescent="0.25">
      <c r="A615">
        <v>27</v>
      </c>
      <c r="B615">
        <v>46</v>
      </c>
      <c r="C615">
        <v>21</v>
      </c>
      <c r="D615" s="2">
        <f t="shared" si="9"/>
        <v>1.1627906976744186E-3</v>
      </c>
      <c r="E615" s="2">
        <f>D615*F615*IFERROR(SUMIF(Distrib!AH:AH,"&lt;=" &amp; G615,Distrib!AJ:AJ),1)</f>
        <v>2.3387629319832713E-4</v>
      </c>
      <c r="F615">
        <f>COUNTIF($H$615:$Y$615,"&lt;="&amp;$G$615)/COUNTA($H$615:$Y$615)</f>
        <v>0.55555555555555558</v>
      </c>
      <c r="G615">
        <v>51</v>
      </c>
      <c r="H615">
        <v>139</v>
      </c>
      <c r="I615">
        <v>261</v>
      </c>
      <c r="J615">
        <v>21</v>
      </c>
      <c r="K615">
        <v>32</v>
      </c>
      <c r="L615">
        <v>28</v>
      </c>
      <c r="M615">
        <v>19</v>
      </c>
      <c r="N615">
        <v>4</v>
      </c>
      <c r="O615">
        <v>122</v>
      </c>
      <c r="P615">
        <v>176</v>
      </c>
      <c r="Q615">
        <v>19</v>
      </c>
      <c r="R615">
        <v>32</v>
      </c>
      <c r="S615">
        <v>27</v>
      </c>
      <c r="T615">
        <v>115</v>
      </c>
      <c r="U615">
        <v>223</v>
      </c>
      <c r="V615">
        <v>50</v>
      </c>
      <c r="W615">
        <v>248</v>
      </c>
      <c r="X615">
        <v>1</v>
      </c>
      <c r="Y615">
        <v>79</v>
      </c>
    </row>
    <row r="616" spans="1:29" x14ac:dyDescent="0.25">
      <c r="A616">
        <v>38</v>
      </c>
      <c r="B616">
        <v>46</v>
      </c>
      <c r="C616">
        <v>14</v>
      </c>
      <c r="D616" s="2">
        <f t="shared" si="9"/>
        <v>7.7519379844961239E-4</v>
      </c>
      <c r="E616" s="2">
        <f>D616*F616*IFERROR(SUMIF(Distrib!AH:AH,"&lt;=" &amp; G616,Distrib!AJ:AJ),1)</f>
        <v>9.6277392296312297E-5</v>
      </c>
      <c r="F616">
        <f>COUNTIF($H$616:$T$616,"&lt;="&amp;$G$616)/COUNTA($H$616:$T$616)</f>
        <v>0.30769230769230771</v>
      </c>
      <c r="G616">
        <v>59</v>
      </c>
      <c r="H616">
        <v>112</v>
      </c>
      <c r="I616">
        <v>124</v>
      </c>
      <c r="J616">
        <v>120</v>
      </c>
      <c r="K616">
        <v>63</v>
      </c>
      <c r="L616">
        <v>155</v>
      </c>
      <c r="M616">
        <v>76</v>
      </c>
      <c r="N616">
        <v>144</v>
      </c>
      <c r="O616">
        <v>56</v>
      </c>
      <c r="P616">
        <v>1</v>
      </c>
      <c r="Q616">
        <v>124</v>
      </c>
      <c r="R616">
        <v>385</v>
      </c>
      <c r="S616">
        <v>23</v>
      </c>
      <c r="T616">
        <v>23</v>
      </c>
    </row>
    <row r="617" spans="1:29" x14ac:dyDescent="0.25">
      <c r="A617">
        <v>1</v>
      </c>
      <c r="B617">
        <v>21</v>
      </c>
      <c r="C617">
        <v>20</v>
      </c>
      <c r="D617" s="2">
        <f t="shared" si="9"/>
        <v>1.1074197120708748E-3</v>
      </c>
      <c r="E617" s="2">
        <f>D617*F617*IFERROR(SUMIF(Distrib!AH:AH,"&lt;=" &amp; G617,Distrib!AJ:AJ),1)</f>
        <v>9.9048470214043133E-4</v>
      </c>
      <c r="F617">
        <f>COUNTIF($H$617:$X$617,"&lt;="&amp;$G$617)/COUNTA($H$617:$X$617)</f>
        <v>0.94117647058823528</v>
      </c>
      <c r="G617">
        <v>351</v>
      </c>
      <c r="H617">
        <v>22</v>
      </c>
      <c r="I617">
        <v>26</v>
      </c>
      <c r="J617">
        <v>47</v>
      </c>
      <c r="K617">
        <v>18</v>
      </c>
      <c r="L617">
        <v>47</v>
      </c>
      <c r="M617">
        <v>110</v>
      </c>
      <c r="N617">
        <v>29</v>
      </c>
      <c r="O617">
        <v>85</v>
      </c>
      <c r="P617">
        <v>119</v>
      </c>
      <c r="Q617">
        <v>40</v>
      </c>
      <c r="R617">
        <v>62</v>
      </c>
      <c r="S617">
        <v>6</v>
      </c>
      <c r="T617">
        <v>111</v>
      </c>
      <c r="U617">
        <v>40</v>
      </c>
      <c r="V617">
        <v>484</v>
      </c>
      <c r="W617">
        <v>72</v>
      </c>
      <c r="X617">
        <v>95</v>
      </c>
    </row>
    <row r="618" spans="1:29" x14ac:dyDescent="0.25">
      <c r="A618">
        <v>1</v>
      </c>
      <c r="B618">
        <v>26</v>
      </c>
      <c r="C618">
        <v>21</v>
      </c>
      <c r="D618" s="2">
        <f t="shared" si="9"/>
        <v>1.1627906976744186E-3</v>
      </c>
      <c r="E618" s="2">
        <f>D618*F618*IFERROR(SUMIF(Distrib!AH:AH,"&lt;=" &amp; G618,Distrib!AJ:AJ),1)</f>
        <v>9.7671347178639244E-4</v>
      </c>
      <c r="F618">
        <f>COUNTIF($H$618:$Y$618,"&lt;="&amp;$G$618)/COUNTA($H$618:$Y$618)</f>
        <v>1</v>
      </c>
      <c r="G618">
        <v>210</v>
      </c>
      <c r="H618">
        <v>57</v>
      </c>
      <c r="I618">
        <v>47</v>
      </c>
      <c r="J618">
        <v>37</v>
      </c>
      <c r="K618">
        <v>95</v>
      </c>
      <c r="L618">
        <v>52</v>
      </c>
      <c r="M618">
        <v>60</v>
      </c>
      <c r="N618">
        <v>194</v>
      </c>
      <c r="O618">
        <v>102</v>
      </c>
      <c r="P618">
        <v>40</v>
      </c>
      <c r="Q618">
        <v>141</v>
      </c>
      <c r="R618">
        <v>125</v>
      </c>
      <c r="S618">
        <v>103</v>
      </c>
      <c r="T618">
        <v>144</v>
      </c>
      <c r="U618">
        <v>53</v>
      </c>
      <c r="V618">
        <v>63</v>
      </c>
      <c r="W618">
        <v>125</v>
      </c>
      <c r="X618">
        <v>7</v>
      </c>
      <c r="Y618">
        <v>38</v>
      </c>
    </row>
    <row r="619" spans="1:29" x14ac:dyDescent="0.25">
      <c r="A619">
        <v>1</v>
      </c>
      <c r="B619">
        <v>40</v>
      </c>
      <c r="C619">
        <v>13</v>
      </c>
      <c r="D619" s="2">
        <f t="shared" si="9"/>
        <v>7.1982281284606862E-4</v>
      </c>
      <c r="E619" s="2">
        <f>D619*F619*IFERROR(SUMIF(Distrib!AH:AH,"&lt;=" &amp; G619,Distrib!AJ:AJ),1)</f>
        <v>7.1924844399364366E-5</v>
      </c>
      <c r="F619">
        <f>COUNTIF($H$619:$S$619,"&lt;="&amp;$G$619)/COUNTA($H$619:$S$619)</f>
        <v>0.25</v>
      </c>
      <c r="G619">
        <v>58</v>
      </c>
      <c r="H619">
        <v>574</v>
      </c>
      <c r="I619">
        <v>101</v>
      </c>
      <c r="J619">
        <v>121</v>
      </c>
      <c r="K619">
        <v>40</v>
      </c>
      <c r="L619">
        <v>44</v>
      </c>
      <c r="M619">
        <v>102</v>
      </c>
      <c r="N619">
        <v>198</v>
      </c>
      <c r="O619">
        <v>109</v>
      </c>
      <c r="P619">
        <v>85</v>
      </c>
      <c r="Q619">
        <v>112</v>
      </c>
      <c r="R619">
        <v>182</v>
      </c>
      <c r="S619">
        <v>15</v>
      </c>
    </row>
    <row r="620" spans="1:29" x14ac:dyDescent="0.25">
      <c r="A620">
        <v>1</v>
      </c>
      <c r="B620">
        <v>50</v>
      </c>
      <c r="C620">
        <v>14</v>
      </c>
      <c r="D620" s="2">
        <f t="shared" si="9"/>
        <v>7.7519379844961239E-4</v>
      </c>
      <c r="E620" s="2">
        <f>D620*F620*IFERROR(SUMIF(Distrib!AH:AH,"&lt;=" &amp; G620,Distrib!AJ:AJ),1)</f>
        <v>4.0082765742994363E-5</v>
      </c>
      <c r="F620">
        <f>COUNTIF($H$620:$T$620,"&lt;="&amp;$G$620)/COUNTA($H$620:$T$620)</f>
        <v>0.38461538461538464</v>
      </c>
      <c r="G620">
        <v>17</v>
      </c>
      <c r="H620">
        <v>281</v>
      </c>
      <c r="I620">
        <v>556</v>
      </c>
      <c r="J620">
        <v>198</v>
      </c>
      <c r="K620">
        <v>13</v>
      </c>
      <c r="L620">
        <v>130</v>
      </c>
      <c r="M620">
        <v>2</v>
      </c>
      <c r="N620">
        <v>36</v>
      </c>
      <c r="O620">
        <v>14</v>
      </c>
      <c r="P620">
        <v>146</v>
      </c>
      <c r="Q620">
        <v>14</v>
      </c>
      <c r="R620">
        <v>10</v>
      </c>
      <c r="S620">
        <v>106</v>
      </c>
      <c r="T620">
        <v>21</v>
      </c>
    </row>
    <row r="621" spans="1:29" x14ac:dyDescent="0.25">
      <c r="A621">
        <v>21</v>
      </c>
      <c r="B621">
        <v>40</v>
      </c>
      <c r="C621">
        <v>14</v>
      </c>
      <c r="D621" s="2">
        <f t="shared" si="9"/>
        <v>7.7519379844961239E-4</v>
      </c>
      <c r="E621" s="2">
        <f>D621*F621*IFERROR(SUMIF(Distrib!AH:AH,"&lt;=" &amp; G621,Distrib!AJ:AJ),1)</f>
        <v>2.8186240247730183E-4</v>
      </c>
      <c r="F621">
        <f>COUNTIF($H$621:$T$621,"&lt;="&amp;$G$621)/COUNTA($H$621:$T$621)</f>
        <v>0.61538461538461542</v>
      </c>
      <c r="G621">
        <v>102</v>
      </c>
      <c r="H621">
        <v>13</v>
      </c>
      <c r="I621">
        <v>150</v>
      </c>
      <c r="J621">
        <v>101</v>
      </c>
      <c r="K621">
        <v>288</v>
      </c>
      <c r="L621">
        <v>200</v>
      </c>
      <c r="M621">
        <v>40</v>
      </c>
      <c r="N621">
        <v>26</v>
      </c>
      <c r="O621">
        <v>38</v>
      </c>
      <c r="P621">
        <v>81</v>
      </c>
      <c r="Q621">
        <v>387</v>
      </c>
      <c r="R621">
        <v>126</v>
      </c>
      <c r="S621">
        <v>51</v>
      </c>
      <c r="T621">
        <v>72</v>
      </c>
    </row>
    <row r="622" spans="1:29" x14ac:dyDescent="0.25">
      <c r="A622">
        <v>21</v>
      </c>
      <c r="B622">
        <v>50</v>
      </c>
      <c r="C622">
        <v>15</v>
      </c>
      <c r="D622" s="2">
        <f t="shared" si="9"/>
        <v>8.3056478405315617E-4</v>
      </c>
      <c r="E622" s="2">
        <f>D622*F622*IFERROR(SUMIF(Distrib!AH:AH,"&lt;=" &amp; G622,Distrib!AJ:AJ),1)</f>
        <v>4.1393080787593012E-4</v>
      </c>
      <c r="F622">
        <f>COUNTIF($H$622:$U$622,"&lt;="&amp;$G$622)/COUNTA($H$622:$U$622)</f>
        <v>0.7142857142857143</v>
      </c>
      <c r="G622">
        <v>137</v>
      </c>
      <c r="H622">
        <v>2</v>
      </c>
      <c r="I622">
        <v>40</v>
      </c>
      <c r="J622">
        <v>146</v>
      </c>
      <c r="K622">
        <v>40</v>
      </c>
      <c r="L622">
        <v>161</v>
      </c>
      <c r="M622">
        <v>328</v>
      </c>
      <c r="N622">
        <v>104</v>
      </c>
      <c r="O622">
        <v>310</v>
      </c>
      <c r="P622">
        <v>136</v>
      </c>
      <c r="Q622">
        <v>22</v>
      </c>
      <c r="R622">
        <v>102</v>
      </c>
      <c r="S622">
        <v>24</v>
      </c>
      <c r="T622">
        <v>46</v>
      </c>
      <c r="U622">
        <v>76</v>
      </c>
    </row>
    <row r="623" spans="1:29" x14ac:dyDescent="0.25">
      <c r="A623">
        <v>26</v>
      </c>
      <c r="B623">
        <v>40</v>
      </c>
      <c r="C623">
        <v>15</v>
      </c>
      <c r="D623" s="2">
        <f t="shared" si="9"/>
        <v>8.3056478405315617E-4</v>
      </c>
      <c r="E623" s="2">
        <f>D623*F623*IFERROR(SUMIF(Distrib!AH:AH,"&lt;=" &amp; G623,Distrib!AJ:AJ),1)</f>
        <v>3.5053041124409346E-4</v>
      </c>
      <c r="F623">
        <f>COUNTIF($H$623:$U$623,"&lt;="&amp;$G$623)/COUNTA($H$623:$U$623)</f>
        <v>0.7142857142857143</v>
      </c>
      <c r="G623">
        <v>102</v>
      </c>
      <c r="H623">
        <v>102</v>
      </c>
      <c r="I623">
        <v>38</v>
      </c>
      <c r="J623">
        <v>505</v>
      </c>
      <c r="K623">
        <v>107</v>
      </c>
      <c r="L623">
        <v>23</v>
      </c>
      <c r="M623">
        <v>17</v>
      </c>
      <c r="N623">
        <v>18</v>
      </c>
      <c r="O623">
        <v>18</v>
      </c>
      <c r="P623">
        <v>65</v>
      </c>
      <c r="Q623">
        <v>89</v>
      </c>
      <c r="R623">
        <v>50</v>
      </c>
      <c r="S623">
        <v>162</v>
      </c>
      <c r="T623">
        <v>159</v>
      </c>
      <c r="U623">
        <v>45</v>
      </c>
    </row>
    <row r="624" spans="1:29" x14ac:dyDescent="0.25">
      <c r="A624">
        <v>3</v>
      </c>
      <c r="B624">
        <v>10</v>
      </c>
      <c r="C624">
        <v>21</v>
      </c>
      <c r="D624" s="2">
        <f t="shared" si="9"/>
        <v>1.1627906976744186E-3</v>
      </c>
      <c r="E624" s="2">
        <f>D624*F624*IFERROR(SUMIF(Distrib!AH:AH,"&lt;=" &amp; G624,Distrib!AJ:AJ),1)</f>
        <v>1.0220170054620187E-3</v>
      </c>
      <c r="F624">
        <f>COUNTIF($H$624:$AA$624,"&lt;="&amp;$G$624)/COUNTA($H$624:$AA$624)</f>
        <v>1</v>
      </c>
      <c r="G624">
        <v>245</v>
      </c>
      <c r="H624">
        <v>104</v>
      </c>
      <c r="I624">
        <v>8</v>
      </c>
      <c r="J624">
        <v>111</v>
      </c>
      <c r="K624">
        <v>142</v>
      </c>
      <c r="L624">
        <v>21</v>
      </c>
      <c r="M624">
        <v>112</v>
      </c>
      <c r="N624">
        <v>112</v>
      </c>
      <c r="O624">
        <v>46</v>
      </c>
      <c r="P624">
        <v>15</v>
      </c>
      <c r="Q624">
        <v>52</v>
      </c>
      <c r="R624">
        <v>174</v>
      </c>
      <c r="S624">
        <v>78</v>
      </c>
      <c r="T624">
        <v>24</v>
      </c>
      <c r="U624">
        <v>14</v>
      </c>
      <c r="V624">
        <v>141</v>
      </c>
      <c r="W624">
        <v>22</v>
      </c>
      <c r="X624">
        <v>112</v>
      </c>
      <c r="Y624">
        <v>137</v>
      </c>
      <c r="Z624">
        <v>45</v>
      </c>
      <c r="AA624">
        <v>56</v>
      </c>
    </row>
    <row r="625" spans="1:31" x14ac:dyDescent="0.25">
      <c r="A625">
        <v>3</v>
      </c>
      <c r="B625">
        <v>13</v>
      </c>
      <c r="C625">
        <v>19</v>
      </c>
      <c r="D625" s="2">
        <f t="shared" si="9"/>
        <v>1.052048726467331E-3</v>
      </c>
      <c r="E625" s="2">
        <f>D625*F625*IFERROR(SUMIF(Distrib!AH:AH,"&lt;=" &amp; G625,Distrib!AJ:AJ),1)</f>
        <v>6.7329974237159641E-4</v>
      </c>
      <c r="F625">
        <f>COUNTIF($H$625:$X$625,"&lt;="&amp;$G$625)/COUNTA($H$625:$X$625)</f>
        <v>0.82352941176470584</v>
      </c>
      <c r="G625">
        <v>172</v>
      </c>
      <c r="H625">
        <v>6</v>
      </c>
      <c r="I625">
        <v>27</v>
      </c>
      <c r="J625">
        <v>40</v>
      </c>
      <c r="K625">
        <v>112</v>
      </c>
      <c r="L625">
        <v>39</v>
      </c>
      <c r="M625">
        <v>103</v>
      </c>
      <c r="N625">
        <v>11</v>
      </c>
      <c r="O625">
        <v>35</v>
      </c>
      <c r="P625">
        <v>310</v>
      </c>
      <c r="Q625">
        <v>168</v>
      </c>
      <c r="R625">
        <v>22</v>
      </c>
      <c r="S625">
        <v>91</v>
      </c>
      <c r="T625">
        <v>75</v>
      </c>
      <c r="U625">
        <v>204</v>
      </c>
      <c r="V625">
        <v>179</v>
      </c>
      <c r="W625">
        <v>121</v>
      </c>
      <c r="X625">
        <v>19</v>
      </c>
    </row>
    <row r="626" spans="1:31" x14ac:dyDescent="0.25">
      <c r="A626">
        <v>3</v>
      </c>
      <c r="B626">
        <v>45</v>
      </c>
      <c r="C626">
        <v>14</v>
      </c>
      <c r="D626" s="2">
        <f t="shared" si="9"/>
        <v>7.7519379844961239E-4</v>
      </c>
      <c r="E626" s="2">
        <f>D626*F626*IFERROR(SUMIF(Distrib!AH:AH,"&lt;=" &amp; G626,Distrib!AJ:AJ),1)</f>
        <v>1.0626937114915044E-4</v>
      </c>
      <c r="F626">
        <f>COUNTIF($H$626:$T$626,"&lt;="&amp;$G$626)/COUNTA($H$626:$T$626)</f>
        <v>0.38461538461538464</v>
      </c>
      <c r="G626">
        <v>50</v>
      </c>
      <c r="H626">
        <v>200</v>
      </c>
      <c r="I626">
        <v>375</v>
      </c>
      <c r="J626">
        <v>6</v>
      </c>
      <c r="K626">
        <v>1</v>
      </c>
      <c r="L626">
        <v>19</v>
      </c>
      <c r="M626">
        <v>204</v>
      </c>
      <c r="N626">
        <v>121</v>
      </c>
      <c r="O626">
        <v>110</v>
      </c>
      <c r="P626">
        <v>245</v>
      </c>
      <c r="Q626">
        <v>68</v>
      </c>
      <c r="R626">
        <v>12</v>
      </c>
      <c r="S626">
        <v>233</v>
      </c>
      <c r="T626">
        <v>22</v>
      </c>
    </row>
    <row r="627" spans="1:31" x14ac:dyDescent="0.25">
      <c r="A627">
        <v>10</v>
      </c>
      <c r="B627">
        <v>13</v>
      </c>
      <c r="C627">
        <v>17</v>
      </c>
      <c r="D627" s="2">
        <f t="shared" si="9"/>
        <v>9.413067552602436E-4</v>
      </c>
      <c r="E627" s="2">
        <f>D627*F627*IFERROR(SUMIF(Distrib!AH:AH,"&lt;=" &amp; G627,Distrib!AJ:AJ),1)</f>
        <v>1.303284061322239E-5</v>
      </c>
      <c r="F627">
        <f>COUNTIF($H$627:$V$627,"&lt;="&amp;$G$627)/COUNTA($H$627:$V$627)</f>
        <v>0.13333333333333333</v>
      </c>
      <c r="G627">
        <v>13</v>
      </c>
      <c r="H627">
        <v>107</v>
      </c>
      <c r="I627">
        <v>26</v>
      </c>
      <c r="J627">
        <v>99</v>
      </c>
      <c r="K627">
        <v>2</v>
      </c>
      <c r="L627">
        <v>25</v>
      </c>
      <c r="M627">
        <v>85</v>
      </c>
      <c r="N627">
        <v>173</v>
      </c>
      <c r="O627">
        <v>84</v>
      </c>
      <c r="P627">
        <v>1</v>
      </c>
      <c r="Q627">
        <v>51</v>
      </c>
      <c r="R627">
        <v>27</v>
      </c>
      <c r="S627">
        <v>162</v>
      </c>
      <c r="T627">
        <v>181</v>
      </c>
      <c r="U627">
        <v>288</v>
      </c>
      <c r="V627">
        <v>391</v>
      </c>
    </row>
    <row r="628" spans="1:31" x14ac:dyDescent="0.25">
      <c r="A628">
        <v>7</v>
      </c>
      <c r="B628">
        <v>24</v>
      </c>
      <c r="C628">
        <v>12</v>
      </c>
      <c r="D628" s="2">
        <f t="shared" si="9"/>
        <v>6.6445182724252495E-4</v>
      </c>
      <c r="E628" s="2">
        <f>D628*F628*IFERROR(SUMIF(Distrib!AH:AH,"&lt;=" &amp; G628,Distrib!AJ:AJ),1)</f>
        <v>2.6595757057648335E-4</v>
      </c>
      <c r="F628">
        <f>COUNTIF($H$628:$R$628,"&lt;="&amp;$G$628)/COUNTA($H$628:$R$628)</f>
        <v>0.63636363636363635</v>
      </c>
      <c r="G628">
        <v>113</v>
      </c>
      <c r="H628">
        <v>90</v>
      </c>
      <c r="I628">
        <v>653</v>
      </c>
      <c r="J628">
        <v>121</v>
      </c>
      <c r="K628">
        <v>187</v>
      </c>
      <c r="L628">
        <v>25</v>
      </c>
      <c r="M628">
        <v>86</v>
      </c>
      <c r="N628">
        <v>59</v>
      </c>
      <c r="O628">
        <v>39</v>
      </c>
      <c r="P628">
        <v>83</v>
      </c>
      <c r="Q628">
        <v>89</v>
      </c>
      <c r="R628">
        <v>186</v>
      </c>
    </row>
    <row r="629" spans="1:31" x14ac:dyDescent="0.25">
      <c r="A629">
        <v>7</v>
      </c>
      <c r="B629">
        <v>37</v>
      </c>
      <c r="C629">
        <v>19</v>
      </c>
      <c r="D629" s="2">
        <f t="shared" si="9"/>
        <v>1.052048726467331E-3</v>
      </c>
      <c r="E629" s="2">
        <f>D629*F629*IFERROR(SUMIF(Distrib!AH:AH,"&lt;=" &amp; G629,Distrib!AJ:AJ),1)</f>
        <v>4.675514811220649E-4</v>
      </c>
      <c r="F629">
        <f>COUNTIF($H$629:$Y$629,"&lt;="&amp;$G$629)/COUNTA($H$629:$Y$629)</f>
        <v>0.66666666666666663</v>
      </c>
      <c r="G629">
        <v>125</v>
      </c>
      <c r="H629">
        <v>260</v>
      </c>
      <c r="I629">
        <v>23</v>
      </c>
      <c r="J629">
        <v>21</v>
      </c>
      <c r="K629">
        <v>171</v>
      </c>
      <c r="L629">
        <v>27</v>
      </c>
      <c r="M629">
        <v>3</v>
      </c>
      <c r="N629">
        <v>91</v>
      </c>
      <c r="O629">
        <v>135</v>
      </c>
      <c r="P629">
        <v>41</v>
      </c>
      <c r="Q629">
        <v>30</v>
      </c>
      <c r="R629">
        <v>48</v>
      </c>
      <c r="S629">
        <v>55</v>
      </c>
      <c r="T629">
        <v>70</v>
      </c>
      <c r="U629">
        <v>237</v>
      </c>
      <c r="V629">
        <v>35</v>
      </c>
      <c r="W629">
        <v>204</v>
      </c>
      <c r="X629">
        <v>132</v>
      </c>
      <c r="Y629">
        <v>66</v>
      </c>
    </row>
    <row r="630" spans="1:31" x14ac:dyDescent="0.25">
      <c r="A630">
        <v>19</v>
      </c>
      <c r="B630">
        <v>28</v>
      </c>
      <c r="C630">
        <v>13</v>
      </c>
      <c r="D630" s="2">
        <f t="shared" si="9"/>
        <v>7.1982281284606862E-4</v>
      </c>
      <c r="E630" s="2">
        <f>D630*F630*IFERROR(SUMIF(Distrib!AH:AH,"&lt;=" &amp; G630,Distrib!AJ:AJ),1)</f>
        <v>2.35293171269296E-5</v>
      </c>
      <c r="F630">
        <f>COUNTIF($H$630:$S$630,"&lt;="&amp;$G$630)/COUNTA($H$630:$S$630)</f>
        <v>0.16666666666666666</v>
      </c>
      <c r="G630">
        <v>25</v>
      </c>
      <c r="H630">
        <v>439</v>
      </c>
      <c r="I630">
        <v>95</v>
      </c>
      <c r="J630">
        <v>157</v>
      </c>
      <c r="K630">
        <v>141</v>
      </c>
      <c r="L630">
        <v>7</v>
      </c>
      <c r="M630">
        <v>234</v>
      </c>
      <c r="N630">
        <v>89</v>
      </c>
      <c r="O630">
        <v>79</v>
      </c>
      <c r="P630">
        <v>56</v>
      </c>
      <c r="Q630">
        <v>20</v>
      </c>
      <c r="R630">
        <v>80</v>
      </c>
      <c r="S630">
        <v>103</v>
      </c>
    </row>
    <row r="631" spans="1:31" x14ac:dyDescent="0.25">
      <c r="A631">
        <v>24</v>
      </c>
      <c r="B631">
        <v>36</v>
      </c>
      <c r="C631">
        <v>15</v>
      </c>
      <c r="D631" s="2">
        <f t="shared" si="9"/>
        <v>8.3056478405315617E-4</v>
      </c>
      <c r="E631" s="2">
        <f>D631*F631*IFERROR(SUMIF(Distrib!AH:AH,"&lt;=" &amp; G631,Distrib!AJ:AJ),1)</f>
        <v>8.1603035738966802E-4</v>
      </c>
      <c r="F631">
        <f>COUNTIF($H$631:$U$631,"&lt;="&amp;$G$631)/COUNTA($H$631:$U$631)</f>
        <v>1</v>
      </c>
      <c r="G631">
        <v>471</v>
      </c>
      <c r="H631">
        <v>20</v>
      </c>
      <c r="I631">
        <v>126</v>
      </c>
      <c r="J631">
        <v>240</v>
      </c>
      <c r="K631">
        <v>128</v>
      </c>
      <c r="L631">
        <v>204</v>
      </c>
      <c r="M631">
        <v>118</v>
      </c>
      <c r="N631">
        <v>66</v>
      </c>
      <c r="O631">
        <v>74</v>
      </c>
      <c r="P631">
        <v>6</v>
      </c>
      <c r="Q631">
        <v>17</v>
      </c>
      <c r="R631">
        <v>42</v>
      </c>
      <c r="S631">
        <v>61</v>
      </c>
      <c r="T631">
        <v>163</v>
      </c>
      <c r="U631">
        <v>34</v>
      </c>
    </row>
    <row r="632" spans="1:31" x14ac:dyDescent="0.25">
      <c r="A632">
        <v>36</v>
      </c>
      <c r="B632">
        <v>37</v>
      </c>
      <c r="C632">
        <v>19</v>
      </c>
      <c r="D632" s="2">
        <f t="shared" si="9"/>
        <v>1.052048726467331E-3</v>
      </c>
      <c r="E632" s="2">
        <f>D632*F632*IFERROR(SUMIF(Distrib!AH:AH,"&lt;=" &amp; G632,Distrib!AJ:AJ),1)</f>
        <v>2.3633593935975831E-4</v>
      </c>
      <c r="F632">
        <f>COUNTIF($H$632:$Y$632,"&lt;="&amp;$G$632)/COUNTA($H$632:$Y$632)</f>
        <v>0.44444444444444442</v>
      </c>
      <c r="G632">
        <v>80</v>
      </c>
      <c r="H632">
        <v>162</v>
      </c>
      <c r="I632">
        <v>5</v>
      </c>
      <c r="J632">
        <v>7</v>
      </c>
      <c r="K632">
        <v>84</v>
      </c>
      <c r="L632">
        <v>382</v>
      </c>
      <c r="M632">
        <v>9</v>
      </c>
      <c r="N632">
        <v>128</v>
      </c>
      <c r="O632">
        <v>114</v>
      </c>
      <c r="P632">
        <v>138</v>
      </c>
      <c r="Q632">
        <v>57</v>
      </c>
      <c r="R632">
        <v>46</v>
      </c>
      <c r="S632">
        <v>91</v>
      </c>
      <c r="T632">
        <v>185</v>
      </c>
      <c r="U632">
        <v>34</v>
      </c>
      <c r="V632">
        <v>28</v>
      </c>
      <c r="W632">
        <v>130</v>
      </c>
      <c r="X632">
        <v>7</v>
      </c>
      <c r="Y632">
        <v>85</v>
      </c>
    </row>
    <row r="633" spans="1:31" x14ac:dyDescent="0.25">
      <c r="A633">
        <v>2</v>
      </c>
      <c r="B633">
        <v>14</v>
      </c>
      <c r="C633">
        <v>17</v>
      </c>
      <c r="D633" s="2">
        <f t="shared" si="9"/>
        <v>9.413067552602436E-4</v>
      </c>
      <c r="E633" s="2">
        <f>D633*F633*IFERROR(SUMIF(Distrib!AH:AH,"&lt;=" &amp; G633,Distrib!AJ:AJ),1)</f>
        <v>5.552943218352309E-5</v>
      </c>
      <c r="F633">
        <f>COUNTIF($H$633:$T$633,"&lt;="&amp;$G$633)/COUNTA($H$633:$T$633)</f>
        <v>0.15384615384615385</v>
      </c>
      <c r="G633">
        <v>55</v>
      </c>
      <c r="H633">
        <v>52</v>
      </c>
      <c r="I633">
        <v>67</v>
      </c>
      <c r="J633">
        <v>112</v>
      </c>
      <c r="K633">
        <v>116</v>
      </c>
      <c r="L633">
        <v>118</v>
      </c>
      <c r="M633">
        <v>18</v>
      </c>
      <c r="N633">
        <v>179</v>
      </c>
      <c r="O633">
        <v>141</v>
      </c>
      <c r="P633">
        <v>175</v>
      </c>
      <c r="Q633">
        <v>255</v>
      </c>
      <c r="R633">
        <v>128</v>
      </c>
      <c r="S633">
        <v>149</v>
      </c>
      <c r="T633">
        <v>113</v>
      </c>
    </row>
    <row r="634" spans="1:31" x14ac:dyDescent="0.25">
      <c r="A634">
        <v>11</v>
      </c>
      <c r="B634">
        <v>13</v>
      </c>
      <c r="C634">
        <v>24</v>
      </c>
      <c r="D634" s="2">
        <f t="shared" si="9"/>
        <v>1.3289036544850499E-3</v>
      </c>
      <c r="E634" s="2">
        <f>D634*F634*IFERROR(SUMIF(Distrib!AH:AH,"&lt;=" &amp; G634,Distrib!AJ:AJ),1)</f>
        <v>6.7662783750401293E-5</v>
      </c>
      <c r="F634">
        <f>COUNTIF($H$634:$AE$634,"&lt;="&amp;$G$634)/COUNTA($H$634:$AE$634)</f>
        <v>0.25</v>
      </c>
      <c r="G634">
        <v>26</v>
      </c>
      <c r="H634">
        <v>13</v>
      </c>
      <c r="I634">
        <v>67</v>
      </c>
      <c r="J634">
        <v>44</v>
      </c>
      <c r="K634">
        <v>15</v>
      </c>
      <c r="L634">
        <v>16</v>
      </c>
      <c r="M634">
        <v>80</v>
      </c>
      <c r="N634">
        <v>52</v>
      </c>
      <c r="O634">
        <v>37</v>
      </c>
      <c r="P634">
        <v>149</v>
      </c>
      <c r="Q634">
        <v>91</v>
      </c>
      <c r="R634">
        <v>95</v>
      </c>
      <c r="S634">
        <v>40</v>
      </c>
      <c r="T634">
        <v>133</v>
      </c>
      <c r="U634">
        <v>4</v>
      </c>
      <c r="V634">
        <v>139</v>
      </c>
      <c r="W634">
        <v>74</v>
      </c>
      <c r="X634">
        <v>100</v>
      </c>
      <c r="Y634">
        <v>118</v>
      </c>
      <c r="Z634">
        <v>122</v>
      </c>
      <c r="AA634">
        <v>132</v>
      </c>
      <c r="AB634">
        <v>14</v>
      </c>
      <c r="AC634">
        <v>74</v>
      </c>
      <c r="AD634">
        <v>90</v>
      </c>
      <c r="AE634">
        <v>13</v>
      </c>
    </row>
    <row r="635" spans="1:31" x14ac:dyDescent="0.25">
      <c r="A635">
        <v>11</v>
      </c>
      <c r="B635">
        <v>14</v>
      </c>
      <c r="C635">
        <v>17</v>
      </c>
      <c r="D635" s="2">
        <f t="shared" si="9"/>
        <v>9.413067552602436E-4</v>
      </c>
      <c r="E635" s="2">
        <f>D635*F635*IFERROR(SUMIF(Distrib!AH:AH,"&lt;=" &amp; G635,Distrib!AJ:AJ),1)</f>
        <v>1.0227231592102926E-4</v>
      </c>
      <c r="F635">
        <f>COUNTIF($H$635:$W$635,"&lt;="&amp;$G$635)/COUNTA($H$635:$W$635)</f>
        <v>0.375</v>
      </c>
      <c r="G635">
        <v>39</v>
      </c>
      <c r="H635">
        <v>274</v>
      </c>
      <c r="I635">
        <v>152</v>
      </c>
      <c r="J635">
        <v>7</v>
      </c>
      <c r="K635">
        <v>27</v>
      </c>
      <c r="L635">
        <v>255</v>
      </c>
      <c r="M635">
        <v>104</v>
      </c>
      <c r="N635">
        <v>25</v>
      </c>
      <c r="O635">
        <v>58</v>
      </c>
      <c r="P635">
        <v>214</v>
      </c>
      <c r="Q635">
        <v>12</v>
      </c>
      <c r="R635">
        <v>8</v>
      </c>
      <c r="S635">
        <v>41</v>
      </c>
      <c r="T635">
        <v>101</v>
      </c>
      <c r="U635">
        <v>31</v>
      </c>
      <c r="V635">
        <v>277</v>
      </c>
      <c r="W635">
        <v>104</v>
      </c>
    </row>
    <row r="636" spans="1:31" x14ac:dyDescent="0.25">
      <c r="A636">
        <v>11</v>
      </c>
      <c r="B636">
        <v>21</v>
      </c>
      <c r="C636">
        <v>16</v>
      </c>
      <c r="D636" s="2">
        <f t="shared" si="9"/>
        <v>8.8593576965669994E-4</v>
      </c>
      <c r="E636" s="2">
        <f>D636*F636*IFERROR(SUMIF(Distrib!AH:AH,"&lt;=" &amp; G636,Distrib!AJ:AJ),1)</f>
        <v>2.8580837860639642E-4</v>
      </c>
      <c r="F636">
        <f>COUNTIF($H$636:$V$636,"&lt;="&amp;$G$636)/COUNTA($H$636:$V$636)</f>
        <v>0.53333333333333333</v>
      </c>
      <c r="G636">
        <v>106</v>
      </c>
      <c r="H636">
        <v>107</v>
      </c>
      <c r="I636">
        <v>43</v>
      </c>
      <c r="J636">
        <v>38</v>
      </c>
      <c r="K636">
        <v>51</v>
      </c>
      <c r="L636">
        <v>131</v>
      </c>
      <c r="M636">
        <v>221</v>
      </c>
      <c r="N636">
        <v>57</v>
      </c>
      <c r="O636">
        <v>104</v>
      </c>
      <c r="P636">
        <v>143</v>
      </c>
      <c r="Q636">
        <v>240</v>
      </c>
      <c r="R636">
        <v>27</v>
      </c>
      <c r="S636">
        <v>120</v>
      </c>
      <c r="T636">
        <v>27</v>
      </c>
      <c r="U636">
        <v>82</v>
      </c>
      <c r="V636">
        <v>203</v>
      </c>
    </row>
    <row r="637" spans="1:31" x14ac:dyDescent="0.25">
      <c r="A637">
        <v>13</v>
      </c>
      <c r="B637">
        <v>14</v>
      </c>
      <c r="C637">
        <v>21</v>
      </c>
      <c r="D637" s="2">
        <f t="shared" si="9"/>
        <v>1.1627906976744186E-3</v>
      </c>
      <c r="E637" s="2">
        <f>D637*F637*IFERROR(SUMIF(Distrib!AH:AH,"&lt;=" &amp; G637,Distrib!AJ:AJ),1)</f>
        <v>9.3582511300288214E-5</v>
      </c>
      <c r="F637">
        <f>COUNTIF($H$637:$Y$637,"&lt;="&amp;$G$637)/COUNTA($H$637:$Y$637)</f>
        <v>0.27777777777777779</v>
      </c>
      <c r="G637">
        <v>39</v>
      </c>
      <c r="H637">
        <v>16</v>
      </c>
      <c r="I637">
        <v>11</v>
      </c>
      <c r="J637">
        <v>247</v>
      </c>
      <c r="K637">
        <v>46</v>
      </c>
      <c r="L637">
        <v>74</v>
      </c>
      <c r="M637">
        <v>66</v>
      </c>
      <c r="N637">
        <v>45</v>
      </c>
      <c r="O637">
        <v>314</v>
      </c>
      <c r="P637">
        <v>26</v>
      </c>
      <c r="Q637">
        <v>16</v>
      </c>
      <c r="R637">
        <v>42</v>
      </c>
      <c r="S637">
        <v>105</v>
      </c>
      <c r="T637">
        <v>128</v>
      </c>
      <c r="U637">
        <v>153</v>
      </c>
      <c r="V637">
        <v>46</v>
      </c>
      <c r="W637">
        <v>128</v>
      </c>
      <c r="X637">
        <v>13</v>
      </c>
      <c r="Y637">
        <v>112</v>
      </c>
    </row>
    <row r="638" spans="1:31" x14ac:dyDescent="0.25">
      <c r="A638">
        <v>3</v>
      </c>
      <c r="B638">
        <v>33</v>
      </c>
      <c r="C638">
        <v>15</v>
      </c>
      <c r="D638" s="2">
        <f t="shared" si="9"/>
        <v>8.3056478405315617E-4</v>
      </c>
      <c r="E638" s="2">
        <f>D638*F638*IFERROR(SUMIF(Distrib!AH:AH,"&lt;=" &amp; G638,Distrib!AJ:AJ),1)</f>
        <v>0</v>
      </c>
      <c r="F638">
        <f>COUNTIF($H$638:$U$638,"&lt;="&amp;$G$638)/COUNTA($H$638:$U$638)</f>
        <v>0</v>
      </c>
      <c r="G638">
        <v>10</v>
      </c>
      <c r="H638">
        <v>21</v>
      </c>
      <c r="I638">
        <v>103</v>
      </c>
      <c r="J638">
        <v>65</v>
      </c>
      <c r="K638">
        <v>27</v>
      </c>
      <c r="L638">
        <v>242</v>
      </c>
      <c r="M638">
        <v>82</v>
      </c>
      <c r="N638">
        <v>36</v>
      </c>
      <c r="O638">
        <v>46</v>
      </c>
      <c r="P638">
        <v>19</v>
      </c>
      <c r="Q638">
        <v>208</v>
      </c>
      <c r="R638">
        <v>186</v>
      </c>
      <c r="S638">
        <v>276</v>
      </c>
      <c r="T638">
        <v>100</v>
      </c>
      <c r="U638">
        <v>170</v>
      </c>
    </row>
    <row r="639" spans="1:31" x14ac:dyDescent="0.25">
      <c r="A639">
        <v>3</v>
      </c>
      <c r="B639">
        <v>41</v>
      </c>
      <c r="C639">
        <v>9</v>
      </c>
      <c r="D639" s="2">
        <f t="shared" si="9"/>
        <v>4.9833887043189363E-4</v>
      </c>
      <c r="E639" s="2">
        <f>D639*F639*IFERROR(SUMIF(Distrib!AH:AH,"&lt;=" &amp; G639,Distrib!AJ:AJ),1)</f>
        <v>4.179333251916162E-4</v>
      </c>
      <c r="F639">
        <f>COUNTIF($H$639:$P$639,"&lt;="&amp;$G$639)/COUNTA($H$639:$P$639)</f>
        <v>0.88888888888888884</v>
      </c>
      <c r="G639">
        <v>335</v>
      </c>
      <c r="H639">
        <v>257</v>
      </c>
      <c r="I639">
        <v>97</v>
      </c>
      <c r="J639">
        <v>170</v>
      </c>
      <c r="K639">
        <v>45</v>
      </c>
      <c r="L639">
        <v>392</v>
      </c>
      <c r="M639">
        <v>4</v>
      </c>
      <c r="N639">
        <v>20</v>
      </c>
      <c r="O639">
        <v>211</v>
      </c>
      <c r="P639">
        <v>171</v>
      </c>
    </row>
    <row r="640" spans="1:31" x14ac:dyDescent="0.25">
      <c r="A640">
        <v>7</v>
      </c>
      <c r="B640">
        <v>33</v>
      </c>
      <c r="C640">
        <v>16</v>
      </c>
      <c r="D640" s="2">
        <f t="shared" si="9"/>
        <v>8.8593576965669994E-4</v>
      </c>
      <c r="E640" s="2">
        <f>D640*F640*IFERROR(SUMIF(Distrib!AH:AH,"&lt;=" &amp; G640,Distrib!AJ:AJ),1)</f>
        <v>2.5117439386260832E-5</v>
      </c>
      <c r="F640">
        <f>COUNTIF($H$640:$V$640,"&lt;="&amp;$G$640)/COUNTA($H$640:$V$640)</f>
        <v>0.2</v>
      </c>
      <c r="G640">
        <v>18</v>
      </c>
      <c r="H640">
        <v>18</v>
      </c>
      <c r="I640">
        <v>88</v>
      </c>
      <c r="J640">
        <v>2</v>
      </c>
      <c r="K640">
        <v>26</v>
      </c>
      <c r="L640">
        <v>23</v>
      </c>
      <c r="M640">
        <v>140</v>
      </c>
      <c r="N640">
        <v>158</v>
      </c>
      <c r="O640">
        <v>386</v>
      </c>
      <c r="P640">
        <v>11</v>
      </c>
      <c r="Q640">
        <v>74</v>
      </c>
      <c r="R640">
        <v>21</v>
      </c>
      <c r="S640">
        <v>94</v>
      </c>
      <c r="T640">
        <v>81</v>
      </c>
      <c r="U640">
        <v>197</v>
      </c>
      <c r="V640">
        <v>437</v>
      </c>
    </row>
    <row r="641" spans="1:28" x14ac:dyDescent="0.25">
      <c r="A641">
        <v>7</v>
      </c>
      <c r="B641">
        <v>41</v>
      </c>
      <c r="C641">
        <v>13</v>
      </c>
      <c r="D641" s="2">
        <f t="shared" si="9"/>
        <v>7.1982281284606862E-4</v>
      </c>
      <c r="E641" s="2">
        <f>D641*F641*IFERROR(SUMIF(Distrib!AH:AH,"&lt;=" &amp; G641,Distrib!AJ:AJ),1)</f>
        <v>2.6411064300303555E-4</v>
      </c>
      <c r="F641">
        <f>COUNTIF($H$641:$S$641,"&lt;="&amp;$G$641)/COUNTA($H$641:$S$641)</f>
        <v>0.58333333333333337</v>
      </c>
      <c r="G641">
        <v>113</v>
      </c>
      <c r="H641">
        <v>23</v>
      </c>
      <c r="I641">
        <v>304</v>
      </c>
      <c r="J641">
        <v>107</v>
      </c>
      <c r="K641">
        <v>23</v>
      </c>
      <c r="L641">
        <v>151</v>
      </c>
      <c r="M641">
        <v>138</v>
      </c>
      <c r="N641">
        <v>106</v>
      </c>
      <c r="O641">
        <v>10</v>
      </c>
      <c r="P641">
        <v>206</v>
      </c>
      <c r="Q641">
        <v>62</v>
      </c>
      <c r="R641">
        <v>369</v>
      </c>
      <c r="S641">
        <v>45</v>
      </c>
    </row>
    <row r="642" spans="1:28" x14ac:dyDescent="0.25">
      <c r="A642">
        <v>26</v>
      </c>
      <c r="B642">
        <v>33</v>
      </c>
      <c r="C642">
        <v>16</v>
      </c>
      <c r="D642" s="2">
        <f t="shared" si="9"/>
        <v>8.8593576965669994E-4</v>
      </c>
      <c r="E642" s="2">
        <f>D642*F642*IFERROR(SUMIF(Distrib!AH:AH,"&lt;=" &amp; G642,Distrib!AJ:AJ),1)</f>
        <v>3.3244530119354141E-4</v>
      </c>
      <c r="F642">
        <f>COUNTIF($H$642:$V$642,"&lt;="&amp;$G$642)/COUNTA($H$642:$V$642)</f>
        <v>0.6</v>
      </c>
      <c r="G642">
        <v>112</v>
      </c>
      <c r="H642">
        <v>185</v>
      </c>
      <c r="I642">
        <v>6</v>
      </c>
      <c r="J642">
        <v>170</v>
      </c>
      <c r="K642">
        <v>24</v>
      </c>
      <c r="L642">
        <v>154</v>
      </c>
      <c r="M642">
        <v>7</v>
      </c>
      <c r="N642">
        <v>201</v>
      </c>
      <c r="O642">
        <v>53</v>
      </c>
      <c r="P642">
        <v>138</v>
      </c>
      <c r="Q642">
        <v>68</v>
      </c>
      <c r="R642">
        <v>29</v>
      </c>
      <c r="S642">
        <v>25</v>
      </c>
      <c r="T642">
        <v>82</v>
      </c>
      <c r="U642">
        <v>126</v>
      </c>
      <c r="V642">
        <v>80</v>
      </c>
    </row>
    <row r="643" spans="1:28" x14ac:dyDescent="0.25">
      <c r="A643">
        <v>26</v>
      </c>
      <c r="B643">
        <v>41</v>
      </c>
      <c r="C643">
        <v>12</v>
      </c>
      <c r="D643" s="2">
        <f t="shared" ref="D643:D706" si="10">C643/SUM(C:C)</f>
        <v>6.6445182724252495E-4</v>
      </c>
      <c r="E643" s="2">
        <f>D643*F643*IFERROR(SUMIF(Distrib!AH:AH,"&lt;=" &amp; G643,Distrib!AJ:AJ),1)</f>
        <v>1.4276147657941261E-4</v>
      </c>
      <c r="F643">
        <f>COUNTIF($H$643:$R$643,"&lt;="&amp;$G$643)/COUNTA($H$643:$R$643)</f>
        <v>0.36363636363636365</v>
      </c>
      <c r="G643">
        <v>102</v>
      </c>
      <c r="H643">
        <v>34</v>
      </c>
      <c r="I643">
        <v>2</v>
      </c>
      <c r="J643">
        <v>152</v>
      </c>
      <c r="K643">
        <v>53</v>
      </c>
      <c r="L643">
        <v>154</v>
      </c>
      <c r="M643">
        <v>95</v>
      </c>
      <c r="N643">
        <v>155</v>
      </c>
      <c r="O643">
        <v>112</v>
      </c>
      <c r="P643">
        <v>437</v>
      </c>
      <c r="Q643">
        <v>315</v>
      </c>
      <c r="R643">
        <v>107</v>
      </c>
    </row>
    <row r="644" spans="1:28" x14ac:dyDescent="0.25">
      <c r="A644">
        <v>33</v>
      </c>
      <c r="B644">
        <v>41</v>
      </c>
      <c r="C644">
        <v>10</v>
      </c>
      <c r="D644" s="2">
        <f t="shared" si="10"/>
        <v>5.5370985603543741E-4</v>
      </c>
      <c r="E644" s="2">
        <f>D644*F644*IFERROR(SUMIF(Distrib!AH:AH,"&lt;=" &amp; G644,Distrib!AJ:AJ),1)</f>
        <v>5.4112554112554091E-4</v>
      </c>
      <c r="F644">
        <f>COUNTIF($H$644:$P$644,"&lt;="&amp;$G$644)/COUNTA($H$644:$P$644)</f>
        <v>1</v>
      </c>
      <c r="G644">
        <v>443</v>
      </c>
      <c r="H644">
        <v>54</v>
      </c>
      <c r="I644">
        <v>225</v>
      </c>
      <c r="J644">
        <v>137</v>
      </c>
      <c r="K644">
        <v>106</v>
      </c>
      <c r="L644">
        <v>48</v>
      </c>
      <c r="M644">
        <v>23</v>
      </c>
      <c r="N644">
        <v>107</v>
      </c>
      <c r="O644">
        <v>36</v>
      </c>
      <c r="P644">
        <v>417</v>
      </c>
    </row>
    <row r="645" spans="1:28" x14ac:dyDescent="0.25">
      <c r="A645">
        <v>8</v>
      </c>
      <c r="B645">
        <v>18</v>
      </c>
      <c r="C645">
        <v>15</v>
      </c>
      <c r="D645" s="2">
        <f t="shared" si="10"/>
        <v>8.3056478405315617E-4</v>
      </c>
      <c r="E645" s="2">
        <f>D645*F645*IFERROR(SUMIF(Distrib!AH:AH,"&lt;=" &amp; G645,Distrib!AJ:AJ),1)</f>
        <v>2.4112065365795859E-4</v>
      </c>
      <c r="F645">
        <f>COUNTIF($H$645:$U$645,"&lt;="&amp;$G$645)/COUNTA($H$645:$U$645)</f>
        <v>0.5</v>
      </c>
      <c r="G645">
        <v>99</v>
      </c>
      <c r="H645">
        <v>49</v>
      </c>
      <c r="I645">
        <v>4</v>
      </c>
      <c r="J645">
        <v>100</v>
      </c>
      <c r="K645">
        <v>266</v>
      </c>
      <c r="L645">
        <v>69</v>
      </c>
      <c r="M645">
        <v>273</v>
      </c>
      <c r="N645">
        <v>62</v>
      </c>
      <c r="O645">
        <v>147</v>
      </c>
      <c r="P645">
        <v>207</v>
      </c>
      <c r="Q645">
        <v>29</v>
      </c>
      <c r="R645">
        <v>140</v>
      </c>
      <c r="S645">
        <v>13</v>
      </c>
      <c r="T645">
        <v>45</v>
      </c>
      <c r="U645">
        <v>204</v>
      </c>
    </row>
    <row r="646" spans="1:28" x14ac:dyDescent="0.25">
      <c r="A646">
        <v>8</v>
      </c>
      <c r="B646">
        <v>33</v>
      </c>
      <c r="C646">
        <v>15</v>
      </c>
      <c r="D646" s="2">
        <f t="shared" si="10"/>
        <v>8.3056478405315617E-4</v>
      </c>
      <c r="E646" s="2">
        <f>D646*F646*IFERROR(SUMIF(Distrib!AH:AH,"&lt;=" &amp; G646,Distrib!AJ:AJ),1)</f>
        <v>3.4876747539542256E-4</v>
      </c>
      <c r="F646">
        <f>COUNTIF($H$646:$U$646,"&lt;="&amp;$G$646)/COUNTA($H$646:$U$646)</f>
        <v>0.6428571428571429</v>
      </c>
      <c r="G646">
        <v>121</v>
      </c>
      <c r="H646">
        <v>31</v>
      </c>
      <c r="I646">
        <v>111</v>
      </c>
      <c r="J646">
        <v>164</v>
      </c>
      <c r="K646">
        <v>33</v>
      </c>
      <c r="L646">
        <v>191</v>
      </c>
      <c r="M646">
        <v>1</v>
      </c>
      <c r="N646">
        <v>114</v>
      </c>
      <c r="O646">
        <v>94</v>
      </c>
      <c r="P646">
        <v>234</v>
      </c>
      <c r="Q646">
        <v>115</v>
      </c>
      <c r="R646">
        <v>166</v>
      </c>
      <c r="S646">
        <v>100</v>
      </c>
      <c r="T646">
        <v>126</v>
      </c>
      <c r="U646">
        <v>76</v>
      </c>
    </row>
    <row r="647" spans="1:28" x14ac:dyDescent="0.25">
      <c r="A647">
        <v>8</v>
      </c>
      <c r="B647">
        <v>44</v>
      </c>
      <c r="C647">
        <v>13</v>
      </c>
      <c r="D647" s="2">
        <f t="shared" si="10"/>
        <v>7.1982281284606862E-4</v>
      </c>
      <c r="E647" s="2">
        <f>D647*F647*IFERROR(SUMIF(Distrib!AH:AH,"&lt;=" &amp; G647,Distrib!AJ:AJ),1)</f>
        <v>6.9696689368405125E-5</v>
      </c>
      <c r="F647">
        <f>COUNTIF($H$647:$S$647,"&lt;="&amp;$G$647)/COUNTA($H$647:$S$647)</f>
        <v>0.25</v>
      </c>
      <c r="G647">
        <v>56</v>
      </c>
      <c r="H647">
        <v>4</v>
      </c>
      <c r="I647">
        <v>113</v>
      </c>
      <c r="J647">
        <v>191</v>
      </c>
      <c r="K647">
        <v>22</v>
      </c>
      <c r="L647">
        <v>106</v>
      </c>
      <c r="M647">
        <v>79</v>
      </c>
      <c r="N647">
        <v>129</v>
      </c>
      <c r="O647">
        <v>160</v>
      </c>
      <c r="P647">
        <v>85</v>
      </c>
      <c r="Q647">
        <v>632</v>
      </c>
      <c r="R647">
        <v>59</v>
      </c>
      <c r="S647">
        <v>34</v>
      </c>
    </row>
    <row r="648" spans="1:28" x14ac:dyDescent="0.25">
      <c r="A648">
        <v>12</v>
      </c>
      <c r="B648">
        <v>18</v>
      </c>
      <c r="C648">
        <v>12</v>
      </c>
      <c r="D648" s="2">
        <f t="shared" si="10"/>
        <v>6.6445182724252495E-4</v>
      </c>
      <c r="E648" s="2">
        <f>D648*F648*IFERROR(SUMIF(Distrib!AH:AH,"&lt;=" &amp; G648,Distrib!AJ:AJ),1)</f>
        <v>2.2663401027252391E-5</v>
      </c>
      <c r="F648">
        <f>COUNTIF($H$648:$R$648,"&lt;="&amp;$G$648)/COUNTA($H$648:$R$648)</f>
        <v>0.18181818181818182</v>
      </c>
      <c r="G648">
        <v>24</v>
      </c>
      <c r="H648">
        <v>14</v>
      </c>
      <c r="I648">
        <v>231</v>
      </c>
      <c r="J648">
        <v>50</v>
      </c>
      <c r="K648">
        <v>396</v>
      </c>
      <c r="L648">
        <v>145</v>
      </c>
      <c r="M648">
        <v>106</v>
      </c>
      <c r="N648">
        <v>111</v>
      </c>
      <c r="O648">
        <v>260</v>
      </c>
      <c r="P648">
        <v>120</v>
      </c>
      <c r="Q648">
        <v>4</v>
      </c>
      <c r="R648">
        <v>69</v>
      </c>
    </row>
    <row r="649" spans="1:28" x14ac:dyDescent="0.25">
      <c r="A649">
        <v>12</v>
      </c>
      <c r="B649">
        <v>33</v>
      </c>
      <c r="C649">
        <v>22</v>
      </c>
      <c r="D649" s="2">
        <f t="shared" si="10"/>
        <v>1.2181616832779624E-3</v>
      </c>
      <c r="E649" s="2">
        <f>D649*F649*IFERROR(SUMIF(Distrib!AH:AH,"&lt;=" &amp; G649,Distrib!AJ:AJ),1)</f>
        <v>4.111485613822457E-5</v>
      </c>
      <c r="F649">
        <f>COUNTIF($H$649:$AB$649,"&lt;="&amp;$G$649)/COUNTA($H$649:$AB$649)</f>
        <v>0.23809523809523808</v>
      </c>
      <c r="G649">
        <v>18</v>
      </c>
      <c r="H649">
        <v>71</v>
      </c>
      <c r="I649">
        <v>78</v>
      </c>
      <c r="J649">
        <v>8</v>
      </c>
      <c r="K649">
        <v>133</v>
      </c>
      <c r="L649">
        <v>7</v>
      </c>
      <c r="M649">
        <v>61</v>
      </c>
      <c r="N649">
        <v>67</v>
      </c>
      <c r="O649">
        <v>30</v>
      </c>
      <c r="P649">
        <v>249</v>
      </c>
      <c r="Q649">
        <v>138</v>
      </c>
      <c r="R649">
        <v>217</v>
      </c>
      <c r="S649">
        <v>17</v>
      </c>
      <c r="T649">
        <v>80</v>
      </c>
      <c r="U649">
        <v>163</v>
      </c>
      <c r="V649">
        <v>31</v>
      </c>
      <c r="W649">
        <v>38</v>
      </c>
      <c r="X649">
        <v>195</v>
      </c>
      <c r="Y649">
        <v>32</v>
      </c>
      <c r="Z649">
        <v>10</v>
      </c>
      <c r="AA649">
        <v>33</v>
      </c>
      <c r="AB649">
        <v>1</v>
      </c>
    </row>
    <row r="650" spans="1:28" x14ac:dyDescent="0.25">
      <c r="A650">
        <v>18</v>
      </c>
      <c r="B650">
        <v>33</v>
      </c>
      <c r="C650">
        <v>10</v>
      </c>
      <c r="D650" s="2">
        <f t="shared" si="10"/>
        <v>5.5370985603543741E-4</v>
      </c>
      <c r="E650" s="2">
        <f>D650*F650*IFERROR(SUMIF(Distrib!AH:AH,"&lt;=" &amp; G650,Distrib!AJ:AJ),1)</f>
        <v>1.1840157681702811E-4</v>
      </c>
      <c r="F650">
        <f>COUNTIF($H$650:$P$650,"&lt;="&amp;$G$650)/COUNTA($H$650:$P$650)</f>
        <v>0.44444444444444442</v>
      </c>
      <c r="G650">
        <v>75</v>
      </c>
      <c r="H650">
        <v>28</v>
      </c>
      <c r="I650">
        <v>49</v>
      </c>
      <c r="J650">
        <v>708</v>
      </c>
      <c r="K650">
        <v>68</v>
      </c>
      <c r="L650">
        <v>37</v>
      </c>
      <c r="M650">
        <v>112</v>
      </c>
      <c r="N650">
        <v>95</v>
      </c>
      <c r="O650">
        <v>165</v>
      </c>
      <c r="P650">
        <v>244</v>
      </c>
    </row>
    <row r="651" spans="1:28" x14ac:dyDescent="0.25">
      <c r="A651">
        <v>18</v>
      </c>
      <c r="B651">
        <v>44</v>
      </c>
      <c r="C651">
        <v>17</v>
      </c>
      <c r="D651" s="2">
        <f t="shared" si="10"/>
        <v>9.413067552602436E-4</v>
      </c>
      <c r="E651" s="2">
        <f>D651*F651*IFERROR(SUMIF(Distrib!AH:AH,"&lt;=" &amp; G651,Distrib!AJ:AJ),1)</f>
        <v>9.3358857858547994E-4</v>
      </c>
      <c r="F651">
        <f>COUNTIF($H$651:$W$651,"&lt;="&amp;$G$651)/COUNTA($H$651:$W$651)</f>
        <v>1</v>
      </c>
      <c r="G651">
        <v>569</v>
      </c>
      <c r="H651">
        <v>73</v>
      </c>
      <c r="I651">
        <v>94</v>
      </c>
      <c r="J651">
        <v>25</v>
      </c>
      <c r="K651">
        <v>99</v>
      </c>
      <c r="L651">
        <v>106</v>
      </c>
      <c r="M651">
        <v>12</v>
      </c>
      <c r="N651">
        <v>13</v>
      </c>
      <c r="O651">
        <v>28</v>
      </c>
      <c r="P651">
        <v>70</v>
      </c>
      <c r="Q651">
        <v>8</v>
      </c>
      <c r="R651">
        <v>134</v>
      </c>
      <c r="S651">
        <v>30</v>
      </c>
      <c r="T651">
        <v>2</v>
      </c>
      <c r="U651">
        <v>10</v>
      </c>
      <c r="V651">
        <v>201</v>
      </c>
      <c r="W651">
        <v>136</v>
      </c>
    </row>
    <row r="652" spans="1:28" x14ac:dyDescent="0.25">
      <c r="A652">
        <v>33</v>
      </c>
      <c r="B652">
        <v>44</v>
      </c>
      <c r="C652">
        <v>17</v>
      </c>
      <c r="D652" s="2">
        <f t="shared" si="10"/>
        <v>9.413067552602436E-4</v>
      </c>
      <c r="E652" s="2">
        <f>D652*F652*IFERROR(SUMIF(Distrib!AH:AH,"&lt;=" &amp; G652,Distrib!AJ:AJ),1)</f>
        <v>1.8289329342879656E-5</v>
      </c>
      <c r="F652">
        <f>COUNTIF($H$652:$T$652,"&lt;="&amp;$G$652)/COUNTA($H$652:$T$652)</f>
        <v>0.15384615384615385</v>
      </c>
      <c r="G652">
        <v>16</v>
      </c>
      <c r="H652">
        <v>73</v>
      </c>
      <c r="I652">
        <v>137</v>
      </c>
      <c r="J652">
        <v>49</v>
      </c>
      <c r="K652">
        <v>10</v>
      </c>
      <c r="L652">
        <v>255</v>
      </c>
      <c r="M652">
        <v>320</v>
      </c>
      <c r="N652">
        <v>149</v>
      </c>
      <c r="O652">
        <v>4</v>
      </c>
      <c r="P652">
        <v>90</v>
      </c>
      <c r="Q652">
        <v>40</v>
      </c>
      <c r="R652">
        <v>36</v>
      </c>
      <c r="S652">
        <v>87</v>
      </c>
      <c r="T652">
        <v>410</v>
      </c>
    </row>
    <row r="653" spans="1:28" x14ac:dyDescent="0.25">
      <c r="A653">
        <v>1</v>
      </c>
      <c r="B653">
        <v>29</v>
      </c>
      <c r="C653">
        <v>16</v>
      </c>
      <c r="D653" s="2">
        <f t="shared" si="10"/>
        <v>8.8593576965669994E-4</v>
      </c>
      <c r="E653" s="2">
        <f>D653*F653*IFERROR(SUMIF(Distrib!AH:AH,"&lt;=" &amp; G653,Distrib!AJ:AJ),1)</f>
        <v>4.1762862023011794E-4</v>
      </c>
      <c r="F653">
        <f>COUNTIF($H$653:$W$653,"&lt;="&amp;$G$653)/COUNTA($H$653:$W$653)</f>
        <v>0.6875</v>
      </c>
      <c r="G653">
        <v>132</v>
      </c>
      <c r="H653">
        <v>29</v>
      </c>
      <c r="I653">
        <v>181</v>
      </c>
      <c r="J653">
        <v>232</v>
      </c>
      <c r="K653">
        <v>48</v>
      </c>
      <c r="L653">
        <v>31</v>
      </c>
      <c r="M653">
        <v>25</v>
      </c>
      <c r="N653">
        <v>55</v>
      </c>
      <c r="O653">
        <v>128</v>
      </c>
      <c r="P653">
        <v>45</v>
      </c>
      <c r="Q653">
        <v>160</v>
      </c>
      <c r="R653">
        <v>54</v>
      </c>
      <c r="S653">
        <v>90</v>
      </c>
      <c r="T653">
        <v>137</v>
      </c>
      <c r="U653">
        <v>250</v>
      </c>
      <c r="V653">
        <v>92</v>
      </c>
      <c r="W653">
        <v>48</v>
      </c>
    </row>
    <row r="654" spans="1:28" x14ac:dyDescent="0.25">
      <c r="A654">
        <v>1</v>
      </c>
      <c r="B654">
        <v>38</v>
      </c>
      <c r="C654">
        <v>16</v>
      </c>
      <c r="D654" s="2">
        <f t="shared" si="10"/>
        <v>8.8593576965669994E-4</v>
      </c>
      <c r="E654" s="2">
        <f>D654*F654*IFERROR(SUMIF(Distrib!AH:AH,"&lt;=" &amp; G654,Distrib!AJ:AJ),1)</f>
        <v>6.5938153668318618E-4</v>
      </c>
      <c r="F654">
        <f>COUNTIF($H$654:$S$654,"&lt;="&amp;$G$654)/COUNTA($H$654:$S$654)</f>
        <v>0.83333333333333337</v>
      </c>
      <c r="G654">
        <v>260</v>
      </c>
      <c r="H654">
        <v>19</v>
      </c>
      <c r="I654">
        <v>72</v>
      </c>
      <c r="J654">
        <v>138</v>
      </c>
      <c r="K654">
        <v>54</v>
      </c>
      <c r="L654">
        <v>318</v>
      </c>
      <c r="M654">
        <v>24</v>
      </c>
      <c r="N654">
        <v>228</v>
      </c>
      <c r="O654">
        <v>134</v>
      </c>
      <c r="P654">
        <v>20</v>
      </c>
      <c r="Q654">
        <v>27</v>
      </c>
      <c r="R654">
        <v>170</v>
      </c>
      <c r="S654">
        <v>276</v>
      </c>
    </row>
    <row r="655" spans="1:28" x14ac:dyDescent="0.25">
      <c r="A655">
        <v>10</v>
      </c>
      <c r="B655">
        <v>48</v>
      </c>
      <c r="C655">
        <v>15</v>
      </c>
      <c r="D655" s="2">
        <f t="shared" si="10"/>
        <v>8.3056478405315617E-4</v>
      </c>
      <c r="E655" s="2">
        <f>D655*F655*IFERROR(SUMIF(Distrib!AH:AH,"&lt;=" &amp; G655,Distrib!AJ:AJ),1)</f>
        <v>6.1074124929071702E-4</v>
      </c>
      <c r="F655">
        <f>COUNTIF($H$655:$T$655,"&lt;="&amp;$G$655)/COUNTA($H$655:$T$655)</f>
        <v>0.84615384615384615</v>
      </c>
      <c r="G655">
        <v>235</v>
      </c>
      <c r="H655">
        <v>2</v>
      </c>
      <c r="I655">
        <v>293</v>
      </c>
      <c r="J655">
        <v>175</v>
      </c>
      <c r="K655">
        <v>156</v>
      </c>
      <c r="L655">
        <v>194</v>
      </c>
      <c r="M655">
        <v>125</v>
      </c>
      <c r="N655">
        <v>41</v>
      </c>
      <c r="O655">
        <v>63</v>
      </c>
      <c r="P655">
        <v>17</v>
      </c>
      <c r="Q655">
        <v>14</v>
      </c>
      <c r="R655">
        <v>265</v>
      </c>
      <c r="S655">
        <v>65</v>
      </c>
      <c r="T655">
        <v>98</v>
      </c>
    </row>
    <row r="656" spans="1:28" x14ac:dyDescent="0.25">
      <c r="A656">
        <v>29</v>
      </c>
      <c r="B656">
        <v>38</v>
      </c>
      <c r="C656">
        <v>17</v>
      </c>
      <c r="D656" s="2">
        <f t="shared" si="10"/>
        <v>9.413067552602436E-4</v>
      </c>
      <c r="E656" s="2">
        <f>D656*F656*IFERROR(SUMIF(Distrib!AH:AH,"&lt;=" &amp; G656,Distrib!AJ:AJ),1)</f>
        <v>6.2717656613709295E-4</v>
      </c>
      <c r="F656">
        <f>COUNTIF($H$656:$T$656,"&lt;="&amp;$G$656)/COUNTA($H$656:$T$656)</f>
        <v>0.76923076923076927</v>
      </c>
      <c r="G656">
        <v>232</v>
      </c>
      <c r="H656">
        <v>108</v>
      </c>
      <c r="I656">
        <v>14</v>
      </c>
      <c r="J656">
        <v>53</v>
      </c>
      <c r="K656">
        <v>132</v>
      </c>
      <c r="L656">
        <v>34</v>
      </c>
      <c r="M656">
        <v>33</v>
      </c>
      <c r="N656">
        <v>255</v>
      </c>
      <c r="O656">
        <v>60</v>
      </c>
      <c r="P656">
        <v>91</v>
      </c>
      <c r="Q656">
        <v>156</v>
      </c>
      <c r="R656">
        <v>265</v>
      </c>
      <c r="S656">
        <v>13</v>
      </c>
      <c r="T656">
        <v>273</v>
      </c>
    </row>
    <row r="657" spans="1:30" x14ac:dyDescent="0.25">
      <c r="A657">
        <v>38</v>
      </c>
      <c r="B657">
        <v>48</v>
      </c>
      <c r="C657">
        <v>18</v>
      </c>
      <c r="D657" s="2">
        <f t="shared" si="10"/>
        <v>9.9667774086378727E-4</v>
      </c>
      <c r="E657" s="2">
        <f>D657*F657*IFERROR(SUMIF(Distrib!AH:AH,"&lt;=" &amp; G657,Distrib!AJ:AJ),1)</f>
        <v>2.7480229200649336E-4</v>
      </c>
      <c r="F657">
        <f>COUNTIF($H$657:$X$657,"&lt;="&amp;$G$657)/COUNTA($H$657:$X$657)</f>
        <v>0.52941176470588236</v>
      </c>
      <c r="G657">
        <v>84</v>
      </c>
      <c r="H657">
        <v>80</v>
      </c>
      <c r="I657">
        <v>64</v>
      </c>
      <c r="J657">
        <v>155</v>
      </c>
      <c r="K657">
        <v>122</v>
      </c>
      <c r="L657">
        <v>147</v>
      </c>
      <c r="M657">
        <v>115</v>
      </c>
      <c r="N657">
        <v>94</v>
      </c>
      <c r="O657">
        <v>46</v>
      </c>
      <c r="P657">
        <v>14</v>
      </c>
      <c r="Q657">
        <v>111</v>
      </c>
      <c r="R657">
        <v>16</v>
      </c>
      <c r="S657">
        <v>151</v>
      </c>
      <c r="T657">
        <v>66</v>
      </c>
      <c r="U657">
        <v>19</v>
      </c>
      <c r="V657">
        <v>11</v>
      </c>
      <c r="W657">
        <v>323</v>
      </c>
      <c r="X657">
        <v>55</v>
      </c>
    </row>
    <row r="658" spans="1:30" x14ac:dyDescent="0.25">
      <c r="A658">
        <v>11</v>
      </c>
      <c r="B658">
        <v>40</v>
      </c>
      <c r="C658">
        <v>13</v>
      </c>
      <c r="D658" s="2">
        <f t="shared" si="10"/>
        <v>7.1982281284606862E-4</v>
      </c>
      <c r="E658" s="2">
        <f>D658*F658*IFERROR(SUMIF(Distrib!AH:AH,"&lt;=" &amp; G658,Distrib!AJ:AJ),1)</f>
        <v>4.27657222275444E-4</v>
      </c>
      <c r="F658">
        <f>COUNTIF($H$658:$S$658,"&lt;="&amp;$G$658)/COUNTA($H$658:$S$658)</f>
        <v>0.75</v>
      </c>
      <c r="G658">
        <v>181</v>
      </c>
      <c r="H658">
        <v>169</v>
      </c>
      <c r="I658">
        <v>12</v>
      </c>
      <c r="J658">
        <v>161</v>
      </c>
      <c r="K658">
        <v>339</v>
      </c>
      <c r="L658">
        <v>213</v>
      </c>
      <c r="M658">
        <v>119</v>
      </c>
      <c r="N658">
        <v>38</v>
      </c>
      <c r="O658">
        <v>6</v>
      </c>
      <c r="P658">
        <v>48</v>
      </c>
      <c r="Q658">
        <v>169</v>
      </c>
      <c r="R658">
        <v>45</v>
      </c>
      <c r="S658">
        <v>226</v>
      </c>
    </row>
    <row r="659" spans="1:30" x14ac:dyDescent="0.25">
      <c r="A659">
        <v>11</v>
      </c>
      <c r="B659">
        <v>50</v>
      </c>
      <c r="C659">
        <v>15</v>
      </c>
      <c r="D659" s="2">
        <f t="shared" si="10"/>
        <v>8.3056478405315617E-4</v>
      </c>
      <c r="E659" s="2">
        <f>D659*F659*IFERROR(SUMIF(Distrib!AH:AH,"&lt;=" &amp; G659,Distrib!AJ:AJ),1)</f>
        <v>4.2219919465259846E-4</v>
      </c>
      <c r="F659">
        <f>COUNTIF($H$659:$V$659,"&lt;="&amp;$G$659)/COUNTA($H$659:$V$659)</f>
        <v>0.66666666666666663</v>
      </c>
      <c r="G659">
        <v>165</v>
      </c>
      <c r="H659">
        <v>251</v>
      </c>
      <c r="I659">
        <v>266</v>
      </c>
      <c r="J659">
        <v>180</v>
      </c>
      <c r="K659">
        <v>299</v>
      </c>
      <c r="L659">
        <v>36</v>
      </c>
      <c r="M659">
        <v>71</v>
      </c>
      <c r="N659">
        <v>25</v>
      </c>
      <c r="O659">
        <v>48</v>
      </c>
      <c r="P659">
        <v>7</v>
      </c>
      <c r="Q659">
        <v>120</v>
      </c>
      <c r="R659">
        <v>14</v>
      </c>
      <c r="S659">
        <v>210</v>
      </c>
      <c r="T659">
        <v>17</v>
      </c>
      <c r="U659">
        <v>8</v>
      </c>
      <c r="V659">
        <v>8</v>
      </c>
    </row>
    <row r="660" spans="1:30" x14ac:dyDescent="0.25">
      <c r="A660">
        <v>13</v>
      </c>
      <c r="B660">
        <v>40</v>
      </c>
      <c r="C660">
        <v>17</v>
      </c>
      <c r="D660" s="2">
        <f t="shared" si="10"/>
        <v>9.413067552602436E-4</v>
      </c>
      <c r="E660" s="2">
        <f>D660*F660*IFERROR(SUMIF(Distrib!AH:AH,"&lt;=" &amp; G660,Distrib!AJ:AJ),1)</f>
        <v>5.5586412011323326E-4</v>
      </c>
      <c r="F660">
        <f>COUNTIF($H$660:$S$660,"&lt;="&amp;$G$660)/COUNTA($H$660:$S$660)</f>
        <v>0.75</v>
      </c>
      <c r="G660">
        <v>178</v>
      </c>
      <c r="H660">
        <v>3</v>
      </c>
      <c r="I660">
        <v>169</v>
      </c>
      <c r="J660">
        <v>3</v>
      </c>
      <c r="K660">
        <v>177</v>
      </c>
      <c r="L660">
        <v>7</v>
      </c>
      <c r="M660">
        <v>325</v>
      </c>
      <c r="N660">
        <v>178</v>
      </c>
      <c r="O660">
        <v>35</v>
      </c>
      <c r="P660">
        <v>59</v>
      </c>
      <c r="Q660">
        <v>59</v>
      </c>
      <c r="R660">
        <v>189</v>
      </c>
      <c r="S660">
        <v>233</v>
      </c>
    </row>
    <row r="661" spans="1:30" x14ac:dyDescent="0.25">
      <c r="A661">
        <v>13</v>
      </c>
      <c r="B661">
        <v>50</v>
      </c>
      <c r="C661">
        <v>21</v>
      </c>
      <c r="D661" s="2">
        <f t="shared" si="10"/>
        <v>1.1627906976744186E-3</v>
      </c>
      <c r="E661" s="2">
        <f>D661*F661*IFERROR(SUMIF(Distrib!AH:AH,"&lt;=" &amp; G661,Distrib!AJ:AJ),1)</f>
        <v>3.430963527418348E-4</v>
      </c>
      <c r="F661">
        <f>COUNTIF($H$661:$X$661,"&lt;="&amp;$G$661)/COUNTA($H$661:$X$661)</f>
        <v>0.52941176470588236</v>
      </c>
      <c r="G661">
        <v>93</v>
      </c>
      <c r="H661">
        <v>46</v>
      </c>
      <c r="I661">
        <v>26</v>
      </c>
      <c r="J661">
        <v>268</v>
      </c>
      <c r="K661">
        <v>107</v>
      </c>
      <c r="L661">
        <v>322</v>
      </c>
      <c r="M661">
        <v>5</v>
      </c>
      <c r="N661">
        <v>31</v>
      </c>
      <c r="O661">
        <v>146</v>
      </c>
      <c r="P661">
        <v>90</v>
      </c>
      <c r="Q661">
        <v>59</v>
      </c>
      <c r="R661">
        <v>99</v>
      </c>
      <c r="S661">
        <v>1</v>
      </c>
      <c r="T661">
        <v>114</v>
      </c>
      <c r="U661">
        <v>144</v>
      </c>
      <c r="V661">
        <v>114</v>
      </c>
      <c r="W661">
        <v>60</v>
      </c>
      <c r="X661">
        <v>51</v>
      </c>
    </row>
    <row r="662" spans="1:30" x14ac:dyDescent="0.25">
      <c r="A662">
        <v>26</v>
      </c>
      <c r="B662">
        <v>32</v>
      </c>
      <c r="C662">
        <v>16</v>
      </c>
      <c r="D662" s="2">
        <f t="shared" si="10"/>
        <v>8.8593576965669994E-4</v>
      </c>
      <c r="E662" s="2">
        <f>D662*F662*IFERROR(SUMIF(Distrib!AH:AH,"&lt;=" &amp; G662,Distrib!AJ:AJ),1)</f>
        <v>7.4756233999434584E-4</v>
      </c>
      <c r="F662">
        <f>COUNTIF($H$662:$V$662,"&lt;="&amp;$G$662)/COUNTA($H$662:$V$662)</f>
        <v>0.93333333333333335</v>
      </c>
      <c r="G662">
        <v>273</v>
      </c>
      <c r="H662">
        <v>57</v>
      </c>
      <c r="I662">
        <v>133</v>
      </c>
      <c r="J662">
        <v>22</v>
      </c>
      <c r="K662">
        <v>80</v>
      </c>
      <c r="L662">
        <v>11</v>
      </c>
      <c r="M662">
        <v>17</v>
      </c>
      <c r="N662">
        <v>270</v>
      </c>
      <c r="O662">
        <v>19</v>
      </c>
      <c r="P662">
        <v>172</v>
      </c>
      <c r="Q662">
        <v>64</v>
      </c>
      <c r="R662">
        <v>54</v>
      </c>
      <c r="S662">
        <v>305</v>
      </c>
      <c r="T662">
        <v>134</v>
      </c>
      <c r="U662">
        <v>37</v>
      </c>
      <c r="V662">
        <v>76</v>
      </c>
    </row>
    <row r="663" spans="1:30" x14ac:dyDescent="0.25">
      <c r="A663">
        <v>26</v>
      </c>
      <c r="B663">
        <v>49</v>
      </c>
      <c r="C663">
        <v>24</v>
      </c>
      <c r="D663" s="2">
        <f t="shared" si="10"/>
        <v>1.3289036544850499E-3</v>
      </c>
      <c r="E663" s="2">
        <f>D663*F663*IFERROR(SUMIF(Distrib!AH:AH,"&lt;=" &amp; G663,Distrib!AJ:AJ),1)</f>
        <v>9.1788898664530588E-4</v>
      </c>
      <c r="F663">
        <f>COUNTIF($H$663:$AD$663,"&lt;="&amp;$G$663)/COUNTA($H$663:$AD$663)</f>
        <v>0.91304347826086951</v>
      </c>
      <c r="G663">
        <v>162</v>
      </c>
      <c r="H663">
        <v>148</v>
      </c>
      <c r="I663">
        <v>59</v>
      </c>
      <c r="J663">
        <v>6</v>
      </c>
      <c r="K663">
        <v>78</v>
      </c>
      <c r="L663">
        <v>205</v>
      </c>
      <c r="M663">
        <v>94</v>
      </c>
      <c r="N663">
        <v>111</v>
      </c>
      <c r="O663">
        <v>6</v>
      </c>
      <c r="P663">
        <v>8</v>
      </c>
      <c r="Q663">
        <v>9</v>
      </c>
      <c r="R663">
        <v>5</v>
      </c>
      <c r="S663">
        <v>50</v>
      </c>
      <c r="T663">
        <v>79</v>
      </c>
      <c r="U663">
        <v>89</v>
      </c>
      <c r="V663">
        <v>119</v>
      </c>
      <c r="W663">
        <v>207</v>
      </c>
      <c r="X663">
        <v>33</v>
      </c>
      <c r="Y663">
        <v>138</v>
      </c>
      <c r="Z663">
        <v>1</v>
      </c>
      <c r="AA663">
        <v>1</v>
      </c>
      <c r="AB663">
        <v>34</v>
      </c>
      <c r="AC663">
        <v>22</v>
      </c>
      <c r="AD663">
        <v>37</v>
      </c>
    </row>
    <row r="664" spans="1:30" x14ac:dyDescent="0.25">
      <c r="A664">
        <v>32</v>
      </c>
      <c r="B664">
        <v>37</v>
      </c>
      <c r="C664">
        <v>14</v>
      </c>
      <c r="D664" s="2">
        <f t="shared" si="10"/>
        <v>7.7519379844961239E-4</v>
      </c>
      <c r="E664" s="2">
        <f>D664*F664*IFERROR(SUMIF(Distrib!AH:AH,"&lt;=" &amp; G664,Distrib!AJ:AJ),1)</f>
        <v>7.5966603361163842E-4</v>
      </c>
      <c r="F664">
        <f>COUNTIF($H$664:$T$664,"&lt;="&amp;$G$664)/COUNTA($H$664:$T$664)</f>
        <v>1</v>
      </c>
      <c r="G664">
        <v>457</v>
      </c>
      <c r="H664">
        <v>9</v>
      </c>
      <c r="I664">
        <v>150</v>
      </c>
      <c r="J664">
        <v>247</v>
      </c>
      <c r="K664">
        <v>21</v>
      </c>
      <c r="L664">
        <v>15</v>
      </c>
      <c r="M664">
        <v>131</v>
      </c>
      <c r="N664">
        <v>111</v>
      </c>
      <c r="O664">
        <v>15</v>
      </c>
      <c r="P664">
        <v>49</v>
      </c>
      <c r="Q664">
        <v>86</v>
      </c>
      <c r="R664">
        <v>298</v>
      </c>
      <c r="S664">
        <v>119</v>
      </c>
      <c r="T664">
        <v>14</v>
      </c>
    </row>
    <row r="665" spans="1:30" x14ac:dyDescent="0.25">
      <c r="A665">
        <v>32</v>
      </c>
      <c r="B665">
        <v>49</v>
      </c>
      <c r="C665">
        <v>14</v>
      </c>
      <c r="D665" s="2">
        <f t="shared" si="10"/>
        <v>7.7519379844961239E-4</v>
      </c>
      <c r="E665" s="2">
        <f>D665*F665*IFERROR(SUMIF(Distrib!AH:AH,"&lt;=" &amp; G665,Distrib!AJ:AJ),1)</f>
        <v>1.0142925002995955E-4</v>
      </c>
      <c r="F665">
        <f>COUNTIF($H$665:$T$665,"&lt;="&amp;$G$665)/COUNTA($H$665:$T$665)</f>
        <v>0.38461538461538464</v>
      </c>
      <c r="G665">
        <v>47</v>
      </c>
      <c r="H665">
        <v>68</v>
      </c>
      <c r="I665">
        <v>191</v>
      </c>
      <c r="J665">
        <v>264</v>
      </c>
      <c r="K665">
        <v>46</v>
      </c>
      <c r="L665">
        <v>247</v>
      </c>
      <c r="M665">
        <v>2</v>
      </c>
      <c r="N665">
        <v>94</v>
      </c>
      <c r="O665">
        <v>30</v>
      </c>
      <c r="P665">
        <v>215</v>
      </c>
      <c r="Q665">
        <v>45</v>
      </c>
      <c r="R665">
        <v>114</v>
      </c>
      <c r="S665">
        <v>109</v>
      </c>
      <c r="T665">
        <v>47</v>
      </c>
    </row>
    <row r="666" spans="1:30" x14ac:dyDescent="0.25">
      <c r="A666">
        <v>37</v>
      </c>
      <c r="B666">
        <v>49</v>
      </c>
      <c r="C666">
        <v>18</v>
      </c>
      <c r="D666" s="2">
        <f t="shared" si="10"/>
        <v>9.9667774086378727E-4</v>
      </c>
      <c r="E666" s="2">
        <f>D666*F666*IFERROR(SUMIF(Distrib!AH:AH,"&lt;=" &amp; G666,Distrib!AJ:AJ),1)</f>
        <v>3.9731734597303996E-5</v>
      </c>
      <c r="F666">
        <f>COUNTIF($H$666:$X$666,"&lt;="&amp;$G$666)/COUNTA($H$666:$X$666)</f>
        <v>0.17647058823529413</v>
      </c>
      <c r="G666">
        <v>29</v>
      </c>
      <c r="H666">
        <v>125</v>
      </c>
      <c r="I666">
        <v>8</v>
      </c>
      <c r="J666">
        <v>167</v>
      </c>
      <c r="K666">
        <v>9</v>
      </c>
      <c r="L666">
        <v>30</v>
      </c>
      <c r="M666">
        <v>248</v>
      </c>
      <c r="N666">
        <v>120</v>
      </c>
      <c r="O666">
        <v>21</v>
      </c>
      <c r="P666">
        <v>106</v>
      </c>
      <c r="Q666">
        <v>129</v>
      </c>
      <c r="R666">
        <v>117</v>
      </c>
      <c r="S666">
        <v>178</v>
      </c>
      <c r="T666">
        <v>156</v>
      </c>
      <c r="U666">
        <v>45</v>
      </c>
      <c r="V666">
        <v>78</v>
      </c>
      <c r="W666">
        <v>41</v>
      </c>
      <c r="X666">
        <v>156</v>
      </c>
    </row>
    <row r="667" spans="1:30" x14ac:dyDescent="0.25">
      <c r="A667">
        <v>43</v>
      </c>
      <c r="B667">
        <v>49</v>
      </c>
      <c r="C667">
        <v>9</v>
      </c>
      <c r="D667" s="2">
        <f t="shared" si="10"/>
        <v>4.9833887043189363E-4</v>
      </c>
      <c r="E667" s="2">
        <f>D667*F667*IFERROR(SUMIF(Distrib!AH:AH,"&lt;=" &amp; G667,Distrib!AJ:AJ),1)</f>
        <v>3.3934458328427553E-4</v>
      </c>
      <c r="F667">
        <f>COUNTIF($H$667:$O$667,"&lt;="&amp;$G$667)/COUNTA($H$667:$O$667)</f>
        <v>0.75</v>
      </c>
      <c r="G667">
        <v>278</v>
      </c>
      <c r="H667">
        <v>10</v>
      </c>
      <c r="I667">
        <v>351</v>
      </c>
      <c r="J667">
        <v>224</v>
      </c>
      <c r="K667">
        <v>23</v>
      </c>
      <c r="L667">
        <v>73</v>
      </c>
      <c r="M667">
        <v>323</v>
      </c>
      <c r="N667">
        <v>179</v>
      </c>
      <c r="O667">
        <v>134</v>
      </c>
    </row>
    <row r="668" spans="1:30" x14ac:dyDescent="0.25">
      <c r="A668">
        <v>11</v>
      </c>
      <c r="B668">
        <v>39</v>
      </c>
      <c r="C668">
        <v>14</v>
      </c>
      <c r="D668" s="2">
        <f t="shared" si="10"/>
        <v>7.7519379844961239E-4</v>
      </c>
      <c r="E668" s="2">
        <f>D668*F668*IFERROR(SUMIF(Distrib!AH:AH,"&lt;=" &amp; G668,Distrib!AJ:AJ),1)</f>
        <v>2.3887317756239522E-4</v>
      </c>
      <c r="F668">
        <f>COUNTIF($H$668:$R$668,"&lt;="&amp;$G$668)/COUNTA($H$668:$R$668)</f>
        <v>0.54545454545454541</v>
      </c>
      <c r="G668">
        <v>95</v>
      </c>
      <c r="H668">
        <v>354</v>
      </c>
      <c r="I668">
        <v>9</v>
      </c>
      <c r="J668">
        <v>73</v>
      </c>
      <c r="K668">
        <v>59</v>
      </c>
      <c r="L668">
        <v>144</v>
      </c>
      <c r="M668">
        <v>130</v>
      </c>
      <c r="N668">
        <v>336</v>
      </c>
      <c r="O668">
        <v>61</v>
      </c>
      <c r="P668">
        <v>167</v>
      </c>
      <c r="Q668">
        <v>12</v>
      </c>
      <c r="R668">
        <v>57</v>
      </c>
    </row>
    <row r="669" spans="1:30" x14ac:dyDescent="0.25">
      <c r="A669">
        <v>19</v>
      </c>
      <c r="B669">
        <v>39</v>
      </c>
      <c r="C669">
        <v>12</v>
      </c>
      <c r="D669" s="2">
        <f t="shared" si="10"/>
        <v>6.6445182724252495E-4</v>
      </c>
      <c r="E669" s="2">
        <f>D669*F669*IFERROR(SUMIF(Distrib!AH:AH,"&lt;=" &amp; G669,Distrib!AJ:AJ),1)</f>
        <v>3.5540786709208353E-5</v>
      </c>
      <c r="F669">
        <f>COUNTIF($H$669:$R$669,"&lt;="&amp;$G$669)/COUNTA($H$669:$R$669)</f>
        <v>0.27272727272727271</v>
      </c>
      <c r="G669">
        <v>25</v>
      </c>
      <c r="H669">
        <v>169</v>
      </c>
      <c r="I669">
        <v>27</v>
      </c>
      <c r="J669">
        <v>366</v>
      </c>
      <c r="K669">
        <v>11</v>
      </c>
      <c r="L669">
        <v>15</v>
      </c>
      <c r="M669">
        <v>251</v>
      </c>
      <c r="N669">
        <v>246</v>
      </c>
      <c r="O669">
        <v>99</v>
      </c>
      <c r="P669">
        <v>115</v>
      </c>
      <c r="Q669">
        <v>276</v>
      </c>
      <c r="R669">
        <v>20</v>
      </c>
    </row>
    <row r="670" spans="1:30" x14ac:dyDescent="0.25">
      <c r="A670">
        <v>27</v>
      </c>
      <c r="B670">
        <v>39</v>
      </c>
      <c r="C670">
        <v>19</v>
      </c>
      <c r="D670" s="2">
        <f t="shared" si="10"/>
        <v>1.052048726467331E-3</v>
      </c>
      <c r="E670" s="2">
        <f>D670*F670*IFERROR(SUMIF(Distrib!AH:AH,"&lt;=" &amp; G670,Distrib!AJ:AJ),1)</f>
        <v>1.0283701039092666E-3</v>
      </c>
      <c r="F670">
        <f>COUNTIF($H$670:$Z$670,"&lt;="&amp;$G$670)/COUNTA($H$670:$Z$670)</f>
        <v>1</v>
      </c>
      <c r="G670">
        <v>444</v>
      </c>
      <c r="H670">
        <v>60</v>
      </c>
      <c r="I670">
        <v>51</v>
      </c>
      <c r="J670">
        <v>120</v>
      </c>
      <c r="K670">
        <v>2</v>
      </c>
      <c r="L670">
        <v>87</v>
      </c>
      <c r="M670">
        <v>100</v>
      </c>
      <c r="N670">
        <v>11</v>
      </c>
      <c r="O670">
        <v>47</v>
      </c>
      <c r="P670">
        <v>9</v>
      </c>
      <c r="Q670">
        <v>61</v>
      </c>
      <c r="R670">
        <v>79</v>
      </c>
      <c r="S670">
        <v>30</v>
      </c>
      <c r="T670">
        <v>44</v>
      </c>
      <c r="U670">
        <v>17</v>
      </c>
      <c r="V670">
        <v>60</v>
      </c>
      <c r="W670">
        <v>106</v>
      </c>
      <c r="X670">
        <v>23</v>
      </c>
      <c r="Y670">
        <v>190</v>
      </c>
      <c r="Z670">
        <v>143</v>
      </c>
    </row>
    <row r="671" spans="1:30" x14ac:dyDescent="0.25">
      <c r="A671">
        <v>28</v>
      </c>
      <c r="B671">
        <v>39</v>
      </c>
      <c r="C671">
        <v>10</v>
      </c>
      <c r="D671" s="2">
        <f t="shared" si="10"/>
        <v>5.5370985603543741E-4</v>
      </c>
      <c r="E671" s="2">
        <f>D671*F671*IFERROR(SUMIF(Distrib!AH:AH,"&lt;=" &amp; G671,Distrib!AJ:AJ),1)</f>
        <v>2.4132632950697025E-5</v>
      </c>
      <c r="F671">
        <f>COUNTIF($H$671:$P$671,"&lt;="&amp;$G$671)/COUNTA($H$671:$P$671)</f>
        <v>0.22222222222222221</v>
      </c>
      <c r="G671">
        <v>25</v>
      </c>
      <c r="H671">
        <v>60</v>
      </c>
      <c r="I671">
        <v>319</v>
      </c>
      <c r="J671">
        <v>17</v>
      </c>
      <c r="K671">
        <v>325</v>
      </c>
      <c r="L671">
        <v>118</v>
      </c>
      <c r="M671">
        <v>416</v>
      </c>
      <c r="N671">
        <v>71</v>
      </c>
      <c r="O671">
        <v>89</v>
      </c>
      <c r="P671">
        <v>19</v>
      </c>
    </row>
    <row r="672" spans="1:30" x14ac:dyDescent="0.25">
      <c r="A672">
        <v>5</v>
      </c>
      <c r="B672">
        <v>35</v>
      </c>
      <c r="C672">
        <v>17</v>
      </c>
      <c r="D672" s="2">
        <f t="shared" si="10"/>
        <v>9.413067552602436E-4</v>
      </c>
      <c r="E672" s="2">
        <f>D672*F672*IFERROR(SUMIF(Distrib!AH:AH,"&lt;=" &amp; G672,Distrib!AJ:AJ),1)</f>
        <v>4.0954251231434616E-4</v>
      </c>
      <c r="F672">
        <f>COUNTIF($H$672:$W$672,"&lt;="&amp;$G$672)/COUNTA($H$672:$W$672)</f>
        <v>0.6875</v>
      </c>
      <c r="G672">
        <v>114</v>
      </c>
      <c r="H672">
        <v>14</v>
      </c>
      <c r="I672">
        <v>154</v>
      </c>
      <c r="J672">
        <v>40</v>
      </c>
      <c r="K672">
        <v>162</v>
      </c>
      <c r="L672">
        <v>136</v>
      </c>
      <c r="M672">
        <v>94</v>
      </c>
      <c r="N672">
        <v>151</v>
      </c>
      <c r="O672">
        <v>47</v>
      </c>
      <c r="P672">
        <v>52</v>
      </c>
      <c r="Q672">
        <v>16</v>
      </c>
      <c r="R672">
        <v>88</v>
      </c>
      <c r="S672">
        <v>48</v>
      </c>
      <c r="T672">
        <v>36</v>
      </c>
      <c r="U672">
        <v>25</v>
      </c>
      <c r="V672">
        <v>462</v>
      </c>
      <c r="W672">
        <v>113</v>
      </c>
    </row>
    <row r="673" spans="1:26" x14ac:dyDescent="0.25">
      <c r="A673">
        <v>17</v>
      </c>
      <c r="B673">
        <v>32</v>
      </c>
      <c r="C673">
        <v>16</v>
      </c>
      <c r="D673" s="2">
        <f t="shared" si="10"/>
        <v>8.8593576965669994E-4</v>
      </c>
      <c r="E673" s="2">
        <f>D673*F673*IFERROR(SUMIF(Distrib!AH:AH,"&lt;=" &amp; G673,Distrib!AJ:AJ),1)</f>
        <v>4.5015404664033512E-4</v>
      </c>
      <c r="F673">
        <f>COUNTIF($H$673:$V$673,"&lt;="&amp;$G$673)/COUNTA($H$673:$V$673)</f>
        <v>0.73333333333333328</v>
      </c>
      <c r="G673">
        <v>135</v>
      </c>
      <c r="H673">
        <v>39</v>
      </c>
      <c r="I673">
        <v>149</v>
      </c>
      <c r="J673">
        <v>171</v>
      </c>
      <c r="K673">
        <v>117</v>
      </c>
      <c r="L673">
        <v>5</v>
      </c>
      <c r="M673">
        <v>249</v>
      </c>
      <c r="N673">
        <v>16</v>
      </c>
      <c r="O673">
        <v>1</v>
      </c>
      <c r="P673">
        <v>91</v>
      </c>
      <c r="Q673">
        <v>59</v>
      </c>
      <c r="R673">
        <v>76</v>
      </c>
      <c r="S673">
        <v>92</v>
      </c>
      <c r="T673">
        <v>294</v>
      </c>
      <c r="U673">
        <v>95</v>
      </c>
      <c r="V673">
        <v>123</v>
      </c>
    </row>
    <row r="674" spans="1:26" x14ac:dyDescent="0.25">
      <c r="A674">
        <v>32</v>
      </c>
      <c r="B674">
        <v>35</v>
      </c>
      <c r="C674">
        <v>13</v>
      </c>
      <c r="D674" s="2">
        <f t="shared" si="10"/>
        <v>7.1982281284606862E-4</v>
      </c>
      <c r="E674" s="2">
        <f>D674*F674*IFERROR(SUMIF(Distrib!AH:AH,"&lt;=" &amp; G674,Distrib!AJ:AJ),1)</f>
        <v>2.1713783397999849E-5</v>
      </c>
      <c r="F674">
        <f>COUNTIF($H$674:$S$674,"&lt;="&amp;$G$674)/COUNTA($H$674:$S$674)</f>
        <v>0.16666666666666666</v>
      </c>
      <c r="G674">
        <v>23</v>
      </c>
      <c r="H674">
        <v>112</v>
      </c>
      <c r="I674">
        <v>72</v>
      </c>
      <c r="J674">
        <v>157</v>
      </c>
      <c r="K674">
        <v>7</v>
      </c>
      <c r="L674">
        <v>494</v>
      </c>
      <c r="M674">
        <v>75</v>
      </c>
      <c r="N674">
        <v>49</v>
      </c>
      <c r="O674">
        <v>201</v>
      </c>
      <c r="P674">
        <v>15</v>
      </c>
      <c r="Q674">
        <v>267</v>
      </c>
      <c r="R674">
        <v>117</v>
      </c>
      <c r="S674">
        <v>151</v>
      </c>
    </row>
    <row r="675" spans="1:26" x14ac:dyDescent="0.25">
      <c r="A675">
        <v>35</v>
      </c>
      <c r="B675">
        <v>49</v>
      </c>
      <c r="C675">
        <v>15</v>
      </c>
      <c r="D675" s="2">
        <f t="shared" si="10"/>
        <v>8.3056478405315617E-4</v>
      </c>
      <c r="E675" s="2">
        <f>D675*F675*IFERROR(SUMIF(Distrib!AH:AH,"&lt;=" &amp; G675,Distrib!AJ:AJ),1)</f>
        <v>8.9674670169067385E-5</v>
      </c>
      <c r="F675">
        <f>COUNTIF($H$675:$U$675,"&lt;="&amp;$G$675)/COUNTA($H$675:$U$675)</f>
        <v>0.2857142857142857</v>
      </c>
      <c r="G675">
        <v>54</v>
      </c>
      <c r="H675">
        <v>44</v>
      </c>
      <c r="I675">
        <v>261</v>
      </c>
      <c r="J675">
        <v>125</v>
      </c>
      <c r="K675">
        <v>381</v>
      </c>
      <c r="L675">
        <v>4</v>
      </c>
      <c r="M675">
        <v>120</v>
      </c>
      <c r="N675">
        <v>67</v>
      </c>
      <c r="O675">
        <v>12</v>
      </c>
      <c r="P675">
        <v>61</v>
      </c>
      <c r="Q675">
        <v>161</v>
      </c>
      <c r="R675">
        <v>97</v>
      </c>
      <c r="S675">
        <v>85</v>
      </c>
      <c r="T675">
        <v>192</v>
      </c>
      <c r="U675">
        <v>40</v>
      </c>
    </row>
    <row r="676" spans="1:26" x14ac:dyDescent="0.25">
      <c r="A676">
        <v>1</v>
      </c>
      <c r="B676">
        <v>18</v>
      </c>
      <c r="C676">
        <v>20</v>
      </c>
      <c r="D676" s="2">
        <f t="shared" si="10"/>
        <v>1.1074197120708748E-3</v>
      </c>
      <c r="E676" s="2">
        <f>D676*F676*IFERROR(SUMIF(Distrib!AH:AH,"&lt;=" &amp; G676,Distrib!AJ:AJ),1)</f>
        <v>0</v>
      </c>
      <c r="F676">
        <f>COUNTIF($H$676:$Z$676,"&lt;="&amp;$G$676)/COUNTA($H$676:$Z$676)</f>
        <v>0</v>
      </c>
      <c r="G676">
        <v>17</v>
      </c>
      <c r="H676">
        <v>303</v>
      </c>
      <c r="I676">
        <v>161</v>
      </c>
      <c r="J676">
        <v>106</v>
      </c>
      <c r="K676">
        <v>18</v>
      </c>
      <c r="L676">
        <v>36</v>
      </c>
      <c r="M676">
        <v>74</v>
      </c>
      <c r="N676">
        <v>151</v>
      </c>
      <c r="O676">
        <v>186</v>
      </c>
      <c r="P676">
        <v>78</v>
      </c>
      <c r="Q676">
        <v>133</v>
      </c>
      <c r="R676">
        <v>42</v>
      </c>
      <c r="S676">
        <v>41</v>
      </c>
      <c r="T676">
        <v>25</v>
      </c>
      <c r="U676">
        <v>74</v>
      </c>
      <c r="V676">
        <v>19</v>
      </c>
      <c r="W676">
        <v>66</v>
      </c>
      <c r="X676">
        <v>110</v>
      </c>
      <c r="Y676">
        <v>31</v>
      </c>
      <c r="Z676">
        <v>66</v>
      </c>
    </row>
    <row r="677" spans="1:26" x14ac:dyDescent="0.25">
      <c r="A677">
        <v>1</v>
      </c>
      <c r="B677">
        <v>43</v>
      </c>
      <c r="C677">
        <v>12</v>
      </c>
      <c r="D677" s="2">
        <f t="shared" si="10"/>
        <v>6.6445182724252495E-4</v>
      </c>
      <c r="E677" s="2">
        <f>D677*F677*IFERROR(SUMIF(Distrib!AH:AH,"&lt;=" &amp; G677,Distrib!AJ:AJ),1)</f>
        <v>4.8916448104567795E-4</v>
      </c>
      <c r="F677">
        <f>COUNTIF($H$677:$R$677,"&lt;="&amp;$G$677)/COUNTA($H$677:$R$677)</f>
        <v>0.81818181818181823</v>
      </c>
      <c r="G677">
        <v>266</v>
      </c>
      <c r="H677">
        <v>457</v>
      </c>
      <c r="I677">
        <v>143</v>
      </c>
      <c r="J677">
        <v>28</v>
      </c>
      <c r="K677">
        <v>44</v>
      </c>
      <c r="L677">
        <v>24</v>
      </c>
      <c r="M677">
        <v>103</v>
      </c>
      <c r="N677">
        <v>1</v>
      </c>
      <c r="O677">
        <v>167</v>
      </c>
      <c r="P677">
        <v>78</v>
      </c>
      <c r="Q677">
        <v>140</v>
      </c>
      <c r="R677">
        <v>283</v>
      </c>
    </row>
    <row r="678" spans="1:26" x14ac:dyDescent="0.25">
      <c r="A678">
        <v>7</v>
      </c>
      <c r="B678">
        <v>18</v>
      </c>
      <c r="C678">
        <v>18</v>
      </c>
      <c r="D678" s="2">
        <f t="shared" si="10"/>
        <v>9.9667774086378727E-4</v>
      </c>
      <c r="E678" s="2">
        <f>D678*F678*IFERROR(SUMIF(Distrib!AH:AH,"&lt;=" &amp; G678,Distrib!AJ:AJ),1)</f>
        <v>6.0880051307440225E-6</v>
      </c>
      <c r="F678">
        <f>COUNTIF($H$678:$X$678,"&lt;="&amp;$G$678)/COUNTA($H$678:$X$678)</f>
        <v>5.8823529411764705E-2</v>
      </c>
      <c r="G678">
        <v>13</v>
      </c>
      <c r="H678">
        <v>44</v>
      </c>
      <c r="I678">
        <v>21</v>
      </c>
      <c r="J678">
        <v>1</v>
      </c>
      <c r="K678">
        <v>73</v>
      </c>
      <c r="L678">
        <v>75</v>
      </c>
      <c r="M678">
        <v>93</v>
      </c>
      <c r="N678">
        <v>89</v>
      </c>
      <c r="O678">
        <v>20</v>
      </c>
      <c r="P678">
        <v>303</v>
      </c>
      <c r="Q678">
        <v>134</v>
      </c>
      <c r="R678">
        <v>74</v>
      </c>
      <c r="S678">
        <v>25</v>
      </c>
      <c r="T678">
        <v>372</v>
      </c>
      <c r="U678">
        <v>125</v>
      </c>
      <c r="V678">
        <v>123</v>
      </c>
      <c r="W678">
        <v>25</v>
      </c>
      <c r="X678">
        <v>42</v>
      </c>
    </row>
    <row r="679" spans="1:26" x14ac:dyDescent="0.25">
      <c r="A679">
        <v>18</v>
      </c>
      <c r="B679">
        <v>27</v>
      </c>
      <c r="C679">
        <v>14</v>
      </c>
      <c r="D679" s="2">
        <f t="shared" si="10"/>
        <v>7.7519379844961239E-4</v>
      </c>
      <c r="E679" s="2">
        <f>D679*F679*IFERROR(SUMIF(Distrib!AH:AH,"&lt;=" &amp; G679,Distrib!AJ:AJ),1)</f>
        <v>1.6033106297197743E-5</v>
      </c>
      <c r="F679">
        <f>COUNTIF($H$679:$T$679,"&lt;="&amp;$G$679)/COUNTA($H$679:$T$679)</f>
        <v>0.15384615384615385</v>
      </c>
      <c r="G679">
        <v>17</v>
      </c>
      <c r="H679">
        <v>127</v>
      </c>
      <c r="I679">
        <v>81</v>
      </c>
      <c r="J679">
        <v>231</v>
      </c>
      <c r="K679">
        <v>25</v>
      </c>
      <c r="L679">
        <v>88</v>
      </c>
      <c r="M679">
        <v>297</v>
      </c>
      <c r="N679">
        <v>56</v>
      </c>
      <c r="O679">
        <v>145</v>
      </c>
      <c r="P679">
        <v>2</v>
      </c>
      <c r="Q679">
        <v>2</v>
      </c>
      <c r="R679">
        <v>74</v>
      </c>
      <c r="S679">
        <v>214</v>
      </c>
      <c r="T679">
        <v>251</v>
      </c>
    </row>
    <row r="680" spans="1:26" x14ac:dyDescent="0.25">
      <c r="A680">
        <v>18</v>
      </c>
      <c r="B680">
        <v>43</v>
      </c>
      <c r="C680">
        <v>15</v>
      </c>
      <c r="D680" s="2">
        <f t="shared" si="10"/>
        <v>8.3056478405315617E-4</v>
      </c>
      <c r="E680" s="2">
        <f>D680*F680*IFERROR(SUMIF(Distrib!AH:AH,"&lt;=" &amp; G680,Distrib!AJ:AJ),1)</f>
        <v>2.4708525327929562E-4</v>
      </c>
      <c r="F680">
        <f>COUNTIF($H$680:$U$680,"&lt;="&amp;$G$680)/COUNTA($H$680:$U$680)</f>
        <v>0.5</v>
      </c>
      <c r="G680">
        <v>103</v>
      </c>
      <c r="H680">
        <v>106</v>
      </c>
      <c r="I680">
        <v>431</v>
      </c>
      <c r="J680">
        <v>2</v>
      </c>
      <c r="K680">
        <v>119</v>
      </c>
      <c r="L680">
        <v>105</v>
      </c>
      <c r="M680">
        <v>63</v>
      </c>
      <c r="N680">
        <v>23</v>
      </c>
      <c r="O680">
        <v>53</v>
      </c>
      <c r="P680">
        <v>65</v>
      </c>
      <c r="Q680">
        <v>75</v>
      </c>
      <c r="R680">
        <v>137</v>
      </c>
      <c r="S680">
        <v>176</v>
      </c>
      <c r="T680">
        <v>3</v>
      </c>
      <c r="U680">
        <v>191</v>
      </c>
    </row>
    <row r="681" spans="1:26" x14ac:dyDescent="0.25">
      <c r="A681">
        <v>27</v>
      </c>
      <c r="B681">
        <v>43</v>
      </c>
      <c r="C681">
        <v>15</v>
      </c>
      <c r="D681" s="2">
        <f t="shared" si="10"/>
        <v>8.3056478405315617E-4</v>
      </c>
      <c r="E681" s="2">
        <f>D681*F681*IFERROR(SUMIF(Distrib!AH:AH,"&lt;=" &amp; G681,Distrib!AJ:AJ),1)</f>
        <v>5.1278253854613524E-4</v>
      </c>
      <c r="F681">
        <f>COUNTIF($H$681:$U$681,"&lt;="&amp;$G$681)/COUNTA($H$681:$U$681)</f>
        <v>0.7857142857142857</v>
      </c>
      <c r="G681">
        <v>177</v>
      </c>
      <c r="H681">
        <v>210</v>
      </c>
      <c r="I681">
        <v>53</v>
      </c>
      <c r="J681">
        <v>126</v>
      </c>
      <c r="K681">
        <v>53</v>
      </c>
      <c r="L681">
        <v>145</v>
      </c>
      <c r="M681">
        <v>102</v>
      </c>
      <c r="N681">
        <v>6</v>
      </c>
      <c r="O681">
        <v>273</v>
      </c>
      <c r="P681">
        <v>39</v>
      </c>
      <c r="Q681">
        <v>7</v>
      </c>
      <c r="R681">
        <v>107</v>
      </c>
      <c r="S681">
        <v>42</v>
      </c>
      <c r="T681">
        <v>383</v>
      </c>
      <c r="U681">
        <v>28</v>
      </c>
    </row>
    <row r="682" spans="1:26" x14ac:dyDescent="0.25">
      <c r="A682">
        <v>34</v>
      </c>
      <c r="B682">
        <v>39</v>
      </c>
      <c r="C682">
        <v>13</v>
      </c>
      <c r="D682" s="2">
        <f t="shared" si="10"/>
        <v>7.1982281284606862E-4</v>
      </c>
      <c r="E682" s="2">
        <f>D682*F682*IFERROR(SUMIF(Distrib!AH:AH,"&lt;=" &amp; G682,Distrib!AJ:AJ),1)</f>
        <v>5.04573133944157E-4</v>
      </c>
      <c r="F682">
        <f>COUNTIF($H$682:$T$682,"&lt;="&amp;$G$682)/COUNTA($H$682:$T$682)</f>
        <v>0.84615384615384615</v>
      </c>
      <c r="G682">
        <v>203</v>
      </c>
      <c r="H682">
        <v>255</v>
      </c>
      <c r="I682">
        <v>58</v>
      </c>
      <c r="J682">
        <v>45</v>
      </c>
      <c r="K682">
        <v>135</v>
      </c>
      <c r="L682">
        <v>171</v>
      </c>
      <c r="M682">
        <v>77</v>
      </c>
      <c r="N682">
        <v>44</v>
      </c>
      <c r="O682">
        <v>84</v>
      </c>
      <c r="P682">
        <v>29</v>
      </c>
      <c r="Q682">
        <v>279</v>
      </c>
      <c r="R682">
        <v>85</v>
      </c>
      <c r="S682">
        <v>142</v>
      </c>
      <c r="T682">
        <v>49</v>
      </c>
    </row>
    <row r="683" spans="1:26" x14ac:dyDescent="0.25">
      <c r="A683">
        <v>34</v>
      </c>
      <c r="B683">
        <v>42</v>
      </c>
      <c r="C683">
        <v>15</v>
      </c>
      <c r="D683" s="2">
        <f t="shared" si="10"/>
        <v>8.3056478405315617E-4</v>
      </c>
      <c r="E683" s="2">
        <f>D683*F683*IFERROR(SUMIF(Distrib!AH:AH,"&lt;=" &amp; G683,Distrib!AJ:AJ),1)</f>
        <v>5.0179357175608567E-4</v>
      </c>
      <c r="F683">
        <f>COUNTIF($H$683:$U$683,"&lt;="&amp;$G$683)/COUNTA($H$683:$U$683)</f>
        <v>0.7857142857142857</v>
      </c>
      <c r="G683">
        <v>168</v>
      </c>
      <c r="H683">
        <v>13</v>
      </c>
      <c r="I683">
        <v>3</v>
      </c>
      <c r="J683">
        <v>40</v>
      </c>
      <c r="K683">
        <v>167</v>
      </c>
      <c r="L683">
        <v>33</v>
      </c>
      <c r="M683">
        <v>7</v>
      </c>
      <c r="N683">
        <v>117</v>
      </c>
      <c r="O683">
        <v>97</v>
      </c>
      <c r="P683">
        <v>222</v>
      </c>
      <c r="Q683">
        <v>403</v>
      </c>
      <c r="R683">
        <v>86</v>
      </c>
      <c r="S683">
        <v>92</v>
      </c>
      <c r="T683">
        <v>143</v>
      </c>
      <c r="U683">
        <v>170</v>
      </c>
    </row>
    <row r="684" spans="1:26" x14ac:dyDescent="0.25">
      <c r="A684">
        <v>34</v>
      </c>
      <c r="B684">
        <v>50</v>
      </c>
      <c r="C684">
        <v>13</v>
      </c>
      <c r="D684" s="2">
        <f t="shared" si="10"/>
        <v>7.1982281284606862E-4</v>
      </c>
      <c r="E684" s="2">
        <f>D684*F684*IFERROR(SUMIF(Distrib!AH:AH,"&lt;=" &amp; G684,Distrib!AJ:AJ),1)</f>
        <v>6.7878514863142292E-4</v>
      </c>
      <c r="F684">
        <f>COUNTIF($H$684:$U$684,"&lt;="&amp;$G$684)/COUNTA($H$684:$U$684)</f>
        <v>1</v>
      </c>
      <c r="G684">
        <v>334</v>
      </c>
      <c r="H684">
        <v>136</v>
      </c>
      <c r="I684">
        <v>46</v>
      </c>
      <c r="J684">
        <v>73</v>
      </c>
      <c r="K684">
        <v>15</v>
      </c>
      <c r="L684">
        <v>51</v>
      </c>
      <c r="M684">
        <v>13</v>
      </c>
      <c r="N684">
        <v>8</v>
      </c>
      <c r="O684">
        <v>191</v>
      </c>
      <c r="P684">
        <v>91</v>
      </c>
      <c r="Q684">
        <v>45</v>
      </c>
      <c r="R684">
        <v>168</v>
      </c>
      <c r="S684">
        <v>98</v>
      </c>
      <c r="T684">
        <v>230</v>
      </c>
      <c r="U684">
        <v>161</v>
      </c>
    </row>
    <row r="685" spans="1:26" x14ac:dyDescent="0.25">
      <c r="A685">
        <v>39</v>
      </c>
      <c r="B685">
        <v>50</v>
      </c>
      <c r="C685">
        <v>19</v>
      </c>
      <c r="D685" s="2">
        <f t="shared" si="10"/>
        <v>1.052048726467331E-3</v>
      </c>
      <c r="E685" s="2">
        <f>D685*F685*IFERROR(SUMIF(Distrib!AH:AH,"&lt;=" &amp; G685,Distrib!AJ:AJ),1)</f>
        <v>2.6198532589658213E-4</v>
      </c>
      <c r="F685">
        <f>COUNTIF($H$685:$Z$685,"&lt;="&amp;$G$685)/COUNTA($H$685:$Z$685)</f>
        <v>0.52631578947368418</v>
      </c>
      <c r="G685">
        <v>73</v>
      </c>
      <c r="H685">
        <v>5</v>
      </c>
      <c r="I685">
        <v>61</v>
      </c>
      <c r="J685">
        <v>265</v>
      </c>
      <c r="K685">
        <v>112</v>
      </c>
      <c r="L685">
        <v>159</v>
      </c>
      <c r="M685">
        <v>36</v>
      </c>
      <c r="N685">
        <v>47</v>
      </c>
      <c r="O685">
        <v>109</v>
      </c>
      <c r="P685">
        <v>90</v>
      </c>
      <c r="Q685">
        <v>34</v>
      </c>
      <c r="R685">
        <v>17</v>
      </c>
      <c r="S685">
        <v>11</v>
      </c>
      <c r="T685">
        <v>331</v>
      </c>
      <c r="U685">
        <v>42</v>
      </c>
      <c r="V685">
        <v>149</v>
      </c>
      <c r="W685">
        <v>79</v>
      </c>
      <c r="X685">
        <v>26</v>
      </c>
      <c r="Y685">
        <v>28</v>
      </c>
      <c r="Z685">
        <v>102</v>
      </c>
    </row>
    <row r="686" spans="1:26" x14ac:dyDescent="0.25">
      <c r="A686">
        <v>42</v>
      </c>
      <c r="B686">
        <v>50</v>
      </c>
      <c r="C686">
        <v>16</v>
      </c>
      <c r="D686" s="2">
        <f t="shared" si="10"/>
        <v>8.8593576965669994E-4</v>
      </c>
      <c r="E686" s="2">
        <f>D686*F686*IFERROR(SUMIF(Distrib!AH:AH,"&lt;=" &amp; G686,Distrib!AJ:AJ),1)</f>
        <v>2.1882203987052236E-4</v>
      </c>
      <c r="F686">
        <f>COUNTIF($H$686:$V$686,"&lt;="&amp;$G$686)/COUNTA($H$686:$V$686)</f>
        <v>0.46666666666666667</v>
      </c>
      <c r="G686">
        <v>86</v>
      </c>
      <c r="H686">
        <v>122</v>
      </c>
      <c r="I686">
        <v>90</v>
      </c>
      <c r="J686">
        <v>97</v>
      </c>
      <c r="K686">
        <v>8</v>
      </c>
      <c r="L686">
        <v>30</v>
      </c>
      <c r="M686">
        <v>73</v>
      </c>
      <c r="N686">
        <v>151</v>
      </c>
      <c r="O686">
        <v>53</v>
      </c>
      <c r="P686">
        <v>45</v>
      </c>
      <c r="Q686">
        <v>112</v>
      </c>
      <c r="R686">
        <v>84</v>
      </c>
      <c r="S686">
        <v>210</v>
      </c>
      <c r="T686">
        <v>204</v>
      </c>
      <c r="U686">
        <v>4</v>
      </c>
      <c r="V686">
        <v>164</v>
      </c>
    </row>
    <row r="687" spans="1:26" x14ac:dyDescent="0.25">
      <c r="A687">
        <v>14</v>
      </c>
      <c r="B687">
        <v>35</v>
      </c>
      <c r="C687">
        <v>19</v>
      </c>
      <c r="D687" s="2">
        <f t="shared" si="10"/>
        <v>1.052048726467331E-3</v>
      </c>
      <c r="E687" s="2">
        <f>D687*F687*IFERROR(SUMIF(Distrib!AH:AH,"&lt;=" &amp; G687,Distrib!AJ:AJ),1)</f>
        <v>8.1202815928870301E-4</v>
      </c>
      <c r="F687">
        <f>COUNTIF($H$687:$V$687,"&lt;="&amp;$G$687)/COUNTA($H$687:$V$687)</f>
        <v>0.93333333333333335</v>
      </c>
      <c r="G687">
        <v>202</v>
      </c>
      <c r="H687">
        <v>10</v>
      </c>
      <c r="I687">
        <v>12</v>
      </c>
      <c r="J687">
        <v>58</v>
      </c>
      <c r="K687">
        <v>77</v>
      </c>
      <c r="L687">
        <v>179</v>
      </c>
      <c r="M687">
        <v>30</v>
      </c>
      <c r="N687">
        <v>177</v>
      </c>
      <c r="O687">
        <v>123</v>
      </c>
      <c r="P687">
        <v>179</v>
      </c>
      <c r="Q687">
        <v>184</v>
      </c>
      <c r="R687">
        <v>241</v>
      </c>
      <c r="S687">
        <v>21</v>
      </c>
      <c r="T687">
        <v>72</v>
      </c>
      <c r="U687">
        <v>62</v>
      </c>
      <c r="V687">
        <v>141</v>
      </c>
    </row>
    <row r="688" spans="1:26" x14ac:dyDescent="0.25">
      <c r="A688">
        <v>14</v>
      </c>
      <c r="B688">
        <v>43</v>
      </c>
      <c r="C688">
        <v>14</v>
      </c>
      <c r="D688" s="2">
        <f t="shared" si="10"/>
        <v>7.7519379844961239E-4</v>
      </c>
      <c r="E688" s="2">
        <f>D688*F688*IFERROR(SUMIF(Distrib!AH:AH,"&lt;=" &amp; G688,Distrib!AJ:AJ),1)</f>
        <v>1.5757465501257382E-5</v>
      </c>
      <c r="F688">
        <f>COUNTIF($H$688:$T$688,"&lt;="&amp;$G$688)/COUNTA($H$688:$T$688)</f>
        <v>7.6923076923076927E-2</v>
      </c>
      <c r="G688">
        <v>35</v>
      </c>
      <c r="H688">
        <v>231</v>
      </c>
      <c r="I688">
        <v>89</v>
      </c>
      <c r="J688">
        <v>93</v>
      </c>
      <c r="K688">
        <v>143</v>
      </c>
      <c r="L688">
        <v>26</v>
      </c>
      <c r="M688">
        <v>134</v>
      </c>
      <c r="N688">
        <v>117</v>
      </c>
      <c r="O688">
        <v>299</v>
      </c>
      <c r="P688">
        <v>115</v>
      </c>
      <c r="Q688">
        <v>66</v>
      </c>
      <c r="R688">
        <v>154</v>
      </c>
      <c r="S688">
        <v>194</v>
      </c>
      <c r="T688">
        <v>46</v>
      </c>
    </row>
    <row r="689" spans="1:25" x14ac:dyDescent="0.25">
      <c r="A689">
        <v>21</v>
      </c>
      <c r="B689">
        <v>42</v>
      </c>
      <c r="C689">
        <v>12</v>
      </c>
      <c r="D689" s="2">
        <f t="shared" si="10"/>
        <v>6.6445182724252495E-4</v>
      </c>
      <c r="E689" s="2">
        <f>D689*F689*IFERROR(SUMIF(Distrib!AH:AH,"&lt;=" &amp; G689,Distrib!AJ:AJ),1)</f>
        <v>2.0325261355417631E-4</v>
      </c>
      <c r="F689">
        <f>COUNTIF($H$689:$R$689,"&lt;="&amp;$G$689)/COUNTA($H$689:$R$689)</f>
        <v>0.54545454545454541</v>
      </c>
      <c r="G689">
        <v>94</v>
      </c>
      <c r="H689">
        <v>101</v>
      </c>
      <c r="I689">
        <v>99</v>
      </c>
      <c r="J689">
        <v>5</v>
      </c>
      <c r="K689">
        <v>40</v>
      </c>
      <c r="L689">
        <v>270</v>
      </c>
      <c r="M689">
        <v>259</v>
      </c>
      <c r="N689">
        <v>193</v>
      </c>
      <c r="O689">
        <v>46</v>
      </c>
      <c r="P689">
        <v>46</v>
      </c>
      <c r="Q689">
        <v>13</v>
      </c>
      <c r="R689">
        <v>87</v>
      </c>
    </row>
    <row r="690" spans="1:25" x14ac:dyDescent="0.25">
      <c r="A690">
        <v>42</v>
      </c>
      <c r="B690">
        <v>43</v>
      </c>
      <c r="C690">
        <v>14</v>
      </c>
      <c r="D690" s="2">
        <f t="shared" si="10"/>
        <v>7.7519379844961239E-4</v>
      </c>
      <c r="E690" s="2">
        <f>D690*F690*IFERROR(SUMIF(Distrib!AH:AH,"&lt;=" &amp; G690,Distrib!AJ:AJ),1)</f>
        <v>5.4988369927274142E-4</v>
      </c>
      <c r="F690">
        <f>COUNTIF($H$690:$T$690,"&lt;="&amp;$G$690)/COUNTA($H$690:$T$690)</f>
        <v>0.84615384615384615</v>
      </c>
      <c r="G690">
        <v>209</v>
      </c>
      <c r="H690">
        <v>54</v>
      </c>
      <c r="I690">
        <v>7</v>
      </c>
      <c r="J690">
        <v>51</v>
      </c>
      <c r="K690">
        <v>103</v>
      </c>
      <c r="L690">
        <v>138</v>
      </c>
      <c r="M690">
        <v>77</v>
      </c>
      <c r="N690">
        <v>229</v>
      </c>
      <c r="O690">
        <v>22</v>
      </c>
      <c r="P690">
        <v>48</v>
      </c>
      <c r="Q690">
        <v>200</v>
      </c>
      <c r="R690">
        <v>53</v>
      </c>
      <c r="S690">
        <v>295</v>
      </c>
      <c r="T690">
        <v>109</v>
      </c>
    </row>
    <row r="691" spans="1:25" x14ac:dyDescent="0.25">
      <c r="A691">
        <v>19</v>
      </c>
      <c r="B691">
        <v>26</v>
      </c>
      <c r="C691">
        <v>17</v>
      </c>
      <c r="D691" s="2">
        <f t="shared" si="10"/>
        <v>9.413067552602436E-4</v>
      </c>
      <c r="E691" s="2">
        <f>D691*F691*IFERROR(SUMIF(Distrib!AH:AH,"&lt;=" &amp; G691,Distrib!AJ:AJ),1)</f>
        <v>8.5197792522247729E-5</v>
      </c>
      <c r="F691">
        <f>COUNTIF($H$691:$W$691,"&lt;="&amp;$G$691)/COUNTA($H$691:$W$691)</f>
        <v>0.25</v>
      </c>
      <c r="G691">
        <v>51</v>
      </c>
      <c r="H691">
        <v>170</v>
      </c>
      <c r="I691">
        <v>46</v>
      </c>
      <c r="J691">
        <v>30</v>
      </c>
      <c r="K691">
        <v>17</v>
      </c>
      <c r="L691">
        <v>61</v>
      </c>
      <c r="M691">
        <v>209</v>
      </c>
      <c r="N691">
        <v>73</v>
      </c>
      <c r="O691">
        <v>70</v>
      </c>
      <c r="P691">
        <v>142</v>
      </c>
      <c r="Q691">
        <v>115</v>
      </c>
      <c r="R691">
        <v>134</v>
      </c>
      <c r="S691">
        <v>215</v>
      </c>
      <c r="T691">
        <v>9</v>
      </c>
      <c r="U691">
        <v>158</v>
      </c>
      <c r="V691">
        <v>58</v>
      </c>
      <c r="W691">
        <v>143</v>
      </c>
    </row>
    <row r="692" spans="1:25" x14ac:dyDescent="0.25">
      <c r="A692">
        <v>35</v>
      </c>
      <c r="B692">
        <v>45</v>
      </c>
      <c r="C692">
        <v>22</v>
      </c>
      <c r="D692" s="2">
        <f t="shared" si="10"/>
        <v>1.2181616832779624E-3</v>
      </c>
      <c r="E692" s="2">
        <f>D692*F692*IFERROR(SUMIF(Distrib!AH:AH,"&lt;=" &amp; G692,Distrib!AJ:AJ),1)</f>
        <v>8.5358016547835806E-5</v>
      </c>
      <c r="F692">
        <f>COUNTIF($H$692:$Y$692,"&lt;="&amp;$G$692)/COUNTA($H$692:$Y$692)</f>
        <v>0.22222222222222221</v>
      </c>
      <c r="G692">
        <v>43</v>
      </c>
      <c r="H692">
        <v>25</v>
      </c>
      <c r="I692">
        <v>55</v>
      </c>
      <c r="J692">
        <v>4</v>
      </c>
      <c r="K692">
        <v>55</v>
      </c>
      <c r="L692">
        <v>10</v>
      </c>
      <c r="M692">
        <v>127</v>
      </c>
      <c r="N692">
        <v>215</v>
      </c>
      <c r="O692">
        <v>68</v>
      </c>
      <c r="P692">
        <v>154</v>
      </c>
      <c r="Q692">
        <v>113</v>
      </c>
      <c r="R692">
        <v>54</v>
      </c>
      <c r="S692">
        <v>55</v>
      </c>
      <c r="T692">
        <v>174</v>
      </c>
      <c r="U692">
        <v>38</v>
      </c>
      <c r="V692">
        <v>114</v>
      </c>
      <c r="W692">
        <v>130</v>
      </c>
      <c r="X692">
        <v>92</v>
      </c>
      <c r="Y692">
        <v>83</v>
      </c>
    </row>
    <row r="693" spans="1:25" x14ac:dyDescent="0.25">
      <c r="A693">
        <v>23</v>
      </c>
      <c r="B693">
        <v>39</v>
      </c>
      <c r="C693">
        <v>10</v>
      </c>
      <c r="D693" s="2">
        <f t="shared" si="10"/>
        <v>5.5370985603543741E-4</v>
      </c>
      <c r="E693" s="2">
        <f>D693*F693*IFERROR(SUMIF(Distrib!AH:AH,"&lt;=" &amp; G693,Distrib!AJ:AJ),1)</f>
        <v>8.7328441965527382E-5</v>
      </c>
      <c r="F693">
        <f>COUNTIF($H$693:$P$693,"&lt;="&amp;$G$693)/COUNTA($H$693:$P$693)</f>
        <v>0.33333333333333331</v>
      </c>
      <c r="G693">
        <v>73</v>
      </c>
      <c r="H693">
        <v>166</v>
      </c>
      <c r="I693">
        <v>219</v>
      </c>
      <c r="J693">
        <v>53</v>
      </c>
      <c r="K693">
        <v>136</v>
      </c>
      <c r="L693">
        <v>23</v>
      </c>
      <c r="M693">
        <v>54</v>
      </c>
      <c r="N693">
        <v>146</v>
      </c>
      <c r="O693">
        <v>152</v>
      </c>
      <c r="P693">
        <v>698</v>
      </c>
    </row>
    <row r="694" spans="1:25" x14ac:dyDescent="0.25">
      <c r="A694">
        <v>31</v>
      </c>
      <c r="B694">
        <v>39</v>
      </c>
      <c r="C694">
        <v>16</v>
      </c>
      <c r="D694" s="2">
        <f t="shared" si="10"/>
        <v>8.8593576965669994E-4</v>
      </c>
      <c r="E694" s="2">
        <f>D694*F694*IFERROR(SUMIF(Distrib!AH:AH,"&lt;=" &amp; G694,Distrib!AJ:AJ),1)</f>
        <v>1.6544748117471809E-4</v>
      </c>
      <c r="F694">
        <f>COUNTIF($H$694:$V$694,"&lt;="&amp;$G$694)/COUNTA($H$694:$V$694)</f>
        <v>0.53333333333333333</v>
      </c>
      <c r="G694">
        <v>49</v>
      </c>
      <c r="H694">
        <v>47</v>
      </c>
      <c r="I694">
        <v>125</v>
      </c>
      <c r="J694">
        <v>325</v>
      </c>
      <c r="K694">
        <v>8</v>
      </c>
      <c r="L694">
        <v>3</v>
      </c>
      <c r="M694">
        <v>41</v>
      </c>
      <c r="N694">
        <v>69</v>
      </c>
      <c r="O694">
        <v>67</v>
      </c>
      <c r="P694">
        <v>136</v>
      </c>
      <c r="Q694">
        <v>43</v>
      </c>
      <c r="R694">
        <v>109</v>
      </c>
      <c r="S694">
        <v>31</v>
      </c>
      <c r="T694">
        <v>19</v>
      </c>
      <c r="U694">
        <v>20</v>
      </c>
      <c r="V694">
        <v>117</v>
      </c>
    </row>
    <row r="695" spans="1:25" x14ac:dyDescent="0.25">
      <c r="A695">
        <v>33</v>
      </c>
      <c r="B695">
        <v>39</v>
      </c>
      <c r="C695">
        <v>13</v>
      </c>
      <c r="D695" s="2">
        <f t="shared" si="10"/>
        <v>7.1982281284606862E-4</v>
      </c>
      <c r="E695" s="2">
        <f>D695*F695*IFERROR(SUMIF(Distrib!AH:AH,"&lt;=" &amp; G695,Distrib!AJ:AJ),1)</f>
        <v>6.1288787621210548E-4</v>
      </c>
      <c r="F695">
        <f>COUNTIF($H$695:$S$695,"&lt;="&amp;$G$695)/COUNTA($H$695:$S$695)</f>
        <v>0.91666666666666663</v>
      </c>
      <c r="G695">
        <v>308</v>
      </c>
      <c r="H695">
        <v>7</v>
      </c>
      <c r="I695">
        <v>31</v>
      </c>
      <c r="J695">
        <v>122</v>
      </c>
      <c r="K695">
        <v>93</v>
      </c>
      <c r="L695">
        <v>114</v>
      </c>
      <c r="M695">
        <v>195</v>
      </c>
      <c r="N695">
        <v>74</v>
      </c>
      <c r="O695">
        <v>128</v>
      </c>
      <c r="P695">
        <v>71</v>
      </c>
      <c r="Q695">
        <v>66</v>
      </c>
      <c r="R695">
        <v>171</v>
      </c>
      <c r="S695">
        <v>394</v>
      </c>
    </row>
    <row r="696" spans="1:25" x14ac:dyDescent="0.25">
      <c r="A696">
        <v>6</v>
      </c>
      <c r="B696">
        <v>26</v>
      </c>
      <c r="C696">
        <v>11</v>
      </c>
      <c r="D696" s="2">
        <f t="shared" si="10"/>
        <v>6.0908084163898118E-4</v>
      </c>
      <c r="E696" s="2">
        <f>D696*F696*IFERROR(SUMIF(Distrib!AH:AH,"&lt;=" &amp; G696,Distrib!AJ:AJ),1)</f>
        <v>5.7733972579966089E-4</v>
      </c>
      <c r="F696">
        <f>COUNTIF($H$696:$Q$696,"&lt;="&amp;$G$696)/COUNTA($H$696:$Q$696)</f>
        <v>1</v>
      </c>
      <c r="G696">
        <v>343</v>
      </c>
      <c r="H696">
        <v>208</v>
      </c>
      <c r="I696">
        <v>33</v>
      </c>
      <c r="J696">
        <v>287</v>
      </c>
      <c r="K696">
        <v>15</v>
      </c>
      <c r="L696">
        <v>32</v>
      </c>
      <c r="M696">
        <v>117</v>
      </c>
      <c r="N696">
        <v>125</v>
      </c>
      <c r="O696">
        <v>220</v>
      </c>
      <c r="P696">
        <v>262</v>
      </c>
      <c r="Q696">
        <v>36</v>
      </c>
    </row>
    <row r="697" spans="1:25" x14ac:dyDescent="0.25">
      <c r="A697">
        <v>26</v>
      </c>
      <c r="B697">
        <v>30</v>
      </c>
      <c r="C697">
        <v>18</v>
      </c>
      <c r="D697" s="2">
        <f t="shared" si="10"/>
        <v>9.9667774086378727E-4</v>
      </c>
      <c r="E697" s="2">
        <f>D697*F697*IFERROR(SUMIF(Distrib!AH:AH,"&lt;=" &amp; G697,Distrib!AJ:AJ),1)</f>
        <v>1.0598678142558128E-4</v>
      </c>
      <c r="F697">
        <f>COUNTIF($H$697:$X$697,"&lt;="&amp;$G$697)/COUNTA($H$697:$X$697)</f>
        <v>0.41176470588235292</v>
      </c>
      <c r="G697">
        <v>34</v>
      </c>
      <c r="H697">
        <v>155</v>
      </c>
      <c r="I697">
        <v>128</v>
      </c>
      <c r="J697">
        <v>28</v>
      </c>
      <c r="K697">
        <v>6</v>
      </c>
      <c r="L697">
        <v>122</v>
      </c>
      <c r="M697">
        <v>105</v>
      </c>
      <c r="N697">
        <v>34</v>
      </c>
      <c r="O697">
        <v>259</v>
      </c>
      <c r="P697">
        <v>108</v>
      </c>
      <c r="Q697">
        <v>29</v>
      </c>
      <c r="R697">
        <v>152</v>
      </c>
      <c r="S697">
        <v>43</v>
      </c>
      <c r="T697">
        <v>19</v>
      </c>
      <c r="U697">
        <v>32</v>
      </c>
      <c r="V697">
        <v>31</v>
      </c>
      <c r="W697">
        <v>273</v>
      </c>
      <c r="X697">
        <v>97</v>
      </c>
    </row>
    <row r="698" spans="1:25" x14ac:dyDescent="0.25">
      <c r="A698">
        <v>26</v>
      </c>
      <c r="B698">
        <v>48</v>
      </c>
      <c r="C698">
        <v>11</v>
      </c>
      <c r="D698" s="2">
        <f t="shared" si="10"/>
        <v>6.0908084163898118E-4</v>
      </c>
      <c r="E698" s="2">
        <f>D698*F698*IFERROR(SUMIF(Distrib!AH:AH,"&lt;=" &amp; G698,Distrib!AJ:AJ),1)</f>
        <v>3.6387653208701682E-4</v>
      </c>
      <c r="F698">
        <f>COUNTIF($H$698:$Q$698,"&lt;="&amp;$G$698)/COUNTA($H$698:$Q$698)</f>
        <v>0.7</v>
      </c>
      <c r="G698">
        <v>221</v>
      </c>
      <c r="H698">
        <v>32</v>
      </c>
      <c r="I698">
        <v>61</v>
      </c>
      <c r="J698">
        <v>183</v>
      </c>
      <c r="K698">
        <v>70</v>
      </c>
      <c r="L698">
        <v>41</v>
      </c>
      <c r="M698">
        <v>263</v>
      </c>
      <c r="N698">
        <v>47</v>
      </c>
      <c r="O698">
        <v>367</v>
      </c>
      <c r="P698">
        <v>272</v>
      </c>
      <c r="Q698">
        <v>188</v>
      </c>
    </row>
    <row r="699" spans="1:25" x14ac:dyDescent="0.25">
      <c r="A699">
        <v>13</v>
      </c>
      <c r="B699">
        <v>25</v>
      </c>
      <c r="C699">
        <v>12</v>
      </c>
      <c r="D699" s="2">
        <f t="shared" si="10"/>
        <v>6.6445182724252495E-4</v>
      </c>
      <c r="E699" s="2">
        <f>D699*F699*IFERROR(SUMIF(Distrib!AH:AH,"&lt;=" &amp; G699,Distrib!AJ:AJ),1)</f>
        <v>4.2248063123521919E-4</v>
      </c>
      <c r="F699">
        <f>COUNTIF($H$699:$R$699,"&lt;="&amp;$G$699)/COUNTA($H$699:$R$699)</f>
        <v>0.81818181818181823</v>
      </c>
      <c r="G699">
        <v>172</v>
      </c>
      <c r="H699">
        <v>8</v>
      </c>
      <c r="I699">
        <v>692</v>
      </c>
      <c r="J699">
        <v>151</v>
      </c>
      <c r="K699">
        <v>11</v>
      </c>
      <c r="L699">
        <v>47</v>
      </c>
      <c r="M699">
        <v>53</v>
      </c>
      <c r="N699">
        <v>305</v>
      </c>
      <c r="O699">
        <v>38</v>
      </c>
      <c r="P699">
        <v>36</v>
      </c>
      <c r="Q699">
        <v>51</v>
      </c>
      <c r="R699">
        <v>161</v>
      </c>
    </row>
    <row r="700" spans="1:25" x14ac:dyDescent="0.25">
      <c r="A700">
        <v>25</v>
      </c>
      <c r="B700">
        <v>46</v>
      </c>
      <c r="C700">
        <v>13</v>
      </c>
      <c r="D700" s="2">
        <f t="shared" si="10"/>
        <v>7.1982281284606862E-4</v>
      </c>
      <c r="E700" s="2">
        <f>D700*F700*IFERROR(SUMIF(Distrib!AH:AH,"&lt;=" &amp; G700,Distrib!AJ:AJ),1)</f>
        <v>4.2159113897387437E-4</v>
      </c>
      <c r="F700">
        <f>COUNTIF($H$700:$P$700,"&lt;="&amp;$G$700)/COUNTA($H$700:$P$700)</f>
        <v>0.77777777777777779</v>
      </c>
      <c r="G700">
        <v>160</v>
      </c>
      <c r="H700">
        <v>124</v>
      </c>
      <c r="I700">
        <v>71</v>
      </c>
      <c r="J700">
        <v>23</v>
      </c>
      <c r="K700">
        <v>154</v>
      </c>
      <c r="L700">
        <v>23</v>
      </c>
      <c r="M700">
        <v>317</v>
      </c>
      <c r="N700">
        <v>162</v>
      </c>
      <c r="O700">
        <v>110</v>
      </c>
      <c r="P700">
        <v>132</v>
      </c>
    </row>
    <row r="701" spans="1:25" x14ac:dyDescent="0.25">
      <c r="A701">
        <v>43</v>
      </c>
      <c r="B701">
        <v>46</v>
      </c>
      <c r="C701">
        <v>16</v>
      </c>
      <c r="D701" s="2">
        <f t="shared" si="10"/>
        <v>8.8593576965669994E-4</v>
      </c>
      <c r="E701" s="2">
        <f>D701*F701*IFERROR(SUMIF(Distrib!AH:AH,"&lt;=" &amp; G701,Distrib!AJ:AJ),1)</f>
        <v>6.4422246484862613E-4</v>
      </c>
      <c r="F701">
        <f>COUNTIF($H$701:$W$701,"&lt;="&amp;$G$701)/COUNTA($H$701:$W$701)</f>
        <v>0.9375</v>
      </c>
      <c r="G701">
        <v>171</v>
      </c>
      <c r="H701">
        <v>63</v>
      </c>
      <c r="I701">
        <v>121</v>
      </c>
      <c r="J701">
        <v>123</v>
      </c>
      <c r="K701">
        <v>7</v>
      </c>
      <c r="L701">
        <v>39</v>
      </c>
      <c r="M701">
        <v>124</v>
      </c>
      <c r="N701">
        <v>12</v>
      </c>
      <c r="O701">
        <v>63</v>
      </c>
      <c r="P701">
        <v>149</v>
      </c>
      <c r="Q701">
        <v>37</v>
      </c>
      <c r="R701">
        <v>1</v>
      </c>
      <c r="S701">
        <v>150</v>
      </c>
      <c r="T701">
        <v>142</v>
      </c>
      <c r="U701">
        <v>73</v>
      </c>
      <c r="V701">
        <v>179</v>
      </c>
      <c r="W701">
        <v>19</v>
      </c>
    </row>
    <row r="702" spans="1:25" x14ac:dyDescent="0.25">
      <c r="A702">
        <v>16</v>
      </c>
      <c r="B702">
        <v>17</v>
      </c>
      <c r="C702">
        <v>16</v>
      </c>
      <c r="D702" s="2">
        <f t="shared" si="10"/>
        <v>8.8593576965669994E-4</v>
      </c>
      <c r="E702" s="2">
        <f>D702*F702*IFERROR(SUMIF(Distrib!AH:AH,"&lt;=" &amp; G702,Distrib!AJ:AJ),1)</f>
        <v>1.3391417411914063E-4</v>
      </c>
      <c r="F702">
        <f>COUNTIF($H$702:$V$702,"&lt;="&amp;$G$702)/COUNTA($H$702:$V$702)</f>
        <v>0.4</v>
      </c>
      <c r="G702">
        <v>54</v>
      </c>
      <c r="H702">
        <v>22</v>
      </c>
      <c r="I702">
        <v>40</v>
      </c>
      <c r="J702">
        <v>70</v>
      </c>
      <c r="K702">
        <v>57</v>
      </c>
      <c r="L702">
        <v>185</v>
      </c>
      <c r="M702">
        <v>183</v>
      </c>
      <c r="N702">
        <v>262</v>
      </c>
      <c r="O702">
        <v>52</v>
      </c>
      <c r="P702">
        <v>240</v>
      </c>
      <c r="Q702">
        <v>185</v>
      </c>
      <c r="R702">
        <v>148</v>
      </c>
      <c r="S702">
        <v>34</v>
      </c>
      <c r="T702">
        <v>7</v>
      </c>
      <c r="U702">
        <v>63</v>
      </c>
      <c r="V702">
        <v>28</v>
      </c>
    </row>
    <row r="703" spans="1:25" x14ac:dyDescent="0.25">
      <c r="A703">
        <v>16</v>
      </c>
      <c r="B703">
        <v>34</v>
      </c>
      <c r="C703">
        <v>19</v>
      </c>
      <c r="D703" s="2">
        <f t="shared" si="10"/>
        <v>1.052048726467331E-3</v>
      </c>
      <c r="E703" s="2">
        <f>D703*F703*IFERROR(SUMIF(Distrib!AH:AH,"&lt;=" &amp; G703,Distrib!AJ:AJ),1)</f>
        <v>1.8815531372544716E-6</v>
      </c>
      <c r="F703">
        <f>COUNTIF($H$703:$Y$703,"&lt;="&amp;$G$703)/COUNTA($H$703:$Y$703)</f>
        <v>5.5555555555555552E-2</v>
      </c>
      <c r="G703">
        <v>4</v>
      </c>
      <c r="H703">
        <v>17</v>
      </c>
      <c r="I703">
        <v>15</v>
      </c>
      <c r="J703">
        <v>63</v>
      </c>
      <c r="K703">
        <v>17</v>
      </c>
      <c r="L703">
        <v>34</v>
      </c>
      <c r="M703">
        <v>8</v>
      </c>
      <c r="N703">
        <v>1</v>
      </c>
      <c r="O703">
        <v>191</v>
      </c>
      <c r="P703">
        <v>120</v>
      </c>
      <c r="Q703">
        <v>86</v>
      </c>
      <c r="R703">
        <v>46</v>
      </c>
      <c r="S703">
        <v>53</v>
      </c>
      <c r="T703">
        <v>218</v>
      </c>
      <c r="U703">
        <v>85</v>
      </c>
      <c r="V703">
        <v>541</v>
      </c>
      <c r="W703">
        <v>103</v>
      </c>
      <c r="X703">
        <v>16</v>
      </c>
      <c r="Y703">
        <v>46</v>
      </c>
    </row>
    <row r="704" spans="1:25" x14ac:dyDescent="0.25">
      <c r="A704">
        <v>9</v>
      </c>
      <c r="B704">
        <v>14</v>
      </c>
      <c r="C704">
        <v>18</v>
      </c>
      <c r="D704" s="2">
        <f t="shared" si="10"/>
        <v>9.9667774086378727E-4</v>
      </c>
      <c r="E704" s="2">
        <f>D704*F704*IFERROR(SUMIF(Distrib!AH:AH,"&lt;=" &amp; G704,Distrib!AJ:AJ),1)</f>
        <v>8.7791593507005397E-5</v>
      </c>
      <c r="F704">
        <f>COUNTIF($H$704:$Y$704,"&lt;="&amp;$G$704)/COUNTA($H$704:$Y$704)</f>
        <v>0.33333333333333331</v>
      </c>
      <c r="G704">
        <v>35</v>
      </c>
      <c r="H704">
        <v>110</v>
      </c>
      <c r="I704">
        <v>121</v>
      </c>
      <c r="J704">
        <v>7</v>
      </c>
      <c r="K704">
        <v>67</v>
      </c>
      <c r="L704">
        <v>115</v>
      </c>
      <c r="M704">
        <v>58</v>
      </c>
      <c r="N704">
        <v>173</v>
      </c>
      <c r="O704">
        <v>188</v>
      </c>
      <c r="P704">
        <v>21</v>
      </c>
      <c r="Q704">
        <v>1</v>
      </c>
      <c r="R704">
        <v>29</v>
      </c>
      <c r="S704">
        <v>291</v>
      </c>
      <c r="T704">
        <v>119</v>
      </c>
      <c r="U704">
        <v>173</v>
      </c>
      <c r="V704">
        <v>7</v>
      </c>
      <c r="W704">
        <v>13</v>
      </c>
      <c r="X704">
        <v>99</v>
      </c>
      <c r="Y704">
        <v>51</v>
      </c>
    </row>
    <row r="705" spans="1:24" x14ac:dyDescent="0.25">
      <c r="A705">
        <v>9</v>
      </c>
      <c r="B705">
        <v>45</v>
      </c>
      <c r="C705">
        <v>9</v>
      </c>
      <c r="D705" s="2">
        <f t="shared" si="10"/>
        <v>4.9833887043189363E-4</v>
      </c>
      <c r="E705" s="2">
        <f>D705*F705*IFERROR(SUMIF(Distrib!AH:AH,"&lt;=" &amp; G705,Distrib!AJ:AJ),1)</f>
        <v>2.286429854845869E-6</v>
      </c>
      <c r="F705">
        <f>COUNTIF($H$705:$W$705,"&lt;="&amp;$G$705)/COUNTA($H$705:$W$705)</f>
        <v>6.25E-2</v>
      </c>
      <c r="G705">
        <v>9</v>
      </c>
      <c r="H705">
        <v>368</v>
      </c>
      <c r="I705">
        <v>382</v>
      </c>
      <c r="J705">
        <v>115</v>
      </c>
      <c r="K705">
        <v>74</v>
      </c>
      <c r="L705">
        <v>375</v>
      </c>
      <c r="M705">
        <v>191</v>
      </c>
      <c r="N705">
        <v>42</v>
      </c>
      <c r="O705">
        <v>15</v>
      </c>
      <c r="P705">
        <f>COUNTIF($R$705:$W$705,"&lt;="&amp;$Q$705)/COUNTA($R$705:$W$705)</f>
        <v>0.83333333333333337</v>
      </c>
      <c r="Q705">
        <v>316</v>
      </c>
      <c r="R705">
        <v>115</v>
      </c>
      <c r="S705">
        <v>74</v>
      </c>
      <c r="T705">
        <v>375</v>
      </c>
      <c r="U705">
        <v>191</v>
      </c>
      <c r="V705">
        <v>42</v>
      </c>
      <c r="W705">
        <v>15</v>
      </c>
    </row>
    <row r="706" spans="1:24" x14ac:dyDescent="0.25">
      <c r="A706">
        <v>14</v>
      </c>
      <c r="B706">
        <v>41</v>
      </c>
      <c r="C706">
        <v>15</v>
      </c>
      <c r="D706" s="2">
        <f t="shared" si="10"/>
        <v>8.3056478405315617E-4</v>
      </c>
      <c r="E706" s="2">
        <f>D706*F706*IFERROR(SUMIF(Distrib!AH:AH,"&lt;=" &amp; G706,Distrib!AJ:AJ),1)</f>
        <v>4.9320653086221378E-6</v>
      </c>
      <c r="F706">
        <f>COUNTIF($H$706:$R$706,"&lt;="&amp;$G$706)/COUNTA($H$706:$R$706)</f>
        <v>9.0909090909090912E-2</v>
      </c>
      <c r="G706">
        <v>8</v>
      </c>
      <c r="H706">
        <v>407</v>
      </c>
      <c r="I706">
        <v>4</v>
      </c>
      <c r="J706">
        <v>53</v>
      </c>
      <c r="K706">
        <v>66</v>
      </c>
      <c r="L706">
        <v>118</v>
      </c>
      <c r="M706">
        <v>63</v>
      </c>
      <c r="N706">
        <v>155</v>
      </c>
      <c r="O706">
        <v>446</v>
      </c>
      <c r="P706">
        <v>28</v>
      </c>
      <c r="Q706">
        <v>158</v>
      </c>
      <c r="R706">
        <v>196</v>
      </c>
    </row>
    <row r="707" spans="1:24" x14ac:dyDescent="0.25">
      <c r="A707">
        <v>14</v>
      </c>
      <c r="B707">
        <v>45</v>
      </c>
      <c r="C707">
        <v>14</v>
      </c>
      <c r="D707" s="2">
        <f t="shared" ref="D707:D770" si="11">C707/SUM(C:C)</f>
        <v>7.7519379844961239E-4</v>
      </c>
      <c r="E707" s="2">
        <f>D707*F707*IFERROR(SUMIF(Distrib!AH:AH,"&lt;=" &amp; G707,Distrib!AJ:AJ),1)</f>
        <v>1.3470303182561753E-5</v>
      </c>
      <c r="F707">
        <f>COUNTIF($H$707:$T$707,"&lt;="&amp;$G$707)/COUNTA($H$707:$T$707)</f>
        <v>7.6923076923076927E-2</v>
      </c>
      <c r="G707">
        <v>29</v>
      </c>
      <c r="H707">
        <v>81</v>
      </c>
      <c r="I707">
        <v>64</v>
      </c>
      <c r="J707">
        <v>139</v>
      </c>
      <c r="K707">
        <v>166</v>
      </c>
      <c r="L707">
        <v>41</v>
      </c>
      <c r="M707">
        <v>354</v>
      </c>
      <c r="N707">
        <v>113</v>
      </c>
      <c r="O707">
        <v>148</v>
      </c>
      <c r="P707">
        <v>47</v>
      </c>
      <c r="Q707">
        <v>167</v>
      </c>
      <c r="R707">
        <v>8</v>
      </c>
      <c r="S707">
        <v>259</v>
      </c>
      <c r="T707">
        <v>90</v>
      </c>
    </row>
    <row r="708" spans="1:24" x14ac:dyDescent="0.25">
      <c r="A708">
        <v>15</v>
      </c>
      <c r="B708">
        <v>32</v>
      </c>
      <c r="C708">
        <v>12</v>
      </c>
      <c r="D708" s="2">
        <f t="shared" si="11"/>
        <v>6.6445182724252495E-4</v>
      </c>
      <c r="E708" s="2">
        <f>D708*F708*IFERROR(SUMIF(Distrib!AH:AH,"&lt;=" &amp; G708,Distrib!AJ:AJ),1)</f>
        <v>6.1622312593651008E-4</v>
      </c>
      <c r="F708">
        <f>COUNTIF($H$708:$S$708,"&lt;="&amp;$G$708)/COUNTA($H$708:$S$708)</f>
        <v>1</v>
      </c>
      <c r="G708">
        <v>306</v>
      </c>
      <c r="H708">
        <v>105</v>
      </c>
      <c r="I708">
        <v>52</v>
      </c>
      <c r="J708">
        <v>278</v>
      </c>
      <c r="K708">
        <v>134</v>
      </c>
      <c r="L708">
        <v>166</v>
      </c>
      <c r="M708">
        <v>38</v>
      </c>
      <c r="N708">
        <v>52</v>
      </c>
      <c r="O708">
        <v>293</v>
      </c>
      <c r="P708">
        <v>28</v>
      </c>
      <c r="Q708">
        <v>25</v>
      </c>
      <c r="R708">
        <v>171</v>
      </c>
      <c r="S708">
        <v>33</v>
      </c>
    </row>
    <row r="709" spans="1:24" x14ac:dyDescent="0.25">
      <c r="A709">
        <v>15</v>
      </c>
      <c r="B709">
        <v>39</v>
      </c>
      <c r="C709">
        <v>11</v>
      </c>
      <c r="D709" s="2">
        <f t="shared" si="11"/>
        <v>6.0908084163898118E-4</v>
      </c>
      <c r="E709" s="2">
        <f>D709*F709*IFERROR(SUMIF(Distrib!AH:AH,"&lt;=" &amp; G709,Distrib!AJ:AJ),1)</f>
        <v>1.4546614861947933E-5</v>
      </c>
      <c r="F709">
        <f>COUNTIF($H$709:$Q$709,"&lt;="&amp;$G$709)/COUNTA($H$709:$Q$709)</f>
        <v>0.2</v>
      </c>
      <c r="G709">
        <v>15</v>
      </c>
      <c r="H709">
        <v>10</v>
      </c>
      <c r="I709">
        <v>65</v>
      </c>
      <c r="J709">
        <v>571</v>
      </c>
      <c r="K709">
        <v>14</v>
      </c>
      <c r="L709">
        <v>200</v>
      </c>
      <c r="M709">
        <v>82</v>
      </c>
      <c r="N709">
        <v>122</v>
      </c>
      <c r="O709">
        <v>577</v>
      </c>
      <c r="P709">
        <v>90</v>
      </c>
      <c r="Q709">
        <v>17</v>
      </c>
    </row>
    <row r="710" spans="1:24" x14ac:dyDescent="0.25">
      <c r="A710">
        <v>27</v>
      </c>
      <c r="B710">
        <v>36</v>
      </c>
      <c r="C710">
        <v>18</v>
      </c>
      <c r="D710" s="2">
        <f t="shared" si="11"/>
        <v>9.9667774086378727E-4</v>
      </c>
      <c r="E710" s="2">
        <f>D710*F710*IFERROR(SUMIF(Distrib!AH:AH,"&lt;=" &amp; G710,Distrib!AJ:AJ),1)</f>
        <v>7.4323992685188152E-4</v>
      </c>
      <c r="F710">
        <f>COUNTIF($H$710:$X$710,"&lt;="&amp;$G$710)/COUNTA($H$710:$X$710)</f>
        <v>0.88235294117647056</v>
      </c>
      <c r="G710">
        <v>214</v>
      </c>
      <c r="H710">
        <v>33</v>
      </c>
      <c r="I710">
        <v>137</v>
      </c>
      <c r="J710">
        <v>67</v>
      </c>
      <c r="K710">
        <v>25</v>
      </c>
      <c r="L710">
        <v>399</v>
      </c>
      <c r="M710">
        <v>226</v>
      </c>
      <c r="N710">
        <v>88</v>
      </c>
      <c r="O710">
        <v>109</v>
      </c>
      <c r="P710">
        <v>5</v>
      </c>
      <c r="Q710">
        <v>4</v>
      </c>
      <c r="R710">
        <v>12</v>
      </c>
      <c r="S710">
        <v>148</v>
      </c>
      <c r="T710">
        <v>3</v>
      </c>
      <c r="U710">
        <v>140</v>
      </c>
      <c r="V710">
        <v>12</v>
      </c>
      <c r="W710">
        <v>12</v>
      </c>
      <c r="X710">
        <v>136</v>
      </c>
    </row>
    <row r="711" spans="1:24" x14ac:dyDescent="0.25">
      <c r="A711">
        <v>32</v>
      </c>
      <c r="B711">
        <v>36</v>
      </c>
      <c r="C711">
        <v>15</v>
      </c>
      <c r="D711" s="2">
        <f t="shared" si="11"/>
        <v>8.3056478405315617E-4</v>
      </c>
      <c r="E711" s="2">
        <f>D711*F711*IFERROR(SUMIF(Distrib!AH:AH,"&lt;=" &amp; G711,Distrib!AJ:AJ),1)</f>
        <v>1.0737585196813112E-5</v>
      </c>
      <c r="F711">
        <f>COUNTIF($H$711:$U$711,"&lt;="&amp;$G$711)/COUNTA($H$711:$U$711)</f>
        <v>7.1428571428571425E-2</v>
      </c>
      <c r="G711">
        <v>23</v>
      </c>
      <c r="H711">
        <v>278</v>
      </c>
      <c r="I711">
        <v>79</v>
      </c>
      <c r="J711">
        <v>167</v>
      </c>
      <c r="K711">
        <v>328</v>
      </c>
      <c r="L711">
        <v>40</v>
      </c>
      <c r="M711">
        <v>44</v>
      </c>
      <c r="N711">
        <v>70</v>
      </c>
      <c r="O711">
        <v>3</v>
      </c>
      <c r="P711">
        <v>280</v>
      </c>
      <c r="Q711">
        <v>112</v>
      </c>
      <c r="R711">
        <v>95</v>
      </c>
      <c r="S711">
        <v>67</v>
      </c>
      <c r="T711">
        <v>47</v>
      </c>
      <c r="U711">
        <v>144</v>
      </c>
    </row>
    <row r="712" spans="1:24" x14ac:dyDescent="0.25">
      <c r="A712">
        <v>7</v>
      </c>
      <c r="B712">
        <v>28</v>
      </c>
      <c r="C712">
        <v>15</v>
      </c>
      <c r="D712" s="2">
        <f t="shared" si="11"/>
        <v>8.3056478405315617E-4</v>
      </c>
      <c r="E712" s="2">
        <f>D712*F712*IFERROR(SUMIF(Distrib!AH:AH,"&lt;=" &amp; G712,Distrib!AJ:AJ),1)</f>
        <v>1.6123027744901564E-4</v>
      </c>
      <c r="F712">
        <f>COUNTIF($H$712:$U$712,"&lt;="&amp;$G$712)/COUNTA($H$712:$U$712)</f>
        <v>0.42857142857142855</v>
      </c>
      <c r="G712">
        <v>69</v>
      </c>
      <c r="H712">
        <v>158</v>
      </c>
      <c r="I712">
        <v>93</v>
      </c>
      <c r="J712">
        <v>239</v>
      </c>
      <c r="K712">
        <v>317</v>
      </c>
      <c r="L712">
        <v>21</v>
      </c>
      <c r="M712">
        <v>39</v>
      </c>
      <c r="N712">
        <v>94</v>
      </c>
      <c r="O712">
        <v>69</v>
      </c>
      <c r="P712">
        <v>56</v>
      </c>
      <c r="Q712">
        <v>32</v>
      </c>
      <c r="R712">
        <v>147</v>
      </c>
      <c r="S712">
        <v>187</v>
      </c>
      <c r="T712">
        <v>55</v>
      </c>
      <c r="U712">
        <v>135</v>
      </c>
    </row>
    <row r="713" spans="1:24" x14ac:dyDescent="0.25">
      <c r="A713">
        <v>15</v>
      </c>
      <c r="B713">
        <v>31</v>
      </c>
      <c r="C713">
        <v>13</v>
      </c>
      <c r="D713" s="2">
        <f t="shared" si="11"/>
        <v>7.1982281284606862E-4</v>
      </c>
      <c r="E713" s="2">
        <f>D713*F713*IFERROR(SUMIF(Distrib!AH:AH,"&lt;=" &amp; G713,Distrib!AJ:AJ),1)</f>
        <v>0</v>
      </c>
      <c r="F713">
        <f>COUNTIF($H$713:$T$713,"&lt;="&amp;$G$713)/COUNTA($H$713:$T$713)</f>
        <v>0</v>
      </c>
      <c r="G713">
        <v>6</v>
      </c>
      <c r="H713">
        <v>103</v>
      </c>
      <c r="I713">
        <v>13</v>
      </c>
      <c r="J713">
        <v>54</v>
      </c>
      <c r="K713">
        <v>465</v>
      </c>
      <c r="L713">
        <v>46</v>
      </c>
      <c r="M713">
        <v>189</v>
      </c>
      <c r="N713">
        <v>148</v>
      </c>
      <c r="O713">
        <v>90</v>
      </c>
      <c r="P713">
        <v>194</v>
      </c>
      <c r="Q713">
        <v>50</v>
      </c>
      <c r="R713">
        <v>176</v>
      </c>
      <c r="S713">
        <v>65</v>
      </c>
      <c r="T713">
        <v>81</v>
      </c>
    </row>
    <row r="714" spans="1:24" x14ac:dyDescent="0.25">
      <c r="A714">
        <v>28</v>
      </c>
      <c r="B714">
        <v>31</v>
      </c>
      <c r="C714">
        <v>15</v>
      </c>
      <c r="D714" s="2">
        <f t="shared" si="11"/>
        <v>8.3056478405315617E-4</v>
      </c>
      <c r="E714" s="2">
        <f>D714*F714*IFERROR(SUMIF(Distrib!AH:AH,"&lt;=" &amp; G714,Distrib!AJ:AJ),1)</f>
        <v>4.4984246405256265E-4</v>
      </c>
      <c r="F714">
        <f>COUNTIF($H$714:$U$714,"&lt;="&amp;$G$714)/COUNTA($H$714:$U$714)</f>
        <v>0.7142857142857143</v>
      </c>
      <c r="G714">
        <v>163</v>
      </c>
      <c r="H714">
        <v>71</v>
      </c>
      <c r="I714">
        <v>172</v>
      </c>
      <c r="J714">
        <v>113</v>
      </c>
      <c r="K714">
        <v>198</v>
      </c>
      <c r="L714">
        <v>159</v>
      </c>
      <c r="M714">
        <v>26</v>
      </c>
      <c r="N714">
        <v>122</v>
      </c>
      <c r="O714">
        <v>238</v>
      </c>
      <c r="P714">
        <v>96</v>
      </c>
      <c r="Q714">
        <v>6</v>
      </c>
      <c r="R714">
        <v>6</v>
      </c>
      <c r="S714">
        <v>75</v>
      </c>
      <c r="T714">
        <v>202</v>
      </c>
      <c r="U714">
        <v>69</v>
      </c>
    </row>
    <row r="715" spans="1:24" x14ac:dyDescent="0.25">
      <c r="A715">
        <v>28</v>
      </c>
      <c r="B715">
        <v>42</v>
      </c>
      <c r="C715">
        <v>20</v>
      </c>
      <c r="D715" s="2">
        <f t="shared" si="11"/>
        <v>1.1074197120708748E-3</v>
      </c>
      <c r="E715" s="2">
        <f>D715*F715*IFERROR(SUMIF(Distrib!AH:AH,"&lt;=" &amp; G715,Distrib!AJ:AJ),1)</f>
        <v>5.1575123545673674E-4</v>
      </c>
      <c r="F715">
        <f>COUNTIF($H$715:$W$715,"&lt;="&amp;$G$715)/COUNTA($H$715:$W$715)</f>
        <v>0.6875</v>
      </c>
      <c r="G715">
        <v>129</v>
      </c>
      <c r="H715">
        <v>80</v>
      </c>
      <c r="I715">
        <v>158</v>
      </c>
      <c r="J715">
        <v>78</v>
      </c>
      <c r="K715">
        <v>70</v>
      </c>
      <c r="L715">
        <v>47</v>
      </c>
      <c r="M715">
        <v>61</v>
      </c>
      <c r="N715">
        <v>253</v>
      </c>
      <c r="O715">
        <v>231</v>
      </c>
      <c r="P715">
        <v>31</v>
      </c>
      <c r="Q715">
        <v>53</v>
      </c>
      <c r="R715">
        <v>17</v>
      </c>
      <c r="S715">
        <v>6</v>
      </c>
      <c r="T715">
        <v>25</v>
      </c>
      <c r="U715">
        <v>200</v>
      </c>
      <c r="V715">
        <v>86</v>
      </c>
      <c r="W715">
        <v>191</v>
      </c>
    </row>
    <row r="716" spans="1:24" x14ac:dyDescent="0.25">
      <c r="A716">
        <v>27</v>
      </c>
      <c r="B716">
        <v>40</v>
      </c>
      <c r="C716">
        <v>16</v>
      </c>
      <c r="D716" s="2">
        <f t="shared" si="11"/>
        <v>8.8593576965669994E-4</v>
      </c>
      <c r="E716" s="2">
        <f>D716*F716*IFERROR(SUMIF(Distrib!AH:AH,"&lt;=" &amp; G716,Distrib!AJ:AJ),1)</f>
        <v>3.8953482277993785E-4</v>
      </c>
      <c r="F716">
        <f>COUNTIF($H$716:$S$716,"&lt;="&amp;$G$716)/COUNTA($H$716:$S$716)</f>
        <v>0.66666666666666663</v>
      </c>
      <c r="G716">
        <v>123</v>
      </c>
      <c r="H716">
        <v>108</v>
      </c>
      <c r="I716">
        <v>10</v>
      </c>
      <c r="J716">
        <v>147</v>
      </c>
      <c r="K716">
        <v>153</v>
      </c>
      <c r="L716">
        <v>336</v>
      </c>
      <c r="M716">
        <v>39</v>
      </c>
      <c r="N716">
        <v>123</v>
      </c>
      <c r="O716">
        <v>147</v>
      </c>
      <c r="P716">
        <v>93</v>
      </c>
      <c r="Q716">
        <v>61</v>
      </c>
      <c r="R716">
        <v>19</v>
      </c>
      <c r="S716">
        <v>78</v>
      </c>
    </row>
    <row r="717" spans="1:24" x14ac:dyDescent="0.25">
      <c r="A717">
        <v>40</v>
      </c>
      <c r="B717">
        <v>49</v>
      </c>
      <c r="C717">
        <v>12</v>
      </c>
      <c r="D717" s="2">
        <f t="shared" si="11"/>
        <v>6.6445182724252495E-4</v>
      </c>
      <c r="E717" s="2">
        <f>D717*F717*IFERROR(SUMIF(Distrib!AH:AH,"&lt;=" &amp; G717,Distrib!AJ:AJ),1)</f>
        <v>2.6886611793624365E-4</v>
      </c>
      <c r="F717">
        <f>COUNTIF($H$717:$R$717,"&lt;="&amp;$G$717)/COUNTA($H$717:$R$717)</f>
        <v>0.63636363636363635</v>
      </c>
      <c r="G717">
        <v>115</v>
      </c>
      <c r="H717">
        <v>762</v>
      </c>
      <c r="I717">
        <v>163</v>
      </c>
      <c r="J717">
        <v>38</v>
      </c>
      <c r="K717">
        <v>114</v>
      </c>
      <c r="L717">
        <v>57</v>
      </c>
      <c r="M717">
        <v>133</v>
      </c>
      <c r="N717">
        <v>10</v>
      </c>
      <c r="O717">
        <v>127</v>
      </c>
      <c r="P717">
        <v>47</v>
      </c>
      <c r="Q717">
        <v>29</v>
      </c>
      <c r="R717">
        <v>80</v>
      </c>
    </row>
    <row r="718" spans="1:24" x14ac:dyDescent="0.25">
      <c r="A718">
        <v>32</v>
      </c>
      <c r="B718">
        <v>34</v>
      </c>
      <c r="C718">
        <v>16</v>
      </c>
      <c r="D718" s="2">
        <f t="shared" si="11"/>
        <v>8.8593576965669994E-4</v>
      </c>
      <c r="E718" s="2">
        <f>D718*F718*IFERROR(SUMIF(Distrib!AH:AH,"&lt;=" &amp; G718,Distrib!AJ:AJ),1)</f>
        <v>3.913224252207302E-4</v>
      </c>
      <c r="F718">
        <f>COUNTIF($H$718:$V$718,"&lt;="&amp;$G$718)/COUNTA($H$718:$V$718)</f>
        <v>0.66666666666666663</v>
      </c>
      <c r="G718">
        <v>124</v>
      </c>
      <c r="H718">
        <v>334</v>
      </c>
      <c r="I718">
        <v>25</v>
      </c>
      <c r="J718">
        <v>17</v>
      </c>
      <c r="K718">
        <v>8</v>
      </c>
      <c r="L718">
        <v>2</v>
      </c>
      <c r="M718">
        <v>9</v>
      </c>
      <c r="N718">
        <v>42</v>
      </c>
      <c r="O718">
        <v>151</v>
      </c>
      <c r="P718">
        <v>166</v>
      </c>
      <c r="Q718">
        <v>4</v>
      </c>
      <c r="R718">
        <v>91</v>
      </c>
      <c r="S718">
        <v>16</v>
      </c>
      <c r="T718">
        <v>25</v>
      </c>
      <c r="U718">
        <v>190</v>
      </c>
      <c r="V718">
        <v>170</v>
      </c>
    </row>
    <row r="719" spans="1:24" x14ac:dyDescent="0.25">
      <c r="A719">
        <v>32</v>
      </c>
      <c r="B719">
        <v>45</v>
      </c>
      <c r="C719">
        <v>11</v>
      </c>
      <c r="D719" s="2">
        <f t="shared" si="11"/>
        <v>6.0908084163898118E-4</v>
      </c>
      <c r="E719" s="2">
        <f>D719*F719*IFERROR(SUMIF(Distrib!AH:AH,"&lt;=" &amp; G719,Distrib!AJ:AJ),1)</f>
        <v>2.8516727936740325E-4</v>
      </c>
      <c r="F719">
        <f>COUNTIF($H$719:$Q$719,"&lt;="&amp;$G$719)/COUNTA($H$719:$Q$719)</f>
        <v>0.6</v>
      </c>
      <c r="G719">
        <v>174</v>
      </c>
      <c r="H719">
        <v>219</v>
      </c>
      <c r="I719">
        <v>73</v>
      </c>
      <c r="J719">
        <v>16</v>
      </c>
      <c r="K719">
        <v>149</v>
      </c>
      <c r="L719">
        <v>247</v>
      </c>
      <c r="M719">
        <v>138</v>
      </c>
      <c r="N719">
        <v>174</v>
      </c>
      <c r="O719">
        <v>234</v>
      </c>
      <c r="P719">
        <v>187</v>
      </c>
      <c r="Q719">
        <v>57</v>
      </c>
    </row>
    <row r="720" spans="1:24" x14ac:dyDescent="0.25">
      <c r="A720">
        <v>32</v>
      </c>
      <c r="B720">
        <v>48</v>
      </c>
      <c r="C720">
        <v>14</v>
      </c>
      <c r="D720" s="2">
        <f t="shared" si="11"/>
        <v>7.7519379844961239E-4</v>
      </c>
      <c r="E720" s="2">
        <f>D720*F720*IFERROR(SUMIF(Distrib!AH:AH,"&lt;=" &amp; G720,Distrib!AJ:AJ),1)</f>
        <v>3.9069129530304127E-4</v>
      </c>
      <c r="F720">
        <f>COUNTIF($H$720:$T$720,"&lt;="&amp;$G$720)/COUNTA($H$720:$T$720)</f>
        <v>0.69230769230769229</v>
      </c>
      <c r="G720">
        <v>149</v>
      </c>
      <c r="H720">
        <v>64</v>
      </c>
      <c r="I720">
        <v>45</v>
      </c>
      <c r="J720">
        <v>134</v>
      </c>
      <c r="K720">
        <v>113</v>
      </c>
      <c r="L720">
        <v>3</v>
      </c>
      <c r="M720">
        <v>223</v>
      </c>
      <c r="N720">
        <v>1</v>
      </c>
      <c r="O720">
        <v>146</v>
      </c>
      <c r="P720">
        <v>6</v>
      </c>
      <c r="Q720">
        <v>148</v>
      </c>
      <c r="R720">
        <v>158</v>
      </c>
      <c r="S720">
        <v>227</v>
      </c>
      <c r="T720">
        <v>161</v>
      </c>
    </row>
    <row r="721" spans="1:28" x14ac:dyDescent="0.25">
      <c r="A721">
        <v>34</v>
      </c>
      <c r="B721">
        <v>40</v>
      </c>
      <c r="C721">
        <v>15</v>
      </c>
      <c r="D721" s="2">
        <f t="shared" si="11"/>
        <v>8.3056478405315617E-4</v>
      </c>
      <c r="E721" s="2">
        <f>D721*F721*IFERROR(SUMIF(Distrib!AH:AH,"&lt;=" &amp; G721,Distrib!AJ:AJ),1)</f>
        <v>8.8522885414602317E-5</v>
      </c>
      <c r="F721">
        <f>COUNTIF($H$721:$V$721,"&lt;="&amp;$G$721)/COUNTA($H$721:$V$721)</f>
        <v>0.26666666666666666</v>
      </c>
      <c r="G721">
        <v>58</v>
      </c>
      <c r="H721">
        <v>123</v>
      </c>
      <c r="I721">
        <v>60</v>
      </c>
      <c r="J721">
        <v>109</v>
      </c>
      <c r="K721">
        <v>16</v>
      </c>
      <c r="L721">
        <v>101</v>
      </c>
      <c r="M721">
        <v>7</v>
      </c>
      <c r="N721">
        <v>42</v>
      </c>
      <c r="O721">
        <v>362</v>
      </c>
      <c r="P721">
        <v>80</v>
      </c>
      <c r="Q721">
        <v>120</v>
      </c>
      <c r="R721">
        <v>105</v>
      </c>
      <c r="S721">
        <v>9</v>
      </c>
      <c r="T721">
        <v>94</v>
      </c>
      <c r="U721">
        <v>162</v>
      </c>
      <c r="V721">
        <v>137</v>
      </c>
    </row>
    <row r="722" spans="1:28" x14ac:dyDescent="0.25">
      <c r="A722">
        <v>34</v>
      </c>
      <c r="B722">
        <v>48</v>
      </c>
      <c r="C722">
        <v>15</v>
      </c>
      <c r="D722" s="2">
        <f t="shared" si="11"/>
        <v>8.3056478405315617E-4</v>
      </c>
      <c r="E722" s="2">
        <f>D722*F722*IFERROR(SUMIF(Distrib!AH:AH,"&lt;=" &amp; G722,Distrib!AJ:AJ),1)</f>
        <v>7.8413917435681037E-5</v>
      </c>
      <c r="F722">
        <f>COUNTIF($H$722:$W$722,"&lt;="&amp;$G$722)/COUNTA($H$722:$W$722)</f>
        <v>0.375</v>
      </c>
      <c r="G722">
        <v>33</v>
      </c>
      <c r="H722">
        <v>6</v>
      </c>
      <c r="I722">
        <v>129</v>
      </c>
      <c r="J722">
        <v>16</v>
      </c>
      <c r="K722">
        <v>22</v>
      </c>
      <c r="L722">
        <v>38</v>
      </c>
      <c r="M722">
        <v>2</v>
      </c>
      <c r="N722">
        <v>262</v>
      </c>
      <c r="O722">
        <v>168</v>
      </c>
      <c r="P722">
        <v>12</v>
      </c>
      <c r="Q722">
        <v>8</v>
      </c>
      <c r="R722">
        <v>182</v>
      </c>
      <c r="S722">
        <v>170</v>
      </c>
      <c r="T722">
        <v>247</v>
      </c>
      <c r="U722">
        <v>65</v>
      </c>
      <c r="V722">
        <v>258</v>
      </c>
      <c r="W722">
        <v>67</v>
      </c>
    </row>
    <row r="723" spans="1:28" x14ac:dyDescent="0.25">
      <c r="A723">
        <v>40</v>
      </c>
      <c r="B723">
        <v>45</v>
      </c>
      <c r="C723">
        <v>10</v>
      </c>
      <c r="D723" s="2">
        <f t="shared" si="11"/>
        <v>5.5370985603543741E-4</v>
      </c>
      <c r="E723" s="2">
        <f>D723*F723*IFERROR(SUMIF(Distrib!AH:AH,"&lt;=" &amp; G723,Distrib!AJ:AJ),1)</f>
        <v>1.0778430171414005E-4</v>
      </c>
      <c r="F723">
        <f>COUNTIF($H$723:$P$723,"&lt;="&amp;$G$723)/COUNTA($H$723:$P$723)</f>
        <v>0.33333333333333331</v>
      </c>
      <c r="G723">
        <v>100</v>
      </c>
      <c r="H723">
        <v>23</v>
      </c>
      <c r="I723">
        <v>28</v>
      </c>
      <c r="J723">
        <v>242</v>
      </c>
      <c r="K723">
        <v>25</v>
      </c>
      <c r="L723">
        <v>214</v>
      </c>
      <c r="M723">
        <v>246</v>
      </c>
      <c r="N723">
        <v>159</v>
      </c>
      <c r="O723">
        <v>180</v>
      </c>
      <c r="P723">
        <v>339</v>
      </c>
    </row>
    <row r="724" spans="1:28" x14ac:dyDescent="0.25">
      <c r="A724">
        <v>40</v>
      </c>
      <c r="B724">
        <v>48</v>
      </c>
      <c r="C724">
        <v>13</v>
      </c>
      <c r="D724" s="2">
        <f t="shared" si="11"/>
        <v>7.1982281284606862E-4</v>
      </c>
      <c r="E724" s="2">
        <f>D724*F724*IFERROR(SUMIF(Distrib!AH:AH,"&lt;=" &amp; G724,Distrib!AJ:AJ),1)</f>
        <v>5.6342163417193213E-4</v>
      </c>
      <c r="F724">
        <f>COUNTIF($H$724:$R$724,"&lt;="&amp;$G$724)/COUNTA($H$724:$R$724)</f>
        <v>0.90909090909090906</v>
      </c>
      <c r="G724">
        <v>227</v>
      </c>
      <c r="H724">
        <v>135</v>
      </c>
      <c r="I724">
        <v>168</v>
      </c>
      <c r="J724">
        <v>124</v>
      </c>
      <c r="K724">
        <v>79</v>
      </c>
      <c r="L724">
        <v>145</v>
      </c>
      <c r="M724">
        <v>29</v>
      </c>
      <c r="N724">
        <v>133</v>
      </c>
      <c r="O724">
        <v>35</v>
      </c>
      <c r="P724">
        <v>62</v>
      </c>
      <c r="Q724">
        <v>295</v>
      </c>
      <c r="R724">
        <v>213</v>
      </c>
    </row>
    <row r="725" spans="1:28" x14ac:dyDescent="0.25">
      <c r="A725">
        <v>8</v>
      </c>
      <c r="B725">
        <v>23</v>
      </c>
      <c r="C725">
        <v>14</v>
      </c>
      <c r="D725" s="2">
        <f t="shared" si="11"/>
        <v>7.7519379844961239E-4</v>
      </c>
      <c r="E725" s="2">
        <f>D725*F725*IFERROR(SUMIF(Distrib!AH:AH,"&lt;=" &amp; G725,Distrib!AJ:AJ),1)</f>
        <v>1.3856856584487648E-4</v>
      </c>
      <c r="F725">
        <f>COUNTIF($H$725:$T$725,"&lt;="&amp;$G$725)/COUNTA($H$725:$T$725)</f>
        <v>0.46153846153846156</v>
      </c>
      <c r="G725">
        <v>56</v>
      </c>
      <c r="H725">
        <v>114</v>
      </c>
      <c r="I725">
        <v>37</v>
      </c>
      <c r="J725">
        <v>41</v>
      </c>
      <c r="K725">
        <v>232</v>
      </c>
      <c r="L725">
        <v>32</v>
      </c>
      <c r="M725">
        <v>187</v>
      </c>
      <c r="N725">
        <v>7</v>
      </c>
      <c r="O725">
        <v>173</v>
      </c>
      <c r="P725">
        <v>16</v>
      </c>
      <c r="Q725">
        <v>24</v>
      </c>
      <c r="R725">
        <v>332</v>
      </c>
      <c r="S725">
        <v>133</v>
      </c>
      <c r="T725">
        <v>337</v>
      </c>
    </row>
    <row r="726" spans="1:28" x14ac:dyDescent="0.25">
      <c r="A726">
        <v>8</v>
      </c>
      <c r="B726">
        <v>24</v>
      </c>
      <c r="C726">
        <v>18</v>
      </c>
      <c r="D726" s="2">
        <f t="shared" si="11"/>
        <v>9.9667774086378727E-4</v>
      </c>
      <c r="E726" s="2">
        <f>D726*F726*IFERROR(SUMIF(Distrib!AH:AH,"&lt;=" &amp; G726,Distrib!AJ:AJ),1)</f>
        <v>7.7063111050848832E-5</v>
      </c>
      <c r="F726">
        <f>COUNTIF($H$726:$X$726,"&lt;="&amp;$G$726)/COUNTA($H$726:$X$726)</f>
        <v>0.17647058823529413</v>
      </c>
      <c r="G726">
        <v>66</v>
      </c>
      <c r="H726">
        <v>100</v>
      </c>
      <c r="I726">
        <v>86</v>
      </c>
      <c r="J726">
        <v>19</v>
      </c>
      <c r="K726">
        <v>229</v>
      </c>
      <c r="L726">
        <v>126</v>
      </c>
      <c r="M726">
        <v>73</v>
      </c>
      <c r="N726">
        <v>67</v>
      </c>
      <c r="O726">
        <v>113</v>
      </c>
      <c r="P726">
        <v>114</v>
      </c>
      <c r="Q726">
        <v>58</v>
      </c>
      <c r="R726">
        <v>18</v>
      </c>
      <c r="S726">
        <v>120</v>
      </c>
      <c r="T726">
        <v>110</v>
      </c>
      <c r="U726">
        <v>76</v>
      </c>
      <c r="V726">
        <v>115</v>
      </c>
      <c r="W726">
        <v>83</v>
      </c>
      <c r="X726">
        <v>158</v>
      </c>
    </row>
    <row r="727" spans="1:28" x14ac:dyDescent="0.25">
      <c r="A727">
        <v>8</v>
      </c>
      <c r="B727">
        <v>34</v>
      </c>
      <c r="C727">
        <v>16</v>
      </c>
      <c r="D727" s="2">
        <f t="shared" si="11"/>
        <v>8.8593576965669994E-4</v>
      </c>
      <c r="E727" s="2">
        <f>D727*F727*IFERROR(SUMIF(Distrib!AH:AH,"&lt;=" &amp; G727,Distrib!AJ:AJ),1)</f>
        <v>9.7863108167742441E-6</v>
      </c>
      <c r="F727">
        <f>COUNTIF($H$727:$V$727,"&lt;="&amp;$G$727)/COUNTA($H$727:$V$727)</f>
        <v>6.6666666666666666E-2</v>
      </c>
      <c r="G727">
        <v>21</v>
      </c>
      <c r="H727">
        <v>78</v>
      </c>
      <c r="I727">
        <v>49</v>
      </c>
      <c r="J727">
        <v>25</v>
      </c>
      <c r="K727">
        <v>145</v>
      </c>
      <c r="L727">
        <v>182</v>
      </c>
      <c r="M727">
        <v>195</v>
      </c>
      <c r="N727">
        <v>184</v>
      </c>
      <c r="O727">
        <v>53</v>
      </c>
      <c r="P727">
        <v>83</v>
      </c>
      <c r="Q727">
        <v>33</v>
      </c>
      <c r="R727">
        <v>34</v>
      </c>
      <c r="S727">
        <v>19</v>
      </c>
      <c r="T727">
        <v>84</v>
      </c>
      <c r="U727">
        <v>492</v>
      </c>
      <c r="V727">
        <v>71</v>
      </c>
    </row>
    <row r="728" spans="1:28" x14ac:dyDescent="0.25">
      <c r="A728">
        <v>23</v>
      </c>
      <c r="B728">
        <v>24</v>
      </c>
      <c r="C728">
        <v>25</v>
      </c>
      <c r="D728" s="2">
        <f t="shared" si="11"/>
        <v>1.3842746400885937E-3</v>
      </c>
      <c r="E728" s="2">
        <f>D728*F728*IFERROR(SUMIF(Distrib!AH:AH,"&lt;=" &amp; G728,Distrib!AJ:AJ),1)</f>
        <v>3.5445892878341621E-4</v>
      </c>
      <c r="F728">
        <f>COUNTIF($H$728:$AB$728,"&lt;="&amp;$G$728)/COUNTA($H$728:$AB$728)</f>
        <v>0.5714285714285714</v>
      </c>
      <c r="G728">
        <v>68</v>
      </c>
      <c r="H728">
        <v>40</v>
      </c>
      <c r="I728">
        <v>108</v>
      </c>
      <c r="J728">
        <v>118</v>
      </c>
      <c r="K728">
        <v>201</v>
      </c>
      <c r="L728">
        <v>23</v>
      </c>
      <c r="M728">
        <v>141</v>
      </c>
      <c r="N728">
        <v>180</v>
      </c>
      <c r="O728">
        <v>249</v>
      </c>
      <c r="P728">
        <v>19</v>
      </c>
      <c r="Q728">
        <v>17</v>
      </c>
      <c r="R728">
        <v>72</v>
      </c>
      <c r="S728">
        <v>9</v>
      </c>
      <c r="T728">
        <v>68</v>
      </c>
      <c r="U728">
        <v>60</v>
      </c>
      <c r="V728">
        <v>22</v>
      </c>
      <c r="W728">
        <v>19</v>
      </c>
      <c r="X728">
        <v>42</v>
      </c>
      <c r="Y728">
        <v>27</v>
      </c>
      <c r="Z728">
        <v>21</v>
      </c>
      <c r="AA728">
        <v>168</v>
      </c>
      <c r="AB728">
        <v>85</v>
      </c>
    </row>
    <row r="729" spans="1:28" x14ac:dyDescent="0.25">
      <c r="A729">
        <v>24</v>
      </c>
      <c r="B729">
        <v>38</v>
      </c>
      <c r="C729">
        <v>9</v>
      </c>
      <c r="D729" s="2">
        <f t="shared" si="11"/>
        <v>4.9833887043189363E-4</v>
      </c>
      <c r="E729" s="2">
        <f>D729*F729*IFERROR(SUMIF(Distrib!AH:AH,"&lt;=" &amp; G729,Distrib!AJ:AJ),1)</f>
        <v>2.4158342431823479E-4</v>
      </c>
      <c r="F729">
        <f>COUNTIF($H$729:$O$729,"&lt;="&amp;$G$729)/COUNTA($H$729:$O$729)</f>
        <v>0.625</v>
      </c>
      <c r="G729">
        <v>171</v>
      </c>
      <c r="H729">
        <v>22</v>
      </c>
      <c r="I729">
        <v>686</v>
      </c>
      <c r="J729">
        <v>28</v>
      </c>
      <c r="K729">
        <v>287</v>
      </c>
      <c r="L729">
        <v>149</v>
      </c>
      <c r="M729">
        <v>75</v>
      </c>
      <c r="N729">
        <v>254</v>
      </c>
      <c r="O729">
        <v>83</v>
      </c>
    </row>
    <row r="730" spans="1:28" x14ac:dyDescent="0.25">
      <c r="A730">
        <v>4</v>
      </c>
      <c r="B730">
        <v>5</v>
      </c>
      <c r="C730">
        <v>17</v>
      </c>
      <c r="D730" s="2">
        <f t="shared" si="11"/>
        <v>9.413067552602436E-4</v>
      </c>
      <c r="E730" s="2">
        <f>D730*F730*IFERROR(SUMIF(Distrib!AH:AH,"&lt;=" &amp; G730,Distrib!AJ:AJ),1)</f>
        <v>3.7231137483122385E-4</v>
      </c>
      <c r="F730">
        <f>COUNTIF($H$730:$W$730,"&lt;="&amp;$G$730)/COUNTA($H$730:$W$730)</f>
        <v>0.625</v>
      </c>
      <c r="G730">
        <v>114</v>
      </c>
      <c r="H730">
        <v>260</v>
      </c>
      <c r="I730">
        <v>95</v>
      </c>
      <c r="J730">
        <v>134</v>
      </c>
      <c r="K730">
        <v>277</v>
      </c>
      <c r="L730">
        <v>118</v>
      </c>
      <c r="M730">
        <v>43</v>
      </c>
      <c r="N730">
        <v>17</v>
      </c>
      <c r="O730">
        <v>119</v>
      </c>
      <c r="P730">
        <v>88</v>
      </c>
      <c r="Q730">
        <v>32</v>
      </c>
      <c r="R730">
        <v>131</v>
      </c>
      <c r="S730">
        <v>41</v>
      </c>
      <c r="T730">
        <v>2</v>
      </c>
      <c r="U730">
        <v>72</v>
      </c>
      <c r="V730">
        <v>57</v>
      </c>
      <c r="W730">
        <v>105</v>
      </c>
    </row>
    <row r="731" spans="1:28" x14ac:dyDescent="0.25">
      <c r="A731">
        <v>5</v>
      </c>
      <c r="B731">
        <v>43</v>
      </c>
      <c r="C731">
        <v>14</v>
      </c>
      <c r="D731" s="2">
        <f t="shared" si="11"/>
        <v>7.7519379844961239E-4</v>
      </c>
      <c r="E731" s="2">
        <f>D731*F731*IFERROR(SUMIF(Distrib!AH:AH,"&lt;=" &amp; G731,Distrib!AJ:AJ),1)</f>
        <v>2.6415576277618051E-4</v>
      </c>
      <c r="F731">
        <f>COUNTIF($H$731:$T$731,"&lt;="&amp;$G$731)/COUNTA($H$731:$T$731)</f>
        <v>0.53846153846153844</v>
      </c>
      <c r="G731">
        <v>114</v>
      </c>
      <c r="H731">
        <v>5</v>
      </c>
      <c r="I731">
        <v>204</v>
      </c>
      <c r="J731">
        <v>125</v>
      </c>
      <c r="K731">
        <v>9</v>
      </c>
      <c r="L731">
        <v>38</v>
      </c>
      <c r="M731">
        <v>108</v>
      </c>
      <c r="N731">
        <v>105</v>
      </c>
      <c r="O731">
        <v>172</v>
      </c>
      <c r="P731">
        <v>40</v>
      </c>
      <c r="Q731">
        <v>85</v>
      </c>
      <c r="R731">
        <v>120</v>
      </c>
      <c r="S731">
        <v>351</v>
      </c>
      <c r="T731">
        <v>139</v>
      </c>
    </row>
    <row r="732" spans="1:28" x14ac:dyDescent="0.25">
      <c r="A732">
        <v>25</v>
      </c>
      <c r="B732">
        <v>28</v>
      </c>
      <c r="C732">
        <v>18</v>
      </c>
      <c r="D732" s="2">
        <f t="shared" si="11"/>
        <v>9.9667774086378727E-4</v>
      </c>
      <c r="E732" s="2">
        <f>D732*F732*IFERROR(SUMIF(Distrib!AH:AH,"&lt;=" &amp; G732,Distrib!AJ:AJ),1)</f>
        <v>2.629747208303897E-5</v>
      </c>
      <c r="F732">
        <f>COUNTIF($H$732:$X$732,"&lt;="&amp;$G$732)/COUNTA($H$732:$X$732)</f>
        <v>0.17647058823529413</v>
      </c>
      <c r="G732">
        <v>19</v>
      </c>
      <c r="H732">
        <v>185</v>
      </c>
      <c r="I732">
        <v>47</v>
      </c>
      <c r="J732">
        <v>4</v>
      </c>
      <c r="K732">
        <v>166</v>
      </c>
      <c r="L732">
        <v>180</v>
      </c>
      <c r="M732">
        <v>279</v>
      </c>
      <c r="N732">
        <v>123</v>
      </c>
      <c r="O732">
        <v>15</v>
      </c>
      <c r="P732">
        <v>89</v>
      </c>
      <c r="Q732">
        <v>108</v>
      </c>
      <c r="R732">
        <v>51</v>
      </c>
      <c r="S732">
        <v>23</v>
      </c>
      <c r="T732">
        <v>33</v>
      </c>
      <c r="U732">
        <v>72</v>
      </c>
      <c r="V732">
        <v>15</v>
      </c>
      <c r="W732">
        <v>30</v>
      </c>
      <c r="X732">
        <v>266</v>
      </c>
    </row>
    <row r="733" spans="1:28" x14ac:dyDescent="0.25">
      <c r="A733">
        <v>28</v>
      </c>
      <c r="B733">
        <v>43</v>
      </c>
      <c r="C733">
        <v>13</v>
      </c>
      <c r="D733" s="2">
        <f t="shared" si="11"/>
        <v>7.1982281284606862E-4</v>
      </c>
      <c r="E733" s="2">
        <f>D733*F733*IFERROR(SUMIF(Distrib!AH:AH,"&lt;=" &amp; G733,Distrib!AJ:AJ),1)</f>
        <v>1.8896735244784121E-4</v>
      </c>
      <c r="F733">
        <f>COUNTIF($H$733:$S$733,"&lt;="&amp;$G$733)/COUNTA($H$733:$S$733)</f>
        <v>0.5</v>
      </c>
      <c r="G733">
        <v>85</v>
      </c>
      <c r="H733">
        <v>124</v>
      </c>
      <c r="I733">
        <v>25</v>
      </c>
      <c r="J733">
        <v>328</v>
      </c>
      <c r="K733">
        <v>318</v>
      </c>
      <c r="L733">
        <v>56</v>
      </c>
      <c r="M733">
        <v>162</v>
      </c>
      <c r="N733">
        <v>40</v>
      </c>
      <c r="O733">
        <v>13</v>
      </c>
      <c r="P733">
        <v>33</v>
      </c>
      <c r="Q733">
        <v>7</v>
      </c>
      <c r="R733">
        <v>285</v>
      </c>
      <c r="S733">
        <v>283</v>
      </c>
    </row>
    <row r="734" spans="1:28" x14ac:dyDescent="0.25">
      <c r="A734">
        <v>10</v>
      </c>
      <c r="B734">
        <v>32</v>
      </c>
      <c r="C734">
        <v>8</v>
      </c>
      <c r="D734" s="2">
        <f t="shared" si="11"/>
        <v>4.4296788482834997E-4</v>
      </c>
      <c r="E734" s="2">
        <f>D734*F734*IFERROR(SUMIF(Distrib!AH:AH,"&lt;=" &amp; G734,Distrib!AJ:AJ),1)</f>
        <v>2.1675492141171512E-4</v>
      </c>
      <c r="F734">
        <f>COUNTIF($H$734:$N$734,"&lt;="&amp;$G$734)/COUNTA($H$734:$N$734)</f>
        <v>0.5714285714285714</v>
      </c>
      <c r="G734">
        <v>223</v>
      </c>
      <c r="H734">
        <v>83</v>
      </c>
      <c r="I734">
        <v>325</v>
      </c>
      <c r="J734">
        <v>61</v>
      </c>
      <c r="K734">
        <v>189</v>
      </c>
      <c r="L734">
        <v>260</v>
      </c>
      <c r="M734">
        <v>108</v>
      </c>
      <c r="N734">
        <v>394</v>
      </c>
      <c r="P734">
        <f>COUNTIF($R$734:$V$734,"&lt;="&amp;$Q$734)/COUNTA($R$734:$V$734)</f>
        <v>0.4</v>
      </c>
      <c r="Q734">
        <v>188</v>
      </c>
      <c r="R734">
        <v>61</v>
      </c>
      <c r="S734">
        <v>189</v>
      </c>
      <c r="T734">
        <v>260</v>
      </c>
      <c r="U734">
        <v>108</v>
      </c>
      <c r="V734">
        <v>394</v>
      </c>
    </row>
    <row r="735" spans="1:28" x14ac:dyDescent="0.25">
      <c r="A735">
        <v>17</v>
      </c>
      <c r="B735">
        <v>42</v>
      </c>
      <c r="C735">
        <v>19</v>
      </c>
      <c r="D735" s="2">
        <f t="shared" si="11"/>
        <v>1.052048726467331E-3</v>
      </c>
      <c r="E735" s="2">
        <f>D735*F735*IFERROR(SUMIF(Distrib!AH:AH,"&lt;=" &amp; G735,Distrib!AJ:AJ),1)</f>
        <v>3.3848658489685578E-6</v>
      </c>
      <c r="F735">
        <f>COUNTIF($H$735:$V$735,"&lt;="&amp;$G$735)/COUNTA($H$735:$V$735)</f>
        <v>6.6666666666666666E-2</v>
      </c>
      <c r="G735">
        <v>6</v>
      </c>
      <c r="H735">
        <v>80</v>
      </c>
      <c r="I735">
        <v>98</v>
      </c>
      <c r="J735">
        <v>40</v>
      </c>
      <c r="K735">
        <v>75</v>
      </c>
      <c r="L735">
        <v>132</v>
      </c>
      <c r="M735">
        <v>103</v>
      </c>
      <c r="N735">
        <v>137</v>
      </c>
      <c r="O735">
        <v>91</v>
      </c>
      <c r="P735">
        <v>119</v>
      </c>
      <c r="Q735">
        <v>102</v>
      </c>
      <c r="R735">
        <v>4</v>
      </c>
      <c r="S735">
        <v>166</v>
      </c>
      <c r="T735">
        <v>209</v>
      </c>
      <c r="U735">
        <v>19</v>
      </c>
      <c r="V735">
        <v>67</v>
      </c>
    </row>
    <row r="736" spans="1:28" x14ac:dyDescent="0.25">
      <c r="A736">
        <v>32</v>
      </c>
      <c r="B736">
        <v>42</v>
      </c>
      <c r="C736">
        <v>8</v>
      </c>
      <c r="D736" s="2">
        <f t="shared" si="11"/>
        <v>4.4296788482834997E-4</v>
      </c>
      <c r="E736" s="2">
        <f>D736*F736*IFERROR(SUMIF(Distrib!AH:AH,"&lt;=" &amp; G736,Distrib!AJ:AJ),1)</f>
        <v>5.920678577601024E-5</v>
      </c>
      <c r="F736">
        <f>COUNTIF($H$736:$N$736,"&lt;="&amp;$G$736)/COUNTA($H$736:$N$736)</f>
        <v>0.2857142857142857</v>
      </c>
      <c r="G736">
        <v>72</v>
      </c>
      <c r="H736">
        <v>565</v>
      </c>
      <c r="I736">
        <v>244</v>
      </c>
      <c r="J736">
        <v>18</v>
      </c>
      <c r="K736">
        <v>219</v>
      </c>
      <c r="L736">
        <v>54</v>
      </c>
      <c r="M736">
        <v>106</v>
      </c>
      <c r="N736">
        <v>149</v>
      </c>
      <c r="P736">
        <f>COUNTIF($R$736:$W$736,"&lt;="&amp;$Q$736)/COUNTA($R$736:$W$736)</f>
        <v>0.66666666666666663</v>
      </c>
      <c r="Q736">
        <v>194</v>
      </c>
      <c r="R736">
        <v>244</v>
      </c>
      <c r="S736">
        <v>18</v>
      </c>
      <c r="T736">
        <v>219</v>
      </c>
      <c r="U736">
        <v>54</v>
      </c>
      <c r="V736">
        <v>106</v>
      </c>
      <c r="W736">
        <v>149</v>
      </c>
    </row>
    <row r="737" spans="1:31" x14ac:dyDescent="0.25">
      <c r="A737">
        <v>34</v>
      </c>
      <c r="B737">
        <v>43</v>
      </c>
      <c r="C737">
        <v>11</v>
      </c>
      <c r="D737" s="2">
        <f t="shared" si="11"/>
        <v>6.0908084163898118E-4</v>
      </c>
      <c r="E737" s="2">
        <f>D737*F737*IFERROR(SUMIF(Distrib!AH:AH,"&lt;=" &amp; G737,Distrib!AJ:AJ),1)</f>
        <v>2.9179034641053887E-4</v>
      </c>
      <c r="F737">
        <f>COUNTIF($H$737:$Q$737,"&lt;="&amp;$G$737)/COUNTA($H$737:$Q$737)</f>
        <v>0.8</v>
      </c>
      <c r="G737">
        <v>104</v>
      </c>
      <c r="H737">
        <v>81</v>
      </c>
      <c r="I737">
        <v>92</v>
      </c>
      <c r="J737">
        <v>78</v>
      </c>
      <c r="K737">
        <v>69</v>
      </c>
      <c r="L737">
        <v>458</v>
      </c>
      <c r="M737">
        <v>302</v>
      </c>
      <c r="N737">
        <v>72</v>
      </c>
      <c r="O737">
        <v>67</v>
      </c>
      <c r="P737">
        <v>95</v>
      </c>
      <c r="Q737">
        <v>60</v>
      </c>
    </row>
    <row r="738" spans="1:31" x14ac:dyDescent="0.25">
      <c r="A738">
        <v>14</v>
      </c>
      <c r="B738">
        <v>15</v>
      </c>
      <c r="C738">
        <v>13</v>
      </c>
      <c r="D738" s="2">
        <f t="shared" si="11"/>
        <v>7.1982281284606862E-4</v>
      </c>
      <c r="E738" s="2">
        <f>D738*F738*IFERROR(SUMIF(Distrib!AH:AH,"&lt;=" &amp; G738,Distrib!AJ:AJ),1)</f>
        <v>5.0537857072571865E-4</v>
      </c>
      <c r="F738">
        <f>COUNTIF($H$738:$S$738,"&lt;="&amp;$G$738)/COUNTA($H$738:$S$738)</f>
        <v>0.83333333333333337</v>
      </c>
      <c r="G738">
        <v>212</v>
      </c>
      <c r="H738">
        <v>148</v>
      </c>
      <c r="I738">
        <v>79</v>
      </c>
      <c r="J738">
        <v>444</v>
      </c>
      <c r="K738">
        <v>252</v>
      </c>
      <c r="L738">
        <v>34</v>
      </c>
      <c r="M738">
        <v>103</v>
      </c>
      <c r="N738">
        <v>140</v>
      </c>
      <c r="O738">
        <v>81</v>
      </c>
      <c r="P738">
        <v>155</v>
      </c>
      <c r="Q738">
        <v>58</v>
      </c>
      <c r="R738">
        <v>42</v>
      </c>
      <c r="S738">
        <v>20</v>
      </c>
    </row>
    <row r="739" spans="1:31" x14ac:dyDescent="0.25">
      <c r="A739">
        <v>14</v>
      </c>
      <c r="B739">
        <v>27</v>
      </c>
      <c r="C739">
        <v>12</v>
      </c>
      <c r="D739" s="2">
        <f t="shared" si="11"/>
        <v>6.6445182724252495E-4</v>
      </c>
      <c r="E739" s="2">
        <f>D739*F739*IFERROR(SUMIF(Distrib!AH:AH,"&lt;=" &amp; G739,Distrib!AJ:AJ),1)</f>
        <v>6.4302497434993609E-4</v>
      </c>
      <c r="F739">
        <f>COUNTIF($H$739:$S$739,"&lt;="&amp;$G$739)/COUNTA($H$739:$S$739)</f>
        <v>1</v>
      </c>
      <c r="G739">
        <v>400</v>
      </c>
      <c r="H739">
        <v>55</v>
      </c>
      <c r="I739">
        <v>17</v>
      </c>
      <c r="J739">
        <v>7</v>
      </c>
      <c r="K739">
        <v>198</v>
      </c>
      <c r="L739">
        <v>206</v>
      </c>
      <c r="M739">
        <v>60</v>
      </c>
      <c r="N739">
        <v>18</v>
      </c>
      <c r="O739">
        <v>193</v>
      </c>
      <c r="P739">
        <v>165</v>
      </c>
      <c r="Q739">
        <v>9</v>
      </c>
      <c r="R739">
        <v>294</v>
      </c>
      <c r="S739">
        <v>12</v>
      </c>
    </row>
    <row r="740" spans="1:31" x14ac:dyDescent="0.25">
      <c r="A740">
        <v>14</v>
      </c>
      <c r="B740">
        <v>44</v>
      </c>
      <c r="C740">
        <v>16</v>
      </c>
      <c r="D740" s="2">
        <f t="shared" si="11"/>
        <v>8.8593576965669994E-4</v>
      </c>
      <c r="E740" s="2">
        <f>D740*F740*IFERROR(SUMIF(Distrib!AH:AH,"&lt;=" &amp; G740,Distrib!AJ:AJ),1)</f>
        <v>2.5547682791897001E-4</v>
      </c>
      <c r="F740">
        <f>COUNTIF($H$740:$W$740,"&lt;="&amp;$G$740)/COUNTA($H$740:$W$740)</f>
        <v>0.5625</v>
      </c>
      <c r="G740">
        <v>82</v>
      </c>
      <c r="H740">
        <v>49</v>
      </c>
      <c r="I740">
        <v>155</v>
      </c>
      <c r="J740">
        <v>133</v>
      </c>
      <c r="K740">
        <v>60</v>
      </c>
      <c r="L740">
        <v>177</v>
      </c>
      <c r="M740">
        <v>30</v>
      </c>
      <c r="N740">
        <v>65</v>
      </c>
      <c r="O740">
        <v>132</v>
      </c>
      <c r="P740">
        <v>78</v>
      </c>
      <c r="Q740">
        <v>208</v>
      </c>
      <c r="R740">
        <v>47</v>
      </c>
      <c r="S740">
        <v>15</v>
      </c>
      <c r="T740">
        <v>185</v>
      </c>
      <c r="U740">
        <v>53</v>
      </c>
      <c r="V740">
        <v>77</v>
      </c>
      <c r="W740">
        <v>142</v>
      </c>
    </row>
    <row r="741" spans="1:31" x14ac:dyDescent="0.25">
      <c r="A741">
        <v>15</v>
      </c>
      <c r="B741">
        <v>44</v>
      </c>
      <c r="C741">
        <v>24</v>
      </c>
      <c r="D741" s="2">
        <f t="shared" si="11"/>
        <v>1.3289036544850499E-3</v>
      </c>
      <c r="E741" s="2">
        <f>D741*F741*IFERROR(SUMIF(Distrib!AH:AH,"&lt;=" &amp; G741,Distrib!AJ:AJ),1)</f>
        <v>4.8082442924494849E-5</v>
      </c>
      <c r="F741">
        <f>COUNTIF($H$741:$AE$741,"&lt;="&amp;$G$741)/COUNTA($H$741:$AE$741)</f>
        <v>0.20833333333333334</v>
      </c>
      <c r="G741">
        <v>22</v>
      </c>
      <c r="H741">
        <v>100</v>
      </c>
      <c r="I741">
        <v>66</v>
      </c>
      <c r="J741">
        <v>119</v>
      </c>
      <c r="K741">
        <v>104</v>
      </c>
      <c r="L741">
        <v>19</v>
      </c>
      <c r="M741">
        <v>91</v>
      </c>
      <c r="N741">
        <v>50</v>
      </c>
      <c r="O741">
        <v>47</v>
      </c>
      <c r="P741">
        <v>69</v>
      </c>
      <c r="Q741">
        <v>196</v>
      </c>
      <c r="R741">
        <v>62</v>
      </c>
      <c r="S741">
        <v>21</v>
      </c>
      <c r="T741">
        <v>47</v>
      </c>
      <c r="U741">
        <v>14</v>
      </c>
      <c r="V741">
        <v>52</v>
      </c>
      <c r="W741">
        <v>90</v>
      </c>
      <c r="X741">
        <v>30</v>
      </c>
      <c r="Y741">
        <v>14</v>
      </c>
      <c r="Z741">
        <v>46</v>
      </c>
      <c r="AA741">
        <v>99</v>
      </c>
      <c r="AB741">
        <v>27</v>
      </c>
      <c r="AC741">
        <v>291</v>
      </c>
      <c r="AD741">
        <v>76</v>
      </c>
      <c r="AE741">
        <v>21</v>
      </c>
    </row>
    <row r="742" spans="1:31" x14ac:dyDescent="0.25">
      <c r="A742">
        <v>27</v>
      </c>
      <c r="B742">
        <v>44</v>
      </c>
      <c r="C742">
        <v>17</v>
      </c>
      <c r="D742" s="2">
        <f t="shared" si="11"/>
        <v>9.413067552602436E-4</v>
      </c>
      <c r="E742" s="2">
        <f>D742*F742*IFERROR(SUMIF(Distrib!AH:AH,"&lt;=" &amp; G742,Distrib!AJ:AJ),1)</f>
        <v>1.9646061877289707E-4</v>
      </c>
      <c r="F742">
        <f>COUNTIF($H$742:$W$742,"&lt;="&amp;$G$742)/COUNTA($H$742:$W$742)</f>
        <v>0.4375</v>
      </c>
      <c r="G742">
        <v>74</v>
      </c>
      <c r="H742">
        <v>15</v>
      </c>
      <c r="I742">
        <v>44</v>
      </c>
      <c r="J742">
        <v>346</v>
      </c>
      <c r="K742">
        <v>90</v>
      </c>
      <c r="L742">
        <v>50</v>
      </c>
      <c r="M742">
        <v>264</v>
      </c>
      <c r="N742">
        <v>78</v>
      </c>
      <c r="O742">
        <v>144</v>
      </c>
      <c r="P742">
        <v>17</v>
      </c>
      <c r="Q742">
        <v>11</v>
      </c>
      <c r="R742">
        <v>125</v>
      </c>
      <c r="S742">
        <v>209</v>
      </c>
      <c r="T742">
        <v>120</v>
      </c>
      <c r="U742">
        <v>23</v>
      </c>
      <c r="V742">
        <v>113</v>
      </c>
      <c r="W742">
        <v>22</v>
      </c>
    </row>
    <row r="743" spans="1:31" x14ac:dyDescent="0.25">
      <c r="A743">
        <v>13</v>
      </c>
      <c r="B743">
        <v>32</v>
      </c>
      <c r="C743">
        <v>16</v>
      </c>
      <c r="D743" s="2">
        <f t="shared" si="11"/>
        <v>8.8593576965669994E-4</v>
      </c>
      <c r="E743" s="2">
        <f>D743*F743*IFERROR(SUMIF(Distrib!AH:AH,"&lt;=" &amp; G743,Distrib!AJ:AJ),1)</f>
        <v>4.3497242663862407E-5</v>
      </c>
      <c r="F743">
        <f>COUNTIF($H$743:$V$743,"&lt;="&amp;$G$743)/COUNTA($H$743:$V$743)</f>
        <v>0.2</v>
      </c>
      <c r="G743">
        <v>32</v>
      </c>
      <c r="H743">
        <v>74</v>
      </c>
      <c r="I743">
        <v>33</v>
      </c>
      <c r="J743">
        <v>184</v>
      </c>
      <c r="K743">
        <v>88</v>
      </c>
      <c r="L743">
        <v>99</v>
      </c>
      <c r="M743">
        <v>66</v>
      </c>
      <c r="N743">
        <v>308</v>
      </c>
      <c r="O743">
        <v>16</v>
      </c>
      <c r="P743">
        <v>134</v>
      </c>
      <c r="Q743">
        <v>74</v>
      </c>
      <c r="R743">
        <v>23</v>
      </c>
      <c r="S743">
        <v>243</v>
      </c>
      <c r="T743">
        <v>103</v>
      </c>
      <c r="U743">
        <v>248</v>
      </c>
      <c r="V743">
        <v>13</v>
      </c>
    </row>
    <row r="744" spans="1:31" x14ac:dyDescent="0.25">
      <c r="A744">
        <v>13</v>
      </c>
      <c r="B744">
        <v>37</v>
      </c>
      <c r="C744">
        <v>16</v>
      </c>
      <c r="D744" s="2">
        <f t="shared" si="11"/>
        <v>8.8593576965669994E-4</v>
      </c>
      <c r="E744" s="2">
        <f>D744*F744*IFERROR(SUMIF(Distrib!AH:AH,"&lt;=" &amp; G744,Distrib!AJ:AJ),1)</f>
        <v>1.5154643455786543E-4</v>
      </c>
      <c r="F744">
        <f>COUNTIF($H$744:$V$744,"&lt;="&amp;$G$744)/COUNTA($H$744:$V$744)</f>
        <v>0.46666666666666667</v>
      </c>
      <c r="G744">
        <v>52</v>
      </c>
      <c r="H744">
        <v>32</v>
      </c>
      <c r="I744">
        <v>96</v>
      </c>
      <c r="J744">
        <v>67</v>
      </c>
      <c r="K744">
        <v>473</v>
      </c>
      <c r="L744">
        <v>16</v>
      </c>
      <c r="M744">
        <v>148</v>
      </c>
      <c r="N744">
        <v>13</v>
      </c>
      <c r="O744">
        <v>6</v>
      </c>
      <c r="P744">
        <v>39</v>
      </c>
      <c r="Q744">
        <v>133</v>
      </c>
      <c r="R744">
        <v>212</v>
      </c>
      <c r="S744">
        <v>154</v>
      </c>
      <c r="T744">
        <v>106</v>
      </c>
      <c r="U744">
        <v>4</v>
      </c>
      <c r="V744">
        <v>10</v>
      </c>
    </row>
    <row r="745" spans="1:31" x14ac:dyDescent="0.25">
      <c r="A745">
        <v>13</v>
      </c>
      <c r="B745">
        <v>48</v>
      </c>
      <c r="C745">
        <v>14</v>
      </c>
      <c r="D745" s="2">
        <f t="shared" si="11"/>
        <v>7.7519379844961239E-4</v>
      </c>
      <c r="E745" s="2">
        <f>D745*F745*IFERROR(SUMIF(Distrib!AH:AH,"&lt;=" &amp; G745,Distrib!AJ:AJ),1)</f>
        <v>7.4866009040230557E-5</v>
      </c>
      <c r="F745">
        <f>COUNTIF($H$745:$S$745,"&lt;="&amp;$G$745)/COUNTA($H$745:$S$745)</f>
        <v>0.33333333333333331</v>
      </c>
      <c r="G745">
        <v>39</v>
      </c>
      <c r="H745">
        <v>3</v>
      </c>
      <c r="I745">
        <v>42</v>
      </c>
      <c r="J745">
        <v>121</v>
      </c>
      <c r="K745">
        <v>325</v>
      </c>
      <c r="L745">
        <v>354</v>
      </c>
      <c r="M745">
        <v>156</v>
      </c>
      <c r="N745">
        <v>4</v>
      </c>
      <c r="O745">
        <v>31</v>
      </c>
      <c r="P745">
        <v>335</v>
      </c>
      <c r="Q745">
        <v>105</v>
      </c>
      <c r="R745">
        <v>49</v>
      </c>
      <c r="S745">
        <v>35</v>
      </c>
    </row>
    <row r="746" spans="1:31" x14ac:dyDescent="0.25">
      <c r="A746">
        <v>14</v>
      </c>
      <c r="B746">
        <v>37</v>
      </c>
      <c r="C746">
        <v>14</v>
      </c>
      <c r="D746" s="2">
        <f t="shared" si="11"/>
        <v>7.7519379844961239E-4</v>
      </c>
      <c r="E746" s="2">
        <f>D746*F746*IFERROR(SUMIF(Distrib!AH:AH,"&lt;=" &amp; G746,Distrib!AJ:AJ),1)</f>
        <v>4.0410909547685257E-5</v>
      </c>
      <c r="F746">
        <f>COUNTIF($H$746:$T$746,"&lt;="&amp;$G$746)/COUNTA($H$746:$T$746)</f>
        <v>0.23076923076923078</v>
      </c>
      <c r="G746">
        <v>29</v>
      </c>
      <c r="H746">
        <v>116</v>
      </c>
      <c r="I746">
        <v>141</v>
      </c>
      <c r="J746">
        <v>305</v>
      </c>
      <c r="K746">
        <v>25</v>
      </c>
      <c r="L746">
        <v>268</v>
      </c>
      <c r="M746">
        <v>58</v>
      </c>
      <c r="N746">
        <v>54</v>
      </c>
      <c r="O746">
        <v>8</v>
      </c>
      <c r="P746">
        <v>133</v>
      </c>
      <c r="Q746">
        <v>371</v>
      </c>
      <c r="R746">
        <v>28</v>
      </c>
      <c r="S746">
        <v>206</v>
      </c>
      <c r="T746">
        <v>33</v>
      </c>
    </row>
    <row r="747" spans="1:31" x14ac:dyDescent="0.25">
      <c r="A747">
        <v>1</v>
      </c>
      <c r="B747">
        <v>22</v>
      </c>
      <c r="C747">
        <v>13</v>
      </c>
      <c r="D747" s="2">
        <f t="shared" si="11"/>
        <v>7.1982281284606862E-4</v>
      </c>
      <c r="E747" s="2">
        <f>D747*F747*IFERROR(SUMIF(Distrib!AH:AH,"&lt;=" &amp; G747,Distrib!AJ:AJ),1)</f>
        <v>7.0956339679240695E-4</v>
      </c>
      <c r="F747">
        <f>COUNTIF($H$747:$S$747,"&lt;="&amp;$G$747)/COUNTA($H$747:$S$747)</f>
        <v>1</v>
      </c>
      <c r="G747">
        <v>498</v>
      </c>
      <c r="H747">
        <v>387</v>
      </c>
      <c r="I747">
        <v>77</v>
      </c>
      <c r="J747">
        <v>162</v>
      </c>
      <c r="K747">
        <v>4</v>
      </c>
      <c r="L747">
        <v>69</v>
      </c>
      <c r="M747">
        <v>84</v>
      </c>
      <c r="N747">
        <v>96</v>
      </c>
      <c r="O747">
        <v>16</v>
      </c>
      <c r="P747">
        <v>24</v>
      </c>
      <c r="Q747">
        <v>127</v>
      </c>
      <c r="R747">
        <v>119</v>
      </c>
      <c r="S747">
        <v>86</v>
      </c>
    </row>
    <row r="748" spans="1:31" x14ac:dyDescent="0.25">
      <c r="A748">
        <v>5</v>
      </c>
      <c r="B748">
        <v>38</v>
      </c>
      <c r="C748">
        <v>18</v>
      </c>
      <c r="D748" s="2">
        <f t="shared" si="11"/>
        <v>9.9667774086378727E-4</v>
      </c>
      <c r="E748" s="2">
        <f>D748*F748*IFERROR(SUMIF(Distrib!AH:AH,"&lt;=" &amp; G748,Distrib!AJ:AJ),1)</f>
        <v>9.4802854671090383E-4</v>
      </c>
      <c r="F748">
        <f>COUNTIF($H$748:$X$748,"&lt;="&amp;$G$748)/COUNTA($H$748:$X$748)</f>
        <v>1</v>
      </c>
      <c r="G748">
        <v>353</v>
      </c>
      <c r="H748">
        <v>62</v>
      </c>
      <c r="I748">
        <v>289</v>
      </c>
      <c r="J748">
        <v>181</v>
      </c>
      <c r="K748">
        <v>183</v>
      </c>
      <c r="L748">
        <v>6</v>
      </c>
      <c r="M748">
        <v>9</v>
      </c>
      <c r="N748">
        <v>21</v>
      </c>
      <c r="O748">
        <v>48</v>
      </c>
      <c r="P748">
        <v>66</v>
      </c>
      <c r="Q748">
        <v>28</v>
      </c>
      <c r="R748">
        <v>19</v>
      </c>
      <c r="S748">
        <v>199</v>
      </c>
      <c r="T748">
        <v>41</v>
      </c>
      <c r="U748">
        <v>49</v>
      </c>
      <c r="V748">
        <v>85</v>
      </c>
      <c r="W748">
        <v>34</v>
      </c>
      <c r="X748">
        <v>74</v>
      </c>
    </row>
    <row r="749" spans="1:31" x14ac:dyDescent="0.25">
      <c r="A749">
        <v>9</v>
      </c>
      <c r="B749">
        <v>22</v>
      </c>
      <c r="C749">
        <v>5</v>
      </c>
      <c r="D749" s="2">
        <f t="shared" si="11"/>
        <v>2.768549280177187E-4</v>
      </c>
      <c r="E749" s="2">
        <f>D749*F749*IFERROR(SUMIF(Distrib!AH:AH,"&lt;=" &amp; G749,Distrib!AJ:AJ),1)</f>
        <v>0</v>
      </c>
      <c r="F749">
        <f>COUNTIF($H$749:$K$749,"&lt;="&amp;$G$749)/COUNTA($H$749:$K$749)</f>
        <v>0</v>
      </c>
      <c r="G749">
        <v>38</v>
      </c>
      <c r="H749">
        <v>623</v>
      </c>
      <c r="I749">
        <v>224</v>
      </c>
      <c r="J749">
        <v>508</v>
      </c>
      <c r="K749">
        <v>77</v>
      </c>
      <c r="P749">
        <f>COUNTIF($R$749:$T$749,"&lt;="&amp;$Q$749)/COUNTA($R$749:$T$749)</f>
        <v>0.33333333333333331</v>
      </c>
      <c r="Q749">
        <v>218</v>
      </c>
      <c r="R749">
        <v>224</v>
      </c>
      <c r="S749">
        <v>508</v>
      </c>
      <c r="T749">
        <v>77</v>
      </c>
    </row>
    <row r="750" spans="1:31" x14ac:dyDescent="0.25">
      <c r="A750">
        <v>9</v>
      </c>
      <c r="B750">
        <v>38</v>
      </c>
      <c r="C750">
        <v>18</v>
      </c>
      <c r="D750" s="2">
        <f t="shared" si="11"/>
        <v>9.9667774086378727E-4</v>
      </c>
      <c r="E750" s="2">
        <f>D750*F750*IFERROR(SUMIF(Distrib!AH:AH,"&lt;=" &amp; G750,Distrib!AJ:AJ),1)</f>
        <v>3.5063296110718627E-5</v>
      </c>
      <c r="F750">
        <f>COUNTIF($H$750:$X$750,"&lt;="&amp;$G$750)/COUNTA($H$750:$X$750)</f>
        <v>0.23529411764705882</v>
      </c>
      <c r="G750">
        <v>19</v>
      </c>
      <c r="H750">
        <v>145</v>
      </c>
      <c r="I750">
        <v>58</v>
      </c>
      <c r="J750">
        <v>10</v>
      </c>
      <c r="K750">
        <v>108</v>
      </c>
      <c r="L750">
        <v>293</v>
      </c>
      <c r="M750">
        <v>252</v>
      </c>
      <c r="N750">
        <v>158</v>
      </c>
      <c r="O750">
        <v>11</v>
      </c>
      <c r="P750">
        <v>192</v>
      </c>
      <c r="Q750">
        <v>77</v>
      </c>
      <c r="R750">
        <v>38</v>
      </c>
      <c r="S750">
        <v>118</v>
      </c>
      <c r="T750">
        <v>8</v>
      </c>
      <c r="U750">
        <v>67</v>
      </c>
      <c r="V750">
        <v>1</v>
      </c>
      <c r="W750">
        <v>73</v>
      </c>
      <c r="X750">
        <v>22</v>
      </c>
    </row>
    <row r="751" spans="1:31" x14ac:dyDescent="0.25">
      <c r="A751">
        <v>6</v>
      </c>
      <c r="B751">
        <v>8</v>
      </c>
      <c r="C751">
        <v>7</v>
      </c>
      <c r="D751" s="2">
        <f t="shared" si="11"/>
        <v>3.875968992248062E-4</v>
      </c>
      <c r="E751" s="2">
        <f>D751*F751*IFERROR(SUMIF(Distrib!AH:AH,"&lt;=" &amp; G751,Distrib!AJ:AJ),1)</f>
        <v>1.4828162246372726E-4</v>
      </c>
      <c r="F751">
        <f>COUNTIF($H$751:$M$751,"&lt;="&amp;$G$751)/COUNTA($H$751:$M$751)</f>
        <v>0.5</v>
      </c>
      <c r="G751">
        <v>166</v>
      </c>
      <c r="H751">
        <v>171</v>
      </c>
      <c r="I751">
        <v>549</v>
      </c>
      <c r="J751">
        <v>115</v>
      </c>
      <c r="K751">
        <v>47</v>
      </c>
      <c r="L751">
        <v>79</v>
      </c>
      <c r="M751">
        <v>579</v>
      </c>
      <c r="P751">
        <f>COUNTIF($R$751:$U$751,"&lt;="&amp;$Q$751)/COUNTA($R$751:$U$751)</f>
        <v>0.75</v>
      </c>
      <c r="Q751">
        <v>443</v>
      </c>
      <c r="R751">
        <v>115</v>
      </c>
      <c r="S751">
        <v>47</v>
      </c>
      <c r="T751">
        <v>79</v>
      </c>
      <c r="U751">
        <v>579</v>
      </c>
    </row>
    <row r="752" spans="1:31" x14ac:dyDescent="0.25">
      <c r="A752">
        <v>6</v>
      </c>
      <c r="B752">
        <v>43</v>
      </c>
      <c r="C752">
        <v>12</v>
      </c>
      <c r="D752" s="2">
        <f t="shared" si="11"/>
        <v>6.6445182724252495E-4</v>
      </c>
      <c r="E752" s="2">
        <f>D752*F752*IFERROR(SUMIF(Distrib!AH:AH,"&lt;=" &amp; G752,Distrib!AJ:AJ),1)</f>
        <v>1.5962107910364622E-5</v>
      </c>
      <c r="F752">
        <f>COUNTIF($H$752:$R$752,"&lt;="&amp;$G$752)/COUNTA($H$752:$R$752)</f>
        <v>9.0909090909090912E-2</v>
      </c>
      <c r="G752">
        <v>35</v>
      </c>
      <c r="H752">
        <v>50</v>
      </c>
      <c r="I752">
        <v>185</v>
      </c>
      <c r="J752">
        <v>7</v>
      </c>
      <c r="K752">
        <v>149</v>
      </c>
      <c r="L752">
        <v>237</v>
      </c>
      <c r="M752">
        <v>223</v>
      </c>
      <c r="N752">
        <v>43</v>
      </c>
      <c r="O752">
        <v>217</v>
      </c>
      <c r="P752">
        <v>104</v>
      </c>
      <c r="Q752">
        <v>403</v>
      </c>
      <c r="R752">
        <v>67</v>
      </c>
    </row>
    <row r="753" spans="1:24" x14ac:dyDescent="0.25">
      <c r="A753">
        <v>6</v>
      </c>
      <c r="B753">
        <v>49</v>
      </c>
      <c r="C753">
        <v>14</v>
      </c>
      <c r="D753" s="2">
        <f t="shared" si="11"/>
        <v>7.7519379844961239E-4</v>
      </c>
      <c r="E753" s="2">
        <f>D753*F753*IFERROR(SUMIF(Distrib!AH:AH,"&lt;=" &amp; G753,Distrib!AJ:AJ),1)</f>
        <v>9.5735955018572312E-5</v>
      </c>
      <c r="F753">
        <f>COUNTIF($H$753:$T$753,"&lt;="&amp;$G$753)/COUNTA($H$753:$T$753)</f>
        <v>0.38461538461538464</v>
      </c>
      <c r="G753">
        <v>44</v>
      </c>
      <c r="H753">
        <v>3</v>
      </c>
      <c r="I753">
        <v>35</v>
      </c>
      <c r="J753">
        <v>229</v>
      </c>
      <c r="K753">
        <v>17</v>
      </c>
      <c r="L753">
        <v>10</v>
      </c>
      <c r="M753">
        <v>365</v>
      </c>
      <c r="N753">
        <v>183</v>
      </c>
      <c r="O753">
        <v>243</v>
      </c>
      <c r="P753">
        <v>108</v>
      </c>
      <c r="Q753">
        <v>199</v>
      </c>
      <c r="R753">
        <v>206</v>
      </c>
      <c r="S753">
        <v>97</v>
      </c>
      <c r="T753">
        <v>28</v>
      </c>
    </row>
    <row r="754" spans="1:24" x14ac:dyDescent="0.25">
      <c r="A754">
        <v>8</v>
      </c>
      <c r="B754">
        <v>43</v>
      </c>
      <c r="C754">
        <v>16</v>
      </c>
      <c r="D754" s="2">
        <f t="shared" si="11"/>
        <v>8.8593576965669994E-4</v>
      </c>
      <c r="E754" s="2">
        <f>D754*F754*IFERROR(SUMIF(Distrib!AH:AH,"&lt;=" &amp; G754,Distrib!AJ:AJ),1)</f>
        <v>7.3309201075404085E-4</v>
      </c>
      <c r="F754">
        <f>COUNTIF($H$754:$T$754,"&lt;="&amp;$G$754)/COUNTA($H$754:$T$754)</f>
        <v>0.92307692307692313</v>
      </c>
      <c r="G754">
        <v>263</v>
      </c>
      <c r="H754">
        <v>232</v>
      </c>
      <c r="I754">
        <v>38</v>
      </c>
      <c r="J754">
        <v>70</v>
      </c>
      <c r="K754">
        <v>57</v>
      </c>
      <c r="L754">
        <v>19</v>
      </c>
      <c r="M754">
        <v>207</v>
      </c>
      <c r="N754">
        <v>413</v>
      </c>
      <c r="O754">
        <v>3</v>
      </c>
      <c r="P754">
        <v>152</v>
      </c>
      <c r="Q754">
        <v>4</v>
      </c>
      <c r="R754">
        <v>191</v>
      </c>
      <c r="S754">
        <v>30</v>
      </c>
      <c r="T754">
        <v>42</v>
      </c>
    </row>
    <row r="755" spans="1:24" x14ac:dyDescent="0.25">
      <c r="A755">
        <v>8</v>
      </c>
      <c r="B755">
        <v>49</v>
      </c>
      <c r="C755">
        <v>13</v>
      </c>
      <c r="D755" s="2">
        <f t="shared" si="11"/>
        <v>7.1982281284606862E-4</v>
      </c>
      <c r="E755" s="2">
        <f>D755*F755*IFERROR(SUMIF(Distrib!AH:AH,"&lt;=" &amp; G755,Distrib!AJ:AJ),1)</f>
        <v>3.6155071911589713E-4</v>
      </c>
      <c r="F755">
        <f>COUNTIF($H$755:$T$755,"&lt;="&amp;$G$755)/COUNTA($H$755:$T$755)</f>
        <v>0.69230769230769229</v>
      </c>
      <c r="G755">
        <v>148</v>
      </c>
      <c r="H755">
        <v>422</v>
      </c>
      <c r="I755">
        <v>1</v>
      </c>
      <c r="J755">
        <v>169</v>
      </c>
      <c r="K755">
        <v>12</v>
      </c>
      <c r="L755">
        <v>134</v>
      </c>
      <c r="M755">
        <v>45</v>
      </c>
      <c r="N755">
        <v>14</v>
      </c>
      <c r="O755">
        <v>48</v>
      </c>
      <c r="P755">
        <v>28</v>
      </c>
      <c r="Q755">
        <v>206</v>
      </c>
      <c r="R755">
        <v>261</v>
      </c>
      <c r="S755">
        <v>2</v>
      </c>
      <c r="T755">
        <v>83</v>
      </c>
    </row>
    <row r="756" spans="1:24" x14ac:dyDescent="0.25">
      <c r="A756">
        <v>3</v>
      </c>
      <c r="B756">
        <v>9</v>
      </c>
      <c r="C756">
        <v>10</v>
      </c>
      <c r="D756" s="2">
        <f t="shared" si="11"/>
        <v>5.5370985603543741E-4</v>
      </c>
      <c r="E756" s="2">
        <f>D756*F756*IFERROR(SUMIF(Distrib!AH:AH,"&lt;=" &amp; G756,Distrib!AJ:AJ),1)</f>
        <v>7.8299018273115921E-5</v>
      </c>
      <c r="F756">
        <f>COUNTIF($H$756:$P$756,"&lt;="&amp;$G$756)/COUNTA($H$756:$P$756)</f>
        <v>0.33333333333333331</v>
      </c>
      <c r="G756">
        <v>63</v>
      </c>
      <c r="H756">
        <v>56</v>
      </c>
      <c r="I756">
        <v>70</v>
      </c>
      <c r="J756">
        <v>137</v>
      </c>
      <c r="K756">
        <v>44</v>
      </c>
      <c r="L756">
        <v>104</v>
      </c>
      <c r="M756">
        <v>16</v>
      </c>
      <c r="N756">
        <v>397</v>
      </c>
      <c r="O756">
        <v>151</v>
      </c>
      <c r="P756">
        <v>676</v>
      </c>
    </row>
    <row r="757" spans="1:24" x14ac:dyDescent="0.25">
      <c r="A757">
        <v>3</v>
      </c>
      <c r="B757">
        <v>19</v>
      </c>
      <c r="C757">
        <v>16</v>
      </c>
      <c r="D757" s="2">
        <f t="shared" si="11"/>
        <v>8.8593576965669994E-4</v>
      </c>
      <c r="E757" s="2">
        <f>D757*F757*IFERROR(SUMIF(Distrib!AH:AH,"&lt;=" &amp; G757,Distrib!AJ:AJ),1)</f>
        <v>1.7911776456739579E-4</v>
      </c>
      <c r="F757">
        <f>COUNTIF($H$757:$V$757,"&lt;="&amp;$G$757)/COUNTA($H$757:$V$757)</f>
        <v>0.4</v>
      </c>
      <c r="G757">
        <v>80</v>
      </c>
      <c r="H757">
        <v>203</v>
      </c>
      <c r="I757">
        <v>43</v>
      </c>
      <c r="J757">
        <v>9</v>
      </c>
      <c r="K757">
        <v>25</v>
      </c>
      <c r="L757">
        <v>47</v>
      </c>
      <c r="M757">
        <v>100</v>
      </c>
      <c r="N757">
        <v>92</v>
      </c>
      <c r="O757">
        <v>288</v>
      </c>
      <c r="P757">
        <v>81</v>
      </c>
      <c r="Q757">
        <v>16</v>
      </c>
      <c r="R757">
        <v>114</v>
      </c>
      <c r="S757">
        <v>14</v>
      </c>
      <c r="T757">
        <v>278</v>
      </c>
      <c r="U757">
        <v>193</v>
      </c>
      <c r="V757">
        <v>118</v>
      </c>
    </row>
    <row r="758" spans="1:24" x14ac:dyDescent="0.25">
      <c r="A758">
        <v>3</v>
      </c>
      <c r="B758">
        <v>40</v>
      </c>
      <c r="C758">
        <v>12</v>
      </c>
      <c r="D758" s="2">
        <f t="shared" si="11"/>
        <v>6.6445182724252495E-4</v>
      </c>
      <c r="E758" s="2">
        <f>D758*F758*IFERROR(SUMIF(Distrib!AH:AH,"&lt;=" &amp; G758,Distrib!AJ:AJ),1)</f>
        <v>3.4877748712987185E-4</v>
      </c>
      <c r="F758">
        <f>COUNTIF($H$758:$S$758,"&lt;="&amp;$G$758)/COUNTA($H$758:$S$758)</f>
        <v>0.66666666666666663</v>
      </c>
      <c r="G758">
        <v>178</v>
      </c>
      <c r="H758">
        <v>74</v>
      </c>
      <c r="I758">
        <v>222</v>
      </c>
      <c r="J758">
        <v>158</v>
      </c>
      <c r="K758">
        <v>47</v>
      </c>
      <c r="L758">
        <v>208</v>
      </c>
      <c r="M758">
        <v>29</v>
      </c>
      <c r="N758">
        <v>4</v>
      </c>
      <c r="O758">
        <v>10</v>
      </c>
      <c r="P758">
        <v>262</v>
      </c>
      <c r="Q758">
        <v>38</v>
      </c>
      <c r="R758">
        <v>66</v>
      </c>
      <c r="S758">
        <v>287</v>
      </c>
    </row>
    <row r="759" spans="1:24" x14ac:dyDescent="0.25">
      <c r="A759">
        <v>5</v>
      </c>
      <c r="B759">
        <v>19</v>
      </c>
      <c r="C759">
        <v>18</v>
      </c>
      <c r="D759" s="2">
        <f t="shared" si="11"/>
        <v>9.9667774086378727E-4</v>
      </c>
      <c r="E759" s="2">
        <f>D759*F759*IFERROR(SUMIF(Distrib!AH:AH,"&lt;=" &amp; G759,Distrib!AJ:AJ),1)</f>
        <v>1.8986381236839163E-4</v>
      </c>
      <c r="F759">
        <f>COUNTIF($H$759:$X$759,"&lt;="&amp;$G$759)/COUNTA($H$759:$X$759)</f>
        <v>0.41176470588235292</v>
      </c>
      <c r="G759">
        <v>71</v>
      </c>
      <c r="H759">
        <v>262</v>
      </c>
      <c r="I759">
        <v>115</v>
      </c>
      <c r="J759">
        <v>16</v>
      </c>
      <c r="K759">
        <v>117</v>
      </c>
      <c r="L759">
        <v>306</v>
      </c>
      <c r="M759">
        <v>99</v>
      </c>
      <c r="N759">
        <v>75</v>
      </c>
      <c r="O759">
        <v>26</v>
      </c>
      <c r="P759">
        <v>29</v>
      </c>
      <c r="Q759">
        <v>9</v>
      </c>
      <c r="R759">
        <v>139</v>
      </c>
      <c r="S759">
        <v>33</v>
      </c>
      <c r="T759">
        <v>92</v>
      </c>
      <c r="U759">
        <v>116</v>
      </c>
      <c r="V759">
        <v>49</v>
      </c>
      <c r="W759">
        <v>46</v>
      </c>
      <c r="X759">
        <v>156</v>
      </c>
    </row>
    <row r="760" spans="1:24" x14ac:dyDescent="0.25">
      <c r="A760">
        <v>5</v>
      </c>
      <c r="B760">
        <v>40</v>
      </c>
      <c r="C760">
        <v>17</v>
      </c>
      <c r="D760" s="2">
        <f t="shared" si="11"/>
        <v>9.413067552602436E-4</v>
      </c>
      <c r="E760" s="2">
        <f>D760*F760*IFERROR(SUMIF(Distrib!AH:AH,"&lt;=" &amp; G760,Distrib!AJ:AJ),1)</f>
        <v>4.0396107918209371E-4</v>
      </c>
      <c r="F760">
        <f>COUNTIF($H$760:$W$760,"&lt;="&amp;$G$760)/COUNTA($H$760:$W$760)</f>
        <v>0.75</v>
      </c>
      <c r="G760">
        <v>97</v>
      </c>
      <c r="H760">
        <v>14</v>
      </c>
      <c r="I760">
        <v>242</v>
      </c>
      <c r="J760">
        <v>32</v>
      </c>
      <c r="K760">
        <v>502</v>
      </c>
      <c r="L760">
        <v>25</v>
      </c>
      <c r="M760">
        <v>8</v>
      </c>
      <c r="N760">
        <v>66</v>
      </c>
      <c r="O760">
        <v>25</v>
      </c>
      <c r="P760">
        <v>93</v>
      </c>
      <c r="Q760">
        <v>88</v>
      </c>
      <c r="R760">
        <v>38</v>
      </c>
      <c r="S760">
        <v>56</v>
      </c>
      <c r="T760">
        <v>151</v>
      </c>
      <c r="U760">
        <v>166</v>
      </c>
      <c r="V760">
        <v>12</v>
      </c>
      <c r="W760">
        <v>17</v>
      </c>
    </row>
    <row r="761" spans="1:24" x14ac:dyDescent="0.25">
      <c r="A761">
        <v>9</v>
      </c>
      <c r="B761">
        <v>40</v>
      </c>
      <c r="C761">
        <v>16</v>
      </c>
      <c r="D761" s="2">
        <f t="shared" si="11"/>
        <v>8.8593576965669994E-4</v>
      </c>
      <c r="E761" s="2">
        <f>D761*F761*IFERROR(SUMIF(Distrib!AH:AH,"&lt;=" &amp; G761,Distrib!AJ:AJ),1)</f>
        <v>2.3175128079683518E-4</v>
      </c>
      <c r="F761">
        <f>COUNTIF($H$761:$V$761,"&lt;="&amp;$G$761)/COUNTA($H$761:$V$761)</f>
        <v>0.53333333333333333</v>
      </c>
      <c r="G761">
        <v>77</v>
      </c>
      <c r="H761">
        <v>40</v>
      </c>
      <c r="I761">
        <v>4</v>
      </c>
      <c r="J761">
        <v>94</v>
      </c>
      <c r="K761">
        <v>259</v>
      </c>
      <c r="L761">
        <v>12</v>
      </c>
      <c r="M761">
        <v>401</v>
      </c>
      <c r="N761">
        <v>9</v>
      </c>
      <c r="O761">
        <v>342</v>
      </c>
      <c r="P761">
        <v>91</v>
      </c>
      <c r="Q761">
        <v>126</v>
      </c>
      <c r="R761">
        <v>24</v>
      </c>
      <c r="S761">
        <v>77</v>
      </c>
      <c r="T761">
        <v>119</v>
      </c>
      <c r="U761">
        <v>22</v>
      </c>
      <c r="V761">
        <v>44</v>
      </c>
    </row>
    <row r="762" spans="1:24" x14ac:dyDescent="0.25">
      <c r="A762">
        <v>19</v>
      </c>
      <c r="B762">
        <v>40</v>
      </c>
      <c r="C762">
        <v>7</v>
      </c>
      <c r="D762" s="2">
        <f t="shared" si="11"/>
        <v>3.875968992248062E-4</v>
      </c>
      <c r="E762" s="2">
        <f>D762*F762*IFERROR(SUMIF(Distrib!AH:AH,"&lt;=" &amp; G762,Distrib!AJ:AJ),1)</f>
        <v>3.8490940146438692E-4</v>
      </c>
      <c r="F762">
        <f>COUNTIF($H$762:$M$762,"&lt;="&amp;$G$762)/COUNTA($H$762:$M$762)</f>
        <v>1</v>
      </c>
      <c r="G762">
        <v>582</v>
      </c>
      <c r="H762">
        <v>305</v>
      </c>
      <c r="I762">
        <v>30</v>
      </c>
      <c r="J762">
        <v>69</v>
      </c>
      <c r="K762">
        <v>514</v>
      </c>
      <c r="L762">
        <v>52</v>
      </c>
      <c r="M762">
        <v>31</v>
      </c>
      <c r="P762">
        <f>COUNTIF($R$762:$W$762,"&lt;="&amp;$Q$762)/COUNTA($R$762:$W$762)</f>
        <v>0.66666666666666663</v>
      </c>
      <c r="Q762">
        <v>139</v>
      </c>
      <c r="R762">
        <v>305</v>
      </c>
      <c r="S762">
        <v>30</v>
      </c>
      <c r="T762">
        <v>69</v>
      </c>
      <c r="U762">
        <v>514</v>
      </c>
      <c r="V762">
        <v>52</v>
      </c>
      <c r="W762">
        <v>31</v>
      </c>
    </row>
    <row r="763" spans="1:24" x14ac:dyDescent="0.25">
      <c r="A763">
        <v>25</v>
      </c>
      <c r="B763">
        <v>49</v>
      </c>
      <c r="C763">
        <v>20</v>
      </c>
      <c r="D763" s="2">
        <f t="shared" si="11"/>
        <v>1.1074197120708748E-3</v>
      </c>
      <c r="E763" s="2">
        <f>D763*F763*IFERROR(SUMIF(Distrib!AH:AH,"&lt;=" &amp; G763,Distrib!AJ:AJ),1)</f>
        <v>1.0054654319534091E-3</v>
      </c>
      <c r="F763">
        <f>COUNTIF($H$763:$W$763,"&lt;="&amp;$G$763)/COUNTA($H$763:$W$763)</f>
        <v>1</v>
      </c>
      <c r="G763">
        <v>278</v>
      </c>
      <c r="H763">
        <v>10</v>
      </c>
      <c r="I763">
        <v>213</v>
      </c>
      <c r="J763">
        <v>28</v>
      </c>
      <c r="K763">
        <v>3</v>
      </c>
      <c r="L763">
        <v>225</v>
      </c>
      <c r="M763">
        <v>131</v>
      </c>
      <c r="N763">
        <v>130</v>
      </c>
      <c r="O763">
        <v>3</v>
      </c>
      <c r="P763">
        <v>6</v>
      </c>
      <c r="Q763">
        <v>47</v>
      </c>
      <c r="R763">
        <v>4</v>
      </c>
      <c r="S763">
        <v>177</v>
      </c>
      <c r="T763">
        <v>139</v>
      </c>
      <c r="U763">
        <v>212</v>
      </c>
      <c r="V763">
        <v>53</v>
      </c>
      <c r="W763">
        <v>80</v>
      </c>
    </row>
    <row r="764" spans="1:24" x14ac:dyDescent="0.25">
      <c r="A764">
        <v>1</v>
      </c>
      <c r="B764">
        <v>19</v>
      </c>
      <c r="C764">
        <v>16</v>
      </c>
      <c r="D764" s="2">
        <f t="shared" si="11"/>
        <v>8.8593576965669994E-4</v>
      </c>
      <c r="E764" s="2">
        <f>D764*F764*IFERROR(SUMIF(Distrib!AH:AH,"&lt;=" &amp; G764,Distrib!AJ:AJ),1)</f>
        <v>7.3126346846713933E-4</v>
      </c>
      <c r="F764">
        <f>COUNTIF($H$764:$S$764,"&lt;="&amp;$G$764)/COUNTA($H$764:$S$764)</f>
        <v>0.91666666666666663</v>
      </c>
      <c r="G764">
        <v>267</v>
      </c>
      <c r="H764">
        <v>12</v>
      </c>
      <c r="I764">
        <v>35</v>
      </c>
      <c r="J764">
        <v>150</v>
      </c>
      <c r="K764">
        <v>25</v>
      </c>
      <c r="L764">
        <v>54</v>
      </c>
      <c r="M764">
        <v>44</v>
      </c>
      <c r="N764">
        <v>11</v>
      </c>
      <c r="O764">
        <v>132</v>
      </c>
      <c r="P764">
        <v>159</v>
      </c>
      <c r="Q764">
        <v>782</v>
      </c>
      <c r="R764">
        <v>18</v>
      </c>
      <c r="S764">
        <v>80</v>
      </c>
    </row>
    <row r="765" spans="1:24" x14ac:dyDescent="0.25">
      <c r="A765">
        <v>1</v>
      </c>
      <c r="B765">
        <v>25</v>
      </c>
      <c r="C765">
        <v>15</v>
      </c>
      <c r="D765" s="2">
        <f t="shared" si="11"/>
        <v>8.3056478405315617E-4</v>
      </c>
      <c r="E765" s="2">
        <f>D765*F765*IFERROR(SUMIF(Distrib!AH:AH,"&lt;=" &amp; G765,Distrib!AJ:AJ),1)</f>
        <v>3.6610301124068785E-4</v>
      </c>
      <c r="F765">
        <f>COUNTIF($H$765:$U$765,"&lt;="&amp;$G$765)/COUNTA($H$765:$U$765)</f>
        <v>0.6428571428571429</v>
      </c>
      <c r="G765">
        <v>132</v>
      </c>
      <c r="H765">
        <v>369</v>
      </c>
      <c r="I765">
        <v>10</v>
      </c>
      <c r="J765">
        <v>90</v>
      </c>
      <c r="K765">
        <v>40</v>
      </c>
      <c r="L765">
        <v>89</v>
      </c>
      <c r="M765">
        <v>23</v>
      </c>
      <c r="N765">
        <v>136</v>
      </c>
      <c r="O765">
        <v>374</v>
      </c>
      <c r="P765">
        <v>42</v>
      </c>
      <c r="Q765">
        <v>6</v>
      </c>
      <c r="R765">
        <v>66</v>
      </c>
      <c r="S765">
        <v>167</v>
      </c>
      <c r="T765">
        <v>60</v>
      </c>
      <c r="U765">
        <v>137</v>
      </c>
    </row>
    <row r="766" spans="1:24" x14ac:dyDescent="0.25">
      <c r="A766">
        <v>1</v>
      </c>
      <c r="B766">
        <v>36</v>
      </c>
      <c r="C766">
        <v>15</v>
      </c>
      <c r="D766" s="2">
        <f t="shared" si="11"/>
        <v>8.3056478405315617E-4</v>
      </c>
      <c r="E766" s="2">
        <f>D766*F766*IFERROR(SUMIF(Distrib!AH:AH,"&lt;=" &amp; G766,Distrib!AJ:AJ),1)</f>
        <v>4.4249689801643339E-5</v>
      </c>
      <c r="F766">
        <f>COUNTIF($H$766:$U$766,"&lt;="&amp;$G$766)/COUNTA($H$766:$U$766)</f>
        <v>0.14285714285714285</v>
      </c>
      <c r="G766">
        <v>53</v>
      </c>
      <c r="H766">
        <v>79</v>
      </c>
      <c r="I766">
        <v>147</v>
      </c>
      <c r="J766">
        <v>63</v>
      </c>
      <c r="K766">
        <v>42</v>
      </c>
      <c r="L766">
        <v>188</v>
      </c>
      <c r="M766">
        <v>151</v>
      </c>
      <c r="N766">
        <v>166</v>
      </c>
      <c r="O766">
        <v>241</v>
      </c>
      <c r="P766">
        <v>80</v>
      </c>
      <c r="Q766">
        <v>115</v>
      </c>
      <c r="R766">
        <v>135</v>
      </c>
      <c r="S766">
        <v>191</v>
      </c>
      <c r="T766">
        <v>4</v>
      </c>
      <c r="U766">
        <v>81</v>
      </c>
    </row>
    <row r="767" spans="1:24" x14ac:dyDescent="0.25">
      <c r="A767">
        <v>4</v>
      </c>
      <c r="B767">
        <v>19</v>
      </c>
      <c r="C767">
        <v>13</v>
      </c>
      <c r="D767" s="2">
        <f t="shared" si="11"/>
        <v>7.1982281284606862E-4</v>
      </c>
      <c r="E767" s="2">
        <f>D767*F767*IFERROR(SUMIF(Distrib!AH:AH,"&lt;=" &amp; G767,Distrib!AJ:AJ),1)</f>
        <v>9.5034938283431997E-6</v>
      </c>
      <c r="F767">
        <f>COUNTIF($H$767:$S$767,"&lt;="&amp;$G$767)/COUNTA($H$767:$S$767)</f>
        <v>8.3333333333333329E-2</v>
      </c>
      <c r="G767">
        <v>20</v>
      </c>
      <c r="H767">
        <v>42</v>
      </c>
      <c r="I767">
        <v>157</v>
      </c>
      <c r="J767">
        <v>235</v>
      </c>
      <c r="K767">
        <v>435</v>
      </c>
      <c r="L767">
        <v>209</v>
      </c>
      <c r="M767">
        <v>12</v>
      </c>
      <c r="N767">
        <v>146</v>
      </c>
      <c r="O767">
        <v>41</v>
      </c>
      <c r="P767">
        <v>238</v>
      </c>
      <c r="Q767">
        <v>23</v>
      </c>
      <c r="R767">
        <v>42</v>
      </c>
      <c r="S767">
        <v>169</v>
      </c>
    </row>
    <row r="768" spans="1:24" x14ac:dyDescent="0.25">
      <c r="A768">
        <v>4</v>
      </c>
      <c r="B768">
        <v>36</v>
      </c>
      <c r="C768">
        <v>11</v>
      </c>
      <c r="D768" s="2">
        <f t="shared" si="11"/>
        <v>6.0908084163898118E-4</v>
      </c>
      <c r="E768" s="2">
        <f>D768*F768*IFERROR(SUMIF(Distrib!AH:AH,"&lt;=" &amp; G768,Distrib!AJ:AJ),1)</f>
        <v>4.528622643381352E-4</v>
      </c>
      <c r="F768">
        <f>COUNTIF($H$768:$Q$768,"&lt;="&amp;$G$768)/COUNTA($H$768:$Q$768)</f>
        <v>0.8</v>
      </c>
      <c r="G768">
        <v>309</v>
      </c>
      <c r="H768">
        <v>108</v>
      </c>
      <c r="I768">
        <v>312</v>
      </c>
      <c r="J768">
        <v>160</v>
      </c>
      <c r="K768">
        <v>364</v>
      </c>
      <c r="L768">
        <v>18</v>
      </c>
      <c r="M768">
        <v>17</v>
      </c>
      <c r="N768">
        <v>18</v>
      </c>
      <c r="O768">
        <v>161</v>
      </c>
      <c r="P768">
        <v>269</v>
      </c>
      <c r="Q768">
        <v>34</v>
      </c>
    </row>
    <row r="769" spans="1:27" x14ac:dyDescent="0.25">
      <c r="A769">
        <v>12</v>
      </c>
      <c r="B769">
        <v>36</v>
      </c>
      <c r="C769">
        <v>15</v>
      </c>
      <c r="D769" s="2">
        <f t="shared" si="11"/>
        <v>8.3056478405315617E-4</v>
      </c>
      <c r="E769" s="2">
        <f>D769*F769*IFERROR(SUMIF(Distrib!AH:AH,"&lt;=" &amp; G769,Distrib!AJ:AJ),1)</f>
        <v>4.5486356652525901E-4</v>
      </c>
      <c r="F769">
        <f>COUNTIF($H$769:$R$769,"&lt;="&amp;$G$769)/COUNTA($H$769:$R$769)</f>
        <v>0.72727272727272729</v>
      </c>
      <c r="G769">
        <v>160</v>
      </c>
      <c r="H769">
        <v>311</v>
      </c>
      <c r="I769">
        <v>68</v>
      </c>
      <c r="J769">
        <v>86</v>
      </c>
      <c r="K769">
        <v>98</v>
      </c>
      <c r="L769">
        <v>167</v>
      </c>
      <c r="M769">
        <v>43</v>
      </c>
      <c r="N769">
        <v>491</v>
      </c>
      <c r="O769">
        <v>20</v>
      </c>
      <c r="P769">
        <v>68</v>
      </c>
      <c r="Q769">
        <v>121</v>
      </c>
      <c r="R769">
        <v>137</v>
      </c>
    </row>
    <row r="770" spans="1:27" x14ac:dyDescent="0.25">
      <c r="A770">
        <v>12</v>
      </c>
      <c r="B770">
        <v>42</v>
      </c>
      <c r="C770">
        <v>17</v>
      </c>
      <c r="D770" s="2">
        <f t="shared" si="11"/>
        <v>9.413067552602436E-4</v>
      </c>
      <c r="E770" s="2">
        <f>D770*F770*IFERROR(SUMIF(Distrib!AH:AH,"&lt;=" &amp; G770,Distrib!AJ:AJ),1)</f>
        <v>8.7381155923866563E-4</v>
      </c>
      <c r="F770">
        <f>COUNTIF($H$770:$W$770,"&lt;="&amp;$G$770)/COUNTA($H$770:$W$770)</f>
        <v>1</v>
      </c>
      <c r="G770">
        <v>307</v>
      </c>
      <c r="H770">
        <v>20</v>
      </c>
      <c r="I770">
        <v>64</v>
      </c>
      <c r="J770">
        <v>40</v>
      </c>
      <c r="K770">
        <v>75</v>
      </c>
      <c r="L770">
        <v>22</v>
      </c>
      <c r="M770">
        <v>78</v>
      </c>
      <c r="N770">
        <v>109</v>
      </c>
      <c r="O770">
        <v>175</v>
      </c>
      <c r="P770">
        <v>1</v>
      </c>
      <c r="Q770">
        <v>115</v>
      </c>
      <c r="R770">
        <v>111</v>
      </c>
      <c r="S770">
        <v>293</v>
      </c>
      <c r="T770">
        <v>76</v>
      </c>
      <c r="U770">
        <v>26</v>
      </c>
      <c r="V770">
        <v>21</v>
      </c>
      <c r="W770">
        <v>170</v>
      </c>
    </row>
    <row r="771" spans="1:27" x14ac:dyDescent="0.25">
      <c r="A771">
        <v>19</v>
      </c>
      <c r="B771">
        <v>42</v>
      </c>
      <c r="C771">
        <v>16</v>
      </c>
      <c r="D771" s="2">
        <f t="shared" ref="D771:D834" si="12">C771/SUM(C:C)</f>
        <v>8.8593576965669994E-4</v>
      </c>
      <c r="E771" s="2">
        <f>D771*F771*IFERROR(SUMIF(Distrib!AH:AH,"&lt;=" &amp; G771,Distrib!AJ:AJ),1)</f>
        <v>1.3814916681069054E-4</v>
      </c>
      <c r="F771">
        <f>COUNTIF($H$771:$V$771,"&lt;="&amp;$G$771)/COUNTA($H$771:$V$771)</f>
        <v>0.33333333333333331</v>
      </c>
      <c r="G771">
        <v>72</v>
      </c>
      <c r="H771">
        <v>129</v>
      </c>
      <c r="I771">
        <v>120</v>
      </c>
      <c r="J771">
        <v>111</v>
      </c>
      <c r="K771">
        <v>88</v>
      </c>
      <c r="L771">
        <v>89</v>
      </c>
      <c r="M771">
        <v>48</v>
      </c>
      <c r="N771">
        <v>233</v>
      </c>
      <c r="O771">
        <v>171</v>
      </c>
      <c r="P771">
        <v>57</v>
      </c>
      <c r="Q771">
        <v>15</v>
      </c>
      <c r="R771">
        <v>248</v>
      </c>
      <c r="S771">
        <v>38</v>
      </c>
      <c r="T771">
        <v>84</v>
      </c>
      <c r="U771">
        <v>22</v>
      </c>
      <c r="V771">
        <v>214</v>
      </c>
    </row>
    <row r="772" spans="1:27" x14ac:dyDescent="0.25">
      <c r="A772">
        <v>36</v>
      </c>
      <c r="B772">
        <v>43</v>
      </c>
      <c r="C772">
        <v>11</v>
      </c>
      <c r="D772" s="2">
        <f t="shared" si="12"/>
        <v>6.0908084163898118E-4</v>
      </c>
      <c r="E772" s="2">
        <f>D772*F772*IFERROR(SUMIF(Distrib!AH:AH,"&lt;=" &amp; G772,Distrib!AJ:AJ),1)</f>
        <v>6.0603074497437767E-4</v>
      </c>
      <c r="F772">
        <f>COUNTIF($H$772:$Q$772,"&lt;="&amp;$G$772)/COUNTA($H$772:$Q$772)</f>
        <v>1</v>
      </c>
      <c r="G772">
        <v>617</v>
      </c>
      <c r="H772">
        <v>25</v>
      </c>
      <c r="I772">
        <v>2</v>
      </c>
      <c r="J772">
        <v>69</v>
      </c>
      <c r="K772">
        <v>10</v>
      </c>
      <c r="L772">
        <v>167</v>
      </c>
      <c r="M772">
        <v>69</v>
      </c>
      <c r="N772">
        <v>234</v>
      </c>
      <c r="O772">
        <v>105</v>
      </c>
      <c r="P772">
        <v>34</v>
      </c>
      <c r="Q772">
        <v>97</v>
      </c>
    </row>
    <row r="773" spans="1:27" x14ac:dyDescent="0.25">
      <c r="A773">
        <v>12</v>
      </c>
      <c r="B773">
        <v>15</v>
      </c>
      <c r="C773">
        <v>18</v>
      </c>
      <c r="D773" s="2">
        <f t="shared" si="12"/>
        <v>9.9667774086378727E-4</v>
      </c>
      <c r="E773" s="2">
        <f>D773*F773*IFERROR(SUMIF(Distrib!AH:AH,"&lt;=" &amp; G773,Distrib!AJ:AJ),1)</f>
        <v>5.0726672580380544E-4</v>
      </c>
      <c r="F773">
        <f>COUNTIF($H$773:$Y$773,"&lt;="&amp;$G$773)/COUNTA($H$773:$Y$773)</f>
        <v>0.72222222222222221</v>
      </c>
      <c r="G773">
        <v>140</v>
      </c>
      <c r="H773">
        <v>75</v>
      </c>
      <c r="I773">
        <v>92</v>
      </c>
      <c r="J773">
        <v>111</v>
      </c>
      <c r="K773">
        <v>186</v>
      </c>
      <c r="L773">
        <v>49</v>
      </c>
      <c r="M773">
        <v>50</v>
      </c>
      <c r="N773">
        <v>38</v>
      </c>
      <c r="O773">
        <v>150</v>
      </c>
      <c r="P773">
        <v>46</v>
      </c>
      <c r="Q773">
        <v>29</v>
      </c>
      <c r="R773">
        <v>208</v>
      </c>
      <c r="S773">
        <v>39</v>
      </c>
      <c r="T773">
        <v>199</v>
      </c>
      <c r="U773">
        <v>12</v>
      </c>
      <c r="V773">
        <v>62</v>
      </c>
      <c r="W773">
        <v>170</v>
      </c>
      <c r="X773">
        <v>20</v>
      </c>
      <c r="Y773">
        <v>72</v>
      </c>
    </row>
    <row r="774" spans="1:27" x14ac:dyDescent="0.25">
      <c r="A774">
        <v>12</v>
      </c>
      <c r="B774">
        <v>49</v>
      </c>
      <c r="C774">
        <v>18</v>
      </c>
      <c r="D774" s="2">
        <f t="shared" si="12"/>
        <v>9.9667774086378727E-4</v>
      </c>
      <c r="E774" s="2">
        <f>D774*F774*IFERROR(SUMIF(Distrib!AH:AH,"&lt;=" &amp; G774,Distrib!AJ:AJ),1)</f>
        <v>9.3749794324150869E-4</v>
      </c>
      <c r="F774">
        <f>COUNTIF($H$774:$V$774,"&lt;="&amp;$G$774)/COUNTA($H$774:$V$774)</f>
        <v>1</v>
      </c>
      <c r="G774">
        <v>328</v>
      </c>
      <c r="H774">
        <v>40</v>
      </c>
      <c r="I774">
        <v>79</v>
      </c>
      <c r="J774">
        <v>6</v>
      </c>
      <c r="K774">
        <v>48</v>
      </c>
      <c r="L774">
        <v>202</v>
      </c>
      <c r="M774">
        <v>60</v>
      </c>
      <c r="N774">
        <v>128</v>
      </c>
      <c r="O774">
        <v>277</v>
      </c>
      <c r="P774">
        <v>36</v>
      </c>
      <c r="Q774">
        <v>86</v>
      </c>
      <c r="R774">
        <v>92</v>
      </c>
      <c r="S774">
        <v>79</v>
      </c>
      <c r="T774">
        <v>105</v>
      </c>
      <c r="U774">
        <v>42</v>
      </c>
      <c r="V774">
        <v>50</v>
      </c>
    </row>
    <row r="775" spans="1:27" x14ac:dyDescent="0.25">
      <c r="A775">
        <v>15</v>
      </c>
      <c r="B775">
        <v>26</v>
      </c>
      <c r="C775">
        <v>10</v>
      </c>
      <c r="D775" s="2">
        <f t="shared" si="12"/>
        <v>5.5370985603543741E-4</v>
      </c>
      <c r="E775" s="2">
        <f>D775*F775*IFERROR(SUMIF(Distrib!AH:AH,"&lt;=" &amp; G775,Distrib!AJ:AJ),1)</f>
        <v>0</v>
      </c>
      <c r="F775">
        <f>COUNTIF($H$775:$Q$775,"&lt;="&amp;$G$775)/COUNTA($H$775:$Q$775)</f>
        <v>0</v>
      </c>
      <c r="G775">
        <v>34</v>
      </c>
      <c r="H775">
        <v>128</v>
      </c>
      <c r="I775">
        <v>152</v>
      </c>
      <c r="J775">
        <v>149</v>
      </c>
      <c r="K775">
        <v>224</v>
      </c>
      <c r="L775">
        <v>60</v>
      </c>
      <c r="M775">
        <v>144</v>
      </c>
      <c r="N775">
        <v>46</v>
      </c>
      <c r="O775">
        <v>348</v>
      </c>
      <c r="P775">
        <v>192</v>
      </c>
      <c r="Q775">
        <v>171</v>
      </c>
    </row>
    <row r="776" spans="1:27" x14ac:dyDescent="0.25">
      <c r="A776">
        <v>15</v>
      </c>
      <c r="B776">
        <v>49</v>
      </c>
      <c r="C776">
        <v>18</v>
      </c>
      <c r="D776" s="2">
        <f t="shared" si="12"/>
        <v>9.9667774086378727E-4</v>
      </c>
      <c r="E776" s="2">
        <f>D776*F776*IFERROR(SUMIF(Distrib!AH:AH,"&lt;=" &amp; G776,Distrib!AJ:AJ),1)</f>
        <v>6.5493642900955836E-6</v>
      </c>
      <c r="F776">
        <f>COUNTIF($H$776:$X$776,"&lt;="&amp;$G$776)/COUNTA($H$776:$X$776)</f>
        <v>5.8823529411764705E-2</v>
      </c>
      <c r="G776">
        <v>14</v>
      </c>
      <c r="H776">
        <v>65</v>
      </c>
      <c r="I776">
        <v>83</v>
      </c>
      <c r="J776">
        <v>144</v>
      </c>
      <c r="K776">
        <v>215</v>
      </c>
      <c r="L776">
        <v>50</v>
      </c>
      <c r="M776">
        <v>17</v>
      </c>
      <c r="N776">
        <v>115</v>
      </c>
      <c r="O776">
        <v>188</v>
      </c>
      <c r="P776">
        <v>54</v>
      </c>
      <c r="Q776">
        <v>82</v>
      </c>
      <c r="R776">
        <v>47</v>
      </c>
      <c r="S776">
        <v>304</v>
      </c>
      <c r="T776">
        <v>33</v>
      </c>
      <c r="U776">
        <v>264</v>
      </c>
      <c r="V776">
        <v>58</v>
      </c>
      <c r="W776">
        <v>2</v>
      </c>
      <c r="X776">
        <v>28</v>
      </c>
    </row>
    <row r="777" spans="1:27" x14ac:dyDescent="0.25">
      <c r="A777">
        <v>26</v>
      </c>
      <c r="B777">
        <v>42</v>
      </c>
      <c r="C777">
        <v>13</v>
      </c>
      <c r="D777" s="2">
        <f t="shared" si="12"/>
        <v>7.1982281284606862E-4</v>
      </c>
      <c r="E777" s="2">
        <f>D777*F777*IFERROR(SUMIF(Distrib!AH:AH,"&lt;=" &amp; G777,Distrib!AJ:AJ),1)</f>
        <v>5.014834256345602E-4</v>
      </c>
      <c r="F777">
        <f>COUNTIF($H$777:$S$777,"&lt;="&amp;$G$777)/COUNTA($H$777:$S$777)</f>
        <v>0.83333333333333337</v>
      </c>
      <c r="G777">
        <v>208</v>
      </c>
      <c r="H777">
        <v>63</v>
      </c>
      <c r="I777">
        <v>386</v>
      </c>
      <c r="J777">
        <v>61</v>
      </c>
      <c r="K777">
        <v>37</v>
      </c>
      <c r="L777">
        <v>136</v>
      </c>
      <c r="M777">
        <v>227</v>
      </c>
      <c r="N777">
        <v>29</v>
      </c>
      <c r="O777">
        <v>25</v>
      </c>
      <c r="P777">
        <v>31</v>
      </c>
      <c r="Q777">
        <v>153</v>
      </c>
      <c r="R777">
        <v>156</v>
      </c>
      <c r="S777">
        <v>175</v>
      </c>
    </row>
    <row r="778" spans="1:27" x14ac:dyDescent="0.25">
      <c r="A778">
        <v>14</v>
      </c>
      <c r="B778">
        <v>19</v>
      </c>
      <c r="C778">
        <v>22</v>
      </c>
      <c r="D778" s="2">
        <f t="shared" si="12"/>
        <v>1.2181616832779624E-3</v>
      </c>
      <c r="E778" s="2">
        <f>D778*F778*IFERROR(SUMIF(Distrib!AH:AH,"&lt;=" &amp; G778,Distrib!AJ:AJ),1)</f>
        <v>4.9391455439093239E-4</v>
      </c>
      <c r="F778">
        <f>COUNTIF($H$778:$Y$778,"&lt;="&amp;$G$778)/COUNTA($H$778:$Y$778)</f>
        <v>0.66666666666666663</v>
      </c>
      <c r="G778">
        <v>107</v>
      </c>
      <c r="H778">
        <v>48</v>
      </c>
      <c r="I778">
        <v>205</v>
      </c>
      <c r="J778">
        <v>88</v>
      </c>
      <c r="K778">
        <v>72</v>
      </c>
      <c r="L778">
        <v>23</v>
      </c>
      <c r="M778">
        <v>148</v>
      </c>
      <c r="N778">
        <v>201</v>
      </c>
      <c r="O778">
        <v>90</v>
      </c>
      <c r="P778">
        <v>153</v>
      </c>
      <c r="Q778">
        <v>34</v>
      </c>
      <c r="R778">
        <v>113</v>
      </c>
      <c r="S778">
        <v>60</v>
      </c>
      <c r="T778">
        <v>70</v>
      </c>
      <c r="U778">
        <v>125</v>
      </c>
      <c r="V778">
        <v>88</v>
      </c>
      <c r="W778">
        <v>64</v>
      </c>
      <c r="X778">
        <v>40</v>
      </c>
      <c r="Y778">
        <v>46</v>
      </c>
    </row>
    <row r="779" spans="1:27" x14ac:dyDescent="0.25">
      <c r="A779">
        <v>14</v>
      </c>
      <c r="B779">
        <v>24</v>
      </c>
      <c r="C779">
        <v>15</v>
      </c>
      <c r="D779" s="2">
        <f t="shared" si="12"/>
        <v>8.3056478405315617E-4</v>
      </c>
      <c r="E779" s="2">
        <f>D779*F779*IFERROR(SUMIF(Distrib!AH:AH,"&lt;=" &amp; G779,Distrib!AJ:AJ),1)</f>
        <v>1.0397403871939922E-4</v>
      </c>
      <c r="F779">
        <f>COUNTIF($H$779:$U$779,"&lt;="&amp;$G$779)/COUNTA($H$779:$U$779)</f>
        <v>0.2857142857142857</v>
      </c>
      <c r="G779">
        <v>66</v>
      </c>
      <c r="H779">
        <v>167</v>
      </c>
      <c r="I779">
        <v>126</v>
      </c>
      <c r="J779">
        <v>80</v>
      </c>
      <c r="K779">
        <v>9</v>
      </c>
      <c r="L779">
        <v>145</v>
      </c>
      <c r="M779">
        <v>24</v>
      </c>
      <c r="N779">
        <v>132</v>
      </c>
      <c r="O779">
        <v>143</v>
      </c>
      <c r="P779">
        <v>314</v>
      </c>
      <c r="Q779">
        <v>111</v>
      </c>
      <c r="R779">
        <v>58</v>
      </c>
      <c r="S779">
        <v>41</v>
      </c>
      <c r="T779">
        <v>90</v>
      </c>
      <c r="U779">
        <v>222</v>
      </c>
    </row>
    <row r="780" spans="1:27" x14ac:dyDescent="0.25">
      <c r="A780">
        <v>19</v>
      </c>
      <c r="B780">
        <v>21</v>
      </c>
      <c r="C780">
        <v>21</v>
      </c>
      <c r="D780" s="2">
        <f t="shared" si="12"/>
        <v>1.1627906976744186E-3</v>
      </c>
      <c r="E780" s="2">
        <f>D780*F780*IFERROR(SUMIF(Distrib!AH:AH,"&lt;=" &amp; G780,Distrib!AJ:AJ),1)</f>
        <v>8.5226312906643985E-4</v>
      </c>
      <c r="F780">
        <f>COUNTIF($H$780:$AA$780,"&lt;="&amp;$G$780)/COUNTA($H$780:$AA$780)</f>
        <v>0.9</v>
      </c>
      <c r="G780">
        <v>194</v>
      </c>
      <c r="H780">
        <v>31</v>
      </c>
      <c r="I780">
        <v>15</v>
      </c>
      <c r="J780">
        <v>53</v>
      </c>
      <c r="K780">
        <v>8</v>
      </c>
      <c r="L780">
        <v>24</v>
      </c>
      <c r="M780">
        <v>8</v>
      </c>
      <c r="N780">
        <v>79</v>
      </c>
      <c r="O780">
        <v>52</v>
      </c>
      <c r="P780">
        <v>39</v>
      </c>
      <c r="Q780">
        <v>106</v>
      </c>
      <c r="R780">
        <v>283</v>
      </c>
      <c r="S780">
        <v>43</v>
      </c>
      <c r="T780">
        <v>14</v>
      </c>
      <c r="U780">
        <v>112</v>
      </c>
      <c r="V780">
        <v>191</v>
      </c>
      <c r="W780">
        <v>81</v>
      </c>
      <c r="X780">
        <v>6</v>
      </c>
      <c r="Y780">
        <v>213</v>
      </c>
      <c r="Z780">
        <v>2</v>
      </c>
      <c r="AA780">
        <v>140</v>
      </c>
    </row>
    <row r="781" spans="1:27" x14ac:dyDescent="0.25">
      <c r="A781">
        <v>21</v>
      </c>
      <c r="B781">
        <v>24</v>
      </c>
      <c r="C781">
        <v>15</v>
      </c>
      <c r="D781" s="2">
        <f t="shared" si="12"/>
        <v>8.3056478405315617E-4</v>
      </c>
      <c r="E781" s="2">
        <f>D781*F781*IFERROR(SUMIF(Distrib!AH:AH,"&lt;=" &amp; G781,Distrib!AJ:AJ),1)</f>
        <v>5.8082859760882151E-4</v>
      </c>
      <c r="F781">
        <f>COUNTIF($H$781:$U$781,"&lt;="&amp;$G$781)/COUNTA($H$781:$U$781)</f>
        <v>0.8571428571428571</v>
      </c>
      <c r="G781">
        <v>195</v>
      </c>
      <c r="H781">
        <v>2</v>
      </c>
      <c r="I781">
        <v>202</v>
      </c>
      <c r="J781">
        <v>37</v>
      </c>
      <c r="K781">
        <v>313</v>
      </c>
      <c r="L781">
        <v>143</v>
      </c>
      <c r="M781">
        <v>85</v>
      </c>
      <c r="N781">
        <v>39</v>
      </c>
      <c r="O781">
        <v>74</v>
      </c>
      <c r="P781">
        <v>2</v>
      </c>
      <c r="Q781">
        <v>114</v>
      </c>
      <c r="R781">
        <v>35</v>
      </c>
      <c r="S781">
        <v>93</v>
      </c>
      <c r="T781">
        <v>122</v>
      </c>
      <c r="U781">
        <v>50</v>
      </c>
    </row>
    <row r="782" spans="1:27" x14ac:dyDescent="0.25">
      <c r="A782">
        <v>24</v>
      </c>
      <c r="B782">
        <v>49</v>
      </c>
      <c r="C782">
        <v>18</v>
      </c>
      <c r="D782" s="2">
        <f t="shared" si="12"/>
        <v>9.9667774086378727E-4</v>
      </c>
      <c r="E782" s="2">
        <f>D782*F782*IFERROR(SUMIF(Distrib!AH:AH,"&lt;=" &amp; G782,Distrib!AJ:AJ),1)</f>
        <v>2.0090739560238045E-4</v>
      </c>
      <c r="F782">
        <f>COUNTIF($H$782:$X$782,"&lt;="&amp;$G$782)/COUNTA($H$782:$X$782)</f>
        <v>0.47058823529411764</v>
      </c>
      <c r="G782">
        <v>64</v>
      </c>
      <c r="H782">
        <v>197</v>
      </c>
      <c r="I782">
        <v>98</v>
      </c>
      <c r="J782">
        <v>16</v>
      </c>
      <c r="K782">
        <v>61</v>
      </c>
      <c r="L782">
        <v>302</v>
      </c>
      <c r="M782">
        <v>154</v>
      </c>
      <c r="N782">
        <v>97</v>
      </c>
      <c r="O782">
        <v>4</v>
      </c>
      <c r="P782">
        <v>25</v>
      </c>
      <c r="Q782">
        <v>72</v>
      </c>
      <c r="R782">
        <v>39</v>
      </c>
      <c r="S782">
        <v>99</v>
      </c>
      <c r="T782">
        <v>207</v>
      </c>
      <c r="U782">
        <v>8</v>
      </c>
      <c r="V782">
        <v>47</v>
      </c>
      <c r="W782">
        <v>83</v>
      </c>
      <c r="X782">
        <v>62</v>
      </c>
    </row>
    <row r="783" spans="1:27" x14ac:dyDescent="0.25">
      <c r="A783">
        <v>7</v>
      </c>
      <c r="B783">
        <v>10</v>
      </c>
      <c r="C783">
        <v>14</v>
      </c>
      <c r="D783" s="2">
        <f t="shared" si="12"/>
        <v>7.7519379844961239E-4</v>
      </c>
      <c r="E783" s="2">
        <f>D783*F783*IFERROR(SUMIF(Distrib!AH:AH,"&lt;=" &amp; G783,Distrib!AJ:AJ),1)</f>
        <v>6.1920735945174254E-6</v>
      </c>
      <c r="F783">
        <f>COUNTIF($H$783:$T$783,"&lt;="&amp;$G$783)/COUNTA($H$783:$T$783)</f>
        <v>7.6923076923076927E-2</v>
      </c>
      <c r="G783">
        <v>13</v>
      </c>
      <c r="H783">
        <v>204</v>
      </c>
      <c r="I783">
        <v>18</v>
      </c>
      <c r="J783">
        <v>83</v>
      </c>
      <c r="K783">
        <v>203</v>
      </c>
      <c r="L783">
        <v>53</v>
      </c>
      <c r="M783">
        <v>41</v>
      </c>
      <c r="N783">
        <v>278</v>
      </c>
      <c r="O783">
        <v>60</v>
      </c>
      <c r="P783">
        <v>179</v>
      </c>
      <c r="Q783">
        <v>63</v>
      </c>
      <c r="R783">
        <v>177</v>
      </c>
      <c r="S783">
        <v>382</v>
      </c>
      <c r="T783">
        <v>6</v>
      </c>
    </row>
    <row r="784" spans="1:27" x14ac:dyDescent="0.25">
      <c r="A784">
        <v>34</v>
      </c>
      <c r="B784">
        <v>44</v>
      </c>
      <c r="C784">
        <v>9</v>
      </c>
      <c r="D784" s="2">
        <f t="shared" si="12"/>
        <v>4.9833887043189363E-4</v>
      </c>
      <c r="E784" s="2">
        <f>D784*F784*IFERROR(SUMIF(Distrib!AH:AH,"&lt;=" &amp; G784,Distrib!AJ:AJ),1)</f>
        <v>1.5967301744935624E-4</v>
      </c>
      <c r="F784">
        <f>COUNTIF($H$784:$O$784,"&lt;="&amp;$G$784)/COUNTA($H$784:$O$784)</f>
        <v>0.625</v>
      </c>
      <c r="G784">
        <v>82</v>
      </c>
      <c r="H784">
        <v>34</v>
      </c>
      <c r="I784">
        <v>20</v>
      </c>
      <c r="J784">
        <v>23</v>
      </c>
      <c r="K784">
        <v>14</v>
      </c>
      <c r="L784">
        <v>38</v>
      </c>
      <c r="M784">
        <v>682</v>
      </c>
      <c r="N784">
        <v>323</v>
      </c>
      <c r="O784">
        <v>372</v>
      </c>
    </row>
    <row r="785" spans="1:26" x14ac:dyDescent="0.25">
      <c r="A785">
        <v>40</v>
      </c>
      <c r="B785">
        <v>43</v>
      </c>
      <c r="C785">
        <v>18</v>
      </c>
      <c r="D785" s="2">
        <f t="shared" si="12"/>
        <v>9.9667774086378727E-4</v>
      </c>
      <c r="E785" s="2">
        <f>D785*F785*IFERROR(SUMIF(Distrib!AH:AH,"&lt;=" &amp; G785,Distrib!AJ:AJ),1)</f>
        <v>8.9970843391644036E-4</v>
      </c>
      <c r="F785">
        <f>COUNTIF($H$785:$Y$785,"&lt;="&amp;$G$785)/COUNTA($H$785:$Y$785)</f>
        <v>1</v>
      </c>
      <c r="G785">
        <v>270</v>
      </c>
      <c r="H785">
        <v>156</v>
      </c>
      <c r="I785">
        <v>191</v>
      </c>
      <c r="J785">
        <v>31</v>
      </c>
      <c r="K785">
        <v>31</v>
      </c>
      <c r="L785">
        <v>215</v>
      </c>
      <c r="M785">
        <v>26</v>
      </c>
      <c r="N785">
        <v>18</v>
      </c>
      <c r="O785">
        <v>125</v>
      </c>
      <c r="P785">
        <v>96</v>
      </c>
      <c r="Q785">
        <v>34</v>
      </c>
      <c r="R785">
        <v>39</v>
      </c>
      <c r="S785">
        <v>108</v>
      </c>
      <c r="T785">
        <v>244</v>
      </c>
      <c r="U785">
        <v>11</v>
      </c>
      <c r="V785">
        <v>20</v>
      </c>
      <c r="W785">
        <v>38</v>
      </c>
      <c r="X785">
        <v>68</v>
      </c>
      <c r="Y785">
        <v>38</v>
      </c>
    </row>
    <row r="786" spans="1:26" x14ac:dyDescent="0.25">
      <c r="A786">
        <v>1</v>
      </c>
      <c r="B786">
        <v>8</v>
      </c>
      <c r="C786">
        <v>12</v>
      </c>
      <c r="D786" s="2">
        <f t="shared" si="12"/>
        <v>6.6445182724252495E-4</v>
      </c>
      <c r="E786" s="2">
        <f>D786*F786*IFERROR(SUMIF(Distrib!AH:AH,"&lt;=" &amp; G786,Distrib!AJ:AJ),1)</f>
        <v>0</v>
      </c>
      <c r="F786">
        <f>COUNTIF($H$786:$R$786,"&lt;="&amp;$G$786)/COUNTA($H$786:$R$786)</f>
        <v>0</v>
      </c>
      <c r="G786">
        <v>11</v>
      </c>
      <c r="H786">
        <v>560</v>
      </c>
      <c r="I786">
        <v>16</v>
      </c>
      <c r="J786">
        <v>14</v>
      </c>
      <c r="K786">
        <v>134</v>
      </c>
      <c r="L786">
        <v>17</v>
      </c>
      <c r="M786">
        <v>143</v>
      </c>
      <c r="N786">
        <v>301</v>
      </c>
      <c r="O786">
        <v>109</v>
      </c>
      <c r="P786">
        <v>140</v>
      </c>
      <c r="Q786">
        <v>281</v>
      </c>
      <c r="R786">
        <v>14</v>
      </c>
    </row>
    <row r="787" spans="1:26" x14ac:dyDescent="0.25">
      <c r="A787">
        <v>1</v>
      </c>
      <c r="B787">
        <v>14</v>
      </c>
      <c r="C787">
        <v>10</v>
      </c>
      <c r="D787" s="2">
        <f t="shared" si="12"/>
        <v>5.5370985603543741E-4</v>
      </c>
      <c r="E787" s="2">
        <f>D787*F787*IFERROR(SUMIF(Distrib!AH:AH,"&lt;=" &amp; G787,Distrib!AJ:AJ),1)</f>
        <v>2.4911154127326188E-4</v>
      </c>
      <c r="F787">
        <f>COUNTIF($H$787:$M$787,"&lt;="&amp;$G$787)/COUNTA($H$787:$M$787)</f>
        <v>0.5</v>
      </c>
      <c r="G787">
        <v>266</v>
      </c>
      <c r="H787">
        <v>277</v>
      </c>
      <c r="I787">
        <v>107</v>
      </c>
      <c r="J787">
        <v>245</v>
      </c>
      <c r="K787">
        <v>440</v>
      </c>
      <c r="L787">
        <v>313</v>
      </c>
      <c r="M787">
        <v>41</v>
      </c>
      <c r="P787">
        <f>COUNTIF($R$787:$V$787,"&lt;="&amp;$Q$787)/COUNTA($R$787:$V$787)</f>
        <v>0.2</v>
      </c>
      <c r="Q787">
        <v>100</v>
      </c>
      <c r="R787">
        <v>107</v>
      </c>
      <c r="S787">
        <v>245</v>
      </c>
      <c r="T787">
        <v>440</v>
      </c>
      <c r="U787">
        <v>313</v>
      </c>
      <c r="V787">
        <v>41</v>
      </c>
    </row>
    <row r="788" spans="1:26" x14ac:dyDescent="0.25">
      <c r="A788">
        <v>8</v>
      </c>
      <c r="B788">
        <v>9</v>
      </c>
      <c r="C788">
        <v>11</v>
      </c>
      <c r="D788" s="2">
        <f t="shared" si="12"/>
        <v>6.0908084163898118E-4</v>
      </c>
      <c r="E788" s="2">
        <f>D788*F788*IFERROR(SUMIF(Distrib!AH:AH,"&lt;=" &amp; G788,Distrib!AJ:AJ),1)</f>
        <v>1.9892663411442618E-4</v>
      </c>
      <c r="F788">
        <f>COUNTIF($H$788:$Q$788,"&lt;="&amp;$G$788)/COUNTA($H$788:$Q$788)</f>
        <v>0.5</v>
      </c>
      <c r="G788">
        <v>121</v>
      </c>
      <c r="H788">
        <v>55</v>
      </c>
      <c r="I788">
        <v>262</v>
      </c>
      <c r="J788">
        <v>114</v>
      </c>
      <c r="K788">
        <v>147</v>
      </c>
      <c r="L788">
        <v>53</v>
      </c>
      <c r="M788">
        <v>143</v>
      </c>
      <c r="N788">
        <v>53</v>
      </c>
      <c r="O788">
        <v>73</v>
      </c>
      <c r="P788">
        <v>278</v>
      </c>
      <c r="Q788">
        <v>257</v>
      </c>
    </row>
    <row r="789" spans="1:26" x14ac:dyDescent="0.25">
      <c r="A789">
        <v>9</v>
      </c>
      <c r="B789">
        <v>16</v>
      </c>
      <c r="C789">
        <v>11</v>
      </c>
      <c r="D789" s="2">
        <f t="shared" si="12"/>
        <v>6.0908084163898118E-4</v>
      </c>
      <c r="E789" s="2">
        <f>D789*F789*IFERROR(SUMIF(Distrib!AH:AH,"&lt;=" &amp; G789,Distrib!AJ:AJ),1)</f>
        <v>0</v>
      </c>
      <c r="F789">
        <f>COUNTIF($H$789:$Q$789,"&lt;="&amp;$G$789)/COUNTA($H$789:$Q$789)</f>
        <v>0</v>
      </c>
      <c r="G789">
        <v>9</v>
      </c>
      <c r="H789">
        <v>155</v>
      </c>
      <c r="I789">
        <v>295</v>
      </c>
      <c r="J789">
        <v>43</v>
      </c>
      <c r="K789">
        <v>73</v>
      </c>
      <c r="L789">
        <v>321</v>
      </c>
      <c r="M789">
        <v>29</v>
      </c>
      <c r="N789">
        <v>232</v>
      </c>
      <c r="O789">
        <v>62</v>
      </c>
      <c r="P789">
        <v>33</v>
      </c>
      <c r="Q789">
        <v>256</v>
      </c>
    </row>
    <row r="790" spans="1:26" x14ac:dyDescent="0.25">
      <c r="A790">
        <v>14</v>
      </c>
      <c r="B790">
        <v>40</v>
      </c>
      <c r="C790">
        <v>10</v>
      </c>
      <c r="D790" s="2">
        <f t="shared" si="12"/>
        <v>5.5370985603543741E-4</v>
      </c>
      <c r="E790" s="2">
        <f>D790*F790*IFERROR(SUMIF(Distrib!AH:AH,"&lt;=" &amp; G790,Distrib!AJ:AJ),1)</f>
        <v>1.5298897555781382E-4</v>
      </c>
      <c r="F790">
        <f>COUNTIF($H$790:$P$790,"&lt;="&amp;$G$790)/COUNTA($H$790:$P$790)</f>
        <v>0.44444444444444442</v>
      </c>
      <c r="G790">
        <v>111</v>
      </c>
      <c r="H790">
        <v>506</v>
      </c>
      <c r="I790">
        <v>102</v>
      </c>
      <c r="J790">
        <v>177</v>
      </c>
      <c r="K790">
        <v>51</v>
      </c>
      <c r="L790">
        <v>34</v>
      </c>
      <c r="M790">
        <v>156</v>
      </c>
      <c r="N790">
        <v>435</v>
      </c>
      <c r="O790">
        <v>31</v>
      </c>
      <c r="P790">
        <v>165</v>
      </c>
    </row>
    <row r="791" spans="1:26" x14ac:dyDescent="0.25">
      <c r="A791">
        <v>23</v>
      </c>
      <c r="B791">
        <v>40</v>
      </c>
      <c r="C791">
        <v>22</v>
      </c>
      <c r="D791" s="2">
        <f t="shared" si="12"/>
        <v>1.2181616832779624E-3</v>
      </c>
      <c r="E791" s="2">
        <f>D791*F791*IFERROR(SUMIF(Distrib!AH:AH,"&lt;=" &amp; G791,Distrib!AJ:AJ),1)</f>
        <v>5.2998296179663064E-4</v>
      </c>
      <c r="F791">
        <f>COUNTIF($H$791:$Z$791,"&lt;="&amp;$G$791)/COUNTA($H$791:$Z$791)</f>
        <v>0.68421052631578949</v>
      </c>
      <c r="G791">
        <v>115</v>
      </c>
      <c r="H791">
        <v>2</v>
      </c>
      <c r="I791">
        <v>90</v>
      </c>
      <c r="J791">
        <v>24</v>
      </c>
      <c r="K791">
        <v>310</v>
      </c>
      <c r="L791">
        <v>106</v>
      </c>
      <c r="M791">
        <v>7</v>
      </c>
      <c r="N791">
        <v>27</v>
      </c>
      <c r="O791">
        <v>215</v>
      </c>
      <c r="P791">
        <v>167</v>
      </c>
      <c r="Q791">
        <v>21</v>
      </c>
      <c r="R791">
        <v>152</v>
      </c>
      <c r="S791">
        <v>146</v>
      </c>
      <c r="T791">
        <v>44</v>
      </c>
      <c r="U791">
        <v>146</v>
      </c>
      <c r="V791">
        <v>23</v>
      </c>
      <c r="W791">
        <v>104</v>
      </c>
      <c r="X791">
        <v>22</v>
      </c>
      <c r="Y791">
        <v>20</v>
      </c>
      <c r="Z791">
        <v>18</v>
      </c>
    </row>
    <row r="792" spans="1:26" x14ac:dyDescent="0.25">
      <c r="A792">
        <v>4</v>
      </c>
      <c r="B792">
        <v>37</v>
      </c>
      <c r="C792">
        <v>17</v>
      </c>
      <c r="D792" s="2">
        <f t="shared" si="12"/>
        <v>9.413067552602436E-4</v>
      </c>
      <c r="E792" s="2">
        <f>D792*F792*IFERROR(SUMIF(Distrib!AH:AH,"&lt;=" &amp; G792,Distrib!AJ:AJ),1)</f>
        <v>2.7962202994932879E-5</v>
      </c>
      <c r="F792">
        <f>COUNTIF($H$792:$W$792,"&lt;="&amp;$G$792)/COUNTA($H$792:$W$792)</f>
        <v>0.1875</v>
      </c>
      <c r="G792">
        <v>20</v>
      </c>
      <c r="H792">
        <v>94</v>
      </c>
      <c r="I792">
        <v>31</v>
      </c>
      <c r="J792">
        <v>9</v>
      </c>
      <c r="K792">
        <v>26</v>
      </c>
      <c r="L792">
        <v>264</v>
      </c>
      <c r="M792">
        <v>285</v>
      </c>
      <c r="N792">
        <v>168</v>
      </c>
      <c r="O792">
        <v>17</v>
      </c>
      <c r="P792">
        <v>90</v>
      </c>
      <c r="Q792">
        <v>26</v>
      </c>
      <c r="R792">
        <v>194</v>
      </c>
      <c r="S792">
        <v>217</v>
      </c>
      <c r="T792">
        <v>190</v>
      </c>
      <c r="U792">
        <v>88</v>
      </c>
      <c r="V792">
        <v>13</v>
      </c>
      <c r="W792">
        <v>42</v>
      </c>
    </row>
    <row r="793" spans="1:26" x14ac:dyDescent="0.25">
      <c r="A793">
        <v>13</v>
      </c>
      <c r="B793">
        <v>28</v>
      </c>
      <c r="C793">
        <v>17</v>
      </c>
      <c r="D793" s="2">
        <f t="shared" si="12"/>
        <v>9.413067552602436E-4</v>
      </c>
      <c r="E793" s="2">
        <f>D793*F793*IFERROR(SUMIF(Distrib!AH:AH,"&lt;=" &amp; G793,Distrib!AJ:AJ),1)</f>
        <v>6.2481711172918055E-5</v>
      </c>
      <c r="F793">
        <f>COUNTIF($H$793:$U$793,"&lt;="&amp;$G$793)/COUNTA($H$793:$U$793)</f>
        <v>0.21428571428571427</v>
      </c>
      <c r="G793">
        <v>42</v>
      </c>
      <c r="H793">
        <v>105</v>
      </c>
      <c r="I793">
        <v>210</v>
      </c>
      <c r="J793">
        <v>54</v>
      </c>
      <c r="K793">
        <v>133</v>
      </c>
      <c r="L793">
        <v>70</v>
      </c>
      <c r="M793">
        <v>50</v>
      </c>
      <c r="N793">
        <v>233</v>
      </c>
      <c r="O793">
        <v>6</v>
      </c>
      <c r="P793">
        <v>205</v>
      </c>
      <c r="Q793">
        <v>16</v>
      </c>
      <c r="R793">
        <v>51</v>
      </c>
      <c r="S793">
        <v>16</v>
      </c>
      <c r="T793">
        <v>248</v>
      </c>
      <c r="U793">
        <v>272</v>
      </c>
    </row>
    <row r="794" spans="1:26" x14ac:dyDescent="0.25">
      <c r="A794">
        <v>5</v>
      </c>
      <c r="B794">
        <v>13</v>
      </c>
      <c r="C794">
        <v>13</v>
      </c>
      <c r="D794" s="2">
        <f t="shared" si="12"/>
        <v>7.1982281284606862E-4</v>
      </c>
      <c r="E794" s="2">
        <f>D794*F794*IFERROR(SUMIF(Distrib!AH:AH,"&lt;=" &amp; G794,Distrib!AJ:AJ),1)</f>
        <v>4.352383509686592E-4</v>
      </c>
      <c r="F794">
        <f>COUNTIF($H$794:$R$794,"&lt;="&amp;$G$794)/COUNTA($H$794:$R$794)</f>
        <v>0.72727272727272729</v>
      </c>
      <c r="G794">
        <v>205</v>
      </c>
      <c r="H794">
        <v>117</v>
      </c>
      <c r="I794">
        <v>1</v>
      </c>
      <c r="J794">
        <v>30</v>
      </c>
      <c r="K794">
        <v>192</v>
      </c>
      <c r="L794">
        <v>36</v>
      </c>
      <c r="M794">
        <v>85</v>
      </c>
      <c r="N794">
        <v>232</v>
      </c>
      <c r="O794">
        <v>279</v>
      </c>
      <c r="P794">
        <v>298</v>
      </c>
      <c r="Q794">
        <v>140</v>
      </c>
      <c r="R794">
        <v>9</v>
      </c>
    </row>
    <row r="795" spans="1:26" x14ac:dyDescent="0.25">
      <c r="A795">
        <v>5</v>
      </c>
      <c r="B795">
        <v>15</v>
      </c>
      <c r="C795">
        <v>17</v>
      </c>
      <c r="D795" s="2">
        <f t="shared" si="12"/>
        <v>9.413067552602436E-4</v>
      </c>
      <c r="E795" s="2">
        <f>D795*F795*IFERROR(SUMIF(Distrib!AH:AH,"&lt;=" &amp; G795,Distrib!AJ:AJ),1)</f>
        <v>6.2308089197624062E-4</v>
      </c>
      <c r="F795">
        <f>COUNTIF($H$795:$W$795,"&lt;="&amp;$G$795)/COUNTA($H$795:$W$795)</f>
        <v>0.875</v>
      </c>
      <c r="G795">
        <v>162</v>
      </c>
      <c r="H795">
        <v>251</v>
      </c>
      <c r="I795">
        <v>22</v>
      </c>
      <c r="J795">
        <v>16</v>
      </c>
      <c r="K795">
        <v>45</v>
      </c>
      <c r="L795">
        <v>122</v>
      </c>
      <c r="M795">
        <v>124</v>
      </c>
      <c r="N795">
        <v>156</v>
      </c>
      <c r="O795">
        <v>66</v>
      </c>
      <c r="P795">
        <v>77</v>
      </c>
      <c r="Q795">
        <v>33</v>
      </c>
      <c r="R795">
        <v>124</v>
      </c>
      <c r="S795">
        <v>99</v>
      </c>
      <c r="T795">
        <v>61</v>
      </c>
      <c r="U795">
        <v>117</v>
      </c>
      <c r="V795">
        <v>68</v>
      </c>
      <c r="W795">
        <v>209</v>
      </c>
    </row>
    <row r="796" spans="1:26" x14ac:dyDescent="0.25">
      <c r="A796">
        <v>15</v>
      </c>
      <c r="B796">
        <v>33</v>
      </c>
      <c r="C796">
        <v>9</v>
      </c>
      <c r="D796" s="2">
        <f t="shared" si="12"/>
        <v>4.9833887043189363E-4</v>
      </c>
      <c r="E796" s="2">
        <f>D796*F796*IFERROR(SUMIF(Distrib!AH:AH,"&lt;=" &amp; G796,Distrib!AJ:AJ),1)</f>
        <v>4.8369474998226586E-4</v>
      </c>
      <c r="F796">
        <f>COUNTIF($H$796:$O$796,"&lt;="&amp;$G$796)/COUNTA($H$796:$O$796)</f>
        <v>1</v>
      </c>
      <c r="G796">
        <v>414</v>
      </c>
      <c r="H796">
        <v>261</v>
      </c>
      <c r="I796">
        <v>223</v>
      </c>
      <c r="J796">
        <v>115</v>
      </c>
      <c r="K796">
        <v>32</v>
      </c>
      <c r="L796">
        <v>129</v>
      </c>
      <c r="M796">
        <v>147</v>
      </c>
      <c r="N796">
        <v>154</v>
      </c>
      <c r="O796">
        <v>201</v>
      </c>
    </row>
    <row r="797" spans="1:26" x14ac:dyDescent="0.25">
      <c r="A797">
        <v>33</v>
      </c>
      <c r="B797">
        <v>50</v>
      </c>
      <c r="C797">
        <v>18</v>
      </c>
      <c r="D797" s="2">
        <f t="shared" si="12"/>
        <v>9.9667774086378727E-4</v>
      </c>
      <c r="E797" s="2">
        <f>D797*F797*IFERROR(SUMIF(Distrib!AH:AH,"&lt;=" &amp; G797,Distrib!AJ:AJ),1)</f>
        <v>5.3174062831138095E-4</v>
      </c>
      <c r="F797">
        <f>COUNTIF($H$797:$U$797,"&lt;="&amp;$G$797)/COUNTA($H$797:$U$797)</f>
        <v>0.7142857142857143</v>
      </c>
      <c r="G797">
        <v>157</v>
      </c>
      <c r="H797">
        <v>42</v>
      </c>
      <c r="I797">
        <v>204</v>
      </c>
      <c r="J797">
        <v>11</v>
      </c>
      <c r="K797">
        <v>126</v>
      </c>
      <c r="L797">
        <v>28</v>
      </c>
      <c r="M797">
        <v>18</v>
      </c>
      <c r="N797">
        <v>89</v>
      </c>
      <c r="O797">
        <v>223</v>
      </c>
      <c r="P797">
        <v>53</v>
      </c>
      <c r="Q797">
        <v>58</v>
      </c>
      <c r="R797">
        <v>188</v>
      </c>
      <c r="S797">
        <v>229</v>
      </c>
      <c r="T797">
        <v>112</v>
      </c>
      <c r="U797">
        <v>138</v>
      </c>
    </row>
    <row r="798" spans="1:26" x14ac:dyDescent="0.25">
      <c r="A798">
        <v>23</v>
      </c>
      <c r="B798">
        <v>42</v>
      </c>
      <c r="C798">
        <v>18</v>
      </c>
      <c r="D798" s="2">
        <f t="shared" si="12"/>
        <v>9.9667774086378727E-4</v>
      </c>
      <c r="E798" s="2">
        <f>D798*F798*IFERROR(SUMIF(Distrib!AH:AH,"&lt;=" &amp; G798,Distrib!AJ:AJ),1)</f>
        <v>2.0310127132517106E-4</v>
      </c>
      <c r="F798">
        <f>COUNTIF($H$798:$X$798,"&lt;="&amp;$G$798)/COUNTA($H$798:$X$798)</f>
        <v>0.47058823529411764</v>
      </c>
      <c r="G798">
        <v>65</v>
      </c>
      <c r="H798">
        <v>5</v>
      </c>
      <c r="I798">
        <v>98</v>
      </c>
      <c r="J798">
        <v>2</v>
      </c>
      <c r="K798">
        <v>142</v>
      </c>
      <c r="L798">
        <v>78</v>
      </c>
      <c r="M798">
        <v>179</v>
      </c>
      <c r="N798">
        <v>38</v>
      </c>
      <c r="O798">
        <v>32</v>
      </c>
      <c r="P798">
        <v>260</v>
      </c>
      <c r="Q798">
        <v>216</v>
      </c>
      <c r="R798">
        <v>18</v>
      </c>
      <c r="S798">
        <v>14</v>
      </c>
      <c r="T798">
        <v>61</v>
      </c>
      <c r="U798">
        <v>206</v>
      </c>
      <c r="V798">
        <v>181</v>
      </c>
      <c r="W798">
        <v>34</v>
      </c>
      <c r="X798">
        <v>74</v>
      </c>
    </row>
    <row r="799" spans="1:26" x14ac:dyDescent="0.25">
      <c r="A799">
        <v>25</v>
      </c>
      <c r="B799">
        <v>37</v>
      </c>
      <c r="C799">
        <v>15</v>
      </c>
      <c r="D799" s="2">
        <f t="shared" si="12"/>
        <v>8.3056478405315617E-4</v>
      </c>
      <c r="E799" s="2">
        <f>D799*F799*IFERROR(SUMIF(Distrib!AH:AH,"&lt;=" &amp; G799,Distrib!AJ:AJ),1)</f>
        <v>0</v>
      </c>
      <c r="F799">
        <f>COUNTIF($H$799:$U$799,"&lt;="&amp;$G$799)/COUNTA($H$799:$U$799)</f>
        <v>0</v>
      </c>
      <c r="G799">
        <v>4</v>
      </c>
      <c r="H799">
        <v>15</v>
      </c>
      <c r="I799">
        <v>123</v>
      </c>
      <c r="J799">
        <v>38</v>
      </c>
      <c r="K799">
        <v>205</v>
      </c>
      <c r="L799">
        <v>72</v>
      </c>
      <c r="M799">
        <v>134</v>
      </c>
      <c r="N799">
        <v>39</v>
      </c>
      <c r="O799">
        <v>127</v>
      </c>
      <c r="P799">
        <v>8</v>
      </c>
      <c r="Q799">
        <v>134</v>
      </c>
      <c r="R799">
        <v>220</v>
      </c>
      <c r="S799">
        <v>37</v>
      </c>
      <c r="T799">
        <v>147</v>
      </c>
      <c r="U799">
        <v>237</v>
      </c>
    </row>
    <row r="800" spans="1:26" x14ac:dyDescent="0.25">
      <c r="A800">
        <v>37</v>
      </c>
      <c r="B800">
        <v>42</v>
      </c>
      <c r="C800">
        <v>23</v>
      </c>
      <c r="D800" s="2">
        <f t="shared" si="12"/>
        <v>1.2735326688815061E-3</v>
      </c>
      <c r="E800" s="2">
        <f>D800*F800*IFERROR(SUMIF(Distrib!AH:AH,"&lt;=" &amp; G800,Distrib!AJ:AJ),1)</f>
        <v>2.0680363825036953E-4</v>
      </c>
      <c r="F800">
        <f>COUNTIF($H$800:$W$800,"&lt;="&amp;$G$800)/COUNTA($H$800:$W$800)</f>
        <v>0.375</v>
      </c>
      <c r="G800">
        <v>65</v>
      </c>
      <c r="H800">
        <v>136</v>
      </c>
      <c r="I800">
        <v>189</v>
      </c>
      <c r="J800">
        <v>1</v>
      </c>
      <c r="K800">
        <v>22</v>
      </c>
      <c r="L800">
        <v>123</v>
      </c>
      <c r="M800">
        <v>6</v>
      </c>
      <c r="N800">
        <v>81</v>
      </c>
      <c r="O800">
        <v>276</v>
      </c>
      <c r="P800">
        <v>97</v>
      </c>
      <c r="Q800">
        <v>104</v>
      </c>
      <c r="R800">
        <v>66</v>
      </c>
      <c r="S800">
        <v>439</v>
      </c>
      <c r="T800">
        <v>24</v>
      </c>
      <c r="U800">
        <v>51</v>
      </c>
      <c r="V800">
        <v>7</v>
      </c>
      <c r="W800">
        <v>85</v>
      </c>
    </row>
    <row r="801" spans="1:25" x14ac:dyDescent="0.25">
      <c r="A801">
        <v>13</v>
      </c>
      <c r="B801">
        <v>30</v>
      </c>
      <c r="C801">
        <v>15</v>
      </c>
      <c r="D801" s="2">
        <f t="shared" si="12"/>
        <v>8.3056478405315617E-4</v>
      </c>
      <c r="E801" s="2">
        <f>D801*F801*IFERROR(SUMIF(Distrib!AH:AH,"&lt;=" &amp; G801,Distrib!AJ:AJ),1)</f>
        <v>1.1973272638890879E-4</v>
      </c>
      <c r="F801">
        <f>COUNTIF($H$801:$U$801,"&lt;="&amp;$G$801)/COUNTA($H$801:$U$801)</f>
        <v>0.35714285714285715</v>
      </c>
      <c r="G801">
        <v>59</v>
      </c>
      <c r="H801">
        <v>213</v>
      </c>
      <c r="I801">
        <v>216</v>
      </c>
      <c r="J801">
        <v>66</v>
      </c>
      <c r="K801">
        <v>148</v>
      </c>
      <c r="L801">
        <v>198</v>
      </c>
      <c r="M801">
        <v>42</v>
      </c>
      <c r="N801">
        <v>65</v>
      </c>
      <c r="O801">
        <v>78</v>
      </c>
      <c r="P801">
        <v>23</v>
      </c>
      <c r="Q801">
        <v>67</v>
      </c>
      <c r="R801">
        <v>27</v>
      </c>
      <c r="S801">
        <v>9</v>
      </c>
      <c r="T801">
        <v>49</v>
      </c>
      <c r="U801">
        <v>176</v>
      </c>
    </row>
    <row r="802" spans="1:25" x14ac:dyDescent="0.25">
      <c r="A802">
        <v>30</v>
      </c>
      <c r="B802">
        <v>32</v>
      </c>
      <c r="C802">
        <v>15</v>
      </c>
      <c r="D802" s="2">
        <f t="shared" si="12"/>
        <v>8.3056478405315617E-4</v>
      </c>
      <c r="E802" s="2">
        <f>D802*F802*IFERROR(SUMIF(Distrib!AH:AH,"&lt;=" &amp; G802,Distrib!AJ:AJ),1)</f>
        <v>0</v>
      </c>
      <c r="F802">
        <f>COUNTIF($H$802:$U$802,"&lt;="&amp;$G$802)/COUNTA($H$802:$U$802)</f>
        <v>0</v>
      </c>
      <c r="G802">
        <v>5</v>
      </c>
      <c r="H802">
        <v>253</v>
      </c>
      <c r="I802">
        <v>122</v>
      </c>
      <c r="J802">
        <v>14</v>
      </c>
      <c r="K802">
        <v>88</v>
      </c>
      <c r="L802">
        <v>18</v>
      </c>
      <c r="M802">
        <v>212</v>
      </c>
      <c r="N802">
        <v>188</v>
      </c>
      <c r="O802">
        <v>34</v>
      </c>
      <c r="P802">
        <v>60</v>
      </c>
      <c r="Q802">
        <v>20</v>
      </c>
      <c r="R802">
        <v>94</v>
      </c>
      <c r="S802">
        <v>33</v>
      </c>
      <c r="T802">
        <v>222</v>
      </c>
      <c r="U802">
        <v>109</v>
      </c>
    </row>
    <row r="803" spans="1:25" x14ac:dyDescent="0.25">
      <c r="A803">
        <v>3</v>
      </c>
      <c r="B803">
        <v>37</v>
      </c>
      <c r="C803">
        <v>7</v>
      </c>
      <c r="D803" s="2">
        <f t="shared" si="12"/>
        <v>3.875968992248062E-4</v>
      </c>
      <c r="E803" s="2">
        <f>D803*F803*IFERROR(SUMIF(Distrib!AH:AH,"&lt;=" &amp; G803,Distrib!AJ:AJ),1)</f>
        <v>3.2651675832598187E-5</v>
      </c>
      <c r="F803">
        <f>COUNTIF($H$803:$M$803,"&lt;="&amp;$G$803)/COUNTA($H$803:$M$803)</f>
        <v>0.16666666666666666</v>
      </c>
      <c r="G803">
        <v>80</v>
      </c>
      <c r="H803">
        <v>821</v>
      </c>
      <c r="I803">
        <v>95</v>
      </c>
      <c r="J803">
        <v>224</v>
      </c>
      <c r="K803">
        <v>57</v>
      </c>
      <c r="L803">
        <v>113</v>
      </c>
      <c r="M803">
        <v>342</v>
      </c>
      <c r="P803">
        <f>COUNTIF($R$803:$V$803,"&lt;="&amp;$Q$803)/COUNTA($R$803:$V$803)</f>
        <v>1</v>
      </c>
      <c r="Q803">
        <v>458</v>
      </c>
      <c r="R803">
        <v>95</v>
      </c>
      <c r="S803">
        <v>224</v>
      </c>
      <c r="T803">
        <v>57</v>
      </c>
      <c r="U803">
        <v>113</v>
      </c>
      <c r="V803">
        <v>342</v>
      </c>
    </row>
    <row r="804" spans="1:25" x14ac:dyDescent="0.25">
      <c r="A804">
        <v>22</v>
      </c>
      <c r="B804">
        <v>37</v>
      </c>
      <c r="C804">
        <v>17</v>
      </c>
      <c r="D804" s="2">
        <f t="shared" si="12"/>
        <v>9.413067552602436E-4</v>
      </c>
      <c r="E804" s="2">
        <f>D804*F804*IFERROR(SUMIF(Distrib!AH:AH,"&lt;=" &amp; G804,Distrib!AJ:AJ),1)</f>
        <v>9.193954214788716E-4</v>
      </c>
      <c r="F804">
        <f>COUNTIF($H$804:$T$804,"&lt;="&amp;$G$804)/COUNTA($H$804:$T$804)</f>
        <v>1</v>
      </c>
      <c r="G804">
        <v>441</v>
      </c>
      <c r="H804">
        <v>86</v>
      </c>
      <c r="I804">
        <v>8</v>
      </c>
      <c r="J804">
        <v>185</v>
      </c>
      <c r="K804">
        <v>37</v>
      </c>
      <c r="L804">
        <v>8</v>
      </c>
      <c r="M804">
        <v>136</v>
      </c>
      <c r="N804">
        <v>323</v>
      </c>
      <c r="O804">
        <v>35</v>
      </c>
      <c r="P804">
        <v>44</v>
      </c>
      <c r="Q804">
        <v>289</v>
      </c>
      <c r="R804">
        <v>13</v>
      </c>
      <c r="S804">
        <v>58</v>
      </c>
      <c r="T804">
        <v>79</v>
      </c>
    </row>
    <row r="805" spans="1:25" x14ac:dyDescent="0.25">
      <c r="A805">
        <v>22</v>
      </c>
      <c r="B805">
        <v>50</v>
      </c>
      <c r="C805">
        <v>16</v>
      </c>
      <c r="D805" s="2">
        <f t="shared" si="12"/>
        <v>8.8593576965669994E-4</v>
      </c>
      <c r="E805" s="2">
        <f>D805*F805*IFERROR(SUMIF(Distrib!AH:AH,"&lt;=" &amp; G805,Distrib!AJ:AJ),1)</f>
        <v>6.2878915854871722E-5</v>
      </c>
      <c r="F805">
        <f>COUNTIF($H$805:$S$805,"&lt;="&amp;$G$805)/COUNTA($H$805:$S$805)</f>
        <v>0.25</v>
      </c>
      <c r="G805">
        <v>38</v>
      </c>
      <c r="H805">
        <v>210</v>
      </c>
      <c r="I805">
        <v>52</v>
      </c>
      <c r="J805">
        <v>240</v>
      </c>
      <c r="K805">
        <v>128</v>
      </c>
      <c r="L805">
        <v>87</v>
      </c>
      <c r="M805">
        <v>146</v>
      </c>
      <c r="N805">
        <v>296</v>
      </c>
      <c r="O805">
        <v>10</v>
      </c>
      <c r="P805">
        <v>186</v>
      </c>
      <c r="Q805">
        <v>24</v>
      </c>
      <c r="R805">
        <v>103</v>
      </c>
      <c r="S805">
        <v>24</v>
      </c>
    </row>
    <row r="806" spans="1:25" x14ac:dyDescent="0.25">
      <c r="A806">
        <v>3</v>
      </c>
      <c r="B806">
        <v>31</v>
      </c>
      <c r="C806">
        <v>13</v>
      </c>
      <c r="D806" s="2">
        <f t="shared" si="12"/>
        <v>7.1982281284606862E-4</v>
      </c>
      <c r="E806" s="2">
        <f>D806*F806*IFERROR(SUMIF(Distrib!AH:AH,"&lt;=" &amp; G806,Distrib!AJ:AJ),1)</f>
        <v>6.2338978663095939E-4</v>
      </c>
      <c r="F806">
        <f>COUNTIF($H$806:$T$806,"&lt;="&amp;$G$806)/COUNTA($H$806:$T$806)</f>
        <v>0.92307692307692313</v>
      </c>
      <c r="G806">
        <v>324</v>
      </c>
      <c r="H806">
        <v>195</v>
      </c>
      <c r="I806">
        <v>80</v>
      </c>
      <c r="J806">
        <v>39</v>
      </c>
      <c r="K806">
        <v>51</v>
      </c>
      <c r="L806">
        <v>71</v>
      </c>
      <c r="M806">
        <v>142</v>
      </c>
      <c r="N806">
        <v>123</v>
      </c>
      <c r="O806">
        <v>57</v>
      </c>
      <c r="P806">
        <v>40</v>
      </c>
      <c r="Q806">
        <v>20</v>
      </c>
      <c r="R806">
        <v>78</v>
      </c>
      <c r="S806">
        <v>100</v>
      </c>
      <c r="T806">
        <v>346</v>
      </c>
    </row>
    <row r="807" spans="1:25" x14ac:dyDescent="0.25">
      <c r="A807">
        <v>20</v>
      </c>
      <c r="B807">
        <v>49</v>
      </c>
      <c r="C807">
        <v>8</v>
      </c>
      <c r="D807" s="2">
        <f t="shared" si="12"/>
        <v>4.4296788482834997E-4</v>
      </c>
      <c r="E807" s="2">
        <f>D807*F807*IFERROR(SUMIF(Distrib!AH:AH,"&lt;=" &amp; G807,Distrib!AJ:AJ),1)</f>
        <v>0</v>
      </c>
      <c r="F807">
        <f>COUNTIF($H$807:$N$807,"&lt;="&amp;$G$807)/COUNTA($H$807:$N$807)</f>
        <v>0</v>
      </c>
      <c r="G807">
        <v>3</v>
      </c>
      <c r="H807">
        <v>398</v>
      </c>
      <c r="I807">
        <v>83</v>
      </c>
      <c r="J807">
        <v>418</v>
      </c>
      <c r="K807">
        <v>91</v>
      </c>
      <c r="L807">
        <v>24</v>
      </c>
      <c r="M807">
        <v>370</v>
      </c>
      <c r="N807">
        <v>166</v>
      </c>
      <c r="P807">
        <f>COUNTIF($R$807:$V$807,"&lt;="&amp;$Q$807)/COUNTA($R$807:$V$807)</f>
        <v>0.2</v>
      </c>
      <c r="Q807">
        <v>41</v>
      </c>
      <c r="R807">
        <v>418</v>
      </c>
      <c r="S807">
        <v>91</v>
      </c>
      <c r="T807">
        <v>24</v>
      </c>
      <c r="U807">
        <v>370</v>
      </c>
      <c r="V807">
        <v>166</v>
      </c>
    </row>
    <row r="808" spans="1:25" x14ac:dyDescent="0.25">
      <c r="A808">
        <v>28</v>
      </c>
      <c r="B808">
        <v>49</v>
      </c>
      <c r="C808">
        <v>15</v>
      </c>
      <c r="D808" s="2">
        <f t="shared" si="12"/>
        <v>8.3056478405315617E-4</v>
      </c>
      <c r="E808" s="2">
        <f>D808*F808*IFERROR(SUMIF(Distrib!AH:AH,"&lt;=" &amp; G808,Distrib!AJ:AJ),1)</f>
        <v>1.9157035317855187E-4</v>
      </c>
      <c r="F808">
        <f>COUNTIF($H$808:$T$808,"&lt;="&amp;$G$808)/COUNTA($H$808:$T$808)</f>
        <v>0.53846153846153844</v>
      </c>
      <c r="G808">
        <v>64</v>
      </c>
      <c r="H808">
        <v>185</v>
      </c>
      <c r="I808">
        <v>57</v>
      </c>
      <c r="J808">
        <v>209</v>
      </c>
      <c r="K808">
        <v>387</v>
      </c>
      <c r="L808">
        <v>91</v>
      </c>
      <c r="M808">
        <v>25</v>
      </c>
      <c r="N808">
        <v>221</v>
      </c>
      <c r="O808">
        <v>62</v>
      </c>
      <c r="P808">
        <v>62</v>
      </c>
      <c r="Q808">
        <v>20</v>
      </c>
      <c r="R808">
        <v>11</v>
      </c>
      <c r="S808">
        <v>29</v>
      </c>
      <c r="T808">
        <v>102</v>
      </c>
    </row>
    <row r="809" spans="1:25" x14ac:dyDescent="0.25">
      <c r="A809">
        <v>9</v>
      </c>
      <c r="B809">
        <v>37</v>
      </c>
      <c r="C809">
        <v>19</v>
      </c>
      <c r="D809" s="2">
        <f t="shared" si="12"/>
        <v>1.052048726467331E-3</v>
      </c>
      <c r="E809" s="2">
        <f>D809*F809*IFERROR(SUMIF(Distrib!AH:AH,"&lt;=" &amp; G809,Distrib!AJ:AJ),1)</f>
        <v>3.1459568454894767E-5</v>
      </c>
      <c r="F809">
        <f>COUNTIF($H$809:$V$809,"&lt;="&amp;$G$809)/COUNTA($H$809:$V$809)</f>
        <v>0.2</v>
      </c>
      <c r="G809">
        <v>19</v>
      </c>
      <c r="H809">
        <v>126</v>
      </c>
      <c r="I809">
        <v>19</v>
      </c>
      <c r="J809">
        <v>165</v>
      </c>
      <c r="K809">
        <v>130</v>
      </c>
      <c r="L809">
        <v>77</v>
      </c>
      <c r="M809">
        <v>367</v>
      </c>
      <c r="N809">
        <v>238</v>
      </c>
      <c r="O809">
        <v>302</v>
      </c>
      <c r="P809">
        <v>65</v>
      </c>
      <c r="Q809">
        <v>6</v>
      </c>
      <c r="R809">
        <v>33</v>
      </c>
      <c r="S809">
        <v>29</v>
      </c>
      <c r="T809">
        <v>5</v>
      </c>
      <c r="U809">
        <v>48</v>
      </c>
      <c r="V809">
        <v>124</v>
      </c>
    </row>
    <row r="810" spans="1:25" x14ac:dyDescent="0.25">
      <c r="A810">
        <v>27</v>
      </c>
      <c r="B810">
        <v>41</v>
      </c>
      <c r="C810">
        <v>18</v>
      </c>
      <c r="D810" s="2">
        <f t="shared" si="12"/>
        <v>9.9667774086378727E-4</v>
      </c>
      <c r="E810" s="2">
        <f>D810*F810*IFERROR(SUMIF(Distrib!AH:AH,"&lt;=" &amp; G810,Distrib!AJ:AJ),1)</f>
        <v>1.5763642325816269E-5</v>
      </c>
      <c r="F810">
        <f>COUNTIF($H$810:$X$810,"&lt;="&amp;$G$810)/COUNTA($H$810:$X$810)</f>
        <v>0.11764705882352941</v>
      </c>
      <c r="G810">
        <v>17</v>
      </c>
      <c r="H810">
        <v>127</v>
      </c>
      <c r="I810">
        <v>33</v>
      </c>
      <c r="J810">
        <v>54</v>
      </c>
      <c r="K810">
        <v>85</v>
      </c>
      <c r="L810">
        <v>27</v>
      </c>
      <c r="M810">
        <v>1</v>
      </c>
      <c r="N810">
        <v>96</v>
      </c>
      <c r="O810">
        <v>21</v>
      </c>
      <c r="P810">
        <v>11</v>
      </c>
      <c r="Q810">
        <v>281</v>
      </c>
      <c r="R810">
        <v>151</v>
      </c>
      <c r="S810">
        <v>176</v>
      </c>
      <c r="T810">
        <v>47</v>
      </c>
      <c r="U810">
        <v>99</v>
      </c>
      <c r="V810">
        <v>183</v>
      </c>
      <c r="W810">
        <v>248</v>
      </c>
      <c r="X810">
        <v>94</v>
      </c>
    </row>
    <row r="811" spans="1:25" x14ac:dyDescent="0.25">
      <c r="A811">
        <v>32</v>
      </c>
      <c r="B811">
        <v>41</v>
      </c>
      <c r="C811">
        <v>13</v>
      </c>
      <c r="D811" s="2">
        <f t="shared" si="12"/>
        <v>7.1982281284606862E-4</v>
      </c>
      <c r="E811" s="2">
        <f>D811*F811*IFERROR(SUMIF(Distrib!AH:AH,"&lt;=" &amp; G811,Distrib!AJ:AJ),1)</f>
        <v>0</v>
      </c>
      <c r="F811">
        <f>COUNTIF($H$811:$S$811,"&lt;="&amp;$G$811)/COUNTA($H$811:$S$811)</f>
        <v>0</v>
      </c>
      <c r="G811">
        <v>5</v>
      </c>
      <c r="H811">
        <v>35</v>
      </c>
      <c r="I811">
        <v>32</v>
      </c>
      <c r="J811">
        <v>475</v>
      </c>
      <c r="K811">
        <v>10</v>
      </c>
      <c r="L811">
        <v>13</v>
      </c>
      <c r="M811">
        <v>334</v>
      </c>
      <c r="N811">
        <v>345</v>
      </c>
      <c r="O811">
        <v>42</v>
      </c>
      <c r="P811">
        <v>9</v>
      </c>
      <c r="Q811">
        <v>311</v>
      </c>
      <c r="R811">
        <v>27</v>
      </c>
      <c r="S811">
        <v>139</v>
      </c>
    </row>
    <row r="812" spans="1:25" x14ac:dyDescent="0.25">
      <c r="A812">
        <v>32</v>
      </c>
      <c r="B812">
        <v>46</v>
      </c>
      <c r="C812">
        <v>15</v>
      </c>
      <c r="D812" s="2">
        <f t="shared" si="12"/>
        <v>8.3056478405315617E-4</v>
      </c>
      <c r="E812" s="2">
        <f>D812*F812*IFERROR(SUMIF(Distrib!AH:AH,"&lt;=" &amp; G812,Distrib!AJ:AJ),1)</f>
        <v>8.8065175033151037E-5</v>
      </c>
      <c r="F812">
        <f>COUNTIF($H$812:$U$812,"&lt;="&amp;$G$812)/COUNTA($H$812:$U$812)</f>
        <v>0.35714285714285715</v>
      </c>
      <c r="G812">
        <v>40</v>
      </c>
      <c r="H812">
        <v>256</v>
      </c>
      <c r="I812">
        <v>189</v>
      </c>
      <c r="J812">
        <v>9</v>
      </c>
      <c r="K812">
        <v>139</v>
      </c>
      <c r="L812">
        <v>4</v>
      </c>
      <c r="M812">
        <v>23</v>
      </c>
      <c r="N812">
        <v>244</v>
      </c>
      <c r="O812">
        <v>110</v>
      </c>
      <c r="P812">
        <v>20</v>
      </c>
      <c r="Q812">
        <v>388</v>
      </c>
      <c r="R812">
        <v>87</v>
      </c>
      <c r="S812">
        <v>58</v>
      </c>
      <c r="T812">
        <v>19</v>
      </c>
      <c r="U812">
        <v>138</v>
      </c>
    </row>
    <row r="813" spans="1:25" x14ac:dyDescent="0.25">
      <c r="A813">
        <v>41</v>
      </c>
      <c r="B813">
        <v>46</v>
      </c>
      <c r="C813">
        <v>10</v>
      </c>
      <c r="D813" s="2">
        <f t="shared" si="12"/>
        <v>5.5370985603543741E-4</v>
      </c>
      <c r="E813" s="2">
        <f>D813*F813*IFERROR(SUMIF(Distrib!AH:AH,"&lt;=" &amp; G813,Distrib!AJ:AJ),1)</f>
        <v>1.6438832672854862E-5</v>
      </c>
      <c r="F813">
        <f>COUNTIF($H$813:$Q$813,"&lt;="&amp;$G$813)/COUNTA($H$813:$Q$813)</f>
        <v>0.1</v>
      </c>
      <c r="G813">
        <v>40</v>
      </c>
      <c r="H813">
        <v>321</v>
      </c>
      <c r="I813">
        <v>54</v>
      </c>
      <c r="J813">
        <v>57</v>
      </c>
      <c r="K813">
        <v>52</v>
      </c>
      <c r="L813">
        <v>68</v>
      </c>
      <c r="M813">
        <v>80</v>
      </c>
      <c r="N813">
        <v>232</v>
      </c>
      <c r="O813">
        <v>540</v>
      </c>
      <c r="P813">
        <v>29</v>
      </c>
      <c r="Q813">
        <v>141</v>
      </c>
    </row>
    <row r="814" spans="1:25" x14ac:dyDescent="0.25">
      <c r="A814">
        <v>6</v>
      </c>
      <c r="B814">
        <v>21</v>
      </c>
      <c r="C814">
        <v>12</v>
      </c>
      <c r="D814" s="2">
        <f t="shared" si="12"/>
        <v>6.6445182724252495E-4</v>
      </c>
      <c r="E814" s="2">
        <f>D814*F814*IFERROR(SUMIF(Distrib!AH:AH,"&lt;=" &amp; G814,Distrib!AJ:AJ),1)</f>
        <v>4.2984008706894392E-4</v>
      </c>
      <c r="F814">
        <f>COUNTIF($H$814:$R$814,"&lt;="&amp;$G$814)/COUNTA($H$814:$R$814)</f>
        <v>0.72727272727272729</v>
      </c>
      <c r="G814">
        <v>256</v>
      </c>
      <c r="H814">
        <v>649</v>
      </c>
      <c r="I814">
        <v>44</v>
      </c>
      <c r="J814">
        <v>28</v>
      </c>
      <c r="K814">
        <v>24</v>
      </c>
      <c r="L814">
        <v>15</v>
      </c>
      <c r="M814">
        <v>387</v>
      </c>
      <c r="N814">
        <v>3</v>
      </c>
      <c r="O814">
        <v>46</v>
      </c>
      <c r="P814">
        <v>32</v>
      </c>
      <c r="Q814">
        <v>13</v>
      </c>
      <c r="R814">
        <v>270</v>
      </c>
    </row>
    <row r="815" spans="1:25" x14ac:dyDescent="0.25">
      <c r="A815">
        <v>9</v>
      </c>
      <c r="B815">
        <v>10</v>
      </c>
      <c r="C815">
        <v>15</v>
      </c>
      <c r="D815" s="2">
        <f t="shared" si="12"/>
        <v>8.3056478405315617E-4</v>
      </c>
      <c r="E815" s="2">
        <f>D815*F815*IFERROR(SUMIF(Distrib!AH:AH,"&lt;=" &amp; G815,Distrib!AJ:AJ),1)</f>
        <v>2.4244819777430648E-5</v>
      </c>
      <c r="F815">
        <f>COUNTIF($H$815:$R$815,"&lt;="&amp;$G$815)/COUNTA($H$815:$R$815)</f>
        <v>9.0909090909090912E-2</v>
      </c>
      <c r="G815">
        <v>44</v>
      </c>
      <c r="H815">
        <v>102</v>
      </c>
      <c r="I815">
        <v>286</v>
      </c>
      <c r="J815">
        <v>104</v>
      </c>
      <c r="K815">
        <v>78</v>
      </c>
      <c r="L815">
        <v>291</v>
      </c>
      <c r="M815">
        <v>159</v>
      </c>
      <c r="N815">
        <v>77</v>
      </c>
      <c r="O815">
        <v>188</v>
      </c>
      <c r="P815">
        <v>64</v>
      </c>
      <c r="Q815">
        <v>357</v>
      </c>
      <c r="R815">
        <v>3</v>
      </c>
    </row>
    <row r="816" spans="1:25" x14ac:dyDescent="0.25">
      <c r="A816">
        <v>9</v>
      </c>
      <c r="B816">
        <v>21</v>
      </c>
      <c r="C816">
        <v>18</v>
      </c>
      <c r="D816" s="2">
        <f t="shared" si="12"/>
        <v>9.9667774086378727E-4</v>
      </c>
      <c r="E816" s="2">
        <f>D816*F816*IFERROR(SUMIF(Distrib!AH:AH,"&lt;=" &amp; G816,Distrib!AJ:AJ),1)</f>
        <v>4.3541120178318198E-4</v>
      </c>
      <c r="F816">
        <f>COUNTIF($H$816:$Y$816,"&lt;="&amp;$G$816)/COUNTA($H$816:$Y$816)</f>
        <v>0.72222222222222221</v>
      </c>
      <c r="G816">
        <v>106</v>
      </c>
      <c r="H816">
        <v>195</v>
      </c>
      <c r="I816">
        <v>32</v>
      </c>
      <c r="J816">
        <v>13</v>
      </c>
      <c r="K816">
        <v>51</v>
      </c>
      <c r="L816">
        <v>58</v>
      </c>
      <c r="M816">
        <v>231</v>
      </c>
      <c r="N816">
        <v>73</v>
      </c>
      <c r="O816">
        <v>146</v>
      </c>
      <c r="P816">
        <v>55</v>
      </c>
      <c r="Q816">
        <v>83</v>
      </c>
      <c r="R816">
        <v>209</v>
      </c>
      <c r="S816">
        <v>186</v>
      </c>
      <c r="T816">
        <v>54</v>
      </c>
      <c r="U816">
        <v>36</v>
      </c>
      <c r="V816">
        <v>26</v>
      </c>
      <c r="W816">
        <v>100</v>
      </c>
      <c r="X816">
        <v>20</v>
      </c>
      <c r="Y816">
        <v>1</v>
      </c>
    </row>
    <row r="817" spans="1:28" x14ac:dyDescent="0.25">
      <c r="A817">
        <v>9</v>
      </c>
      <c r="B817">
        <v>36</v>
      </c>
      <c r="C817">
        <v>8</v>
      </c>
      <c r="D817" s="2">
        <f t="shared" si="12"/>
        <v>4.4296788482834997E-4</v>
      </c>
      <c r="E817" s="2">
        <f>D817*F817*IFERROR(SUMIF(Distrib!AH:AH,"&lt;=" &amp; G817,Distrib!AJ:AJ),1)</f>
        <v>2.9244711619040906E-4</v>
      </c>
      <c r="F817">
        <f>COUNTIF($H$817:$N$817,"&lt;="&amp;$G$817)/COUNTA($H$817:$N$817)</f>
        <v>0.7142857142857143</v>
      </c>
      <c r="G817">
        <v>301</v>
      </c>
      <c r="H817">
        <v>274</v>
      </c>
      <c r="I817">
        <v>330</v>
      </c>
      <c r="J817">
        <v>314</v>
      </c>
      <c r="K817">
        <v>142</v>
      </c>
      <c r="L817">
        <v>37</v>
      </c>
      <c r="M817">
        <v>25</v>
      </c>
      <c r="N817">
        <v>47</v>
      </c>
      <c r="P817">
        <f>COUNTIF($R$817:$W$817,"&lt;="&amp;$Q$817)/COUNTA($R$817:$W$817)</f>
        <v>0.5</v>
      </c>
      <c r="Q817">
        <v>132</v>
      </c>
      <c r="R817">
        <v>330</v>
      </c>
      <c r="S817">
        <v>314</v>
      </c>
      <c r="T817">
        <v>142</v>
      </c>
      <c r="U817">
        <v>37</v>
      </c>
      <c r="V817">
        <v>25</v>
      </c>
      <c r="W817">
        <v>47</v>
      </c>
    </row>
    <row r="818" spans="1:28" x14ac:dyDescent="0.25">
      <c r="A818">
        <v>1</v>
      </c>
      <c r="B818">
        <v>32</v>
      </c>
      <c r="C818">
        <v>12</v>
      </c>
      <c r="D818" s="2">
        <f t="shared" si="12"/>
        <v>6.6445182724252495E-4</v>
      </c>
      <c r="E818" s="2">
        <f>D818*F818*IFERROR(SUMIF(Distrib!AH:AH,"&lt;=" &amp; G818,Distrib!AJ:AJ),1)</f>
        <v>2.2789715084019118E-4</v>
      </c>
      <c r="F818">
        <f>COUNTIF($H$818:$R$818,"&lt;="&amp;$G$818)/COUNTA($H$818:$R$818)</f>
        <v>0.45454545454545453</v>
      </c>
      <c r="G818">
        <v>161</v>
      </c>
      <c r="H818">
        <v>212</v>
      </c>
      <c r="I818">
        <v>248</v>
      </c>
      <c r="J818">
        <v>285</v>
      </c>
      <c r="K818">
        <v>284</v>
      </c>
      <c r="L818">
        <v>10</v>
      </c>
      <c r="M818">
        <v>217</v>
      </c>
      <c r="N818">
        <v>172</v>
      </c>
      <c r="O818">
        <v>54</v>
      </c>
      <c r="P818">
        <v>5</v>
      </c>
      <c r="Q818">
        <v>92</v>
      </c>
      <c r="R818">
        <v>24</v>
      </c>
    </row>
    <row r="819" spans="1:28" x14ac:dyDescent="0.25">
      <c r="A819">
        <v>5</v>
      </c>
      <c r="B819">
        <v>29</v>
      </c>
      <c r="C819">
        <v>10</v>
      </c>
      <c r="D819" s="2">
        <f t="shared" si="12"/>
        <v>5.5370985603543741E-4</v>
      </c>
      <c r="E819" s="2">
        <f>D819*F819*IFERROR(SUMIF(Distrib!AH:AH,"&lt;=" &amp; G819,Distrib!AJ:AJ),1)</f>
        <v>1.6615222989455769E-4</v>
      </c>
      <c r="F819">
        <f>COUNTIF($H$819:$P$819,"&lt;="&amp;$G$819)/COUNTA($H$819:$P$819)</f>
        <v>0.44444444444444442</v>
      </c>
      <c r="G819">
        <v>128</v>
      </c>
      <c r="H819">
        <v>194</v>
      </c>
      <c r="I819">
        <v>57</v>
      </c>
      <c r="J819">
        <v>335</v>
      </c>
      <c r="K819">
        <v>36</v>
      </c>
      <c r="L819">
        <v>156</v>
      </c>
      <c r="M819">
        <v>80</v>
      </c>
      <c r="N819">
        <v>249</v>
      </c>
      <c r="O819">
        <v>327</v>
      </c>
      <c r="P819">
        <v>28</v>
      </c>
    </row>
    <row r="820" spans="1:28" x14ac:dyDescent="0.25">
      <c r="A820">
        <v>23</v>
      </c>
      <c r="B820">
        <v>29</v>
      </c>
      <c r="C820">
        <v>14</v>
      </c>
      <c r="D820" s="2">
        <f t="shared" si="12"/>
        <v>7.7519379844961239E-4</v>
      </c>
      <c r="E820" s="2">
        <f>D820*F820*IFERROR(SUMIF(Distrib!AH:AH,"&lt;=" &amp; G820,Distrib!AJ:AJ),1)</f>
        <v>7.7033070726409154E-4</v>
      </c>
      <c r="F820">
        <f>COUNTIF($H$820:$T$820,"&lt;="&amp;$G$820)/COUNTA($H$820:$T$820)</f>
        <v>1</v>
      </c>
      <c r="G820">
        <v>595</v>
      </c>
      <c r="H820">
        <v>133</v>
      </c>
      <c r="I820">
        <v>178</v>
      </c>
      <c r="J820">
        <v>37</v>
      </c>
      <c r="K820">
        <v>32</v>
      </c>
      <c r="L820">
        <v>47</v>
      </c>
      <c r="M820">
        <v>62</v>
      </c>
      <c r="N820">
        <v>84</v>
      </c>
      <c r="O820">
        <v>186</v>
      </c>
      <c r="P820">
        <v>41</v>
      </c>
      <c r="Q820">
        <v>30</v>
      </c>
      <c r="R820">
        <v>58</v>
      </c>
      <c r="S820">
        <v>21</v>
      </c>
      <c r="T820">
        <v>109</v>
      </c>
    </row>
    <row r="821" spans="1:28" x14ac:dyDescent="0.25">
      <c r="A821">
        <v>29</v>
      </c>
      <c r="B821">
        <v>32</v>
      </c>
      <c r="C821">
        <v>14</v>
      </c>
      <c r="D821" s="2">
        <f t="shared" si="12"/>
        <v>7.7519379844961239E-4</v>
      </c>
      <c r="E821" s="2">
        <f>D821*F821*IFERROR(SUMIF(Distrib!AH:AH,"&lt;=" &amp; G821,Distrib!AJ:AJ),1)</f>
        <v>4.2189448969109981E-4</v>
      </c>
      <c r="F821">
        <f>COUNTIF($H$821:$T$821,"&lt;="&amp;$G$821)/COUNTA($H$821:$T$821)</f>
        <v>0.76923076923076927</v>
      </c>
      <c r="G821">
        <v>141</v>
      </c>
      <c r="H821">
        <v>20</v>
      </c>
      <c r="I821">
        <v>69</v>
      </c>
      <c r="J821">
        <v>66</v>
      </c>
      <c r="K821">
        <v>111</v>
      </c>
      <c r="L821">
        <v>140</v>
      </c>
      <c r="M821">
        <v>359</v>
      </c>
      <c r="N821">
        <v>33</v>
      </c>
      <c r="O821">
        <v>75</v>
      </c>
      <c r="P821">
        <v>117</v>
      </c>
      <c r="Q821">
        <v>169</v>
      </c>
      <c r="R821">
        <v>54</v>
      </c>
      <c r="S821">
        <v>92</v>
      </c>
      <c r="T821">
        <v>331</v>
      </c>
    </row>
    <row r="822" spans="1:28" x14ac:dyDescent="0.25">
      <c r="A822">
        <v>15</v>
      </c>
      <c r="B822">
        <v>24</v>
      </c>
      <c r="C822">
        <v>13</v>
      </c>
      <c r="D822" s="2">
        <f t="shared" si="12"/>
        <v>7.1982281284606862E-4</v>
      </c>
      <c r="E822" s="2">
        <f>D822*F822*IFERROR(SUMIF(Distrib!AH:AH,"&lt;=" &amp; G822,Distrib!AJ:AJ),1)</f>
        <v>0</v>
      </c>
      <c r="F822">
        <f>COUNTIF($H$822:$S$822,"&lt;="&amp;$G$822)/COUNTA($H$822:$S$822)</f>
        <v>0</v>
      </c>
      <c r="G822">
        <v>12</v>
      </c>
      <c r="H822">
        <v>181</v>
      </c>
      <c r="I822">
        <v>246</v>
      </c>
      <c r="J822">
        <v>141</v>
      </c>
      <c r="K822">
        <v>60</v>
      </c>
      <c r="L822">
        <v>58</v>
      </c>
      <c r="M822">
        <v>209</v>
      </c>
      <c r="N822">
        <v>103</v>
      </c>
      <c r="O822">
        <v>41</v>
      </c>
      <c r="P822">
        <v>40</v>
      </c>
      <c r="Q822">
        <v>454</v>
      </c>
      <c r="R822">
        <v>207</v>
      </c>
      <c r="S822">
        <v>21</v>
      </c>
    </row>
    <row r="823" spans="1:28" x14ac:dyDescent="0.25">
      <c r="A823">
        <v>15</v>
      </c>
      <c r="B823">
        <v>38</v>
      </c>
      <c r="C823">
        <v>19</v>
      </c>
      <c r="D823" s="2">
        <f t="shared" si="12"/>
        <v>1.052048726467331E-3</v>
      </c>
      <c r="E823" s="2">
        <f>D823*F823*IFERROR(SUMIF(Distrib!AH:AH,"&lt;=" &amp; G823,Distrib!AJ:AJ),1)</f>
        <v>5.5080906480196954E-4</v>
      </c>
      <c r="F823">
        <f>COUNTIF($H$823:$Z$823,"&lt;="&amp;$G$823)/COUNTA($H$823:$Z$823)</f>
        <v>0.73684210526315785</v>
      </c>
      <c r="G823">
        <v>142</v>
      </c>
      <c r="H823">
        <v>51</v>
      </c>
      <c r="I823">
        <v>67</v>
      </c>
      <c r="J823">
        <v>154</v>
      </c>
      <c r="K823">
        <v>28</v>
      </c>
      <c r="L823">
        <v>36</v>
      </c>
      <c r="M823">
        <v>110</v>
      </c>
      <c r="N823">
        <v>41</v>
      </c>
      <c r="O823">
        <v>74</v>
      </c>
      <c r="P823">
        <v>6</v>
      </c>
      <c r="Q823">
        <v>32</v>
      </c>
      <c r="R823">
        <v>21</v>
      </c>
      <c r="S823">
        <v>145</v>
      </c>
      <c r="T823">
        <v>167</v>
      </c>
      <c r="U823">
        <v>76</v>
      </c>
      <c r="V823">
        <v>49</v>
      </c>
      <c r="W823">
        <v>202</v>
      </c>
      <c r="X823">
        <v>154</v>
      </c>
      <c r="Y823">
        <v>68</v>
      </c>
      <c r="Z823">
        <v>142</v>
      </c>
    </row>
    <row r="824" spans="1:28" x14ac:dyDescent="0.25">
      <c r="A824">
        <v>15</v>
      </c>
      <c r="B824">
        <v>40</v>
      </c>
      <c r="C824">
        <v>21</v>
      </c>
      <c r="D824" s="2">
        <f t="shared" si="12"/>
        <v>1.1627906976744186E-3</v>
      </c>
      <c r="E824" s="2">
        <f>D824*F824*IFERROR(SUMIF(Distrib!AH:AH,"&lt;=" &amp; G824,Distrib!AJ:AJ),1)</f>
        <v>1.6335770700583239E-5</v>
      </c>
      <c r="F824">
        <f>COUNTIF($H$824:$X$824,"&lt;="&amp;$G$824)/COUNTA($H$824:$X$824)</f>
        <v>0.11764705882352941</v>
      </c>
      <c r="G824">
        <v>15</v>
      </c>
      <c r="H824">
        <v>200</v>
      </c>
      <c r="I824">
        <v>199</v>
      </c>
      <c r="J824">
        <v>4</v>
      </c>
      <c r="K824">
        <v>68</v>
      </c>
      <c r="L824">
        <v>55</v>
      </c>
      <c r="M824">
        <v>82</v>
      </c>
      <c r="N824">
        <v>25</v>
      </c>
      <c r="O824">
        <v>6</v>
      </c>
      <c r="P824">
        <v>93</v>
      </c>
      <c r="Q824">
        <v>160</v>
      </c>
      <c r="R824">
        <v>130</v>
      </c>
      <c r="S824">
        <v>310</v>
      </c>
      <c r="T824">
        <v>54</v>
      </c>
      <c r="U824">
        <v>252</v>
      </c>
      <c r="V824">
        <v>22</v>
      </c>
      <c r="W824">
        <v>24</v>
      </c>
      <c r="X824">
        <v>69</v>
      </c>
    </row>
    <row r="825" spans="1:28" x14ac:dyDescent="0.25">
      <c r="A825">
        <v>24</v>
      </c>
      <c r="B825">
        <v>48</v>
      </c>
      <c r="C825">
        <v>10</v>
      </c>
      <c r="D825" s="2">
        <f t="shared" si="12"/>
        <v>5.5370985603543741E-4</v>
      </c>
      <c r="E825" s="2">
        <f>D825*F825*IFERROR(SUMIF(Distrib!AH:AH,"&lt;=" &amp; G825,Distrib!AJ:AJ),1)</f>
        <v>1.5479012044133946E-4</v>
      </c>
      <c r="F825">
        <f>COUNTIF($H$825:$P$825,"&lt;="&amp;$G$825)/COUNTA($H$825:$P$825)</f>
        <v>0.44444444444444442</v>
      </c>
      <c r="G825">
        <v>113</v>
      </c>
      <c r="H825">
        <v>93</v>
      </c>
      <c r="I825">
        <v>52</v>
      </c>
      <c r="J825">
        <v>83</v>
      </c>
      <c r="K825">
        <v>357</v>
      </c>
      <c r="L825">
        <v>33</v>
      </c>
      <c r="M825">
        <v>176</v>
      </c>
      <c r="N825">
        <v>155</v>
      </c>
      <c r="O825">
        <v>237</v>
      </c>
      <c r="P825">
        <v>411</v>
      </c>
    </row>
    <row r="826" spans="1:28" x14ac:dyDescent="0.25">
      <c r="A826">
        <v>38</v>
      </c>
      <c r="B826">
        <v>40</v>
      </c>
      <c r="C826">
        <v>16</v>
      </c>
      <c r="D826" s="2">
        <f t="shared" si="12"/>
        <v>8.8593576965669994E-4</v>
      </c>
      <c r="E826" s="2">
        <f>D826*F826*IFERROR(SUMIF(Distrib!AH:AH,"&lt;=" &amp; G826,Distrib!AJ:AJ),1)</f>
        <v>6.8631583018654348E-4</v>
      </c>
      <c r="F826">
        <f>COUNTIF($H$826:$V$826,"&lt;="&amp;$G$826)/COUNTA($H$826:$V$826)</f>
        <v>0.93333333333333335</v>
      </c>
      <c r="G826">
        <v>204</v>
      </c>
      <c r="H826">
        <v>149</v>
      </c>
      <c r="I826">
        <v>35</v>
      </c>
      <c r="J826">
        <v>26</v>
      </c>
      <c r="K826">
        <v>493</v>
      </c>
      <c r="L826">
        <v>23</v>
      </c>
      <c r="M826">
        <v>174</v>
      </c>
      <c r="N826">
        <v>55</v>
      </c>
      <c r="O826">
        <v>35</v>
      </c>
      <c r="P826">
        <v>29</v>
      </c>
      <c r="Q826">
        <v>55</v>
      </c>
      <c r="R826">
        <v>65</v>
      </c>
      <c r="S826">
        <v>48</v>
      </c>
      <c r="T826">
        <v>10</v>
      </c>
      <c r="U826">
        <v>78</v>
      </c>
      <c r="V826">
        <v>105</v>
      </c>
    </row>
    <row r="827" spans="1:28" x14ac:dyDescent="0.25">
      <c r="A827">
        <v>10</v>
      </c>
      <c r="B827">
        <v>12</v>
      </c>
      <c r="C827">
        <v>17</v>
      </c>
      <c r="D827" s="2">
        <f t="shared" si="12"/>
        <v>9.413067552602436E-4</v>
      </c>
      <c r="E827" s="2">
        <f>D827*F827*IFERROR(SUMIF(Distrib!AH:AH,"&lt;=" &amp; G827,Distrib!AJ:AJ),1)</f>
        <v>9.0105827689587943E-4</v>
      </c>
      <c r="F827">
        <f>COUNTIF($H$827:$U$827,"&lt;="&amp;$G$827)/COUNTA($H$827:$U$827)</f>
        <v>1</v>
      </c>
      <c r="G827">
        <v>368</v>
      </c>
      <c r="H827">
        <v>78</v>
      </c>
      <c r="I827">
        <v>7</v>
      </c>
      <c r="J827">
        <v>157</v>
      </c>
      <c r="K827">
        <v>82</v>
      </c>
      <c r="L827">
        <v>51</v>
      </c>
      <c r="M827">
        <v>165</v>
      </c>
      <c r="N827">
        <v>45</v>
      </c>
      <c r="O827">
        <v>111</v>
      </c>
      <c r="P827">
        <v>266</v>
      </c>
      <c r="Q827">
        <v>203</v>
      </c>
      <c r="R827">
        <v>41</v>
      </c>
      <c r="S827">
        <v>69</v>
      </c>
      <c r="T827">
        <v>85</v>
      </c>
      <c r="U827">
        <v>15</v>
      </c>
    </row>
    <row r="828" spans="1:28" x14ac:dyDescent="0.25">
      <c r="A828">
        <v>30</v>
      </c>
      <c r="B828">
        <v>38</v>
      </c>
      <c r="C828">
        <v>22</v>
      </c>
      <c r="D828" s="2">
        <f t="shared" si="12"/>
        <v>1.2181616832779624E-3</v>
      </c>
      <c r="E828" s="2">
        <f>D828*F828*IFERROR(SUMIF(Distrib!AH:AH,"&lt;=" &amp; G828,Distrib!AJ:AJ),1)</f>
        <v>3.0438719775313704E-4</v>
      </c>
      <c r="F828">
        <f>COUNTIF($H$828:$AB$828,"&lt;="&amp;$G$828)/COUNTA($H$828:$AB$828)</f>
        <v>0.61904761904761907</v>
      </c>
      <c r="G828">
        <v>59</v>
      </c>
      <c r="H828">
        <v>35</v>
      </c>
      <c r="I828">
        <v>223</v>
      </c>
      <c r="J828">
        <v>34</v>
      </c>
      <c r="K828">
        <v>72</v>
      </c>
      <c r="L828">
        <v>19</v>
      </c>
      <c r="M828">
        <v>187</v>
      </c>
      <c r="N828">
        <v>7</v>
      </c>
      <c r="O828">
        <v>16</v>
      </c>
      <c r="P828">
        <v>57</v>
      </c>
      <c r="Q828">
        <v>200</v>
      </c>
      <c r="R828">
        <v>103</v>
      </c>
      <c r="S828">
        <v>5</v>
      </c>
      <c r="T828">
        <v>26</v>
      </c>
      <c r="U828">
        <v>45</v>
      </c>
      <c r="V828">
        <v>71</v>
      </c>
      <c r="W828">
        <v>291</v>
      </c>
      <c r="X828">
        <v>9</v>
      </c>
      <c r="Y828">
        <v>26</v>
      </c>
      <c r="Z828">
        <v>84</v>
      </c>
      <c r="AA828">
        <v>10</v>
      </c>
      <c r="AB828">
        <v>44</v>
      </c>
    </row>
    <row r="829" spans="1:28" x14ac:dyDescent="0.25">
      <c r="A829">
        <v>30</v>
      </c>
      <c r="B829">
        <v>46</v>
      </c>
      <c r="C829">
        <v>14</v>
      </c>
      <c r="D829" s="2">
        <f t="shared" si="12"/>
        <v>7.7519379844961239E-4</v>
      </c>
      <c r="E829" s="2">
        <f>D829*F829*IFERROR(SUMIF(Distrib!AH:AH,"&lt;=" &amp; G829,Distrib!AJ:AJ),1)</f>
        <v>9.6277392296312297E-5</v>
      </c>
      <c r="F829">
        <f>COUNTIF($H$829:$T$829,"&lt;="&amp;$G$829)/COUNTA($H$829:$T$829)</f>
        <v>0.30769230769230771</v>
      </c>
      <c r="G829">
        <v>59</v>
      </c>
      <c r="H829">
        <v>120</v>
      </c>
      <c r="I829">
        <v>257</v>
      </c>
      <c r="J829">
        <v>160</v>
      </c>
      <c r="K829">
        <v>113</v>
      </c>
      <c r="L829">
        <v>36</v>
      </c>
      <c r="M829">
        <v>164</v>
      </c>
      <c r="N829">
        <v>17</v>
      </c>
      <c r="O829">
        <v>55</v>
      </c>
      <c r="P829">
        <v>33</v>
      </c>
      <c r="Q829">
        <v>188</v>
      </c>
      <c r="R829">
        <v>107</v>
      </c>
      <c r="S829">
        <v>121</v>
      </c>
      <c r="T829">
        <v>191</v>
      </c>
    </row>
    <row r="830" spans="1:28" x14ac:dyDescent="0.25">
      <c r="A830">
        <v>38</v>
      </c>
      <c r="B830">
        <v>43</v>
      </c>
      <c r="C830">
        <v>19</v>
      </c>
      <c r="D830" s="2">
        <f t="shared" si="12"/>
        <v>1.052048726467331E-3</v>
      </c>
      <c r="E830" s="2">
        <f>D830*F830*IFERROR(SUMIF(Distrib!AH:AH,"&lt;=" &amp; G830,Distrib!AJ:AJ),1)</f>
        <v>7.253467752369716E-4</v>
      </c>
      <c r="F830">
        <f>COUNTIF($H$830:$Y$830,"&lt;="&amp;$G$830)/COUNTA($H$830:$Y$830)</f>
        <v>0.88888888888888884</v>
      </c>
      <c r="G830">
        <v>171</v>
      </c>
      <c r="H830">
        <v>57</v>
      </c>
      <c r="I830">
        <v>46</v>
      </c>
      <c r="J830">
        <v>4</v>
      </c>
      <c r="K830">
        <v>146</v>
      </c>
      <c r="L830">
        <v>54</v>
      </c>
      <c r="M830">
        <v>166</v>
      </c>
      <c r="N830">
        <v>19</v>
      </c>
      <c r="O830">
        <v>246</v>
      </c>
      <c r="P830">
        <v>1</v>
      </c>
      <c r="Q830">
        <v>196</v>
      </c>
      <c r="R830">
        <v>44</v>
      </c>
      <c r="S830">
        <v>9</v>
      </c>
      <c r="T830">
        <v>164</v>
      </c>
      <c r="U830">
        <v>95</v>
      </c>
      <c r="V830">
        <v>11</v>
      </c>
      <c r="W830">
        <v>34</v>
      </c>
      <c r="X830">
        <v>121</v>
      </c>
      <c r="Y830">
        <v>44</v>
      </c>
    </row>
    <row r="831" spans="1:28" x14ac:dyDescent="0.25">
      <c r="A831">
        <v>10</v>
      </c>
      <c r="B831">
        <v>46</v>
      </c>
      <c r="C831">
        <v>11</v>
      </c>
      <c r="D831" s="2">
        <f t="shared" si="12"/>
        <v>6.0908084163898118E-4</v>
      </c>
      <c r="E831" s="2">
        <f>D831*F831*IFERROR(SUMIF(Distrib!AH:AH,"&lt;=" &amp; G831,Distrib!AJ:AJ),1)</f>
        <v>2.1032259967447764E-5</v>
      </c>
      <c r="F831">
        <f>COUNTIF($H$831:$Q$831,"&lt;="&amp;$G$831)/COUNTA($H$831:$Q$831)</f>
        <v>0.1</v>
      </c>
      <c r="G831">
        <v>48</v>
      </c>
      <c r="H831">
        <v>264</v>
      </c>
      <c r="I831">
        <v>45</v>
      </c>
      <c r="J831">
        <v>70</v>
      </c>
      <c r="K831">
        <v>64</v>
      </c>
      <c r="L831">
        <v>92</v>
      </c>
      <c r="M831">
        <v>162</v>
      </c>
      <c r="N831">
        <v>165</v>
      </c>
      <c r="O831">
        <v>94</v>
      </c>
      <c r="P831">
        <v>363</v>
      </c>
      <c r="Q831">
        <v>54</v>
      </c>
    </row>
    <row r="832" spans="1:28" x14ac:dyDescent="0.25">
      <c r="A832">
        <v>19</v>
      </c>
      <c r="B832">
        <v>38</v>
      </c>
      <c r="C832">
        <v>24</v>
      </c>
      <c r="D832" s="2">
        <f t="shared" si="12"/>
        <v>1.3289036544850499E-3</v>
      </c>
      <c r="E832" s="2">
        <f>D832*F832*IFERROR(SUMIF(Distrib!AH:AH,"&lt;=" &amp; G832,Distrib!AJ:AJ),1)</f>
        <v>3.7548182995561795E-4</v>
      </c>
      <c r="F832">
        <f>COUNTIF($H$832:$AA$832,"&lt;="&amp;$G$832)/COUNTA($H$832:$AA$832)</f>
        <v>0.7</v>
      </c>
      <c r="G832">
        <v>59</v>
      </c>
      <c r="H832">
        <v>71</v>
      </c>
      <c r="I832">
        <v>92</v>
      </c>
      <c r="J832">
        <v>18</v>
      </c>
      <c r="K832">
        <v>39</v>
      </c>
      <c r="L832">
        <v>128</v>
      </c>
      <c r="M832">
        <v>55</v>
      </c>
      <c r="N832">
        <v>27</v>
      </c>
      <c r="O832">
        <v>54</v>
      </c>
      <c r="P832">
        <v>367</v>
      </c>
      <c r="Q832">
        <v>429</v>
      </c>
      <c r="R832">
        <v>22</v>
      </c>
      <c r="S832">
        <v>15</v>
      </c>
      <c r="T832">
        <v>5</v>
      </c>
      <c r="U832">
        <v>38</v>
      </c>
      <c r="V832">
        <v>31</v>
      </c>
      <c r="W832">
        <v>55</v>
      </c>
      <c r="X832">
        <v>30</v>
      </c>
      <c r="Y832">
        <v>19</v>
      </c>
      <c r="Z832">
        <v>25</v>
      </c>
      <c r="AA832">
        <v>115</v>
      </c>
    </row>
    <row r="833" spans="1:30" x14ac:dyDescent="0.25">
      <c r="A833">
        <v>19</v>
      </c>
      <c r="B833">
        <v>46</v>
      </c>
      <c r="C833">
        <v>18</v>
      </c>
      <c r="D833" s="2">
        <f t="shared" si="12"/>
        <v>9.9667774086378727E-4</v>
      </c>
      <c r="E833" s="2">
        <f>D833*F833*IFERROR(SUMIF(Distrib!AH:AH,"&lt;=" &amp; G833,Distrib!AJ:AJ),1)</f>
        <v>1.9244677840319485E-4</v>
      </c>
      <c r="F833">
        <f>COUNTIF($H$833:$V$833,"&lt;="&amp;$G$833)/COUNTA($H$833:$V$833)</f>
        <v>0.53333333333333333</v>
      </c>
      <c r="G833">
        <v>51</v>
      </c>
      <c r="H833">
        <v>8</v>
      </c>
      <c r="I833">
        <v>32</v>
      </c>
      <c r="J833">
        <v>356</v>
      </c>
      <c r="K833">
        <v>7</v>
      </c>
      <c r="L833">
        <v>16</v>
      </c>
      <c r="M833">
        <v>190</v>
      </c>
      <c r="N833">
        <v>250</v>
      </c>
      <c r="O833">
        <v>202</v>
      </c>
      <c r="P833">
        <v>240</v>
      </c>
      <c r="Q833">
        <v>15</v>
      </c>
      <c r="R833">
        <v>41</v>
      </c>
      <c r="S833">
        <v>11</v>
      </c>
      <c r="T833">
        <v>3</v>
      </c>
      <c r="U833">
        <v>192</v>
      </c>
      <c r="V833">
        <v>119</v>
      </c>
    </row>
    <row r="834" spans="1:30" x14ac:dyDescent="0.25">
      <c r="A834">
        <v>1</v>
      </c>
      <c r="B834">
        <v>2</v>
      </c>
      <c r="C834">
        <v>10</v>
      </c>
      <c r="D834" s="2">
        <f t="shared" si="12"/>
        <v>5.5370985603543741E-4</v>
      </c>
      <c r="E834" s="2">
        <f>D834*F834*IFERROR(SUMIF(Distrib!AH:AH,"&lt;=" &amp; G834,Distrib!AJ:AJ),1)</f>
        <v>4.134236917614359E-4</v>
      </c>
      <c r="F834">
        <f>COUNTIF($H$834:$P$834,"&lt;="&amp;$G$834)/COUNTA($H$834:$P$834)</f>
        <v>0.88888888888888884</v>
      </c>
      <c r="G834">
        <v>210</v>
      </c>
      <c r="H834">
        <v>57</v>
      </c>
      <c r="I834">
        <v>25</v>
      </c>
      <c r="J834">
        <v>143</v>
      </c>
      <c r="K834">
        <v>186</v>
      </c>
      <c r="L834">
        <v>290</v>
      </c>
      <c r="M834">
        <v>209</v>
      </c>
      <c r="N834">
        <v>10</v>
      </c>
      <c r="O834">
        <v>195</v>
      </c>
      <c r="P834">
        <v>198</v>
      </c>
    </row>
    <row r="835" spans="1:30" x14ac:dyDescent="0.25">
      <c r="A835">
        <v>30</v>
      </c>
      <c r="B835">
        <v>44</v>
      </c>
      <c r="C835">
        <v>19</v>
      </c>
      <c r="D835" s="2">
        <f t="shared" ref="D835:D898" si="13">C835/SUM(C:C)</f>
        <v>1.052048726467331E-3</v>
      </c>
      <c r="E835" s="2">
        <f>D835*F835*IFERROR(SUMIF(Distrib!AH:AH,"&lt;=" &amp; G835,Distrib!AJ:AJ),1)</f>
        <v>2.3189740375392723E-6</v>
      </c>
      <c r="F835">
        <f>COUNTIF($H$835:$Y$835,"&lt;="&amp;$G$835)/COUNTA($H$835:$Y$835)</f>
        <v>5.5555555555555552E-2</v>
      </c>
      <c r="G835">
        <v>5</v>
      </c>
      <c r="H835">
        <v>113</v>
      </c>
      <c r="I835">
        <v>287</v>
      </c>
      <c r="J835">
        <v>268</v>
      </c>
      <c r="K835">
        <v>34</v>
      </c>
      <c r="L835">
        <v>204</v>
      </c>
      <c r="M835">
        <v>83</v>
      </c>
      <c r="N835">
        <v>208</v>
      </c>
      <c r="O835">
        <v>1</v>
      </c>
      <c r="P835">
        <v>10</v>
      </c>
      <c r="Q835">
        <v>101</v>
      </c>
      <c r="R835">
        <v>13</v>
      </c>
      <c r="S835">
        <v>58</v>
      </c>
      <c r="T835">
        <v>89</v>
      </c>
      <c r="U835">
        <v>95</v>
      </c>
      <c r="V835">
        <v>8</v>
      </c>
      <c r="W835">
        <v>11</v>
      </c>
      <c r="X835">
        <v>66</v>
      </c>
      <c r="Y835">
        <v>69</v>
      </c>
    </row>
    <row r="836" spans="1:30" x14ac:dyDescent="0.25">
      <c r="A836">
        <v>33</v>
      </c>
      <c r="B836">
        <v>35</v>
      </c>
      <c r="C836">
        <v>11</v>
      </c>
      <c r="D836" s="2">
        <f t="shared" si="13"/>
        <v>6.0908084163898118E-4</v>
      </c>
      <c r="E836" s="2">
        <f>D836*F836*IFERROR(SUMIF(Distrib!AH:AH,"&lt;=" &amp; G836,Distrib!AJ:AJ),1)</f>
        <v>1.4043851675475072E-4</v>
      </c>
      <c r="F836">
        <f>COUNTIF($H$836:$Q$836,"&lt;="&amp;$G$836)/COUNTA($H$836:$Q$836)</f>
        <v>0.4</v>
      </c>
      <c r="G836">
        <v>98</v>
      </c>
      <c r="H836">
        <v>23</v>
      </c>
      <c r="I836">
        <v>5</v>
      </c>
      <c r="J836">
        <v>100</v>
      </c>
      <c r="K836">
        <v>106</v>
      </c>
      <c r="L836">
        <v>155</v>
      </c>
      <c r="M836">
        <v>81</v>
      </c>
      <c r="N836">
        <v>29</v>
      </c>
      <c r="O836">
        <v>315</v>
      </c>
      <c r="P836">
        <v>567</v>
      </c>
      <c r="Q836">
        <v>188</v>
      </c>
    </row>
    <row r="837" spans="1:30" x14ac:dyDescent="0.25">
      <c r="A837">
        <v>33</v>
      </c>
      <c r="B837">
        <v>40</v>
      </c>
      <c r="C837">
        <v>16</v>
      </c>
      <c r="D837" s="2">
        <f t="shared" si="13"/>
        <v>8.8593576965669994E-4</v>
      </c>
      <c r="E837" s="2">
        <f>D837*F837*IFERROR(SUMIF(Distrib!AH:AH,"&lt;=" &amp; G837,Distrib!AJ:AJ),1)</f>
        <v>3.3757247001235961E-4</v>
      </c>
      <c r="F837">
        <f>COUNTIF($H$837:$S$837,"&lt;="&amp;$G$837)/COUNTA($H$837:$S$837)</f>
        <v>0.58333333333333337</v>
      </c>
      <c r="G837">
        <v>121</v>
      </c>
      <c r="H837">
        <v>293</v>
      </c>
      <c r="I837">
        <v>123</v>
      </c>
      <c r="J837">
        <v>95</v>
      </c>
      <c r="K837">
        <v>280</v>
      </c>
      <c r="L837">
        <v>16</v>
      </c>
      <c r="M837">
        <v>83</v>
      </c>
      <c r="N837">
        <v>28</v>
      </c>
      <c r="O837">
        <v>144</v>
      </c>
      <c r="P837">
        <v>243</v>
      </c>
      <c r="Q837">
        <v>53</v>
      </c>
      <c r="R837">
        <v>37</v>
      </c>
      <c r="S837">
        <v>3</v>
      </c>
    </row>
    <row r="838" spans="1:30" x14ac:dyDescent="0.25">
      <c r="A838">
        <v>35</v>
      </c>
      <c r="B838">
        <v>40</v>
      </c>
      <c r="C838">
        <v>13</v>
      </c>
      <c r="D838" s="2">
        <f t="shared" si="13"/>
        <v>7.1982281284606862E-4</v>
      </c>
      <c r="E838" s="2">
        <f>D838*F838*IFERROR(SUMIF(Distrib!AH:AH,"&lt;=" &amp; G838,Distrib!AJ:AJ),1)</f>
        <v>2.1126870857993095E-4</v>
      </c>
      <c r="F838">
        <f>COUNTIF($H$838:$S$838,"&lt;="&amp;$G$838)/COUNTA($H$838:$S$838)</f>
        <v>0.5</v>
      </c>
      <c r="G838">
        <v>101</v>
      </c>
      <c r="H838">
        <v>20</v>
      </c>
      <c r="I838">
        <v>2</v>
      </c>
      <c r="J838">
        <v>84</v>
      </c>
      <c r="K838">
        <v>260</v>
      </c>
      <c r="L838">
        <v>445</v>
      </c>
      <c r="M838">
        <v>151</v>
      </c>
      <c r="N838">
        <v>296</v>
      </c>
      <c r="O838">
        <v>120</v>
      </c>
      <c r="P838">
        <v>21</v>
      </c>
      <c r="Q838">
        <v>85</v>
      </c>
      <c r="R838">
        <v>112</v>
      </c>
      <c r="S838">
        <v>71</v>
      </c>
    </row>
    <row r="839" spans="1:30" x14ac:dyDescent="0.25">
      <c r="A839">
        <v>10</v>
      </c>
      <c r="B839">
        <v>39</v>
      </c>
      <c r="C839">
        <v>11</v>
      </c>
      <c r="D839" s="2">
        <f t="shared" si="13"/>
        <v>6.0908084163898118E-4</v>
      </c>
      <c r="E839" s="2">
        <f>D839*F839*IFERROR(SUMIF(Distrib!AH:AH,"&lt;=" &amp; G839,Distrib!AJ:AJ),1)</f>
        <v>1.7204556241101087E-4</v>
      </c>
      <c r="F839">
        <f>COUNTIF($H$839:$Q$839,"&lt;="&amp;$G$839)/COUNTA($H$839:$Q$839)</f>
        <v>0.5</v>
      </c>
      <c r="G839">
        <v>95</v>
      </c>
      <c r="H839">
        <v>51</v>
      </c>
      <c r="I839">
        <v>77</v>
      </c>
      <c r="J839">
        <v>245</v>
      </c>
      <c r="K839">
        <v>115</v>
      </c>
      <c r="L839">
        <v>330</v>
      </c>
      <c r="M839">
        <v>44</v>
      </c>
      <c r="N839">
        <v>38</v>
      </c>
      <c r="O839">
        <v>13</v>
      </c>
      <c r="P839">
        <v>316</v>
      </c>
      <c r="Q839">
        <v>135</v>
      </c>
    </row>
    <row r="840" spans="1:30" x14ac:dyDescent="0.25">
      <c r="A840">
        <v>37</v>
      </c>
      <c r="B840">
        <v>38</v>
      </c>
      <c r="C840">
        <v>15</v>
      </c>
      <c r="D840" s="2">
        <f t="shared" si="13"/>
        <v>8.3056478405315617E-4</v>
      </c>
      <c r="E840" s="2">
        <f>D840*F840*IFERROR(SUMIF(Distrib!AH:AH,"&lt;=" &amp; G840,Distrib!AJ:AJ),1)</f>
        <v>1.7740358151256448E-5</v>
      </c>
      <c r="F840">
        <f>COUNTIF($H$840:$U$840,"&lt;="&amp;$G$840)/COUNTA($H$840:$U$840)</f>
        <v>0.14285714285714285</v>
      </c>
      <c r="G840">
        <v>19</v>
      </c>
      <c r="H840">
        <v>65</v>
      </c>
      <c r="I840">
        <v>58</v>
      </c>
      <c r="J840">
        <v>22</v>
      </c>
      <c r="K840">
        <v>201</v>
      </c>
      <c r="L840">
        <v>26</v>
      </c>
      <c r="M840">
        <v>523</v>
      </c>
      <c r="N840">
        <v>13</v>
      </c>
      <c r="O840">
        <v>186</v>
      </c>
      <c r="P840">
        <v>105</v>
      </c>
      <c r="Q840">
        <v>148</v>
      </c>
      <c r="R840">
        <v>10</v>
      </c>
      <c r="S840">
        <v>87</v>
      </c>
      <c r="T840">
        <v>224</v>
      </c>
      <c r="U840">
        <v>32</v>
      </c>
    </row>
    <row r="841" spans="1:30" x14ac:dyDescent="0.25">
      <c r="A841">
        <v>37</v>
      </c>
      <c r="B841">
        <v>39</v>
      </c>
      <c r="C841">
        <v>17</v>
      </c>
      <c r="D841" s="2">
        <f t="shared" si="13"/>
        <v>9.413067552602436E-4</v>
      </c>
      <c r="E841" s="2">
        <f>D841*F841*IFERROR(SUMIF(Distrib!AH:AH,"&lt;=" &amp; G841,Distrib!AJ:AJ),1)</f>
        <v>3.0202474280125054E-4</v>
      </c>
      <c r="F841">
        <f>COUNTIF($H$841:$Y$841,"&lt;="&amp;$G$841)/COUNTA($H$841:$Y$841)</f>
        <v>0.61111111111111116</v>
      </c>
      <c r="G841">
        <v>85</v>
      </c>
      <c r="H841">
        <v>109</v>
      </c>
      <c r="I841">
        <v>235</v>
      </c>
      <c r="J841">
        <v>15</v>
      </c>
      <c r="K841">
        <v>15</v>
      </c>
      <c r="L841">
        <v>57</v>
      </c>
      <c r="M841">
        <v>167</v>
      </c>
      <c r="N841">
        <v>28</v>
      </c>
      <c r="O841">
        <v>203</v>
      </c>
      <c r="P841">
        <v>78</v>
      </c>
      <c r="Q841">
        <v>108</v>
      </c>
      <c r="R841">
        <v>62</v>
      </c>
      <c r="S841">
        <v>281</v>
      </c>
      <c r="T841">
        <v>97</v>
      </c>
      <c r="U841">
        <v>67</v>
      </c>
      <c r="V841">
        <v>39</v>
      </c>
      <c r="W841">
        <v>76</v>
      </c>
      <c r="X841">
        <v>41</v>
      </c>
      <c r="Y841">
        <v>11</v>
      </c>
    </row>
    <row r="842" spans="1:30" x14ac:dyDescent="0.25">
      <c r="A842">
        <v>38</v>
      </c>
      <c r="B842">
        <v>39</v>
      </c>
      <c r="C842">
        <v>11</v>
      </c>
      <c r="D842" s="2">
        <f t="shared" si="13"/>
        <v>6.0908084163898118E-4</v>
      </c>
      <c r="E842" s="2">
        <f>D842*F842*IFERROR(SUMIF(Distrib!AH:AH,"&lt;=" &amp; G842,Distrib!AJ:AJ),1)</f>
        <v>3.9567462775413659E-4</v>
      </c>
      <c r="F842">
        <f>COUNTIF($H$842:$O$842,"&lt;="&amp;$G$842)/COUNTA($H$842:$O$842)</f>
        <v>0.75</v>
      </c>
      <c r="G842">
        <v>232</v>
      </c>
      <c r="H842">
        <v>121</v>
      </c>
      <c r="I842">
        <v>178</v>
      </c>
      <c r="J842">
        <v>383</v>
      </c>
      <c r="K842">
        <v>343</v>
      </c>
      <c r="L842">
        <v>185</v>
      </c>
      <c r="M842">
        <v>17</v>
      </c>
      <c r="N842">
        <v>6</v>
      </c>
      <c r="O842">
        <v>22</v>
      </c>
    </row>
    <row r="843" spans="1:30" x14ac:dyDescent="0.25">
      <c r="A843">
        <v>39</v>
      </c>
      <c r="B843">
        <v>44</v>
      </c>
      <c r="C843">
        <v>25</v>
      </c>
      <c r="D843" s="2">
        <f t="shared" si="13"/>
        <v>1.3842746400885937E-3</v>
      </c>
      <c r="E843" s="2">
        <f>D843*F843*IFERROR(SUMIF(Distrib!AH:AH,"&lt;=" &amp; G843,Distrib!AJ:AJ),1)</f>
        <v>9.1029944845646342E-4</v>
      </c>
      <c r="F843">
        <f>COUNTIF($H$843:$AD$843,"&lt;="&amp;$G$843)/COUNTA($H$843:$AD$843)</f>
        <v>0.91304347826086951</v>
      </c>
      <c r="G843">
        <v>146</v>
      </c>
      <c r="H843">
        <v>347</v>
      </c>
      <c r="I843">
        <v>21</v>
      </c>
      <c r="J843">
        <v>17</v>
      </c>
      <c r="K843">
        <v>125</v>
      </c>
      <c r="L843">
        <v>13</v>
      </c>
      <c r="M843">
        <v>5</v>
      </c>
      <c r="N843">
        <v>9</v>
      </c>
      <c r="O843">
        <v>28</v>
      </c>
      <c r="P843">
        <v>203</v>
      </c>
      <c r="Q843">
        <v>40</v>
      </c>
      <c r="R843">
        <v>2</v>
      </c>
      <c r="S843">
        <v>35</v>
      </c>
      <c r="T843">
        <v>3</v>
      </c>
      <c r="U843">
        <v>12</v>
      </c>
      <c r="V843">
        <v>13</v>
      </c>
      <c r="W843">
        <v>3</v>
      </c>
      <c r="X843">
        <v>57</v>
      </c>
      <c r="Y843">
        <v>64</v>
      </c>
      <c r="Z843">
        <v>114</v>
      </c>
      <c r="AA843">
        <v>4</v>
      </c>
      <c r="AB843">
        <v>63</v>
      </c>
      <c r="AC843">
        <v>20</v>
      </c>
      <c r="AD843">
        <v>72</v>
      </c>
    </row>
    <row r="844" spans="1:30" x14ac:dyDescent="0.25">
      <c r="A844">
        <v>20</v>
      </c>
      <c r="B844">
        <v>32</v>
      </c>
      <c r="C844">
        <v>11</v>
      </c>
      <c r="D844" s="2">
        <f t="shared" si="13"/>
        <v>6.0908084163898118E-4</v>
      </c>
      <c r="E844" s="2">
        <f>D844*F844*IFERROR(SUMIF(Distrib!AH:AH,"&lt;=" &amp; G844,Distrib!AJ:AJ),1)</f>
        <v>0</v>
      </c>
      <c r="F844">
        <f>COUNTIF($H$844:$Q$844,"&lt;="&amp;$G$844)/COUNTA($H$844:$Q$844)</f>
        <v>0</v>
      </c>
      <c r="G844">
        <v>5</v>
      </c>
      <c r="H844">
        <v>52</v>
      </c>
      <c r="I844">
        <v>104</v>
      </c>
      <c r="J844">
        <v>349</v>
      </c>
      <c r="K844">
        <v>55</v>
      </c>
      <c r="L844">
        <v>350</v>
      </c>
      <c r="M844">
        <v>24</v>
      </c>
      <c r="N844">
        <v>290</v>
      </c>
      <c r="O844">
        <v>198</v>
      </c>
      <c r="P844">
        <v>82</v>
      </c>
      <c r="Q844">
        <v>215</v>
      </c>
    </row>
    <row r="845" spans="1:30" x14ac:dyDescent="0.25">
      <c r="A845">
        <v>20</v>
      </c>
      <c r="B845">
        <v>36</v>
      </c>
      <c r="C845">
        <v>13</v>
      </c>
      <c r="D845" s="2">
        <f t="shared" si="13"/>
        <v>7.1982281284606862E-4</v>
      </c>
      <c r="E845" s="2">
        <f>D845*F845*IFERROR(SUMIF(Distrib!AH:AH,"&lt;=" &amp; G845,Distrib!AJ:AJ),1)</f>
        <v>0</v>
      </c>
      <c r="F845">
        <f>COUNTIF($H$845:$S$845,"&lt;="&amp;$G$845)/COUNTA($H$845:$S$845)</f>
        <v>0</v>
      </c>
      <c r="G845">
        <v>3</v>
      </c>
      <c r="H845">
        <v>251</v>
      </c>
      <c r="I845">
        <v>55</v>
      </c>
      <c r="J845">
        <v>39</v>
      </c>
      <c r="K845">
        <v>86</v>
      </c>
      <c r="L845">
        <v>62</v>
      </c>
      <c r="M845">
        <v>146</v>
      </c>
      <c r="N845">
        <v>76</v>
      </c>
      <c r="O845">
        <v>197</v>
      </c>
      <c r="P845">
        <v>18</v>
      </c>
      <c r="Q845">
        <v>365</v>
      </c>
      <c r="R845">
        <v>27</v>
      </c>
      <c r="S845">
        <v>192</v>
      </c>
    </row>
    <row r="846" spans="1:30" x14ac:dyDescent="0.25">
      <c r="A846">
        <v>10</v>
      </c>
      <c r="B846">
        <v>25</v>
      </c>
      <c r="C846">
        <v>13</v>
      </c>
      <c r="D846" s="2">
        <f t="shared" si="13"/>
        <v>7.1982281284606862E-4</v>
      </c>
      <c r="E846" s="2">
        <f>D846*F846*IFERROR(SUMIF(Distrib!AH:AH,"&lt;=" &amp; G846,Distrib!AJ:AJ),1)</f>
        <v>5.6503040711751776E-4</v>
      </c>
      <c r="F846">
        <f>COUNTIF($H$846:$S$846,"&lt;="&amp;$G$846)/COUNTA($H$846:$S$846)</f>
        <v>0.91666666666666663</v>
      </c>
      <c r="G846">
        <v>223</v>
      </c>
      <c r="H846">
        <v>12</v>
      </c>
      <c r="I846">
        <v>45</v>
      </c>
      <c r="J846">
        <v>142</v>
      </c>
      <c r="K846">
        <v>141</v>
      </c>
      <c r="L846">
        <v>194</v>
      </c>
      <c r="M846">
        <v>159</v>
      </c>
      <c r="N846">
        <v>264</v>
      </c>
      <c r="O846">
        <v>71</v>
      </c>
      <c r="P846">
        <v>60</v>
      </c>
      <c r="Q846">
        <v>85</v>
      </c>
      <c r="R846">
        <v>178</v>
      </c>
      <c r="S846">
        <v>24</v>
      </c>
    </row>
    <row r="847" spans="1:30" x14ac:dyDescent="0.25">
      <c r="A847">
        <v>25</v>
      </c>
      <c r="B847">
        <v>40</v>
      </c>
      <c r="C847">
        <v>16</v>
      </c>
      <c r="D847" s="2">
        <f t="shared" si="13"/>
        <v>8.8593576965669994E-4</v>
      </c>
      <c r="E847" s="2">
        <f>D847*F847*IFERROR(SUMIF(Distrib!AH:AH,"&lt;=" &amp; G847,Distrib!AJ:AJ),1)</f>
        <v>3.5058134050194406E-4</v>
      </c>
      <c r="F847">
        <f>COUNTIF($H$847:$V$847,"&lt;="&amp;$G$847)/COUNTA($H$847:$V$847)</f>
        <v>0.6</v>
      </c>
      <c r="G847">
        <v>123</v>
      </c>
      <c r="H847">
        <v>81</v>
      </c>
      <c r="I847">
        <v>181</v>
      </c>
      <c r="J847">
        <v>36</v>
      </c>
      <c r="K847">
        <v>65</v>
      </c>
      <c r="L847">
        <v>261</v>
      </c>
      <c r="M847">
        <v>18</v>
      </c>
      <c r="N847">
        <v>151</v>
      </c>
      <c r="O847">
        <v>162</v>
      </c>
      <c r="P847">
        <v>56</v>
      </c>
      <c r="Q847">
        <v>83</v>
      </c>
      <c r="R847">
        <v>174</v>
      </c>
      <c r="S847">
        <v>10</v>
      </c>
      <c r="T847">
        <v>143</v>
      </c>
      <c r="U847">
        <v>88</v>
      </c>
      <c r="V847">
        <v>109</v>
      </c>
    </row>
    <row r="848" spans="1:30" x14ac:dyDescent="0.25">
      <c r="A848">
        <v>18</v>
      </c>
      <c r="B848">
        <v>19</v>
      </c>
      <c r="C848">
        <v>15</v>
      </c>
      <c r="D848" s="2">
        <f t="shared" si="13"/>
        <v>8.3056478405315617E-4</v>
      </c>
      <c r="E848" s="2">
        <f>D848*F848*IFERROR(SUMIF(Distrib!AH:AH,"&lt;=" &amp; G848,Distrib!AJ:AJ),1)</f>
        <v>6.1107274150157828E-4</v>
      </c>
      <c r="F848">
        <f>COUNTIF($H$848:$U$848,"&lt;="&amp;$G$848)/COUNTA($H$848:$U$848)</f>
        <v>0.8571428571428571</v>
      </c>
      <c r="G848">
        <v>225</v>
      </c>
      <c r="H848">
        <v>357</v>
      </c>
      <c r="I848">
        <v>5</v>
      </c>
      <c r="J848">
        <v>145</v>
      </c>
      <c r="K848">
        <v>185</v>
      </c>
      <c r="L848">
        <v>29</v>
      </c>
      <c r="M848">
        <v>17</v>
      </c>
      <c r="N848">
        <v>289</v>
      </c>
      <c r="O848">
        <v>30</v>
      </c>
      <c r="P848">
        <v>179</v>
      </c>
      <c r="Q848">
        <v>13</v>
      </c>
      <c r="R848">
        <v>29</v>
      </c>
      <c r="S848">
        <v>80</v>
      </c>
      <c r="T848">
        <v>88</v>
      </c>
      <c r="U848">
        <v>104</v>
      </c>
    </row>
    <row r="849" spans="1:24" x14ac:dyDescent="0.25">
      <c r="A849">
        <v>18</v>
      </c>
      <c r="B849">
        <v>20</v>
      </c>
      <c r="C849">
        <v>17</v>
      </c>
      <c r="D849" s="2">
        <f t="shared" si="13"/>
        <v>9.413067552602436E-4</v>
      </c>
      <c r="E849" s="2">
        <f>D849*F849*IFERROR(SUMIF(Distrib!AH:AH,"&lt;=" &amp; G849,Distrib!AJ:AJ),1)</f>
        <v>1.4503956167338114E-6</v>
      </c>
      <c r="F849">
        <f>COUNTIF($H$849:$W$849,"&lt;="&amp;$G$849)/COUNTA($H$849:$W$849)</f>
        <v>6.25E-2</v>
      </c>
      <c r="G849">
        <v>3</v>
      </c>
      <c r="H849">
        <v>54</v>
      </c>
      <c r="I849">
        <v>10</v>
      </c>
      <c r="J849">
        <v>36</v>
      </c>
      <c r="K849">
        <v>280</v>
      </c>
      <c r="L849">
        <v>26</v>
      </c>
      <c r="M849">
        <v>79</v>
      </c>
      <c r="N849">
        <v>154</v>
      </c>
      <c r="O849">
        <v>275</v>
      </c>
      <c r="P849">
        <v>150</v>
      </c>
      <c r="Q849">
        <v>48</v>
      </c>
      <c r="R849">
        <v>4</v>
      </c>
      <c r="S849">
        <v>110</v>
      </c>
      <c r="T849">
        <v>2</v>
      </c>
      <c r="U849">
        <v>249</v>
      </c>
      <c r="V849">
        <v>23</v>
      </c>
      <c r="W849">
        <v>116</v>
      </c>
    </row>
    <row r="850" spans="1:24" x14ac:dyDescent="0.25">
      <c r="A850">
        <v>18</v>
      </c>
      <c r="B850">
        <v>40</v>
      </c>
      <c r="C850">
        <v>12</v>
      </c>
      <c r="D850" s="2">
        <f t="shared" si="13"/>
        <v>6.6445182724252495E-4</v>
      </c>
      <c r="E850" s="2">
        <f>D850*F850*IFERROR(SUMIF(Distrib!AH:AH,"&lt;=" &amp; G850,Distrib!AJ:AJ),1)</f>
        <v>4.1606520677311921E-4</v>
      </c>
      <c r="F850">
        <f>COUNTIF($H$850:$R$850,"&lt;="&amp;$G$850)/COUNTA($H$850:$R$850)</f>
        <v>0.72727272727272729</v>
      </c>
      <c r="G850">
        <v>227</v>
      </c>
      <c r="H850">
        <v>25</v>
      </c>
      <c r="I850">
        <v>271</v>
      </c>
      <c r="J850">
        <v>59</v>
      </c>
      <c r="K850">
        <v>80</v>
      </c>
      <c r="L850">
        <v>255</v>
      </c>
      <c r="M850">
        <v>11</v>
      </c>
      <c r="N850">
        <v>308</v>
      </c>
      <c r="O850">
        <v>107</v>
      </c>
      <c r="P850">
        <v>16</v>
      </c>
      <c r="Q850">
        <v>224</v>
      </c>
      <c r="R850">
        <v>2</v>
      </c>
    </row>
    <row r="851" spans="1:24" x14ac:dyDescent="0.25">
      <c r="A851">
        <v>18</v>
      </c>
      <c r="B851">
        <v>41</v>
      </c>
      <c r="C851">
        <v>13</v>
      </c>
      <c r="D851" s="2">
        <f t="shared" si="13"/>
        <v>7.1982281284606862E-4</v>
      </c>
      <c r="E851" s="2">
        <f>D851*F851*IFERROR(SUMIF(Distrib!AH:AH,"&lt;=" &amp; G851,Distrib!AJ:AJ),1)</f>
        <v>1.6128541453728681E-5</v>
      </c>
      <c r="F851">
        <f>COUNTIF($H$851:$S$851,"&lt;="&amp;$G$851)/COUNTA($H$851:$S$851)</f>
        <v>0.16666666666666666</v>
      </c>
      <c r="G851">
        <v>17</v>
      </c>
      <c r="H851">
        <v>20</v>
      </c>
      <c r="I851">
        <v>3</v>
      </c>
      <c r="J851">
        <v>98</v>
      </c>
      <c r="K851">
        <v>6</v>
      </c>
      <c r="L851">
        <v>143</v>
      </c>
      <c r="M851">
        <v>103</v>
      </c>
      <c r="N851">
        <v>128</v>
      </c>
      <c r="O851">
        <v>55</v>
      </c>
      <c r="P851">
        <v>344</v>
      </c>
      <c r="Q851">
        <v>48</v>
      </c>
      <c r="R851">
        <v>566</v>
      </c>
      <c r="S851">
        <v>215</v>
      </c>
    </row>
    <row r="852" spans="1:24" x14ac:dyDescent="0.25">
      <c r="A852">
        <v>19</v>
      </c>
      <c r="B852">
        <v>20</v>
      </c>
      <c r="C852">
        <v>18</v>
      </c>
      <c r="D852" s="2">
        <f t="shared" si="13"/>
        <v>9.9667774086378727E-4</v>
      </c>
      <c r="E852" s="2">
        <f>D852*F852*IFERROR(SUMIF(Distrib!AH:AH,"&lt;=" &amp; G852,Distrib!AJ:AJ),1)</f>
        <v>1.9708747081446262E-4</v>
      </c>
      <c r="F852">
        <f>COUNTIF($H$852:$X$852,"&lt;="&amp;$G$852)/COUNTA($H$852:$X$852)</f>
        <v>0.47058823529411764</v>
      </c>
      <c r="G852">
        <v>62</v>
      </c>
      <c r="H852">
        <v>235</v>
      </c>
      <c r="I852">
        <v>29</v>
      </c>
      <c r="J852">
        <v>136</v>
      </c>
      <c r="K852">
        <v>30</v>
      </c>
      <c r="L852">
        <v>67</v>
      </c>
      <c r="M852">
        <v>50</v>
      </c>
      <c r="N852">
        <v>112</v>
      </c>
      <c r="O852">
        <v>196</v>
      </c>
      <c r="P852">
        <v>67</v>
      </c>
      <c r="Q852">
        <v>338</v>
      </c>
      <c r="R852">
        <v>17</v>
      </c>
      <c r="S852">
        <v>51</v>
      </c>
      <c r="T852">
        <v>113</v>
      </c>
      <c r="U852">
        <v>34</v>
      </c>
      <c r="V852">
        <v>42</v>
      </c>
      <c r="W852">
        <v>41</v>
      </c>
      <c r="X852">
        <v>70</v>
      </c>
    </row>
    <row r="853" spans="1:24" x14ac:dyDescent="0.25">
      <c r="A853">
        <v>20</v>
      </c>
      <c r="B853">
        <v>40</v>
      </c>
      <c r="C853">
        <v>19</v>
      </c>
      <c r="D853" s="2">
        <f t="shared" si="13"/>
        <v>1.052048726467331E-3</v>
      </c>
      <c r="E853" s="2">
        <f>D853*F853*IFERROR(SUMIF(Distrib!AH:AH,"&lt;=" &amp; G853,Distrib!AJ:AJ),1)</f>
        <v>1.0951001095962805E-4</v>
      </c>
      <c r="F853">
        <f>COUNTIF($H$853:$W$853,"&lt;="&amp;$G$853)/COUNTA($H$853:$W$853)</f>
        <v>0.3125</v>
      </c>
      <c r="G853">
        <v>46</v>
      </c>
      <c r="H853">
        <v>2</v>
      </c>
      <c r="I853">
        <v>49</v>
      </c>
      <c r="J853">
        <v>3</v>
      </c>
      <c r="K853">
        <v>1</v>
      </c>
      <c r="L853">
        <v>169</v>
      </c>
      <c r="M853">
        <v>39</v>
      </c>
      <c r="N853">
        <v>39</v>
      </c>
      <c r="O853">
        <v>126</v>
      </c>
      <c r="P853">
        <v>67</v>
      </c>
      <c r="Q853">
        <v>140</v>
      </c>
      <c r="R853">
        <v>84</v>
      </c>
      <c r="S853">
        <v>152</v>
      </c>
      <c r="T853">
        <v>122</v>
      </c>
      <c r="U853">
        <v>199</v>
      </c>
      <c r="V853">
        <v>279</v>
      </c>
      <c r="W853">
        <v>67</v>
      </c>
    </row>
    <row r="854" spans="1:24" x14ac:dyDescent="0.25">
      <c r="A854">
        <v>20</v>
      </c>
      <c r="B854">
        <v>41</v>
      </c>
      <c r="C854">
        <v>17</v>
      </c>
      <c r="D854" s="2">
        <f t="shared" si="13"/>
        <v>9.413067552602436E-4</v>
      </c>
      <c r="E854" s="2">
        <f>D854*F854*IFERROR(SUMIF(Distrib!AH:AH,"&lt;=" &amp; G854,Distrib!AJ:AJ),1)</f>
        <v>0</v>
      </c>
      <c r="F854">
        <f>COUNTIF($H$854:$W$854,"&lt;="&amp;$G$854)/COUNTA($H$854:$W$854)</f>
        <v>0</v>
      </c>
      <c r="G854">
        <v>5</v>
      </c>
      <c r="H854">
        <v>78</v>
      </c>
      <c r="I854">
        <v>215</v>
      </c>
      <c r="J854">
        <v>11</v>
      </c>
      <c r="K854">
        <v>7</v>
      </c>
      <c r="L854">
        <v>28</v>
      </c>
      <c r="M854">
        <v>90</v>
      </c>
      <c r="N854">
        <v>50</v>
      </c>
      <c r="O854">
        <v>220</v>
      </c>
      <c r="P854">
        <v>17</v>
      </c>
      <c r="Q854">
        <v>196</v>
      </c>
      <c r="R854">
        <v>119</v>
      </c>
      <c r="S854">
        <v>207</v>
      </c>
      <c r="T854">
        <v>143</v>
      </c>
      <c r="U854">
        <v>87</v>
      </c>
      <c r="V854">
        <v>139</v>
      </c>
      <c r="W854">
        <v>139</v>
      </c>
    </row>
    <row r="855" spans="1:24" x14ac:dyDescent="0.25">
      <c r="A855">
        <v>40</v>
      </c>
      <c r="B855">
        <v>41</v>
      </c>
      <c r="C855">
        <v>14</v>
      </c>
      <c r="D855" s="2">
        <f t="shared" si="13"/>
        <v>7.7519379844961239E-4</v>
      </c>
      <c r="E855" s="2">
        <f>D855*F855*IFERROR(SUMIF(Distrib!AH:AH,"&lt;=" &amp; G855,Distrib!AJ:AJ),1)</f>
        <v>2.1139680185797637E-4</v>
      </c>
      <c r="F855">
        <f>COUNTIF($H$855:$T$855,"&lt;="&amp;$G$855)/COUNTA($H$855:$T$855)</f>
        <v>0.46153846153846156</v>
      </c>
      <c r="G855">
        <v>102</v>
      </c>
      <c r="H855">
        <v>129</v>
      </c>
      <c r="I855">
        <v>78</v>
      </c>
      <c r="J855">
        <v>363</v>
      </c>
      <c r="K855">
        <v>47</v>
      </c>
      <c r="L855">
        <v>14</v>
      </c>
      <c r="M855">
        <v>14</v>
      </c>
      <c r="N855">
        <v>1</v>
      </c>
      <c r="O855">
        <v>169</v>
      </c>
      <c r="P855">
        <v>187</v>
      </c>
      <c r="Q855">
        <v>145</v>
      </c>
      <c r="R855">
        <v>47</v>
      </c>
      <c r="S855">
        <v>105</v>
      </c>
      <c r="T855">
        <v>296</v>
      </c>
    </row>
    <row r="856" spans="1:24" x14ac:dyDescent="0.25">
      <c r="A856">
        <v>22</v>
      </c>
      <c r="B856">
        <v>48</v>
      </c>
      <c r="C856">
        <v>16</v>
      </c>
      <c r="D856" s="2">
        <f t="shared" si="13"/>
        <v>8.8593576965669994E-4</v>
      </c>
      <c r="E856" s="2">
        <f>D856*F856*IFERROR(SUMIF(Distrib!AH:AH,"&lt;=" &amp; G856,Distrib!AJ:AJ),1)</f>
        <v>1.0990272668455965E-5</v>
      </c>
      <c r="F856">
        <f>COUNTIF($H$856:$U$856,"&lt;="&amp;$G$856)/COUNTA($H$856:$U$856)</f>
        <v>7.1428571428571425E-2</v>
      </c>
      <c r="G856">
        <v>22</v>
      </c>
      <c r="H856">
        <v>190</v>
      </c>
      <c r="I856">
        <v>56</v>
      </c>
      <c r="J856">
        <v>262</v>
      </c>
      <c r="K856">
        <v>176</v>
      </c>
      <c r="L856">
        <v>212</v>
      </c>
      <c r="M856">
        <v>44</v>
      </c>
      <c r="N856">
        <v>93</v>
      </c>
      <c r="O856">
        <v>229</v>
      </c>
      <c r="P856">
        <v>93</v>
      </c>
      <c r="Q856">
        <v>25</v>
      </c>
      <c r="R856">
        <v>15</v>
      </c>
      <c r="S856">
        <v>104</v>
      </c>
      <c r="T856">
        <v>27</v>
      </c>
      <c r="U856">
        <v>32</v>
      </c>
    </row>
    <row r="857" spans="1:24" x14ac:dyDescent="0.25">
      <c r="A857">
        <v>26</v>
      </c>
      <c r="B857">
        <v>29</v>
      </c>
      <c r="C857">
        <v>11</v>
      </c>
      <c r="D857" s="2">
        <f t="shared" si="13"/>
        <v>6.0908084163898118E-4</v>
      </c>
      <c r="E857" s="2">
        <f>D857*F857*IFERROR(SUMIF(Distrib!AH:AH,"&lt;=" &amp; G857,Distrib!AJ:AJ),1)</f>
        <v>8.4927366868917659E-5</v>
      </c>
      <c r="F857">
        <f>COUNTIF($H$857:$R$857,"&lt;="&amp;$G$857)/COUNTA($H$857:$R$857)</f>
        <v>0.36363636363636365</v>
      </c>
      <c r="G857">
        <v>55</v>
      </c>
      <c r="H857">
        <v>314</v>
      </c>
      <c r="I857">
        <v>314</v>
      </c>
      <c r="J857">
        <v>235</v>
      </c>
      <c r="K857">
        <v>19</v>
      </c>
      <c r="L857">
        <v>4</v>
      </c>
      <c r="M857">
        <v>2</v>
      </c>
      <c r="N857">
        <v>141</v>
      </c>
      <c r="O857">
        <v>311</v>
      </c>
      <c r="P857">
        <v>73</v>
      </c>
      <c r="Q857">
        <v>138</v>
      </c>
      <c r="R857">
        <v>2</v>
      </c>
    </row>
    <row r="858" spans="1:24" x14ac:dyDescent="0.25">
      <c r="A858">
        <v>8</v>
      </c>
      <c r="B858">
        <v>35</v>
      </c>
      <c r="C858">
        <v>17</v>
      </c>
      <c r="D858" s="2">
        <f t="shared" si="13"/>
        <v>9.413067552602436E-4</v>
      </c>
      <c r="E858" s="2">
        <f>D858*F858*IFERROR(SUMIF(Distrib!AH:AH,"&lt;=" &amp; G858,Distrib!AJ:AJ),1)</f>
        <v>6.5973077544675054E-5</v>
      </c>
      <c r="F858">
        <f>COUNTIF($H$858:$T$858,"&lt;="&amp;$G$858)/COUNTA($H$858:$T$858)</f>
        <v>0.23076923076923078</v>
      </c>
      <c r="G858">
        <v>41</v>
      </c>
      <c r="H858">
        <v>40</v>
      </c>
      <c r="I858">
        <v>40</v>
      </c>
      <c r="J858">
        <v>7</v>
      </c>
      <c r="K858">
        <v>79</v>
      </c>
      <c r="L858">
        <v>157</v>
      </c>
      <c r="M858">
        <v>169</v>
      </c>
      <c r="N858">
        <v>93</v>
      </c>
      <c r="O858">
        <v>293</v>
      </c>
      <c r="P858">
        <v>45</v>
      </c>
      <c r="Q858">
        <v>87</v>
      </c>
      <c r="R858">
        <v>225</v>
      </c>
      <c r="S858">
        <v>250</v>
      </c>
      <c r="T858">
        <v>214</v>
      </c>
    </row>
    <row r="859" spans="1:24" x14ac:dyDescent="0.25">
      <c r="A859">
        <v>23</v>
      </c>
      <c r="B859">
        <v>35</v>
      </c>
      <c r="C859">
        <v>15</v>
      </c>
      <c r="D859" s="2">
        <f t="shared" si="13"/>
        <v>8.3056478405315617E-4</v>
      </c>
      <c r="E859" s="2">
        <f>D859*F859*IFERROR(SUMIF(Distrib!AH:AH,"&lt;=" &amp; G859,Distrib!AJ:AJ),1)</f>
        <v>0</v>
      </c>
      <c r="F859">
        <f>COUNTIF($H$859:$U$859,"&lt;="&amp;$G$859)/COUNTA($H$859:$U$859)</f>
        <v>0</v>
      </c>
      <c r="G859">
        <v>20</v>
      </c>
      <c r="H859">
        <v>48</v>
      </c>
      <c r="I859">
        <v>40</v>
      </c>
      <c r="J859">
        <v>45</v>
      </c>
      <c r="K859">
        <v>33</v>
      </c>
      <c r="L859">
        <v>21</v>
      </c>
      <c r="M859">
        <v>125</v>
      </c>
      <c r="N859">
        <v>39</v>
      </c>
      <c r="O859">
        <v>116</v>
      </c>
      <c r="P859">
        <v>71</v>
      </c>
      <c r="Q859">
        <v>361</v>
      </c>
      <c r="R859">
        <v>144</v>
      </c>
      <c r="S859">
        <v>26</v>
      </c>
      <c r="T859">
        <v>422</v>
      </c>
      <c r="U859">
        <v>118</v>
      </c>
    </row>
    <row r="860" spans="1:24" x14ac:dyDescent="0.25">
      <c r="A860">
        <v>27</v>
      </c>
      <c r="B860">
        <v>35</v>
      </c>
      <c r="C860">
        <v>11</v>
      </c>
      <c r="D860" s="2">
        <f t="shared" si="13"/>
        <v>6.0908084163898118E-4</v>
      </c>
      <c r="E860" s="2">
        <f>D860*F860*IFERROR(SUMIF(Distrib!AH:AH,"&lt;=" &amp; G860,Distrib!AJ:AJ),1)</f>
        <v>6.2040977210750303E-5</v>
      </c>
      <c r="F860">
        <f>COUNTIF($H$860:$Q$860,"&lt;="&amp;$G$860)/COUNTA($H$860:$Q$860)</f>
        <v>0.2</v>
      </c>
      <c r="G860">
        <v>81</v>
      </c>
      <c r="H860">
        <v>42</v>
      </c>
      <c r="I860">
        <v>264</v>
      </c>
      <c r="J860">
        <v>310</v>
      </c>
      <c r="K860">
        <v>40</v>
      </c>
      <c r="L860">
        <v>182</v>
      </c>
      <c r="M860">
        <v>127</v>
      </c>
      <c r="N860">
        <v>131</v>
      </c>
      <c r="O860">
        <v>182</v>
      </c>
      <c r="P860">
        <v>228</v>
      </c>
      <c r="Q860">
        <v>163</v>
      </c>
    </row>
    <row r="861" spans="1:24" x14ac:dyDescent="0.25">
      <c r="A861">
        <v>12</v>
      </c>
      <c r="B861">
        <v>17</v>
      </c>
      <c r="C861">
        <v>16</v>
      </c>
      <c r="D861" s="2">
        <f t="shared" si="13"/>
        <v>8.8593576965669994E-4</v>
      </c>
      <c r="E861" s="2">
        <f>D861*F861*IFERROR(SUMIF(Distrib!AH:AH,"&lt;=" &amp; G861,Distrib!AJ:AJ),1)</f>
        <v>7.394732358131194E-4</v>
      </c>
      <c r="F861">
        <f>COUNTIF($H$861:$W$861,"&lt;="&amp;$G$861)/COUNTA($H$861:$W$861)</f>
        <v>0.9375</v>
      </c>
      <c r="G861">
        <v>257</v>
      </c>
      <c r="H861">
        <v>34</v>
      </c>
      <c r="I861">
        <v>17</v>
      </c>
      <c r="J861">
        <v>120</v>
      </c>
      <c r="K861">
        <v>3</v>
      </c>
      <c r="L861">
        <v>40</v>
      </c>
      <c r="M861">
        <v>209</v>
      </c>
      <c r="N861">
        <v>42</v>
      </c>
      <c r="O861">
        <v>21</v>
      </c>
      <c r="P861">
        <v>178</v>
      </c>
      <c r="Q861">
        <v>205</v>
      </c>
      <c r="R861">
        <v>20</v>
      </c>
      <c r="S861">
        <v>55</v>
      </c>
      <c r="T861">
        <v>10</v>
      </c>
      <c r="U861">
        <v>319</v>
      </c>
      <c r="V861">
        <v>9</v>
      </c>
      <c r="W861">
        <v>173</v>
      </c>
    </row>
    <row r="862" spans="1:24" x14ac:dyDescent="0.25">
      <c r="A862">
        <v>12</v>
      </c>
      <c r="B862">
        <v>29</v>
      </c>
      <c r="C862">
        <v>20</v>
      </c>
      <c r="D862" s="2">
        <f t="shared" si="13"/>
        <v>1.1074197120708748E-3</v>
      </c>
      <c r="E862" s="2">
        <f>D862*F862*IFERROR(SUMIF(Distrib!AH:AH,"&lt;=" &amp; G862,Distrib!AJ:AJ),1)</f>
        <v>7.4364769378565182E-4</v>
      </c>
      <c r="F862">
        <f>COUNTIF($H$862:$W$862,"&lt;="&amp;$G$862)/COUNTA($H$862:$W$862)</f>
        <v>0.875</v>
      </c>
      <c r="G862">
        <v>167</v>
      </c>
      <c r="H862">
        <v>77</v>
      </c>
      <c r="I862">
        <v>132</v>
      </c>
      <c r="J862">
        <v>163</v>
      </c>
      <c r="K862">
        <v>67</v>
      </c>
      <c r="L862">
        <v>47</v>
      </c>
      <c r="M862">
        <v>268</v>
      </c>
      <c r="N862">
        <v>16</v>
      </c>
      <c r="O862">
        <v>110</v>
      </c>
      <c r="P862">
        <v>121</v>
      </c>
      <c r="Q862">
        <v>33</v>
      </c>
      <c r="R862">
        <v>137</v>
      </c>
      <c r="S862">
        <v>16</v>
      </c>
      <c r="T862">
        <v>214</v>
      </c>
      <c r="U862">
        <v>40</v>
      </c>
      <c r="V862">
        <v>41</v>
      </c>
      <c r="W862">
        <v>16</v>
      </c>
    </row>
    <row r="863" spans="1:24" x14ac:dyDescent="0.25">
      <c r="A863">
        <v>12</v>
      </c>
      <c r="B863">
        <v>38</v>
      </c>
      <c r="C863">
        <v>20</v>
      </c>
      <c r="D863" s="2">
        <f t="shared" si="13"/>
        <v>1.1074197120708748E-3</v>
      </c>
      <c r="E863" s="2">
        <f>D863*F863*IFERROR(SUMIF(Distrib!AH:AH,"&lt;=" &amp; G863,Distrib!AJ:AJ),1)</f>
        <v>5.3164921682293139E-4</v>
      </c>
      <c r="F863">
        <f>COUNTIF($H$863:$X$863,"&lt;="&amp;$G$863)/COUNTA($H$863:$X$863)</f>
        <v>0.70588235294117652</v>
      </c>
      <c r="G863">
        <v>130</v>
      </c>
      <c r="H863">
        <v>161</v>
      </c>
      <c r="I863">
        <v>28</v>
      </c>
      <c r="J863">
        <v>72</v>
      </c>
      <c r="K863">
        <v>148</v>
      </c>
      <c r="L863">
        <v>67</v>
      </c>
      <c r="M863">
        <v>97</v>
      </c>
      <c r="N863">
        <v>38</v>
      </c>
      <c r="O863">
        <v>26</v>
      </c>
      <c r="P863">
        <v>154</v>
      </c>
      <c r="Q863">
        <v>185</v>
      </c>
      <c r="R863">
        <v>33</v>
      </c>
      <c r="S863">
        <v>29</v>
      </c>
      <c r="T863">
        <v>198</v>
      </c>
      <c r="U863">
        <v>10</v>
      </c>
      <c r="V863">
        <v>87</v>
      </c>
      <c r="W863">
        <v>116</v>
      </c>
      <c r="X863">
        <v>115</v>
      </c>
    </row>
    <row r="864" spans="1:24" x14ac:dyDescent="0.25">
      <c r="A864">
        <v>17</v>
      </c>
      <c r="B864">
        <v>29</v>
      </c>
      <c r="C864">
        <v>16</v>
      </c>
      <c r="D864" s="2">
        <f t="shared" si="13"/>
        <v>8.8593576965669994E-4</v>
      </c>
      <c r="E864" s="2">
        <f>D864*F864*IFERROR(SUMIF(Distrib!AH:AH,"&lt;=" &amp; G864,Distrib!AJ:AJ),1)</f>
        <v>0</v>
      </c>
      <c r="F864">
        <f>COUNTIF($H$864:$V$864,"&lt;="&amp;$G$864)/COUNTA($H$864:$V$864)</f>
        <v>0</v>
      </c>
      <c r="G864">
        <v>14</v>
      </c>
      <c r="H864">
        <v>218</v>
      </c>
      <c r="I864">
        <v>33</v>
      </c>
      <c r="J864">
        <v>24</v>
      </c>
      <c r="K864">
        <v>16</v>
      </c>
      <c r="L864">
        <v>322</v>
      </c>
      <c r="M864">
        <v>35</v>
      </c>
      <c r="N864">
        <v>75</v>
      </c>
      <c r="O864">
        <v>184</v>
      </c>
      <c r="P864">
        <v>135</v>
      </c>
      <c r="Q864">
        <v>145</v>
      </c>
      <c r="R864">
        <v>79</v>
      </c>
      <c r="S864">
        <v>153</v>
      </c>
      <c r="T864">
        <v>65</v>
      </c>
      <c r="U864">
        <v>64</v>
      </c>
      <c r="V864">
        <v>64</v>
      </c>
    </row>
    <row r="865" spans="1:26" x14ac:dyDescent="0.25">
      <c r="A865">
        <v>8</v>
      </c>
      <c r="B865">
        <v>17</v>
      </c>
      <c r="C865">
        <v>14</v>
      </c>
      <c r="D865" s="2">
        <f t="shared" si="13"/>
        <v>7.7519379844961239E-4</v>
      </c>
      <c r="E865" s="2">
        <f>D865*F865*IFERROR(SUMIF(Distrib!AH:AH,"&lt;=" &amp; G865,Distrib!AJ:AJ),1)</f>
        <v>5.4330769742673576E-5</v>
      </c>
      <c r="F865">
        <f>COUNTIF($H$865:$T$865,"&lt;="&amp;$G$865)/COUNTA($H$865:$T$865)</f>
        <v>0.23076923076923078</v>
      </c>
      <c r="G865">
        <v>41</v>
      </c>
      <c r="H865">
        <v>471</v>
      </c>
      <c r="I865">
        <v>183</v>
      </c>
      <c r="J865">
        <v>5</v>
      </c>
      <c r="K865">
        <v>222</v>
      </c>
      <c r="L865">
        <v>10</v>
      </c>
      <c r="M865">
        <v>13</v>
      </c>
      <c r="N865">
        <v>70</v>
      </c>
      <c r="O865">
        <v>96</v>
      </c>
      <c r="P865">
        <v>178</v>
      </c>
      <c r="Q865">
        <v>73</v>
      </c>
      <c r="R865">
        <v>132</v>
      </c>
      <c r="S865">
        <v>138</v>
      </c>
      <c r="T865">
        <v>77</v>
      </c>
    </row>
    <row r="866" spans="1:26" x14ac:dyDescent="0.25">
      <c r="A866">
        <v>8</v>
      </c>
      <c r="B866">
        <v>39</v>
      </c>
      <c r="C866">
        <v>12</v>
      </c>
      <c r="D866" s="2">
        <f t="shared" si="13"/>
        <v>6.6445182724252495E-4</v>
      </c>
      <c r="E866" s="2">
        <f>D866*F866*IFERROR(SUMIF(Distrib!AH:AH,"&lt;=" &amp; G866,Distrib!AJ:AJ),1)</f>
        <v>1.7062369825885374E-4</v>
      </c>
      <c r="F866">
        <f>COUNTIF($H$866:$R$866,"&lt;="&amp;$G$866)/COUNTA($H$866:$R$866)</f>
        <v>0.45454545454545453</v>
      </c>
      <c r="G866">
        <v>95</v>
      </c>
      <c r="H866">
        <v>1</v>
      </c>
      <c r="I866">
        <v>175</v>
      </c>
      <c r="J866">
        <v>281</v>
      </c>
      <c r="K866">
        <v>35</v>
      </c>
      <c r="L866">
        <v>335</v>
      </c>
      <c r="M866">
        <v>9</v>
      </c>
      <c r="N866">
        <v>170</v>
      </c>
      <c r="O866">
        <v>108</v>
      </c>
      <c r="P866">
        <v>93</v>
      </c>
      <c r="Q866">
        <v>60</v>
      </c>
      <c r="R866">
        <v>258</v>
      </c>
    </row>
    <row r="867" spans="1:26" x14ac:dyDescent="0.25">
      <c r="A867">
        <v>17</v>
      </c>
      <c r="B867">
        <v>18</v>
      </c>
      <c r="C867">
        <v>14</v>
      </c>
      <c r="D867" s="2">
        <f t="shared" si="13"/>
        <v>7.7519379844961239E-4</v>
      </c>
      <c r="E867" s="2">
        <f>D867*F867*IFERROR(SUMIF(Distrib!AH:AH,"&lt;=" &amp; G867,Distrib!AJ:AJ),1)</f>
        <v>1.9632750079284233E-4</v>
      </c>
      <c r="F867">
        <f>COUNTIF($H$867:$U$867,"&lt;="&amp;$G$867)/COUNTA($H$867:$U$867)</f>
        <v>0.5714285714285714</v>
      </c>
      <c r="G867">
        <v>67</v>
      </c>
      <c r="H867">
        <v>9</v>
      </c>
      <c r="I867">
        <v>506</v>
      </c>
      <c r="J867">
        <v>29</v>
      </c>
      <c r="K867">
        <v>51</v>
      </c>
      <c r="L867">
        <v>28</v>
      </c>
      <c r="M867">
        <v>232</v>
      </c>
      <c r="N867">
        <v>6</v>
      </c>
      <c r="O867">
        <v>333</v>
      </c>
      <c r="P867">
        <v>110</v>
      </c>
      <c r="Q867">
        <v>113</v>
      </c>
      <c r="R867">
        <v>46</v>
      </c>
      <c r="S867">
        <v>12</v>
      </c>
      <c r="T867">
        <v>88</v>
      </c>
      <c r="U867">
        <v>55</v>
      </c>
    </row>
    <row r="868" spans="1:26" x14ac:dyDescent="0.25">
      <c r="A868">
        <v>17</v>
      </c>
      <c r="B868">
        <v>39</v>
      </c>
      <c r="C868">
        <v>16</v>
      </c>
      <c r="D868" s="2">
        <f t="shared" si="13"/>
        <v>8.8593576965669994E-4</v>
      </c>
      <c r="E868" s="2">
        <f>D868*F868*IFERROR(SUMIF(Distrib!AH:AH,"&lt;=" &amp; G868,Distrib!AJ:AJ),1)</f>
        <v>7.162110433691039E-4</v>
      </c>
      <c r="F868">
        <f>COUNTIF($H$868:$V$868,"&lt;="&amp;$G$868)/COUNTA($H$868:$V$868)</f>
        <v>0.93333333333333335</v>
      </c>
      <c r="G868">
        <v>232</v>
      </c>
      <c r="H868">
        <v>76</v>
      </c>
      <c r="I868">
        <v>38</v>
      </c>
      <c r="J868">
        <v>103</v>
      </c>
      <c r="K868">
        <v>19</v>
      </c>
      <c r="L868">
        <v>201</v>
      </c>
      <c r="M868">
        <v>89</v>
      </c>
      <c r="N868">
        <v>164</v>
      </c>
      <c r="O868">
        <v>278</v>
      </c>
      <c r="P868">
        <v>61</v>
      </c>
      <c r="Q868">
        <v>19</v>
      </c>
      <c r="R868">
        <v>70</v>
      </c>
      <c r="S868">
        <v>12</v>
      </c>
      <c r="T868">
        <v>104</v>
      </c>
      <c r="U868">
        <v>73</v>
      </c>
      <c r="V868">
        <v>23</v>
      </c>
    </row>
    <row r="869" spans="1:26" x14ac:dyDescent="0.25">
      <c r="A869">
        <v>18</v>
      </c>
      <c r="B869">
        <v>39</v>
      </c>
      <c r="C869">
        <v>19</v>
      </c>
      <c r="D869" s="2">
        <f t="shared" si="13"/>
        <v>1.052048726467331E-3</v>
      </c>
      <c r="E869" s="2">
        <f>D869*F869*IFERROR(SUMIF(Distrib!AH:AH,"&lt;=" &amp; G869,Distrib!AJ:AJ),1)</f>
        <v>3.4828314813939334E-5</v>
      </c>
      <c r="F869">
        <f>COUNTIF($H$869:$X$869,"&lt;="&amp;$G$869)/COUNTA($H$869:$X$869)</f>
        <v>0.17647058823529413</v>
      </c>
      <c r="G869">
        <v>24</v>
      </c>
      <c r="H869">
        <v>54</v>
      </c>
      <c r="I869">
        <v>203</v>
      </c>
      <c r="J869">
        <v>96</v>
      </c>
      <c r="K869">
        <v>52</v>
      </c>
      <c r="L869">
        <v>116</v>
      </c>
      <c r="M869">
        <v>42</v>
      </c>
      <c r="N869">
        <v>18</v>
      </c>
      <c r="O869">
        <v>141</v>
      </c>
      <c r="P869">
        <v>176</v>
      </c>
      <c r="Q869">
        <v>7</v>
      </c>
      <c r="R869">
        <v>62</v>
      </c>
      <c r="S869">
        <v>28</v>
      </c>
      <c r="T869">
        <v>51</v>
      </c>
      <c r="U869">
        <v>1</v>
      </c>
      <c r="V869">
        <v>74</v>
      </c>
      <c r="W869">
        <v>116</v>
      </c>
      <c r="X869">
        <v>485</v>
      </c>
    </row>
    <row r="870" spans="1:26" x14ac:dyDescent="0.25">
      <c r="A870">
        <v>15</v>
      </c>
      <c r="B870">
        <v>35</v>
      </c>
      <c r="C870">
        <v>20</v>
      </c>
      <c r="D870" s="2">
        <f t="shared" si="13"/>
        <v>1.1074197120708748E-3</v>
      </c>
      <c r="E870" s="2">
        <f>D870*F870*IFERROR(SUMIF(Distrib!AH:AH,"&lt;=" &amp; G870,Distrib!AJ:AJ),1)</f>
        <v>5.0613097815257716E-5</v>
      </c>
      <c r="F870">
        <f>COUNTIF($H$870:$Z$870,"&lt;="&amp;$G$870)/COUNTA($H$870:$Z$870)</f>
        <v>0.26315789473684209</v>
      </c>
      <c r="G870">
        <v>22</v>
      </c>
      <c r="H870">
        <v>166</v>
      </c>
      <c r="I870">
        <v>5</v>
      </c>
      <c r="J870">
        <v>19</v>
      </c>
      <c r="K870">
        <v>80</v>
      </c>
      <c r="L870">
        <v>60</v>
      </c>
      <c r="M870">
        <v>64</v>
      </c>
      <c r="N870">
        <v>14</v>
      </c>
      <c r="O870">
        <v>155</v>
      </c>
      <c r="P870">
        <v>112</v>
      </c>
      <c r="Q870">
        <v>226</v>
      </c>
      <c r="R870">
        <v>41</v>
      </c>
      <c r="S870">
        <v>87</v>
      </c>
      <c r="T870">
        <v>125</v>
      </c>
      <c r="U870">
        <v>23</v>
      </c>
      <c r="V870">
        <v>61</v>
      </c>
      <c r="W870">
        <v>226</v>
      </c>
      <c r="X870">
        <v>7</v>
      </c>
      <c r="Y870">
        <v>259</v>
      </c>
      <c r="Z870">
        <v>16</v>
      </c>
    </row>
    <row r="871" spans="1:26" x14ac:dyDescent="0.25">
      <c r="A871">
        <v>15</v>
      </c>
      <c r="B871">
        <v>45</v>
      </c>
      <c r="C871">
        <v>17</v>
      </c>
      <c r="D871" s="2">
        <f t="shared" si="13"/>
        <v>9.413067552602436E-4</v>
      </c>
      <c r="E871" s="2">
        <f>D871*F871*IFERROR(SUMIF(Distrib!AH:AH,"&lt;=" &amp; G871,Distrib!AJ:AJ),1)</f>
        <v>1.9716315414975248E-5</v>
      </c>
      <c r="F871">
        <f>COUNTIF($H$871:$W$871,"&lt;="&amp;$G$871)/COUNTA($H$871:$W$871)</f>
        <v>0.1875</v>
      </c>
      <c r="G871">
        <v>14</v>
      </c>
      <c r="H871">
        <v>19</v>
      </c>
      <c r="I871">
        <v>227</v>
      </c>
      <c r="J871">
        <v>158</v>
      </c>
      <c r="K871">
        <v>60</v>
      </c>
      <c r="L871">
        <v>445</v>
      </c>
      <c r="M871">
        <v>34</v>
      </c>
      <c r="N871">
        <v>80</v>
      </c>
      <c r="O871">
        <v>98</v>
      </c>
      <c r="P871">
        <v>63</v>
      </c>
      <c r="Q871">
        <v>201</v>
      </c>
      <c r="R871">
        <v>12</v>
      </c>
      <c r="S871">
        <v>13</v>
      </c>
      <c r="T871">
        <v>108</v>
      </c>
      <c r="U871">
        <v>11</v>
      </c>
      <c r="V871">
        <v>61</v>
      </c>
      <c r="W871">
        <v>102</v>
      </c>
    </row>
    <row r="872" spans="1:26" x14ac:dyDescent="0.25">
      <c r="A872">
        <v>25</v>
      </c>
      <c r="B872">
        <v>35</v>
      </c>
      <c r="C872">
        <v>13</v>
      </c>
      <c r="D872" s="2">
        <f t="shared" si="13"/>
        <v>7.1982281284606862E-4</v>
      </c>
      <c r="E872" s="2">
        <f>D872*F872*IFERROR(SUMIF(Distrib!AH:AH,"&lt;=" &amp; G872,Distrib!AJ:AJ),1)</f>
        <v>2.7693491307011209E-4</v>
      </c>
      <c r="F872">
        <f>COUNTIF($H$872:$S$872,"&lt;="&amp;$G$872)/COUNTA($H$872:$S$872)</f>
        <v>0.58333333333333337</v>
      </c>
      <c r="G872">
        <v>123</v>
      </c>
      <c r="H872">
        <v>248</v>
      </c>
      <c r="I872">
        <v>16</v>
      </c>
      <c r="J872">
        <v>210</v>
      </c>
      <c r="K872">
        <v>72</v>
      </c>
      <c r="L872">
        <v>254</v>
      </c>
      <c r="M872">
        <v>184</v>
      </c>
      <c r="N872">
        <v>136</v>
      </c>
      <c r="O872">
        <v>33</v>
      </c>
      <c r="P872">
        <v>103</v>
      </c>
      <c r="Q872">
        <v>114</v>
      </c>
      <c r="R872">
        <v>20</v>
      </c>
      <c r="S872">
        <v>51</v>
      </c>
    </row>
    <row r="873" spans="1:26" x14ac:dyDescent="0.25">
      <c r="A873">
        <v>25</v>
      </c>
      <c r="B873">
        <v>45</v>
      </c>
      <c r="C873">
        <v>20</v>
      </c>
      <c r="D873" s="2">
        <f t="shared" si="13"/>
        <v>1.1074197120708748E-3</v>
      </c>
      <c r="E873" s="2">
        <f>D873*F873*IFERROR(SUMIF(Distrib!AH:AH,"&lt;=" &amp; G873,Distrib!AJ:AJ),1)</f>
        <v>5.0213473248976361E-4</v>
      </c>
      <c r="F873">
        <f>COUNTIF($H$873:$W$873,"&lt;="&amp;$G$873)/COUNTA($H$873:$W$873)</f>
        <v>0.6875</v>
      </c>
      <c r="G873">
        <v>123</v>
      </c>
      <c r="H873">
        <v>112</v>
      </c>
      <c r="I873">
        <v>20</v>
      </c>
      <c r="J873">
        <v>25</v>
      </c>
      <c r="K873">
        <v>142</v>
      </c>
      <c r="L873">
        <v>110</v>
      </c>
      <c r="M873">
        <v>113</v>
      </c>
      <c r="N873">
        <v>108</v>
      </c>
      <c r="O873">
        <v>170</v>
      </c>
      <c r="P873">
        <v>130</v>
      </c>
      <c r="Q873">
        <v>105</v>
      </c>
      <c r="R873">
        <v>59</v>
      </c>
      <c r="S873">
        <v>124</v>
      </c>
      <c r="T873">
        <v>27</v>
      </c>
      <c r="U873">
        <v>192</v>
      </c>
      <c r="V873">
        <v>44</v>
      </c>
      <c r="W873">
        <v>40</v>
      </c>
    </row>
    <row r="874" spans="1:26" x14ac:dyDescent="0.25">
      <c r="A874">
        <v>16</v>
      </c>
      <c r="B874">
        <v>30</v>
      </c>
      <c r="C874">
        <v>14</v>
      </c>
      <c r="D874" s="2">
        <f t="shared" si="13"/>
        <v>7.7519379844961239E-4</v>
      </c>
      <c r="E874" s="2">
        <f>D874*F874*IFERROR(SUMIF(Distrib!AH:AH,"&lt;=" &amp; G874,Distrib!AJ:AJ),1)</f>
        <v>6.1599155016577161E-5</v>
      </c>
      <c r="F874">
        <f>COUNTIF($H$874:$T$874,"&lt;="&amp;$G$874)/COUNTA($H$874:$T$874)</f>
        <v>0.30769230769230771</v>
      </c>
      <c r="G874">
        <v>34</v>
      </c>
      <c r="H874">
        <v>360</v>
      </c>
      <c r="I874">
        <v>11</v>
      </c>
      <c r="J874">
        <v>18</v>
      </c>
      <c r="K874">
        <v>137</v>
      </c>
      <c r="L874">
        <v>36</v>
      </c>
      <c r="M874">
        <v>47</v>
      </c>
      <c r="N874">
        <v>281</v>
      </c>
      <c r="O874">
        <v>385</v>
      </c>
      <c r="P874">
        <v>76</v>
      </c>
      <c r="Q874">
        <v>1</v>
      </c>
      <c r="R874">
        <v>99</v>
      </c>
      <c r="S874">
        <v>136</v>
      </c>
      <c r="T874">
        <v>34</v>
      </c>
    </row>
    <row r="875" spans="1:26" x14ac:dyDescent="0.25">
      <c r="A875">
        <v>30</v>
      </c>
      <c r="B875">
        <v>37</v>
      </c>
      <c r="C875">
        <v>14</v>
      </c>
      <c r="D875" s="2">
        <f t="shared" si="13"/>
        <v>7.7519379844961239E-4</v>
      </c>
      <c r="E875" s="2">
        <f>D875*F875*IFERROR(SUMIF(Distrib!AH:AH,"&lt;=" &amp; G875,Distrib!AJ:AJ),1)</f>
        <v>6.1599155016577161E-5</v>
      </c>
      <c r="F875">
        <f>COUNTIF($H$875:$T$875,"&lt;="&amp;$G$875)/COUNTA($H$875:$T$875)</f>
        <v>0.30769230769230771</v>
      </c>
      <c r="G875">
        <v>34</v>
      </c>
      <c r="H875">
        <v>395</v>
      </c>
      <c r="I875">
        <v>12</v>
      </c>
      <c r="J875">
        <v>36</v>
      </c>
      <c r="K875">
        <v>447</v>
      </c>
      <c r="L875">
        <v>18</v>
      </c>
      <c r="M875">
        <v>37</v>
      </c>
      <c r="N875">
        <v>121</v>
      </c>
      <c r="O875">
        <v>41</v>
      </c>
      <c r="P875">
        <v>19</v>
      </c>
      <c r="Q875">
        <v>341</v>
      </c>
      <c r="R875">
        <v>21</v>
      </c>
      <c r="S875">
        <v>74</v>
      </c>
      <c r="T875">
        <v>103</v>
      </c>
    </row>
    <row r="876" spans="1:26" x14ac:dyDescent="0.25">
      <c r="A876">
        <v>30</v>
      </c>
      <c r="B876">
        <v>50</v>
      </c>
      <c r="C876">
        <v>12</v>
      </c>
      <c r="D876" s="2">
        <f t="shared" si="13"/>
        <v>6.6445182724252495E-4</v>
      </c>
      <c r="E876" s="2">
        <f>D876*F876*IFERROR(SUMIF(Distrib!AH:AH,"&lt;=" &amp; G876,Distrib!AJ:AJ),1)</f>
        <v>1.5985376289242702E-4</v>
      </c>
      <c r="F876">
        <f>COUNTIF($H$876:$R$876,"&lt;="&amp;$G$876)/COUNTA($H$876:$R$876)</f>
        <v>0.45454545454545453</v>
      </c>
      <c r="G876">
        <v>86</v>
      </c>
      <c r="H876">
        <v>93</v>
      </c>
      <c r="I876">
        <v>531</v>
      </c>
      <c r="J876">
        <v>6</v>
      </c>
      <c r="K876">
        <v>208</v>
      </c>
      <c r="L876">
        <v>76</v>
      </c>
      <c r="M876">
        <v>8</v>
      </c>
      <c r="N876">
        <v>41</v>
      </c>
      <c r="O876">
        <v>336</v>
      </c>
      <c r="P876">
        <v>65</v>
      </c>
      <c r="Q876">
        <v>110</v>
      </c>
      <c r="R876">
        <v>114</v>
      </c>
    </row>
    <row r="877" spans="1:26" x14ac:dyDescent="0.25">
      <c r="A877">
        <v>9</v>
      </c>
      <c r="B877">
        <v>17</v>
      </c>
      <c r="C877">
        <v>16</v>
      </c>
      <c r="D877" s="2">
        <f t="shared" si="13"/>
        <v>8.8593576965669994E-4</v>
      </c>
      <c r="E877" s="2">
        <f>D877*F877*IFERROR(SUMIF(Distrib!AH:AH,"&lt;=" &amp; G877,Distrib!AJ:AJ),1)</f>
        <v>6.6505311169988218E-4</v>
      </c>
      <c r="F877">
        <f>COUNTIF($H$877:$V$877,"&lt;="&amp;$G$877)/COUNTA($H$877:$V$877)</f>
        <v>0.8666666666666667</v>
      </c>
      <c r="G877">
        <v>232</v>
      </c>
      <c r="H877">
        <v>34</v>
      </c>
      <c r="I877">
        <v>80</v>
      </c>
      <c r="J877">
        <v>91</v>
      </c>
      <c r="K877">
        <v>12</v>
      </c>
      <c r="L877">
        <v>37</v>
      </c>
      <c r="M877">
        <v>273</v>
      </c>
      <c r="N877">
        <v>166</v>
      </c>
      <c r="O877">
        <v>48</v>
      </c>
      <c r="P877">
        <v>421</v>
      </c>
      <c r="Q877">
        <v>4</v>
      </c>
      <c r="R877">
        <v>57</v>
      </c>
      <c r="S877">
        <v>11</v>
      </c>
      <c r="T877">
        <v>64</v>
      </c>
      <c r="U877">
        <v>32</v>
      </c>
      <c r="V877">
        <v>52</v>
      </c>
    </row>
    <row r="878" spans="1:26" x14ac:dyDescent="0.25">
      <c r="A878">
        <v>9</v>
      </c>
      <c r="B878">
        <v>26</v>
      </c>
      <c r="C878">
        <v>12</v>
      </c>
      <c r="D878" s="2">
        <f t="shared" si="13"/>
        <v>6.6445182724252495E-4</v>
      </c>
      <c r="E878" s="2">
        <f>D878*F878*IFERROR(SUMIF(Distrib!AH:AH,"&lt;=" &amp; G878,Distrib!AJ:AJ),1)</f>
        <v>4.3842611887495654E-4</v>
      </c>
      <c r="F878">
        <f>COUNTIF($H$878:$R$878,"&lt;="&amp;$G$878)/COUNTA($H$878:$R$878)</f>
        <v>0.81818181818181823</v>
      </c>
      <c r="G878">
        <v>189</v>
      </c>
      <c r="H878">
        <v>84</v>
      </c>
      <c r="I878">
        <v>302</v>
      </c>
      <c r="J878">
        <v>9</v>
      </c>
      <c r="K878">
        <v>168</v>
      </c>
      <c r="L878">
        <v>173</v>
      </c>
      <c r="M878">
        <v>125</v>
      </c>
      <c r="N878">
        <v>4</v>
      </c>
      <c r="O878">
        <v>165</v>
      </c>
      <c r="P878">
        <v>236</v>
      </c>
      <c r="Q878">
        <v>37</v>
      </c>
      <c r="R878">
        <v>186</v>
      </c>
    </row>
    <row r="879" spans="1:26" x14ac:dyDescent="0.25">
      <c r="A879">
        <v>14</v>
      </c>
      <c r="B879">
        <v>17</v>
      </c>
      <c r="C879">
        <v>15</v>
      </c>
      <c r="D879" s="2">
        <f t="shared" si="13"/>
        <v>8.3056478405315617E-4</v>
      </c>
      <c r="E879" s="2">
        <f>D879*F879*IFERROR(SUMIF(Distrib!AH:AH,"&lt;=" &amp; G879,Distrib!AJ:AJ),1)</f>
        <v>3.781997982121862E-4</v>
      </c>
      <c r="F879">
        <f>COUNTIF($H$879:$S$879,"&lt;="&amp;$G$879)/COUNTA($H$879:$S$879)</f>
        <v>0.66666666666666663</v>
      </c>
      <c r="G879">
        <v>131</v>
      </c>
      <c r="H879">
        <v>43</v>
      </c>
      <c r="I879">
        <v>50</v>
      </c>
      <c r="J879">
        <v>42</v>
      </c>
      <c r="K879">
        <v>278</v>
      </c>
      <c r="L879">
        <v>19</v>
      </c>
      <c r="M879">
        <v>53</v>
      </c>
      <c r="N879">
        <v>309</v>
      </c>
      <c r="O879">
        <v>62</v>
      </c>
      <c r="P879">
        <v>15</v>
      </c>
      <c r="Q879">
        <v>278</v>
      </c>
      <c r="R879">
        <v>191</v>
      </c>
      <c r="S879">
        <v>94</v>
      </c>
    </row>
    <row r="880" spans="1:26" x14ac:dyDescent="0.25">
      <c r="A880">
        <v>14</v>
      </c>
      <c r="B880">
        <v>26</v>
      </c>
      <c r="C880">
        <v>20</v>
      </c>
      <c r="D880" s="2">
        <f t="shared" si="13"/>
        <v>1.1074197120708748E-3</v>
      </c>
      <c r="E880" s="2">
        <f>D880*F880*IFERROR(SUMIF(Distrib!AH:AH,"&lt;=" &amp; G880,Distrib!AJ:AJ),1)</f>
        <v>1.7485046120071279E-4</v>
      </c>
      <c r="F880">
        <f>COUNTIF($H$880:$X$880,"&lt;="&amp;$G$880)/COUNTA($H$880:$X$880)</f>
        <v>0.41176470588235292</v>
      </c>
      <c r="G880">
        <v>55</v>
      </c>
      <c r="H880">
        <v>11</v>
      </c>
      <c r="I880">
        <v>207</v>
      </c>
      <c r="J880">
        <v>57</v>
      </c>
      <c r="K880">
        <v>214</v>
      </c>
      <c r="L880">
        <v>49</v>
      </c>
      <c r="M880">
        <v>162</v>
      </c>
      <c r="N880">
        <v>170</v>
      </c>
      <c r="O880">
        <v>16</v>
      </c>
      <c r="P880">
        <v>2</v>
      </c>
      <c r="Q880">
        <v>150</v>
      </c>
      <c r="R880">
        <v>89</v>
      </c>
      <c r="S880">
        <v>106</v>
      </c>
      <c r="T880">
        <v>54</v>
      </c>
      <c r="U880">
        <v>187</v>
      </c>
      <c r="V880">
        <v>119</v>
      </c>
      <c r="W880">
        <v>30</v>
      </c>
      <c r="X880">
        <v>50</v>
      </c>
    </row>
    <row r="881" spans="1:23" x14ac:dyDescent="0.25">
      <c r="A881">
        <v>4</v>
      </c>
      <c r="B881">
        <v>30</v>
      </c>
      <c r="C881">
        <v>15</v>
      </c>
      <c r="D881" s="2">
        <f t="shared" si="13"/>
        <v>8.3056478405315617E-4</v>
      </c>
      <c r="E881" s="2">
        <f>D881*F881*IFERROR(SUMIF(Distrib!AH:AH,"&lt;=" &amp; G881,Distrib!AJ:AJ),1)</f>
        <v>8.2453162581548037E-4</v>
      </c>
      <c r="F881">
        <f>COUNTIF($H$881:$U$881,"&lt;="&amp;$G$881)/COUNTA($H$881:$U$881)</f>
        <v>1</v>
      </c>
      <c r="G881">
        <v>578</v>
      </c>
      <c r="H881">
        <v>58</v>
      </c>
      <c r="I881">
        <v>71</v>
      </c>
      <c r="J881">
        <v>5</v>
      </c>
      <c r="K881">
        <v>14</v>
      </c>
      <c r="L881">
        <v>200</v>
      </c>
      <c r="M881">
        <v>123</v>
      </c>
      <c r="N881">
        <v>9</v>
      </c>
      <c r="O881">
        <v>27</v>
      </c>
      <c r="P881">
        <v>3</v>
      </c>
      <c r="Q881">
        <v>115</v>
      </c>
      <c r="R881">
        <v>19</v>
      </c>
      <c r="S881">
        <v>107</v>
      </c>
      <c r="T881">
        <v>17</v>
      </c>
      <c r="U881">
        <v>212</v>
      </c>
    </row>
    <row r="882" spans="1:23" x14ac:dyDescent="0.25">
      <c r="A882">
        <v>4</v>
      </c>
      <c r="B882">
        <v>49</v>
      </c>
      <c r="C882">
        <v>8</v>
      </c>
      <c r="D882" s="2">
        <f t="shared" si="13"/>
        <v>4.4296788482834997E-4</v>
      </c>
      <c r="E882" s="2">
        <f>D882*F882*IFERROR(SUMIF(Distrib!AH:AH,"&lt;=" &amp; G882,Distrib!AJ:AJ),1)</f>
        <v>1.4057519869462303E-4</v>
      </c>
      <c r="F882">
        <f>COUNTIF($H$882:$N$882,"&lt;="&amp;$G$882)/COUNTA($H$882:$N$882)</f>
        <v>0.42857142857142855</v>
      </c>
      <c r="G882">
        <v>154</v>
      </c>
      <c r="H882">
        <v>496</v>
      </c>
      <c r="I882">
        <v>276</v>
      </c>
      <c r="J882">
        <v>43</v>
      </c>
      <c r="K882">
        <v>87</v>
      </c>
      <c r="L882">
        <v>322</v>
      </c>
      <c r="M882">
        <v>14</v>
      </c>
      <c r="N882">
        <v>224</v>
      </c>
      <c r="P882">
        <f>COUNTIF($R$882:$W$882,"&lt;="&amp;$Q$882)/COUNTA($R$882:$W$882)</f>
        <v>0.5</v>
      </c>
      <c r="Q882">
        <v>207</v>
      </c>
      <c r="R882">
        <v>276</v>
      </c>
      <c r="S882">
        <v>43</v>
      </c>
      <c r="T882">
        <v>87</v>
      </c>
      <c r="U882">
        <v>322</v>
      </c>
      <c r="V882">
        <v>14</v>
      </c>
      <c r="W882">
        <v>224</v>
      </c>
    </row>
    <row r="883" spans="1:23" x14ac:dyDescent="0.25">
      <c r="A883">
        <v>30</v>
      </c>
      <c r="B883">
        <v>49</v>
      </c>
      <c r="C883">
        <v>17</v>
      </c>
      <c r="D883" s="2">
        <f t="shared" si="13"/>
        <v>9.413067552602436E-4</v>
      </c>
      <c r="E883" s="2">
        <f>D883*F883*IFERROR(SUMIF(Distrib!AH:AH,"&lt;=" &amp; G883,Distrib!AJ:AJ),1)</f>
        <v>1.1334453245948828E-4</v>
      </c>
      <c r="F883">
        <f>COUNTIF($H$883:$W$883,"&lt;="&amp;$G$883)/COUNTA($H$883:$W$883)</f>
        <v>0.375</v>
      </c>
      <c r="G883">
        <v>44</v>
      </c>
      <c r="H883">
        <v>20</v>
      </c>
      <c r="I883">
        <v>185</v>
      </c>
      <c r="J883">
        <v>187</v>
      </c>
      <c r="K883">
        <v>93</v>
      </c>
      <c r="L883">
        <v>31</v>
      </c>
      <c r="M883">
        <v>366</v>
      </c>
      <c r="N883">
        <v>74</v>
      </c>
      <c r="O883">
        <v>17</v>
      </c>
      <c r="P883">
        <v>222</v>
      </c>
      <c r="Q883">
        <v>92</v>
      </c>
      <c r="R883">
        <v>32</v>
      </c>
      <c r="S883">
        <v>73</v>
      </c>
      <c r="T883">
        <v>36</v>
      </c>
      <c r="U883">
        <v>18</v>
      </c>
      <c r="V883">
        <v>80</v>
      </c>
      <c r="W883">
        <v>71</v>
      </c>
    </row>
    <row r="884" spans="1:23" x14ac:dyDescent="0.25">
      <c r="A884">
        <v>46</v>
      </c>
      <c r="B884">
        <v>49</v>
      </c>
      <c r="C884">
        <v>15</v>
      </c>
      <c r="D884" s="2">
        <f t="shared" si="13"/>
        <v>8.3056478405315617E-4</v>
      </c>
      <c r="E884" s="2">
        <f>D884*F884*IFERROR(SUMIF(Distrib!AH:AH,"&lt;=" &amp; G884,Distrib!AJ:AJ),1)</f>
        <v>1.3845793450500924E-4</v>
      </c>
      <c r="F884">
        <f>COUNTIF($H$884:$P$884,"&lt;="&amp;$G$884)/COUNTA($H$884:$P$884)</f>
        <v>0.33333333333333331</v>
      </c>
      <c r="G884">
        <v>79</v>
      </c>
      <c r="H884">
        <v>357</v>
      </c>
      <c r="I884">
        <v>11</v>
      </c>
      <c r="J884">
        <v>85</v>
      </c>
      <c r="K884">
        <v>394</v>
      </c>
      <c r="L884">
        <v>5</v>
      </c>
      <c r="M884">
        <v>359</v>
      </c>
      <c r="N884">
        <v>152</v>
      </c>
      <c r="O884">
        <v>262</v>
      </c>
      <c r="P884">
        <v>29</v>
      </c>
    </row>
    <row r="885" spans="1:23" x14ac:dyDescent="0.25">
      <c r="A885">
        <v>6</v>
      </c>
      <c r="B885">
        <v>7</v>
      </c>
      <c r="C885">
        <v>11</v>
      </c>
      <c r="D885" s="2">
        <f t="shared" si="13"/>
        <v>6.0908084163898118E-4</v>
      </c>
      <c r="E885" s="2">
        <f>D885*F885*IFERROR(SUMIF(Distrib!AH:AH,"&lt;=" &amp; G885,Distrib!AJ:AJ),1)</f>
        <v>6.4380501905137301E-5</v>
      </c>
      <c r="F885">
        <f>COUNTIF($H$885:$Q$885,"&lt;="&amp;$G$885)/COUNTA($H$885:$Q$885)</f>
        <v>0.4</v>
      </c>
      <c r="G885">
        <v>35</v>
      </c>
      <c r="H885">
        <v>280</v>
      </c>
      <c r="I885">
        <v>5</v>
      </c>
      <c r="J885">
        <v>607</v>
      </c>
      <c r="K885">
        <v>38</v>
      </c>
      <c r="L885">
        <v>12</v>
      </c>
      <c r="M885">
        <v>273</v>
      </c>
      <c r="N885">
        <v>7</v>
      </c>
      <c r="O885">
        <v>302</v>
      </c>
      <c r="P885">
        <v>149</v>
      </c>
      <c r="Q885">
        <v>3</v>
      </c>
    </row>
    <row r="886" spans="1:23" x14ac:dyDescent="0.25">
      <c r="A886">
        <v>6</v>
      </c>
      <c r="B886">
        <v>38</v>
      </c>
      <c r="C886">
        <v>16</v>
      </c>
      <c r="D886" s="2">
        <f t="shared" si="13"/>
        <v>8.8593576965669994E-4</v>
      </c>
      <c r="E886" s="2">
        <f>D886*F886*IFERROR(SUMIF(Distrib!AH:AH,"&lt;=" &amp; G886,Distrib!AJ:AJ),1)</f>
        <v>8.4308206387152188E-4</v>
      </c>
      <c r="F886">
        <f>COUNTIF($H$886:$V$886,"&lt;="&amp;$G$886)/COUNTA($H$886:$V$886)</f>
        <v>1</v>
      </c>
      <c r="G886">
        <v>354</v>
      </c>
      <c r="H886">
        <v>275</v>
      </c>
      <c r="I886">
        <v>34</v>
      </c>
      <c r="J886">
        <v>40</v>
      </c>
      <c r="K886">
        <v>224</v>
      </c>
      <c r="L886">
        <v>85</v>
      </c>
      <c r="M886">
        <v>36</v>
      </c>
      <c r="N886">
        <v>91</v>
      </c>
      <c r="O886">
        <v>107</v>
      </c>
      <c r="P886">
        <v>11</v>
      </c>
      <c r="Q886">
        <v>134</v>
      </c>
      <c r="R886">
        <v>94</v>
      </c>
      <c r="S886">
        <v>2</v>
      </c>
      <c r="T886">
        <v>68</v>
      </c>
      <c r="U886">
        <v>118</v>
      </c>
      <c r="V886">
        <v>43</v>
      </c>
    </row>
    <row r="887" spans="1:23" x14ac:dyDescent="0.25">
      <c r="A887">
        <v>17</v>
      </c>
      <c r="B887">
        <v>33</v>
      </c>
      <c r="C887">
        <v>13</v>
      </c>
      <c r="D887" s="2">
        <f t="shared" si="13"/>
        <v>7.1982281284606862E-4</v>
      </c>
      <c r="E887" s="2">
        <f>D887*F887*IFERROR(SUMIF(Distrib!AH:AH,"&lt;=" &amp; G887,Distrib!AJ:AJ),1)</f>
        <v>6.6626786881305645E-4</v>
      </c>
      <c r="F887">
        <f>COUNTIF($H$887:$S$887,"&lt;="&amp;$G$887)/COUNTA($H$887:$S$887)</f>
        <v>1</v>
      </c>
      <c r="G887">
        <v>303</v>
      </c>
      <c r="H887">
        <v>5</v>
      </c>
      <c r="I887">
        <v>38</v>
      </c>
      <c r="J887">
        <v>122</v>
      </c>
      <c r="K887">
        <v>254</v>
      </c>
      <c r="L887">
        <v>206</v>
      </c>
      <c r="M887">
        <v>81</v>
      </c>
      <c r="N887">
        <v>170</v>
      </c>
      <c r="O887">
        <v>136</v>
      </c>
      <c r="P887">
        <v>6</v>
      </c>
      <c r="Q887">
        <v>84</v>
      </c>
      <c r="R887">
        <v>257</v>
      </c>
      <c r="S887">
        <v>5</v>
      </c>
    </row>
    <row r="888" spans="1:23" x14ac:dyDescent="0.25">
      <c r="A888">
        <v>17</v>
      </c>
      <c r="B888">
        <v>40</v>
      </c>
      <c r="C888">
        <v>15</v>
      </c>
      <c r="D888" s="2">
        <f t="shared" si="13"/>
        <v>8.3056478405315617E-4</v>
      </c>
      <c r="E888" s="2">
        <f>D888*F888*IFERROR(SUMIF(Distrib!AH:AH,"&lt;=" &amp; G888,Distrib!AJ:AJ),1)</f>
        <v>2.6002302594453045E-4</v>
      </c>
      <c r="F888">
        <f>COUNTIF($H$888:$V$888,"&lt;="&amp;$G$888)/COUNTA($H$888:$V$888)</f>
        <v>0.53333333333333333</v>
      </c>
      <c r="G888">
        <v>101</v>
      </c>
      <c r="H888">
        <v>141</v>
      </c>
      <c r="I888">
        <v>23</v>
      </c>
      <c r="J888">
        <v>221</v>
      </c>
      <c r="K888">
        <v>96</v>
      </c>
      <c r="L888">
        <v>80</v>
      </c>
      <c r="M888">
        <v>19</v>
      </c>
      <c r="N888">
        <v>247</v>
      </c>
      <c r="O888">
        <v>2</v>
      </c>
      <c r="P888">
        <v>107</v>
      </c>
      <c r="Q888">
        <v>149</v>
      </c>
      <c r="R888">
        <v>262</v>
      </c>
      <c r="S888">
        <v>7</v>
      </c>
      <c r="T888">
        <v>160</v>
      </c>
      <c r="U888">
        <v>17</v>
      </c>
      <c r="V888">
        <v>80</v>
      </c>
    </row>
    <row r="889" spans="1:23" x14ac:dyDescent="0.25">
      <c r="A889">
        <v>6</v>
      </c>
      <c r="B889">
        <v>18</v>
      </c>
      <c r="C889">
        <v>14</v>
      </c>
      <c r="D889" s="2">
        <f t="shared" si="13"/>
        <v>7.7519379844961239E-4</v>
      </c>
      <c r="E889" s="2">
        <f>D889*F889*IFERROR(SUMIF(Distrib!AH:AH,"&lt;=" &amp; G889,Distrib!AJ:AJ),1)</f>
        <v>5.7074708237498913E-4</v>
      </c>
      <c r="F889">
        <f>COUNTIF($H$889:$T$889,"&lt;="&amp;$G$889)/COUNTA($H$889:$T$889)</f>
        <v>0.84615384615384615</v>
      </c>
      <c r="G889">
        <v>236</v>
      </c>
      <c r="H889">
        <v>45</v>
      </c>
      <c r="I889">
        <v>39</v>
      </c>
      <c r="J889">
        <v>34</v>
      </c>
      <c r="K889">
        <v>361</v>
      </c>
      <c r="L889">
        <v>24</v>
      </c>
      <c r="M889">
        <v>190</v>
      </c>
      <c r="N889">
        <v>34</v>
      </c>
      <c r="O889">
        <v>2</v>
      </c>
      <c r="P889">
        <v>54</v>
      </c>
      <c r="Q889">
        <v>461</v>
      </c>
      <c r="R889">
        <v>4</v>
      </c>
      <c r="S889">
        <v>108</v>
      </c>
      <c r="T889">
        <v>48</v>
      </c>
    </row>
    <row r="890" spans="1:23" x14ac:dyDescent="0.25">
      <c r="A890">
        <v>13</v>
      </c>
      <c r="B890">
        <v>18</v>
      </c>
      <c r="C890">
        <v>13</v>
      </c>
      <c r="D890" s="2">
        <f t="shared" si="13"/>
        <v>7.1982281284606862E-4</v>
      </c>
      <c r="E890" s="2">
        <f>D890*F890*IFERROR(SUMIF(Distrib!AH:AH,"&lt;=" &amp; G890,Distrib!AJ:AJ),1)</f>
        <v>6.7951976459314605E-6</v>
      </c>
      <c r="F890">
        <f>COUNTIF($H$890:$R$890,"&lt;="&amp;$G$890)/COUNTA($H$890:$R$890)</f>
        <v>9.0909090909090912E-2</v>
      </c>
      <c r="G890">
        <v>13</v>
      </c>
      <c r="H890">
        <v>39</v>
      </c>
      <c r="I890">
        <v>15</v>
      </c>
      <c r="J890">
        <v>209</v>
      </c>
      <c r="K890">
        <v>212</v>
      </c>
      <c r="L890">
        <v>57</v>
      </c>
      <c r="M890">
        <v>191</v>
      </c>
      <c r="N890">
        <v>193</v>
      </c>
      <c r="O890">
        <v>442</v>
      </c>
      <c r="P890">
        <v>3</v>
      </c>
      <c r="Q890">
        <v>41</v>
      </c>
      <c r="R890">
        <v>146</v>
      </c>
    </row>
    <row r="891" spans="1:23" x14ac:dyDescent="0.25">
      <c r="A891">
        <v>39</v>
      </c>
      <c r="B891">
        <v>43</v>
      </c>
      <c r="C891">
        <v>8</v>
      </c>
      <c r="D891" s="2">
        <f t="shared" si="13"/>
        <v>4.4296788482834997E-4</v>
      </c>
      <c r="E891" s="2">
        <f>D891*F891*IFERROR(SUMIF(Distrib!AH:AH,"&lt;=" &amp; G891,Distrib!AJ:AJ),1)</f>
        <v>3.3225029001818241E-5</v>
      </c>
      <c r="F891">
        <f>COUNTIF($H$891:$N$891,"&lt;="&amp;$G$891)/COUNTA($H$891:$N$891)</f>
        <v>0.14285714285714285</v>
      </c>
      <c r="G891">
        <v>85</v>
      </c>
      <c r="H891">
        <v>679</v>
      </c>
      <c r="I891">
        <v>165</v>
      </c>
      <c r="J891">
        <v>141</v>
      </c>
      <c r="K891">
        <v>75</v>
      </c>
      <c r="L891">
        <v>157</v>
      </c>
      <c r="M891">
        <v>164</v>
      </c>
      <c r="N891">
        <v>254</v>
      </c>
      <c r="P891">
        <f>COUNTIF($R$891:$W$891,"&lt;="&amp;$Q$891)/COUNTA($R$891:$W$891)</f>
        <v>1</v>
      </c>
      <c r="Q891">
        <v>321</v>
      </c>
      <c r="R891">
        <v>165</v>
      </c>
      <c r="S891">
        <v>141</v>
      </c>
      <c r="T891">
        <v>75</v>
      </c>
      <c r="U891">
        <v>157</v>
      </c>
      <c r="V891">
        <v>164</v>
      </c>
      <c r="W891">
        <v>254</v>
      </c>
    </row>
    <row r="892" spans="1:23" x14ac:dyDescent="0.25">
      <c r="A892">
        <v>8</v>
      </c>
      <c r="B892">
        <v>13</v>
      </c>
      <c r="C892">
        <v>8</v>
      </c>
      <c r="D892" s="2">
        <f t="shared" si="13"/>
        <v>4.4296788482834997E-4</v>
      </c>
      <c r="E892" s="2">
        <f>D892*F892*IFERROR(SUMIF(Distrib!AH:AH,"&lt;=" &amp; G892,Distrib!AJ:AJ),1)</f>
        <v>0</v>
      </c>
      <c r="F892">
        <f>COUNTIF($H$892:$N$892,"&lt;="&amp;$G$892)/COUNTA($H$892:$N$892)</f>
        <v>0</v>
      </c>
      <c r="G892">
        <v>66</v>
      </c>
      <c r="H892">
        <v>367</v>
      </c>
      <c r="I892">
        <v>233</v>
      </c>
      <c r="J892">
        <v>266</v>
      </c>
      <c r="K892">
        <v>69</v>
      </c>
      <c r="L892">
        <v>184</v>
      </c>
      <c r="M892">
        <v>117</v>
      </c>
      <c r="N892">
        <v>173</v>
      </c>
      <c r="P892">
        <f>COUNTIF($R$892:$V$892,"&lt;="&amp;$Q$892)/COUNTA($R$892:$V$892)</f>
        <v>0.8</v>
      </c>
      <c r="Q892">
        <v>223</v>
      </c>
      <c r="R892">
        <v>266</v>
      </c>
      <c r="S892">
        <v>69</v>
      </c>
      <c r="T892">
        <v>184</v>
      </c>
      <c r="U892">
        <v>117</v>
      </c>
      <c r="V892">
        <v>173</v>
      </c>
    </row>
    <row r="893" spans="1:23" x14ac:dyDescent="0.25">
      <c r="A893">
        <v>8</v>
      </c>
      <c r="B893">
        <v>21</v>
      </c>
      <c r="C893">
        <v>9</v>
      </c>
      <c r="D893" s="2">
        <f t="shared" si="13"/>
        <v>4.9833887043189363E-4</v>
      </c>
      <c r="E893" s="2">
        <f>D893*F893*IFERROR(SUMIF(Distrib!AH:AH,"&lt;=" &amp; G893,Distrib!AJ:AJ),1)</f>
        <v>1.0623157601450292E-4</v>
      </c>
      <c r="F893">
        <f>COUNTIF($H$893:$O$893,"&lt;="&amp;$G$893)/COUNTA($H$893:$O$893)</f>
        <v>0.375</v>
      </c>
      <c r="G893">
        <v>96</v>
      </c>
      <c r="H893">
        <v>430</v>
      </c>
      <c r="I893">
        <v>209</v>
      </c>
      <c r="J893">
        <v>197</v>
      </c>
      <c r="K893">
        <v>69</v>
      </c>
      <c r="L893">
        <v>14</v>
      </c>
      <c r="M893">
        <v>511</v>
      </c>
      <c r="N893">
        <v>3</v>
      </c>
      <c r="O893">
        <v>178</v>
      </c>
    </row>
    <row r="894" spans="1:23" x14ac:dyDescent="0.25">
      <c r="A894">
        <v>11</v>
      </c>
      <c r="B894">
        <v>25</v>
      </c>
      <c r="C894">
        <v>11</v>
      </c>
      <c r="D894" s="2">
        <f t="shared" si="13"/>
        <v>6.0908084163898118E-4</v>
      </c>
      <c r="E894" s="2">
        <f>D894*F894*IFERROR(SUMIF(Distrib!AH:AH,"&lt;=" &amp; G894,Distrib!AJ:AJ),1)</f>
        <v>6.055614993336698E-4</v>
      </c>
      <c r="F894">
        <f>COUNTIF($H$894:$Q$894,"&lt;="&amp;$G$894)/COUNTA($H$894:$Q$894)</f>
        <v>1</v>
      </c>
      <c r="G894">
        <v>601</v>
      </c>
      <c r="H894">
        <v>332</v>
      </c>
      <c r="I894">
        <v>223</v>
      </c>
      <c r="J894">
        <v>59</v>
      </c>
      <c r="K894">
        <v>102</v>
      </c>
      <c r="L894">
        <v>24</v>
      </c>
      <c r="M894">
        <v>68</v>
      </c>
      <c r="N894">
        <v>118</v>
      </c>
      <c r="O894">
        <v>98</v>
      </c>
      <c r="P894">
        <v>92</v>
      </c>
      <c r="Q894">
        <v>8</v>
      </c>
    </row>
    <row r="895" spans="1:23" x14ac:dyDescent="0.25">
      <c r="A895">
        <v>11</v>
      </c>
      <c r="B895">
        <v>36</v>
      </c>
      <c r="C895">
        <v>14</v>
      </c>
      <c r="D895" s="2">
        <f t="shared" si="13"/>
        <v>7.7519379844961239E-4</v>
      </c>
      <c r="E895" s="2">
        <f>D895*F895*IFERROR(SUMIF(Distrib!AH:AH,"&lt;=" &amp; G895,Distrib!AJ:AJ),1)</f>
        <v>4.2694790428333979E-5</v>
      </c>
      <c r="F895">
        <f>COUNTIF($H$895:$T$895,"&lt;="&amp;$G$895)/COUNTA($H$895:$T$895)</f>
        <v>0.23076923076923078</v>
      </c>
      <c r="G895">
        <v>31</v>
      </c>
      <c r="H895">
        <v>223</v>
      </c>
      <c r="I895">
        <v>2</v>
      </c>
      <c r="J895">
        <v>57</v>
      </c>
      <c r="K895">
        <v>34</v>
      </c>
      <c r="L895">
        <v>129</v>
      </c>
      <c r="M895">
        <v>15</v>
      </c>
      <c r="N895">
        <v>222</v>
      </c>
      <c r="O895">
        <v>220</v>
      </c>
      <c r="P895">
        <v>245</v>
      </c>
      <c r="Q895">
        <v>32</v>
      </c>
      <c r="R895">
        <v>188</v>
      </c>
      <c r="S895">
        <v>4</v>
      </c>
      <c r="T895">
        <v>148</v>
      </c>
    </row>
    <row r="896" spans="1:23" x14ac:dyDescent="0.25">
      <c r="A896">
        <v>12</v>
      </c>
      <c r="B896">
        <v>25</v>
      </c>
      <c r="C896">
        <v>13</v>
      </c>
      <c r="D896" s="2">
        <f t="shared" si="13"/>
        <v>7.1982281284606862E-4</v>
      </c>
      <c r="E896" s="2">
        <f>D896*F896*IFERROR(SUMIF(Distrib!AH:AH,"&lt;=" &amp; G896,Distrib!AJ:AJ),1)</f>
        <v>1.1253008148948234E-5</v>
      </c>
      <c r="F896">
        <f>COUNTIF($H$896:$S$896,"&lt;="&amp;$G$896)/COUNTA($H$896:$S$896)</f>
        <v>8.3333333333333329E-2</v>
      </c>
      <c r="G896">
        <v>24</v>
      </c>
      <c r="H896">
        <v>116</v>
      </c>
      <c r="I896">
        <v>20</v>
      </c>
      <c r="J896">
        <v>31</v>
      </c>
      <c r="K896">
        <v>78</v>
      </c>
      <c r="L896">
        <v>35</v>
      </c>
      <c r="M896">
        <v>74</v>
      </c>
      <c r="N896">
        <v>123</v>
      </c>
      <c r="O896">
        <v>432</v>
      </c>
      <c r="P896">
        <v>90</v>
      </c>
      <c r="Q896">
        <v>178</v>
      </c>
      <c r="R896">
        <v>167</v>
      </c>
      <c r="S896">
        <v>206</v>
      </c>
    </row>
    <row r="897" spans="1:29" x14ac:dyDescent="0.25">
      <c r="A897">
        <v>7</v>
      </c>
      <c r="B897">
        <v>25</v>
      </c>
      <c r="C897">
        <v>17</v>
      </c>
      <c r="D897" s="2">
        <f t="shared" si="13"/>
        <v>9.413067552602436E-4</v>
      </c>
      <c r="E897" s="2">
        <f>D897*F897*IFERROR(SUMIF(Distrib!AH:AH,"&lt;=" &amp; G897,Distrib!AJ:AJ),1)</f>
        <v>7.1577023685813566E-4</v>
      </c>
      <c r="F897">
        <f>COUNTIF($H$897:$W$897,"&lt;="&amp;$G$897)/COUNTA($H$897:$W$897)</f>
        <v>0.875</v>
      </c>
      <c r="G897">
        <v>235</v>
      </c>
      <c r="H897">
        <v>53</v>
      </c>
      <c r="I897">
        <v>97</v>
      </c>
      <c r="J897">
        <v>116</v>
      </c>
      <c r="K897">
        <v>129</v>
      </c>
      <c r="L897">
        <v>304</v>
      </c>
      <c r="M897">
        <v>89</v>
      </c>
      <c r="N897">
        <v>6</v>
      </c>
      <c r="O897">
        <v>49</v>
      </c>
      <c r="P897">
        <v>3</v>
      </c>
      <c r="Q897">
        <v>100</v>
      </c>
      <c r="R897">
        <v>62</v>
      </c>
      <c r="S897">
        <v>12</v>
      </c>
      <c r="T897">
        <v>357</v>
      </c>
      <c r="U897">
        <v>32</v>
      </c>
      <c r="V897">
        <v>73</v>
      </c>
      <c r="W897">
        <v>14</v>
      </c>
    </row>
    <row r="898" spans="1:29" x14ac:dyDescent="0.25">
      <c r="A898">
        <v>7</v>
      </c>
      <c r="B898">
        <v>32</v>
      </c>
      <c r="C898">
        <v>16</v>
      </c>
      <c r="D898" s="2">
        <f t="shared" si="13"/>
        <v>8.8593576965669994E-4</v>
      </c>
      <c r="E898" s="2">
        <f>D898*F898*IFERROR(SUMIF(Distrib!AH:AH,"&lt;=" &amp; G898,Distrib!AJ:AJ),1)</f>
        <v>1.6287658384623308E-4</v>
      </c>
      <c r="F898">
        <f>COUNTIF($H$898:$V$898,"&lt;="&amp;$G$898)/COUNTA($H$898:$V$898)</f>
        <v>0.46666666666666667</v>
      </c>
      <c r="G898">
        <v>57</v>
      </c>
      <c r="H898">
        <v>67</v>
      </c>
      <c r="I898">
        <v>25</v>
      </c>
      <c r="J898">
        <v>181</v>
      </c>
      <c r="K898">
        <v>50</v>
      </c>
      <c r="L898">
        <v>13</v>
      </c>
      <c r="M898">
        <v>89</v>
      </c>
      <c r="N898">
        <v>65</v>
      </c>
      <c r="O898">
        <v>18</v>
      </c>
      <c r="P898">
        <v>5</v>
      </c>
      <c r="Q898">
        <v>162</v>
      </c>
      <c r="R898">
        <v>202</v>
      </c>
      <c r="S898">
        <v>6</v>
      </c>
      <c r="T898">
        <v>89</v>
      </c>
      <c r="U898">
        <v>1</v>
      </c>
      <c r="V898">
        <v>678</v>
      </c>
    </row>
    <row r="899" spans="1:29" x14ac:dyDescent="0.25">
      <c r="A899">
        <v>17</v>
      </c>
      <c r="B899">
        <v>19</v>
      </c>
      <c r="C899">
        <v>9</v>
      </c>
      <c r="D899" s="2">
        <f t="shared" ref="D899:D962" si="14">C899/SUM(C:C)</f>
        <v>4.9833887043189363E-4</v>
      </c>
      <c r="E899" s="2">
        <f>D899*F899*IFERROR(SUMIF(Distrib!AH:AH,"&lt;=" &amp; G899,Distrib!AJ:AJ),1)</f>
        <v>4.9488351616849737E-4</v>
      </c>
      <c r="F899">
        <f>COUNTIF($H$899:$O$899,"&lt;="&amp;$G$899)/COUNTA($H$899:$O$899)</f>
        <v>1</v>
      </c>
      <c r="G899">
        <v>582</v>
      </c>
      <c r="H899">
        <v>145</v>
      </c>
      <c r="I899">
        <v>208</v>
      </c>
      <c r="J899">
        <v>177</v>
      </c>
      <c r="K899">
        <v>269</v>
      </c>
      <c r="L899">
        <v>27</v>
      </c>
      <c r="M899">
        <v>105</v>
      </c>
      <c r="N899">
        <v>101</v>
      </c>
      <c r="O899">
        <v>12</v>
      </c>
    </row>
    <row r="900" spans="1:29" x14ac:dyDescent="0.25">
      <c r="A900">
        <v>17</v>
      </c>
      <c r="B900">
        <v>30</v>
      </c>
      <c r="C900">
        <v>12</v>
      </c>
      <c r="D900" s="2">
        <f t="shared" si="14"/>
        <v>6.6445182724252495E-4</v>
      </c>
      <c r="E900" s="2">
        <f>D900*F900*IFERROR(SUMIF(Distrib!AH:AH,"&lt;=" &amp; G900,Distrib!AJ:AJ),1)</f>
        <v>9.5912257735456213E-5</v>
      </c>
      <c r="F900">
        <f>COUNTIF($H$900:$R$900,"&lt;="&amp;$G$900)/COUNTA($H$900:$R$900)</f>
        <v>0.27272727272727271</v>
      </c>
      <c r="G900">
        <v>86</v>
      </c>
      <c r="H900">
        <v>356</v>
      </c>
      <c r="I900">
        <v>29</v>
      </c>
      <c r="J900">
        <v>107</v>
      </c>
      <c r="K900">
        <v>129</v>
      </c>
      <c r="L900">
        <v>19</v>
      </c>
      <c r="M900">
        <v>209</v>
      </c>
      <c r="N900">
        <v>72</v>
      </c>
      <c r="O900">
        <v>101</v>
      </c>
      <c r="P900">
        <v>103</v>
      </c>
      <c r="Q900">
        <v>255</v>
      </c>
      <c r="R900">
        <v>103</v>
      </c>
    </row>
    <row r="901" spans="1:29" x14ac:dyDescent="0.25">
      <c r="A901">
        <v>21</v>
      </c>
      <c r="B901">
        <v>30</v>
      </c>
      <c r="C901">
        <v>19</v>
      </c>
      <c r="D901" s="2">
        <f t="shared" si="14"/>
        <v>1.052048726467331E-3</v>
      </c>
      <c r="E901" s="2">
        <f>D901*F901*IFERROR(SUMIF(Distrib!AH:AH,"&lt;=" &amp; G901,Distrib!AJ:AJ),1)</f>
        <v>4.2610906715022921E-4</v>
      </c>
      <c r="F901">
        <f>COUNTIF($H$901:$Y$901,"&lt;="&amp;$G$901)/COUNTA($H$901:$Y$901)</f>
        <v>0.72222222222222221</v>
      </c>
      <c r="G901">
        <v>94</v>
      </c>
      <c r="H901">
        <v>85</v>
      </c>
      <c r="I901">
        <v>80</v>
      </c>
      <c r="J901">
        <v>86</v>
      </c>
      <c r="K901">
        <v>6</v>
      </c>
      <c r="L901">
        <v>43</v>
      </c>
      <c r="M901">
        <v>42</v>
      </c>
      <c r="N901">
        <v>266</v>
      </c>
      <c r="O901">
        <v>33</v>
      </c>
      <c r="P901">
        <v>14</v>
      </c>
      <c r="Q901">
        <v>186</v>
      </c>
      <c r="R901">
        <v>108</v>
      </c>
      <c r="S901">
        <v>15</v>
      </c>
      <c r="T901">
        <v>439</v>
      </c>
      <c r="U901">
        <v>137</v>
      </c>
      <c r="V901">
        <v>20</v>
      </c>
      <c r="W901">
        <v>20</v>
      </c>
      <c r="X901">
        <v>26</v>
      </c>
      <c r="Y901">
        <v>58</v>
      </c>
    </row>
    <row r="902" spans="1:29" x14ac:dyDescent="0.25">
      <c r="A902">
        <v>21</v>
      </c>
      <c r="B902">
        <v>45</v>
      </c>
      <c r="C902">
        <v>23</v>
      </c>
      <c r="D902" s="2">
        <f t="shared" si="14"/>
        <v>1.2735326688815061E-3</v>
      </c>
      <c r="E902" s="2">
        <f>D902*F902*IFERROR(SUMIF(Distrib!AH:AH,"&lt;=" &amp; G902,Distrib!AJ:AJ),1)</f>
        <v>3.408636067684745E-4</v>
      </c>
      <c r="F902">
        <f>COUNTIF($H$902:$AC$902,"&lt;="&amp;$G$902)/COUNTA($H$902:$AC$902)</f>
        <v>0.59090909090909094</v>
      </c>
      <c r="G902">
        <v>69</v>
      </c>
      <c r="H902">
        <v>6</v>
      </c>
      <c r="I902">
        <v>35</v>
      </c>
      <c r="J902">
        <v>73</v>
      </c>
      <c r="K902">
        <v>9</v>
      </c>
      <c r="L902">
        <v>70</v>
      </c>
      <c r="M902">
        <v>69</v>
      </c>
      <c r="N902">
        <v>278</v>
      </c>
      <c r="O902">
        <v>93</v>
      </c>
      <c r="P902">
        <v>33</v>
      </c>
      <c r="Q902">
        <v>24</v>
      </c>
      <c r="R902">
        <v>176</v>
      </c>
      <c r="S902">
        <v>14</v>
      </c>
      <c r="T902">
        <v>67</v>
      </c>
      <c r="U902">
        <v>70</v>
      </c>
      <c r="V902">
        <v>311</v>
      </c>
      <c r="W902">
        <v>37</v>
      </c>
      <c r="X902">
        <v>92</v>
      </c>
      <c r="Y902">
        <v>49</v>
      </c>
      <c r="Z902">
        <v>94</v>
      </c>
      <c r="AA902">
        <v>58</v>
      </c>
      <c r="AB902">
        <v>17</v>
      </c>
      <c r="AC902">
        <v>23</v>
      </c>
    </row>
    <row r="903" spans="1:29" x14ac:dyDescent="0.25">
      <c r="A903">
        <v>7</v>
      </c>
      <c r="B903">
        <v>29</v>
      </c>
      <c r="C903">
        <v>18</v>
      </c>
      <c r="D903" s="2">
        <f t="shared" si="14"/>
        <v>9.9667774086378727E-4</v>
      </c>
      <c r="E903" s="2">
        <f>D903*F903*IFERROR(SUMIF(Distrib!AH:AH,"&lt;=" &amp; G903,Distrib!AJ:AJ),1)</f>
        <v>6.9676202440699625E-4</v>
      </c>
      <c r="F903">
        <f>COUNTIF($H$903:$X$903,"&lt;="&amp;$G$903)/COUNTA($H$903:$X$903)</f>
        <v>0.82352941176470584</v>
      </c>
      <c r="G903">
        <v>217</v>
      </c>
      <c r="H903">
        <v>48</v>
      </c>
      <c r="I903">
        <v>57</v>
      </c>
      <c r="J903">
        <v>225</v>
      </c>
      <c r="K903">
        <v>12</v>
      </c>
      <c r="L903">
        <v>15</v>
      </c>
      <c r="M903">
        <v>53</v>
      </c>
      <c r="N903">
        <v>309</v>
      </c>
      <c r="O903">
        <v>8</v>
      </c>
      <c r="P903">
        <v>31</v>
      </c>
      <c r="Q903">
        <v>165</v>
      </c>
      <c r="R903">
        <v>47</v>
      </c>
      <c r="S903">
        <v>238</v>
      </c>
      <c r="T903">
        <v>37</v>
      </c>
      <c r="U903">
        <v>20</v>
      </c>
      <c r="V903">
        <v>59</v>
      </c>
      <c r="W903">
        <v>4</v>
      </c>
      <c r="X903">
        <v>63</v>
      </c>
    </row>
    <row r="904" spans="1:29" x14ac:dyDescent="0.25">
      <c r="A904">
        <v>29</v>
      </c>
      <c r="B904">
        <v>43</v>
      </c>
      <c r="C904">
        <v>10</v>
      </c>
      <c r="D904" s="2">
        <f t="shared" si="14"/>
        <v>5.5370985603543741E-4</v>
      </c>
      <c r="E904" s="2">
        <f>D904*F904*IFERROR(SUMIF(Distrib!AH:AH,"&lt;=" &amp; G904,Distrib!AJ:AJ),1)</f>
        <v>1.1052664636762834E-4</v>
      </c>
      <c r="F904">
        <f>COUNTIF($H$904:$P$904,"&lt;="&amp;$G$904)/COUNTA($H$904:$P$904)</f>
        <v>0.33333333333333331</v>
      </c>
      <c r="G904">
        <v>104</v>
      </c>
      <c r="H904">
        <v>201</v>
      </c>
      <c r="I904">
        <v>121</v>
      </c>
      <c r="J904">
        <v>510</v>
      </c>
      <c r="K904">
        <v>124</v>
      </c>
      <c r="L904">
        <v>6</v>
      </c>
      <c r="M904">
        <v>118</v>
      </c>
      <c r="N904">
        <v>48</v>
      </c>
      <c r="O904">
        <v>60</v>
      </c>
      <c r="P904">
        <v>357</v>
      </c>
    </row>
    <row r="905" spans="1:29" x14ac:dyDescent="0.25">
      <c r="A905">
        <v>43</v>
      </c>
      <c r="B905">
        <v>48</v>
      </c>
      <c r="C905">
        <v>9</v>
      </c>
      <c r="D905" s="2">
        <f t="shared" si="14"/>
        <v>4.9833887043189363E-4</v>
      </c>
      <c r="E905" s="2">
        <f>D905*F905*IFERROR(SUMIF(Distrib!AH:AH,"&lt;=" &amp; G905,Distrib!AJ:AJ),1)</f>
        <v>2.6849268123058871E-4</v>
      </c>
      <c r="F905">
        <f>COUNTIF($H$905:$O$905,"&lt;="&amp;$G$905)/COUNTA($H$905:$O$905)</f>
        <v>0.625</v>
      </c>
      <c r="G905">
        <v>228</v>
      </c>
      <c r="H905">
        <v>485</v>
      </c>
      <c r="I905">
        <v>38</v>
      </c>
      <c r="J905">
        <v>185</v>
      </c>
      <c r="K905">
        <v>26</v>
      </c>
      <c r="L905">
        <v>337</v>
      </c>
      <c r="M905">
        <v>279</v>
      </c>
      <c r="N905">
        <v>39</v>
      </c>
      <c r="O905">
        <v>103</v>
      </c>
    </row>
    <row r="906" spans="1:29" x14ac:dyDescent="0.25">
      <c r="A906">
        <v>15</v>
      </c>
      <c r="B906">
        <v>29</v>
      </c>
      <c r="C906">
        <v>15</v>
      </c>
      <c r="D906" s="2">
        <f t="shared" si="14"/>
        <v>8.3056478405315617E-4</v>
      </c>
      <c r="E906" s="2">
        <f>D906*F906*IFERROR(SUMIF(Distrib!AH:AH,"&lt;=" &amp; G906,Distrib!AJ:AJ),1)</f>
        <v>6.6273329125967212E-6</v>
      </c>
      <c r="F906">
        <f>COUNTIF($H$906:$U$906,"&lt;="&amp;$G$906)/COUNTA($H$906:$U$906)</f>
        <v>7.1428571428571425E-2</v>
      </c>
      <c r="G906">
        <v>14</v>
      </c>
      <c r="H906">
        <v>76</v>
      </c>
      <c r="I906">
        <v>199</v>
      </c>
      <c r="J906">
        <v>71</v>
      </c>
      <c r="K906">
        <v>79</v>
      </c>
      <c r="L906">
        <v>146</v>
      </c>
      <c r="M906">
        <v>68</v>
      </c>
      <c r="N906">
        <v>284</v>
      </c>
      <c r="O906">
        <v>194</v>
      </c>
      <c r="P906">
        <v>5</v>
      </c>
      <c r="Q906">
        <v>211</v>
      </c>
      <c r="R906">
        <v>198</v>
      </c>
      <c r="S906">
        <v>68</v>
      </c>
      <c r="T906">
        <v>133</v>
      </c>
      <c r="U906">
        <v>17</v>
      </c>
    </row>
    <row r="907" spans="1:29" x14ac:dyDescent="0.25">
      <c r="A907">
        <v>15</v>
      </c>
      <c r="B907">
        <v>47</v>
      </c>
      <c r="C907">
        <v>13</v>
      </c>
      <c r="D907" s="2">
        <f t="shared" si="14"/>
        <v>7.1982281284606862E-4</v>
      </c>
      <c r="E907" s="2">
        <f>D907*F907*IFERROR(SUMIF(Distrib!AH:AH,"&lt;=" &amp; G907,Distrib!AJ:AJ),1)</f>
        <v>5.7436885242504922E-6</v>
      </c>
      <c r="F907">
        <f>COUNTIF($H$907:$S$907,"&lt;="&amp;$G$907)/COUNTA($H$907:$S$907)</f>
        <v>8.3333333333333329E-2</v>
      </c>
      <c r="G907">
        <v>12</v>
      </c>
      <c r="H907">
        <v>3</v>
      </c>
      <c r="I907">
        <v>200</v>
      </c>
      <c r="J907">
        <v>87</v>
      </c>
      <c r="K907">
        <v>194</v>
      </c>
      <c r="L907">
        <v>89</v>
      </c>
      <c r="M907">
        <v>157</v>
      </c>
      <c r="N907">
        <v>195</v>
      </c>
      <c r="O907">
        <v>76</v>
      </c>
      <c r="P907">
        <v>163</v>
      </c>
      <c r="Q907">
        <v>262</v>
      </c>
      <c r="R907">
        <v>55</v>
      </c>
      <c r="S907">
        <v>280</v>
      </c>
    </row>
    <row r="908" spans="1:29" x14ac:dyDescent="0.25">
      <c r="A908">
        <v>26</v>
      </c>
      <c r="B908">
        <v>47</v>
      </c>
      <c r="C908">
        <v>15</v>
      </c>
      <c r="D908" s="2">
        <f t="shared" si="14"/>
        <v>8.3056478405315617E-4</v>
      </c>
      <c r="E908" s="2">
        <f>D908*F908*IFERROR(SUMIF(Distrib!AH:AH,"&lt;=" &amp; G908,Distrib!AJ:AJ),1)</f>
        <v>6.0263023760405345E-4</v>
      </c>
      <c r="F908">
        <f>COUNTIF($H$908:$R$908,"&lt;="&amp;$G$908)/COUNTA($H$908:$R$908)</f>
        <v>0.81818181818181823</v>
      </c>
      <c r="G908">
        <v>253</v>
      </c>
      <c r="H908">
        <v>47</v>
      </c>
      <c r="I908">
        <v>47</v>
      </c>
      <c r="J908">
        <v>186</v>
      </c>
      <c r="K908">
        <v>32</v>
      </c>
      <c r="L908">
        <v>11</v>
      </c>
      <c r="M908">
        <v>361</v>
      </c>
      <c r="N908">
        <v>156</v>
      </c>
      <c r="O908">
        <v>132</v>
      </c>
      <c r="P908">
        <v>210</v>
      </c>
      <c r="Q908">
        <v>258</v>
      </c>
      <c r="R908">
        <v>25</v>
      </c>
    </row>
    <row r="909" spans="1:29" x14ac:dyDescent="0.25">
      <c r="A909">
        <v>1</v>
      </c>
      <c r="B909">
        <v>42</v>
      </c>
      <c r="C909">
        <v>20</v>
      </c>
      <c r="D909" s="2">
        <f t="shared" si="14"/>
        <v>1.1074197120708748E-3</v>
      </c>
      <c r="E909" s="2">
        <f>D909*F909*IFERROR(SUMIF(Distrib!AH:AH,"&lt;=" &amp; G909,Distrib!AJ:AJ),1)</f>
        <v>5.7750552114635941E-6</v>
      </c>
      <c r="F909">
        <f>COUNTIF($H$909:$X$909,"&lt;="&amp;$G$909)/COUNTA($H$909:$X$909)</f>
        <v>5.8823529411764705E-2</v>
      </c>
      <c r="G909">
        <v>11</v>
      </c>
      <c r="H909">
        <v>287</v>
      </c>
      <c r="I909">
        <v>14</v>
      </c>
      <c r="J909">
        <v>72</v>
      </c>
      <c r="K909">
        <v>51</v>
      </c>
      <c r="L909">
        <v>10</v>
      </c>
      <c r="M909">
        <v>36</v>
      </c>
      <c r="N909">
        <v>47</v>
      </c>
      <c r="O909">
        <v>187</v>
      </c>
      <c r="P909">
        <v>223</v>
      </c>
      <c r="Q909">
        <v>45</v>
      </c>
      <c r="R909">
        <v>42</v>
      </c>
      <c r="S909">
        <v>171</v>
      </c>
      <c r="T909">
        <v>14</v>
      </c>
      <c r="U909">
        <v>57</v>
      </c>
      <c r="V909">
        <v>326</v>
      </c>
      <c r="W909">
        <v>110</v>
      </c>
      <c r="X909">
        <v>32</v>
      </c>
    </row>
    <row r="910" spans="1:29" x14ac:dyDescent="0.25">
      <c r="A910">
        <v>40</v>
      </c>
      <c r="B910">
        <v>42</v>
      </c>
      <c r="C910">
        <v>15</v>
      </c>
      <c r="D910" s="2">
        <f t="shared" si="14"/>
        <v>8.3056478405315617E-4</v>
      </c>
      <c r="E910" s="2">
        <f>D910*F910*IFERROR(SUMIF(Distrib!AH:AH,"&lt;=" &amp; G910,Distrib!AJ:AJ),1)</f>
        <v>3.6881270893401549E-4</v>
      </c>
      <c r="F910">
        <f>COUNTIF($H$910:$U$910,"&lt;="&amp;$G$910)/COUNTA($H$910:$U$910)</f>
        <v>0.7142857142857143</v>
      </c>
      <c r="G910">
        <v>111</v>
      </c>
      <c r="H910">
        <v>67</v>
      </c>
      <c r="I910">
        <v>3</v>
      </c>
      <c r="J910">
        <v>89</v>
      </c>
      <c r="K910">
        <v>353</v>
      </c>
      <c r="L910">
        <v>315</v>
      </c>
      <c r="M910">
        <v>9</v>
      </c>
      <c r="N910">
        <v>276</v>
      </c>
      <c r="O910">
        <v>7</v>
      </c>
      <c r="P910">
        <v>48</v>
      </c>
      <c r="Q910">
        <v>159</v>
      </c>
      <c r="R910">
        <v>11</v>
      </c>
      <c r="S910">
        <v>68</v>
      </c>
      <c r="T910">
        <v>40</v>
      </c>
      <c r="U910">
        <v>39</v>
      </c>
    </row>
    <row r="911" spans="1:29" x14ac:dyDescent="0.25">
      <c r="A911">
        <v>40</v>
      </c>
      <c r="B911">
        <v>47</v>
      </c>
      <c r="C911">
        <v>8</v>
      </c>
      <c r="D911" s="2">
        <f t="shared" si="14"/>
        <v>4.4296788482834997E-4</v>
      </c>
      <c r="E911" s="2">
        <f>D911*F911*IFERROR(SUMIF(Distrib!AH:AH,"&lt;=" &amp; G911,Distrib!AJ:AJ),1)</f>
        <v>0</v>
      </c>
      <c r="F911">
        <f>COUNTIF($H$911:$N$911,"&lt;="&amp;$G$911)/COUNTA($H$911:$N$911)</f>
        <v>0</v>
      </c>
      <c r="G911">
        <v>15</v>
      </c>
      <c r="H911">
        <v>31</v>
      </c>
      <c r="I911">
        <v>169</v>
      </c>
      <c r="J911">
        <v>151</v>
      </c>
      <c r="K911">
        <v>572</v>
      </c>
      <c r="L911">
        <v>285</v>
      </c>
      <c r="M911">
        <v>343</v>
      </c>
      <c r="N911">
        <v>79</v>
      </c>
      <c r="P911">
        <f>COUNTIF($R$911:$T$911,"&lt;="&amp;$Q$911)/COUNTA($R$911:$T$911)</f>
        <v>1</v>
      </c>
      <c r="Q911">
        <v>495</v>
      </c>
      <c r="R911">
        <v>285</v>
      </c>
      <c r="S911">
        <v>343</v>
      </c>
      <c r="T911">
        <v>79</v>
      </c>
    </row>
    <row r="912" spans="1:29" x14ac:dyDescent="0.25">
      <c r="A912">
        <v>42</v>
      </c>
      <c r="B912">
        <v>47</v>
      </c>
      <c r="C912">
        <v>15</v>
      </c>
      <c r="D912" s="2">
        <f t="shared" si="14"/>
        <v>8.3056478405315617E-4</v>
      </c>
      <c r="E912" s="2">
        <f>D912*F912*IFERROR(SUMIF(Distrib!AH:AH,"&lt;=" &amp; G912,Distrib!AJ:AJ),1)</f>
        <v>1.0518850563737261E-5</v>
      </c>
      <c r="F912">
        <f>COUNTIF($H$912:$U$912,"&lt;="&amp;$G$912)/COUNTA($H$912:$U$912)</f>
        <v>0.14285714285714285</v>
      </c>
      <c r="G912">
        <v>11</v>
      </c>
      <c r="H912">
        <v>173</v>
      </c>
      <c r="I912">
        <v>17</v>
      </c>
      <c r="J912">
        <v>36</v>
      </c>
      <c r="K912">
        <v>90</v>
      </c>
      <c r="L912">
        <v>9</v>
      </c>
      <c r="M912">
        <v>50</v>
      </c>
      <c r="N912">
        <v>139</v>
      </c>
      <c r="O912">
        <v>3</v>
      </c>
      <c r="P912">
        <v>210</v>
      </c>
      <c r="Q912">
        <v>200</v>
      </c>
      <c r="R912">
        <v>42</v>
      </c>
      <c r="S912">
        <v>62</v>
      </c>
      <c r="T912">
        <v>181</v>
      </c>
      <c r="U912">
        <v>142</v>
      </c>
    </row>
    <row r="913" spans="1:28" x14ac:dyDescent="0.25">
      <c r="A913">
        <v>11</v>
      </c>
      <c r="B913">
        <v>22</v>
      </c>
      <c r="C913">
        <v>15</v>
      </c>
      <c r="D913" s="2">
        <f t="shared" si="14"/>
        <v>8.3056478405315617E-4</v>
      </c>
      <c r="E913" s="2">
        <f>D913*F913*IFERROR(SUMIF(Distrib!AH:AH,"&lt;=" &amp; G913,Distrib!AJ:AJ),1)</f>
        <v>7.8467621685145096E-4</v>
      </c>
      <c r="F913">
        <f>COUNTIF($H$913:$U$913,"&lt;="&amp;$G$913)/COUNTA($H$913:$U$913)</f>
        <v>1</v>
      </c>
      <c r="G913">
        <v>337</v>
      </c>
      <c r="H913">
        <v>104</v>
      </c>
      <c r="I913">
        <v>39</v>
      </c>
      <c r="J913">
        <v>166</v>
      </c>
      <c r="K913">
        <v>293</v>
      </c>
      <c r="L913">
        <v>258</v>
      </c>
      <c r="M913">
        <v>84</v>
      </c>
      <c r="N913">
        <v>5</v>
      </c>
      <c r="O913">
        <v>102</v>
      </c>
      <c r="P913">
        <v>12</v>
      </c>
      <c r="Q913">
        <v>2</v>
      </c>
      <c r="R913">
        <v>200</v>
      </c>
      <c r="S913">
        <v>37</v>
      </c>
      <c r="T913">
        <v>61</v>
      </c>
      <c r="U913">
        <v>49</v>
      </c>
    </row>
    <row r="914" spans="1:28" x14ac:dyDescent="0.25">
      <c r="A914">
        <v>20</v>
      </c>
      <c r="B914">
        <v>22</v>
      </c>
      <c r="C914">
        <v>17</v>
      </c>
      <c r="D914" s="2">
        <f t="shared" si="14"/>
        <v>9.413067552602436E-4</v>
      </c>
      <c r="E914" s="2">
        <f>D914*F914*IFERROR(SUMIF(Distrib!AH:AH,"&lt;=" &amp; G914,Distrib!AJ:AJ),1)</f>
        <v>3.4465225072804318E-4</v>
      </c>
      <c r="F914">
        <f>COUNTIF($H$914:$T$914,"&lt;="&amp;$G$914)/COUNTA($H$914:$T$914)</f>
        <v>0.61538461538461542</v>
      </c>
      <c r="G914">
        <v>103</v>
      </c>
      <c r="H914">
        <v>2</v>
      </c>
      <c r="I914">
        <v>375</v>
      </c>
      <c r="J914">
        <v>55</v>
      </c>
      <c r="K914">
        <v>230</v>
      </c>
      <c r="L914">
        <v>174</v>
      </c>
      <c r="M914">
        <v>286</v>
      </c>
      <c r="N914">
        <v>56</v>
      </c>
      <c r="O914">
        <v>119</v>
      </c>
      <c r="P914">
        <v>27</v>
      </c>
      <c r="Q914">
        <v>64</v>
      </c>
      <c r="R914">
        <v>84</v>
      </c>
      <c r="S914">
        <v>44</v>
      </c>
      <c r="T914">
        <v>44</v>
      </c>
    </row>
    <row r="915" spans="1:28" x14ac:dyDescent="0.25">
      <c r="A915">
        <v>18</v>
      </c>
      <c r="B915">
        <v>32</v>
      </c>
      <c r="C915">
        <v>15</v>
      </c>
      <c r="D915" s="2">
        <f t="shared" si="14"/>
        <v>8.3056478405315617E-4</v>
      </c>
      <c r="E915" s="2">
        <f>D915*F915*IFERROR(SUMIF(Distrib!AH:AH,"&lt;=" &amp; G915,Distrib!AJ:AJ),1)</f>
        <v>5.2839105019890625E-5</v>
      </c>
      <c r="F915">
        <f>COUNTIF($H$915:$U$915,"&lt;="&amp;$G$915)/COUNTA($H$915:$U$915)</f>
        <v>0.21428571428571427</v>
      </c>
      <c r="G915">
        <v>40</v>
      </c>
      <c r="H915">
        <v>17</v>
      </c>
      <c r="I915">
        <v>173</v>
      </c>
      <c r="J915">
        <v>226</v>
      </c>
      <c r="K915">
        <v>46</v>
      </c>
      <c r="L915">
        <v>3</v>
      </c>
      <c r="M915">
        <v>106</v>
      </c>
      <c r="N915">
        <v>22</v>
      </c>
      <c r="O915">
        <v>99</v>
      </c>
      <c r="P915">
        <v>208</v>
      </c>
      <c r="Q915">
        <v>137</v>
      </c>
      <c r="R915">
        <v>95</v>
      </c>
      <c r="S915">
        <v>57</v>
      </c>
      <c r="T915">
        <v>145</v>
      </c>
      <c r="U915">
        <v>307</v>
      </c>
    </row>
    <row r="916" spans="1:28" x14ac:dyDescent="0.25">
      <c r="A916">
        <v>18</v>
      </c>
      <c r="B916">
        <v>35</v>
      </c>
      <c r="C916">
        <v>17</v>
      </c>
      <c r="D916" s="2">
        <f t="shared" si="14"/>
        <v>9.413067552602436E-4</v>
      </c>
      <c r="E916" s="2">
        <f>D916*F916*IFERROR(SUMIF(Distrib!AH:AH,"&lt;=" &amp; G916,Distrib!AJ:AJ),1)</f>
        <v>3.8548796001003329E-5</v>
      </c>
      <c r="F916">
        <f>COUNTIF($H$916:$W$916,"&lt;="&amp;$G$916)/COUNTA($H$916:$W$916)</f>
        <v>0.1875</v>
      </c>
      <c r="G916">
        <v>28</v>
      </c>
      <c r="H916">
        <v>9</v>
      </c>
      <c r="I916">
        <v>15</v>
      </c>
      <c r="J916">
        <v>235</v>
      </c>
      <c r="K916">
        <v>32</v>
      </c>
      <c r="L916">
        <v>64</v>
      </c>
      <c r="M916">
        <v>6</v>
      </c>
      <c r="N916">
        <v>231</v>
      </c>
      <c r="O916">
        <v>320</v>
      </c>
      <c r="P916">
        <v>38</v>
      </c>
      <c r="Q916">
        <v>111</v>
      </c>
      <c r="R916">
        <v>142</v>
      </c>
      <c r="S916">
        <v>45</v>
      </c>
      <c r="T916">
        <v>83</v>
      </c>
      <c r="U916">
        <v>226</v>
      </c>
      <c r="V916">
        <v>67</v>
      </c>
      <c r="W916">
        <v>30</v>
      </c>
    </row>
    <row r="917" spans="1:28" x14ac:dyDescent="0.25">
      <c r="A917">
        <v>21</v>
      </c>
      <c r="B917">
        <v>32</v>
      </c>
      <c r="C917">
        <v>18</v>
      </c>
      <c r="D917" s="2">
        <f t="shared" si="14"/>
        <v>9.9667774086378727E-4</v>
      </c>
      <c r="E917" s="2">
        <f>D917*F917*IFERROR(SUMIF(Distrib!AH:AH,"&lt;=" &amp; G917,Distrib!AJ:AJ),1)</f>
        <v>4.0191803241524488E-4</v>
      </c>
      <c r="F917">
        <f>COUNTIF($H$917:$Y$917,"&lt;="&amp;$G$917)/COUNTA($H$917:$Y$917)</f>
        <v>0.66666666666666663</v>
      </c>
      <c r="G917">
        <v>106</v>
      </c>
      <c r="H917">
        <v>9</v>
      </c>
      <c r="I917">
        <v>24</v>
      </c>
      <c r="J917">
        <v>74</v>
      </c>
      <c r="K917">
        <v>83</v>
      </c>
      <c r="L917">
        <v>5</v>
      </c>
      <c r="M917">
        <v>29</v>
      </c>
      <c r="N917">
        <v>43</v>
      </c>
      <c r="O917">
        <v>21</v>
      </c>
      <c r="P917">
        <v>114</v>
      </c>
      <c r="Q917">
        <v>113</v>
      </c>
      <c r="R917">
        <v>65</v>
      </c>
      <c r="S917">
        <v>254</v>
      </c>
      <c r="T917">
        <v>76</v>
      </c>
      <c r="U917">
        <v>61</v>
      </c>
      <c r="V917">
        <v>375</v>
      </c>
      <c r="W917">
        <v>134</v>
      </c>
      <c r="X917">
        <v>138</v>
      </c>
      <c r="Y917">
        <v>40</v>
      </c>
    </row>
    <row r="918" spans="1:28" x14ac:dyDescent="0.25">
      <c r="A918">
        <v>11</v>
      </c>
      <c r="B918">
        <v>26</v>
      </c>
      <c r="C918">
        <v>12</v>
      </c>
      <c r="D918" s="2">
        <f t="shared" si="14"/>
        <v>6.6445182724252495E-4</v>
      </c>
      <c r="E918" s="2">
        <f>D918*F918*IFERROR(SUMIF(Distrib!AH:AH,"&lt;=" &amp; G918,Distrib!AJ:AJ),1)</f>
        <v>4.5664525953649526E-4</v>
      </c>
      <c r="F918">
        <f>COUNTIF($H$918:$R$918,"&lt;="&amp;$G$918)/COUNTA($H$918:$R$918)</f>
        <v>0.81818181818181823</v>
      </c>
      <c r="G918">
        <v>210</v>
      </c>
      <c r="H918">
        <v>135</v>
      </c>
      <c r="I918">
        <v>2</v>
      </c>
      <c r="J918">
        <v>261</v>
      </c>
      <c r="K918">
        <v>153</v>
      </c>
      <c r="L918">
        <v>180</v>
      </c>
      <c r="M918">
        <v>56</v>
      </c>
      <c r="N918">
        <v>296</v>
      </c>
      <c r="O918">
        <v>162</v>
      </c>
      <c r="P918">
        <v>13</v>
      </c>
      <c r="Q918">
        <v>32</v>
      </c>
      <c r="R918">
        <v>42</v>
      </c>
    </row>
    <row r="919" spans="1:28" x14ac:dyDescent="0.25">
      <c r="A919">
        <v>11</v>
      </c>
      <c r="B919">
        <v>49</v>
      </c>
      <c r="C919">
        <v>10</v>
      </c>
      <c r="D919" s="2">
        <f t="shared" si="14"/>
        <v>5.5370985603543741E-4</v>
      </c>
      <c r="E919" s="2">
        <f>D919*F919*IFERROR(SUMIF(Distrib!AH:AH,"&lt;=" &amp; G919,Distrib!AJ:AJ),1)</f>
        <v>0</v>
      </c>
      <c r="F919">
        <f>COUNTIF($H$919:$Q$919,"&lt;="&amp;$G$919)/COUNTA($H$919:$Q$919)</f>
        <v>0</v>
      </c>
      <c r="G919">
        <v>47</v>
      </c>
      <c r="H919">
        <v>107</v>
      </c>
      <c r="I919">
        <v>107</v>
      </c>
      <c r="J919">
        <v>424</v>
      </c>
      <c r="K919">
        <v>256</v>
      </c>
      <c r="L919">
        <v>154</v>
      </c>
      <c r="M919">
        <v>66</v>
      </c>
      <c r="N919">
        <v>222</v>
      </c>
      <c r="O919">
        <v>85</v>
      </c>
      <c r="P919">
        <v>167</v>
      </c>
      <c r="Q919">
        <v>100</v>
      </c>
    </row>
    <row r="920" spans="1:28" x14ac:dyDescent="0.25">
      <c r="A920">
        <v>29</v>
      </c>
      <c r="B920">
        <v>49</v>
      </c>
      <c r="C920">
        <v>17</v>
      </c>
      <c r="D920" s="2">
        <f t="shared" si="14"/>
        <v>9.413067552602436E-4</v>
      </c>
      <c r="E920" s="2">
        <f>D920*F920*IFERROR(SUMIF(Distrib!AH:AH,"&lt;=" &amp; G920,Distrib!AJ:AJ),1)</f>
        <v>6.5721051383250827E-6</v>
      </c>
      <c r="F920">
        <f>COUNTIF($H$920:$W$920,"&lt;="&amp;$G$920)/COUNTA($H$920:$W$920)</f>
        <v>6.25E-2</v>
      </c>
      <c r="G920">
        <v>14</v>
      </c>
      <c r="H920">
        <v>84</v>
      </c>
      <c r="I920">
        <v>242</v>
      </c>
      <c r="J920">
        <v>29</v>
      </c>
      <c r="K920">
        <v>32</v>
      </c>
      <c r="L920">
        <v>194</v>
      </c>
      <c r="M920">
        <v>346</v>
      </c>
      <c r="N920">
        <v>51</v>
      </c>
      <c r="O920">
        <v>64</v>
      </c>
      <c r="P920">
        <v>39</v>
      </c>
      <c r="Q920">
        <v>73</v>
      </c>
      <c r="R920">
        <v>215</v>
      </c>
      <c r="S920">
        <v>85</v>
      </c>
      <c r="T920">
        <v>138</v>
      </c>
      <c r="U920">
        <v>2</v>
      </c>
      <c r="V920">
        <v>33</v>
      </c>
      <c r="W920">
        <v>122</v>
      </c>
    </row>
    <row r="921" spans="1:28" x14ac:dyDescent="0.25">
      <c r="A921">
        <v>13</v>
      </c>
      <c r="B921">
        <v>23</v>
      </c>
      <c r="C921">
        <v>11</v>
      </c>
      <c r="D921" s="2">
        <f t="shared" si="14"/>
        <v>6.0908084163898118E-4</v>
      </c>
      <c r="E921" s="2">
        <f>D921*F921*IFERROR(SUMIF(Distrib!AH:AH,"&lt;=" &amp; G921,Distrib!AJ:AJ),1)</f>
        <v>5.5840231244251748E-5</v>
      </c>
      <c r="F921">
        <f>COUNTIF($H$921:$Q$921,"&lt;="&amp;$G$921)/COUNTA($H$921:$Q$921)</f>
        <v>0.2</v>
      </c>
      <c r="G921">
        <v>70</v>
      </c>
      <c r="H921">
        <v>80</v>
      </c>
      <c r="I921">
        <v>338</v>
      </c>
      <c r="J921">
        <v>88</v>
      </c>
      <c r="K921">
        <v>31</v>
      </c>
      <c r="L921">
        <v>95</v>
      </c>
      <c r="M921">
        <v>240</v>
      </c>
      <c r="N921">
        <v>102</v>
      </c>
      <c r="O921">
        <v>338</v>
      </c>
      <c r="P921">
        <v>32</v>
      </c>
      <c r="Q921">
        <v>121</v>
      </c>
    </row>
    <row r="922" spans="1:28" x14ac:dyDescent="0.25">
      <c r="A922">
        <v>23</v>
      </c>
      <c r="B922">
        <v>30</v>
      </c>
      <c r="C922">
        <v>22</v>
      </c>
      <c r="D922" s="2">
        <f t="shared" si="14"/>
        <v>1.2181616832779624E-3</v>
      </c>
      <c r="E922" s="2">
        <f>D922*F922*IFERROR(SUMIF(Distrib!AH:AH,"&lt;=" &amp; G922,Distrib!AJ:AJ),1)</f>
        <v>5.9823392540003014E-4</v>
      </c>
      <c r="F922">
        <f>COUNTIF($H$922:$AB$922,"&lt;="&amp;$G$922)/COUNTA($H$922:$AB$922)</f>
        <v>0.76190476190476186</v>
      </c>
      <c r="G922">
        <v>118</v>
      </c>
      <c r="H922">
        <v>262</v>
      </c>
      <c r="I922">
        <v>62</v>
      </c>
      <c r="J922">
        <v>35</v>
      </c>
      <c r="K922">
        <v>5</v>
      </c>
      <c r="L922">
        <v>6</v>
      </c>
      <c r="M922">
        <v>72</v>
      </c>
      <c r="N922">
        <v>113</v>
      </c>
      <c r="O922">
        <v>29</v>
      </c>
      <c r="P922">
        <v>24</v>
      </c>
      <c r="Q922">
        <v>216</v>
      </c>
      <c r="R922">
        <v>48</v>
      </c>
      <c r="S922">
        <v>9</v>
      </c>
      <c r="T922">
        <v>1</v>
      </c>
      <c r="U922">
        <v>58</v>
      </c>
      <c r="V922">
        <v>196</v>
      </c>
      <c r="W922">
        <v>92</v>
      </c>
      <c r="X922">
        <v>135</v>
      </c>
      <c r="Y922">
        <v>141</v>
      </c>
      <c r="Z922">
        <v>1</v>
      </c>
      <c r="AA922">
        <v>60</v>
      </c>
      <c r="AB922">
        <v>16</v>
      </c>
    </row>
    <row r="923" spans="1:28" x14ac:dyDescent="0.25">
      <c r="A923">
        <v>23</v>
      </c>
      <c r="B923">
        <v>26</v>
      </c>
      <c r="C923">
        <v>19</v>
      </c>
      <c r="D923" s="2">
        <f t="shared" si="14"/>
        <v>1.052048726467331E-3</v>
      </c>
      <c r="E923" s="2">
        <f>D923*F923*IFERROR(SUMIF(Distrib!AH:AH,"&lt;=" &amp; G923,Distrib!AJ:AJ),1)</f>
        <v>1.4812165235894049E-4</v>
      </c>
      <c r="F923">
        <f>COUNTIF($H$923:$Y$923,"&lt;="&amp;$G$923)/COUNTA($H$923:$Y$923)</f>
        <v>0.3888888888888889</v>
      </c>
      <c r="G923">
        <v>51</v>
      </c>
      <c r="H923">
        <v>135</v>
      </c>
      <c r="I923">
        <v>30</v>
      </c>
      <c r="J923">
        <v>118</v>
      </c>
      <c r="K923">
        <v>129</v>
      </c>
      <c r="L923">
        <v>95</v>
      </c>
      <c r="M923">
        <v>18</v>
      </c>
      <c r="N923">
        <v>34</v>
      </c>
      <c r="O923">
        <v>48</v>
      </c>
      <c r="P923">
        <v>285</v>
      </c>
      <c r="Q923">
        <v>54</v>
      </c>
      <c r="R923">
        <v>87</v>
      </c>
      <c r="S923">
        <v>5</v>
      </c>
      <c r="T923">
        <v>20</v>
      </c>
      <c r="U923">
        <v>38</v>
      </c>
      <c r="V923">
        <v>107</v>
      </c>
      <c r="W923">
        <v>141</v>
      </c>
      <c r="X923">
        <v>216</v>
      </c>
      <c r="Y923">
        <v>61</v>
      </c>
    </row>
    <row r="924" spans="1:28" x14ac:dyDescent="0.25">
      <c r="A924">
        <v>27</v>
      </c>
      <c r="B924">
        <v>29</v>
      </c>
      <c r="C924">
        <v>16</v>
      </c>
      <c r="D924" s="2">
        <f t="shared" si="14"/>
        <v>8.8593576965669994E-4</v>
      </c>
      <c r="E924" s="2">
        <f>D924*F924*IFERROR(SUMIF(Distrib!AH:AH,"&lt;=" &amp; G924,Distrib!AJ:AJ),1)</f>
        <v>4.5966409162535057E-4</v>
      </c>
      <c r="F924">
        <f>COUNTIF($H$924:$V$924,"&lt;="&amp;$G$924)/COUNTA($H$924:$V$924)</f>
        <v>0.73333333333333328</v>
      </c>
      <c r="G924">
        <v>141</v>
      </c>
      <c r="H924">
        <v>110</v>
      </c>
      <c r="I924">
        <v>13</v>
      </c>
      <c r="J924">
        <v>103</v>
      </c>
      <c r="K924">
        <v>219</v>
      </c>
      <c r="L924">
        <v>151</v>
      </c>
      <c r="M924">
        <v>206</v>
      </c>
      <c r="N924">
        <v>18</v>
      </c>
      <c r="O924">
        <v>31</v>
      </c>
      <c r="P924">
        <v>128</v>
      </c>
      <c r="Q924">
        <v>64</v>
      </c>
      <c r="R924">
        <v>123</v>
      </c>
      <c r="S924">
        <v>126</v>
      </c>
      <c r="T924">
        <v>108</v>
      </c>
      <c r="U924">
        <v>27</v>
      </c>
      <c r="V924">
        <v>164</v>
      </c>
    </row>
    <row r="925" spans="1:28" x14ac:dyDescent="0.25">
      <c r="A925">
        <v>29</v>
      </c>
      <c r="B925">
        <v>33</v>
      </c>
      <c r="C925">
        <v>19</v>
      </c>
      <c r="D925" s="2">
        <f t="shared" si="14"/>
        <v>1.052048726467331E-3</v>
      </c>
      <c r="E925" s="2">
        <f>D925*F925*IFERROR(SUMIF(Distrib!AH:AH,"&lt;=" &amp; G925,Distrib!AJ:AJ),1)</f>
        <v>3.7902440601424192E-4</v>
      </c>
      <c r="F925">
        <f>COUNTIF($H$925:$W$925,"&lt;="&amp;$G$925)/COUNTA($H$925:$W$925)</f>
        <v>0.625</v>
      </c>
      <c r="G925">
        <v>98</v>
      </c>
      <c r="H925">
        <v>43</v>
      </c>
      <c r="I925">
        <v>26</v>
      </c>
      <c r="J925">
        <v>59</v>
      </c>
      <c r="K925">
        <v>116</v>
      </c>
      <c r="L925">
        <v>34</v>
      </c>
      <c r="M925">
        <v>161</v>
      </c>
      <c r="N925">
        <v>49</v>
      </c>
      <c r="O925">
        <v>11</v>
      </c>
      <c r="P925">
        <v>81</v>
      </c>
      <c r="Q925">
        <v>266</v>
      </c>
      <c r="R925">
        <v>196</v>
      </c>
      <c r="S925">
        <v>3</v>
      </c>
      <c r="T925">
        <v>393</v>
      </c>
      <c r="U925">
        <v>54</v>
      </c>
      <c r="V925">
        <v>99</v>
      </c>
      <c r="W925">
        <v>30</v>
      </c>
    </row>
    <row r="926" spans="1:28" x14ac:dyDescent="0.25">
      <c r="A926">
        <v>29</v>
      </c>
      <c r="B926">
        <v>34</v>
      </c>
      <c r="C926">
        <v>15</v>
      </c>
      <c r="D926" s="2">
        <f t="shared" si="14"/>
        <v>8.3056478405315617E-4</v>
      </c>
      <c r="E926" s="2">
        <f>D926*F926*IFERROR(SUMIF(Distrib!AH:AH,"&lt;=" &amp; G926,Distrib!AJ:AJ),1)</f>
        <v>0</v>
      </c>
      <c r="F926">
        <f>COUNTIF($H$926:$U$926,"&lt;="&amp;$G$926)/COUNTA($H$926:$U$926)</f>
        <v>0</v>
      </c>
      <c r="G926">
        <v>4</v>
      </c>
      <c r="H926">
        <v>87</v>
      </c>
      <c r="I926">
        <v>13</v>
      </c>
      <c r="J926">
        <v>102</v>
      </c>
      <c r="K926">
        <v>38</v>
      </c>
      <c r="L926">
        <v>36</v>
      </c>
      <c r="M926">
        <v>187</v>
      </c>
      <c r="N926">
        <v>477</v>
      </c>
      <c r="O926">
        <v>6</v>
      </c>
      <c r="P926">
        <v>64</v>
      </c>
      <c r="Q926">
        <v>170</v>
      </c>
      <c r="R926">
        <v>123</v>
      </c>
      <c r="S926">
        <v>189</v>
      </c>
      <c r="T926">
        <v>22</v>
      </c>
      <c r="U926">
        <v>219</v>
      </c>
    </row>
    <row r="927" spans="1:28" x14ac:dyDescent="0.25">
      <c r="A927">
        <v>29</v>
      </c>
      <c r="B927">
        <v>39</v>
      </c>
      <c r="C927">
        <v>16</v>
      </c>
      <c r="D927" s="2">
        <f t="shared" si="14"/>
        <v>8.8593576965669994E-4</v>
      </c>
      <c r="E927" s="2">
        <f>D927*F927*IFERROR(SUMIF(Distrib!AH:AH,"&lt;=" &amp; G927,Distrib!AJ:AJ),1)</f>
        <v>1.3571863690113592E-4</v>
      </c>
      <c r="F927">
        <f>COUNTIF($H$927:$W$927,"&lt;="&amp;$G$927)/COUNTA($H$927:$W$927)</f>
        <v>0.4375</v>
      </c>
      <c r="G927">
        <v>49</v>
      </c>
      <c r="H927">
        <v>41</v>
      </c>
      <c r="I927">
        <v>142</v>
      </c>
      <c r="J927">
        <v>172</v>
      </c>
      <c r="K927">
        <v>55</v>
      </c>
      <c r="L927">
        <v>34</v>
      </c>
      <c r="M927">
        <v>190</v>
      </c>
      <c r="N927">
        <v>261</v>
      </c>
      <c r="O927">
        <v>48</v>
      </c>
      <c r="P927">
        <v>30</v>
      </c>
      <c r="Q927">
        <v>121</v>
      </c>
      <c r="R927">
        <v>128</v>
      </c>
      <c r="S927">
        <v>9</v>
      </c>
      <c r="T927">
        <v>261</v>
      </c>
      <c r="U927">
        <v>21</v>
      </c>
      <c r="V927">
        <v>184</v>
      </c>
      <c r="W927">
        <v>17</v>
      </c>
    </row>
    <row r="928" spans="1:28" x14ac:dyDescent="0.25">
      <c r="A928">
        <v>44</v>
      </c>
      <c r="B928">
        <v>49</v>
      </c>
      <c r="C928">
        <v>11</v>
      </c>
      <c r="D928" s="2">
        <f t="shared" si="14"/>
        <v>6.0908084163898118E-4</v>
      </c>
      <c r="E928" s="2">
        <f>D928*F928*IFERROR(SUMIF(Distrib!AH:AH,"&lt;=" &amp; G928,Distrib!AJ:AJ),1)</f>
        <v>1.2489978253816311E-4</v>
      </c>
      <c r="F928">
        <f>COUNTIF($H$928:$Q$928,"&lt;="&amp;$G$928)/COUNTA($H$928:$Q$928)</f>
        <v>0.4</v>
      </c>
      <c r="G928">
        <v>82</v>
      </c>
      <c r="H928">
        <v>72</v>
      </c>
      <c r="I928">
        <v>174</v>
      </c>
      <c r="J928">
        <v>193</v>
      </c>
      <c r="K928">
        <v>50</v>
      </c>
      <c r="L928">
        <v>165</v>
      </c>
      <c r="M928">
        <v>209</v>
      </c>
      <c r="N928">
        <v>82</v>
      </c>
      <c r="O928">
        <v>63</v>
      </c>
      <c r="P928">
        <v>147</v>
      </c>
      <c r="Q928">
        <v>398</v>
      </c>
    </row>
    <row r="929" spans="1:30" x14ac:dyDescent="0.25">
      <c r="A929">
        <v>18</v>
      </c>
      <c r="B929">
        <v>29</v>
      </c>
      <c r="C929">
        <v>11</v>
      </c>
      <c r="D929" s="2">
        <f t="shared" si="14"/>
        <v>6.0908084163898118E-4</v>
      </c>
      <c r="E929" s="2">
        <f>D929*F929*IFERROR(SUMIF(Distrib!AH:AH,"&lt;=" &amp; G929,Distrib!AJ:AJ),1)</f>
        <v>4.210876309530512E-4</v>
      </c>
      <c r="F929">
        <f>COUNTIF($H$929:$Q$929,"&lt;="&amp;$G$929)/COUNTA($H$929:$Q$929)</f>
        <v>0.8</v>
      </c>
      <c r="G929">
        <v>230</v>
      </c>
      <c r="H929">
        <v>124</v>
      </c>
      <c r="I929">
        <v>219</v>
      </c>
      <c r="J929">
        <v>89</v>
      </c>
      <c r="K929">
        <v>77</v>
      </c>
      <c r="L929">
        <v>207</v>
      </c>
      <c r="M929">
        <v>149</v>
      </c>
      <c r="N929">
        <v>367</v>
      </c>
      <c r="O929">
        <v>18</v>
      </c>
      <c r="P929">
        <v>257</v>
      </c>
      <c r="Q929">
        <v>9</v>
      </c>
    </row>
    <row r="930" spans="1:30" x14ac:dyDescent="0.25">
      <c r="A930">
        <v>18</v>
      </c>
      <c r="B930">
        <v>50</v>
      </c>
      <c r="C930">
        <v>11</v>
      </c>
      <c r="D930" s="2">
        <f t="shared" si="14"/>
        <v>6.0908084163898118E-4</v>
      </c>
      <c r="E930" s="2">
        <f>D930*F930*IFERROR(SUMIF(Distrib!AH:AH,"&lt;=" &amp; G930,Distrib!AJ:AJ),1)</f>
        <v>8.1883364303545632E-6</v>
      </c>
      <c r="F930">
        <f>COUNTIF($H$930:$Q$930,"&lt;="&amp;$G$930)/COUNTA($H$930:$Q$930)</f>
        <v>0.1</v>
      </c>
      <c r="G930">
        <v>17</v>
      </c>
      <c r="H930">
        <v>21</v>
      </c>
      <c r="I930">
        <v>40</v>
      </c>
      <c r="J930">
        <v>60</v>
      </c>
      <c r="K930">
        <v>41</v>
      </c>
      <c r="L930">
        <v>51</v>
      </c>
      <c r="M930">
        <v>3</v>
      </c>
      <c r="N930">
        <v>713</v>
      </c>
      <c r="O930">
        <v>45</v>
      </c>
      <c r="P930">
        <v>28</v>
      </c>
      <c r="Q930">
        <v>33</v>
      </c>
    </row>
    <row r="931" spans="1:30" x14ac:dyDescent="0.25">
      <c r="A931">
        <v>39</v>
      </c>
      <c r="B931">
        <v>40</v>
      </c>
      <c r="C931">
        <v>13</v>
      </c>
      <c r="D931" s="2">
        <f t="shared" si="14"/>
        <v>7.1982281284606862E-4</v>
      </c>
      <c r="E931" s="2">
        <f>D931*F931*IFERROR(SUMIF(Distrib!AH:AH,"&lt;=" &amp; G931,Distrib!AJ:AJ),1)</f>
        <v>0</v>
      </c>
      <c r="F931">
        <f>COUNTIF($H$931:$T$931,"&lt;="&amp;$G$931)/COUNTA($H$931:$T$931)</f>
        <v>0</v>
      </c>
      <c r="G931">
        <v>15</v>
      </c>
      <c r="H931">
        <v>31</v>
      </c>
      <c r="I931">
        <v>31</v>
      </c>
      <c r="J931">
        <v>276</v>
      </c>
      <c r="K931">
        <v>40</v>
      </c>
      <c r="L931">
        <v>28</v>
      </c>
      <c r="M931">
        <v>95</v>
      </c>
      <c r="N931">
        <v>131</v>
      </c>
      <c r="O931">
        <v>72</v>
      </c>
      <c r="P931">
        <v>228</v>
      </c>
      <c r="Q931">
        <v>48</v>
      </c>
      <c r="R931">
        <v>301</v>
      </c>
      <c r="S931">
        <v>96</v>
      </c>
      <c r="T931">
        <v>254</v>
      </c>
    </row>
    <row r="932" spans="1:30" x14ac:dyDescent="0.25">
      <c r="A932">
        <v>8</v>
      </c>
      <c r="B932">
        <v>45</v>
      </c>
      <c r="C932">
        <v>13</v>
      </c>
      <c r="D932" s="2">
        <f t="shared" si="14"/>
        <v>7.1982281284606862E-4</v>
      </c>
      <c r="E932" s="2">
        <f>D932*F932*IFERROR(SUMIF(Distrib!AH:AH,"&lt;=" &amp; G932,Distrib!AJ:AJ),1)</f>
        <v>4.1734829166553922E-4</v>
      </c>
      <c r="F932">
        <f>COUNTIF($H$932:$S$932,"&lt;="&amp;$G$932)/COUNTA($H$932:$S$932)</f>
        <v>0.75</v>
      </c>
      <c r="G932">
        <v>170</v>
      </c>
      <c r="H932">
        <v>342</v>
      </c>
      <c r="I932">
        <v>119</v>
      </c>
      <c r="J932">
        <v>20</v>
      </c>
      <c r="K932">
        <v>84</v>
      </c>
      <c r="L932">
        <v>213</v>
      </c>
      <c r="M932">
        <v>26</v>
      </c>
      <c r="N932">
        <v>552</v>
      </c>
      <c r="O932">
        <v>24</v>
      </c>
      <c r="P932">
        <v>6</v>
      </c>
      <c r="Q932">
        <v>45</v>
      </c>
      <c r="R932">
        <v>78</v>
      </c>
      <c r="S932">
        <v>27</v>
      </c>
    </row>
    <row r="933" spans="1:30" x14ac:dyDescent="0.25">
      <c r="A933">
        <v>9</v>
      </c>
      <c r="B933">
        <v>27</v>
      </c>
      <c r="C933">
        <v>13</v>
      </c>
      <c r="D933" s="2">
        <f t="shared" si="14"/>
        <v>7.1982281284606862E-4</v>
      </c>
      <c r="E933" s="2">
        <f>D933*F933*IFERROR(SUMIF(Distrib!AH:AH,"&lt;=" &amp; G933,Distrib!AJ:AJ),1)</f>
        <v>7.0263135891831152E-4</v>
      </c>
      <c r="F933">
        <f>COUNTIF($H$933:$P$933,"&lt;="&amp;$G$933)/COUNTA($H$933:$P$933)</f>
        <v>1</v>
      </c>
      <c r="G933">
        <v>438</v>
      </c>
      <c r="H933">
        <v>17</v>
      </c>
      <c r="I933">
        <v>81</v>
      </c>
      <c r="J933">
        <v>30</v>
      </c>
      <c r="K933">
        <v>159</v>
      </c>
      <c r="L933">
        <v>39</v>
      </c>
      <c r="M933">
        <v>184</v>
      </c>
      <c r="N933">
        <v>298</v>
      </c>
      <c r="O933">
        <v>224</v>
      </c>
      <c r="P933">
        <v>280</v>
      </c>
    </row>
    <row r="934" spans="1:30" x14ac:dyDescent="0.25">
      <c r="A934">
        <v>27</v>
      </c>
      <c r="B934">
        <v>50</v>
      </c>
      <c r="C934">
        <v>19</v>
      </c>
      <c r="D934" s="2">
        <f t="shared" si="14"/>
        <v>1.052048726467331E-3</v>
      </c>
      <c r="E934" s="2">
        <f>D934*F934*IFERROR(SUMIF(Distrib!AH:AH,"&lt;=" &amp; G934,Distrib!AJ:AJ),1)</f>
        <v>3.1429978217522556E-5</v>
      </c>
      <c r="F934">
        <f>COUNTIF($H$934:$Y$934,"&lt;="&amp;$G$934)/COUNTA($H$934:$Y$934)</f>
        <v>0.22222222222222221</v>
      </c>
      <c r="G934">
        <v>17</v>
      </c>
      <c r="H934">
        <v>57</v>
      </c>
      <c r="I934">
        <v>116</v>
      </c>
      <c r="J934">
        <v>18</v>
      </c>
      <c r="K934">
        <v>230</v>
      </c>
      <c r="L934">
        <v>148</v>
      </c>
      <c r="M934">
        <v>42</v>
      </c>
      <c r="N934">
        <v>6</v>
      </c>
      <c r="O934">
        <v>15</v>
      </c>
      <c r="P934">
        <v>26</v>
      </c>
      <c r="Q934">
        <v>273</v>
      </c>
      <c r="R934">
        <v>3</v>
      </c>
      <c r="S934">
        <v>318</v>
      </c>
      <c r="T934">
        <v>164</v>
      </c>
      <c r="U934">
        <v>108</v>
      </c>
      <c r="V934">
        <v>18</v>
      </c>
      <c r="W934">
        <v>8</v>
      </c>
      <c r="X934">
        <v>163</v>
      </c>
      <c r="Y934">
        <v>21</v>
      </c>
    </row>
    <row r="935" spans="1:30" x14ac:dyDescent="0.25">
      <c r="A935">
        <v>45</v>
      </c>
      <c r="B935">
        <v>50</v>
      </c>
      <c r="C935">
        <v>12</v>
      </c>
      <c r="D935" s="2">
        <f t="shared" si="14"/>
        <v>6.6445182724252495E-4</v>
      </c>
      <c r="E935" s="2">
        <f>D935*F935*IFERROR(SUMIF(Distrib!AH:AH,"&lt;=" &amp; G935,Distrib!AJ:AJ),1)</f>
        <v>4.0399224218951984E-4</v>
      </c>
      <c r="F935">
        <f>COUNTIF($H$935:$R$935,"&lt;="&amp;$G$935)/COUNTA($H$935:$R$935)</f>
        <v>0.72727272727272729</v>
      </c>
      <c r="G935">
        <v>208</v>
      </c>
      <c r="H935">
        <v>520</v>
      </c>
      <c r="I935">
        <v>220</v>
      </c>
      <c r="J935">
        <v>9</v>
      </c>
      <c r="K935">
        <v>108</v>
      </c>
      <c r="L935">
        <v>31</v>
      </c>
      <c r="M935">
        <v>86</v>
      </c>
      <c r="N935">
        <v>159</v>
      </c>
      <c r="O935">
        <v>219</v>
      </c>
      <c r="P935">
        <v>84</v>
      </c>
      <c r="Q935">
        <v>22</v>
      </c>
      <c r="R935">
        <v>2</v>
      </c>
    </row>
    <row r="936" spans="1:30" x14ac:dyDescent="0.25">
      <c r="A936">
        <v>11</v>
      </c>
      <c r="B936">
        <v>34</v>
      </c>
      <c r="C936">
        <v>14</v>
      </c>
      <c r="D936" s="2">
        <f t="shared" si="14"/>
        <v>7.7519379844961239E-4</v>
      </c>
      <c r="E936" s="2">
        <f>D936*F936*IFERROR(SUMIF(Distrib!AH:AH,"&lt;=" &amp; G936,Distrib!AJ:AJ),1)</f>
        <v>5.6926387237778637E-5</v>
      </c>
      <c r="F936">
        <f>COUNTIF($H$936:$T$936,"&lt;="&amp;$G$936)/COUNTA($H$936:$T$936)</f>
        <v>0.30769230769230771</v>
      </c>
      <c r="G936">
        <v>31</v>
      </c>
      <c r="H936">
        <v>8</v>
      </c>
      <c r="I936">
        <v>111</v>
      </c>
      <c r="J936">
        <v>31</v>
      </c>
      <c r="K936">
        <v>169</v>
      </c>
      <c r="L936">
        <v>108</v>
      </c>
      <c r="M936">
        <v>25</v>
      </c>
      <c r="N936">
        <v>467</v>
      </c>
      <c r="O936">
        <v>17</v>
      </c>
      <c r="P936">
        <v>90</v>
      </c>
      <c r="Q936">
        <v>159</v>
      </c>
      <c r="R936">
        <v>70</v>
      </c>
      <c r="S936">
        <v>192</v>
      </c>
      <c r="T936">
        <v>124</v>
      </c>
    </row>
    <row r="937" spans="1:30" x14ac:dyDescent="0.25">
      <c r="A937">
        <v>29</v>
      </c>
      <c r="B937">
        <v>31</v>
      </c>
      <c r="C937">
        <v>16</v>
      </c>
      <c r="D937" s="2">
        <f t="shared" si="14"/>
        <v>8.8593576965669994E-4</v>
      </c>
      <c r="E937" s="2">
        <f>D937*F937*IFERROR(SUMIF(Distrib!AH:AH,"&lt;=" &amp; G937,Distrib!AJ:AJ),1)</f>
        <v>3.0072348333511686E-5</v>
      </c>
      <c r="F937">
        <f>COUNTIF($H$937:$S$937,"&lt;="&amp;$G$937)/COUNTA($H$937:$S$937)</f>
        <v>0.16666666666666666</v>
      </c>
      <c r="G937">
        <v>26</v>
      </c>
      <c r="H937">
        <v>23</v>
      </c>
      <c r="I937">
        <v>55</v>
      </c>
      <c r="J937">
        <v>433</v>
      </c>
      <c r="K937">
        <v>213</v>
      </c>
      <c r="L937">
        <v>200</v>
      </c>
      <c r="M937">
        <v>36</v>
      </c>
      <c r="N937">
        <v>36</v>
      </c>
      <c r="O937">
        <v>424</v>
      </c>
      <c r="P937">
        <v>34</v>
      </c>
      <c r="Q937">
        <v>24</v>
      </c>
      <c r="R937">
        <v>32</v>
      </c>
      <c r="S937">
        <v>162</v>
      </c>
    </row>
    <row r="938" spans="1:30" x14ac:dyDescent="0.25">
      <c r="A938">
        <v>30</v>
      </c>
      <c r="B938">
        <v>31</v>
      </c>
      <c r="C938">
        <v>12</v>
      </c>
      <c r="D938" s="2">
        <f t="shared" si="14"/>
        <v>6.6445182724252495E-4</v>
      </c>
      <c r="E938" s="2">
        <f>D938*F938*IFERROR(SUMIF(Distrib!AH:AH,"&lt;=" &amp; G938,Distrib!AJ:AJ),1)</f>
        <v>5.9282178489341024E-4</v>
      </c>
      <c r="F938">
        <f>COUNTIF($H$938:$R$938,"&lt;="&amp;$G$938)/COUNTA($H$938:$R$938)</f>
        <v>1</v>
      </c>
      <c r="G938">
        <v>259</v>
      </c>
      <c r="H938">
        <v>86</v>
      </c>
      <c r="I938">
        <v>209</v>
      </c>
      <c r="J938">
        <v>82</v>
      </c>
      <c r="K938">
        <v>72</v>
      </c>
      <c r="L938">
        <v>2</v>
      </c>
      <c r="M938">
        <v>240</v>
      </c>
      <c r="N938">
        <v>29</v>
      </c>
      <c r="O938">
        <v>20</v>
      </c>
      <c r="P938">
        <v>89</v>
      </c>
      <c r="Q938">
        <v>239</v>
      </c>
      <c r="R938">
        <v>154</v>
      </c>
    </row>
    <row r="939" spans="1:30" x14ac:dyDescent="0.25">
      <c r="A939">
        <v>27</v>
      </c>
      <c r="B939">
        <v>33</v>
      </c>
      <c r="C939">
        <v>12</v>
      </c>
      <c r="D939" s="2">
        <f t="shared" si="14"/>
        <v>6.6445182724252495E-4</v>
      </c>
      <c r="E939" s="2">
        <f>D939*F939*IFERROR(SUMIF(Distrib!AH:AH,"&lt;=" &amp; G939,Distrib!AJ:AJ),1)</f>
        <v>0</v>
      </c>
      <c r="F939">
        <f>COUNTIF($H$939:$R$939,"&lt;="&amp;$G$939)/COUNTA($H$939:$R$939)</f>
        <v>0</v>
      </c>
      <c r="G939">
        <v>10</v>
      </c>
      <c r="H939">
        <v>79</v>
      </c>
      <c r="I939">
        <v>52</v>
      </c>
      <c r="J939">
        <v>445</v>
      </c>
      <c r="K939">
        <v>89</v>
      </c>
      <c r="L939">
        <v>50</v>
      </c>
      <c r="M939">
        <v>226</v>
      </c>
      <c r="N939">
        <v>88</v>
      </c>
      <c r="O939">
        <v>82</v>
      </c>
      <c r="P939">
        <v>33</v>
      </c>
      <c r="Q939">
        <v>252</v>
      </c>
      <c r="R939">
        <v>218</v>
      </c>
    </row>
    <row r="940" spans="1:30" x14ac:dyDescent="0.25">
      <c r="A940">
        <v>31</v>
      </c>
      <c r="B940">
        <v>50</v>
      </c>
      <c r="C940">
        <v>16</v>
      </c>
      <c r="D940" s="2">
        <f t="shared" si="14"/>
        <v>8.8593576965669994E-4</v>
      </c>
      <c r="E940" s="2">
        <f>D940*F940*IFERROR(SUMIF(Distrib!AH:AH,"&lt;=" &amp; G940,Distrib!AJ:AJ),1)</f>
        <v>4.9629125309062229E-4</v>
      </c>
      <c r="F940">
        <f>COUNTIF($H$940:$W$940,"&lt;="&amp;$G$940)/COUNTA($H$940:$W$940)</f>
        <v>0.75</v>
      </c>
      <c r="G940">
        <v>157</v>
      </c>
      <c r="H940">
        <v>33</v>
      </c>
      <c r="I940">
        <v>134</v>
      </c>
      <c r="J940">
        <v>39</v>
      </c>
      <c r="K940">
        <v>271</v>
      </c>
      <c r="L940">
        <v>4</v>
      </c>
      <c r="M940">
        <v>51</v>
      </c>
      <c r="N940">
        <v>21</v>
      </c>
      <c r="O940">
        <v>241</v>
      </c>
      <c r="P940">
        <v>58</v>
      </c>
      <c r="Q940">
        <v>116</v>
      </c>
      <c r="R940">
        <v>183</v>
      </c>
      <c r="S940">
        <v>358</v>
      </c>
      <c r="T940">
        <v>29</v>
      </c>
      <c r="U940">
        <v>15</v>
      </c>
      <c r="V940">
        <v>7</v>
      </c>
      <c r="W940">
        <v>38</v>
      </c>
    </row>
    <row r="941" spans="1:30" x14ac:dyDescent="0.25">
      <c r="A941">
        <v>33</v>
      </c>
      <c r="B941">
        <v>42</v>
      </c>
      <c r="C941">
        <v>17</v>
      </c>
      <c r="D941" s="2">
        <f t="shared" si="14"/>
        <v>9.413067552602436E-4</v>
      </c>
      <c r="E941" s="2">
        <f>D941*F941*IFERROR(SUMIF(Distrib!AH:AH,"&lt;=" &amp; G941,Distrib!AJ:AJ),1)</f>
        <v>4.7817730489192842E-6</v>
      </c>
      <c r="F941">
        <f>COUNTIF($H$941:$W$941,"&lt;="&amp;$G$941)/COUNTA($H$941:$W$941)</f>
        <v>6.25E-2</v>
      </c>
      <c r="G941">
        <v>10</v>
      </c>
      <c r="H941">
        <v>142</v>
      </c>
      <c r="I941">
        <v>111</v>
      </c>
      <c r="J941">
        <v>31</v>
      </c>
      <c r="K941">
        <v>109</v>
      </c>
      <c r="L941">
        <v>122</v>
      </c>
      <c r="M941">
        <v>241</v>
      </c>
      <c r="N941">
        <v>185</v>
      </c>
      <c r="O941">
        <v>94</v>
      </c>
      <c r="P941">
        <v>73</v>
      </c>
      <c r="Q941">
        <v>29</v>
      </c>
      <c r="R941">
        <v>25</v>
      </c>
      <c r="S941">
        <v>338</v>
      </c>
      <c r="T941">
        <v>6</v>
      </c>
      <c r="U941">
        <v>75</v>
      </c>
      <c r="V941">
        <v>33</v>
      </c>
      <c r="W941">
        <v>148</v>
      </c>
    </row>
    <row r="942" spans="1:30" x14ac:dyDescent="0.25">
      <c r="A942">
        <v>4</v>
      </c>
      <c r="B942">
        <v>18</v>
      </c>
      <c r="C942">
        <v>9</v>
      </c>
      <c r="D942" s="2">
        <f t="shared" si="14"/>
        <v>4.9833887043189363E-4</v>
      </c>
      <c r="E942" s="2">
        <f>D942*F942*IFERROR(SUMIF(Distrib!AH:AH,"&lt;=" &amp; G942,Distrib!AJ:AJ),1)</f>
        <v>9.250271309297718E-5</v>
      </c>
      <c r="F942">
        <f>COUNTIF($H$942:$O$942,"&lt;="&amp;$G$942)/COUNTA($H$942:$O$942)</f>
        <v>0.375</v>
      </c>
      <c r="G942">
        <v>78</v>
      </c>
      <c r="H942">
        <v>403</v>
      </c>
      <c r="I942">
        <v>130</v>
      </c>
      <c r="J942">
        <v>341</v>
      </c>
      <c r="K942">
        <v>46</v>
      </c>
      <c r="L942">
        <v>72</v>
      </c>
      <c r="M942">
        <v>203</v>
      </c>
      <c r="N942">
        <v>73</v>
      </c>
      <c r="O942">
        <v>361</v>
      </c>
    </row>
    <row r="943" spans="1:30" x14ac:dyDescent="0.25">
      <c r="A943">
        <v>16</v>
      </c>
      <c r="B943">
        <v>18</v>
      </c>
      <c r="C943">
        <v>25</v>
      </c>
      <c r="D943" s="2">
        <f t="shared" si="14"/>
        <v>1.3842746400885937E-3</v>
      </c>
      <c r="E943" s="2">
        <f>D943*F943*IFERROR(SUMIF(Distrib!AH:AH,"&lt;=" &amp; G943,Distrib!AJ:AJ),1)</f>
        <v>1.1830832532277238E-4</v>
      </c>
      <c r="F943">
        <f>COUNTIF($H$943:$AD$943,"&lt;="&amp;$G$943)/COUNTA($H$943:$AD$943)</f>
        <v>0.39130434782608697</v>
      </c>
      <c r="G943">
        <v>28</v>
      </c>
      <c r="H943">
        <v>9</v>
      </c>
      <c r="I943">
        <v>20</v>
      </c>
      <c r="J943">
        <v>19</v>
      </c>
      <c r="K943">
        <v>23</v>
      </c>
      <c r="L943">
        <v>59</v>
      </c>
      <c r="M943">
        <v>72</v>
      </c>
      <c r="N943">
        <v>51</v>
      </c>
      <c r="O943">
        <v>73</v>
      </c>
      <c r="P943">
        <v>148</v>
      </c>
      <c r="Q943">
        <v>13</v>
      </c>
      <c r="R943">
        <v>96</v>
      </c>
      <c r="S943">
        <v>341</v>
      </c>
      <c r="T943">
        <v>124</v>
      </c>
      <c r="U943">
        <v>21</v>
      </c>
      <c r="V943">
        <v>60</v>
      </c>
      <c r="W943">
        <v>16</v>
      </c>
      <c r="X943">
        <v>61</v>
      </c>
      <c r="Y943">
        <v>18</v>
      </c>
      <c r="Z943">
        <v>21</v>
      </c>
      <c r="AA943">
        <v>70</v>
      </c>
      <c r="AB943">
        <v>115</v>
      </c>
      <c r="AC943">
        <v>125</v>
      </c>
      <c r="AD943">
        <v>47</v>
      </c>
    </row>
    <row r="944" spans="1:30" x14ac:dyDescent="0.25">
      <c r="A944">
        <v>18</v>
      </c>
      <c r="B944">
        <v>47</v>
      </c>
      <c r="C944">
        <v>9</v>
      </c>
      <c r="D944" s="2">
        <f t="shared" si="14"/>
        <v>4.9833887043189363E-4</v>
      </c>
      <c r="E944" s="2">
        <f>D944*F944*IFERROR(SUMIF(Distrib!AH:AH,"&lt;=" &amp; G944,Distrib!AJ:AJ),1)</f>
        <v>2.4880378926214834E-4</v>
      </c>
      <c r="F944">
        <f>COUNTIF($H$944:$P$944,"&lt;="&amp;$G$944)/COUNTA($H$944:$P$944)</f>
        <v>0.66666666666666663</v>
      </c>
      <c r="G944">
        <v>158</v>
      </c>
      <c r="H944">
        <v>67</v>
      </c>
      <c r="I944">
        <v>56</v>
      </c>
      <c r="J944">
        <v>409</v>
      </c>
      <c r="K944">
        <v>262</v>
      </c>
      <c r="L944">
        <v>118</v>
      </c>
      <c r="M944">
        <v>75</v>
      </c>
      <c r="N944">
        <v>416</v>
      </c>
      <c r="O944">
        <v>69</v>
      </c>
      <c r="P944">
        <v>41</v>
      </c>
    </row>
    <row r="945" spans="1:25" x14ac:dyDescent="0.25">
      <c r="A945">
        <v>10</v>
      </c>
      <c r="B945">
        <v>11</v>
      </c>
      <c r="C945">
        <v>10</v>
      </c>
      <c r="D945" s="2">
        <f t="shared" si="14"/>
        <v>5.5370985603543741E-4</v>
      </c>
      <c r="E945" s="2">
        <f>D945*F945*IFERROR(SUMIF(Distrib!AH:AH,"&lt;=" &amp; G945,Distrib!AJ:AJ),1)</f>
        <v>1.3902671709980672E-4</v>
      </c>
      <c r="F945">
        <f>COUNTIF($H$945:$P$945,"&lt;="&amp;$G$945)/COUNTA($H$945:$P$945)</f>
        <v>0.44444444444444442</v>
      </c>
      <c r="G945">
        <v>95</v>
      </c>
      <c r="H945">
        <v>159</v>
      </c>
      <c r="I945">
        <v>211</v>
      </c>
      <c r="J945">
        <v>26</v>
      </c>
      <c r="K945">
        <v>462</v>
      </c>
      <c r="L945">
        <v>19</v>
      </c>
      <c r="M945">
        <v>206</v>
      </c>
      <c r="N945">
        <v>54</v>
      </c>
      <c r="O945">
        <v>12</v>
      </c>
      <c r="P945">
        <v>446</v>
      </c>
    </row>
    <row r="946" spans="1:25" x14ac:dyDescent="0.25">
      <c r="A946">
        <v>39</v>
      </c>
      <c r="B946">
        <v>45</v>
      </c>
      <c r="C946">
        <v>13</v>
      </c>
      <c r="D946" s="2">
        <f t="shared" si="14"/>
        <v>7.1982281284606862E-4</v>
      </c>
      <c r="E946" s="2">
        <f>D946*F946*IFERROR(SUMIF(Distrib!AH:AH,"&lt;=" &amp; G946,Distrib!AJ:AJ),1)</f>
        <v>4.8649701994484906E-4</v>
      </c>
      <c r="F946">
        <f>COUNTIF($H$946:$S$946,"&lt;="&amp;$G$946)/COUNTA($H$946:$S$946)</f>
        <v>0.83333333333333337</v>
      </c>
      <c r="G946">
        <v>192</v>
      </c>
      <c r="H946">
        <v>185</v>
      </c>
      <c r="I946">
        <v>16</v>
      </c>
      <c r="J946">
        <v>57</v>
      </c>
      <c r="K946">
        <v>96</v>
      </c>
      <c r="L946">
        <v>67</v>
      </c>
      <c r="M946">
        <v>57</v>
      </c>
      <c r="N946">
        <v>74</v>
      </c>
      <c r="O946">
        <v>210</v>
      </c>
      <c r="P946">
        <v>3</v>
      </c>
      <c r="Q946">
        <v>96</v>
      </c>
      <c r="R946">
        <v>19</v>
      </c>
      <c r="S946">
        <v>370</v>
      </c>
    </row>
    <row r="947" spans="1:25" x14ac:dyDescent="0.25">
      <c r="A947">
        <v>2</v>
      </c>
      <c r="B947">
        <v>3</v>
      </c>
      <c r="C947">
        <v>15</v>
      </c>
      <c r="D947" s="2">
        <f t="shared" si="14"/>
        <v>8.3056478405315617E-4</v>
      </c>
      <c r="E947" s="2">
        <f>D947*F947*IFERROR(SUMIF(Distrib!AH:AH,"&lt;=" &amp; G947,Distrib!AJ:AJ),1)</f>
        <v>1.0572718048002211E-4</v>
      </c>
      <c r="F947">
        <f>COUNTIF($H$947:$U$947,"&lt;="&amp;$G$947)/COUNTA($H$947:$U$947)</f>
        <v>0.35714285714285715</v>
      </c>
      <c r="G947">
        <v>50</v>
      </c>
      <c r="H947">
        <v>30</v>
      </c>
      <c r="I947">
        <v>225</v>
      </c>
      <c r="J947">
        <v>19</v>
      </c>
      <c r="K947">
        <v>72</v>
      </c>
      <c r="L947">
        <v>111</v>
      </c>
      <c r="M947">
        <v>448</v>
      </c>
      <c r="N947">
        <v>76</v>
      </c>
      <c r="O947">
        <v>111</v>
      </c>
      <c r="P947">
        <v>269</v>
      </c>
      <c r="Q947">
        <v>10</v>
      </c>
      <c r="R947">
        <v>170</v>
      </c>
      <c r="S947">
        <v>3</v>
      </c>
      <c r="T947">
        <v>23</v>
      </c>
      <c r="U947">
        <v>64</v>
      </c>
    </row>
    <row r="948" spans="1:25" x14ac:dyDescent="0.25">
      <c r="A948">
        <v>3</v>
      </c>
      <c r="B948">
        <v>8</v>
      </c>
      <c r="C948">
        <v>14</v>
      </c>
      <c r="D948" s="2">
        <f t="shared" si="14"/>
        <v>7.7519379844961239E-4</v>
      </c>
      <c r="E948" s="2">
        <f>D948*F948*IFERROR(SUMIF(Distrib!AH:AH,"&lt;=" &amp; G948,Distrib!AJ:AJ),1)</f>
        <v>4.1243563513961604E-4</v>
      </c>
      <c r="F948">
        <f>COUNTIF($H$948:$V$948,"&lt;="&amp;$G$948)/COUNTA($H$948:$V$948)</f>
        <v>0.73333333333333328</v>
      </c>
      <c r="G948">
        <v>148</v>
      </c>
      <c r="H948">
        <v>18</v>
      </c>
      <c r="I948">
        <v>86</v>
      </c>
      <c r="J948">
        <v>379</v>
      </c>
      <c r="K948">
        <v>20</v>
      </c>
      <c r="L948">
        <v>28</v>
      </c>
      <c r="M948">
        <v>21</v>
      </c>
      <c r="N948">
        <v>40</v>
      </c>
      <c r="O948">
        <v>215</v>
      </c>
      <c r="P948">
        <v>127</v>
      </c>
      <c r="Q948">
        <v>238</v>
      </c>
      <c r="R948">
        <v>134</v>
      </c>
      <c r="S948">
        <v>182</v>
      </c>
      <c r="T948">
        <v>13</v>
      </c>
      <c r="U948">
        <v>21</v>
      </c>
      <c r="V948">
        <v>39</v>
      </c>
    </row>
    <row r="949" spans="1:25" x14ac:dyDescent="0.25">
      <c r="A949">
        <v>15</v>
      </c>
      <c r="B949">
        <v>16</v>
      </c>
      <c r="C949">
        <v>19</v>
      </c>
      <c r="D949" s="2">
        <f t="shared" si="14"/>
        <v>1.052048726467331E-3</v>
      </c>
      <c r="E949" s="2">
        <f>D949*F949*IFERROR(SUMIF(Distrib!AH:AH,"&lt;=" &amp; G949,Distrib!AJ:AJ),1)</f>
        <v>1.3958872847323772E-5</v>
      </c>
      <c r="F949">
        <f>COUNTIF($H$949:$Y$949,"&lt;="&amp;$G$949)/COUNTA($H$949:$Y$949)</f>
        <v>0.1111111111111111</v>
      </c>
      <c r="G949">
        <v>15</v>
      </c>
      <c r="H949">
        <v>19</v>
      </c>
      <c r="I949">
        <v>103</v>
      </c>
      <c r="J949">
        <v>123</v>
      </c>
      <c r="K949">
        <v>334</v>
      </c>
      <c r="L949">
        <v>61</v>
      </c>
      <c r="M949">
        <v>9</v>
      </c>
      <c r="N949">
        <v>291</v>
      </c>
      <c r="O949">
        <v>16</v>
      </c>
      <c r="P949">
        <v>143</v>
      </c>
      <c r="Q949">
        <v>55</v>
      </c>
      <c r="R949">
        <v>43</v>
      </c>
      <c r="S949">
        <v>97</v>
      </c>
      <c r="T949">
        <v>76</v>
      </c>
      <c r="U949">
        <v>147</v>
      </c>
      <c r="V949">
        <v>11</v>
      </c>
      <c r="W949">
        <v>110</v>
      </c>
      <c r="X949">
        <v>33</v>
      </c>
      <c r="Y949">
        <v>79</v>
      </c>
    </row>
    <row r="950" spans="1:25" x14ac:dyDescent="0.25">
      <c r="A950">
        <v>1</v>
      </c>
      <c r="B950">
        <v>39</v>
      </c>
      <c r="C950">
        <v>10</v>
      </c>
      <c r="D950" s="2">
        <f t="shared" si="14"/>
        <v>5.5370985603543741E-4</v>
      </c>
      <c r="E950" s="2">
        <f>D950*F950*IFERROR(SUMIF(Distrib!AH:AH,"&lt;=" &amp; G950,Distrib!AJ:AJ),1)</f>
        <v>5.4612270249411931E-4</v>
      </c>
      <c r="F950">
        <f>COUNTIF($H$950:$P$950,"&lt;="&amp;$G$950)/COUNTA($H$950:$P$950)</f>
        <v>1</v>
      </c>
      <c r="G950">
        <v>504</v>
      </c>
      <c r="H950">
        <v>7</v>
      </c>
      <c r="I950">
        <v>43</v>
      </c>
      <c r="J950">
        <v>33</v>
      </c>
      <c r="K950">
        <v>11</v>
      </c>
      <c r="L950">
        <v>7</v>
      </c>
      <c r="M950">
        <v>351</v>
      </c>
      <c r="N950">
        <v>244</v>
      </c>
      <c r="O950">
        <v>484</v>
      </c>
      <c r="P950">
        <v>80</v>
      </c>
    </row>
    <row r="951" spans="1:25" x14ac:dyDescent="0.25">
      <c r="A951">
        <v>21</v>
      </c>
      <c r="B951">
        <v>39</v>
      </c>
      <c r="C951">
        <v>15</v>
      </c>
      <c r="D951" s="2">
        <f t="shared" si="14"/>
        <v>8.3056478405315617E-4</v>
      </c>
      <c r="E951" s="2">
        <f>D951*F951*IFERROR(SUMIF(Distrib!AH:AH,"&lt;=" &amp; G951,Distrib!AJ:AJ),1)</f>
        <v>2.3607016892111763E-4</v>
      </c>
      <c r="F951">
        <f>COUNTIF($H$951:$U$951,"&lt;="&amp;$G$951)/COUNTA($H$951:$U$951)</f>
        <v>0.5</v>
      </c>
      <c r="G951">
        <v>96</v>
      </c>
      <c r="H951">
        <v>43</v>
      </c>
      <c r="I951">
        <v>53</v>
      </c>
      <c r="J951">
        <v>2</v>
      </c>
      <c r="K951">
        <v>152</v>
      </c>
      <c r="L951">
        <v>147</v>
      </c>
      <c r="M951">
        <v>18</v>
      </c>
      <c r="N951">
        <v>445</v>
      </c>
      <c r="O951">
        <v>136</v>
      </c>
      <c r="P951">
        <v>114</v>
      </c>
      <c r="Q951">
        <v>122</v>
      </c>
      <c r="R951">
        <v>75</v>
      </c>
      <c r="S951">
        <v>94</v>
      </c>
      <c r="T951">
        <v>177</v>
      </c>
      <c r="U951">
        <v>90</v>
      </c>
    </row>
    <row r="952" spans="1:25" x14ac:dyDescent="0.25">
      <c r="A952">
        <v>10</v>
      </c>
      <c r="B952">
        <v>15</v>
      </c>
      <c r="C952">
        <v>16</v>
      </c>
      <c r="D952" s="2">
        <f t="shared" si="14"/>
        <v>8.8593576965669994E-4</v>
      </c>
      <c r="E952" s="2">
        <f>D952*F952*IFERROR(SUMIF(Distrib!AH:AH,"&lt;=" &amp; G952,Distrib!AJ:AJ),1)</f>
        <v>0</v>
      </c>
      <c r="F952">
        <f>COUNTIF($H$952:$V$952,"&lt;="&amp;$G$952)/COUNTA($H$952:$V$952)</f>
        <v>0</v>
      </c>
      <c r="G952">
        <v>6</v>
      </c>
      <c r="H952">
        <v>103</v>
      </c>
      <c r="I952">
        <v>110</v>
      </c>
      <c r="J952">
        <v>87</v>
      </c>
      <c r="K952">
        <v>106</v>
      </c>
      <c r="L952">
        <v>18</v>
      </c>
      <c r="M952">
        <v>79</v>
      </c>
      <c r="N952">
        <v>12</v>
      </c>
      <c r="O952">
        <v>436</v>
      </c>
      <c r="P952">
        <v>14</v>
      </c>
      <c r="Q952">
        <v>57</v>
      </c>
      <c r="R952">
        <v>9</v>
      </c>
      <c r="S952">
        <v>77</v>
      </c>
      <c r="T952">
        <v>84</v>
      </c>
      <c r="U952">
        <v>42</v>
      </c>
      <c r="V952">
        <v>159</v>
      </c>
    </row>
    <row r="953" spans="1:25" x14ac:dyDescent="0.25">
      <c r="A953">
        <v>16</v>
      </c>
      <c r="B953">
        <v>21</v>
      </c>
      <c r="C953">
        <v>12</v>
      </c>
      <c r="D953" s="2">
        <f t="shared" si="14"/>
        <v>6.6445182724252495E-4</v>
      </c>
      <c r="E953" s="2">
        <f>D953*F953*IFERROR(SUMIF(Distrib!AH:AH,"&lt;=" &amp; G953,Distrib!AJ:AJ),1)</f>
        <v>2.9501977579520839E-4</v>
      </c>
      <c r="F953">
        <f>COUNTIF($H$953:$R$953,"&lt;="&amp;$G$953)/COUNTA($H$953:$R$953)</f>
        <v>0.63636363636363635</v>
      </c>
      <c r="G953">
        <v>137</v>
      </c>
      <c r="H953">
        <v>22</v>
      </c>
      <c r="I953">
        <v>43</v>
      </c>
      <c r="J953">
        <v>171</v>
      </c>
      <c r="K953">
        <v>21</v>
      </c>
      <c r="L953">
        <v>16</v>
      </c>
      <c r="M953">
        <v>548</v>
      </c>
      <c r="N953">
        <v>283</v>
      </c>
      <c r="O953">
        <v>11</v>
      </c>
      <c r="P953">
        <v>1</v>
      </c>
      <c r="Q953">
        <v>135</v>
      </c>
      <c r="R953">
        <v>377</v>
      </c>
    </row>
    <row r="954" spans="1:25" x14ac:dyDescent="0.25">
      <c r="A954">
        <v>23</v>
      </c>
      <c r="B954">
        <v>36</v>
      </c>
      <c r="C954">
        <v>11</v>
      </c>
      <c r="D954" s="2">
        <f t="shared" si="14"/>
        <v>6.0908084163898118E-4</v>
      </c>
      <c r="E954" s="2">
        <f>D954*F954*IFERROR(SUMIF(Distrib!AH:AH,"&lt;=" &amp; G954,Distrib!AJ:AJ),1)</f>
        <v>2.2714840764843583E-5</v>
      </c>
      <c r="F954">
        <f>COUNTIF($H$954:$Q$954,"&lt;="&amp;$G$954)/COUNTA($H$954:$Q$954)</f>
        <v>0.1</v>
      </c>
      <c r="G954">
        <v>53</v>
      </c>
      <c r="H954">
        <v>8</v>
      </c>
      <c r="I954">
        <v>70</v>
      </c>
      <c r="J954">
        <v>108</v>
      </c>
      <c r="K954">
        <v>141</v>
      </c>
      <c r="L954">
        <v>279</v>
      </c>
      <c r="M954">
        <v>300</v>
      </c>
      <c r="N954">
        <v>150</v>
      </c>
      <c r="O954">
        <v>197</v>
      </c>
      <c r="P954">
        <v>67</v>
      </c>
      <c r="Q954">
        <v>249</v>
      </c>
    </row>
    <row r="955" spans="1:25" x14ac:dyDescent="0.25">
      <c r="A955">
        <v>2</v>
      </c>
      <c r="B955">
        <v>9</v>
      </c>
      <c r="C955">
        <v>14</v>
      </c>
      <c r="D955" s="2">
        <f t="shared" si="14"/>
        <v>7.7519379844961239E-4</v>
      </c>
      <c r="E955" s="2">
        <f>D955*F955*IFERROR(SUMIF(Distrib!AH:AH,"&lt;=" &amp; G955,Distrib!AJ:AJ),1)</f>
        <v>1.7548474387260355E-4</v>
      </c>
      <c r="F955">
        <f>COUNTIF($H$955:$T$955,"&lt;="&amp;$G$955)/COUNTA($H$955:$T$955)</f>
        <v>0.46153846153846156</v>
      </c>
      <c r="G955">
        <v>77</v>
      </c>
      <c r="H955">
        <v>40</v>
      </c>
      <c r="I955">
        <v>105</v>
      </c>
      <c r="J955">
        <v>80</v>
      </c>
      <c r="K955">
        <v>50</v>
      </c>
      <c r="L955">
        <v>73</v>
      </c>
      <c r="M955">
        <v>123</v>
      </c>
      <c r="N955">
        <v>18</v>
      </c>
      <c r="O955">
        <v>9</v>
      </c>
      <c r="P955">
        <v>385</v>
      </c>
      <c r="Q955">
        <v>94</v>
      </c>
      <c r="R955">
        <v>517</v>
      </c>
      <c r="S955">
        <v>79</v>
      </c>
      <c r="T955">
        <v>28</v>
      </c>
    </row>
    <row r="956" spans="1:25" x14ac:dyDescent="0.25">
      <c r="A956">
        <v>9</v>
      </c>
      <c r="B956">
        <v>35</v>
      </c>
      <c r="C956">
        <v>15</v>
      </c>
      <c r="D956" s="2">
        <f t="shared" si="14"/>
        <v>8.3056478405315617E-4</v>
      </c>
      <c r="E956" s="2">
        <f>D956*F956*IFERROR(SUMIF(Distrib!AH:AH,"&lt;=" &amp; G956,Distrib!AJ:AJ),1)</f>
        <v>3.8751941710602503E-4</v>
      </c>
      <c r="F956">
        <f>COUNTIF($H$956:$U$956,"&lt;="&amp;$G$956)/COUNTA($H$956:$U$956)</f>
        <v>0.7142857142857143</v>
      </c>
      <c r="G956">
        <v>121</v>
      </c>
      <c r="H956">
        <v>231</v>
      </c>
      <c r="I956">
        <v>18</v>
      </c>
      <c r="J956">
        <v>27</v>
      </c>
      <c r="K956">
        <v>28</v>
      </c>
      <c r="L956">
        <v>97</v>
      </c>
      <c r="M956">
        <v>438</v>
      </c>
      <c r="N956">
        <v>470</v>
      </c>
      <c r="O956">
        <v>49</v>
      </c>
      <c r="P956">
        <v>148</v>
      </c>
      <c r="Q956">
        <v>2</v>
      </c>
      <c r="R956">
        <v>23</v>
      </c>
      <c r="S956">
        <v>45</v>
      </c>
      <c r="T956">
        <v>17</v>
      </c>
      <c r="U956">
        <v>36</v>
      </c>
    </row>
    <row r="957" spans="1:25" x14ac:dyDescent="0.25">
      <c r="A957">
        <v>21</v>
      </c>
      <c r="B957">
        <v>46</v>
      </c>
      <c r="C957">
        <v>16</v>
      </c>
      <c r="D957" s="2">
        <f t="shared" si="14"/>
        <v>8.8593576965669994E-4</v>
      </c>
      <c r="E957" s="2">
        <f>D957*F957*IFERROR(SUMIF(Distrib!AH:AH,"&lt;=" &amp; G957,Distrib!AJ:AJ),1)</f>
        <v>5.1237236213867764E-4</v>
      </c>
      <c r="F957">
        <f>COUNTIF($H$957:$V$957,"&lt;="&amp;$G$957)/COUNTA($H$957:$V$957)</f>
        <v>0.8</v>
      </c>
      <c r="G957">
        <v>147</v>
      </c>
      <c r="H957">
        <v>32</v>
      </c>
      <c r="I957">
        <v>4</v>
      </c>
      <c r="J957">
        <v>113</v>
      </c>
      <c r="K957">
        <v>3</v>
      </c>
      <c r="L957">
        <v>32</v>
      </c>
      <c r="M957">
        <v>68</v>
      </c>
      <c r="N957">
        <v>37</v>
      </c>
      <c r="O957">
        <v>156</v>
      </c>
      <c r="P957">
        <v>368</v>
      </c>
      <c r="Q957">
        <v>73</v>
      </c>
      <c r="R957">
        <v>27</v>
      </c>
      <c r="S957">
        <v>337</v>
      </c>
      <c r="T957">
        <v>99</v>
      </c>
      <c r="U957">
        <v>90</v>
      </c>
      <c r="V957">
        <v>138</v>
      </c>
    </row>
    <row r="958" spans="1:25" x14ac:dyDescent="0.25">
      <c r="A958">
        <v>35</v>
      </c>
      <c r="B958">
        <v>46</v>
      </c>
      <c r="C958">
        <v>16</v>
      </c>
      <c r="D958" s="2">
        <f t="shared" si="14"/>
        <v>8.8593576965669994E-4</v>
      </c>
      <c r="E958" s="2">
        <f>D958*F958*IFERROR(SUMIF(Distrib!AH:AH,"&lt;=" &amp; G958,Distrib!AJ:AJ),1)</f>
        <v>6.2257317733414351E-5</v>
      </c>
      <c r="F958">
        <f>COUNTIF($H$958:$V$958,"&lt;="&amp;$G$958)/COUNTA($H$958:$V$958)</f>
        <v>0.33333333333333331</v>
      </c>
      <c r="G958">
        <v>27</v>
      </c>
      <c r="H958">
        <v>207</v>
      </c>
      <c r="I958">
        <v>338</v>
      </c>
      <c r="J958">
        <v>142</v>
      </c>
      <c r="K958">
        <v>31</v>
      </c>
      <c r="L958">
        <v>215</v>
      </c>
      <c r="M958">
        <v>86</v>
      </c>
      <c r="N958">
        <v>14</v>
      </c>
      <c r="O958">
        <v>210</v>
      </c>
      <c r="P958">
        <v>6</v>
      </c>
      <c r="Q958">
        <v>14</v>
      </c>
      <c r="R958">
        <v>140</v>
      </c>
      <c r="S958">
        <v>11</v>
      </c>
      <c r="T958">
        <v>24</v>
      </c>
      <c r="U958">
        <v>53</v>
      </c>
      <c r="V958">
        <v>186</v>
      </c>
    </row>
    <row r="959" spans="1:25" x14ac:dyDescent="0.25">
      <c r="A959">
        <v>21</v>
      </c>
      <c r="B959">
        <v>48</v>
      </c>
      <c r="C959">
        <v>15</v>
      </c>
      <c r="D959" s="2">
        <f t="shared" si="14"/>
        <v>8.3056478405315617E-4</v>
      </c>
      <c r="E959" s="2">
        <f>D959*F959*IFERROR(SUMIF(Distrib!AH:AH,"&lt;=" &amp; G959,Distrib!AJ:AJ),1)</f>
        <v>2.9309134953757785E-4</v>
      </c>
      <c r="F959">
        <f>COUNTIF($H$959:$U$959,"&lt;="&amp;$G$959)/COUNTA($H$959:$U$959)</f>
        <v>0.5714285714285714</v>
      </c>
      <c r="G959">
        <v>110</v>
      </c>
      <c r="H959">
        <v>103</v>
      </c>
      <c r="I959">
        <v>80</v>
      </c>
      <c r="J959">
        <v>215</v>
      </c>
      <c r="K959">
        <v>146</v>
      </c>
      <c r="L959">
        <v>51</v>
      </c>
      <c r="M959">
        <v>257</v>
      </c>
      <c r="N959">
        <v>111</v>
      </c>
      <c r="O959">
        <v>93</v>
      </c>
      <c r="P959">
        <v>102</v>
      </c>
      <c r="Q959">
        <v>4</v>
      </c>
      <c r="R959">
        <v>23</v>
      </c>
      <c r="S959">
        <v>269</v>
      </c>
      <c r="T959">
        <v>180</v>
      </c>
      <c r="U959">
        <v>1</v>
      </c>
    </row>
    <row r="960" spans="1:25" x14ac:dyDescent="0.25">
      <c r="A960">
        <v>18</v>
      </c>
      <c r="B960">
        <v>34</v>
      </c>
      <c r="C960">
        <v>15</v>
      </c>
      <c r="D960" s="2">
        <f t="shared" si="14"/>
        <v>8.3056478405315617E-4</v>
      </c>
      <c r="E960" s="2">
        <f>D960*F960*IFERROR(SUMIF(Distrib!AH:AH,"&lt;=" &amp; G960,Distrib!AJ:AJ),1)</f>
        <v>2.7556646132338123E-4</v>
      </c>
      <c r="F960">
        <f>COUNTIF($H$960:$U$960,"&lt;="&amp;$G$960)/COUNTA($H$960:$U$960)</f>
        <v>0.5714285714285714</v>
      </c>
      <c r="G960">
        <v>99</v>
      </c>
      <c r="H960">
        <v>45</v>
      </c>
      <c r="I960">
        <v>4</v>
      </c>
      <c r="J960">
        <v>10</v>
      </c>
      <c r="K960">
        <v>78</v>
      </c>
      <c r="L960">
        <v>153</v>
      </c>
      <c r="M960">
        <v>574</v>
      </c>
      <c r="N960">
        <v>104</v>
      </c>
      <c r="O960">
        <v>289</v>
      </c>
      <c r="P960">
        <v>18</v>
      </c>
      <c r="Q960">
        <v>110</v>
      </c>
      <c r="R960">
        <v>47</v>
      </c>
      <c r="S960">
        <v>54</v>
      </c>
      <c r="T960">
        <v>100</v>
      </c>
      <c r="U960">
        <v>52</v>
      </c>
    </row>
    <row r="961" spans="1:27" x14ac:dyDescent="0.25">
      <c r="A961">
        <v>18</v>
      </c>
      <c r="B961">
        <v>36</v>
      </c>
      <c r="C961">
        <v>10</v>
      </c>
      <c r="D961" s="2">
        <f t="shared" si="14"/>
        <v>5.5370985603543741E-4</v>
      </c>
      <c r="E961" s="2">
        <f>D961*F961*IFERROR(SUMIF(Distrib!AH:AH,"&lt;=" &amp; G961,Distrib!AJ:AJ),1)</f>
        <v>0</v>
      </c>
      <c r="F961">
        <f>COUNTIF($H$961:$P$961,"&lt;="&amp;$G$961)/COUNTA($H$961:$P$961)</f>
        <v>0</v>
      </c>
      <c r="G961">
        <v>3</v>
      </c>
      <c r="H961">
        <v>34</v>
      </c>
      <c r="I961">
        <v>101</v>
      </c>
      <c r="J961">
        <v>149</v>
      </c>
      <c r="K961">
        <v>355</v>
      </c>
      <c r="L961">
        <v>321</v>
      </c>
      <c r="M961">
        <v>167</v>
      </c>
      <c r="N961">
        <v>433</v>
      </c>
      <c r="O961">
        <v>47</v>
      </c>
      <c r="P961">
        <v>20</v>
      </c>
    </row>
    <row r="962" spans="1:27" x14ac:dyDescent="0.25">
      <c r="A962">
        <v>34</v>
      </c>
      <c r="B962">
        <v>36</v>
      </c>
      <c r="C962">
        <v>10</v>
      </c>
      <c r="D962" s="2">
        <f t="shared" si="14"/>
        <v>5.5370985603543741E-4</v>
      </c>
      <c r="E962" s="2">
        <f>D962*F962*IFERROR(SUMIF(Distrib!AH:AH,"&lt;=" &amp; G962,Distrib!AJ:AJ),1)</f>
        <v>0</v>
      </c>
      <c r="F962">
        <f>COUNTIF($H$962:$P$962,"&lt;="&amp;$G$962)/COUNTA($H$962:$P$962)</f>
        <v>0</v>
      </c>
      <c r="G962">
        <v>31</v>
      </c>
      <c r="H962">
        <v>128</v>
      </c>
      <c r="I962">
        <v>430</v>
      </c>
      <c r="J962">
        <v>107</v>
      </c>
      <c r="K962">
        <v>33</v>
      </c>
      <c r="L962">
        <v>234</v>
      </c>
      <c r="M962">
        <v>138</v>
      </c>
      <c r="N962">
        <v>206</v>
      </c>
      <c r="O962">
        <v>66</v>
      </c>
      <c r="P962">
        <v>363</v>
      </c>
    </row>
    <row r="963" spans="1:27" x14ac:dyDescent="0.25">
      <c r="A963">
        <v>5</v>
      </c>
      <c r="B963">
        <v>41</v>
      </c>
      <c r="C963">
        <v>16</v>
      </c>
      <c r="D963" s="2">
        <f t="shared" ref="D963:D1026" si="15">C963/SUM(C:C)</f>
        <v>8.8593576965669994E-4</v>
      </c>
      <c r="E963" s="2">
        <f>D963*F963*IFERROR(SUMIF(Distrib!AH:AH,"&lt;=" &amp; G963,Distrib!AJ:AJ),1)</f>
        <v>8.4561720915119105E-4</v>
      </c>
      <c r="F963">
        <f>COUNTIF($H$963:$V$963,"&lt;="&amp;$G$963)/COUNTA($H$963:$V$963)</f>
        <v>1</v>
      </c>
      <c r="G963">
        <v>361</v>
      </c>
      <c r="H963">
        <v>54</v>
      </c>
      <c r="I963">
        <v>19</v>
      </c>
      <c r="J963">
        <v>50</v>
      </c>
      <c r="K963">
        <v>220</v>
      </c>
      <c r="L963">
        <v>18</v>
      </c>
      <c r="M963">
        <v>28</v>
      </c>
      <c r="N963">
        <v>214</v>
      </c>
      <c r="O963">
        <v>116</v>
      </c>
      <c r="P963">
        <v>24</v>
      </c>
      <c r="Q963">
        <v>12</v>
      </c>
      <c r="R963">
        <v>65</v>
      </c>
      <c r="S963">
        <v>116</v>
      </c>
      <c r="T963">
        <v>89</v>
      </c>
      <c r="U963">
        <v>3</v>
      </c>
      <c r="V963">
        <v>211</v>
      </c>
    </row>
    <row r="964" spans="1:27" x14ac:dyDescent="0.25">
      <c r="A964">
        <v>8</v>
      </c>
      <c r="B964">
        <v>41</v>
      </c>
      <c r="C964">
        <v>11</v>
      </c>
      <c r="D964" s="2">
        <f t="shared" si="15"/>
        <v>6.0908084163898118E-4</v>
      </c>
      <c r="E964" s="2">
        <f>D964*F964*IFERROR(SUMIF(Distrib!AH:AH,"&lt;=" &amp; G964,Distrib!AJ:AJ),1)</f>
        <v>1.1397306261881972E-4</v>
      </c>
      <c r="F964">
        <f>COUNTIF($H$964:$Q$964,"&lt;="&amp;$G$964)/COUNTA($H$964:$Q$964)</f>
        <v>0.4</v>
      </c>
      <c r="G964">
        <v>72</v>
      </c>
      <c r="H964">
        <v>446</v>
      </c>
      <c r="I964">
        <v>52</v>
      </c>
      <c r="J964">
        <v>394</v>
      </c>
      <c r="K964">
        <v>147</v>
      </c>
      <c r="L964">
        <v>16</v>
      </c>
      <c r="M964">
        <v>193</v>
      </c>
      <c r="N964">
        <v>168</v>
      </c>
      <c r="O964">
        <v>39</v>
      </c>
      <c r="P964">
        <v>104</v>
      </c>
      <c r="Q964">
        <v>26</v>
      </c>
    </row>
    <row r="965" spans="1:27" x14ac:dyDescent="0.25">
      <c r="A965">
        <v>15</v>
      </c>
      <c r="B965">
        <v>41</v>
      </c>
      <c r="C965">
        <v>19</v>
      </c>
      <c r="D965" s="2">
        <f t="shared" si="15"/>
        <v>1.052048726467331E-3</v>
      </c>
      <c r="E965" s="2">
        <f>D965*F965*IFERROR(SUMIF(Distrib!AH:AH,"&lt;=" &amp; G965,Distrib!AJ:AJ),1)</f>
        <v>4.6645792887135281E-4</v>
      </c>
      <c r="F965">
        <f>COUNTIF($H$965:$Y$965,"&lt;="&amp;$G$965)/COUNTA($H$965:$Y$965)</f>
        <v>0.72222222222222221</v>
      </c>
      <c r="G965">
        <v>109</v>
      </c>
      <c r="H965">
        <v>28</v>
      </c>
      <c r="I965">
        <v>5</v>
      </c>
      <c r="J965">
        <v>274</v>
      </c>
      <c r="K965">
        <v>24</v>
      </c>
      <c r="L965">
        <v>224</v>
      </c>
      <c r="M965">
        <v>83</v>
      </c>
      <c r="N965">
        <v>15</v>
      </c>
      <c r="O965">
        <v>202</v>
      </c>
      <c r="P965">
        <v>49</v>
      </c>
      <c r="Q965">
        <v>15</v>
      </c>
      <c r="R965">
        <v>122</v>
      </c>
      <c r="S965">
        <v>90</v>
      </c>
      <c r="T965">
        <v>57</v>
      </c>
      <c r="U965">
        <v>104</v>
      </c>
      <c r="V965">
        <v>133</v>
      </c>
      <c r="W965">
        <v>79</v>
      </c>
      <c r="X965">
        <v>73</v>
      </c>
      <c r="Y965">
        <v>60</v>
      </c>
    </row>
    <row r="966" spans="1:27" x14ac:dyDescent="0.25">
      <c r="A966">
        <v>35</v>
      </c>
      <c r="B966">
        <v>41</v>
      </c>
      <c r="C966">
        <v>19</v>
      </c>
      <c r="D966" s="2">
        <f t="shared" si="15"/>
        <v>1.052048726467331E-3</v>
      </c>
      <c r="E966" s="2">
        <f>D966*F966*IFERROR(SUMIF(Distrib!AH:AH,"&lt;=" &amp; G966,Distrib!AJ:AJ),1)</f>
        <v>5.8137097244028947E-5</v>
      </c>
      <c r="F966">
        <f>COUNTIF($H$966:$V$966,"&lt;="&amp;$G$966)/COUNTA($H$966:$V$966)</f>
        <v>0.2</v>
      </c>
      <c r="G966">
        <v>37</v>
      </c>
      <c r="H966">
        <v>6</v>
      </c>
      <c r="I966">
        <v>153</v>
      </c>
      <c r="J966">
        <v>91</v>
      </c>
      <c r="K966">
        <v>129</v>
      </c>
      <c r="L966">
        <v>9</v>
      </c>
      <c r="M966">
        <v>59</v>
      </c>
      <c r="N966">
        <v>38</v>
      </c>
      <c r="O966">
        <v>16</v>
      </c>
      <c r="P966">
        <v>426</v>
      </c>
      <c r="Q966">
        <v>152</v>
      </c>
      <c r="R966">
        <v>127</v>
      </c>
      <c r="S966">
        <v>191</v>
      </c>
      <c r="T966">
        <v>175</v>
      </c>
      <c r="U966">
        <v>88</v>
      </c>
      <c r="V966">
        <v>65</v>
      </c>
    </row>
    <row r="967" spans="1:27" x14ac:dyDescent="0.25">
      <c r="A967">
        <v>6</v>
      </c>
      <c r="B967">
        <v>33</v>
      </c>
      <c r="C967">
        <v>7</v>
      </c>
      <c r="D967" s="2">
        <f t="shared" si="15"/>
        <v>3.875968992248062E-4</v>
      </c>
      <c r="E967" s="2">
        <f>D967*F967*IFERROR(SUMIF(Distrib!AH:AH,"&lt;=" &amp; G967,Distrib!AJ:AJ),1)</f>
        <v>3.0154364752315048E-4</v>
      </c>
      <c r="F967">
        <f>COUNTIF($H$967:$M$967,"&lt;="&amp;$G$967)/COUNTA($H$967:$M$967)</f>
        <v>0.83333333333333337</v>
      </c>
      <c r="G967">
        <v>315</v>
      </c>
      <c r="H967">
        <v>61</v>
      </c>
      <c r="I967">
        <v>589</v>
      </c>
      <c r="J967">
        <v>189</v>
      </c>
      <c r="K967">
        <v>206</v>
      </c>
      <c r="L967">
        <v>20</v>
      </c>
      <c r="M967">
        <v>26</v>
      </c>
      <c r="P967">
        <f>COUNTIF($R$967:$U$967,"&lt;="&amp;$Q$967)/COUNTA($R$967:$U$967)</f>
        <v>1</v>
      </c>
      <c r="Q967">
        <v>522</v>
      </c>
      <c r="R967">
        <v>189</v>
      </c>
      <c r="S967">
        <v>206</v>
      </c>
      <c r="T967">
        <v>20</v>
      </c>
      <c r="U967">
        <v>26</v>
      </c>
    </row>
    <row r="968" spans="1:27" x14ac:dyDescent="0.25">
      <c r="A968">
        <v>11</v>
      </c>
      <c r="B968">
        <v>18</v>
      </c>
      <c r="C968">
        <v>11</v>
      </c>
      <c r="D968" s="2">
        <f t="shared" si="15"/>
        <v>6.0908084163898118E-4</v>
      </c>
      <c r="E968" s="2">
        <f>D968*F968*IFERROR(SUMIF(Distrib!AH:AH,"&lt;=" &amp; G968,Distrib!AJ:AJ),1)</f>
        <v>6.0194160439106599E-4</v>
      </c>
      <c r="F968">
        <f>COUNTIF($H$968:$Q$968,"&lt;="&amp;$G$968)/COUNTA($H$968:$Q$968)</f>
        <v>1</v>
      </c>
      <c r="G968">
        <v>523</v>
      </c>
      <c r="H968">
        <v>238</v>
      </c>
      <c r="I968">
        <v>205</v>
      </c>
      <c r="J968">
        <v>129</v>
      </c>
      <c r="K968">
        <v>166</v>
      </c>
      <c r="L968">
        <v>154</v>
      </c>
      <c r="M968">
        <v>47</v>
      </c>
      <c r="N968">
        <v>80</v>
      </c>
      <c r="O968">
        <v>19</v>
      </c>
      <c r="P968">
        <v>110</v>
      </c>
      <c r="Q968">
        <v>11</v>
      </c>
    </row>
    <row r="969" spans="1:27" x14ac:dyDescent="0.25">
      <c r="A969">
        <v>15</v>
      </c>
      <c r="B969">
        <v>18</v>
      </c>
      <c r="C969">
        <v>8</v>
      </c>
      <c r="D969" s="2">
        <f t="shared" si="15"/>
        <v>4.4296788482834997E-4</v>
      </c>
      <c r="E969" s="2">
        <f>D969*F969*IFERROR(SUMIF(Distrib!AH:AH,"&lt;=" &amp; G969,Distrib!AJ:AJ),1)</f>
        <v>9.4942583660577768E-5</v>
      </c>
      <c r="F969">
        <f>COUNTIF($H$969:$N$969,"&lt;="&amp;$G$969)/COUNTA($H$969:$N$969)</f>
        <v>0.42857142857142855</v>
      </c>
      <c r="G969">
        <v>79</v>
      </c>
      <c r="H969">
        <v>561</v>
      </c>
      <c r="I969">
        <v>1</v>
      </c>
      <c r="J969">
        <v>325</v>
      </c>
      <c r="K969">
        <v>101</v>
      </c>
      <c r="L969">
        <v>552</v>
      </c>
      <c r="M969">
        <v>62</v>
      </c>
      <c r="N969">
        <v>65</v>
      </c>
      <c r="P969">
        <f>COUNTIF($R$969:$W$969,"&lt;="&amp;$Q$969)/COUNTA($R$969:$W$969)</f>
        <v>0.66666666666666663</v>
      </c>
      <c r="Q969">
        <v>197</v>
      </c>
      <c r="R969">
        <v>1</v>
      </c>
      <c r="S969">
        <v>325</v>
      </c>
      <c r="T969">
        <v>101</v>
      </c>
      <c r="U969">
        <v>552</v>
      </c>
      <c r="V969">
        <v>62</v>
      </c>
      <c r="W969">
        <v>65</v>
      </c>
    </row>
    <row r="970" spans="1:27" x14ac:dyDescent="0.25">
      <c r="A970">
        <v>11</v>
      </c>
      <c r="B970">
        <v>37</v>
      </c>
      <c r="C970">
        <v>18</v>
      </c>
      <c r="D970" s="2">
        <f t="shared" si="15"/>
        <v>9.9667774086378727E-4</v>
      </c>
      <c r="E970" s="2">
        <f>D970*F970*IFERROR(SUMIF(Distrib!AH:AH,"&lt;=" &amp; G970,Distrib!AJ:AJ),1)</f>
        <v>5.4716551041529571E-4</v>
      </c>
      <c r="F970">
        <f>COUNTIF($H$970:$X$970,"&lt;="&amp;$G$970)/COUNTA($H$970:$X$970)</f>
        <v>0.82352941176470584</v>
      </c>
      <c r="G970">
        <v>125</v>
      </c>
      <c r="H970">
        <v>29</v>
      </c>
      <c r="I970">
        <v>46</v>
      </c>
      <c r="J970">
        <v>54</v>
      </c>
      <c r="K970">
        <v>187</v>
      </c>
      <c r="L970">
        <v>11</v>
      </c>
      <c r="M970">
        <v>25</v>
      </c>
      <c r="N970">
        <v>123</v>
      </c>
      <c r="O970">
        <v>8</v>
      </c>
      <c r="P970">
        <v>57</v>
      </c>
      <c r="Q970">
        <v>91</v>
      </c>
      <c r="R970">
        <v>211</v>
      </c>
      <c r="S970">
        <v>5</v>
      </c>
      <c r="T970">
        <v>103</v>
      </c>
      <c r="U970">
        <v>81</v>
      </c>
      <c r="V970">
        <v>391</v>
      </c>
      <c r="W970">
        <v>3</v>
      </c>
      <c r="X970">
        <v>11</v>
      </c>
    </row>
    <row r="971" spans="1:27" x14ac:dyDescent="0.25">
      <c r="A971">
        <v>15</v>
      </c>
      <c r="B971">
        <v>34</v>
      </c>
      <c r="C971">
        <v>11</v>
      </c>
      <c r="D971" s="2">
        <f t="shared" si="15"/>
        <v>6.0908084163898118E-4</v>
      </c>
      <c r="E971" s="2">
        <f>D971*F971*IFERROR(SUMIF(Distrib!AH:AH,"&lt;=" &amp; G971,Distrib!AJ:AJ),1)</f>
        <v>1.5334277187422073E-5</v>
      </c>
      <c r="F971">
        <f>COUNTIF($H$971:$Q$971,"&lt;="&amp;$G$971)/COUNTA($H$971:$Q$971)</f>
        <v>0.1</v>
      </c>
      <c r="G971">
        <v>33</v>
      </c>
      <c r="H971">
        <v>213</v>
      </c>
      <c r="I971">
        <v>191</v>
      </c>
      <c r="J971">
        <v>70</v>
      </c>
      <c r="K971">
        <v>81</v>
      </c>
      <c r="L971">
        <v>16</v>
      </c>
      <c r="M971">
        <v>51</v>
      </c>
      <c r="N971">
        <v>312</v>
      </c>
      <c r="O971">
        <v>100</v>
      </c>
      <c r="P971">
        <v>589</v>
      </c>
      <c r="Q971">
        <v>92</v>
      </c>
    </row>
    <row r="972" spans="1:27" x14ac:dyDescent="0.25">
      <c r="A972">
        <v>15</v>
      </c>
      <c r="B972">
        <v>37</v>
      </c>
      <c r="C972">
        <v>14</v>
      </c>
      <c r="D972" s="2">
        <f t="shared" si="15"/>
        <v>7.7519379844961239E-4</v>
      </c>
      <c r="E972" s="2">
        <f>D972*F972*IFERROR(SUMIF(Distrib!AH:AH,"&lt;=" &amp; G972,Distrib!AJ:AJ),1)</f>
        <v>6.1599155016577161E-5</v>
      </c>
      <c r="F972">
        <f>COUNTIF($H$972:$T$972,"&lt;="&amp;$G$972)/COUNTA($H$972:$T$972)</f>
        <v>0.30769230769230771</v>
      </c>
      <c r="G972">
        <v>34</v>
      </c>
      <c r="H972">
        <v>108</v>
      </c>
      <c r="I972">
        <v>20</v>
      </c>
      <c r="J972">
        <v>251</v>
      </c>
      <c r="K972">
        <v>205</v>
      </c>
      <c r="L972">
        <v>5</v>
      </c>
      <c r="M972">
        <v>344</v>
      </c>
      <c r="N972">
        <v>4</v>
      </c>
      <c r="O972">
        <v>53</v>
      </c>
      <c r="P972">
        <v>188</v>
      </c>
      <c r="Q972">
        <v>47</v>
      </c>
      <c r="R972">
        <v>421</v>
      </c>
      <c r="S972">
        <v>19</v>
      </c>
      <c r="T972">
        <v>64</v>
      </c>
    </row>
    <row r="973" spans="1:27" x14ac:dyDescent="0.25">
      <c r="A973">
        <v>28</v>
      </c>
      <c r="B973">
        <v>34</v>
      </c>
      <c r="C973">
        <v>14</v>
      </c>
      <c r="D973" s="2">
        <f t="shared" si="15"/>
        <v>7.7519379844961239E-4</v>
      </c>
      <c r="E973" s="2">
        <f>D973*F973*IFERROR(SUMIF(Distrib!AH:AH,"&lt;=" &amp; G973,Distrib!AJ:AJ),1)</f>
        <v>3.5725672304308479E-4</v>
      </c>
      <c r="F973">
        <f>COUNTIF($H$973:$T$973,"&lt;="&amp;$G$973)/COUNTA($H$973:$T$973)</f>
        <v>0.61538461538461542</v>
      </c>
      <c r="G973">
        <v>158</v>
      </c>
      <c r="H973">
        <v>48</v>
      </c>
      <c r="I973">
        <v>38</v>
      </c>
      <c r="J973">
        <v>2</v>
      </c>
      <c r="K973">
        <v>9</v>
      </c>
      <c r="L973">
        <v>35</v>
      </c>
      <c r="M973">
        <v>229</v>
      </c>
      <c r="N973">
        <v>176</v>
      </c>
      <c r="O973">
        <v>272</v>
      </c>
      <c r="P973">
        <v>36</v>
      </c>
      <c r="Q973">
        <v>181</v>
      </c>
      <c r="R973">
        <v>158</v>
      </c>
      <c r="S973">
        <v>22</v>
      </c>
      <c r="T973">
        <v>393</v>
      </c>
    </row>
    <row r="974" spans="1:27" x14ac:dyDescent="0.25">
      <c r="A974">
        <v>3</v>
      </c>
      <c r="B974">
        <v>6</v>
      </c>
      <c r="C974">
        <v>9</v>
      </c>
      <c r="D974" s="2">
        <f t="shared" si="15"/>
        <v>4.9833887043189363E-4</v>
      </c>
      <c r="E974" s="2">
        <f>D974*F974*IFERROR(SUMIF(Distrib!AH:AH,"&lt;=" &amp; G974,Distrib!AJ:AJ),1)</f>
        <v>2.3830975038813308E-4</v>
      </c>
      <c r="F974">
        <f>COUNTIF($H$974:$O$974,"&lt;="&amp;$G$974)/COUNTA($H$974:$O$974)</f>
        <v>0.625</v>
      </c>
      <c r="G974">
        <v>166</v>
      </c>
      <c r="H974">
        <v>12</v>
      </c>
      <c r="I974">
        <v>312</v>
      </c>
      <c r="J974">
        <v>478</v>
      </c>
      <c r="K974">
        <v>276</v>
      </c>
      <c r="L974">
        <v>56</v>
      </c>
      <c r="M974">
        <v>152</v>
      </c>
      <c r="N974">
        <v>107</v>
      </c>
      <c r="O974">
        <v>81</v>
      </c>
    </row>
    <row r="975" spans="1:27" x14ac:dyDescent="0.25">
      <c r="A975">
        <v>3</v>
      </c>
      <c r="B975">
        <v>24</v>
      </c>
      <c r="C975">
        <v>11</v>
      </c>
      <c r="D975" s="2">
        <f t="shared" si="15"/>
        <v>6.0908084163898118E-4</v>
      </c>
      <c r="E975" s="2">
        <f>D975*F975*IFERROR(SUMIF(Distrib!AH:AH,"&lt;=" &amp; G975,Distrib!AJ:AJ),1)</f>
        <v>0</v>
      </c>
      <c r="F975">
        <f>COUNTIF($H$975:$Q$975,"&lt;="&amp;$G$975)/COUNTA($H$975:$Q$975)</f>
        <v>0</v>
      </c>
      <c r="G975">
        <v>10</v>
      </c>
      <c r="H975">
        <v>98</v>
      </c>
      <c r="I975">
        <v>58</v>
      </c>
      <c r="J975">
        <v>86</v>
      </c>
      <c r="K975">
        <v>31</v>
      </c>
      <c r="L975">
        <v>207</v>
      </c>
      <c r="M975">
        <v>90</v>
      </c>
      <c r="N975">
        <v>388</v>
      </c>
      <c r="O975">
        <v>309</v>
      </c>
      <c r="P975">
        <v>363</v>
      </c>
      <c r="Q975">
        <v>75</v>
      </c>
    </row>
    <row r="976" spans="1:27" x14ac:dyDescent="0.25">
      <c r="A976">
        <v>6</v>
      </c>
      <c r="B976">
        <v>24</v>
      </c>
      <c r="C976">
        <v>21</v>
      </c>
      <c r="D976" s="2">
        <f t="shared" si="15"/>
        <v>1.1627906976744186E-3</v>
      </c>
      <c r="E976" s="2">
        <f>D976*F976*IFERROR(SUMIF(Distrib!AH:AH,"&lt;=" &amp; G976,Distrib!AJ:AJ),1)</f>
        <v>4.6541702286676662E-4</v>
      </c>
      <c r="F976">
        <f>COUNTIF($H$976:$AA$976,"&lt;="&amp;$G$976)/COUNTA($H$976:$AA$976)</f>
        <v>0.75</v>
      </c>
      <c r="G976">
        <v>87</v>
      </c>
      <c r="H976">
        <v>18</v>
      </c>
      <c r="I976">
        <v>61</v>
      </c>
      <c r="J976">
        <v>70</v>
      </c>
      <c r="K976">
        <v>22</v>
      </c>
      <c r="L976">
        <v>6</v>
      </c>
      <c r="M976">
        <v>77</v>
      </c>
      <c r="N976">
        <v>2</v>
      </c>
      <c r="O976">
        <v>55</v>
      </c>
      <c r="P976">
        <v>92</v>
      </c>
      <c r="Q976">
        <v>208</v>
      </c>
      <c r="R976">
        <v>33</v>
      </c>
      <c r="S976">
        <v>237</v>
      </c>
      <c r="T976">
        <v>9</v>
      </c>
      <c r="U976">
        <v>39</v>
      </c>
      <c r="V976">
        <v>86</v>
      </c>
      <c r="W976">
        <v>27</v>
      </c>
      <c r="X976">
        <v>19</v>
      </c>
      <c r="Y976">
        <v>40</v>
      </c>
      <c r="Z976">
        <v>265</v>
      </c>
      <c r="AA976">
        <v>187</v>
      </c>
    </row>
    <row r="977" spans="1:26" x14ac:dyDescent="0.25">
      <c r="A977">
        <v>16</v>
      </c>
      <c r="B977">
        <v>38</v>
      </c>
      <c r="C977">
        <v>14</v>
      </c>
      <c r="D977" s="2">
        <f t="shared" si="15"/>
        <v>7.7519379844961239E-4</v>
      </c>
      <c r="E977" s="2">
        <f>D977*F977*IFERROR(SUMIF(Distrib!AH:AH,"&lt;=" &amp; G977,Distrib!AJ:AJ),1)</f>
        <v>5.4415430844283804E-4</v>
      </c>
      <c r="F977">
        <f>COUNTIF($H$977:$T$977,"&lt;="&amp;$G$977)/COUNTA($H$977:$T$977)</f>
        <v>0.92307692307692313</v>
      </c>
      <c r="G977">
        <v>164</v>
      </c>
      <c r="H977">
        <v>96</v>
      </c>
      <c r="I977">
        <v>94</v>
      </c>
      <c r="J977">
        <v>69</v>
      </c>
      <c r="K977">
        <v>546</v>
      </c>
      <c r="L977">
        <v>128</v>
      </c>
      <c r="M977">
        <v>76</v>
      </c>
      <c r="N977">
        <v>21</v>
      </c>
      <c r="O977">
        <v>73</v>
      </c>
      <c r="P977">
        <v>76</v>
      </c>
      <c r="Q977">
        <v>14</v>
      </c>
      <c r="R977">
        <v>128</v>
      </c>
      <c r="S977">
        <v>133</v>
      </c>
      <c r="T977">
        <v>147</v>
      </c>
    </row>
    <row r="978" spans="1:26" x14ac:dyDescent="0.25">
      <c r="A978">
        <v>7</v>
      </c>
      <c r="B978">
        <v>20</v>
      </c>
      <c r="C978">
        <v>20</v>
      </c>
      <c r="D978" s="2">
        <f t="shared" si="15"/>
        <v>1.1074197120708748E-3</v>
      </c>
      <c r="E978" s="2">
        <f>D978*F978*IFERROR(SUMIF(Distrib!AH:AH,"&lt;=" &amp; G978,Distrib!AJ:AJ),1)</f>
        <v>0</v>
      </c>
      <c r="F978">
        <f>COUNTIF($H$978:$Z$978,"&lt;="&amp;$G$978)/COUNTA($H$978:$Z$978)</f>
        <v>0</v>
      </c>
      <c r="G978">
        <v>2</v>
      </c>
      <c r="H978">
        <v>55</v>
      </c>
      <c r="I978">
        <v>5</v>
      </c>
      <c r="J978">
        <v>35</v>
      </c>
      <c r="K978">
        <v>121</v>
      </c>
      <c r="L978">
        <v>130</v>
      </c>
      <c r="M978">
        <v>61</v>
      </c>
      <c r="N978">
        <v>66</v>
      </c>
      <c r="O978">
        <v>84</v>
      </c>
      <c r="P978">
        <v>6</v>
      </c>
      <c r="Q978">
        <v>156</v>
      </c>
      <c r="R978">
        <v>249</v>
      </c>
      <c r="S978">
        <v>103</v>
      </c>
      <c r="T978">
        <v>26</v>
      </c>
      <c r="U978">
        <v>144</v>
      </c>
      <c r="V978">
        <v>40</v>
      </c>
      <c r="W978">
        <v>89</v>
      </c>
      <c r="X978">
        <v>181</v>
      </c>
      <c r="Y978">
        <v>31</v>
      </c>
      <c r="Z978">
        <v>28</v>
      </c>
    </row>
    <row r="979" spans="1:26" x14ac:dyDescent="0.25">
      <c r="A979">
        <v>14</v>
      </c>
      <c r="B979">
        <v>31</v>
      </c>
      <c r="C979">
        <v>10</v>
      </c>
      <c r="D979" s="2">
        <f t="shared" si="15"/>
        <v>5.5370985603543741E-4</v>
      </c>
      <c r="E979" s="2">
        <f>D979*F979*IFERROR(SUMIF(Distrib!AH:AH,"&lt;=" &amp; G979,Distrib!AJ:AJ),1)</f>
        <v>5.5008386699360173E-4</v>
      </c>
      <c r="F979">
        <f>COUNTIF($H$979:$P$979,"&lt;="&amp;$G$979)/COUNTA($H$979:$P$979)</f>
        <v>1</v>
      </c>
      <c r="G979">
        <v>591</v>
      </c>
      <c r="H979">
        <v>47</v>
      </c>
      <c r="I979">
        <v>79</v>
      </c>
      <c r="J979">
        <v>253</v>
      </c>
      <c r="K979">
        <v>350</v>
      </c>
      <c r="L979">
        <v>50</v>
      </c>
      <c r="M979">
        <v>166</v>
      </c>
      <c r="N979">
        <v>1</v>
      </c>
      <c r="O979">
        <v>79</v>
      </c>
      <c r="P979">
        <v>159</v>
      </c>
    </row>
    <row r="980" spans="1:26" x14ac:dyDescent="0.25">
      <c r="A980">
        <v>16</v>
      </c>
      <c r="B980">
        <v>36</v>
      </c>
      <c r="C980">
        <v>17</v>
      </c>
      <c r="D980" s="2">
        <f t="shared" si="15"/>
        <v>9.413067552602436E-4</v>
      </c>
      <c r="E980" s="2">
        <f>D980*F980*IFERROR(SUMIF(Distrib!AH:AH,"&lt;=" &amp; G980,Distrib!AJ:AJ),1)</f>
        <v>1.1378806861906982E-4</v>
      </c>
      <c r="F980">
        <f>COUNTIF($H$980:$W$980,"&lt;="&amp;$G$980)/COUNTA($H$980:$W$980)</f>
        <v>0.4375</v>
      </c>
      <c r="G980">
        <v>37</v>
      </c>
      <c r="H980">
        <v>17</v>
      </c>
      <c r="I980">
        <v>39</v>
      </c>
      <c r="J980">
        <v>66</v>
      </c>
      <c r="K980">
        <v>416</v>
      </c>
      <c r="L980">
        <v>68</v>
      </c>
      <c r="M980">
        <v>328</v>
      </c>
      <c r="N980">
        <v>241</v>
      </c>
      <c r="O980">
        <v>7</v>
      </c>
      <c r="P980">
        <v>34</v>
      </c>
      <c r="Q980">
        <v>79</v>
      </c>
      <c r="R980">
        <v>289</v>
      </c>
      <c r="S980">
        <v>9</v>
      </c>
      <c r="T980">
        <v>25</v>
      </c>
      <c r="U980">
        <v>31</v>
      </c>
      <c r="V980">
        <v>79</v>
      </c>
      <c r="W980">
        <v>12</v>
      </c>
    </row>
    <row r="981" spans="1:26" x14ac:dyDescent="0.25">
      <c r="A981">
        <v>8</v>
      </c>
      <c r="B981">
        <v>37</v>
      </c>
      <c r="C981">
        <v>8</v>
      </c>
      <c r="D981" s="2">
        <f t="shared" si="15"/>
        <v>4.4296788482834997E-4</v>
      </c>
      <c r="E981" s="2">
        <f>D981*F981*IFERROR(SUMIF(Distrib!AH:AH,"&lt;=" &amp; G981,Distrib!AJ:AJ),1)</f>
        <v>4.3645938685073747E-4</v>
      </c>
      <c r="F981">
        <f>COUNTIF($H$981:$N$981,"&lt;="&amp;$G$981)/COUNTA($H$981:$N$981)</f>
        <v>1</v>
      </c>
      <c r="G981">
        <v>495</v>
      </c>
      <c r="H981">
        <v>477</v>
      </c>
      <c r="I981">
        <v>54</v>
      </c>
      <c r="J981">
        <v>101</v>
      </c>
      <c r="K981">
        <v>331</v>
      </c>
      <c r="L981">
        <v>30</v>
      </c>
      <c r="M981">
        <v>62</v>
      </c>
      <c r="N981">
        <v>81</v>
      </c>
      <c r="P981">
        <f>COUNTIF($R$981:$X$981,"&lt;="&amp;$Q$981)/COUNTA($R$981:$X$981)</f>
        <v>0.14285714285714285</v>
      </c>
      <c r="Q981">
        <v>52</v>
      </c>
      <c r="R981">
        <v>477</v>
      </c>
      <c r="S981">
        <v>54</v>
      </c>
      <c r="T981">
        <v>101</v>
      </c>
      <c r="U981">
        <v>331</v>
      </c>
      <c r="V981">
        <v>30</v>
      </c>
      <c r="W981">
        <v>62</v>
      </c>
      <c r="X981">
        <v>81</v>
      </c>
    </row>
    <row r="982" spans="1:26" x14ac:dyDescent="0.25">
      <c r="A982">
        <v>2</v>
      </c>
      <c r="B982">
        <v>7</v>
      </c>
      <c r="C982">
        <v>12</v>
      </c>
      <c r="D982" s="2">
        <f t="shared" si="15"/>
        <v>6.6445182724252495E-4</v>
      </c>
      <c r="E982" s="2">
        <f>D982*F982*IFERROR(SUMIF(Distrib!AH:AH,"&lt;=" &amp; G982,Distrib!AJ:AJ),1)</f>
        <v>2.3346494150030387E-5</v>
      </c>
      <c r="F982">
        <f>COUNTIF($H$982:$S$982,"&lt;="&amp;$G$982)/COUNTA($H$982:$S$982)</f>
        <v>0.16666666666666666</v>
      </c>
      <c r="G982">
        <v>27</v>
      </c>
      <c r="H982">
        <v>42</v>
      </c>
      <c r="I982">
        <v>172</v>
      </c>
      <c r="J982">
        <v>21</v>
      </c>
      <c r="K982">
        <v>353</v>
      </c>
      <c r="L982">
        <v>73</v>
      </c>
      <c r="M982">
        <v>286</v>
      </c>
      <c r="N982">
        <v>158</v>
      </c>
      <c r="O982">
        <v>95</v>
      </c>
      <c r="P982">
        <v>48</v>
      </c>
      <c r="Q982">
        <v>4</v>
      </c>
      <c r="R982">
        <v>286</v>
      </c>
      <c r="S982">
        <v>195</v>
      </c>
    </row>
    <row r="983" spans="1:26" x14ac:dyDescent="0.25">
      <c r="A983">
        <v>2</v>
      </c>
      <c r="B983">
        <v>48</v>
      </c>
      <c r="C983">
        <v>10</v>
      </c>
      <c r="D983" s="2">
        <f t="shared" si="15"/>
        <v>5.5370985603543741E-4</v>
      </c>
      <c r="E983" s="2">
        <f>D983*F983*IFERROR(SUMIF(Distrib!AH:AH,"&lt;=" &amp; G983,Distrib!AJ:AJ),1)</f>
        <v>1.441863877811848E-4</v>
      </c>
      <c r="F983">
        <f>COUNTIF($H$983:$Q$983,"&lt;="&amp;$G$983)/COUNTA($H$983:$Q$983)</f>
        <v>0.5</v>
      </c>
      <c r="G983">
        <v>84</v>
      </c>
      <c r="H983">
        <v>45</v>
      </c>
      <c r="I983">
        <v>385</v>
      </c>
      <c r="J983">
        <v>11</v>
      </c>
      <c r="K983">
        <v>163</v>
      </c>
      <c r="L983">
        <v>286</v>
      </c>
      <c r="M983">
        <v>583</v>
      </c>
      <c r="N983">
        <v>21</v>
      </c>
      <c r="O983">
        <v>2</v>
      </c>
      <c r="P983">
        <v>37</v>
      </c>
      <c r="Q983">
        <v>93</v>
      </c>
    </row>
    <row r="984" spans="1:26" x14ac:dyDescent="0.25">
      <c r="A984">
        <v>7</v>
      </c>
      <c r="B984">
        <v>8</v>
      </c>
      <c r="C984">
        <v>12</v>
      </c>
      <c r="D984" s="2">
        <f t="shared" si="15"/>
        <v>6.6445182724252495E-4</v>
      </c>
      <c r="E984" s="2">
        <f>D984*F984*IFERROR(SUMIF(Distrib!AH:AH,"&lt;=" &amp; G984,Distrib!AJ:AJ),1)</f>
        <v>2.0354291428113151E-4</v>
      </c>
      <c r="F984">
        <f>COUNTIF($H$984:$S$984,"&lt;="&amp;$G$984)/COUNTA($H$984:$S$984)</f>
        <v>0.41666666666666669</v>
      </c>
      <c r="G984">
        <v>152</v>
      </c>
      <c r="H984">
        <v>166</v>
      </c>
      <c r="I984">
        <v>157</v>
      </c>
      <c r="J984">
        <v>95</v>
      </c>
      <c r="K984">
        <v>170</v>
      </c>
      <c r="L984">
        <v>234</v>
      </c>
      <c r="M984">
        <v>213</v>
      </c>
      <c r="N984">
        <v>2</v>
      </c>
      <c r="O984">
        <v>38</v>
      </c>
      <c r="P984">
        <v>227</v>
      </c>
      <c r="Q984">
        <v>203</v>
      </c>
      <c r="R984">
        <v>74</v>
      </c>
      <c r="S984">
        <v>29</v>
      </c>
    </row>
    <row r="985" spans="1:26" x14ac:dyDescent="0.25">
      <c r="A985">
        <v>8</v>
      </c>
      <c r="B985">
        <v>48</v>
      </c>
      <c r="C985">
        <v>11</v>
      </c>
      <c r="D985" s="2">
        <f t="shared" si="15"/>
        <v>6.0908084163898118E-4</v>
      </c>
      <c r="E985" s="2">
        <f>D985*F985*IFERROR(SUMIF(Distrib!AH:AH,"&lt;=" &amp; G985,Distrib!AJ:AJ),1)</f>
        <v>2.4673606139341819E-4</v>
      </c>
      <c r="F985">
        <f>COUNTIF($H$985:$Q$985,"&lt;="&amp;$G$985)/COUNTA($H$985:$Q$985)</f>
        <v>0.6</v>
      </c>
      <c r="G985">
        <v>128</v>
      </c>
      <c r="H985">
        <v>125</v>
      </c>
      <c r="I985">
        <v>399</v>
      </c>
      <c r="J985">
        <v>54</v>
      </c>
      <c r="K985">
        <v>268</v>
      </c>
      <c r="L985">
        <v>52</v>
      </c>
      <c r="M985">
        <v>22</v>
      </c>
      <c r="N985">
        <v>148</v>
      </c>
      <c r="O985">
        <v>89</v>
      </c>
      <c r="P985">
        <v>14</v>
      </c>
      <c r="Q985">
        <v>358</v>
      </c>
    </row>
    <row r="986" spans="1:26" x14ac:dyDescent="0.25">
      <c r="A986">
        <v>23</v>
      </c>
      <c r="B986">
        <v>41</v>
      </c>
      <c r="C986">
        <v>11</v>
      </c>
      <c r="D986" s="2">
        <f t="shared" si="15"/>
        <v>6.0908084163898118E-4</v>
      </c>
      <c r="E986" s="2">
        <f>D986*F986*IFERROR(SUMIF(Distrib!AH:AH,"&lt;=" &amp; G986,Distrib!AJ:AJ),1)</f>
        <v>4.7426656906357327E-4</v>
      </c>
      <c r="F986">
        <f>COUNTIF($H$986:$Q$986,"&lt;="&amp;$G$986)/COUNTA($H$986:$Q$986)</f>
        <v>0.9</v>
      </c>
      <c r="G986">
        <v>231</v>
      </c>
      <c r="H986">
        <v>159</v>
      </c>
      <c r="I986">
        <v>53</v>
      </c>
      <c r="J986">
        <v>152</v>
      </c>
      <c r="K986">
        <v>51</v>
      </c>
      <c r="L986">
        <v>329</v>
      </c>
      <c r="M986">
        <v>53</v>
      </c>
      <c r="N986">
        <v>212</v>
      </c>
      <c r="O986">
        <v>174</v>
      </c>
      <c r="P986">
        <v>197</v>
      </c>
      <c r="Q986">
        <v>2</v>
      </c>
    </row>
    <row r="987" spans="1:26" x14ac:dyDescent="0.25">
      <c r="A987">
        <v>29</v>
      </c>
      <c r="B987">
        <v>41</v>
      </c>
      <c r="C987">
        <v>18</v>
      </c>
      <c r="D987" s="2">
        <f t="shared" si="15"/>
        <v>9.9667774086378727E-4</v>
      </c>
      <c r="E987" s="2">
        <f>D987*F987*IFERROR(SUMIF(Distrib!AH:AH,"&lt;=" &amp; G987,Distrib!AJ:AJ),1)</f>
        <v>9.867504532181581E-4</v>
      </c>
      <c r="F987">
        <f>COUNTIF($H$987:$X$987,"&lt;="&amp;$G$987)/COUNTA($H$987:$X$987)</f>
        <v>1</v>
      </c>
      <c r="G987">
        <v>547</v>
      </c>
      <c r="H987">
        <v>26</v>
      </c>
      <c r="I987">
        <v>22</v>
      </c>
      <c r="J987">
        <v>138</v>
      </c>
      <c r="K987">
        <v>15</v>
      </c>
      <c r="L987">
        <v>2</v>
      </c>
      <c r="M987">
        <v>225</v>
      </c>
      <c r="N987">
        <v>91</v>
      </c>
      <c r="O987">
        <v>77</v>
      </c>
      <c r="P987">
        <v>58</v>
      </c>
      <c r="Q987">
        <v>23</v>
      </c>
      <c r="R987">
        <v>76</v>
      </c>
      <c r="S987">
        <v>297</v>
      </c>
      <c r="T987">
        <v>16</v>
      </c>
      <c r="U987">
        <v>84</v>
      </c>
      <c r="V987">
        <v>1</v>
      </c>
      <c r="W987">
        <v>48</v>
      </c>
      <c r="X987">
        <v>31</v>
      </c>
    </row>
    <row r="988" spans="1:26" x14ac:dyDescent="0.25">
      <c r="A988">
        <v>3</v>
      </c>
      <c r="B988">
        <v>48</v>
      </c>
      <c r="C988">
        <v>14</v>
      </c>
      <c r="D988" s="2">
        <f t="shared" si="15"/>
        <v>7.7519379844961239E-4</v>
      </c>
      <c r="E988" s="2">
        <f>D988*F988*IFERROR(SUMIF(Distrib!AH:AH,"&lt;=" &amp; G988,Distrib!AJ:AJ),1)</f>
        <v>5.5241790699868268E-4</v>
      </c>
      <c r="F988">
        <f>COUNTIF($H$988:$U$988,"&lt;="&amp;$G$988)/COUNTA($H$988:$U$988)</f>
        <v>0.8571428571428571</v>
      </c>
      <c r="G988">
        <v>205</v>
      </c>
      <c r="H988">
        <v>23</v>
      </c>
      <c r="I988">
        <v>22</v>
      </c>
      <c r="J988">
        <v>85</v>
      </c>
      <c r="K988">
        <v>173</v>
      </c>
      <c r="L988">
        <v>114</v>
      </c>
      <c r="M988">
        <v>67</v>
      </c>
      <c r="N988">
        <v>287</v>
      </c>
      <c r="O988">
        <v>20</v>
      </c>
      <c r="P988">
        <v>299</v>
      </c>
      <c r="Q988">
        <v>95</v>
      </c>
      <c r="R988">
        <v>203</v>
      </c>
      <c r="S988">
        <v>24</v>
      </c>
      <c r="T988">
        <v>1</v>
      </c>
      <c r="U988">
        <v>84</v>
      </c>
    </row>
    <row r="989" spans="1:26" x14ac:dyDescent="0.25">
      <c r="A989">
        <v>4</v>
      </c>
      <c r="B989">
        <v>48</v>
      </c>
      <c r="C989">
        <v>14</v>
      </c>
      <c r="D989" s="2">
        <f t="shared" si="15"/>
        <v>7.7519379844961239E-4</v>
      </c>
      <c r="E989" s="2">
        <f>D989*F989*IFERROR(SUMIF(Distrib!AH:AH,"&lt;=" &amp; G989,Distrib!AJ:AJ),1)</f>
        <v>7.4371168182756607E-4</v>
      </c>
      <c r="F989">
        <f>COUNTIF($H$989:$T$989,"&lt;="&amp;$G$989)/COUNTA($H$989:$T$989)</f>
        <v>1</v>
      </c>
      <c r="G989">
        <v>374</v>
      </c>
      <c r="H989">
        <v>4</v>
      </c>
      <c r="I989">
        <v>91</v>
      </c>
      <c r="J989">
        <v>95</v>
      </c>
      <c r="K989">
        <v>85</v>
      </c>
      <c r="L989">
        <v>57</v>
      </c>
      <c r="M989">
        <v>270</v>
      </c>
      <c r="N989">
        <v>68</v>
      </c>
      <c r="O989">
        <v>73</v>
      </c>
      <c r="P989">
        <v>148</v>
      </c>
      <c r="Q989">
        <v>90</v>
      </c>
      <c r="R989">
        <v>76</v>
      </c>
      <c r="S989">
        <v>1</v>
      </c>
      <c r="T989">
        <v>146</v>
      </c>
    </row>
    <row r="990" spans="1:26" x14ac:dyDescent="0.25">
      <c r="A990">
        <v>18</v>
      </c>
      <c r="B990">
        <v>24</v>
      </c>
      <c r="C990">
        <v>13</v>
      </c>
      <c r="D990" s="2">
        <f t="shared" si="15"/>
        <v>7.1982281284606862E-4</v>
      </c>
      <c r="E990" s="2">
        <f>D990*F990*IFERROR(SUMIF(Distrib!AH:AH,"&lt;=" &amp; G990,Distrib!AJ:AJ),1)</f>
        <v>3.3759024446844708E-5</v>
      </c>
      <c r="F990">
        <f>COUNTIF($H$990:$S$990,"&lt;="&amp;$G$990)/COUNTA($H$990:$S$990)</f>
        <v>0.25</v>
      </c>
      <c r="G990">
        <v>24</v>
      </c>
      <c r="H990">
        <v>209</v>
      </c>
      <c r="I990">
        <v>3</v>
      </c>
      <c r="J990">
        <v>16</v>
      </c>
      <c r="K990">
        <v>330</v>
      </c>
      <c r="L990">
        <v>58</v>
      </c>
      <c r="M990">
        <v>22</v>
      </c>
      <c r="N990">
        <v>316</v>
      </c>
      <c r="O990">
        <v>91</v>
      </c>
      <c r="P990">
        <v>167</v>
      </c>
      <c r="Q990">
        <v>107</v>
      </c>
      <c r="R990">
        <v>114</v>
      </c>
      <c r="S990">
        <v>183</v>
      </c>
    </row>
    <row r="991" spans="1:26" x14ac:dyDescent="0.25">
      <c r="A991">
        <v>18</v>
      </c>
      <c r="B991">
        <v>45</v>
      </c>
      <c r="C991">
        <v>9</v>
      </c>
      <c r="D991" s="2">
        <f t="shared" si="15"/>
        <v>4.9833887043189363E-4</v>
      </c>
      <c r="E991" s="2">
        <f>D991*F991*IFERROR(SUMIF(Distrib!AH:AH,"&lt;=" &amp; G991,Distrib!AJ:AJ),1)</f>
        <v>1.1988159652724097E-4</v>
      </c>
      <c r="F991">
        <f>COUNTIF($H$991:$O$991,"&lt;="&amp;$G$991)/COUNTA($H$991:$O$991)</f>
        <v>0.5</v>
      </c>
      <c r="G991">
        <v>75</v>
      </c>
      <c r="H991">
        <v>1</v>
      </c>
      <c r="I991">
        <v>200</v>
      </c>
      <c r="J991">
        <v>43</v>
      </c>
      <c r="K991">
        <v>58</v>
      </c>
      <c r="L991">
        <v>601</v>
      </c>
      <c r="M991">
        <v>393</v>
      </c>
      <c r="N991">
        <v>86</v>
      </c>
      <c r="O991">
        <v>7</v>
      </c>
    </row>
    <row r="992" spans="1:26" x14ac:dyDescent="0.25">
      <c r="A992">
        <v>26</v>
      </c>
      <c r="B992">
        <v>31</v>
      </c>
      <c r="C992">
        <v>11</v>
      </c>
      <c r="D992" s="2">
        <f t="shared" si="15"/>
        <v>6.0908084163898118E-4</v>
      </c>
      <c r="E992" s="2">
        <f>D992*F992*IFERROR(SUMIF(Distrib!AH:AH,"&lt;=" &amp; G992,Distrib!AJ:AJ),1)</f>
        <v>3.7786766980415267E-4</v>
      </c>
      <c r="F992">
        <f>COUNTIF($H$992:$R$992,"&lt;="&amp;$G$992)/COUNTA($H$992:$R$992)</f>
        <v>0.81818181818181823</v>
      </c>
      <c r="G992">
        <v>163</v>
      </c>
      <c r="H992">
        <v>58</v>
      </c>
      <c r="I992">
        <v>89</v>
      </c>
      <c r="J992">
        <v>35</v>
      </c>
      <c r="K992">
        <v>152</v>
      </c>
      <c r="L992">
        <v>87</v>
      </c>
      <c r="M992">
        <v>103</v>
      </c>
      <c r="N992">
        <v>292</v>
      </c>
      <c r="O992">
        <v>71</v>
      </c>
      <c r="P992">
        <v>492</v>
      </c>
      <c r="Q992">
        <v>151</v>
      </c>
      <c r="R992">
        <v>62</v>
      </c>
    </row>
    <row r="993" spans="1:25" x14ac:dyDescent="0.25">
      <c r="A993">
        <v>5</v>
      </c>
      <c r="B993">
        <v>42</v>
      </c>
      <c r="C993">
        <v>18</v>
      </c>
      <c r="D993" s="2">
        <f t="shared" si="15"/>
        <v>9.9667774086378727E-4</v>
      </c>
      <c r="E993" s="2">
        <f>D993*F993*IFERROR(SUMIF(Distrib!AH:AH,"&lt;=" &amp; G993,Distrib!AJ:AJ),1)</f>
        <v>4.4257525072081852E-4</v>
      </c>
      <c r="F993">
        <f>COUNTIF($H$993:$U$993,"&lt;="&amp;$G$993)/COUNTA($H$993:$U$993)</f>
        <v>0.7142857142857143</v>
      </c>
      <c r="G993">
        <v>111</v>
      </c>
      <c r="H993">
        <v>94</v>
      </c>
      <c r="I993">
        <v>131</v>
      </c>
      <c r="J993">
        <v>3</v>
      </c>
      <c r="K993">
        <v>45</v>
      </c>
      <c r="L993">
        <v>29</v>
      </c>
      <c r="M993">
        <v>22</v>
      </c>
      <c r="N993">
        <v>107</v>
      </c>
      <c r="O993">
        <v>438</v>
      </c>
      <c r="P993">
        <v>81</v>
      </c>
      <c r="Q993">
        <v>96</v>
      </c>
      <c r="R993">
        <v>4</v>
      </c>
      <c r="S993">
        <v>69</v>
      </c>
      <c r="T993">
        <v>207</v>
      </c>
      <c r="U993">
        <v>187</v>
      </c>
    </row>
    <row r="994" spans="1:25" x14ac:dyDescent="0.25">
      <c r="A994">
        <v>35</v>
      </c>
      <c r="B994">
        <v>47</v>
      </c>
      <c r="C994">
        <v>19</v>
      </c>
      <c r="D994" s="2">
        <f t="shared" si="15"/>
        <v>1.052048726467331E-3</v>
      </c>
      <c r="E994" s="2">
        <f>D994*F994*IFERROR(SUMIF(Distrib!AH:AH,"&lt;=" &amp; G994,Distrib!AJ:AJ),1)</f>
        <v>2.6790421977369443E-4</v>
      </c>
      <c r="F994">
        <f>COUNTIF($H$994:$W$994,"&lt;="&amp;$G$994)/COUNTA($H$994:$W$994)</f>
        <v>0.5</v>
      </c>
      <c r="G994">
        <v>81</v>
      </c>
      <c r="H994">
        <v>156</v>
      </c>
      <c r="I994">
        <v>22</v>
      </c>
      <c r="J994">
        <v>112</v>
      </c>
      <c r="K994">
        <v>116</v>
      </c>
      <c r="L994">
        <v>46</v>
      </c>
      <c r="M994">
        <v>35</v>
      </c>
      <c r="N994">
        <v>17</v>
      </c>
      <c r="O994">
        <v>95</v>
      </c>
      <c r="P994">
        <v>78</v>
      </c>
      <c r="Q994">
        <v>222</v>
      </c>
      <c r="R994">
        <v>66</v>
      </c>
      <c r="S994">
        <v>130</v>
      </c>
      <c r="T994">
        <v>189</v>
      </c>
      <c r="U994">
        <v>48</v>
      </c>
      <c r="V994">
        <v>80</v>
      </c>
      <c r="W994">
        <v>174</v>
      </c>
    </row>
    <row r="995" spans="1:25" x14ac:dyDescent="0.25">
      <c r="A995">
        <v>42</v>
      </c>
      <c r="B995">
        <v>44</v>
      </c>
      <c r="C995">
        <v>9</v>
      </c>
      <c r="D995" s="2">
        <f t="shared" si="15"/>
        <v>4.9833887043189363E-4</v>
      </c>
      <c r="E995" s="2">
        <f>D995*F995*IFERROR(SUMIF(Distrib!AH:AH,"&lt;=" &amp; G995,Distrib!AJ:AJ),1)</f>
        <v>4.0478035464732299E-4</v>
      </c>
      <c r="F995">
        <f>COUNTIF($H$995:$O$995,"&lt;="&amp;$G$995)/COUNTA($H$995:$O$995)</f>
        <v>0.875</v>
      </c>
      <c r="G995">
        <v>307</v>
      </c>
      <c r="H995">
        <v>79</v>
      </c>
      <c r="I995">
        <v>183</v>
      </c>
      <c r="J995">
        <v>37</v>
      </c>
      <c r="K995">
        <v>374</v>
      </c>
      <c r="L995">
        <v>26</v>
      </c>
      <c r="M995">
        <v>127</v>
      </c>
      <c r="N995">
        <v>20</v>
      </c>
      <c r="O995">
        <v>50</v>
      </c>
    </row>
    <row r="996" spans="1:25" x14ac:dyDescent="0.25">
      <c r="A996">
        <v>14</v>
      </c>
      <c r="B996">
        <v>46</v>
      </c>
      <c r="C996">
        <v>13</v>
      </c>
      <c r="D996" s="2">
        <f t="shared" si="15"/>
        <v>7.1982281284606862E-4</v>
      </c>
      <c r="E996" s="2">
        <f>D996*F996*IFERROR(SUMIF(Distrib!AH:AH,"&lt;=" &amp; G996,Distrib!AJ:AJ),1)</f>
        <v>6.8524184676558046E-4</v>
      </c>
      <c r="F996">
        <f>COUNTIF($H$996:$T$996,"&lt;="&amp;$G$996)/COUNTA($H$996:$T$996)</f>
        <v>1</v>
      </c>
      <c r="G996">
        <v>355</v>
      </c>
      <c r="H996">
        <v>60</v>
      </c>
      <c r="I996">
        <v>57</v>
      </c>
      <c r="J996">
        <v>205</v>
      </c>
      <c r="K996">
        <v>68</v>
      </c>
      <c r="L996">
        <v>236</v>
      </c>
      <c r="M996">
        <v>23</v>
      </c>
      <c r="N996">
        <v>29</v>
      </c>
      <c r="O996">
        <v>286</v>
      </c>
      <c r="P996">
        <v>30</v>
      </c>
      <c r="Q996">
        <v>120</v>
      </c>
      <c r="R996">
        <v>39</v>
      </c>
      <c r="S996">
        <v>64</v>
      </c>
      <c r="T996">
        <v>49</v>
      </c>
    </row>
    <row r="997" spans="1:25" x14ac:dyDescent="0.25">
      <c r="A997">
        <v>29</v>
      </c>
      <c r="B997">
        <v>40</v>
      </c>
      <c r="C997">
        <v>21</v>
      </c>
      <c r="D997" s="2">
        <f t="shared" si="15"/>
        <v>1.1627906976744186E-3</v>
      </c>
      <c r="E997" s="2">
        <f>D997*F997*IFERROR(SUMIF(Distrib!AH:AH,"&lt;=" &amp; G997,Distrib!AJ:AJ),1)</f>
        <v>7.0180578771086291E-4</v>
      </c>
      <c r="F997">
        <f>COUNTIF($H$997:$X$997,"&lt;="&amp;$G$997)/COUNTA($H$997:$X$997)</f>
        <v>0.82352941176470584</v>
      </c>
      <c r="G997">
        <v>151</v>
      </c>
      <c r="H997">
        <v>114</v>
      </c>
      <c r="I997">
        <v>97</v>
      </c>
      <c r="J997">
        <v>64</v>
      </c>
      <c r="K997">
        <v>41</v>
      </c>
      <c r="L997">
        <v>70</v>
      </c>
      <c r="M997">
        <v>125</v>
      </c>
      <c r="N997">
        <v>71</v>
      </c>
      <c r="O997">
        <v>15</v>
      </c>
      <c r="P997">
        <v>233</v>
      </c>
      <c r="Q997">
        <v>5</v>
      </c>
      <c r="R997">
        <v>98</v>
      </c>
      <c r="S997">
        <v>53</v>
      </c>
      <c r="T997">
        <v>95</v>
      </c>
      <c r="U997">
        <v>16</v>
      </c>
      <c r="V997">
        <v>99</v>
      </c>
      <c r="W997">
        <v>177</v>
      </c>
      <c r="X997">
        <v>173</v>
      </c>
    </row>
    <row r="998" spans="1:25" x14ac:dyDescent="0.25">
      <c r="A998">
        <v>29</v>
      </c>
      <c r="B998">
        <v>46</v>
      </c>
      <c r="C998">
        <v>14</v>
      </c>
      <c r="D998" s="2">
        <f t="shared" si="15"/>
        <v>7.7519379844961239E-4</v>
      </c>
      <c r="E998" s="2">
        <f>D998*F998*IFERROR(SUMIF(Distrib!AH:AH,"&lt;=" &amp; G998,Distrib!AJ:AJ),1)</f>
        <v>3.3798811883163486E-6</v>
      </c>
      <c r="F998">
        <f>COUNTIF($H$998:$T$998,"&lt;="&amp;$G$998)/COUNTA($H$998:$T$998)</f>
        <v>7.6923076923076927E-2</v>
      </c>
      <c r="G998">
        <v>7</v>
      </c>
      <c r="H998">
        <v>42</v>
      </c>
      <c r="I998">
        <v>42</v>
      </c>
      <c r="J998">
        <v>92</v>
      </c>
      <c r="K998">
        <v>113</v>
      </c>
      <c r="L998">
        <v>418</v>
      </c>
      <c r="M998">
        <v>267</v>
      </c>
      <c r="N998">
        <v>33</v>
      </c>
      <c r="O998">
        <v>46</v>
      </c>
      <c r="P998">
        <v>422</v>
      </c>
      <c r="Q998">
        <v>14</v>
      </c>
      <c r="R998">
        <v>22</v>
      </c>
      <c r="S998">
        <v>6</v>
      </c>
      <c r="T998">
        <v>44</v>
      </c>
    </row>
    <row r="999" spans="1:25" x14ac:dyDescent="0.25">
      <c r="A999">
        <v>30</v>
      </c>
      <c r="B999">
        <v>40</v>
      </c>
      <c r="C999">
        <v>9</v>
      </c>
      <c r="D999" s="2">
        <f t="shared" si="15"/>
        <v>4.9833887043189363E-4</v>
      </c>
      <c r="E999" s="2">
        <f>D999*F999*IFERROR(SUMIF(Distrib!AH:AH,"&lt;=" &amp; G999,Distrib!AJ:AJ),1)</f>
        <v>9.1306365237892877E-5</v>
      </c>
      <c r="F999">
        <f>COUNTIF($H$999:$O$999,"&lt;="&amp;$G$999)/COUNTA($H$999:$O$999)</f>
        <v>0.25</v>
      </c>
      <c r="G999">
        <v>151</v>
      </c>
      <c r="H999">
        <v>597</v>
      </c>
      <c r="I999">
        <v>233</v>
      </c>
      <c r="J999">
        <v>178</v>
      </c>
      <c r="K999">
        <v>170</v>
      </c>
      <c r="L999">
        <v>11</v>
      </c>
      <c r="M999">
        <v>177</v>
      </c>
      <c r="N999">
        <v>182</v>
      </c>
      <c r="O999">
        <v>27</v>
      </c>
    </row>
    <row r="1000" spans="1:25" x14ac:dyDescent="0.25">
      <c r="A1000">
        <v>40</v>
      </c>
      <c r="B1000">
        <v>46</v>
      </c>
      <c r="C1000">
        <v>8</v>
      </c>
      <c r="D1000" s="2">
        <f t="shared" si="15"/>
        <v>4.4296788482834997E-4</v>
      </c>
      <c r="E1000" s="2">
        <f>D1000*F1000*IFERROR(SUMIF(Distrib!AH:AH,"&lt;=" &amp; G1000,Distrib!AJ:AJ),1)</f>
        <v>5.736070900213026E-5</v>
      </c>
      <c r="F1000">
        <f>COUNTIF($H$1000:$O$1000,"&lt;="&amp;$G$1000)/COUNTA($H$1000:$O$1000)</f>
        <v>0.375</v>
      </c>
      <c r="G1000">
        <v>48</v>
      </c>
      <c r="H1000">
        <v>300</v>
      </c>
      <c r="I1000">
        <v>175</v>
      </c>
      <c r="J1000">
        <v>125</v>
      </c>
      <c r="K1000">
        <v>24</v>
      </c>
      <c r="L1000">
        <v>9</v>
      </c>
      <c r="M1000">
        <v>300</v>
      </c>
      <c r="N1000">
        <v>543</v>
      </c>
      <c r="O1000">
        <v>48</v>
      </c>
    </row>
    <row r="1001" spans="1:25" x14ac:dyDescent="0.25">
      <c r="A1001">
        <v>7</v>
      </c>
      <c r="B1001">
        <v>47</v>
      </c>
      <c r="C1001">
        <v>12</v>
      </c>
      <c r="D1001" s="2">
        <f t="shared" si="15"/>
        <v>6.6445182724252495E-4</v>
      </c>
      <c r="E1001" s="2">
        <f>D1001*F1001*IFERROR(SUMIF(Distrib!AH:AH,"&lt;=" &amp; G1001,Distrib!AJ:AJ),1)</f>
        <v>2.6384347215270321E-4</v>
      </c>
      <c r="F1001">
        <f>COUNTIF($H$1001:$R$1001,"&lt;="&amp;$G$1001)/COUNTA($H$1001:$R$1001)</f>
        <v>0.54545454545454541</v>
      </c>
      <c r="G1001">
        <v>149</v>
      </c>
      <c r="H1001">
        <v>416</v>
      </c>
      <c r="I1001">
        <v>177</v>
      </c>
      <c r="J1001">
        <v>240</v>
      </c>
      <c r="K1001">
        <v>75</v>
      </c>
      <c r="L1001">
        <v>368</v>
      </c>
      <c r="M1001">
        <v>82</v>
      </c>
      <c r="N1001">
        <v>201</v>
      </c>
      <c r="O1001">
        <v>3</v>
      </c>
      <c r="P1001">
        <v>20</v>
      </c>
      <c r="Q1001">
        <v>29</v>
      </c>
      <c r="R1001">
        <v>16</v>
      </c>
    </row>
    <row r="1002" spans="1:25" x14ac:dyDescent="0.25">
      <c r="A1002">
        <v>7</v>
      </c>
      <c r="B1002">
        <v>49</v>
      </c>
      <c r="C1002">
        <v>11</v>
      </c>
      <c r="D1002" s="2">
        <f t="shared" si="15"/>
        <v>6.0908084163898118E-4</v>
      </c>
      <c r="E1002" s="2">
        <f>D1002*F1002*IFERROR(SUMIF(Distrib!AH:AH,"&lt;=" &amp; G1002,Distrib!AJ:AJ),1)</f>
        <v>1.107663476040074E-4</v>
      </c>
      <c r="F1002">
        <f>COUNTIF($H$1002:$R$1002,"&lt;="&amp;$G$1002)/COUNTA($H$1002:$R$1002)</f>
        <v>0.36363636363636365</v>
      </c>
      <c r="G1002">
        <v>79</v>
      </c>
      <c r="H1002">
        <v>209</v>
      </c>
      <c r="I1002">
        <v>213</v>
      </c>
      <c r="J1002">
        <v>20</v>
      </c>
      <c r="K1002">
        <v>49</v>
      </c>
      <c r="L1002">
        <v>170</v>
      </c>
      <c r="M1002">
        <v>242</v>
      </c>
      <c r="N1002">
        <v>96</v>
      </c>
      <c r="O1002">
        <v>149</v>
      </c>
      <c r="P1002">
        <v>28</v>
      </c>
      <c r="Q1002">
        <v>298</v>
      </c>
      <c r="R1002">
        <v>55</v>
      </c>
    </row>
    <row r="1003" spans="1:25" x14ac:dyDescent="0.25">
      <c r="A1003">
        <v>14</v>
      </c>
      <c r="B1003">
        <v>47</v>
      </c>
      <c r="C1003">
        <v>13</v>
      </c>
      <c r="D1003" s="2">
        <f t="shared" si="15"/>
        <v>7.1982281284606862E-4</v>
      </c>
      <c r="E1003" s="2">
        <f>D1003*F1003*IFERROR(SUMIF(Distrib!AH:AH,"&lt;=" &amp; G1003,Distrib!AJ:AJ),1)</f>
        <v>0</v>
      </c>
      <c r="F1003">
        <f>COUNTIF($H$1003:$S$1003,"&lt;="&amp;$G$1003)/COUNTA($H$1003:$S$1003)</f>
        <v>0</v>
      </c>
      <c r="G1003">
        <v>8</v>
      </c>
      <c r="H1003">
        <v>348</v>
      </c>
      <c r="I1003">
        <v>45</v>
      </c>
      <c r="J1003">
        <v>98</v>
      </c>
      <c r="K1003">
        <v>69</v>
      </c>
      <c r="L1003">
        <v>67</v>
      </c>
      <c r="M1003">
        <v>119</v>
      </c>
      <c r="N1003">
        <v>228</v>
      </c>
      <c r="O1003">
        <v>20</v>
      </c>
      <c r="P1003">
        <v>91</v>
      </c>
      <c r="Q1003">
        <v>149</v>
      </c>
      <c r="R1003">
        <v>251</v>
      </c>
      <c r="S1003">
        <v>195</v>
      </c>
    </row>
    <row r="1004" spans="1:25" x14ac:dyDescent="0.25">
      <c r="A1004">
        <v>19</v>
      </c>
      <c r="B1004">
        <v>47</v>
      </c>
      <c r="C1004">
        <v>14</v>
      </c>
      <c r="D1004" s="2">
        <f t="shared" si="15"/>
        <v>7.7519379844961239E-4</v>
      </c>
      <c r="E1004" s="2">
        <f>D1004*F1004*IFERROR(SUMIF(Distrib!AH:AH,"&lt;=" &amp; G1004,Distrib!AJ:AJ),1)</f>
        <v>2.2924126195706797E-4</v>
      </c>
      <c r="F1004">
        <f>COUNTIF($H$1004:$T$1004,"&lt;="&amp;$G$1004)/COUNTA($H$1004:$T$1004)</f>
        <v>0.53846153846153844</v>
      </c>
      <c r="G1004">
        <v>91</v>
      </c>
      <c r="H1004">
        <v>110</v>
      </c>
      <c r="I1004">
        <v>24</v>
      </c>
      <c r="J1004">
        <v>68</v>
      </c>
      <c r="K1004">
        <v>169</v>
      </c>
      <c r="L1004">
        <v>41</v>
      </c>
      <c r="M1004">
        <v>74</v>
      </c>
      <c r="N1004">
        <v>405</v>
      </c>
      <c r="O1004">
        <v>130</v>
      </c>
      <c r="P1004">
        <v>59</v>
      </c>
      <c r="Q1004">
        <v>254</v>
      </c>
      <c r="R1004">
        <v>80</v>
      </c>
      <c r="S1004">
        <v>132</v>
      </c>
      <c r="T1004">
        <v>34</v>
      </c>
    </row>
    <row r="1005" spans="1:25" x14ac:dyDescent="0.25">
      <c r="A1005">
        <v>20</v>
      </c>
      <c r="B1005">
        <v>26</v>
      </c>
      <c r="C1005">
        <v>18</v>
      </c>
      <c r="D1005" s="2">
        <f t="shared" si="15"/>
        <v>9.9667774086378727E-4</v>
      </c>
      <c r="E1005" s="2">
        <f>D1005*F1005*IFERROR(SUMIF(Distrib!AH:AH,"&lt;=" &amp; G1005,Distrib!AJ:AJ),1)</f>
        <v>4.1555662649192673E-4</v>
      </c>
      <c r="F1005">
        <f>COUNTIF($H$1005:$Y$1005,"&lt;="&amp;$G$1005)/COUNTA($H$1005:$Y$1005)</f>
        <v>0.66666666666666663</v>
      </c>
      <c r="G1005">
        <v>112</v>
      </c>
      <c r="H1005">
        <v>79</v>
      </c>
      <c r="I1005">
        <v>62</v>
      </c>
      <c r="J1005">
        <v>44</v>
      </c>
      <c r="K1005">
        <v>20</v>
      </c>
      <c r="L1005">
        <v>248</v>
      </c>
      <c r="M1005">
        <v>2</v>
      </c>
      <c r="N1005">
        <v>120</v>
      </c>
      <c r="O1005">
        <v>31</v>
      </c>
      <c r="P1005">
        <v>266</v>
      </c>
      <c r="Q1005">
        <v>115</v>
      </c>
      <c r="R1005">
        <v>20</v>
      </c>
      <c r="S1005">
        <v>32</v>
      </c>
      <c r="T1005">
        <v>74</v>
      </c>
      <c r="U1005">
        <v>29</v>
      </c>
      <c r="V1005">
        <v>153</v>
      </c>
      <c r="W1005">
        <v>85</v>
      </c>
      <c r="X1005">
        <v>57</v>
      </c>
      <c r="Y1005">
        <v>175</v>
      </c>
    </row>
    <row r="1006" spans="1:25" x14ac:dyDescent="0.25">
      <c r="A1006">
        <v>25</v>
      </c>
      <c r="B1006">
        <v>26</v>
      </c>
      <c r="C1006">
        <v>17</v>
      </c>
      <c r="D1006" s="2">
        <f t="shared" si="15"/>
        <v>9.413067552602436E-4</v>
      </c>
      <c r="E1006" s="2">
        <f>D1006*F1006*IFERROR(SUMIF(Distrib!AH:AH,"&lt;=" &amp; G1006,Distrib!AJ:AJ),1)</f>
        <v>6.6713665883453015E-4</v>
      </c>
      <c r="F1006">
        <f>COUNTIF($H$1006:$W$1006,"&lt;="&amp;$G$1006)/COUNTA($H$1006:$W$1006)</f>
        <v>0.875</v>
      </c>
      <c r="G1006">
        <v>191</v>
      </c>
      <c r="H1006">
        <v>13</v>
      </c>
      <c r="I1006">
        <v>99</v>
      </c>
      <c r="J1006">
        <v>14</v>
      </c>
      <c r="K1006">
        <v>295</v>
      </c>
      <c r="L1006">
        <v>135</v>
      </c>
      <c r="M1006">
        <v>237</v>
      </c>
      <c r="N1006">
        <v>97</v>
      </c>
      <c r="O1006">
        <v>38</v>
      </c>
      <c r="P1006">
        <v>15</v>
      </c>
      <c r="Q1006">
        <v>129</v>
      </c>
      <c r="R1006">
        <v>70</v>
      </c>
      <c r="S1006">
        <v>46</v>
      </c>
      <c r="T1006">
        <v>98</v>
      </c>
      <c r="U1006">
        <v>121</v>
      </c>
      <c r="V1006">
        <v>8</v>
      </c>
      <c r="W1006">
        <v>112</v>
      </c>
    </row>
    <row r="1007" spans="1:25" x14ac:dyDescent="0.25">
      <c r="A1007">
        <v>36</v>
      </c>
      <c r="B1007">
        <v>45</v>
      </c>
      <c r="C1007">
        <v>14</v>
      </c>
      <c r="D1007" s="2">
        <f t="shared" si="15"/>
        <v>7.7519379844961239E-4</v>
      </c>
      <c r="E1007" s="2">
        <f>D1007*F1007*IFERROR(SUMIF(Distrib!AH:AH,"&lt;=" &amp; G1007,Distrib!AJ:AJ),1)</f>
        <v>5.6407920026367018E-5</v>
      </c>
      <c r="F1007">
        <f>COUNTIF($H$1007:$T$1007,"&lt;="&amp;$G$1007)/COUNTA($H$1007:$T$1007)</f>
        <v>0.23076923076923078</v>
      </c>
      <c r="G1007">
        <v>43</v>
      </c>
      <c r="H1007">
        <v>171</v>
      </c>
      <c r="I1007">
        <v>99</v>
      </c>
      <c r="J1007">
        <v>312</v>
      </c>
      <c r="K1007">
        <v>360</v>
      </c>
      <c r="L1007">
        <v>70</v>
      </c>
      <c r="M1007">
        <v>80</v>
      </c>
      <c r="N1007">
        <v>23</v>
      </c>
      <c r="O1007">
        <v>20</v>
      </c>
      <c r="P1007">
        <v>224</v>
      </c>
      <c r="Q1007">
        <v>22</v>
      </c>
      <c r="R1007">
        <v>126</v>
      </c>
      <c r="S1007">
        <v>76</v>
      </c>
      <c r="T1007">
        <v>146</v>
      </c>
    </row>
    <row r="1008" spans="1:25" x14ac:dyDescent="0.25">
      <c r="A1008">
        <v>31</v>
      </c>
      <c r="B1008">
        <v>40</v>
      </c>
      <c r="C1008">
        <v>12</v>
      </c>
      <c r="D1008" s="2">
        <f t="shared" si="15"/>
        <v>6.6445182724252495E-4</v>
      </c>
      <c r="E1008" s="2">
        <f>D1008*F1008*IFERROR(SUMIF(Distrib!AH:AH,"&lt;=" &amp; G1008,Distrib!AJ:AJ),1)</f>
        <v>6.6392164060951738E-5</v>
      </c>
      <c r="F1008">
        <f>COUNTIF($H$1008:$O$1008,"&lt;="&amp;$G$1008)/COUNTA($H$1008:$O$1008)</f>
        <v>0.25</v>
      </c>
      <c r="G1008">
        <v>58</v>
      </c>
      <c r="H1008">
        <v>479</v>
      </c>
      <c r="I1008">
        <v>449</v>
      </c>
      <c r="J1008">
        <v>25</v>
      </c>
      <c r="K1008">
        <v>172</v>
      </c>
      <c r="L1008">
        <v>34</v>
      </c>
      <c r="M1008">
        <v>61</v>
      </c>
      <c r="N1008">
        <v>159</v>
      </c>
      <c r="O1008">
        <v>275</v>
      </c>
    </row>
    <row r="1009" spans="1:29" x14ac:dyDescent="0.25">
      <c r="A1009">
        <v>6</v>
      </c>
      <c r="B1009">
        <v>14</v>
      </c>
      <c r="C1009">
        <v>16</v>
      </c>
      <c r="D1009" s="2">
        <f t="shared" si="15"/>
        <v>8.8593576965669994E-4</v>
      </c>
      <c r="E1009" s="2">
        <f>D1009*F1009*IFERROR(SUMIF(Distrib!AH:AH,"&lt;=" &amp; G1009,Distrib!AJ:AJ),1)</f>
        <v>9.3644366407472451E-5</v>
      </c>
      <c r="F1009">
        <f>COUNTIF($H$1009:$V$1009,"&lt;="&amp;$G$1009)/COUNTA($H$1009:$V$1009)</f>
        <v>0.4</v>
      </c>
      <c r="G1009">
        <v>35</v>
      </c>
      <c r="H1009">
        <v>47</v>
      </c>
      <c r="I1009">
        <v>25</v>
      </c>
      <c r="J1009">
        <v>36</v>
      </c>
      <c r="K1009">
        <v>2</v>
      </c>
      <c r="L1009">
        <v>546</v>
      </c>
      <c r="M1009">
        <v>296</v>
      </c>
      <c r="N1009">
        <v>167</v>
      </c>
      <c r="O1009">
        <v>206</v>
      </c>
      <c r="P1009">
        <v>9</v>
      </c>
      <c r="Q1009">
        <v>1</v>
      </c>
      <c r="R1009">
        <v>129</v>
      </c>
      <c r="S1009">
        <v>128</v>
      </c>
      <c r="T1009">
        <v>51</v>
      </c>
      <c r="U1009">
        <v>28</v>
      </c>
      <c r="V1009">
        <v>23</v>
      </c>
    </row>
    <row r="1010" spans="1:29" x14ac:dyDescent="0.25">
      <c r="A1010">
        <v>6</v>
      </c>
      <c r="B1010">
        <v>17</v>
      </c>
      <c r="C1010">
        <v>13</v>
      </c>
      <c r="D1010" s="2">
        <f t="shared" si="15"/>
        <v>7.1982281284606862E-4</v>
      </c>
      <c r="E1010" s="2">
        <f>D1010*F1010*IFERROR(SUMIF(Distrib!AH:AH,"&lt;=" &amp; G1010,Distrib!AJ:AJ),1)</f>
        <v>5.7861059940991213E-4</v>
      </c>
      <c r="F1010">
        <f>COUNTIF($H$1010:$S$1010,"&lt;="&amp;$G$1010)/COUNTA($H$1010:$S$1010)</f>
        <v>0.91666666666666663</v>
      </c>
      <c r="G1010">
        <v>243</v>
      </c>
      <c r="H1010">
        <v>41</v>
      </c>
      <c r="I1010">
        <v>5</v>
      </c>
      <c r="J1010">
        <v>142</v>
      </c>
      <c r="K1010">
        <v>63</v>
      </c>
      <c r="L1010">
        <v>177</v>
      </c>
      <c r="M1010">
        <v>316</v>
      </c>
      <c r="N1010">
        <v>48</v>
      </c>
      <c r="O1010">
        <v>111</v>
      </c>
      <c r="P1010">
        <v>104</v>
      </c>
      <c r="Q1010">
        <v>95</v>
      </c>
      <c r="R1010">
        <v>139</v>
      </c>
      <c r="S1010">
        <v>125</v>
      </c>
    </row>
    <row r="1011" spans="1:29" x14ac:dyDescent="0.25">
      <c r="A1011">
        <v>6</v>
      </c>
      <c r="B1011">
        <v>42</v>
      </c>
      <c r="C1011">
        <v>17</v>
      </c>
      <c r="D1011" s="2">
        <f t="shared" si="15"/>
        <v>9.413067552602436E-4</v>
      </c>
      <c r="E1011" s="2">
        <f>D1011*F1011*IFERROR(SUMIF(Distrib!AH:AH,"&lt;=" &amp; G1011,Distrib!AJ:AJ),1)</f>
        <v>5.8233384011862526E-4</v>
      </c>
      <c r="F1011">
        <f>COUNTIF($H$1011:$U$1011,"&lt;="&amp;$G$1011)/COUNTA($H$1011:$U$1011)</f>
        <v>0.7857142857142857</v>
      </c>
      <c r="G1011">
        <v>178</v>
      </c>
      <c r="H1011">
        <v>92</v>
      </c>
      <c r="I1011">
        <v>143</v>
      </c>
      <c r="J1011">
        <v>18</v>
      </c>
      <c r="K1011">
        <v>14</v>
      </c>
      <c r="L1011">
        <v>226</v>
      </c>
      <c r="M1011">
        <v>44</v>
      </c>
      <c r="N1011">
        <v>19</v>
      </c>
      <c r="O1011">
        <v>253</v>
      </c>
      <c r="P1011">
        <v>55</v>
      </c>
      <c r="Q1011">
        <v>327</v>
      </c>
      <c r="R1011">
        <v>126</v>
      </c>
      <c r="S1011">
        <v>110</v>
      </c>
      <c r="T1011">
        <v>111</v>
      </c>
      <c r="U1011">
        <v>23</v>
      </c>
    </row>
    <row r="1012" spans="1:29" x14ac:dyDescent="0.25">
      <c r="A1012">
        <v>42</v>
      </c>
      <c r="B1012">
        <v>45</v>
      </c>
      <c r="C1012">
        <v>23</v>
      </c>
      <c r="D1012" s="2">
        <f t="shared" si="15"/>
        <v>1.2735326688815061E-3</v>
      </c>
      <c r="E1012" s="2">
        <f>D1012*F1012*IFERROR(SUMIF(Distrib!AH:AH,"&lt;=" &amp; G1012,Distrib!AJ:AJ),1)</f>
        <v>1.2681179013446421E-4</v>
      </c>
      <c r="F1012">
        <f>COUNTIF($H$1012:$Z$1012,"&lt;="&amp;$G$1012)/COUNTA($H$1012:$Z$1012)</f>
        <v>0.31578947368421051</v>
      </c>
      <c r="G1012">
        <v>43</v>
      </c>
      <c r="H1012">
        <v>127</v>
      </c>
      <c r="I1012">
        <v>38</v>
      </c>
      <c r="J1012">
        <v>68</v>
      </c>
      <c r="K1012">
        <v>148</v>
      </c>
      <c r="L1012">
        <v>96</v>
      </c>
      <c r="M1012">
        <v>14</v>
      </c>
      <c r="N1012">
        <v>28</v>
      </c>
      <c r="O1012">
        <v>47</v>
      </c>
      <c r="P1012">
        <v>36</v>
      </c>
      <c r="Q1012">
        <v>99</v>
      </c>
      <c r="R1012">
        <v>243</v>
      </c>
      <c r="S1012">
        <v>55</v>
      </c>
      <c r="T1012">
        <v>197</v>
      </c>
      <c r="U1012">
        <v>28</v>
      </c>
      <c r="V1012">
        <v>64</v>
      </c>
      <c r="W1012">
        <v>50</v>
      </c>
      <c r="X1012">
        <v>29</v>
      </c>
      <c r="Y1012">
        <v>146</v>
      </c>
      <c r="Z1012">
        <v>216</v>
      </c>
    </row>
    <row r="1013" spans="1:29" x14ac:dyDescent="0.25">
      <c r="A1013">
        <v>2</v>
      </c>
      <c r="B1013">
        <v>39</v>
      </c>
      <c r="C1013">
        <v>15</v>
      </c>
      <c r="D1013" s="2">
        <f t="shared" si="15"/>
        <v>8.3056478405315617E-4</v>
      </c>
      <c r="E1013" s="2">
        <f>D1013*F1013*IFERROR(SUMIF(Distrib!AH:AH,"&lt;=" &amp; G1013,Distrib!AJ:AJ),1)</f>
        <v>2.1475170393626224E-5</v>
      </c>
      <c r="F1013">
        <f>COUNTIF($H$1013:$U$1013,"&lt;="&amp;$G$1013)/COUNTA($H$1013:$U$1013)</f>
        <v>0.14285714285714285</v>
      </c>
      <c r="G1013">
        <v>23</v>
      </c>
      <c r="H1013">
        <v>23</v>
      </c>
      <c r="I1013">
        <v>31</v>
      </c>
      <c r="J1013">
        <v>373</v>
      </c>
      <c r="K1013">
        <v>64</v>
      </c>
      <c r="L1013">
        <v>32</v>
      </c>
      <c r="M1013">
        <v>101</v>
      </c>
      <c r="N1013">
        <v>97</v>
      </c>
      <c r="O1013">
        <v>244</v>
      </c>
      <c r="P1013">
        <v>6</v>
      </c>
      <c r="Q1013">
        <v>85</v>
      </c>
      <c r="R1013">
        <v>31</v>
      </c>
      <c r="S1013">
        <v>252</v>
      </c>
      <c r="T1013">
        <v>54</v>
      </c>
      <c r="U1013">
        <v>124</v>
      </c>
    </row>
    <row r="1014" spans="1:29" x14ac:dyDescent="0.25">
      <c r="A1014">
        <v>24</v>
      </c>
      <c r="B1014">
        <v>39</v>
      </c>
      <c r="C1014">
        <v>16</v>
      </c>
      <c r="D1014" s="2">
        <f t="shared" si="15"/>
        <v>8.8593576965669994E-4</v>
      </c>
      <c r="E1014" s="2">
        <f>D1014*F1014*IFERROR(SUMIF(Distrib!AH:AH,"&lt;=" &amp; G1014,Distrib!AJ:AJ),1)</f>
        <v>2.2159769893313448E-5</v>
      </c>
      <c r="F1014">
        <f>COUNTIF($H$1014:$V$1014,"&lt;="&amp;$G$1014)/COUNTA($H$1014:$V$1014)</f>
        <v>0.13333333333333333</v>
      </c>
      <c r="G1014">
        <v>24</v>
      </c>
      <c r="H1014">
        <v>179</v>
      </c>
      <c r="I1014">
        <v>68</v>
      </c>
      <c r="J1014">
        <v>179</v>
      </c>
      <c r="K1014">
        <v>143</v>
      </c>
      <c r="L1014">
        <v>151</v>
      </c>
      <c r="M1014">
        <v>244</v>
      </c>
      <c r="N1014">
        <v>7</v>
      </c>
      <c r="O1014">
        <v>11</v>
      </c>
      <c r="P1014">
        <v>86</v>
      </c>
      <c r="Q1014">
        <v>70</v>
      </c>
      <c r="R1014">
        <v>44</v>
      </c>
      <c r="S1014">
        <v>138</v>
      </c>
      <c r="T1014">
        <v>72</v>
      </c>
      <c r="U1014">
        <v>27</v>
      </c>
      <c r="V1014">
        <v>279</v>
      </c>
    </row>
    <row r="1015" spans="1:29" x14ac:dyDescent="0.25">
      <c r="A1015">
        <v>24</v>
      </c>
      <c r="B1015">
        <v>32</v>
      </c>
      <c r="C1015">
        <v>10</v>
      </c>
      <c r="D1015" s="2">
        <f t="shared" si="15"/>
        <v>5.5370985603543741E-4</v>
      </c>
      <c r="E1015" s="2">
        <f>D1015*F1015*IFERROR(SUMIF(Distrib!AH:AH,"&lt;=" &amp; G1015,Distrib!AJ:AJ),1)</f>
        <v>3.0206418516571105E-5</v>
      </c>
      <c r="F1015">
        <f>COUNTIF($H$1015:$P$1015,"&lt;="&amp;$G$1015)/COUNTA($H$1015:$P$1015)</f>
        <v>0.22222222222222221</v>
      </c>
      <c r="G1015">
        <v>32</v>
      </c>
      <c r="H1015">
        <v>226</v>
      </c>
      <c r="I1015">
        <v>227</v>
      </c>
      <c r="J1015">
        <v>15</v>
      </c>
      <c r="K1015">
        <v>93</v>
      </c>
      <c r="L1015">
        <v>138</v>
      </c>
      <c r="M1015">
        <v>258</v>
      </c>
      <c r="N1015">
        <v>27</v>
      </c>
      <c r="O1015">
        <v>493</v>
      </c>
      <c r="P1015">
        <v>213</v>
      </c>
    </row>
    <row r="1016" spans="1:29" x14ac:dyDescent="0.25">
      <c r="A1016">
        <v>34</v>
      </c>
      <c r="B1016">
        <v>35</v>
      </c>
      <c r="C1016">
        <v>17</v>
      </c>
      <c r="D1016" s="2">
        <f t="shared" si="15"/>
        <v>9.413067552602436E-4</v>
      </c>
      <c r="E1016" s="2">
        <f>D1016*F1016*IFERROR(SUMIF(Distrib!AH:AH,"&lt;=" &amp; G1016,Distrib!AJ:AJ),1)</f>
        <v>3.7208475051610923E-5</v>
      </c>
      <c r="F1016">
        <f>COUNTIF($H$1016:$W$1016,"&lt;="&amp;$G$1016)/COUNTA($H$1016:$W$1016)</f>
        <v>0.1875</v>
      </c>
      <c r="G1016">
        <v>27</v>
      </c>
      <c r="H1016">
        <v>81</v>
      </c>
      <c r="I1016">
        <v>8</v>
      </c>
      <c r="J1016">
        <v>11</v>
      </c>
      <c r="K1016">
        <v>97</v>
      </c>
      <c r="L1016">
        <v>165</v>
      </c>
      <c r="M1016">
        <v>78</v>
      </c>
      <c r="N1016">
        <v>135</v>
      </c>
      <c r="O1016">
        <v>387</v>
      </c>
      <c r="P1016">
        <v>127</v>
      </c>
      <c r="Q1016">
        <v>154</v>
      </c>
      <c r="R1016">
        <v>195</v>
      </c>
      <c r="S1016">
        <v>53</v>
      </c>
      <c r="T1016">
        <v>67</v>
      </c>
      <c r="U1016">
        <v>3</v>
      </c>
      <c r="V1016">
        <v>76</v>
      </c>
      <c r="W1016">
        <v>94</v>
      </c>
    </row>
    <row r="1017" spans="1:29" x14ac:dyDescent="0.25">
      <c r="A1017">
        <v>22</v>
      </c>
      <c r="B1017">
        <v>30</v>
      </c>
      <c r="C1017">
        <v>8</v>
      </c>
      <c r="D1017" s="2">
        <f t="shared" si="15"/>
        <v>4.4296788482834997E-4</v>
      </c>
      <c r="E1017" s="2">
        <f>D1017*F1017*IFERROR(SUMIF(Distrib!AH:AH,"&lt;=" &amp; G1017,Distrib!AJ:AJ),1)</f>
        <v>4.3265666893123377E-4</v>
      </c>
      <c r="F1017">
        <f>COUNTIF($H$1017:$N$1017,"&lt;="&amp;$G$1017)/COUNTA($H$1017:$N$1017)</f>
        <v>1</v>
      </c>
      <c r="G1017">
        <v>441</v>
      </c>
      <c r="H1017">
        <v>88</v>
      </c>
      <c r="I1017">
        <v>183</v>
      </c>
      <c r="J1017">
        <v>278</v>
      </c>
      <c r="K1017">
        <v>337</v>
      </c>
      <c r="L1017">
        <v>243</v>
      </c>
      <c r="M1017">
        <v>18</v>
      </c>
      <c r="N1017">
        <v>112</v>
      </c>
      <c r="P1017">
        <f>COUNTIF($R$1017:$W$1017,"&lt;="&amp;$Q$1017)/COUNTA($R$1017:$W$1017)</f>
        <v>0.16666666666666666</v>
      </c>
      <c r="Q1017">
        <v>86</v>
      </c>
      <c r="R1017">
        <v>183</v>
      </c>
      <c r="S1017">
        <v>278</v>
      </c>
      <c r="T1017">
        <v>337</v>
      </c>
      <c r="U1017">
        <v>243</v>
      </c>
      <c r="V1017">
        <v>18</v>
      </c>
      <c r="W1017">
        <v>112</v>
      </c>
    </row>
    <row r="1018" spans="1:29" x14ac:dyDescent="0.25">
      <c r="A1018">
        <v>18</v>
      </c>
      <c r="B1018">
        <v>25</v>
      </c>
      <c r="C1018">
        <v>14</v>
      </c>
      <c r="D1018" s="2">
        <f t="shared" si="15"/>
        <v>7.7519379844961239E-4</v>
      </c>
      <c r="E1018" s="2">
        <f>D1018*F1018*IFERROR(SUMIF(Distrib!AH:AH,"&lt;=" &amp; G1018,Distrib!AJ:AJ),1)</f>
        <v>2.2372844603826079E-5</v>
      </c>
      <c r="F1018">
        <f>COUNTIF($H$1018:$T$1018,"&lt;="&amp;$G$1018)/COUNTA($H$1018:$T$1018)</f>
        <v>0.15384615384615385</v>
      </c>
      <c r="G1018">
        <v>24</v>
      </c>
      <c r="H1018">
        <v>209</v>
      </c>
      <c r="I1018">
        <v>36</v>
      </c>
      <c r="J1018">
        <v>372</v>
      </c>
      <c r="K1018">
        <v>350</v>
      </c>
      <c r="L1018">
        <v>80</v>
      </c>
      <c r="M1018">
        <v>48</v>
      </c>
      <c r="N1018">
        <v>144</v>
      </c>
      <c r="O1018">
        <v>10</v>
      </c>
      <c r="P1018">
        <v>3</v>
      </c>
      <c r="Q1018">
        <v>29</v>
      </c>
      <c r="R1018">
        <v>169</v>
      </c>
      <c r="S1018">
        <v>57</v>
      </c>
      <c r="T1018">
        <v>154</v>
      </c>
    </row>
    <row r="1019" spans="1:29" x14ac:dyDescent="0.25">
      <c r="A1019">
        <v>25</v>
      </c>
      <c r="B1019">
        <v>44</v>
      </c>
      <c r="C1019">
        <v>20</v>
      </c>
      <c r="D1019" s="2">
        <f t="shared" si="15"/>
        <v>1.1074197120708748E-3</v>
      </c>
      <c r="E1019" s="2">
        <f>D1019*F1019*IFERROR(SUMIF(Distrib!AH:AH,"&lt;=" &amp; G1019,Distrib!AJ:AJ),1)</f>
        <v>2.9444121542716468E-5</v>
      </c>
      <c r="F1019">
        <f>COUNTIF($H$1019:$Z$1019,"&lt;="&amp;$G$1019)/COUNTA($H$1019:$Z$1019)</f>
        <v>0.21052631578947367</v>
      </c>
      <c r="G1019">
        <v>16</v>
      </c>
      <c r="H1019">
        <v>102</v>
      </c>
      <c r="I1019">
        <v>80</v>
      </c>
      <c r="J1019">
        <v>22</v>
      </c>
      <c r="K1019">
        <v>185</v>
      </c>
      <c r="L1019">
        <v>88</v>
      </c>
      <c r="M1019">
        <v>163</v>
      </c>
      <c r="N1019">
        <v>13</v>
      </c>
      <c r="O1019">
        <v>5</v>
      </c>
      <c r="P1019">
        <v>317</v>
      </c>
      <c r="Q1019">
        <v>36</v>
      </c>
      <c r="R1019">
        <v>122</v>
      </c>
      <c r="S1019">
        <v>96</v>
      </c>
      <c r="T1019">
        <v>18</v>
      </c>
      <c r="U1019">
        <v>3</v>
      </c>
      <c r="V1019">
        <v>7</v>
      </c>
      <c r="W1019">
        <v>60</v>
      </c>
      <c r="X1019">
        <v>141</v>
      </c>
      <c r="Y1019">
        <v>103</v>
      </c>
      <c r="Z1019">
        <v>141</v>
      </c>
    </row>
    <row r="1020" spans="1:29" x14ac:dyDescent="0.25">
      <c r="A1020">
        <v>25</v>
      </c>
      <c r="B1020">
        <v>50</v>
      </c>
      <c r="C1020">
        <v>18</v>
      </c>
      <c r="D1020" s="2">
        <f t="shared" si="15"/>
        <v>9.9667774086378727E-4</v>
      </c>
      <c r="E1020" s="2">
        <f>D1020*F1020*IFERROR(SUMIF(Distrib!AH:AH,"&lt;=" &amp; G1020,Distrib!AJ:AJ),1)</f>
        <v>8.1662453206459015E-4</v>
      </c>
      <c r="F1020">
        <f>COUNTIF($H$1020:$Y$1020,"&lt;="&amp;$G$1020)/COUNTA($H$1020:$Y$1020)</f>
        <v>0.94444444444444442</v>
      </c>
      <c r="G1020">
        <v>233</v>
      </c>
      <c r="H1020">
        <v>41</v>
      </c>
      <c r="I1020">
        <v>129</v>
      </c>
      <c r="J1020">
        <v>123</v>
      </c>
      <c r="K1020">
        <v>37</v>
      </c>
      <c r="L1020">
        <v>113</v>
      </c>
      <c r="M1020">
        <v>34</v>
      </c>
      <c r="N1020">
        <v>281</v>
      </c>
      <c r="O1020">
        <v>12</v>
      </c>
      <c r="P1020">
        <v>131</v>
      </c>
      <c r="Q1020">
        <v>54</v>
      </c>
      <c r="R1020">
        <v>153</v>
      </c>
      <c r="S1020">
        <v>203</v>
      </c>
      <c r="T1020">
        <v>16</v>
      </c>
      <c r="U1020">
        <v>38</v>
      </c>
      <c r="V1020">
        <v>8</v>
      </c>
      <c r="W1020">
        <v>38</v>
      </c>
      <c r="X1020">
        <v>73</v>
      </c>
      <c r="Y1020">
        <v>8</v>
      </c>
    </row>
    <row r="1021" spans="1:29" x14ac:dyDescent="0.25">
      <c r="A1021">
        <v>44</v>
      </c>
      <c r="B1021">
        <v>50</v>
      </c>
      <c r="C1021">
        <v>26</v>
      </c>
      <c r="D1021" s="2">
        <f t="shared" si="15"/>
        <v>1.4396456256921372E-3</v>
      </c>
      <c r="E1021" s="2">
        <f>D1021*F1021*IFERROR(SUMIF(Distrib!AH:AH,"&lt;=" &amp; G1021,Distrib!AJ:AJ),1)</f>
        <v>4.370460824038779E-4</v>
      </c>
      <c r="F1021">
        <f>COUNTIF($H$1021:$AC$1021,"&lt;="&amp;$G$1021)/COUNTA($H$1021:$AC$1021)</f>
        <v>0.63636363636363635</v>
      </c>
      <c r="G1021">
        <v>74</v>
      </c>
      <c r="H1021">
        <v>19</v>
      </c>
      <c r="I1021">
        <v>145</v>
      </c>
      <c r="J1021">
        <v>48</v>
      </c>
      <c r="K1021">
        <v>39</v>
      </c>
      <c r="L1021">
        <v>105</v>
      </c>
      <c r="M1021">
        <v>110</v>
      </c>
      <c r="N1021">
        <v>160</v>
      </c>
      <c r="O1021">
        <v>11</v>
      </c>
      <c r="P1021">
        <v>280</v>
      </c>
      <c r="Q1021">
        <v>18</v>
      </c>
      <c r="R1021">
        <v>10</v>
      </c>
      <c r="S1021">
        <v>43</v>
      </c>
      <c r="T1021">
        <v>270</v>
      </c>
      <c r="U1021">
        <v>53</v>
      </c>
      <c r="V1021">
        <v>138</v>
      </c>
      <c r="W1021">
        <v>26</v>
      </c>
      <c r="X1021">
        <v>2</v>
      </c>
      <c r="Y1021">
        <v>85</v>
      </c>
      <c r="Z1021">
        <v>29</v>
      </c>
      <c r="AA1021">
        <v>3</v>
      </c>
      <c r="AB1021">
        <v>8</v>
      </c>
      <c r="AC1021">
        <v>12</v>
      </c>
    </row>
    <row r="1022" spans="1:29" x14ac:dyDescent="0.25">
      <c r="A1022">
        <v>27</v>
      </c>
      <c r="B1022">
        <v>37</v>
      </c>
      <c r="C1022">
        <v>20</v>
      </c>
      <c r="D1022" s="2">
        <f t="shared" si="15"/>
        <v>1.1074197120708748E-3</v>
      </c>
      <c r="E1022" s="2">
        <f>D1022*F1022*IFERROR(SUMIF(Distrib!AH:AH,"&lt;=" &amp; G1022,Distrib!AJ:AJ),1)</f>
        <v>4.5430103428864614E-4</v>
      </c>
      <c r="F1022">
        <f>COUNTIF($H$1022:$T$1022,"&lt;="&amp;$G$1022)/COUNTA($H$1022:$T$1022)</f>
        <v>0.61538461538461542</v>
      </c>
      <c r="G1022">
        <v>125</v>
      </c>
      <c r="H1022">
        <v>122</v>
      </c>
      <c r="I1022">
        <v>197</v>
      </c>
      <c r="J1022">
        <v>92</v>
      </c>
      <c r="K1022">
        <v>6</v>
      </c>
      <c r="L1022">
        <v>58</v>
      </c>
      <c r="M1022">
        <v>392</v>
      </c>
      <c r="N1022">
        <v>135</v>
      </c>
      <c r="O1022">
        <v>35</v>
      </c>
      <c r="P1022">
        <v>141</v>
      </c>
      <c r="Q1022">
        <v>10</v>
      </c>
      <c r="R1022">
        <v>59</v>
      </c>
      <c r="S1022">
        <v>4</v>
      </c>
      <c r="T1022">
        <v>356</v>
      </c>
    </row>
    <row r="1023" spans="1:29" x14ac:dyDescent="0.25">
      <c r="A1023">
        <v>8</v>
      </c>
      <c r="B1023">
        <v>28</v>
      </c>
      <c r="C1023">
        <v>10</v>
      </c>
      <c r="D1023" s="2">
        <f t="shared" si="15"/>
        <v>5.5370985603543741E-4</v>
      </c>
      <c r="E1023" s="2">
        <f>D1023*F1023*IFERROR(SUMIF(Distrib!AH:AH,"&lt;=" &amp; G1023,Distrib!AJ:AJ),1)</f>
        <v>1.8685185361236941E-5</v>
      </c>
      <c r="F1023">
        <f>COUNTIF($H$1023:$P$1023,"&lt;="&amp;$G$1023)/COUNTA($H$1023:$P$1023)</f>
        <v>0.1111111111111111</v>
      </c>
      <c r="G1023">
        <v>41</v>
      </c>
      <c r="H1023">
        <v>397</v>
      </c>
      <c r="I1023">
        <v>163</v>
      </c>
      <c r="J1023">
        <v>94</v>
      </c>
      <c r="K1023">
        <v>298</v>
      </c>
      <c r="L1023">
        <v>194</v>
      </c>
      <c r="M1023">
        <v>102</v>
      </c>
      <c r="N1023">
        <v>133</v>
      </c>
      <c r="O1023">
        <v>23</v>
      </c>
      <c r="P1023">
        <v>156</v>
      </c>
    </row>
    <row r="1024" spans="1:29" x14ac:dyDescent="0.25">
      <c r="A1024">
        <v>2</v>
      </c>
      <c r="B1024">
        <v>32</v>
      </c>
      <c r="C1024">
        <v>16</v>
      </c>
      <c r="D1024" s="2">
        <f t="shared" si="15"/>
        <v>8.8593576965669994E-4</v>
      </c>
      <c r="E1024" s="2">
        <f>D1024*F1024*IFERROR(SUMIF(Distrib!AH:AH,"&lt;=" &amp; G1024,Distrib!AJ:AJ),1)</f>
        <v>2.1379725191876777E-5</v>
      </c>
      <c r="F1024">
        <f>COUNTIF($H$1024:$V$1024,"&lt;="&amp;$G$1024)/COUNTA($H$1024:$V$1024)</f>
        <v>0.13333333333333333</v>
      </c>
      <c r="G1024">
        <v>23</v>
      </c>
      <c r="H1024">
        <v>9</v>
      </c>
      <c r="I1024">
        <v>85</v>
      </c>
      <c r="J1024">
        <v>57</v>
      </c>
      <c r="K1024">
        <v>190</v>
      </c>
      <c r="L1024">
        <v>153</v>
      </c>
      <c r="M1024">
        <v>104</v>
      </c>
      <c r="N1024">
        <v>373</v>
      </c>
      <c r="O1024">
        <v>60</v>
      </c>
      <c r="P1024">
        <v>25</v>
      </c>
      <c r="Q1024">
        <v>367</v>
      </c>
      <c r="R1024">
        <v>48</v>
      </c>
      <c r="S1024">
        <v>15</v>
      </c>
      <c r="T1024">
        <v>69</v>
      </c>
      <c r="U1024">
        <v>60</v>
      </c>
      <c r="V1024">
        <v>43</v>
      </c>
    </row>
    <row r="1025" spans="1:27" x14ac:dyDescent="0.25">
      <c r="A1025">
        <v>32</v>
      </c>
      <c r="B1025">
        <v>44</v>
      </c>
      <c r="C1025">
        <v>13</v>
      </c>
      <c r="D1025" s="2">
        <f t="shared" si="15"/>
        <v>7.1982281284606862E-4</v>
      </c>
      <c r="E1025" s="2">
        <f>D1025*F1025*IFERROR(SUMIF(Distrib!AH:AH,"&lt;=" &amp; G1025,Distrib!AJ:AJ),1)</f>
        <v>0</v>
      </c>
      <c r="F1025">
        <f>COUNTIF($H$1025:$T$1025,"&lt;="&amp;$G$1025)/COUNTA($H$1025:$T$1025)</f>
        <v>0</v>
      </c>
      <c r="G1025">
        <v>5</v>
      </c>
      <c r="H1025">
        <v>51</v>
      </c>
      <c r="I1025">
        <v>93</v>
      </c>
      <c r="J1025">
        <v>136</v>
      </c>
      <c r="K1025">
        <v>79</v>
      </c>
      <c r="L1025">
        <v>28</v>
      </c>
      <c r="M1025">
        <v>19</v>
      </c>
      <c r="N1025">
        <v>83</v>
      </c>
      <c r="O1025">
        <v>192</v>
      </c>
      <c r="P1025">
        <v>308</v>
      </c>
      <c r="Q1025">
        <v>85</v>
      </c>
      <c r="R1025">
        <v>27</v>
      </c>
      <c r="S1025">
        <v>99</v>
      </c>
      <c r="T1025">
        <v>463</v>
      </c>
    </row>
    <row r="1026" spans="1:27" x14ac:dyDescent="0.25">
      <c r="A1026">
        <v>10</v>
      </c>
      <c r="B1026">
        <v>26</v>
      </c>
      <c r="C1026">
        <v>15</v>
      </c>
      <c r="D1026" s="2">
        <f t="shared" si="15"/>
        <v>8.3056478405315617E-4</v>
      </c>
      <c r="E1026" s="2">
        <f>D1026*F1026*IFERROR(SUMIF(Distrib!AH:AH,"&lt;=" &amp; G1026,Distrib!AJ:AJ),1)</f>
        <v>1.4374456558701166E-5</v>
      </c>
      <c r="F1026">
        <f>COUNTIF($H$1026:$S$1026,"&lt;="&amp;$G$1026)/COUNTA($H$1026:$S$1026)</f>
        <v>0.16666666666666666</v>
      </c>
      <c r="G1026">
        <v>13</v>
      </c>
      <c r="H1026">
        <v>99</v>
      </c>
      <c r="I1026">
        <v>237</v>
      </c>
      <c r="J1026">
        <v>97</v>
      </c>
      <c r="K1026">
        <v>7</v>
      </c>
      <c r="L1026">
        <v>157</v>
      </c>
      <c r="M1026">
        <v>385</v>
      </c>
      <c r="N1026">
        <v>13</v>
      </c>
      <c r="O1026">
        <v>143</v>
      </c>
      <c r="P1026">
        <v>378</v>
      </c>
      <c r="Q1026">
        <v>69</v>
      </c>
      <c r="R1026">
        <v>44</v>
      </c>
      <c r="S1026">
        <v>86</v>
      </c>
    </row>
    <row r="1027" spans="1:27" x14ac:dyDescent="0.25">
      <c r="A1027">
        <v>3</v>
      </c>
      <c r="B1027">
        <v>14</v>
      </c>
      <c r="C1027">
        <v>9</v>
      </c>
      <c r="D1027" s="2">
        <f t="shared" ref="D1027:D1090" si="16">C1027/SUM(C:C)</f>
        <v>4.9833887043189363E-4</v>
      </c>
      <c r="E1027" s="2">
        <f>D1027*F1027*IFERROR(SUMIF(Distrib!AH:AH,"&lt;=" &amp; G1027,Distrib!AJ:AJ),1)</f>
        <v>4.2251608781255666E-4</v>
      </c>
      <c r="F1027">
        <f>COUNTIF($H$1027:$P$1027,"&lt;="&amp;$G$1027)/COUNTA($H$1027:$P$1027)</f>
        <v>0.88888888888888884</v>
      </c>
      <c r="G1027">
        <v>360</v>
      </c>
      <c r="H1027">
        <v>139</v>
      </c>
      <c r="I1027">
        <v>139</v>
      </c>
      <c r="J1027">
        <v>102</v>
      </c>
      <c r="K1027">
        <v>256</v>
      </c>
      <c r="L1027">
        <v>97</v>
      </c>
      <c r="M1027">
        <v>74</v>
      </c>
      <c r="N1027">
        <v>153</v>
      </c>
      <c r="O1027">
        <v>376</v>
      </c>
      <c r="P1027">
        <v>6</v>
      </c>
    </row>
    <row r="1028" spans="1:27" x14ac:dyDescent="0.25">
      <c r="A1028">
        <v>3</v>
      </c>
      <c r="B1028">
        <v>42</v>
      </c>
      <c r="C1028">
        <v>21</v>
      </c>
      <c r="D1028" s="2">
        <f t="shared" si="16"/>
        <v>1.1627906976744186E-3</v>
      </c>
      <c r="E1028" s="2">
        <f>D1028*F1028*IFERROR(SUMIF(Distrib!AH:AH,"&lt;=" &amp; G1028,Distrib!AJ:AJ),1)</f>
        <v>1.8902067581610348E-5</v>
      </c>
      <c r="F1028">
        <f>COUNTIF($H$1028:$AA$1028,"&lt;="&amp;$G$1028)/COUNTA($H$1028:$AA$1028)</f>
        <v>0.2</v>
      </c>
      <c r="G1028">
        <v>10</v>
      </c>
      <c r="H1028">
        <v>168</v>
      </c>
      <c r="I1028">
        <v>27</v>
      </c>
      <c r="J1028">
        <v>4</v>
      </c>
      <c r="K1028">
        <v>36</v>
      </c>
      <c r="L1028">
        <v>261</v>
      </c>
      <c r="M1028">
        <v>74</v>
      </c>
      <c r="N1028">
        <v>416</v>
      </c>
      <c r="O1028">
        <v>29</v>
      </c>
      <c r="P1028">
        <v>13</v>
      </c>
      <c r="Q1028">
        <v>7</v>
      </c>
      <c r="R1028">
        <v>91</v>
      </c>
      <c r="S1028">
        <v>72</v>
      </c>
      <c r="T1028">
        <v>22</v>
      </c>
      <c r="U1028">
        <v>101</v>
      </c>
      <c r="V1028">
        <v>89</v>
      </c>
      <c r="W1028">
        <v>113</v>
      </c>
      <c r="X1028">
        <v>58</v>
      </c>
      <c r="Y1028">
        <v>2</v>
      </c>
      <c r="Z1028">
        <v>1</v>
      </c>
      <c r="AA1028">
        <v>120</v>
      </c>
    </row>
    <row r="1029" spans="1:27" x14ac:dyDescent="0.25">
      <c r="A1029">
        <v>11</v>
      </c>
      <c r="B1029">
        <v>38</v>
      </c>
      <c r="C1029">
        <v>16</v>
      </c>
      <c r="D1029" s="2">
        <f t="shared" si="16"/>
        <v>8.8593576965669994E-4</v>
      </c>
      <c r="E1029" s="2">
        <f>D1029*F1029*IFERROR(SUMIF(Distrib!AH:AH,"&lt;=" &amp; G1029,Distrib!AJ:AJ),1)</f>
        <v>3.2444234257399406E-4</v>
      </c>
      <c r="F1029">
        <f>COUNTIF($H$1029:$T$1029,"&lt;="&amp;$G$1029)/COUNTA($H$1029:$T$1029)</f>
        <v>0.53846153846153844</v>
      </c>
      <c r="G1029">
        <v>130</v>
      </c>
      <c r="H1029">
        <v>164</v>
      </c>
      <c r="I1029">
        <v>189</v>
      </c>
      <c r="J1029">
        <v>48</v>
      </c>
      <c r="K1029">
        <v>132</v>
      </c>
      <c r="L1029">
        <v>334</v>
      </c>
      <c r="M1029">
        <v>153</v>
      </c>
      <c r="N1029">
        <v>2</v>
      </c>
      <c r="O1029">
        <v>42</v>
      </c>
      <c r="P1029">
        <v>124</v>
      </c>
      <c r="Q1029">
        <v>305</v>
      </c>
      <c r="R1029">
        <v>5</v>
      </c>
      <c r="S1029">
        <v>11</v>
      </c>
      <c r="T1029">
        <v>43</v>
      </c>
    </row>
    <row r="1030" spans="1:27" x14ac:dyDescent="0.25">
      <c r="A1030">
        <v>26</v>
      </c>
      <c r="B1030">
        <v>44</v>
      </c>
      <c r="C1030">
        <v>16</v>
      </c>
      <c r="D1030" s="2">
        <f t="shared" si="16"/>
        <v>8.8593576965669994E-4</v>
      </c>
      <c r="E1030" s="2">
        <f>D1030*F1030*IFERROR(SUMIF(Distrib!AH:AH,"&lt;=" &amp; G1030,Distrib!AJ:AJ),1)</f>
        <v>4.3492080603338179E-4</v>
      </c>
      <c r="F1030">
        <f>COUNTIF($H$1030:$X$1030,"&lt;="&amp;$G$1030)/COUNTA($H$1030:$X$1030)</f>
        <v>0.70588235294117652</v>
      </c>
      <c r="G1030">
        <v>136</v>
      </c>
      <c r="H1030">
        <v>213</v>
      </c>
      <c r="I1030">
        <v>334</v>
      </c>
      <c r="J1030">
        <v>4</v>
      </c>
      <c r="K1030">
        <v>74</v>
      </c>
      <c r="L1030">
        <v>236</v>
      </c>
      <c r="M1030">
        <v>92</v>
      </c>
      <c r="N1030">
        <v>8</v>
      </c>
      <c r="O1030">
        <v>106</v>
      </c>
      <c r="P1030">
        <v>60</v>
      </c>
      <c r="Q1030">
        <v>70</v>
      </c>
      <c r="R1030">
        <v>33</v>
      </c>
      <c r="S1030">
        <v>157</v>
      </c>
      <c r="T1030">
        <v>26</v>
      </c>
      <c r="U1030">
        <v>142</v>
      </c>
      <c r="V1030">
        <v>22</v>
      </c>
      <c r="W1030">
        <v>5</v>
      </c>
      <c r="X1030">
        <v>27</v>
      </c>
    </row>
    <row r="1031" spans="1:27" x14ac:dyDescent="0.25">
      <c r="A1031">
        <v>5</v>
      </c>
      <c r="B1031">
        <v>18</v>
      </c>
      <c r="C1031">
        <v>8</v>
      </c>
      <c r="D1031" s="2">
        <f t="shared" si="16"/>
        <v>4.4296788482834997E-4</v>
      </c>
      <c r="E1031" s="2">
        <f>D1031*F1031*IFERROR(SUMIF(Distrib!AH:AH,"&lt;=" &amp; G1031,Distrib!AJ:AJ),1)</f>
        <v>4.2956086652240694E-4</v>
      </c>
      <c r="F1031">
        <f>COUNTIF($H$1031:$M$1031,"&lt;="&amp;$G$1031)/COUNTA($H$1031:$M$1031)</f>
        <v>1</v>
      </c>
      <c r="G1031">
        <v>409</v>
      </c>
      <c r="H1031">
        <v>136</v>
      </c>
      <c r="I1031">
        <v>75</v>
      </c>
      <c r="J1031">
        <v>378</v>
      </c>
      <c r="K1031">
        <v>7</v>
      </c>
      <c r="L1031">
        <v>152</v>
      </c>
      <c r="M1031">
        <v>307</v>
      </c>
      <c r="P1031">
        <f>COUNTIF($R$1031:$V$1031,"&lt;="&amp;$Q$1031)/COUNTA($R$1031:$V$1031)</f>
        <v>0.4</v>
      </c>
      <c r="Q1031">
        <v>102</v>
      </c>
      <c r="R1031">
        <v>75</v>
      </c>
      <c r="S1031">
        <v>378</v>
      </c>
      <c r="T1031">
        <v>7</v>
      </c>
      <c r="U1031">
        <v>152</v>
      </c>
      <c r="V1031">
        <v>307</v>
      </c>
    </row>
    <row r="1032" spans="1:27" x14ac:dyDescent="0.25">
      <c r="A1032">
        <v>18</v>
      </c>
      <c r="B1032">
        <v>22</v>
      </c>
      <c r="C1032">
        <v>12</v>
      </c>
      <c r="D1032" s="2">
        <f t="shared" si="16"/>
        <v>6.6445182724252495E-4</v>
      </c>
      <c r="E1032" s="2">
        <f>D1032*F1032*IFERROR(SUMIF(Distrib!AH:AH,"&lt;=" &amp; G1032,Distrib!AJ:AJ),1)</f>
        <v>5.2772683295491188E-5</v>
      </c>
      <c r="F1032">
        <f>COUNTIF($H$1032:$R$1032,"&lt;="&amp;$G$1032)/COUNTA($H$1032:$R$1032)</f>
        <v>0.36363636363636365</v>
      </c>
      <c r="G1032">
        <v>28</v>
      </c>
      <c r="H1032">
        <v>10</v>
      </c>
      <c r="I1032">
        <v>65</v>
      </c>
      <c r="J1032">
        <v>353</v>
      </c>
      <c r="K1032">
        <v>62</v>
      </c>
      <c r="L1032">
        <v>480</v>
      </c>
      <c r="M1032">
        <v>71</v>
      </c>
      <c r="N1032">
        <v>2</v>
      </c>
      <c r="O1032">
        <v>5</v>
      </c>
      <c r="P1032">
        <v>487</v>
      </c>
      <c r="Q1032">
        <v>29</v>
      </c>
      <c r="R1032">
        <v>27</v>
      </c>
    </row>
    <row r="1033" spans="1:27" x14ac:dyDescent="0.25">
      <c r="A1033">
        <v>18</v>
      </c>
      <c r="B1033">
        <v>23</v>
      </c>
      <c r="C1033">
        <v>14</v>
      </c>
      <c r="D1033" s="2">
        <f t="shared" si="16"/>
        <v>7.7519379844961239E-4</v>
      </c>
      <c r="E1033" s="2">
        <f>D1033*F1033*IFERROR(SUMIF(Distrib!AH:AH,"&lt;=" &amp; G1033,Distrib!AJ:AJ),1)</f>
        <v>6.9059832560029592E-4</v>
      </c>
      <c r="F1033">
        <f>COUNTIF($H$1033:$T$1033,"&lt;="&amp;$G$1033)/COUNTA($H$1033:$T$1033)</f>
        <v>0.92307692307692313</v>
      </c>
      <c r="G1033">
        <v>390</v>
      </c>
      <c r="H1033">
        <v>98</v>
      </c>
      <c r="I1033">
        <v>14</v>
      </c>
      <c r="J1033">
        <v>67</v>
      </c>
      <c r="K1033">
        <v>429</v>
      </c>
      <c r="L1033">
        <v>54</v>
      </c>
      <c r="M1033">
        <v>37</v>
      </c>
      <c r="N1033">
        <v>26</v>
      </c>
      <c r="O1033">
        <v>114</v>
      </c>
      <c r="P1033">
        <v>7</v>
      </c>
      <c r="Q1033">
        <v>110</v>
      </c>
      <c r="R1033">
        <v>7</v>
      </c>
      <c r="S1033">
        <v>228</v>
      </c>
      <c r="T1033">
        <v>11</v>
      </c>
    </row>
    <row r="1034" spans="1:27" x14ac:dyDescent="0.25">
      <c r="A1034">
        <v>2</v>
      </c>
      <c r="B1034">
        <v>6</v>
      </c>
      <c r="C1034">
        <v>6</v>
      </c>
      <c r="D1034" s="2">
        <f t="shared" si="16"/>
        <v>3.3222591362126248E-4</v>
      </c>
      <c r="E1034" s="2">
        <f>D1034*F1034*IFERROR(SUMIF(Distrib!AH:AH,"&lt;=" &amp; G1034,Distrib!AJ:AJ),1)</f>
        <v>4.0411190813803563E-5</v>
      </c>
      <c r="F1034">
        <f>COUNTIF($H$1034:$L$1034,"&lt;="&amp;$G$1034)/COUNTA($H$1034:$L$1034)</f>
        <v>0.2</v>
      </c>
      <c r="G1034">
        <v>107</v>
      </c>
      <c r="H1034">
        <v>892</v>
      </c>
      <c r="I1034">
        <v>111</v>
      </c>
      <c r="J1034">
        <v>215</v>
      </c>
      <c r="K1034">
        <v>246</v>
      </c>
      <c r="L1034">
        <v>107</v>
      </c>
      <c r="P1034">
        <f>COUNTIF($R$1034:$U$1034,"&lt;="&amp;$Q$1034)/COUNTA($R$1034:$U$1034)</f>
        <v>1</v>
      </c>
      <c r="Q1034">
        <v>556</v>
      </c>
      <c r="R1034">
        <v>111</v>
      </c>
      <c r="S1034">
        <v>215</v>
      </c>
      <c r="T1034">
        <v>246</v>
      </c>
      <c r="U1034">
        <v>107</v>
      </c>
    </row>
    <row r="1035" spans="1:27" x14ac:dyDescent="0.25">
      <c r="A1035">
        <v>23</v>
      </c>
      <c r="B1035">
        <v>50</v>
      </c>
      <c r="C1035">
        <v>18</v>
      </c>
      <c r="D1035" s="2">
        <f t="shared" si="16"/>
        <v>9.9667774086378727E-4</v>
      </c>
      <c r="E1035" s="2">
        <f>D1035*F1035*IFERROR(SUMIF(Distrib!AH:AH,"&lt;=" &amp; G1035,Distrib!AJ:AJ),1)</f>
        <v>2.4965660467791945E-4</v>
      </c>
      <c r="F1035">
        <f>COUNTIF($H$1035:$X$1035,"&lt;="&amp;$G$1035)/COUNTA($H$1035:$X$1035)</f>
        <v>0.52941176470588236</v>
      </c>
      <c r="G1035">
        <v>73</v>
      </c>
      <c r="H1035">
        <v>175</v>
      </c>
      <c r="I1035">
        <v>86</v>
      </c>
      <c r="J1035">
        <v>300</v>
      </c>
      <c r="K1035">
        <v>58</v>
      </c>
      <c r="L1035">
        <v>36</v>
      </c>
      <c r="M1035">
        <v>272</v>
      </c>
      <c r="N1035">
        <v>44</v>
      </c>
      <c r="O1035">
        <v>8</v>
      </c>
      <c r="P1035">
        <v>119</v>
      </c>
      <c r="Q1035">
        <v>137</v>
      </c>
      <c r="R1035">
        <v>2</v>
      </c>
      <c r="S1035">
        <v>68</v>
      </c>
      <c r="T1035">
        <v>26</v>
      </c>
      <c r="U1035">
        <v>22</v>
      </c>
      <c r="V1035">
        <v>112</v>
      </c>
      <c r="W1035">
        <v>122</v>
      </c>
      <c r="X1035">
        <v>70</v>
      </c>
    </row>
    <row r="1036" spans="1:27" x14ac:dyDescent="0.25">
      <c r="A1036">
        <v>17</v>
      </c>
      <c r="B1036">
        <v>47</v>
      </c>
      <c r="C1036">
        <v>12</v>
      </c>
      <c r="D1036" s="2">
        <f t="shared" si="16"/>
        <v>6.6445182724252495E-4</v>
      </c>
      <c r="E1036" s="2">
        <f>D1036*F1036*IFERROR(SUMIF(Distrib!AH:AH,"&lt;=" &amp; G1036,Distrib!AJ:AJ),1)</f>
        <v>4.4790785541953967E-4</v>
      </c>
      <c r="F1036">
        <f>COUNTIF($H$1036:$T$1036,"&lt;="&amp;$G$1036)/COUNTA($H$1036:$T$1036)</f>
        <v>0.84615384615384615</v>
      </c>
      <c r="G1036">
        <v>184</v>
      </c>
      <c r="H1036">
        <v>496</v>
      </c>
      <c r="I1036">
        <v>10</v>
      </c>
      <c r="J1036">
        <v>68</v>
      </c>
      <c r="K1036">
        <v>244</v>
      </c>
      <c r="L1036">
        <v>109</v>
      </c>
      <c r="M1036">
        <v>1</v>
      </c>
      <c r="N1036">
        <v>51</v>
      </c>
      <c r="O1036">
        <v>2</v>
      </c>
      <c r="P1036">
        <v>180</v>
      </c>
      <c r="Q1036">
        <v>53</v>
      </c>
      <c r="R1036">
        <v>53</v>
      </c>
      <c r="S1036">
        <v>179</v>
      </c>
      <c r="T1036">
        <v>37</v>
      </c>
    </row>
    <row r="1037" spans="1:27" x14ac:dyDescent="0.25">
      <c r="A1037">
        <v>3</v>
      </c>
      <c r="B1037">
        <v>34</v>
      </c>
      <c r="C1037">
        <v>20</v>
      </c>
      <c r="D1037" s="2">
        <f t="shared" si="16"/>
        <v>1.1074197120708748E-3</v>
      </c>
      <c r="E1037" s="2">
        <f>D1037*F1037*IFERROR(SUMIF(Distrib!AH:AH,"&lt;=" &amp; G1037,Distrib!AJ:AJ),1)</f>
        <v>8.3463500085464911E-5</v>
      </c>
      <c r="F1037">
        <f>COUNTIF($H$1037:$Z$1037,"&lt;="&amp;$G$1037)/COUNTA($H$1037:$Z$1037)</f>
        <v>0.31578947368421051</v>
      </c>
      <c r="G1037">
        <v>31</v>
      </c>
      <c r="H1037">
        <v>77</v>
      </c>
      <c r="I1037">
        <v>40</v>
      </c>
      <c r="J1037">
        <v>326</v>
      </c>
      <c r="K1037">
        <v>33</v>
      </c>
      <c r="L1037">
        <v>1</v>
      </c>
      <c r="M1037">
        <v>2</v>
      </c>
      <c r="N1037">
        <v>9</v>
      </c>
      <c r="O1037">
        <v>149</v>
      </c>
      <c r="P1037">
        <v>335</v>
      </c>
      <c r="Q1037">
        <v>79</v>
      </c>
      <c r="R1037">
        <v>110</v>
      </c>
      <c r="S1037">
        <v>103</v>
      </c>
      <c r="T1037">
        <v>21</v>
      </c>
      <c r="U1037">
        <v>215</v>
      </c>
      <c r="V1037">
        <v>60</v>
      </c>
      <c r="W1037">
        <v>27</v>
      </c>
      <c r="X1037">
        <v>38</v>
      </c>
      <c r="Y1037">
        <v>3</v>
      </c>
      <c r="Z1037">
        <v>99</v>
      </c>
    </row>
    <row r="1038" spans="1:27" x14ac:dyDescent="0.25">
      <c r="A1038">
        <v>2</v>
      </c>
      <c r="B1038">
        <v>5</v>
      </c>
      <c r="C1038">
        <v>14</v>
      </c>
      <c r="D1038" s="2">
        <f t="shared" si="16"/>
        <v>7.7519379844961239E-4</v>
      </c>
      <c r="E1038" s="2">
        <f>D1038*F1038*IFERROR(SUMIF(Distrib!AH:AH,"&lt;=" &amp; G1038,Distrib!AJ:AJ),1)</f>
        <v>7.3334561903738011E-4</v>
      </c>
      <c r="F1038">
        <f>COUNTIF($H$1038:$Q$1038,"&lt;="&amp;$G$1038)/COUNTA($H$1038:$Q$1038)</f>
        <v>1</v>
      </c>
      <c r="G1038">
        <v>339</v>
      </c>
      <c r="H1038">
        <v>63</v>
      </c>
      <c r="I1038">
        <v>33</v>
      </c>
      <c r="J1038">
        <v>82</v>
      </c>
      <c r="K1038">
        <v>25</v>
      </c>
      <c r="L1038">
        <v>79</v>
      </c>
      <c r="M1038">
        <v>83</v>
      </c>
      <c r="N1038">
        <v>301</v>
      </c>
      <c r="O1038">
        <v>331</v>
      </c>
      <c r="P1038">
        <v>165</v>
      </c>
      <c r="Q1038">
        <v>255</v>
      </c>
    </row>
    <row r="1039" spans="1:27" x14ac:dyDescent="0.25">
      <c r="A1039">
        <v>2</v>
      </c>
      <c r="B1039">
        <v>18</v>
      </c>
      <c r="C1039">
        <v>8</v>
      </c>
      <c r="D1039" s="2">
        <f t="shared" si="16"/>
        <v>4.4296788482834997E-4</v>
      </c>
      <c r="E1039" s="2">
        <f>D1039*F1039*IFERROR(SUMIF(Distrib!AH:AH,"&lt;=" &amp; G1039,Distrib!AJ:AJ),1)</f>
        <v>3.6633545759703087E-4</v>
      </c>
      <c r="F1039">
        <f>COUNTIF($H$1039:$N$1039,"&lt;="&amp;$G$1039)/COUNTA($H$1039:$N$1039)</f>
        <v>0.8571428571428571</v>
      </c>
      <c r="G1039">
        <v>389</v>
      </c>
      <c r="H1039">
        <v>134</v>
      </c>
      <c r="I1039">
        <v>117</v>
      </c>
      <c r="J1039">
        <v>365</v>
      </c>
      <c r="K1039">
        <v>125</v>
      </c>
      <c r="L1039">
        <v>433</v>
      </c>
      <c r="M1039">
        <v>56</v>
      </c>
      <c r="N1039">
        <v>62</v>
      </c>
      <c r="P1039">
        <f>COUNTIF($R$1039:$W$1039,"&lt;="&amp;$Q$1039)/COUNTA($R$1039:$W$1039)</f>
        <v>0.33333333333333331</v>
      </c>
      <c r="Q1039">
        <v>80</v>
      </c>
      <c r="R1039">
        <v>117</v>
      </c>
      <c r="S1039">
        <v>365</v>
      </c>
      <c r="T1039">
        <v>125</v>
      </c>
      <c r="U1039">
        <v>433</v>
      </c>
      <c r="V1039">
        <v>56</v>
      </c>
      <c r="W1039">
        <v>62</v>
      </c>
    </row>
    <row r="1040" spans="1:27" x14ac:dyDescent="0.25">
      <c r="A1040">
        <v>5</v>
      </c>
      <c r="B1040">
        <v>30</v>
      </c>
      <c r="C1040">
        <v>15</v>
      </c>
      <c r="D1040" s="2">
        <f t="shared" si="16"/>
        <v>8.3056478405315617E-4</v>
      </c>
      <c r="E1040" s="2">
        <f>D1040*F1040*IFERROR(SUMIF(Distrib!AH:AH,"&lt;=" &amp; G1040,Distrib!AJ:AJ),1)</f>
        <v>1.6467779644197236E-4</v>
      </c>
      <c r="F1040">
        <f>COUNTIF($H$1040:$U$1040,"&lt;="&amp;$G$1040)/COUNTA($H$1040:$U$1040)</f>
        <v>0.42857142857142855</v>
      </c>
      <c r="G1040">
        <v>71</v>
      </c>
      <c r="H1040">
        <v>178</v>
      </c>
      <c r="I1040">
        <v>130</v>
      </c>
      <c r="J1040">
        <v>30</v>
      </c>
      <c r="K1040">
        <v>151</v>
      </c>
      <c r="L1040">
        <v>36</v>
      </c>
      <c r="M1040">
        <v>16</v>
      </c>
      <c r="N1040">
        <v>23</v>
      </c>
      <c r="O1040">
        <v>73</v>
      </c>
      <c r="P1040">
        <v>297</v>
      </c>
      <c r="Q1040">
        <v>53</v>
      </c>
      <c r="R1040">
        <v>256</v>
      </c>
      <c r="S1040">
        <v>72</v>
      </c>
      <c r="T1040">
        <v>104</v>
      </c>
      <c r="U1040">
        <v>11</v>
      </c>
    </row>
    <row r="1041" spans="1:24" x14ac:dyDescent="0.25">
      <c r="A1041">
        <v>18</v>
      </c>
      <c r="B1041">
        <v>30</v>
      </c>
      <c r="C1041">
        <v>9</v>
      </c>
      <c r="D1041" s="2">
        <f t="shared" si="16"/>
        <v>4.9833887043189363E-4</v>
      </c>
      <c r="E1041" s="2">
        <f>D1041*F1041*IFERROR(SUMIF(Distrib!AH:AH,"&lt;=" &amp; G1041,Distrib!AJ:AJ),1)</f>
        <v>2.4579977922297309E-4</v>
      </c>
      <c r="F1041">
        <f>COUNTIF($H$1041:$O$1041,"&lt;="&amp;$G$1041)/COUNTA($H$1041:$O$1041)</f>
        <v>0.625</v>
      </c>
      <c r="G1041">
        <v>179</v>
      </c>
      <c r="H1041">
        <v>198</v>
      </c>
      <c r="I1041">
        <v>32</v>
      </c>
      <c r="J1041">
        <v>20</v>
      </c>
      <c r="K1041">
        <v>59</v>
      </c>
      <c r="L1041">
        <v>517</v>
      </c>
      <c r="M1041">
        <v>300</v>
      </c>
      <c r="N1041">
        <v>41</v>
      </c>
      <c r="O1041">
        <v>128</v>
      </c>
    </row>
    <row r="1042" spans="1:24" x14ac:dyDescent="0.25">
      <c r="A1042">
        <v>12</v>
      </c>
      <c r="B1042">
        <v>39</v>
      </c>
      <c r="C1042">
        <v>14</v>
      </c>
      <c r="D1042" s="2">
        <f t="shared" si="16"/>
        <v>7.7519379844961239E-4</v>
      </c>
      <c r="E1042" s="2">
        <f>D1042*F1042*IFERROR(SUMIF(Distrib!AH:AH,"&lt;=" &amp; G1042,Distrib!AJ:AJ),1)</f>
        <v>3.3559266905739116E-5</v>
      </c>
      <c r="F1042">
        <f>COUNTIF($H$1042:$T$1042,"&lt;="&amp;$G$1042)/COUNTA($H$1042:$T$1042)</f>
        <v>0.23076923076923078</v>
      </c>
      <c r="G1042">
        <v>24</v>
      </c>
      <c r="H1042">
        <v>53</v>
      </c>
      <c r="I1042">
        <v>115</v>
      </c>
      <c r="J1042">
        <v>116</v>
      </c>
      <c r="K1042">
        <v>7</v>
      </c>
      <c r="L1042">
        <v>275</v>
      </c>
      <c r="M1042">
        <v>80</v>
      </c>
      <c r="N1042">
        <v>336</v>
      </c>
      <c r="O1042">
        <v>338</v>
      </c>
      <c r="P1042">
        <v>7</v>
      </c>
      <c r="Q1042">
        <v>188</v>
      </c>
      <c r="R1042">
        <v>107</v>
      </c>
      <c r="S1042">
        <v>10</v>
      </c>
      <c r="T1042">
        <v>66</v>
      </c>
    </row>
    <row r="1043" spans="1:24" x14ac:dyDescent="0.25">
      <c r="A1043">
        <v>24</v>
      </c>
      <c r="B1043">
        <v>42</v>
      </c>
      <c r="C1043">
        <v>15</v>
      </c>
      <c r="D1043" s="2">
        <f t="shared" si="16"/>
        <v>8.3056478405315617E-4</v>
      </c>
      <c r="E1043" s="2">
        <f>D1043*F1043*IFERROR(SUMIF(Distrib!AH:AH,"&lt;=" &amp; G1043,Distrib!AJ:AJ),1)</f>
        <v>9.6439120314338505E-6</v>
      </c>
      <c r="F1043">
        <f>COUNTIF($H$1043:$U$1043,"&lt;="&amp;$G$1043)/COUNTA($H$1043:$U$1043)</f>
        <v>0.14285714285714285</v>
      </c>
      <c r="G1043">
        <v>10</v>
      </c>
      <c r="H1043">
        <v>185</v>
      </c>
      <c r="I1043">
        <v>76</v>
      </c>
      <c r="J1043">
        <v>1</v>
      </c>
      <c r="K1043">
        <v>95</v>
      </c>
      <c r="L1043">
        <v>72</v>
      </c>
      <c r="M1043">
        <v>141</v>
      </c>
      <c r="N1043">
        <v>158</v>
      </c>
      <c r="O1043">
        <v>6</v>
      </c>
      <c r="P1043">
        <v>22</v>
      </c>
      <c r="Q1043">
        <v>240</v>
      </c>
      <c r="R1043">
        <v>141</v>
      </c>
      <c r="S1043">
        <v>123</v>
      </c>
      <c r="T1043">
        <v>144</v>
      </c>
      <c r="U1043">
        <v>98</v>
      </c>
    </row>
    <row r="1044" spans="1:24" x14ac:dyDescent="0.25">
      <c r="A1044">
        <v>13</v>
      </c>
      <c r="B1044">
        <v>20</v>
      </c>
      <c r="C1044">
        <v>10</v>
      </c>
      <c r="D1044" s="2">
        <f t="shared" si="16"/>
        <v>5.5370985603543741E-4</v>
      </c>
      <c r="E1044" s="2">
        <f>D1044*F1044*IFERROR(SUMIF(Distrib!AH:AH,"&lt;=" &amp; G1044,Distrib!AJ:AJ),1)</f>
        <v>1.3633854221725163E-4</v>
      </c>
      <c r="F1044">
        <f>COUNTIF($H$1044:$P$1044,"&lt;="&amp;$G$1044)/COUNTA($H$1044:$P$1044)</f>
        <v>0.55555555555555558</v>
      </c>
      <c r="G1044">
        <v>67</v>
      </c>
      <c r="H1044">
        <v>3</v>
      </c>
      <c r="I1044">
        <v>148</v>
      </c>
      <c r="J1044">
        <v>270</v>
      </c>
      <c r="K1044">
        <v>22</v>
      </c>
      <c r="L1044">
        <v>497</v>
      </c>
      <c r="M1044">
        <v>29</v>
      </c>
      <c r="N1044">
        <v>55</v>
      </c>
      <c r="O1044">
        <v>32</v>
      </c>
      <c r="P1044">
        <v>284</v>
      </c>
    </row>
    <row r="1045" spans="1:24" x14ac:dyDescent="0.25">
      <c r="A1045">
        <v>17</v>
      </c>
      <c r="B1045">
        <v>50</v>
      </c>
      <c r="C1045">
        <v>15</v>
      </c>
      <c r="D1045" s="2">
        <f t="shared" si="16"/>
        <v>8.3056478405315617E-4</v>
      </c>
      <c r="E1045" s="2">
        <f>D1045*F1045*IFERROR(SUMIF(Distrib!AH:AH,"&lt;=" &amp; G1045,Distrib!AJ:AJ),1)</f>
        <v>2.1979892397708717E-4</v>
      </c>
      <c r="F1045">
        <f>COUNTIF($H$1045:$U$1045,"&lt;="&amp;$G$1045)/COUNTA($H$1045:$U$1045)</f>
        <v>0.5</v>
      </c>
      <c r="G1045">
        <v>86</v>
      </c>
      <c r="H1045">
        <v>152</v>
      </c>
      <c r="I1045">
        <v>325</v>
      </c>
      <c r="J1045">
        <v>137</v>
      </c>
      <c r="K1045">
        <v>58</v>
      </c>
      <c r="L1045">
        <v>251</v>
      </c>
      <c r="M1045">
        <v>154</v>
      </c>
      <c r="N1045">
        <v>105</v>
      </c>
      <c r="O1045">
        <v>15</v>
      </c>
      <c r="P1045">
        <v>67</v>
      </c>
      <c r="Q1045">
        <v>37</v>
      </c>
      <c r="R1045">
        <v>46</v>
      </c>
      <c r="S1045">
        <v>61</v>
      </c>
      <c r="T1045">
        <v>26</v>
      </c>
      <c r="U1045">
        <v>189</v>
      </c>
    </row>
    <row r="1046" spans="1:24" x14ac:dyDescent="0.25">
      <c r="A1046">
        <v>9</v>
      </c>
      <c r="B1046">
        <v>15</v>
      </c>
      <c r="C1046">
        <v>15</v>
      </c>
      <c r="D1046" s="2">
        <f t="shared" si="16"/>
        <v>8.3056478405315617E-4</v>
      </c>
      <c r="E1046" s="2">
        <f>D1046*F1046*IFERROR(SUMIF(Distrib!AH:AH,"&lt;=" &amp; G1046,Distrib!AJ:AJ),1)</f>
        <v>0</v>
      </c>
      <c r="F1046">
        <f>COUNTIF($H$1046:$U$1046,"&lt;="&amp;$G$1046)/COUNTA($H$1046:$U$1046)</f>
        <v>0</v>
      </c>
      <c r="G1046">
        <v>12</v>
      </c>
      <c r="H1046">
        <v>164</v>
      </c>
      <c r="I1046">
        <v>39</v>
      </c>
      <c r="J1046">
        <v>87</v>
      </c>
      <c r="K1046">
        <v>50</v>
      </c>
      <c r="L1046">
        <v>85</v>
      </c>
      <c r="M1046">
        <v>49</v>
      </c>
      <c r="N1046">
        <v>175</v>
      </c>
      <c r="O1046">
        <v>69</v>
      </c>
      <c r="P1046">
        <v>280</v>
      </c>
      <c r="Q1046">
        <v>298</v>
      </c>
      <c r="R1046">
        <v>130</v>
      </c>
      <c r="S1046">
        <v>117</v>
      </c>
      <c r="T1046">
        <v>44</v>
      </c>
      <c r="U1046">
        <v>76</v>
      </c>
    </row>
    <row r="1047" spans="1:24" x14ac:dyDescent="0.25">
      <c r="A1047">
        <v>13</v>
      </c>
      <c r="B1047">
        <v>24</v>
      </c>
      <c r="C1047">
        <v>18</v>
      </c>
      <c r="D1047" s="2">
        <f t="shared" si="16"/>
        <v>9.9667774086378727E-4</v>
      </c>
      <c r="E1047" s="2">
        <f>D1047*F1047*IFERROR(SUMIF(Distrib!AH:AH,"&lt;=" &amp; G1047,Distrib!AJ:AJ),1)</f>
        <v>1.0074728999350481E-4</v>
      </c>
      <c r="F1047">
        <f>COUNTIF($H$1047:$X$1047,"&lt;="&amp;$G$1047)/COUNTA($H$1047:$X$1047)</f>
        <v>0.41176470588235292</v>
      </c>
      <c r="G1047">
        <v>32</v>
      </c>
      <c r="H1047">
        <v>13</v>
      </c>
      <c r="I1047">
        <v>21</v>
      </c>
      <c r="J1047">
        <v>99</v>
      </c>
      <c r="K1047">
        <v>32</v>
      </c>
      <c r="L1047">
        <v>64</v>
      </c>
      <c r="M1047">
        <v>11</v>
      </c>
      <c r="N1047">
        <v>87</v>
      </c>
      <c r="O1047">
        <v>39</v>
      </c>
      <c r="P1047">
        <v>612</v>
      </c>
      <c r="Q1047">
        <v>80</v>
      </c>
      <c r="R1047">
        <v>1</v>
      </c>
      <c r="S1047">
        <v>32</v>
      </c>
      <c r="T1047">
        <v>47</v>
      </c>
      <c r="U1047">
        <v>244</v>
      </c>
      <c r="V1047">
        <v>21</v>
      </c>
      <c r="W1047">
        <v>200</v>
      </c>
      <c r="X1047">
        <v>80</v>
      </c>
    </row>
    <row r="1048" spans="1:24" x14ac:dyDescent="0.25">
      <c r="A1048">
        <v>15</v>
      </c>
      <c r="B1048">
        <v>19</v>
      </c>
      <c r="C1048">
        <v>17</v>
      </c>
      <c r="D1048" s="2">
        <f t="shared" si="16"/>
        <v>9.413067552602436E-4</v>
      </c>
      <c r="E1048" s="2">
        <f>D1048*F1048*IFERROR(SUMIF(Distrib!AH:AH,"&lt;=" &amp; G1048,Distrib!AJ:AJ),1)</f>
        <v>1.1538415129552018E-5</v>
      </c>
      <c r="F1048">
        <f>COUNTIF($H$1048:$W$1048,"&lt;="&amp;$G$1048)/COUNTA($H$1048:$W$1048)</f>
        <v>6.25E-2</v>
      </c>
      <c r="G1048">
        <v>25</v>
      </c>
      <c r="H1048">
        <v>151</v>
      </c>
      <c r="I1048">
        <v>12</v>
      </c>
      <c r="J1048">
        <v>31</v>
      </c>
      <c r="K1048">
        <v>95</v>
      </c>
      <c r="L1048">
        <v>46</v>
      </c>
      <c r="M1048">
        <v>52</v>
      </c>
      <c r="N1048">
        <v>95</v>
      </c>
      <c r="O1048">
        <v>223</v>
      </c>
      <c r="P1048">
        <v>280</v>
      </c>
      <c r="Q1048">
        <v>41</v>
      </c>
      <c r="R1048">
        <v>84</v>
      </c>
      <c r="S1048">
        <v>34</v>
      </c>
      <c r="T1048">
        <v>71</v>
      </c>
      <c r="U1048">
        <v>57</v>
      </c>
      <c r="V1048">
        <v>115</v>
      </c>
      <c r="W1048">
        <v>321</v>
      </c>
    </row>
    <row r="1049" spans="1:24" x14ac:dyDescent="0.25">
      <c r="A1049">
        <v>29</v>
      </c>
      <c r="B1049">
        <v>45</v>
      </c>
      <c r="C1049">
        <v>14</v>
      </c>
      <c r="D1049" s="2">
        <f t="shared" si="16"/>
        <v>7.7519379844961239E-4</v>
      </c>
      <c r="E1049" s="2">
        <f>D1049*F1049*IFERROR(SUMIF(Distrib!AH:AH,"&lt;=" &amp; G1049,Distrib!AJ:AJ),1)</f>
        <v>0</v>
      </c>
      <c r="F1049">
        <f>COUNTIF($H$1049:$U$1049,"&lt;="&amp;$G$1049)/COUNTA($H$1049:$U$1049)</f>
        <v>0</v>
      </c>
      <c r="G1049">
        <v>14</v>
      </c>
      <c r="H1049">
        <v>137</v>
      </c>
      <c r="I1049">
        <v>32</v>
      </c>
      <c r="J1049">
        <v>97</v>
      </c>
      <c r="K1049">
        <v>269</v>
      </c>
      <c r="L1049">
        <v>25</v>
      </c>
      <c r="M1049">
        <v>53</v>
      </c>
      <c r="N1049">
        <v>51</v>
      </c>
      <c r="O1049">
        <v>50</v>
      </c>
      <c r="P1049">
        <v>284</v>
      </c>
      <c r="Q1049">
        <v>30</v>
      </c>
      <c r="R1049">
        <v>81</v>
      </c>
      <c r="S1049">
        <v>445</v>
      </c>
      <c r="T1049">
        <v>58</v>
      </c>
      <c r="U1049">
        <v>15</v>
      </c>
    </row>
    <row r="1050" spans="1:24" x14ac:dyDescent="0.25">
      <c r="A1050">
        <v>41</v>
      </c>
      <c r="B1050">
        <v>44</v>
      </c>
      <c r="C1050">
        <v>11</v>
      </c>
      <c r="D1050" s="2">
        <f t="shared" si="16"/>
        <v>6.0908084163898118E-4</v>
      </c>
      <c r="E1050" s="2">
        <f>D1050*F1050*IFERROR(SUMIF(Distrib!AH:AH,"&lt;=" &amp; G1050,Distrib!AJ:AJ),1)</f>
        <v>0</v>
      </c>
      <c r="F1050">
        <f>COUNTIF($H$1050:$Q$1050,"&lt;="&amp;$G$1050)/COUNTA($H$1050:$Q$1050)</f>
        <v>0</v>
      </c>
      <c r="G1050">
        <v>5</v>
      </c>
      <c r="H1050">
        <v>131</v>
      </c>
      <c r="I1050">
        <v>283</v>
      </c>
      <c r="J1050">
        <v>103</v>
      </c>
      <c r="K1050">
        <v>134</v>
      </c>
      <c r="L1050">
        <v>357</v>
      </c>
      <c r="M1050">
        <v>130</v>
      </c>
      <c r="N1050">
        <v>36</v>
      </c>
      <c r="O1050">
        <v>294</v>
      </c>
      <c r="P1050">
        <v>245</v>
      </c>
      <c r="Q1050">
        <v>44</v>
      </c>
    </row>
    <row r="1051" spans="1:24" x14ac:dyDescent="0.25">
      <c r="A1051">
        <v>41</v>
      </c>
      <c r="B1051">
        <v>47</v>
      </c>
      <c r="C1051">
        <v>8</v>
      </c>
      <c r="D1051" s="2">
        <f t="shared" si="16"/>
        <v>4.4296788482834997E-4</v>
      </c>
      <c r="E1051" s="2">
        <f>D1051*F1051*IFERROR(SUMIF(Distrib!AH:AH,"&lt;=" &amp; G1051,Distrib!AJ:AJ),1)</f>
        <v>0</v>
      </c>
      <c r="F1051">
        <f>COUNTIF($H$1051:$N$1051,"&lt;="&amp;$G$1051)/COUNTA($H$1051:$N$1051)</f>
        <v>0</v>
      </c>
      <c r="G1051">
        <v>8</v>
      </c>
      <c r="H1051">
        <v>169</v>
      </c>
      <c r="I1051">
        <v>150</v>
      </c>
      <c r="J1051">
        <v>90</v>
      </c>
      <c r="K1051">
        <v>596</v>
      </c>
      <c r="L1051">
        <v>98</v>
      </c>
      <c r="M1051">
        <v>69</v>
      </c>
      <c r="N1051">
        <v>538</v>
      </c>
      <c r="P1051">
        <f>COUNTIF($R$1051:$T$1051,"&lt;="&amp;$Q$1051)/COUNTA($R$1051:$T$1051)</f>
        <v>1</v>
      </c>
      <c r="Q1051">
        <v>570</v>
      </c>
      <c r="R1051">
        <v>98</v>
      </c>
      <c r="S1051">
        <v>69</v>
      </c>
      <c r="T1051">
        <v>538</v>
      </c>
    </row>
    <row r="1052" spans="1:24" x14ac:dyDescent="0.25">
      <c r="A1052">
        <v>8</v>
      </c>
      <c r="B1052">
        <v>31</v>
      </c>
      <c r="C1052">
        <v>14</v>
      </c>
      <c r="D1052" s="2">
        <f t="shared" si="16"/>
        <v>7.7519379844961239E-4</v>
      </c>
      <c r="E1052" s="2">
        <f>D1052*F1052*IFERROR(SUMIF(Distrib!AH:AH,"&lt;=" &amp; G1052,Distrib!AJ:AJ),1)</f>
        <v>3.0507529522113663E-4</v>
      </c>
      <c r="F1052">
        <f>COUNTIF($H$1052:$T$1052,"&lt;="&amp;$G$1052)/COUNTA($H$1052:$T$1052)</f>
        <v>0.69230769230769229</v>
      </c>
      <c r="G1052">
        <v>96</v>
      </c>
      <c r="H1052">
        <v>3</v>
      </c>
      <c r="I1052">
        <v>77</v>
      </c>
      <c r="J1052">
        <v>14</v>
      </c>
      <c r="K1052">
        <v>413</v>
      </c>
      <c r="L1052">
        <v>63</v>
      </c>
      <c r="M1052">
        <v>349</v>
      </c>
      <c r="N1052">
        <v>67</v>
      </c>
      <c r="O1052">
        <v>32</v>
      </c>
      <c r="P1052">
        <v>95</v>
      </c>
      <c r="Q1052">
        <v>111</v>
      </c>
      <c r="R1052">
        <v>64</v>
      </c>
      <c r="S1052">
        <v>61</v>
      </c>
      <c r="T1052">
        <v>250</v>
      </c>
    </row>
    <row r="1053" spans="1:24" x14ac:dyDescent="0.25">
      <c r="A1053">
        <v>20</v>
      </c>
      <c r="B1053">
        <v>38</v>
      </c>
      <c r="C1053">
        <v>17</v>
      </c>
      <c r="D1053" s="2">
        <f t="shared" si="16"/>
        <v>9.413067552602436E-4</v>
      </c>
      <c r="E1053" s="2">
        <f>D1053*F1053*IFERROR(SUMIF(Distrib!AH:AH,"&lt;=" &amp; G1053,Distrib!AJ:AJ),1)</f>
        <v>0</v>
      </c>
      <c r="F1053">
        <f>COUNTIF($H$1053:$W$1053,"&lt;="&amp;$G$1053)/COUNTA($H$1053:$W$1053)</f>
        <v>0</v>
      </c>
      <c r="G1053">
        <v>2</v>
      </c>
      <c r="H1053">
        <v>191</v>
      </c>
      <c r="I1053">
        <v>124</v>
      </c>
      <c r="J1053">
        <v>66</v>
      </c>
      <c r="K1053">
        <v>17</v>
      </c>
      <c r="L1053">
        <v>23</v>
      </c>
      <c r="M1053">
        <v>39</v>
      </c>
      <c r="N1053">
        <v>167</v>
      </c>
      <c r="O1053">
        <v>34</v>
      </c>
      <c r="P1053">
        <v>41</v>
      </c>
      <c r="Q1053">
        <v>313</v>
      </c>
      <c r="R1053">
        <v>322</v>
      </c>
      <c r="S1053">
        <v>148</v>
      </c>
      <c r="T1053">
        <v>92</v>
      </c>
      <c r="U1053">
        <v>5</v>
      </c>
      <c r="V1053">
        <v>28</v>
      </c>
      <c r="W1053">
        <v>16</v>
      </c>
    </row>
    <row r="1054" spans="1:24" x14ac:dyDescent="0.25">
      <c r="A1054">
        <v>22</v>
      </c>
      <c r="B1054">
        <v>24</v>
      </c>
      <c r="C1054">
        <v>16</v>
      </c>
      <c r="D1054" s="2">
        <f t="shared" si="16"/>
        <v>8.8593576965669994E-4</v>
      </c>
      <c r="E1054" s="2">
        <f>D1054*F1054*IFERROR(SUMIF(Distrib!AH:AH,"&lt;=" &amp; G1054,Distrib!AJ:AJ),1)</f>
        <v>9.6774295771987094E-5</v>
      </c>
      <c r="F1054">
        <f>COUNTIF($H$1054:$S$1054,"&lt;="&amp;$G$1054)/COUNTA($H$1054:$S$1054)</f>
        <v>0.33333333333333331</v>
      </c>
      <c r="G1054">
        <v>45</v>
      </c>
      <c r="H1054">
        <v>60</v>
      </c>
      <c r="I1054">
        <v>90</v>
      </c>
      <c r="J1054">
        <v>340</v>
      </c>
      <c r="K1054">
        <v>483</v>
      </c>
      <c r="L1054">
        <v>51</v>
      </c>
      <c r="M1054">
        <v>59</v>
      </c>
      <c r="N1054">
        <v>206</v>
      </c>
      <c r="O1054">
        <v>113</v>
      </c>
      <c r="P1054">
        <v>6</v>
      </c>
      <c r="Q1054">
        <v>17</v>
      </c>
      <c r="R1054">
        <v>13</v>
      </c>
      <c r="S1054">
        <v>8</v>
      </c>
    </row>
    <row r="1055" spans="1:24" x14ac:dyDescent="0.25">
      <c r="A1055">
        <v>22</v>
      </c>
      <c r="B1055">
        <v>28</v>
      </c>
      <c r="C1055">
        <v>11</v>
      </c>
      <c r="D1055" s="2">
        <f t="shared" si="16"/>
        <v>6.0908084163898118E-4</v>
      </c>
      <c r="E1055" s="2">
        <f>D1055*F1055*IFERROR(SUMIF(Distrib!AH:AH,"&lt;=" &amp; G1055,Distrib!AJ:AJ),1)</f>
        <v>6.090808416389789E-4</v>
      </c>
      <c r="F1055">
        <f>COUNTIF($H$1055:$Q$1055,"&lt;="&amp;$G$1055)/COUNTA($H$1055:$Q$1055)</f>
        <v>1</v>
      </c>
      <c r="G1055">
        <v>1018</v>
      </c>
      <c r="H1055">
        <v>58</v>
      </c>
      <c r="I1055">
        <v>48</v>
      </c>
      <c r="J1055">
        <v>90</v>
      </c>
      <c r="K1055">
        <v>28</v>
      </c>
      <c r="L1055">
        <v>84</v>
      </c>
      <c r="M1055">
        <v>8</v>
      </c>
      <c r="N1055">
        <v>17</v>
      </c>
      <c r="O1055">
        <v>49</v>
      </c>
      <c r="P1055">
        <v>121</v>
      </c>
      <c r="Q1055">
        <v>228</v>
      </c>
    </row>
    <row r="1056" spans="1:24" x14ac:dyDescent="0.25">
      <c r="A1056">
        <v>24</v>
      </c>
      <c r="B1056">
        <v>25</v>
      </c>
      <c r="C1056">
        <v>12</v>
      </c>
      <c r="D1056" s="2">
        <f t="shared" si="16"/>
        <v>6.6445182724252495E-4</v>
      </c>
      <c r="E1056" s="2">
        <f>D1056*F1056*IFERROR(SUMIF(Distrib!AH:AH,"&lt;=" &amp; G1056,Distrib!AJ:AJ),1)</f>
        <v>0</v>
      </c>
      <c r="F1056">
        <f>COUNTIF($H$1056:$R$1056,"&lt;="&amp;$G$1056)/COUNTA($H$1056:$R$1056)</f>
        <v>0</v>
      </c>
      <c r="G1056">
        <v>24</v>
      </c>
      <c r="H1056">
        <v>63</v>
      </c>
      <c r="I1056">
        <v>111</v>
      </c>
      <c r="J1056">
        <v>35</v>
      </c>
      <c r="K1056">
        <v>785</v>
      </c>
      <c r="L1056">
        <v>84</v>
      </c>
      <c r="M1056">
        <v>86</v>
      </c>
      <c r="N1056">
        <v>57</v>
      </c>
      <c r="O1056">
        <v>72</v>
      </c>
      <c r="P1056">
        <v>136</v>
      </c>
      <c r="Q1056">
        <v>121</v>
      </c>
      <c r="R1056">
        <v>157</v>
      </c>
    </row>
    <row r="1057" spans="1:25" x14ac:dyDescent="0.25">
      <c r="A1057">
        <v>6</v>
      </c>
      <c r="B1057">
        <v>44</v>
      </c>
      <c r="C1057">
        <v>12</v>
      </c>
      <c r="D1057" s="2">
        <f t="shared" si="16"/>
        <v>6.6445182724252495E-4</v>
      </c>
      <c r="E1057" s="2">
        <f>D1057*F1057*IFERROR(SUMIF(Distrib!AH:AH,"&lt;=" &amp; G1057,Distrib!AJ:AJ),1)</f>
        <v>1.8580132939561452E-4</v>
      </c>
      <c r="F1057">
        <f>COUNTIF($H$1057:$R$1057,"&lt;="&amp;$G$1057)/COUNTA($H$1057:$R$1057)</f>
        <v>0.54545454545454541</v>
      </c>
      <c r="G1057">
        <v>82</v>
      </c>
      <c r="H1057">
        <v>246</v>
      </c>
      <c r="I1057">
        <v>44</v>
      </c>
      <c r="J1057">
        <v>122</v>
      </c>
      <c r="K1057">
        <v>28</v>
      </c>
      <c r="L1057">
        <v>497</v>
      </c>
      <c r="M1057">
        <v>218</v>
      </c>
      <c r="N1057">
        <v>7</v>
      </c>
      <c r="O1057">
        <v>13</v>
      </c>
      <c r="P1057">
        <v>2</v>
      </c>
      <c r="Q1057">
        <v>55</v>
      </c>
      <c r="R1057">
        <v>448</v>
      </c>
    </row>
    <row r="1058" spans="1:25" x14ac:dyDescent="0.25">
      <c r="A1058">
        <v>8</v>
      </c>
      <c r="B1058">
        <v>19</v>
      </c>
      <c r="C1058">
        <v>19</v>
      </c>
      <c r="D1058" s="2">
        <f t="shared" si="16"/>
        <v>1.052048726467331E-3</v>
      </c>
      <c r="E1058" s="2">
        <f>D1058*F1058*IFERROR(SUMIF(Distrib!AH:AH,"&lt;=" &amp; G1058,Distrib!AJ:AJ),1)</f>
        <v>2.4607820338154251E-4</v>
      </c>
      <c r="F1058">
        <f>COUNTIF($H$1058:$Y$1058,"&lt;="&amp;$G$1058)/COUNTA($H$1058:$Y$1058)</f>
        <v>0.5</v>
      </c>
      <c r="G1058">
        <v>72</v>
      </c>
      <c r="H1058">
        <v>104</v>
      </c>
      <c r="I1058">
        <v>278</v>
      </c>
      <c r="J1058">
        <v>38</v>
      </c>
      <c r="K1058">
        <v>95</v>
      </c>
      <c r="L1058">
        <v>73</v>
      </c>
      <c r="M1058">
        <v>361</v>
      </c>
      <c r="N1058">
        <v>30</v>
      </c>
      <c r="O1058">
        <v>43</v>
      </c>
      <c r="P1058">
        <v>93</v>
      </c>
      <c r="Q1058">
        <v>22</v>
      </c>
      <c r="R1058">
        <v>158</v>
      </c>
      <c r="S1058">
        <v>55</v>
      </c>
      <c r="T1058">
        <v>81</v>
      </c>
      <c r="U1058">
        <v>117</v>
      </c>
      <c r="V1058">
        <v>5</v>
      </c>
      <c r="W1058">
        <v>52</v>
      </c>
      <c r="X1058">
        <v>2</v>
      </c>
      <c r="Y1058">
        <v>16</v>
      </c>
    </row>
    <row r="1059" spans="1:25" x14ac:dyDescent="0.25">
      <c r="A1059">
        <v>9</v>
      </c>
      <c r="B1059">
        <v>25</v>
      </c>
      <c r="C1059">
        <v>13</v>
      </c>
      <c r="D1059" s="2">
        <f t="shared" si="16"/>
        <v>7.1982281284606862E-4</v>
      </c>
      <c r="E1059" s="2">
        <f>D1059*F1059*IFERROR(SUMIF(Distrib!AH:AH,"&lt;=" &amp; G1059,Distrib!AJ:AJ),1)</f>
        <v>0</v>
      </c>
      <c r="F1059">
        <f>COUNTIF($H$1059:$S$1059,"&lt;="&amp;$G$1059)/COUNTA($H$1059:$S$1059)</f>
        <v>0</v>
      </c>
      <c r="G1059">
        <v>19</v>
      </c>
      <c r="H1059">
        <v>314</v>
      </c>
      <c r="I1059">
        <v>46</v>
      </c>
      <c r="J1059">
        <v>107</v>
      </c>
      <c r="K1059">
        <v>27</v>
      </c>
      <c r="L1059">
        <v>39</v>
      </c>
      <c r="M1059">
        <v>178</v>
      </c>
      <c r="N1059">
        <v>291</v>
      </c>
      <c r="O1059">
        <v>160</v>
      </c>
      <c r="P1059">
        <v>180</v>
      </c>
      <c r="Q1059">
        <v>33</v>
      </c>
      <c r="R1059">
        <v>161</v>
      </c>
      <c r="S1059">
        <v>186</v>
      </c>
    </row>
    <row r="1060" spans="1:25" x14ac:dyDescent="0.25">
      <c r="A1060">
        <v>12</v>
      </c>
      <c r="B1060">
        <v>13</v>
      </c>
      <c r="C1060">
        <v>18</v>
      </c>
      <c r="D1060" s="2">
        <f t="shared" si="16"/>
        <v>9.9667774086378727E-4</v>
      </c>
      <c r="E1060" s="2">
        <f>D1060*F1060*IFERROR(SUMIF(Distrib!AH:AH,"&lt;=" &amp; G1060,Distrib!AJ:AJ),1)</f>
        <v>7.2661163938825941E-4</v>
      </c>
      <c r="F1060">
        <f>COUNTIF($H$1060:$U$1060,"&lt;="&amp;$G$1060)/COUNTA($H$1060:$U$1060)</f>
        <v>0.8571428571428571</v>
      </c>
      <c r="G1060">
        <v>218</v>
      </c>
      <c r="H1060">
        <v>321</v>
      </c>
      <c r="I1060">
        <v>51</v>
      </c>
      <c r="J1060">
        <v>433</v>
      </c>
      <c r="K1060">
        <v>24</v>
      </c>
      <c r="L1060">
        <v>79</v>
      </c>
      <c r="M1060">
        <v>13</v>
      </c>
      <c r="N1060">
        <v>72</v>
      </c>
      <c r="O1060">
        <v>171</v>
      </c>
      <c r="P1060">
        <v>28</v>
      </c>
      <c r="Q1060">
        <v>34</v>
      </c>
      <c r="R1060">
        <v>71</v>
      </c>
      <c r="S1060">
        <v>150</v>
      </c>
      <c r="T1060">
        <v>29</v>
      </c>
      <c r="U1060">
        <v>44</v>
      </c>
    </row>
    <row r="1061" spans="1:25" x14ac:dyDescent="0.25">
      <c r="A1061">
        <v>1</v>
      </c>
      <c r="B1061">
        <v>3</v>
      </c>
      <c r="C1061">
        <v>11</v>
      </c>
      <c r="D1061" s="2">
        <f t="shared" si="16"/>
        <v>6.0908084163898118E-4</v>
      </c>
      <c r="E1061" s="2">
        <f>D1061*F1061*IFERROR(SUMIF(Distrib!AH:AH,"&lt;=" &amp; G1061,Distrib!AJ:AJ),1)</f>
        <v>2.5242734066429089E-4</v>
      </c>
      <c r="F1061">
        <f>COUNTIF($H$1061:$Q$1061,"&lt;="&amp;$G$1061)/COUNTA($H$1061:$Q$1061)</f>
        <v>0.6</v>
      </c>
      <c r="G1061">
        <v>134</v>
      </c>
      <c r="H1061">
        <v>370</v>
      </c>
      <c r="I1061">
        <v>46</v>
      </c>
      <c r="J1061">
        <v>72</v>
      </c>
      <c r="K1061">
        <v>10</v>
      </c>
      <c r="L1061">
        <v>393</v>
      </c>
      <c r="M1061">
        <v>252</v>
      </c>
      <c r="N1061">
        <v>316</v>
      </c>
      <c r="O1061">
        <v>47</v>
      </c>
      <c r="P1061">
        <v>94</v>
      </c>
      <c r="Q1061">
        <v>30</v>
      </c>
    </row>
    <row r="1062" spans="1:25" x14ac:dyDescent="0.25">
      <c r="A1062">
        <v>1</v>
      </c>
      <c r="B1062">
        <v>31</v>
      </c>
      <c r="C1062">
        <v>15</v>
      </c>
      <c r="D1062" s="2">
        <f t="shared" si="16"/>
        <v>8.3056478405315617E-4</v>
      </c>
      <c r="E1062" s="2">
        <f>D1062*F1062*IFERROR(SUMIF(Distrib!AH:AH,"&lt;=" &amp; G1062,Distrib!AJ:AJ),1)</f>
        <v>1.3274906940493003E-4</v>
      </c>
      <c r="F1062">
        <f>COUNTIF($H$1062:$U$1062,"&lt;="&amp;$G$1062)/COUNTA($H$1062:$U$1062)</f>
        <v>0.42857142857142855</v>
      </c>
      <c r="G1062">
        <v>53</v>
      </c>
      <c r="H1062">
        <v>5</v>
      </c>
      <c r="I1062">
        <v>348</v>
      </c>
      <c r="J1062">
        <v>83</v>
      </c>
      <c r="K1062">
        <v>65</v>
      </c>
      <c r="L1062">
        <v>44</v>
      </c>
      <c r="M1062">
        <v>43</v>
      </c>
      <c r="N1062">
        <v>384</v>
      </c>
      <c r="O1062">
        <v>103</v>
      </c>
      <c r="P1062">
        <v>2</v>
      </c>
      <c r="Q1062">
        <v>200</v>
      </c>
      <c r="R1062">
        <v>115</v>
      </c>
      <c r="S1062">
        <v>6</v>
      </c>
      <c r="T1062">
        <v>200</v>
      </c>
      <c r="U1062">
        <v>42</v>
      </c>
    </row>
    <row r="1063" spans="1:25" x14ac:dyDescent="0.25">
      <c r="A1063">
        <v>1</v>
      </c>
      <c r="B1063">
        <v>46</v>
      </c>
      <c r="C1063">
        <v>12</v>
      </c>
      <c r="D1063" s="2">
        <f t="shared" si="16"/>
        <v>6.6445182724252495E-4</v>
      </c>
      <c r="E1063" s="2">
        <f>D1063*F1063*IFERROR(SUMIF(Distrib!AH:AH,"&lt;=" &amp; G1063,Distrib!AJ:AJ),1)</f>
        <v>2.0861763691263708E-4</v>
      </c>
      <c r="F1063">
        <f>COUNTIF($H$1063:$R$1063,"&lt;="&amp;$G$1063)/COUNTA($H$1063:$R$1063)</f>
        <v>0.45454545454545453</v>
      </c>
      <c r="G1063">
        <v>134</v>
      </c>
      <c r="H1063">
        <v>178</v>
      </c>
      <c r="I1063">
        <v>46</v>
      </c>
      <c r="J1063">
        <v>41</v>
      </c>
      <c r="K1063">
        <v>105</v>
      </c>
      <c r="L1063">
        <v>68</v>
      </c>
      <c r="M1063">
        <v>151</v>
      </c>
      <c r="N1063">
        <v>302</v>
      </c>
      <c r="O1063">
        <v>27</v>
      </c>
      <c r="P1063">
        <v>144</v>
      </c>
      <c r="Q1063">
        <v>264</v>
      </c>
      <c r="R1063">
        <v>203</v>
      </c>
    </row>
    <row r="1064" spans="1:25" x14ac:dyDescent="0.25">
      <c r="A1064">
        <v>42</v>
      </c>
      <c r="B1064">
        <v>46</v>
      </c>
      <c r="C1064">
        <v>12</v>
      </c>
      <c r="D1064" s="2">
        <f t="shared" si="16"/>
        <v>6.6445182724252495E-4</v>
      </c>
      <c r="E1064" s="2">
        <f>D1064*F1064*IFERROR(SUMIF(Distrib!AH:AH,"&lt;=" &amp; G1064,Distrib!AJ:AJ),1)</f>
        <v>5.5741063629509381E-4</v>
      </c>
      <c r="F1064">
        <f>COUNTIF($H$1064:$R$1064,"&lt;="&amp;$G$1064)/COUNTA($H$1064:$R$1064)</f>
        <v>0.90909090909090906</v>
      </c>
      <c r="G1064">
        <v>299</v>
      </c>
      <c r="H1064">
        <v>13</v>
      </c>
      <c r="I1064">
        <v>243</v>
      </c>
      <c r="J1064">
        <v>25</v>
      </c>
      <c r="K1064">
        <v>57</v>
      </c>
      <c r="L1064">
        <v>388</v>
      </c>
      <c r="M1064">
        <v>171</v>
      </c>
      <c r="N1064">
        <v>74</v>
      </c>
      <c r="O1064">
        <v>49</v>
      </c>
      <c r="P1064">
        <v>100</v>
      </c>
      <c r="Q1064">
        <v>76</v>
      </c>
      <c r="R1064">
        <v>209</v>
      </c>
    </row>
    <row r="1065" spans="1:25" x14ac:dyDescent="0.25">
      <c r="A1065">
        <v>5</v>
      </c>
      <c r="B1065">
        <v>48</v>
      </c>
      <c r="C1065">
        <v>11</v>
      </c>
      <c r="D1065" s="2">
        <f t="shared" si="16"/>
        <v>6.0908084163898118E-4</v>
      </c>
      <c r="E1065" s="2">
        <f>D1065*F1065*IFERROR(SUMIF(Distrib!AH:AH,"&lt;=" &amp; G1065,Distrib!AJ:AJ),1)</f>
        <v>2.9907401381020388E-4</v>
      </c>
      <c r="F1065">
        <f>COUNTIF($H$1065:$R$1065,"&lt;="&amp;$G$1065)/COUNTA($H$1065:$R$1065)</f>
        <v>0.72727272727272729</v>
      </c>
      <c r="G1065">
        <v>128</v>
      </c>
      <c r="H1065">
        <v>77</v>
      </c>
      <c r="I1065">
        <v>44</v>
      </c>
      <c r="J1065">
        <v>125</v>
      </c>
      <c r="K1065">
        <v>95</v>
      </c>
      <c r="L1065">
        <v>98</v>
      </c>
      <c r="M1065">
        <v>109</v>
      </c>
      <c r="N1065">
        <v>350</v>
      </c>
      <c r="O1065">
        <v>239</v>
      </c>
      <c r="P1065">
        <v>112</v>
      </c>
      <c r="Q1065">
        <v>12</v>
      </c>
      <c r="R1065">
        <v>284</v>
      </c>
    </row>
    <row r="1066" spans="1:25" x14ac:dyDescent="0.25">
      <c r="A1066">
        <v>37</v>
      </c>
      <c r="B1066">
        <v>47</v>
      </c>
      <c r="C1066">
        <v>13</v>
      </c>
      <c r="D1066" s="2">
        <f t="shared" si="16"/>
        <v>7.1982281284606862E-4</v>
      </c>
      <c r="E1066" s="2">
        <f>D1066*F1066*IFERROR(SUMIF(Distrib!AH:AH,"&lt;=" &amp; G1066,Distrib!AJ:AJ),1)</f>
        <v>4.1431800082343464E-4</v>
      </c>
      <c r="F1066">
        <f>COUNTIF($H$1066:$S$1066,"&lt;="&amp;$G$1066)/COUNTA($H$1066:$S$1066)</f>
        <v>0.75</v>
      </c>
      <c r="G1066">
        <v>167</v>
      </c>
      <c r="H1066">
        <v>33</v>
      </c>
      <c r="I1066">
        <v>1</v>
      </c>
      <c r="J1066">
        <v>92</v>
      </c>
      <c r="K1066">
        <v>36</v>
      </c>
      <c r="L1066">
        <v>112</v>
      </c>
      <c r="M1066">
        <v>585</v>
      </c>
      <c r="N1066">
        <v>261</v>
      </c>
      <c r="O1066">
        <v>26</v>
      </c>
      <c r="P1066">
        <v>188</v>
      </c>
      <c r="Q1066">
        <v>60</v>
      </c>
      <c r="R1066">
        <v>5</v>
      </c>
      <c r="S1066">
        <v>142</v>
      </c>
    </row>
    <row r="1067" spans="1:25" x14ac:dyDescent="0.25">
      <c r="A1067">
        <v>47</v>
      </c>
      <c r="B1067">
        <v>48</v>
      </c>
      <c r="C1067">
        <v>15</v>
      </c>
      <c r="D1067" s="2">
        <f t="shared" si="16"/>
        <v>8.3056478405315617E-4</v>
      </c>
      <c r="E1067" s="2">
        <f>D1067*F1067*IFERROR(SUMIF(Distrib!AH:AH,"&lt;=" &amp; G1067,Distrib!AJ:AJ),1)</f>
        <v>0</v>
      </c>
      <c r="F1067">
        <f>COUNTIF($H$1067:$U$1067,"&lt;="&amp;$G$1067)/COUNTA($H$1067:$U$1067)</f>
        <v>0</v>
      </c>
      <c r="G1067">
        <v>7</v>
      </c>
      <c r="H1067">
        <v>142</v>
      </c>
      <c r="I1067">
        <v>35</v>
      </c>
      <c r="J1067">
        <v>17</v>
      </c>
      <c r="K1067">
        <v>36</v>
      </c>
      <c r="L1067">
        <v>16</v>
      </c>
      <c r="M1067">
        <v>40</v>
      </c>
      <c r="N1067">
        <v>36</v>
      </c>
      <c r="O1067">
        <v>196</v>
      </c>
      <c r="P1067">
        <v>97</v>
      </c>
      <c r="Q1067">
        <v>404</v>
      </c>
      <c r="R1067">
        <v>154</v>
      </c>
      <c r="S1067">
        <v>185</v>
      </c>
      <c r="T1067">
        <v>280</v>
      </c>
      <c r="U1067">
        <v>47</v>
      </c>
    </row>
    <row r="1068" spans="1:25" x14ac:dyDescent="0.25">
      <c r="A1068">
        <v>6</v>
      </c>
      <c r="B1068">
        <v>15</v>
      </c>
      <c r="C1068">
        <v>17</v>
      </c>
      <c r="D1068" s="2">
        <f t="shared" si="16"/>
        <v>9.413067552602436E-4</v>
      </c>
      <c r="E1068" s="2">
        <f>D1068*F1068*IFERROR(SUMIF(Distrib!AH:AH,"&lt;=" &amp; G1068,Distrib!AJ:AJ),1)</f>
        <v>2.3076830259104036E-5</v>
      </c>
      <c r="F1068">
        <f>COUNTIF($H$1068:$W$1068,"&lt;="&amp;$G$1068)/COUNTA($H$1068:$W$1068)</f>
        <v>0.125</v>
      </c>
      <c r="G1068">
        <v>25</v>
      </c>
      <c r="H1068">
        <v>194</v>
      </c>
      <c r="I1068">
        <v>70</v>
      </c>
      <c r="J1068">
        <v>124</v>
      </c>
      <c r="K1068">
        <v>5</v>
      </c>
      <c r="L1068">
        <v>176</v>
      </c>
      <c r="M1068">
        <v>35</v>
      </c>
      <c r="N1068">
        <v>42</v>
      </c>
      <c r="O1068">
        <v>27</v>
      </c>
      <c r="P1068">
        <v>5</v>
      </c>
      <c r="Q1068">
        <v>325</v>
      </c>
      <c r="R1068">
        <v>103</v>
      </c>
      <c r="S1068">
        <v>128</v>
      </c>
      <c r="T1068">
        <v>193</v>
      </c>
      <c r="U1068">
        <v>103</v>
      </c>
      <c r="V1068">
        <v>98</v>
      </c>
      <c r="W1068">
        <v>53</v>
      </c>
    </row>
    <row r="1069" spans="1:25" x14ac:dyDescent="0.25">
      <c r="A1069">
        <v>15</v>
      </c>
      <c r="B1069">
        <v>23</v>
      </c>
      <c r="C1069">
        <v>20</v>
      </c>
      <c r="D1069" s="2">
        <f t="shared" si="16"/>
        <v>1.1074197120708748E-3</v>
      </c>
      <c r="E1069" s="2">
        <f>D1069*F1069*IFERROR(SUMIF(Distrib!AH:AH,"&lt;=" &amp; G1069,Distrib!AJ:AJ),1)</f>
        <v>2.0124239182181639E-4</v>
      </c>
      <c r="F1069">
        <f>COUNTIF($H$1069:$W$1069,"&lt;="&amp;$G$1069)/COUNTA($H$1069:$W$1069)</f>
        <v>0.4375</v>
      </c>
      <c r="G1069">
        <v>61</v>
      </c>
      <c r="H1069">
        <v>185</v>
      </c>
      <c r="I1069">
        <v>166</v>
      </c>
      <c r="J1069">
        <v>30</v>
      </c>
      <c r="K1069">
        <v>21</v>
      </c>
      <c r="L1069">
        <v>78</v>
      </c>
      <c r="M1069">
        <v>113</v>
      </c>
      <c r="N1069">
        <v>374</v>
      </c>
      <c r="O1069">
        <v>13</v>
      </c>
      <c r="P1069">
        <v>199</v>
      </c>
      <c r="Q1069">
        <v>32</v>
      </c>
      <c r="R1069">
        <v>36</v>
      </c>
      <c r="S1069">
        <v>70</v>
      </c>
      <c r="T1069">
        <v>34</v>
      </c>
      <c r="U1069">
        <v>201</v>
      </c>
      <c r="V1069">
        <v>10</v>
      </c>
      <c r="W1069">
        <v>76</v>
      </c>
    </row>
    <row r="1070" spans="1:25" x14ac:dyDescent="0.25">
      <c r="A1070">
        <v>4</v>
      </c>
      <c r="B1070">
        <v>32</v>
      </c>
      <c r="C1070">
        <v>10</v>
      </c>
      <c r="D1070" s="2">
        <f t="shared" si="16"/>
        <v>5.5370985603543741E-4</v>
      </c>
      <c r="E1070" s="2">
        <f>D1070*F1070*IFERROR(SUMIF(Distrib!AH:AH,"&lt;=" &amp; G1070,Distrib!AJ:AJ),1)</f>
        <v>3.5381121309382995E-4</v>
      </c>
      <c r="F1070">
        <f>COUNTIF($H$1070:$Q$1070,"&lt;="&amp;$G$1070)/COUNTA($H$1070:$Q$1070)</f>
        <v>0.7</v>
      </c>
      <c r="G1070">
        <v>285</v>
      </c>
      <c r="H1070">
        <v>326</v>
      </c>
      <c r="I1070">
        <v>26</v>
      </c>
      <c r="J1070">
        <v>75</v>
      </c>
      <c r="K1070">
        <v>29</v>
      </c>
      <c r="L1070">
        <v>289</v>
      </c>
      <c r="M1070">
        <v>11</v>
      </c>
      <c r="N1070">
        <v>408</v>
      </c>
      <c r="O1070">
        <v>118</v>
      </c>
      <c r="P1070">
        <v>11</v>
      </c>
      <c r="Q1070">
        <v>160</v>
      </c>
    </row>
    <row r="1071" spans="1:25" x14ac:dyDescent="0.25">
      <c r="A1071">
        <v>28</v>
      </c>
      <c r="B1071">
        <v>32</v>
      </c>
      <c r="C1071">
        <v>11</v>
      </c>
      <c r="D1071" s="2">
        <f t="shared" si="16"/>
        <v>6.0908084163898118E-4</v>
      </c>
      <c r="E1071" s="2">
        <f>D1071*F1071*IFERROR(SUMIF(Distrib!AH:AH,"&lt;=" &amp; G1071,Distrib!AJ:AJ),1)</f>
        <v>2.954135931077199E-4</v>
      </c>
      <c r="F1071">
        <f>COUNTIF($H$1071:$Q$1071,"&lt;="&amp;$G$1071)/COUNTA($H$1071:$Q$1071)</f>
        <v>0.7</v>
      </c>
      <c r="G1071">
        <v>135</v>
      </c>
      <c r="H1071">
        <v>171</v>
      </c>
      <c r="I1071">
        <v>86</v>
      </c>
      <c r="J1071">
        <v>19</v>
      </c>
      <c r="K1071">
        <v>52</v>
      </c>
      <c r="L1071">
        <v>3</v>
      </c>
      <c r="M1071">
        <v>53</v>
      </c>
      <c r="N1071">
        <v>511</v>
      </c>
      <c r="O1071">
        <v>78</v>
      </c>
      <c r="P1071">
        <v>255</v>
      </c>
      <c r="Q1071">
        <v>59</v>
      </c>
    </row>
    <row r="1072" spans="1:25" x14ac:dyDescent="0.25">
      <c r="A1072">
        <v>17</v>
      </c>
      <c r="B1072">
        <v>36</v>
      </c>
      <c r="C1072">
        <v>16</v>
      </c>
      <c r="D1072" s="2">
        <f t="shared" si="16"/>
        <v>8.8593576965669994E-4</v>
      </c>
      <c r="E1072" s="2">
        <f>D1072*F1072*IFERROR(SUMIF(Distrib!AH:AH,"&lt;=" &amp; G1072,Distrib!AJ:AJ),1)</f>
        <v>1.1159514509928387E-4</v>
      </c>
      <c r="F1072">
        <f>COUNTIF($H$1072:$V$1072,"&lt;="&amp;$G$1072)/COUNTA($H$1072:$V$1072)</f>
        <v>0.33333333333333331</v>
      </c>
      <c r="G1072">
        <v>54</v>
      </c>
      <c r="H1072">
        <v>7</v>
      </c>
      <c r="I1072">
        <v>70</v>
      </c>
      <c r="J1072">
        <v>111</v>
      </c>
      <c r="K1072">
        <v>57</v>
      </c>
      <c r="L1072">
        <v>4</v>
      </c>
      <c r="M1072">
        <v>168</v>
      </c>
      <c r="N1072">
        <v>256</v>
      </c>
      <c r="O1072">
        <v>304</v>
      </c>
      <c r="P1072">
        <v>1</v>
      </c>
      <c r="Q1072">
        <v>126</v>
      </c>
      <c r="R1072">
        <v>148</v>
      </c>
      <c r="S1072">
        <v>92</v>
      </c>
      <c r="T1072">
        <v>228</v>
      </c>
      <c r="U1072">
        <v>4</v>
      </c>
      <c r="V1072">
        <v>21</v>
      </c>
    </row>
    <row r="1073" spans="1:27" x14ac:dyDescent="0.25">
      <c r="A1073">
        <v>32</v>
      </c>
      <c r="B1073">
        <v>38</v>
      </c>
      <c r="C1073">
        <v>14</v>
      </c>
      <c r="D1073" s="2">
        <f t="shared" si="16"/>
        <v>7.7519379844961239E-4</v>
      </c>
      <c r="E1073" s="2">
        <f>D1073*F1073*IFERROR(SUMIF(Distrib!AH:AH,"&lt;=" &amp; G1073,Distrib!AJ:AJ),1)</f>
        <v>2.9349181891554762E-4</v>
      </c>
      <c r="F1073">
        <f>COUNTIF($H$1073:$U$1073,"&lt;="&amp;$G$1073)/COUNTA($H$1073:$U$1073)</f>
        <v>0.5714285714285714</v>
      </c>
      <c r="G1073">
        <v>124</v>
      </c>
      <c r="H1073">
        <v>283</v>
      </c>
      <c r="I1073">
        <v>53</v>
      </c>
      <c r="J1073">
        <v>23</v>
      </c>
      <c r="K1073">
        <v>22</v>
      </c>
      <c r="L1073">
        <v>128</v>
      </c>
      <c r="M1073">
        <v>108</v>
      </c>
      <c r="N1073">
        <v>291</v>
      </c>
      <c r="O1073">
        <v>2</v>
      </c>
      <c r="P1073">
        <v>20</v>
      </c>
      <c r="Q1073">
        <v>52</v>
      </c>
      <c r="R1073">
        <v>172</v>
      </c>
      <c r="S1073">
        <v>168</v>
      </c>
      <c r="T1073">
        <v>192</v>
      </c>
      <c r="U1073">
        <v>102</v>
      </c>
    </row>
    <row r="1074" spans="1:27" x14ac:dyDescent="0.25">
      <c r="A1074">
        <v>14</v>
      </c>
      <c r="B1074">
        <v>36</v>
      </c>
      <c r="C1074">
        <v>16</v>
      </c>
      <c r="D1074" s="2">
        <f t="shared" si="16"/>
        <v>8.8593576965669994E-4</v>
      </c>
      <c r="E1074" s="2">
        <f>D1074*F1074*IFERROR(SUMIF(Distrib!AH:AH,"&lt;=" &amp; G1074,Distrib!AJ:AJ),1)</f>
        <v>3.6717354133875322E-4</v>
      </c>
      <c r="F1074">
        <f>COUNTIF($H$1074:$V$1074,"&lt;="&amp;$G$1074)/COUNTA($H$1074:$V$1074)</f>
        <v>0.66666666666666663</v>
      </c>
      <c r="G1074">
        <v>111</v>
      </c>
      <c r="H1074">
        <v>20</v>
      </c>
      <c r="I1074">
        <v>151</v>
      </c>
      <c r="J1074">
        <v>31</v>
      </c>
      <c r="K1074">
        <v>304</v>
      </c>
      <c r="L1074">
        <v>21</v>
      </c>
      <c r="M1074">
        <v>58</v>
      </c>
      <c r="N1074">
        <v>337</v>
      </c>
      <c r="O1074">
        <v>102</v>
      </c>
      <c r="P1074">
        <v>153</v>
      </c>
      <c r="Q1074">
        <v>31</v>
      </c>
      <c r="R1074">
        <v>263</v>
      </c>
      <c r="S1074">
        <v>39</v>
      </c>
      <c r="T1074">
        <v>1</v>
      </c>
      <c r="U1074">
        <v>12</v>
      </c>
      <c r="V1074">
        <v>54</v>
      </c>
    </row>
    <row r="1075" spans="1:27" x14ac:dyDescent="0.25">
      <c r="A1075">
        <v>36</v>
      </c>
      <c r="B1075">
        <v>46</v>
      </c>
      <c r="C1075">
        <v>18</v>
      </c>
      <c r="D1075" s="2">
        <f t="shared" si="16"/>
        <v>9.9667774086378727E-4</v>
      </c>
      <c r="E1075" s="2">
        <f>D1075*F1075*IFERROR(SUMIF(Distrib!AH:AH,"&lt;=" &amp; G1075,Distrib!AJ:AJ),1)</f>
        <v>6.5496869188783448E-4</v>
      </c>
      <c r="F1075">
        <f>COUNTIF($H$1075:$X$1075,"&lt;="&amp;$G$1075)/COUNTA($H$1075:$X$1075)</f>
        <v>0.88235294117647056</v>
      </c>
      <c r="G1075">
        <v>156</v>
      </c>
      <c r="H1075">
        <v>4</v>
      </c>
      <c r="I1075">
        <v>139</v>
      </c>
      <c r="J1075">
        <v>49</v>
      </c>
      <c r="K1075">
        <v>103</v>
      </c>
      <c r="L1075">
        <v>40</v>
      </c>
      <c r="M1075">
        <v>81</v>
      </c>
      <c r="N1075">
        <v>151</v>
      </c>
      <c r="O1075">
        <v>310</v>
      </c>
      <c r="P1075">
        <v>111</v>
      </c>
      <c r="Q1075">
        <v>162</v>
      </c>
      <c r="R1075">
        <v>13</v>
      </c>
      <c r="S1075">
        <v>100</v>
      </c>
      <c r="T1075">
        <v>25</v>
      </c>
      <c r="U1075">
        <v>16</v>
      </c>
      <c r="V1075">
        <v>126</v>
      </c>
      <c r="W1075">
        <v>35</v>
      </c>
      <c r="X1075">
        <v>83</v>
      </c>
    </row>
    <row r="1076" spans="1:27" x14ac:dyDescent="0.25">
      <c r="A1076">
        <v>13</v>
      </c>
      <c r="B1076">
        <v>38</v>
      </c>
      <c r="C1076">
        <v>16</v>
      </c>
      <c r="D1076" s="2">
        <f t="shared" si="16"/>
        <v>8.8593576965669994E-4</v>
      </c>
      <c r="E1076" s="2">
        <f>D1076*F1076*IFERROR(SUMIF(Distrib!AH:AH,"&lt;=" &amp; G1076,Distrib!AJ:AJ),1)</f>
        <v>1.1920058093829142E-4</v>
      </c>
      <c r="F1076">
        <f>COUNTIF($H$1076:$S$1076,"&lt;="&amp;$G$1076)/COUNTA($H$1076:$S$1076)</f>
        <v>0.33333333333333331</v>
      </c>
      <c r="G1076">
        <v>59</v>
      </c>
      <c r="H1076">
        <v>25</v>
      </c>
      <c r="I1076">
        <v>138</v>
      </c>
      <c r="J1076">
        <v>54</v>
      </c>
      <c r="K1076">
        <v>77</v>
      </c>
      <c r="L1076">
        <v>186</v>
      </c>
      <c r="M1076">
        <v>495</v>
      </c>
      <c r="N1076">
        <v>105</v>
      </c>
      <c r="O1076">
        <v>46</v>
      </c>
      <c r="P1076">
        <v>109</v>
      </c>
      <c r="Q1076">
        <v>241</v>
      </c>
      <c r="R1076">
        <v>59</v>
      </c>
      <c r="S1076">
        <v>100</v>
      </c>
    </row>
    <row r="1077" spans="1:27" x14ac:dyDescent="0.25">
      <c r="A1077">
        <v>25</v>
      </c>
      <c r="B1077">
        <v>38</v>
      </c>
      <c r="C1077">
        <v>21</v>
      </c>
      <c r="D1077" s="2">
        <f t="shared" si="16"/>
        <v>1.1627906976744186E-3</v>
      </c>
      <c r="E1077" s="2">
        <f>D1077*F1077*IFERROR(SUMIF(Distrib!AH:AH,"&lt;=" &amp; G1077,Distrib!AJ:AJ),1)</f>
        <v>2.6078326482346979E-5</v>
      </c>
      <c r="F1077">
        <f>COUNTIF($H$1077:$AA$1077,"&lt;="&amp;$G$1077)/COUNTA($H$1077:$AA$1077)</f>
        <v>0.15</v>
      </c>
      <c r="G1077">
        <v>19</v>
      </c>
      <c r="H1077">
        <v>123</v>
      </c>
      <c r="I1077">
        <v>62</v>
      </c>
      <c r="J1077">
        <v>16</v>
      </c>
      <c r="K1077">
        <v>54</v>
      </c>
      <c r="L1077">
        <v>4</v>
      </c>
      <c r="M1077">
        <v>39</v>
      </c>
      <c r="N1077">
        <v>86</v>
      </c>
      <c r="O1077">
        <v>20</v>
      </c>
      <c r="P1077">
        <v>37</v>
      </c>
      <c r="Q1077">
        <v>66</v>
      </c>
      <c r="R1077">
        <v>508</v>
      </c>
      <c r="S1077">
        <v>40</v>
      </c>
      <c r="T1077">
        <v>287</v>
      </c>
      <c r="U1077">
        <v>30</v>
      </c>
      <c r="V1077">
        <v>10</v>
      </c>
      <c r="W1077">
        <v>109</v>
      </c>
      <c r="X1077">
        <v>45</v>
      </c>
      <c r="Y1077">
        <v>57</v>
      </c>
      <c r="Z1077">
        <v>26</v>
      </c>
      <c r="AA1077">
        <v>109</v>
      </c>
    </row>
    <row r="1078" spans="1:27" x14ac:dyDescent="0.25">
      <c r="A1078">
        <v>1</v>
      </c>
      <c r="B1078">
        <v>6</v>
      </c>
      <c r="C1078">
        <v>17</v>
      </c>
      <c r="D1078" s="2">
        <f t="shared" si="16"/>
        <v>9.413067552602436E-4</v>
      </c>
      <c r="E1078" s="2">
        <f>D1078*F1078*IFERROR(SUMIF(Distrib!AH:AH,"&lt;=" &amp; G1078,Distrib!AJ:AJ),1)</f>
        <v>4.1491674607277949E-4</v>
      </c>
      <c r="F1078">
        <f>COUNTIF($H$1078:$U$1078,"&lt;="&amp;$G$1078)/COUNTA($H$1078:$U$1078)</f>
        <v>0.6428571428571429</v>
      </c>
      <c r="G1078">
        <v>132</v>
      </c>
      <c r="H1078">
        <v>188</v>
      </c>
      <c r="I1078">
        <v>125</v>
      </c>
      <c r="J1078">
        <v>134</v>
      </c>
      <c r="K1078">
        <v>15</v>
      </c>
      <c r="L1078">
        <v>121</v>
      </c>
      <c r="M1078">
        <v>320</v>
      </c>
      <c r="N1078">
        <v>89</v>
      </c>
      <c r="O1078">
        <v>36</v>
      </c>
      <c r="P1078">
        <v>165</v>
      </c>
      <c r="Q1078">
        <v>5</v>
      </c>
      <c r="R1078">
        <v>101</v>
      </c>
      <c r="S1078">
        <v>5</v>
      </c>
      <c r="T1078">
        <v>204</v>
      </c>
      <c r="U1078">
        <v>44</v>
      </c>
    </row>
    <row r="1079" spans="1:27" x14ac:dyDescent="0.25">
      <c r="A1079">
        <v>1</v>
      </c>
      <c r="B1079">
        <v>13</v>
      </c>
      <c r="C1079">
        <v>11</v>
      </c>
      <c r="D1079" s="2">
        <f t="shared" si="16"/>
        <v>6.0908084163898118E-4</v>
      </c>
      <c r="E1079" s="2">
        <f>D1079*F1079*IFERROR(SUMIF(Distrib!AH:AH,"&lt;=" &amp; G1079,Distrib!AJ:AJ),1)</f>
        <v>3.812855453572834E-4</v>
      </c>
      <c r="F1079">
        <f>COUNTIF($H$1079:$Q$1079,"&lt;="&amp;$G$1079)/COUNTA($H$1079:$Q$1079)</f>
        <v>0.7</v>
      </c>
      <c r="G1079">
        <v>261</v>
      </c>
      <c r="H1079">
        <v>293</v>
      </c>
      <c r="I1079">
        <v>40</v>
      </c>
      <c r="J1079">
        <v>441</v>
      </c>
      <c r="K1079">
        <v>5</v>
      </c>
      <c r="L1079">
        <v>84</v>
      </c>
      <c r="M1079">
        <v>170</v>
      </c>
      <c r="N1079">
        <v>77</v>
      </c>
      <c r="O1079">
        <v>36</v>
      </c>
      <c r="P1079">
        <v>29</v>
      </c>
      <c r="Q1079">
        <v>298</v>
      </c>
    </row>
    <row r="1080" spans="1:27" x14ac:dyDescent="0.25">
      <c r="A1080">
        <v>13</v>
      </c>
      <c r="B1080">
        <v>26</v>
      </c>
      <c r="C1080">
        <v>21</v>
      </c>
      <c r="D1080" s="2">
        <f t="shared" si="16"/>
        <v>1.1627906976744186E-3</v>
      </c>
      <c r="E1080" s="2">
        <f>D1080*F1080*IFERROR(SUMIF(Distrib!AH:AH,"&lt;=" &amp; G1080,Distrib!AJ:AJ),1)</f>
        <v>2.0124239182181631E-5</v>
      </c>
      <c r="F1080">
        <f>COUNTIF($H$1080:$Y$1080,"&lt;="&amp;$G$1080)/COUNTA($H$1080:$Y$1080)</f>
        <v>0.16666666666666666</v>
      </c>
      <c r="G1080">
        <v>13</v>
      </c>
      <c r="H1080">
        <v>39</v>
      </c>
      <c r="I1080">
        <v>3</v>
      </c>
      <c r="J1080">
        <v>11</v>
      </c>
      <c r="K1080">
        <v>478</v>
      </c>
      <c r="L1080">
        <v>32</v>
      </c>
      <c r="M1080">
        <v>151</v>
      </c>
      <c r="N1080">
        <v>308</v>
      </c>
      <c r="O1080">
        <v>15</v>
      </c>
      <c r="P1080">
        <v>31</v>
      </c>
      <c r="Q1080">
        <v>53</v>
      </c>
      <c r="R1080">
        <v>36</v>
      </c>
      <c r="S1080">
        <v>15</v>
      </c>
      <c r="T1080">
        <v>108</v>
      </c>
      <c r="U1080">
        <v>9</v>
      </c>
      <c r="V1080">
        <v>105</v>
      </c>
      <c r="W1080">
        <v>28</v>
      </c>
      <c r="X1080">
        <v>42</v>
      </c>
      <c r="Y1080">
        <v>214</v>
      </c>
    </row>
    <row r="1081" spans="1:27" x14ac:dyDescent="0.25">
      <c r="A1081">
        <v>9</v>
      </c>
      <c r="B1081">
        <v>42</v>
      </c>
      <c r="C1081">
        <v>13</v>
      </c>
      <c r="D1081" s="2">
        <f t="shared" si="16"/>
        <v>7.1982281284606862E-4</v>
      </c>
      <c r="E1081" s="2">
        <f>D1081*F1081*IFERROR(SUMIF(Distrib!AH:AH,"&lt;=" &amp; G1081,Distrib!AJ:AJ),1)</f>
        <v>7.0156184450345118E-4</v>
      </c>
      <c r="F1081">
        <f>COUNTIF($H$1081:$P$1081,"&lt;="&amp;$G$1081)/COUNTA($H$1081:$P$1081)</f>
        <v>1</v>
      </c>
      <c r="G1081">
        <v>432</v>
      </c>
      <c r="H1081">
        <v>104</v>
      </c>
      <c r="I1081">
        <v>12</v>
      </c>
      <c r="J1081">
        <v>190</v>
      </c>
      <c r="K1081">
        <v>300</v>
      </c>
      <c r="L1081">
        <v>119</v>
      </c>
      <c r="M1081">
        <v>399</v>
      </c>
      <c r="N1081">
        <v>73</v>
      </c>
      <c r="O1081">
        <v>85</v>
      </c>
      <c r="P1081">
        <v>47</v>
      </c>
    </row>
    <row r="1082" spans="1:27" x14ac:dyDescent="0.25">
      <c r="A1082">
        <v>30</v>
      </c>
      <c r="B1082">
        <v>42</v>
      </c>
      <c r="C1082">
        <v>13</v>
      </c>
      <c r="D1082" s="2">
        <f t="shared" si="16"/>
        <v>7.1982281284606862E-4</v>
      </c>
      <c r="E1082" s="2">
        <f>D1082*F1082*IFERROR(SUMIF(Distrib!AH:AH,"&lt;=" &amp; G1082,Distrib!AJ:AJ),1)</f>
        <v>2.2224113424349927E-4</v>
      </c>
      <c r="F1082">
        <f>COUNTIF($H$1082:$S$1082,"&lt;="&amp;$G$1082)/COUNTA($H$1082:$S$1082)</f>
        <v>0.58333333333333337</v>
      </c>
      <c r="G1082">
        <v>86</v>
      </c>
      <c r="H1082">
        <v>8</v>
      </c>
      <c r="I1082">
        <v>178</v>
      </c>
      <c r="J1082">
        <v>237</v>
      </c>
      <c r="K1082">
        <v>127</v>
      </c>
      <c r="L1082">
        <v>74</v>
      </c>
      <c r="M1082">
        <v>328</v>
      </c>
      <c r="N1082">
        <v>50</v>
      </c>
      <c r="O1082">
        <v>12</v>
      </c>
      <c r="P1082">
        <v>103</v>
      </c>
      <c r="Q1082">
        <v>36</v>
      </c>
      <c r="R1082">
        <v>21</v>
      </c>
      <c r="S1082">
        <v>71</v>
      </c>
    </row>
    <row r="1083" spans="1:27" x14ac:dyDescent="0.25">
      <c r="A1083">
        <v>21</v>
      </c>
      <c r="B1083">
        <v>33</v>
      </c>
      <c r="C1083">
        <v>15</v>
      </c>
      <c r="D1083" s="2">
        <f t="shared" si="16"/>
        <v>8.3056478405315617E-4</v>
      </c>
      <c r="E1083" s="2">
        <f>D1083*F1083*IFERROR(SUMIF(Distrib!AH:AH,"&lt;=" &amp; G1083,Distrib!AJ:AJ),1)</f>
        <v>7.4924773568519587E-6</v>
      </c>
      <c r="F1083">
        <f>COUNTIF($H$1083:$U$1083,"&lt;="&amp;$G$1083)/COUNTA($H$1083:$U$1083)</f>
        <v>7.1428571428571425E-2</v>
      </c>
      <c r="G1083">
        <v>16</v>
      </c>
      <c r="H1083">
        <v>59</v>
      </c>
      <c r="I1083">
        <v>37</v>
      </c>
      <c r="J1083">
        <v>85</v>
      </c>
      <c r="K1083">
        <v>97</v>
      </c>
      <c r="L1083">
        <v>52</v>
      </c>
      <c r="M1083">
        <v>27</v>
      </c>
      <c r="N1083">
        <v>114</v>
      </c>
      <c r="O1083">
        <v>552</v>
      </c>
      <c r="P1083">
        <v>38</v>
      </c>
      <c r="Q1083">
        <v>36</v>
      </c>
      <c r="R1083">
        <v>292</v>
      </c>
      <c r="S1083">
        <v>1</v>
      </c>
      <c r="T1083">
        <v>20</v>
      </c>
      <c r="U1083">
        <v>243</v>
      </c>
    </row>
    <row r="1084" spans="1:27" x14ac:dyDescent="0.25">
      <c r="A1084">
        <v>1</v>
      </c>
      <c r="B1084">
        <v>49</v>
      </c>
      <c r="C1084">
        <v>11</v>
      </c>
      <c r="D1084" s="2">
        <f t="shared" si="16"/>
        <v>6.0908084163898118E-4</v>
      </c>
      <c r="E1084" s="2">
        <f>D1084*F1084*IFERROR(SUMIF(Distrib!AH:AH,"&lt;=" &amp; G1084,Distrib!AJ:AJ),1)</f>
        <v>4.3575490897975247E-4</v>
      </c>
      <c r="F1084">
        <f>COUNTIF($H$1084:$Q$1084,"&lt;="&amp;$G$1084)/COUNTA($H$1084:$Q$1084)</f>
        <v>0.8</v>
      </c>
      <c r="G1084">
        <v>261</v>
      </c>
      <c r="H1084">
        <v>18</v>
      </c>
      <c r="I1084">
        <v>222</v>
      </c>
      <c r="J1084">
        <v>49</v>
      </c>
      <c r="K1084">
        <v>21</v>
      </c>
      <c r="L1084">
        <v>79</v>
      </c>
      <c r="M1084">
        <v>102</v>
      </c>
      <c r="N1084">
        <v>288</v>
      </c>
      <c r="O1084">
        <v>396</v>
      </c>
      <c r="P1084">
        <v>233</v>
      </c>
      <c r="Q1084">
        <v>66</v>
      </c>
    </row>
    <row r="1085" spans="1:27" x14ac:dyDescent="0.25">
      <c r="A1085">
        <v>48</v>
      </c>
      <c r="B1085">
        <v>49</v>
      </c>
      <c r="C1085">
        <v>7</v>
      </c>
      <c r="D1085" s="2">
        <f t="shared" si="16"/>
        <v>3.875968992248062E-4</v>
      </c>
      <c r="E1085" s="2">
        <f>D1085*F1085*IFERROR(SUMIF(Distrib!AH:AH,"&lt;=" &amp; G1085,Distrib!AJ:AJ),1)</f>
        <v>7.4474971006307199E-5</v>
      </c>
      <c r="F1085">
        <f>COUNTIF($H$1085:$M$1085,"&lt;="&amp;$G$1085)/COUNTA($H$1085:$M$1085)</f>
        <v>0.33333333333333331</v>
      </c>
      <c r="G1085">
        <v>98</v>
      </c>
      <c r="H1085">
        <v>151</v>
      </c>
      <c r="I1085">
        <v>80</v>
      </c>
      <c r="J1085">
        <v>711</v>
      </c>
      <c r="K1085">
        <v>215</v>
      </c>
      <c r="L1085">
        <v>46</v>
      </c>
      <c r="M1085">
        <v>401</v>
      </c>
      <c r="P1085">
        <f>COUNTIF($R$1085:$T$1085,"&lt;="&amp;$Q$1085)/COUNTA($R$1085:$T$1085)</f>
        <v>1</v>
      </c>
      <c r="Q1085">
        <v>597</v>
      </c>
      <c r="R1085">
        <v>215</v>
      </c>
      <c r="S1085">
        <v>46</v>
      </c>
      <c r="T1085">
        <v>401</v>
      </c>
    </row>
    <row r="1086" spans="1:27" x14ac:dyDescent="0.25">
      <c r="A1086">
        <v>6</v>
      </c>
      <c r="B1086">
        <v>47</v>
      </c>
      <c r="C1086">
        <v>11</v>
      </c>
      <c r="D1086" s="2">
        <f t="shared" si="16"/>
        <v>6.0908084163898118E-4</v>
      </c>
      <c r="E1086" s="2">
        <f>D1086*F1086*IFERROR(SUMIF(Distrib!AH:AH,"&lt;=" &amp; G1086,Distrib!AJ:AJ),1)</f>
        <v>3.4523072137802704E-6</v>
      </c>
      <c r="F1086">
        <f>COUNTIF($H$1086:$Q$1086,"&lt;="&amp;$G$1086)/COUNTA($H$1086:$Q$1086)</f>
        <v>0.1</v>
      </c>
      <c r="G1086">
        <v>7</v>
      </c>
      <c r="H1086">
        <v>232</v>
      </c>
      <c r="I1086">
        <v>42</v>
      </c>
      <c r="J1086">
        <v>47</v>
      </c>
      <c r="K1086">
        <v>251</v>
      </c>
      <c r="L1086">
        <v>463</v>
      </c>
      <c r="M1086">
        <v>303</v>
      </c>
      <c r="N1086">
        <v>339</v>
      </c>
      <c r="O1086">
        <v>8</v>
      </c>
      <c r="P1086">
        <v>16</v>
      </c>
      <c r="Q1086">
        <v>3</v>
      </c>
    </row>
    <row r="1087" spans="1:27" x14ac:dyDescent="0.25">
      <c r="A1087">
        <v>45</v>
      </c>
      <c r="B1087">
        <v>47</v>
      </c>
      <c r="C1087">
        <v>7</v>
      </c>
      <c r="D1087" s="2">
        <f t="shared" si="16"/>
        <v>3.875968992248062E-4</v>
      </c>
      <c r="E1087" s="2">
        <f>D1087*F1087*IFERROR(SUMIF(Distrib!AH:AH,"&lt;=" &amp; G1087,Distrib!AJ:AJ),1)</f>
        <v>1.3687042165560096E-4</v>
      </c>
      <c r="F1087">
        <f>COUNTIF($H$1087:$N$1087,"&lt;="&amp;$G$1087)/COUNTA($H$1087:$N$1087)</f>
        <v>0.42857142857142855</v>
      </c>
      <c r="G1087">
        <v>200</v>
      </c>
      <c r="H1087">
        <v>262</v>
      </c>
      <c r="I1087">
        <v>84</v>
      </c>
      <c r="J1087">
        <v>132</v>
      </c>
      <c r="K1087">
        <v>364</v>
      </c>
      <c r="L1087">
        <v>303</v>
      </c>
      <c r="M1087">
        <v>225</v>
      </c>
      <c r="N1087">
        <v>67</v>
      </c>
      <c r="P1087">
        <f>COUNTIF($R$1087:$W$1087,"&lt;="&amp;$Q$1087)/COUNTA($R$1087:$W$1087)</f>
        <v>0</v>
      </c>
      <c r="Q1087">
        <v>19</v>
      </c>
      <c r="R1087">
        <v>84</v>
      </c>
      <c r="S1087">
        <v>132</v>
      </c>
      <c r="T1087">
        <v>364</v>
      </c>
      <c r="U1087">
        <v>303</v>
      </c>
      <c r="V1087">
        <v>225</v>
      </c>
      <c r="W1087">
        <v>67</v>
      </c>
    </row>
    <row r="1088" spans="1:27" x14ac:dyDescent="0.25">
      <c r="A1088">
        <v>13</v>
      </c>
      <c r="B1088">
        <v>47</v>
      </c>
      <c r="C1088">
        <v>14</v>
      </c>
      <c r="D1088" s="2">
        <f t="shared" si="16"/>
        <v>7.7519379844961239E-4</v>
      </c>
      <c r="E1088" s="2">
        <f>D1088*F1088*IFERROR(SUMIF(Distrib!AH:AH,"&lt;=" &amp; G1088,Distrib!AJ:AJ),1)</f>
        <v>3.6433806634831468E-5</v>
      </c>
      <c r="F1088">
        <f>COUNTIF($H$1088:$T$1088,"&lt;="&amp;$G$1088)/COUNTA($H$1088:$T$1088)</f>
        <v>0.23076923076923078</v>
      </c>
      <c r="G1088">
        <v>26</v>
      </c>
      <c r="H1088">
        <v>19</v>
      </c>
      <c r="I1088">
        <v>127</v>
      </c>
      <c r="J1088">
        <v>327</v>
      </c>
      <c r="K1088">
        <v>77</v>
      </c>
      <c r="L1088">
        <v>470</v>
      </c>
      <c r="M1088">
        <v>39</v>
      </c>
      <c r="N1088">
        <v>202</v>
      </c>
      <c r="O1088">
        <v>5</v>
      </c>
      <c r="P1088">
        <v>143</v>
      </c>
      <c r="Q1088">
        <v>126</v>
      </c>
      <c r="R1088">
        <v>150</v>
      </c>
      <c r="S1088">
        <v>4</v>
      </c>
      <c r="T1088">
        <v>61</v>
      </c>
    </row>
    <row r="1089" spans="1:25" x14ac:dyDescent="0.25">
      <c r="A1089">
        <v>46</v>
      </c>
      <c r="B1089">
        <v>47</v>
      </c>
      <c r="C1089">
        <v>9</v>
      </c>
      <c r="D1089" s="2">
        <f t="shared" si="16"/>
        <v>4.9833887043189363E-4</v>
      </c>
      <c r="E1089" s="2">
        <f>D1089*F1089*IFERROR(SUMIF(Distrib!AH:AH,"&lt;=" &amp; G1089,Distrib!AJ:AJ),1)</f>
        <v>1.8830766620619652E-6</v>
      </c>
      <c r="F1089">
        <f>COUNTIF($H$1089:$V$1089,"&lt;="&amp;$G$1089)/COUNTA($H$1089:$V$1089)</f>
        <v>6.6666666666666666E-2</v>
      </c>
      <c r="G1089">
        <v>7</v>
      </c>
      <c r="H1089">
        <v>84</v>
      </c>
      <c r="I1089">
        <v>204</v>
      </c>
      <c r="J1089">
        <v>751</v>
      </c>
      <c r="K1089">
        <v>66</v>
      </c>
      <c r="L1089">
        <v>32</v>
      </c>
      <c r="M1089">
        <v>352</v>
      </c>
      <c r="N1089">
        <v>90</v>
      </c>
      <c r="O1089">
        <v>61</v>
      </c>
      <c r="P1089">
        <f>COUNTIF($R$1089:$V$1089,"&lt;="&amp;$Q$1089)/COUNTA($R$1089:$V$1089)</f>
        <v>1</v>
      </c>
      <c r="Q1089">
        <v>603</v>
      </c>
      <c r="R1089">
        <v>66</v>
      </c>
      <c r="S1089">
        <v>32</v>
      </c>
      <c r="T1089">
        <v>352</v>
      </c>
      <c r="U1089">
        <v>90</v>
      </c>
      <c r="V1089">
        <v>61</v>
      </c>
    </row>
    <row r="1090" spans="1:25" x14ac:dyDescent="0.25">
      <c r="A1090">
        <v>12</v>
      </c>
      <c r="B1090">
        <v>14</v>
      </c>
      <c r="C1090">
        <v>9</v>
      </c>
      <c r="D1090" s="2">
        <f t="shared" si="16"/>
        <v>4.9833887043189363E-4</v>
      </c>
      <c r="E1090" s="2">
        <f>D1090*F1090*IFERROR(SUMIF(Distrib!AH:AH,"&lt;=" &amp; G1090,Distrib!AJ:AJ),1)</f>
        <v>2.0344769398066317E-6</v>
      </c>
      <c r="F1090">
        <f>COUNTIF($H$1090:$W$1090,"&lt;="&amp;$G$1090)/COUNTA($H$1090:$W$1090)</f>
        <v>6.25E-2</v>
      </c>
      <c r="G1090">
        <v>8</v>
      </c>
      <c r="H1090">
        <v>102</v>
      </c>
      <c r="I1090">
        <v>641</v>
      </c>
      <c r="J1090">
        <v>296</v>
      </c>
      <c r="K1090">
        <v>288</v>
      </c>
      <c r="L1090">
        <v>77</v>
      </c>
      <c r="M1090">
        <v>103</v>
      </c>
      <c r="N1090">
        <v>213</v>
      </c>
      <c r="O1090">
        <v>20</v>
      </c>
      <c r="P1090">
        <f>COUNTIF($R$1090:$W$1090,"&lt;="&amp;$Q$1090)/COUNTA($R$1090:$W$1090)</f>
        <v>1</v>
      </c>
      <c r="Q1090">
        <v>308</v>
      </c>
      <c r="R1090">
        <v>296</v>
      </c>
      <c r="S1090">
        <v>288</v>
      </c>
      <c r="T1090">
        <v>77</v>
      </c>
      <c r="U1090">
        <v>103</v>
      </c>
      <c r="V1090">
        <v>213</v>
      </c>
      <c r="W1090">
        <v>20</v>
      </c>
    </row>
    <row r="1091" spans="1:25" x14ac:dyDescent="0.25">
      <c r="A1091">
        <v>12</v>
      </c>
      <c r="B1091">
        <v>35</v>
      </c>
      <c r="C1091">
        <v>9</v>
      </c>
      <c r="D1091" s="2">
        <f t="shared" ref="D1091:D1154" si="17">C1091/SUM(C:C)</f>
        <v>4.9833887043189363E-4</v>
      </c>
      <c r="E1091" s="2">
        <f>D1091*F1091*IFERROR(SUMIF(Distrib!AH:AH,"&lt;=" &amp; G1091,Distrib!AJ:AJ),1)</f>
        <v>1.8599190849880639E-4</v>
      </c>
      <c r="F1091">
        <f>COUNTIF($H$1091:$P$1091,"&lt;="&amp;$G$1091)/COUNTA($H$1091:$P$1091)</f>
        <v>0.55555555555555558</v>
      </c>
      <c r="G1091">
        <v>127</v>
      </c>
      <c r="H1091">
        <v>65</v>
      </c>
      <c r="I1091">
        <v>127</v>
      </c>
      <c r="J1091">
        <v>361</v>
      </c>
      <c r="K1091">
        <v>367</v>
      </c>
      <c r="L1091">
        <v>70</v>
      </c>
      <c r="M1091">
        <v>22</v>
      </c>
      <c r="N1091">
        <v>151</v>
      </c>
      <c r="O1091">
        <v>196</v>
      </c>
      <c r="P1091">
        <v>25</v>
      </c>
    </row>
    <row r="1092" spans="1:25" x14ac:dyDescent="0.25">
      <c r="A1092">
        <v>4</v>
      </c>
      <c r="B1092">
        <v>29</v>
      </c>
      <c r="C1092">
        <v>12</v>
      </c>
      <c r="D1092" s="2">
        <f t="shared" si="17"/>
        <v>6.6445182724252495E-4</v>
      </c>
      <c r="E1092" s="2">
        <f>D1092*F1092*IFERROR(SUMIF(Distrib!AH:AH,"&lt;=" &amp; G1092,Distrib!AJ:AJ),1)</f>
        <v>5.533220497208021E-4</v>
      </c>
      <c r="F1092">
        <f>COUNTIF($H$1092:$R$1092,"&lt;="&amp;$G$1092)/COUNTA($H$1092:$R$1092)</f>
        <v>0.90909090909090906</v>
      </c>
      <c r="G1092">
        <v>289</v>
      </c>
      <c r="H1092">
        <v>760</v>
      </c>
      <c r="I1092">
        <v>7</v>
      </c>
      <c r="J1092">
        <v>168</v>
      </c>
      <c r="K1092">
        <v>47</v>
      </c>
      <c r="L1092">
        <v>76</v>
      </c>
      <c r="M1092">
        <v>151</v>
      </c>
      <c r="N1092">
        <v>6</v>
      </c>
      <c r="O1092">
        <v>14</v>
      </c>
      <c r="P1092">
        <v>79</v>
      </c>
      <c r="Q1092">
        <v>122</v>
      </c>
      <c r="R1092">
        <v>13</v>
      </c>
    </row>
    <row r="1093" spans="1:25" x14ac:dyDescent="0.25">
      <c r="A1093">
        <v>18</v>
      </c>
      <c r="B1093">
        <v>46</v>
      </c>
      <c r="C1093">
        <v>12</v>
      </c>
      <c r="D1093" s="2">
        <f t="shared" si="17"/>
        <v>6.6445182724252495E-4</v>
      </c>
      <c r="E1093" s="2">
        <f>D1093*F1093*IFERROR(SUMIF(Distrib!AH:AH,"&lt;=" &amp; G1093,Distrib!AJ:AJ),1)</f>
        <v>5.379981602025227E-5</v>
      </c>
      <c r="F1093">
        <f>COUNTIF($H$1093:$R$1093,"&lt;="&amp;$G$1093)/COUNTA($H$1093:$R$1093)</f>
        <v>0.27272727272727271</v>
      </c>
      <c r="G1093">
        <v>40</v>
      </c>
      <c r="H1093">
        <v>27</v>
      </c>
      <c r="I1093">
        <v>12</v>
      </c>
      <c r="J1093">
        <v>100</v>
      </c>
      <c r="K1093">
        <v>57</v>
      </c>
      <c r="L1093">
        <v>287</v>
      </c>
      <c r="M1093">
        <v>110</v>
      </c>
      <c r="N1093">
        <v>113</v>
      </c>
      <c r="O1093">
        <v>306</v>
      </c>
      <c r="P1093">
        <v>24</v>
      </c>
      <c r="Q1093">
        <v>200</v>
      </c>
      <c r="R1093">
        <v>77</v>
      </c>
    </row>
    <row r="1094" spans="1:25" x14ac:dyDescent="0.25">
      <c r="A1094">
        <v>23</v>
      </c>
      <c r="B1094">
        <v>46</v>
      </c>
      <c r="C1094">
        <v>10</v>
      </c>
      <c r="D1094" s="2">
        <f t="shared" si="17"/>
        <v>5.5370985603543741E-4</v>
      </c>
      <c r="E1094" s="2">
        <f>D1094*F1094*IFERROR(SUMIF(Distrib!AH:AH,"&lt;=" &amp; G1094,Distrib!AJ:AJ),1)</f>
        <v>1.0023269708499734E-4</v>
      </c>
      <c r="F1094">
        <f>COUNTIF($H$1094:$Q$1094,"&lt;="&amp;$G$1094)/COUNTA($H$1094:$Q$1094)</f>
        <v>0.5</v>
      </c>
      <c r="G1094">
        <v>51</v>
      </c>
      <c r="H1094">
        <v>261</v>
      </c>
      <c r="I1094">
        <v>19</v>
      </c>
      <c r="J1094">
        <v>350</v>
      </c>
      <c r="K1094">
        <v>20</v>
      </c>
      <c r="L1094">
        <v>351</v>
      </c>
      <c r="M1094">
        <v>254</v>
      </c>
      <c r="N1094">
        <v>43</v>
      </c>
      <c r="O1094">
        <v>4</v>
      </c>
      <c r="P1094">
        <v>31</v>
      </c>
      <c r="Q1094">
        <v>188</v>
      </c>
    </row>
    <row r="1095" spans="1:25" x14ac:dyDescent="0.25">
      <c r="A1095">
        <v>5</v>
      </c>
      <c r="B1095">
        <v>45</v>
      </c>
      <c r="C1095">
        <v>8</v>
      </c>
      <c r="D1095" s="2">
        <f t="shared" si="17"/>
        <v>4.4296788482834997E-4</v>
      </c>
      <c r="E1095" s="2">
        <f>D1095*F1095*IFERROR(SUMIF(Distrib!AH:AH,"&lt;=" &amp; G1095,Distrib!AJ:AJ),1)</f>
        <v>4.4296788482834834E-4</v>
      </c>
      <c r="F1095">
        <f>COUNTIF($H$1095:$N$1095,"&lt;="&amp;$G$1095)/COUNTA($H$1095:$N$1095)</f>
        <v>1</v>
      </c>
      <c r="G1095">
        <v>1053</v>
      </c>
      <c r="H1095">
        <v>27</v>
      </c>
      <c r="I1095">
        <v>72</v>
      </c>
      <c r="J1095">
        <v>46</v>
      </c>
      <c r="K1095">
        <v>266</v>
      </c>
      <c r="L1095">
        <v>50</v>
      </c>
      <c r="M1095">
        <v>29</v>
      </c>
      <c r="N1095">
        <v>125</v>
      </c>
      <c r="P1095">
        <f>COUNTIF($R$1095:$X$1095,"&lt;="&amp;$Q$1095)/COUNTA($R$1095:$X$1095)</f>
        <v>1</v>
      </c>
      <c r="Q1095">
        <v>610</v>
      </c>
      <c r="R1095">
        <v>27</v>
      </c>
      <c r="S1095">
        <v>72</v>
      </c>
      <c r="T1095">
        <v>46</v>
      </c>
      <c r="U1095">
        <v>266</v>
      </c>
      <c r="V1095">
        <v>50</v>
      </c>
      <c r="W1095">
        <v>29</v>
      </c>
      <c r="X1095">
        <v>125</v>
      </c>
    </row>
    <row r="1096" spans="1:25" x14ac:dyDescent="0.25">
      <c r="A1096">
        <v>25</v>
      </c>
      <c r="B1096">
        <v>31</v>
      </c>
      <c r="C1096">
        <v>11</v>
      </c>
      <c r="D1096" s="2">
        <f t="shared" si="17"/>
        <v>6.0908084163898118E-4</v>
      </c>
      <c r="E1096" s="2">
        <f>D1096*F1096*IFERROR(SUMIF(Distrib!AH:AH,"&lt;=" &amp; G1096,Distrib!AJ:AJ),1)</f>
        <v>4.2728167341039673E-4</v>
      </c>
      <c r="F1096">
        <f>COUNTIF($H$1096:$Q$1096,"&lt;="&amp;$G$1096)/COUNTA($H$1096:$Q$1096)</f>
        <v>0.8</v>
      </c>
      <c r="G1096">
        <v>243</v>
      </c>
      <c r="H1096">
        <v>26</v>
      </c>
      <c r="I1096">
        <v>15</v>
      </c>
      <c r="J1096">
        <v>103</v>
      </c>
      <c r="K1096">
        <v>204</v>
      </c>
      <c r="L1096">
        <v>50</v>
      </c>
      <c r="M1096">
        <v>69</v>
      </c>
      <c r="N1096">
        <v>343</v>
      </c>
      <c r="O1096">
        <v>164</v>
      </c>
      <c r="P1096">
        <v>28</v>
      </c>
      <c r="Q1096">
        <v>472</v>
      </c>
    </row>
    <row r="1097" spans="1:25" x14ac:dyDescent="0.25">
      <c r="A1097">
        <v>22</v>
      </c>
      <c r="B1097">
        <v>36</v>
      </c>
      <c r="C1097">
        <v>13</v>
      </c>
      <c r="D1097" s="2">
        <f t="shared" si="17"/>
        <v>7.1982281284606862E-4</v>
      </c>
      <c r="E1097" s="2">
        <f>D1097*F1097*IFERROR(SUMIF(Distrib!AH:AH,"&lt;=" &amp; G1097,Distrib!AJ:AJ),1)</f>
        <v>7.1800067717630418E-4</v>
      </c>
      <c r="F1097">
        <f>COUNTIF($H$1097:$S$1097,"&lt;="&amp;$G$1097)/COUNTA($H$1097:$S$1097)</f>
        <v>1</v>
      </c>
      <c r="G1097">
        <v>694</v>
      </c>
      <c r="H1097">
        <v>26</v>
      </c>
      <c r="I1097">
        <v>335</v>
      </c>
      <c r="J1097">
        <v>248</v>
      </c>
      <c r="K1097">
        <v>99</v>
      </c>
      <c r="L1097">
        <v>45</v>
      </c>
      <c r="M1097">
        <v>6</v>
      </c>
      <c r="N1097">
        <v>14</v>
      </c>
      <c r="O1097">
        <v>3</v>
      </c>
      <c r="P1097">
        <v>46</v>
      </c>
      <c r="Q1097">
        <v>47</v>
      </c>
      <c r="R1097">
        <v>19</v>
      </c>
      <c r="S1097">
        <v>51</v>
      </c>
    </row>
    <row r="1098" spans="1:25" x14ac:dyDescent="0.25">
      <c r="A1098">
        <v>4</v>
      </c>
      <c r="B1098">
        <v>21</v>
      </c>
      <c r="C1098">
        <v>19</v>
      </c>
      <c r="D1098" s="2">
        <f t="shared" si="17"/>
        <v>1.052048726467331E-3</v>
      </c>
      <c r="E1098" s="2">
        <f>D1098*F1098*IFERROR(SUMIF(Distrib!AH:AH,"&lt;=" &amp; G1098,Distrib!AJ:AJ),1)</f>
        <v>8.3580198521918201E-4</v>
      </c>
      <c r="F1098">
        <f>COUNTIF($H$1098:$Y$1098,"&lt;="&amp;$G$1098)/COUNTA($H$1098:$Y$1098)</f>
        <v>0.94444444444444442</v>
      </c>
      <c r="G1098">
        <v>211</v>
      </c>
      <c r="H1098">
        <v>155</v>
      </c>
      <c r="I1098">
        <v>33</v>
      </c>
      <c r="J1098">
        <v>18</v>
      </c>
      <c r="K1098">
        <v>38</v>
      </c>
      <c r="L1098">
        <v>195</v>
      </c>
      <c r="M1098">
        <v>79</v>
      </c>
      <c r="N1098">
        <v>31</v>
      </c>
      <c r="O1098">
        <v>298</v>
      </c>
      <c r="P1098">
        <v>148</v>
      </c>
      <c r="Q1098">
        <v>47</v>
      </c>
      <c r="R1098">
        <v>150</v>
      </c>
      <c r="S1098">
        <v>2</v>
      </c>
      <c r="T1098">
        <v>33</v>
      </c>
      <c r="U1098">
        <v>68</v>
      </c>
      <c r="V1098">
        <v>1</v>
      </c>
      <c r="W1098">
        <v>19</v>
      </c>
      <c r="X1098">
        <v>71</v>
      </c>
      <c r="Y1098">
        <v>110</v>
      </c>
    </row>
    <row r="1099" spans="1:25" x14ac:dyDescent="0.25">
      <c r="A1099">
        <v>21</v>
      </c>
      <c r="B1099">
        <v>23</v>
      </c>
      <c r="C1099">
        <v>16</v>
      </c>
      <c r="D1099" s="2">
        <f t="shared" si="17"/>
        <v>8.8593576965669994E-4</v>
      </c>
      <c r="E1099" s="2">
        <f>D1099*F1099*IFERROR(SUMIF(Distrib!AH:AH,"&lt;=" &amp; G1099,Distrib!AJ:AJ),1)</f>
        <v>7.4591774574881726E-6</v>
      </c>
      <c r="F1099">
        <f>COUNTIF($H$1099:$V$1099,"&lt;="&amp;$G$1099)/COUNTA($H$1099:$V$1099)</f>
        <v>6.6666666666666666E-2</v>
      </c>
      <c r="G1099">
        <v>16</v>
      </c>
      <c r="H1099">
        <v>99</v>
      </c>
      <c r="I1099">
        <v>38</v>
      </c>
      <c r="J1099">
        <v>60</v>
      </c>
      <c r="K1099">
        <v>118</v>
      </c>
      <c r="L1099">
        <v>81</v>
      </c>
      <c r="M1099">
        <v>75</v>
      </c>
      <c r="N1099">
        <v>24</v>
      </c>
      <c r="O1099">
        <v>143</v>
      </c>
      <c r="P1099">
        <v>5</v>
      </c>
      <c r="Q1099">
        <v>43</v>
      </c>
      <c r="R1099">
        <v>356</v>
      </c>
      <c r="S1099">
        <v>214</v>
      </c>
      <c r="T1099">
        <v>132</v>
      </c>
      <c r="U1099">
        <v>22</v>
      </c>
      <c r="V1099">
        <v>30</v>
      </c>
    </row>
    <row r="1100" spans="1:25" x14ac:dyDescent="0.25">
      <c r="A1100">
        <v>7</v>
      </c>
      <c r="B1100">
        <v>22</v>
      </c>
      <c r="C1100">
        <v>9</v>
      </c>
      <c r="D1100" s="2">
        <f t="shared" si="17"/>
        <v>4.9833887043189363E-4</v>
      </c>
      <c r="E1100" s="2">
        <f>D1100*F1100*IFERROR(SUMIF(Distrib!AH:AH,"&lt;=" &amp; G1100,Distrib!AJ:AJ),1)</f>
        <v>3.7015482546621674E-4</v>
      </c>
      <c r="F1100">
        <f>COUNTIF($H$1100:$O$1100,"&lt;="&amp;$G$1100)/COUNTA($H$1100:$O$1100)</f>
        <v>0.875</v>
      </c>
      <c r="G1100">
        <v>217</v>
      </c>
      <c r="H1100">
        <v>71</v>
      </c>
      <c r="I1100">
        <v>210</v>
      </c>
      <c r="J1100">
        <v>561</v>
      </c>
      <c r="K1100">
        <v>127</v>
      </c>
      <c r="L1100">
        <v>93</v>
      </c>
      <c r="M1100">
        <v>55</v>
      </c>
      <c r="N1100">
        <v>187</v>
      </c>
      <c r="O1100">
        <v>27</v>
      </c>
    </row>
    <row r="1101" spans="1:25" x14ac:dyDescent="0.25">
      <c r="A1101">
        <v>16</v>
      </c>
      <c r="B1101">
        <v>33</v>
      </c>
      <c r="C1101">
        <v>8</v>
      </c>
      <c r="D1101" s="2">
        <f t="shared" si="17"/>
        <v>4.4296788482834997E-4</v>
      </c>
      <c r="E1101" s="2">
        <f>D1101*F1101*IFERROR(SUMIF(Distrib!AH:AH,"&lt;=" &amp; G1101,Distrib!AJ:AJ),1)</f>
        <v>0</v>
      </c>
      <c r="F1101">
        <f>COUNTIF($H$1101:$N$1101,"&lt;="&amp;$G$1101)/COUNTA($H$1101:$N$1101)</f>
        <v>0</v>
      </c>
      <c r="G1101">
        <v>36</v>
      </c>
      <c r="H1101">
        <v>53</v>
      </c>
      <c r="I1101">
        <v>68</v>
      </c>
      <c r="J1101">
        <v>216</v>
      </c>
      <c r="K1101">
        <v>70</v>
      </c>
      <c r="L1101">
        <v>107</v>
      </c>
      <c r="M1101">
        <v>509</v>
      </c>
      <c r="N1101">
        <v>203</v>
      </c>
      <c r="P1101">
        <f>COUNTIF($R$1101:$S$1101,"&lt;="&amp;$Q$1101)/COUNTA($R$1101:$S$1101)</f>
        <v>0</v>
      </c>
      <c r="Q1101">
        <v>107</v>
      </c>
      <c r="R1101">
        <v>509</v>
      </c>
      <c r="S1101">
        <v>203</v>
      </c>
    </row>
    <row r="1102" spans="1:25" x14ac:dyDescent="0.25">
      <c r="A1102">
        <v>19</v>
      </c>
      <c r="B1102">
        <v>22</v>
      </c>
      <c r="C1102">
        <v>6</v>
      </c>
      <c r="D1102" s="2">
        <f t="shared" si="17"/>
        <v>3.3222591362126248E-4</v>
      </c>
      <c r="E1102" s="2">
        <f>D1102*F1102*IFERROR(SUMIF(Distrib!AH:AH,"&lt;=" &amp; G1102,Distrib!AJ:AJ),1)</f>
        <v>1.1612184200730849E-4</v>
      </c>
      <c r="F1102">
        <f>COUNTIF($H$1102:$L$1102,"&lt;="&amp;$G$1102)/COUNTA($H$1102:$L$1102)</f>
        <v>0.4</v>
      </c>
      <c r="G1102">
        <v>240</v>
      </c>
      <c r="H1102">
        <v>28</v>
      </c>
      <c r="I1102">
        <v>331</v>
      </c>
      <c r="J1102">
        <v>460</v>
      </c>
      <c r="K1102">
        <v>489</v>
      </c>
      <c r="L1102">
        <v>185</v>
      </c>
      <c r="P1102">
        <f>COUNTIF($R$1102:$T$1102,"&lt;="&amp;$Q$1102)/COUNTA($R$1102:$T$1102)</f>
        <v>0</v>
      </c>
      <c r="Q1102">
        <v>156</v>
      </c>
      <c r="R1102">
        <v>460</v>
      </c>
      <c r="S1102">
        <v>489</v>
      </c>
      <c r="T1102">
        <v>185</v>
      </c>
    </row>
    <row r="1103" spans="1:25" x14ac:dyDescent="0.25">
      <c r="A1103">
        <v>22</v>
      </c>
      <c r="B1103">
        <v>33</v>
      </c>
      <c r="C1103">
        <v>17</v>
      </c>
      <c r="D1103" s="2">
        <f t="shared" si="17"/>
        <v>9.413067552602436E-4</v>
      </c>
      <c r="E1103" s="2">
        <f>D1103*F1103*IFERROR(SUMIF(Distrib!AH:AH,"&lt;=" &amp; G1103,Distrib!AJ:AJ),1)</f>
        <v>7.1184938716894352E-5</v>
      </c>
      <c r="F1103">
        <f>COUNTIF($H$1103:$T$1103,"&lt;="&amp;$G$1103)/COUNTA($H$1103:$T$1103)</f>
        <v>0.23076923076923078</v>
      </c>
      <c r="G1103">
        <v>45</v>
      </c>
      <c r="H1103">
        <v>58</v>
      </c>
      <c r="I1103">
        <v>205</v>
      </c>
      <c r="J1103">
        <v>48</v>
      </c>
      <c r="K1103">
        <v>20</v>
      </c>
      <c r="L1103">
        <v>164</v>
      </c>
      <c r="M1103">
        <v>57</v>
      </c>
      <c r="N1103">
        <v>462</v>
      </c>
      <c r="O1103">
        <v>138</v>
      </c>
      <c r="P1103">
        <v>171</v>
      </c>
      <c r="Q1103">
        <v>37</v>
      </c>
      <c r="R1103">
        <v>111</v>
      </c>
      <c r="S1103">
        <v>117</v>
      </c>
      <c r="T1103">
        <v>29</v>
      </c>
    </row>
    <row r="1104" spans="1:25" x14ac:dyDescent="0.25">
      <c r="A1104">
        <v>21</v>
      </c>
      <c r="B1104">
        <v>29</v>
      </c>
      <c r="C1104">
        <v>14</v>
      </c>
      <c r="D1104" s="2">
        <f t="shared" si="17"/>
        <v>7.7519379844961239E-4</v>
      </c>
      <c r="E1104" s="2">
        <f>D1104*F1104*IFERROR(SUMIF(Distrib!AH:AH,"&lt;=" &amp; G1104,Distrib!AJ:AJ),1)</f>
        <v>3.2137747943818086E-4</v>
      </c>
      <c r="F1104">
        <f>COUNTIF($H$1104:$T$1104,"&lt;="&amp;$G$1104)/COUNTA($H$1104:$T$1104)</f>
        <v>0.69230769230769229</v>
      </c>
      <c r="G1104">
        <v>104</v>
      </c>
      <c r="H1104">
        <v>79</v>
      </c>
      <c r="I1104">
        <v>12</v>
      </c>
      <c r="J1104">
        <v>70</v>
      </c>
      <c r="K1104">
        <v>31</v>
      </c>
      <c r="L1104">
        <v>101</v>
      </c>
      <c r="M1104">
        <v>96</v>
      </c>
      <c r="N1104">
        <v>80</v>
      </c>
      <c r="O1104">
        <v>176</v>
      </c>
      <c r="P1104">
        <v>311</v>
      </c>
      <c r="Q1104">
        <v>181</v>
      </c>
      <c r="R1104">
        <v>97</v>
      </c>
      <c r="S1104">
        <v>158</v>
      </c>
      <c r="T1104">
        <v>101</v>
      </c>
    </row>
    <row r="1105" spans="1:26" x14ac:dyDescent="0.25">
      <c r="A1105">
        <v>24</v>
      </c>
      <c r="B1105">
        <v>46</v>
      </c>
      <c r="C1105">
        <v>19</v>
      </c>
      <c r="D1105" s="2">
        <f t="shared" si="17"/>
        <v>1.052048726467331E-3</v>
      </c>
      <c r="E1105" s="2">
        <f>D1105*F1105*IFERROR(SUMIF(Distrib!AH:AH,"&lt;=" &amp; G1105,Distrib!AJ:AJ),1)</f>
        <v>4.293597612478178E-4</v>
      </c>
      <c r="F1105">
        <f>COUNTIF($H$1105:$Z$1105,"&lt;="&amp;$G$1105)/COUNTA($H$1105:$Z$1105)</f>
        <v>0.73684210526315785</v>
      </c>
      <c r="G1105">
        <v>92</v>
      </c>
      <c r="H1105">
        <v>79</v>
      </c>
      <c r="I1105">
        <v>32</v>
      </c>
      <c r="J1105">
        <v>33</v>
      </c>
      <c r="K1105">
        <v>122</v>
      </c>
      <c r="L1105">
        <v>41</v>
      </c>
      <c r="M1105">
        <v>37</v>
      </c>
      <c r="N1105">
        <v>14</v>
      </c>
      <c r="O1105">
        <v>35</v>
      </c>
      <c r="P1105">
        <v>6</v>
      </c>
      <c r="Q1105">
        <v>33</v>
      </c>
      <c r="R1105">
        <v>56</v>
      </c>
      <c r="S1105">
        <v>92</v>
      </c>
      <c r="T1105">
        <v>42</v>
      </c>
      <c r="U1105">
        <v>348</v>
      </c>
      <c r="V1105">
        <v>29</v>
      </c>
      <c r="W1105">
        <v>179</v>
      </c>
      <c r="X1105">
        <v>5</v>
      </c>
      <c r="Y1105">
        <v>133</v>
      </c>
      <c r="Z1105">
        <v>101</v>
      </c>
    </row>
    <row r="1106" spans="1:26" x14ac:dyDescent="0.25">
      <c r="A1106">
        <v>24</v>
      </c>
      <c r="B1106">
        <v>50</v>
      </c>
      <c r="C1106">
        <v>16</v>
      </c>
      <c r="D1106" s="2">
        <f t="shared" si="17"/>
        <v>8.8593576965669994E-4</v>
      </c>
      <c r="E1106" s="2">
        <f>D1106*F1106*IFERROR(SUMIF(Distrib!AH:AH,"&lt;=" &amp; G1106,Distrib!AJ:AJ),1)</f>
        <v>1.131064817083174E-5</v>
      </c>
      <c r="F1106">
        <f>COUNTIF($H$1106:$V$1106,"&lt;="&amp;$G$1106)/COUNTA($H$1106:$V$1106)</f>
        <v>0.13333333333333333</v>
      </c>
      <c r="G1106">
        <v>12</v>
      </c>
      <c r="H1106">
        <v>80</v>
      </c>
      <c r="I1106">
        <v>73</v>
      </c>
      <c r="J1106">
        <v>1</v>
      </c>
      <c r="K1106">
        <v>67</v>
      </c>
      <c r="L1106">
        <v>101</v>
      </c>
      <c r="M1106">
        <v>382</v>
      </c>
      <c r="N1106">
        <v>15</v>
      </c>
      <c r="O1106">
        <v>331</v>
      </c>
      <c r="P1106">
        <v>3</v>
      </c>
      <c r="Q1106">
        <v>64</v>
      </c>
      <c r="R1106">
        <v>19</v>
      </c>
      <c r="S1106">
        <v>40</v>
      </c>
      <c r="T1106">
        <v>385</v>
      </c>
      <c r="U1106">
        <v>137</v>
      </c>
      <c r="V1106">
        <v>45</v>
      </c>
    </row>
    <row r="1107" spans="1:26" x14ac:dyDescent="0.25">
      <c r="A1107">
        <v>44</v>
      </c>
      <c r="B1107">
        <v>46</v>
      </c>
      <c r="C1107">
        <v>6</v>
      </c>
      <c r="D1107" s="2">
        <f t="shared" si="17"/>
        <v>3.3222591362126248E-4</v>
      </c>
      <c r="E1107" s="2">
        <f>D1107*F1107*IFERROR(SUMIF(Distrib!AH:AH,"&lt;=" &amp; G1107,Distrib!AJ:AJ),1)</f>
        <v>2.2944283600852105E-5</v>
      </c>
      <c r="F1107">
        <f>COUNTIF($H$1107:$L$1107,"&lt;="&amp;$G$1107)/COUNTA($H$1107:$L$1107)</f>
        <v>0.2</v>
      </c>
      <c r="G1107">
        <v>48</v>
      </c>
      <c r="H1107">
        <v>446</v>
      </c>
      <c r="I1107">
        <v>568</v>
      </c>
      <c r="J1107">
        <v>140</v>
      </c>
      <c r="K1107">
        <v>267</v>
      </c>
      <c r="L1107">
        <v>4</v>
      </c>
      <c r="P1107">
        <f>COUNTIF($R$1107:$U$1107,"&lt;="&amp;$Q$1107)/COUNTA($R$1107:$U$1107)</f>
        <v>0.25</v>
      </c>
      <c r="Q1107">
        <v>51</v>
      </c>
      <c r="R1107">
        <v>568</v>
      </c>
      <c r="S1107">
        <v>140</v>
      </c>
      <c r="T1107">
        <v>267</v>
      </c>
      <c r="U1107">
        <v>4</v>
      </c>
    </row>
    <row r="1108" spans="1:26" x14ac:dyDescent="0.25">
      <c r="A1108">
        <v>46</v>
      </c>
      <c r="B1108">
        <v>48</v>
      </c>
      <c r="C1108">
        <v>7</v>
      </c>
      <c r="D1108" s="2">
        <f t="shared" si="17"/>
        <v>3.875968992248062E-4</v>
      </c>
      <c r="E1108" s="2">
        <f>D1108*F1108*IFERROR(SUMIF(Distrib!AH:AH,"&lt;=" &amp; G1108,Distrib!AJ:AJ),1)</f>
        <v>3.1384611034366088E-6</v>
      </c>
      <c r="F1108">
        <f>COUNTIF($H$1108:$N$1108,"&lt;="&amp;$G$1108)/COUNTA($H$1108:$N$1108)</f>
        <v>0.14285714285714285</v>
      </c>
      <c r="G1108">
        <v>7</v>
      </c>
      <c r="H1108">
        <v>367</v>
      </c>
      <c r="I1108">
        <v>4</v>
      </c>
      <c r="J1108">
        <v>299</v>
      </c>
      <c r="K1108">
        <v>69</v>
      </c>
      <c r="L1108">
        <v>316</v>
      </c>
      <c r="M1108">
        <v>134</v>
      </c>
      <c r="N1108">
        <v>157</v>
      </c>
      <c r="P1108">
        <f>COUNTIF($R$1108:$U$1108,"&lt;="&amp;$Q$1108)/COUNTA($R$1108:$U$1108)</f>
        <v>0.75</v>
      </c>
      <c r="Q1108">
        <v>234</v>
      </c>
      <c r="R1108">
        <v>69</v>
      </c>
      <c r="S1108">
        <v>316</v>
      </c>
      <c r="T1108">
        <v>134</v>
      </c>
      <c r="U1108">
        <v>157</v>
      </c>
    </row>
    <row r="1109" spans="1:26" x14ac:dyDescent="0.25">
      <c r="A1109">
        <v>24</v>
      </c>
      <c r="B1109">
        <v>43</v>
      </c>
      <c r="C1109">
        <v>11</v>
      </c>
      <c r="D1109" s="2">
        <f t="shared" si="17"/>
        <v>6.0908084163898118E-4</v>
      </c>
      <c r="E1109" s="2">
        <f>D1109*F1109*IFERROR(SUMIF(Distrib!AH:AH,"&lt;=" &amp; G1109,Distrib!AJ:AJ),1)</f>
        <v>3.4358531458593395E-4</v>
      </c>
      <c r="F1109">
        <f>COUNTIF($H$1109:$R$1109,"&lt;="&amp;$G$1109)/COUNTA($H$1109:$R$1109)</f>
        <v>0.72727272727272729</v>
      </c>
      <c r="G1109">
        <v>171</v>
      </c>
      <c r="H1109">
        <v>277</v>
      </c>
      <c r="I1109">
        <v>37</v>
      </c>
      <c r="J1109">
        <v>39</v>
      </c>
      <c r="K1109">
        <v>93</v>
      </c>
      <c r="L1109">
        <v>23</v>
      </c>
      <c r="M1109">
        <v>68</v>
      </c>
      <c r="N1109">
        <v>356</v>
      </c>
      <c r="O1109">
        <v>1</v>
      </c>
      <c r="P1109">
        <v>210</v>
      </c>
      <c r="Q1109">
        <v>24</v>
      </c>
      <c r="R1109">
        <v>119</v>
      </c>
    </row>
    <row r="1110" spans="1:26" x14ac:dyDescent="0.25">
      <c r="A1110">
        <v>43</v>
      </c>
      <c r="B1110">
        <v>50</v>
      </c>
      <c r="C1110">
        <v>10</v>
      </c>
      <c r="D1110" s="2">
        <f t="shared" si="17"/>
        <v>5.5370985603543741E-4</v>
      </c>
      <c r="E1110" s="2">
        <f>D1110*F1110*IFERROR(SUMIF(Distrib!AH:AH,"&lt;=" &amp; G1110,Distrib!AJ:AJ),1)</f>
        <v>3.8954497961198758E-4</v>
      </c>
      <c r="F1110">
        <f>COUNTIF($H$1110:$P$1110,"&lt;="&amp;$G$1110)/COUNTA($H$1110:$P$1110)</f>
        <v>0.77777777777777779</v>
      </c>
      <c r="G1110">
        <v>274</v>
      </c>
      <c r="H1110">
        <v>791</v>
      </c>
      <c r="I1110">
        <v>60</v>
      </c>
      <c r="J1110">
        <v>68</v>
      </c>
      <c r="K1110">
        <v>40</v>
      </c>
      <c r="L1110">
        <v>59</v>
      </c>
      <c r="M1110">
        <v>40</v>
      </c>
      <c r="N1110">
        <v>16</v>
      </c>
      <c r="O1110">
        <v>348</v>
      </c>
      <c r="P1110">
        <v>55</v>
      </c>
    </row>
    <row r="1111" spans="1:26" x14ac:dyDescent="0.25">
      <c r="A1111">
        <v>11</v>
      </c>
      <c r="B1111">
        <v>41</v>
      </c>
      <c r="C1111">
        <v>14</v>
      </c>
      <c r="D1111" s="2">
        <f t="shared" si="17"/>
        <v>7.7519379844961239E-4</v>
      </c>
      <c r="E1111" s="2">
        <f>D1111*F1111*IFERROR(SUMIF(Distrib!AH:AH,"&lt;=" &amp; G1111,Distrib!AJ:AJ),1)</f>
        <v>5.1541219258996159E-4</v>
      </c>
      <c r="F1111">
        <f>COUNTIF($H$1111:$T$1111,"&lt;="&amp;$G$1111)/COUNTA($H$1111:$T$1111)</f>
        <v>0.84615384615384615</v>
      </c>
      <c r="G1111">
        <v>177</v>
      </c>
      <c r="H1111">
        <v>167</v>
      </c>
      <c r="I1111">
        <v>72</v>
      </c>
      <c r="J1111">
        <v>56</v>
      </c>
      <c r="K1111">
        <v>174</v>
      </c>
      <c r="L1111">
        <v>19</v>
      </c>
      <c r="M1111">
        <v>401</v>
      </c>
      <c r="N1111">
        <v>84</v>
      </c>
      <c r="O1111">
        <v>191</v>
      </c>
      <c r="P1111">
        <v>7</v>
      </c>
      <c r="Q1111">
        <v>61</v>
      </c>
      <c r="R1111">
        <v>118</v>
      </c>
      <c r="S1111">
        <v>171</v>
      </c>
      <c r="T1111">
        <v>64</v>
      </c>
    </row>
    <row r="1112" spans="1:26" x14ac:dyDescent="0.25">
      <c r="A1112">
        <v>41</v>
      </c>
      <c r="B1112">
        <v>43</v>
      </c>
      <c r="C1112">
        <v>10</v>
      </c>
      <c r="D1112" s="2">
        <f t="shared" si="17"/>
        <v>5.5370985603543741E-4</v>
      </c>
      <c r="E1112" s="2">
        <f>D1112*F1112*IFERROR(SUMIF(Distrib!AH:AH,"&lt;=" &amp; G1112,Distrib!AJ:AJ),1)</f>
        <v>0</v>
      </c>
      <c r="F1112">
        <f>COUNTIF($H$1112:$Q$1112,"&lt;="&amp;$G$1112)/COUNTA($H$1112:$Q$1112)</f>
        <v>0</v>
      </c>
      <c r="G1112">
        <v>83</v>
      </c>
      <c r="H1112">
        <v>94</v>
      </c>
      <c r="I1112">
        <v>97</v>
      </c>
      <c r="J1112">
        <v>166</v>
      </c>
      <c r="K1112">
        <v>84</v>
      </c>
      <c r="L1112">
        <v>542</v>
      </c>
      <c r="M1112">
        <v>84</v>
      </c>
      <c r="N1112">
        <v>106</v>
      </c>
      <c r="O1112">
        <v>92</v>
      </c>
      <c r="P1112">
        <v>125</v>
      </c>
      <c r="Q1112">
        <v>278</v>
      </c>
    </row>
    <row r="1113" spans="1:26" x14ac:dyDescent="0.25">
      <c r="A1113">
        <v>20</v>
      </c>
      <c r="B1113">
        <v>34</v>
      </c>
      <c r="C1113">
        <v>15</v>
      </c>
      <c r="D1113" s="2">
        <f t="shared" si="17"/>
        <v>8.3056478405315617E-4</v>
      </c>
      <c r="E1113" s="2">
        <f>D1113*F1113*IFERROR(SUMIF(Distrib!AH:AH,"&lt;=" &amp; G1113,Distrib!AJ:AJ),1)</f>
        <v>1.2464609389307532E-4</v>
      </c>
      <c r="F1113">
        <f>COUNTIF($H$1113:$U$1113,"&lt;="&amp;$G$1113)/COUNTA($H$1113:$U$1113)</f>
        <v>0.35714285714285715</v>
      </c>
      <c r="G1113">
        <v>62</v>
      </c>
      <c r="H1113">
        <v>149</v>
      </c>
      <c r="I1113">
        <v>66</v>
      </c>
      <c r="J1113">
        <v>123</v>
      </c>
      <c r="K1113">
        <v>74</v>
      </c>
      <c r="L1113">
        <v>36</v>
      </c>
      <c r="M1113">
        <v>38</v>
      </c>
      <c r="N1113">
        <v>8</v>
      </c>
      <c r="O1113">
        <v>89</v>
      </c>
      <c r="P1113">
        <v>10</v>
      </c>
      <c r="Q1113">
        <v>46</v>
      </c>
      <c r="R1113">
        <v>366</v>
      </c>
      <c r="S1113">
        <v>202</v>
      </c>
      <c r="T1113">
        <v>70</v>
      </c>
      <c r="U1113">
        <v>321</v>
      </c>
    </row>
    <row r="1114" spans="1:26" x14ac:dyDescent="0.25">
      <c r="A1114">
        <v>22</v>
      </c>
      <c r="B1114">
        <v>35</v>
      </c>
      <c r="C1114">
        <v>10</v>
      </c>
      <c r="D1114" s="2">
        <f t="shared" si="17"/>
        <v>5.5370985603543741E-4</v>
      </c>
      <c r="E1114" s="2">
        <f>D1114*F1114*IFERROR(SUMIF(Distrib!AH:AH,"&lt;=" &amp; G1114,Distrib!AJ:AJ),1)</f>
        <v>1.8030916096685566E-5</v>
      </c>
      <c r="F1114">
        <f>COUNTIF($H$1114:$W$1114,"&lt;="&amp;$G$1114)/COUNTA($H$1114:$W$1114)</f>
        <v>0.1875</v>
      </c>
      <c r="G1114">
        <v>22</v>
      </c>
      <c r="H1114">
        <v>6</v>
      </c>
      <c r="I1114">
        <v>184</v>
      </c>
      <c r="J1114">
        <v>286</v>
      </c>
      <c r="K1114">
        <v>99</v>
      </c>
      <c r="L1114">
        <v>471</v>
      </c>
      <c r="M1114">
        <v>213</v>
      </c>
      <c r="N1114">
        <v>9</v>
      </c>
      <c r="O1114">
        <v>298</v>
      </c>
      <c r="P1114">
        <v>51</v>
      </c>
      <c r="Q1114">
        <v>55</v>
      </c>
      <c r="R1114">
        <v>99</v>
      </c>
      <c r="S1114">
        <v>471</v>
      </c>
      <c r="T1114">
        <v>213</v>
      </c>
      <c r="U1114">
        <v>9</v>
      </c>
      <c r="V1114">
        <v>298</v>
      </c>
      <c r="W1114">
        <v>51</v>
      </c>
    </row>
    <row r="1115" spans="1:26" x14ac:dyDescent="0.25">
      <c r="A1115">
        <v>35</v>
      </c>
      <c r="B1115">
        <v>38</v>
      </c>
      <c r="C1115">
        <v>13</v>
      </c>
      <c r="D1115" s="2">
        <f t="shared" si="17"/>
        <v>7.1982281284606862E-4</v>
      </c>
      <c r="E1115" s="2">
        <f>D1115*F1115*IFERROR(SUMIF(Distrib!AH:AH,"&lt;=" &amp; G1115,Distrib!AJ:AJ),1)</f>
        <v>4.8732226254890801E-4</v>
      </c>
      <c r="F1115">
        <f>COUNTIF($H$1115:$S$1115,"&lt;="&amp;$G$1115)/COUNTA($H$1115:$S$1115)</f>
        <v>0.83333333333333337</v>
      </c>
      <c r="G1115">
        <v>193</v>
      </c>
      <c r="H1115">
        <v>126</v>
      </c>
      <c r="I1115">
        <v>64</v>
      </c>
      <c r="J1115">
        <v>685</v>
      </c>
      <c r="K1115">
        <v>71</v>
      </c>
      <c r="L1115">
        <v>13</v>
      </c>
      <c r="M1115">
        <v>47</v>
      </c>
      <c r="N1115">
        <v>48</v>
      </c>
      <c r="O1115">
        <v>218</v>
      </c>
      <c r="P1115">
        <v>14</v>
      </c>
      <c r="Q1115">
        <v>160</v>
      </c>
      <c r="R1115">
        <v>43</v>
      </c>
      <c r="S1115">
        <v>58</v>
      </c>
    </row>
    <row r="1116" spans="1:26" x14ac:dyDescent="0.25">
      <c r="A1116">
        <v>22</v>
      </c>
      <c r="B1116">
        <v>27</v>
      </c>
      <c r="C1116">
        <v>17</v>
      </c>
      <c r="D1116" s="2">
        <f t="shared" si="17"/>
        <v>9.413067552602436E-4</v>
      </c>
      <c r="E1116" s="2">
        <f>D1116*F1116*IFERROR(SUMIF(Distrib!AH:AH,"&lt;=" &amp; G1116,Distrib!AJ:AJ),1)</f>
        <v>5.2613424746040583E-4</v>
      </c>
      <c r="F1116">
        <f>COUNTIF($H$1116:$W$1116,"&lt;="&amp;$G$1116)/COUNTA($H$1116:$W$1116)</f>
        <v>0.8125</v>
      </c>
      <c r="G1116">
        <v>133</v>
      </c>
      <c r="H1116">
        <v>323</v>
      </c>
      <c r="I1116">
        <v>5</v>
      </c>
      <c r="J1116">
        <v>302</v>
      </c>
      <c r="K1116">
        <v>306</v>
      </c>
      <c r="L1116">
        <v>2</v>
      </c>
      <c r="M1116">
        <v>34</v>
      </c>
      <c r="N1116">
        <v>81</v>
      </c>
      <c r="O1116">
        <v>40</v>
      </c>
      <c r="P1116">
        <v>53</v>
      </c>
      <c r="Q1116">
        <v>5</v>
      </c>
      <c r="R1116">
        <v>19</v>
      </c>
      <c r="S1116">
        <v>23</v>
      </c>
      <c r="T1116">
        <v>25</v>
      </c>
      <c r="U1116">
        <v>116</v>
      </c>
      <c r="V1116">
        <v>3</v>
      </c>
      <c r="W1116">
        <v>78</v>
      </c>
    </row>
    <row r="1117" spans="1:26" x14ac:dyDescent="0.25">
      <c r="A1117">
        <v>24</v>
      </c>
      <c r="B1117">
        <v>27</v>
      </c>
      <c r="C1117">
        <v>16</v>
      </c>
      <c r="D1117" s="2">
        <f t="shared" si="17"/>
        <v>8.8593576965669994E-4</v>
      </c>
      <c r="E1117" s="2">
        <f>D1117*F1117*IFERROR(SUMIF(Distrib!AH:AH,"&lt;=" &amp; G1117,Distrib!AJ:AJ),1)</f>
        <v>4.5004922813357975E-6</v>
      </c>
      <c r="F1117">
        <f>COUNTIF($H$1117:$W$1117,"&lt;="&amp;$G$1117)/COUNTA($H$1117:$W$1117)</f>
        <v>6.25E-2</v>
      </c>
      <c r="G1117">
        <v>10</v>
      </c>
      <c r="H1117">
        <v>54</v>
      </c>
      <c r="I1117">
        <v>152</v>
      </c>
      <c r="J1117">
        <v>48</v>
      </c>
      <c r="K1117">
        <v>79</v>
      </c>
      <c r="L1117">
        <v>24</v>
      </c>
      <c r="M1117">
        <v>317</v>
      </c>
      <c r="N1117">
        <v>385</v>
      </c>
      <c r="O1117">
        <v>11</v>
      </c>
      <c r="P1117">
        <v>22</v>
      </c>
      <c r="Q1117">
        <v>60</v>
      </c>
      <c r="R1117">
        <v>27</v>
      </c>
      <c r="S1117">
        <v>39</v>
      </c>
      <c r="T1117">
        <v>79</v>
      </c>
      <c r="U1117">
        <v>6</v>
      </c>
      <c r="V1117">
        <v>157</v>
      </c>
      <c r="W1117">
        <v>300</v>
      </c>
    </row>
    <row r="1118" spans="1:26" x14ac:dyDescent="0.25">
      <c r="A1118">
        <v>39</v>
      </c>
      <c r="B1118">
        <v>47</v>
      </c>
      <c r="C1118">
        <v>14</v>
      </c>
      <c r="D1118" s="2">
        <f t="shared" si="17"/>
        <v>7.7519379844961239E-4</v>
      </c>
      <c r="E1118" s="2">
        <f>D1118*F1118*IFERROR(SUMIF(Distrib!AH:AH,"&lt;=" &amp; G1118,Distrib!AJ:AJ),1)</f>
        <v>7.1207205617926939E-6</v>
      </c>
      <c r="F1118">
        <f>COUNTIF($H$1118:$T$1118,"&lt;="&amp;$G$1118)/COUNTA($H$1118:$T$1118)</f>
        <v>7.6923076923076927E-2</v>
      </c>
      <c r="G1118">
        <v>15</v>
      </c>
      <c r="H1118">
        <v>31</v>
      </c>
      <c r="I1118">
        <v>50</v>
      </c>
      <c r="J1118">
        <v>143</v>
      </c>
      <c r="K1118">
        <v>42</v>
      </c>
      <c r="L1118">
        <v>265</v>
      </c>
      <c r="M1118">
        <v>15</v>
      </c>
      <c r="N1118">
        <v>197</v>
      </c>
      <c r="O1118">
        <v>312</v>
      </c>
      <c r="P1118">
        <v>22</v>
      </c>
      <c r="Q1118">
        <v>53</v>
      </c>
      <c r="R1118">
        <v>167</v>
      </c>
      <c r="S1118">
        <v>372</v>
      </c>
      <c r="T1118">
        <v>92</v>
      </c>
    </row>
    <row r="1119" spans="1:26" x14ac:dyDescent="0.25">
      <c r="A1119">
        <v>33</v>
      </c>
      <c r="B1119">
        <v>45</v>
      </c>
      <c r="C1119">
        <v>9</v>
      </c>
      <c r="D1119" s="2">
        <f t="shared" si="17"/>
        <v>4.9833887043189363E-4</v>
      </c>
      <c r="E1119" s="2">
        <f>D1119*F1119*IFERROR(SUMIF(Distrib!AH:AH,"&lt;=" &amp; G1119,Distrib!AJ:AJ),1)</f>
        <v>1.0656141913532531E-4</v>
      </c>
      <c r="F1119">
        <f>COUNTIF($H$1119:$P$1119,"&lt;="&amp;$G$1119)/COUNTA($H$1119:$P$1119)</f>
        <v>0.44444444444444442</v>
      </c>
      <c r="G1119">
        <v>75</v>
      </c>
      <c r="H1119">
        <v>557</v>
      </c>
      <c r="I1119">
        <v>19</v>
      </c>
      <c r="J1119">
        <v>27</v>
      </c>
      <c r="K1119">
        <v>394</v>
      </c>
      <c r="L1119">
        <v>49</v>
      </c>
      <c r="M1119">
        <v>247</v>
      </c>
      <c r="N1119">
        <v>233</v>
      </c>
      <c r="O1119">
        <v>68</v>
      </c>
      <c r="P1119">
        <v>103</v>
      </c>
    </row>
    <row r="1120" spans="1:26" x14ac:dyDescent="0.25">
      <c r="A1120">
        <v>16</v>
      </c>
      <c r="B1120">
        <v>28</v>
      </c>
      <c r="C1120">
        <v>21</v>
      </c>
      <c r="D1120" s="2">
        <f t="shared" si="17"/>
        <v>1.1627906976744186E-3</v>
      </c>
      <c r="E1120" s="2">
        <f>D1120*F1120*IFERROR(SUMIF(Distrib!AH:AH,"&lt;=" &amp; G1120,Distrib!AJ:AJ),1)</f>
        <v>8.2498098544817597E-4</v>
      </c>
      <c r="F1120">
        <f>COUNTIF($H$1120:$Z$1120,"&lt;="&amp;$G$1120)/COUNTA($H$1120:$Z$1120)</f>
        <v>0.94736842105263153</v>
      </c>
      <c r="G1120">
        <v>158</v>
      </c>
      <c r="H1120">
        <v>5</v>
      </c>
      <c r="I1120">
        <v>39</v>
      </c>
      <c r="J1120">
        <v>156</v>
      </c>
      <c r="K1120">
        <v>34</v>
      </c>
      <c r="L1120">
        <v>18</v>
      </c>
      <c r="M1120">
        <v>11</v>
      </c>
      <c r="N1120">
        <v>45</v>
      </c>
      <c r="O1120">
        <v>49</v>
      </c>
      <c r="P1120">
        <v>47</v>
      </c>
      <c r="Q1120">
        <v>81</v>
      </c>
      <c r="R1120">
        <v>21</v>
      </c>
      <c r="S1120">
        <v>412</v>
      </c>
      <c r="T1120">
        <v>136</v>
      </c>
      <c r="U1120">
        <v>3</v>
      </c>
      <c r="V1120">
        <v>47</v>
      </c>
      <c r="W1120">
        <v>47</v>
      </c>
      <c r="X1120">
        <v>13</v>
      </c>
      <c r="Y1120">
        <v>48</v>
      </c>
      <c r="Z1120">
        <v>30</v>
      </c>
    </row>
    <row r="1121" spans="1:27" x14ac:dyDescent="0.25">
      <c r="A1121">
        <v>18</v>
      </c>
      <c r="B1121">
        <v>28</v>
      </c>
      <c r="C1121">
        <v>12</v>
      </c>
      <c r="D1121" s="2">
        <f t="shared" si="17"/>
        <v>6.6445182724252495E-4</v>
      </c>
      <c r="E1121" s="2">
        <f>D1121*F1121*IFERROR(SUMIF(Distrib!AH:AH,"&lt;=" &amp; G1121,Distrib!AJ:AJ),1)</f>
        <v>3.1665936815182522E-4</v>
      </c>
      <c r="F1121">
        <f>COUNTIF($H$1121:$R$1121,"&lt;="&amp;$G$1121)/COUNTA($H$1121:$R$1121)</f>
        <v>0.63636363636363635</v>
      </c>
      <c r="G1121">
        <v>158</v>
      </c>
      <c r="H1121">
        <v>51</v>
      </c>
      <c r="I1121">
        <v>18</v>
      </c>
      <c r="J1121">
        <v>60</v>
      </c>
      <c r="K1121">
        <v>33</v>
      </c>
      <c r="L1121">
        <v>195</v>
      </c>
      <c r="M1121">
        <v>175</v>
      </c>
      <c r="N1121">
        <v>49</v>
      </c>
      <c r="O1121">
        <v>7</v>
      </c>
      <c r="P1121">
        <v>330</v>
      </c>
      <c r="Q1121">
        <v>283</v>
      </c>
      <c r="R1121">
        <v>86</v>
      </c>
    </row>
    <row r="1122" spans="1:27" x14ac:dyDescent="0.25">
      <c r="A1122">
        <v>22</v>
      </c>
      <c r="B1122">
        <v>46</v>
      </c>
      <c r="C1122">
        <v>8</v>
      </c>
      <c r="D1122" s="2">
        <f t="shared" si="17"/>
        <v>4.4296788482834997E-4</v>
      </c>
      <c r="E1122" s="2">
        <f>D1122*F1122*IFERROR(SUMIF(Distrib!AH:AH,"&lt;=" &amp; G1122,Distrib!AJ:AJ),1)</f>
        <v>2.2158144800185457E-5</v>
      </c>
      <c r="F1122">
        <f>COUNTIF($H$1122:$N$1122,"&lt;="&amp;$G$1122)/COUNTA($H$1122:$N$1122)</f>
        <v>0.14285714285714285</v>
      </c>
      <c r="G1122">
        <v>49</v>
      </c>
      <c r="H1122">
        <v>246</v>
      </c>
      <c r="I1122">
        <v>1</v>
      </c>
      <c r="J1122">
        <v>365</v>
      </c>
      <c r="K1122">
        <v>415</v>
      </c>
      <c r="L1122">
        <v>214</v>
      </c>
      <c r="M1122">
        <v>373</v>
      </c>
      <c r="N1122">
        <v>70</v>
      </c>
      <c r="P1122">
        <f>COUNTIF($R$1122:$U$1122,"&lt;="&amp;$Q$1122)/COUNTA($R$1122:$U$1122)</f>
        <v>0.5</v>
      </c>
      <c r="Q1122">
        <v>218</v>
      </c>
      <c r="R1122">
        <v>415</v>
      </c>
      <c r="S1122">
        <v>214</v>
      </c>
      <c r="T1122">
        <v>373</v>
      </c>
      <c r="U1122">
        <v>70</v>
      </c>
    </row>
    <row r="1123" spans="1:27" x14ac:dyDescent="0.25">
      <c r="A1123">
        <v>28</v>
      </c>
      <c r="B1123">
        <v>46</v>
      </c>
      <c r="C1123">
        <v>15</v>
      </c>
      <c r="D1123" s="2">
        <f t="shared" si="17"/>
        <v>8.3056478405315617E-4</v>
      </c>
      <c r="E1123" s="2">
        <f>D1123*F1123*IFERROR(SUMIF(Distrib!AH:AH,"&lt;=" &amp; G1123,Distrib!AJ:AJ),1)</f>
        <v>4.2888311562947346E-4</v>
      </c>
      <c r="F1123">
        <f>COUNTIF($H$1123:$U$1123,"&lt;="&amp;$G$1123)/COUNTA($H$1123:$U$1123)</f>
        <v>0.7142857142857143</v>
      </c>
      <c r="G1123">
        <v>147</v>
      </c>
      <c r="H1123">
        <v>9</v>
      </c>
      <c r="I1123">
        <v>7</v>
      </c>
      <c r="J1123">
        <v>71</v>
      </c>
      <c r="K1123">
        <v>23</v>
      </c>
      <c r="L1123">
        <v>100</v>
      </c>
      <c r="M1123">
        <v>1</v>
      </c>
      <c r="N1123">
        <v>3</v>
      </c>
      <c r="O1123">
        <v>211</v>
      </c>
      <c r="P1123">
        <v>174</v>
      </c>
      <c r="Q1123">
        <v>330</v>
      </c>
      <c r="R1123">
        <v>233</v>
      </c>
      <c r="S1123">
        <v>113</v>
      </c>
      <c r="T1123">
        <v>102</v>
      </c>
      <c r="U1123">
        <v>123</v>
      </c>
    </row>
    <row r="1124" spans="1:27" x14ac:dyDescent="0.25">
      <c r="A1124">
        <v>12</v>
      </c>
      <c r="B1124">
        <v>21</v>
      </c>
      <c r="C1124">
        <v>15</v>
      </c>
      <c r="D1124" s="2">
        <f t="shared" si="17"/>
        <v>8.3056478405315617E-4</v>
      </c>
      <c r="E1124" s="2">
        <f>D1124*F1124*IFERROR(SUMIF(Distrib!AH:AH,"&lt;=" &amp; G1124,Distrib!AJ:AJ),1)</f>
        <v>3.4193990779384084E-4</v>
      </c>
      <c r="F1124">
        <f>COUNTIF($H$1124:$S$1124,"&lt;="&amp;$G$1124)/COUNTA($H$1124:$S$1124)</f>
        <v>0.66666666666666663</v>
      </c>
      <c r="G1124">
        <v>110</v>
      </c>
      <c r="H1124">
        <v>82</v>
      </c>
      <c r="I1124">
        <v>77</v>
      </c>
      <c r="J1124">
        <v>22</v>
      </c>
      <c r="K1124">
        <v>119</v>
      </c>
      <c r="L1124">
        <v>36</v>
      </c>
      <c r="M1124">
        <v>631</v>
      </c>
      <c r="N1124">
        <v>261</v>
      </c>
      <c r="O1124">
        <v>68</v>
      </c>
      <c r="P1124">
        <v>252</v>
      </c>
      <c r="Q1124">
        <v>36</v>
      </c>
      <c r="R1124">
        <v>19</v>
      </c>
      <c r="S1124">
        <v>31</v>
      </c>
    </row>
    <row r="1125" spans="1:27" x14ac:dyDescent="0.25">
      <c r="A1125">
        <v>32</v>
      </c>
      <c r="B1125">
        <v>33</v>
      </c>
      <c r="C1125">
        <v>15</v>
      </c>
      <c r="D1125" s="2">
        <f t="shared" si="17"/>
        <v>8.3056478405315617E-4</v>
      </c>
      <c r="E1125" s="2">
        <f>D1125*F1125*IFERROR(SUMIF(Distrib!AH:AH,"&lt;=" &amp; G1125,Distrib!AJ:AJ),1)</f>
        <v>4.7168328039998728E-4</v>
      </c>
      <c r="F1125">
        <f>COUNTIF($H$1125:$U$1125,"&lt;="&amp;$G$1125)/COUNTA($H$1125:$U$1125)</f>
        <v>0.8571428571428571</v>
      </c>
      <c r="G1125">
        <v>124</v>
      </c>
      <c r="H1125">
        <v>17</v>
      </c>
      <c r="I1125">
        <v>58</v>
      </c>
      <c r="J1125">
        <v>86</v>
      </c>
      <c r="K1125">
        <v>88</v>
      </c>
      <c r="L1125">
        <v>87</v>
      </c>
      <c r="M1125">
        <v>57</v>
      </c>
      <c r="N1125">
        <v>44</v>
      </c>
      <c r="O1125">
        <v>516</v>
      </c>
      <c r="P1125">
        <v>41</v>
      </c>
      <c r="Q1125">
        <v>54</v>
      </c>
      <c r="R1125">
        <v>277</v>
      </c>
      <c r="S1125">
        <v>70</v>
      </c>
      <c r="T1125">
        <v>114</v>
      </c>
      <c r="U1125">
        <v>10</v>
      </c>
    </row>
    <row r="1126" spans="1:27" x14ac:dyDescent="0.25">
      <c r="A1126">
        <v>7</v>
      </c>
      <c r="B1126">
        <v>40</v>
      </c>
      <c r="C1126">
        <v>17</v>
      </c>
      <c r="D1126" s="2">
        <f t="shared" si="17"/>
        <v>9.413067552602436E-4</v>
      </c>
      <c r="E1126" s="2">
        <f>D1126*F1126*IFERROR(SUMIF(Distrib!AH:AH,"&lt;=" &amp; G1126,Distrib!AJ:AJ),1)</f>
        <v>4.3762450244726815E-4</v>
      </c>
      <c r="F1126">
        <f>COUNTIF($H$1126:$W$1126,"&lt;="&amp;$G$1126)/COUNTA($H$1126:$W$1126)</f>
        <v>0.8125</v>
      </c>
      <c r="G1126">
        <v>97</v>
      </c>
      <c r="H1126">
        <v>130</v>
      </c>
      <c r="I1126">
        <v>14</v>
      </c>
      <c r="J1126">
        <v>24</v>
      </c>
      <c r="K1126">
        <v>83</v>
      </c>
      <c r="L1126">
        <v>37</v>
      </c>
      <c r="M1126">
        <v>8</v>
      </c>
      <c r="N1126">
        <v>15</v>
      </c>
      <c r="O1126">
        <v>670</v>
      </c>
      <c r="P1126">
        <v>81</v>
      </c>
      <c r="Q1126">
        <v>27</v>
      </c>
      <c r="R1126">
        <v>93</v>
      </c>
      <c r="S1126">
        <v>61</v>
      </c>
      <c r="T1126">
        <v>212</v>
      </c>
      <c r="U1126">
        <v>32</v>
      </c>
      <c r="V1126">
        <v>1</v>
      </c>
      <c r="W1126">
        <v>18</v>
      </c>
    </row>
    <row r="1127" spans="1:27" x14ac:dyDescent="0.25">
      <c r="A1127">
        <v>5</v>
      </c>
      <c r="B1127">
        <v>27</v>
      </c>
      <c r="C1127">
        <v>17</v>
      </c>
      <c r="D1127" s="2">
        <f t="shared" si="17"/>
        <v>9.413067552602436E-4</v>
      </c>
      <c r="E1127" s="2">
        <f>D1127*F1127*IFERROR(SUMIF(Distrib!AH:AH,"&lt;=" &amp; G1127,Distrib!AJ:AJ),1)</f>
        <v>1.6749280150935651E-4</v>
      </c>
      <c r="F1127">
        <f>COUNTIF($H$1127:$T$1127,"&lt;="&amp;$G$1127)/COUNTA($H$1127:$T$1127)</f>
        <v>0.38461538461538464</v>
      </c>
      <c r="G1127">
        <v>71</v>
      </c>
      <c r="H1127">
        <v>54</v>
      </c>
      <c r="I1127">
        <v>104</v>
      </c>
      <c r="J1127">
        <v>110</v>
      </c>
      <c r="K1127">
        <v>45</v>
      </c>
      <c r="L1127">
        <v>67</v>
      </c>
      <c r="M1127">
        <v>91</v>
      </c>
      <c r="N1127">
        <v>538</v>
      </c>
      <c r="O1127">
        <v>25</v>
      </c>
      <c r="P1127">
        <v>72</v>
      </c>
      <c r="Q1127">
        <v>69</v>
      </c>
      <c r="R1127">
        <v>191</v>
      </c>
      <c r="S1127">
        <v>187</v>
      </c>
      <c r="T1127">
        <v>142</v>
      </c>
    </row>
    <row r="1128" spans="1:27" x14ac:dyDescent="0.25">
      <c r="A1128">
        <v>24</v>
      </c>
      <c r="B1128">
        <v>41</v>
      </c>
      <c r="C1128">
        <v>10</v>
      </c>
      <c r="D1128" s="2">
        <f t="shared" si="17"/>
        <v>5.5370985603543741E-4</v>
      </c>
      <c r="E1128" s="2">
        <f>D1128*F1128*IFERROR(SUMIF(Distrib!AH:AH,"&lt;=" &amp; G1128,Distrib!AJ:AJ),1)</f>
        <v>1.3931110839720555E-4</v>
      </c>
      <c r="F1128">
        <f>COUNTIF($H$1128:$Q$1128,"&lt;="&amp;$G$1128)/COUNTA($H$1128:$Q$1128)</f>
        <v>0.4</v>
      </c>
      <c r="G1128">
        <v>113</v>
      </c>
      <c r="H1128">
        <v>230</v>
      </c>
      <c r="I1128">
        <v>55</v>
      </c>
      <c r="J1128">
        <v>126</v>
      </c>
      <c r="K1128">
        <v>148</v>
      </c>
      <c r="L1128">
        <v>408</v>
      </c>
      <c r="M1128">
        <v>99</v>
      </c>
      <c r="N1128">
        <v>235</v>
      </c>
      <c r="O1128">
        <v>92</v>
      </c>
      <c r="P1128">
        <v>68</v>
      </c>
      <c r="Q1128">
        <v>124</v>
      </c>
    </row>
    <row r="1129" spans="1:27" x14ac:dyDescent="0.25">
      <c r="A1129">
        <v>33</v>
      </c>
      <c r="B1129">
        <v>38</v>
      </c>
      <c r="C1129">
        <v>14</v>
      </c>
      <c r="D1129" s="2">
        <f t="shared" si="17"/>
        <v>7.7519379844961239E-4</v>
      </c>
      <c r="E1129" s="2">
        <f>D1129*F1129*IFERROR(SUMIF(Distrib!AH:AH,"&lt;=" &amp; G1129,Distrib!AJ:AJ),1)</f>
        <v>3.1606811267828209E-4</v>
      </c>
      <c r="F1129">
        <f>COUNTIF($H$1129:$T$1129,"&lt;="&amp;$G$1129)/COUNTA($H$1129:$T$1129)</f>
        <v>0.61538461538461542</v>
      </c>
      <c r="G1129">
        <v>124</v>
      </c>
      <c r="H1129">
        <v>170</v>
      </c>
      <c r="I1129">
        <v>62</v>
      </c>
      <c r="J1129">
        <v>47</v>
      </c>
      <c r="K1129">
        <v>11</v>
      </c>
      <c r="L1129">
        <v>46</v>
      </c>
      <c r="M1129">
        <v>192</v>
      </c>
      <c r="N1129">
        <v>6</v>
      </c>
      <c r="O1129">
        <v>425</v>
      </c>
      <c r="P1129">
        <v>30</v>
      </c>
      <c r="Q1129">
        <v>366</v>
      </c>
      <c r="R1129">
        <v>31</v>
      </c>
      <c r="S1129">
        <v>209</v>
      </c>
      <c r="T1129">
        <v>28</v>
      </c>
    </row>
    <row r="1130" spans="1:27" x14ac:dyDescent="0.25">
      <c r="A1130">
        <v>24</v>
      </c>
      <c r="B1130">
        <v>31</v>
      </c>
      <c r="C1130">
        <v>12</v>
      </c>
      <c r="D1130" s="2">
        <f t="shared" si="17"/>
        <v>6.6445182724252495E-4</v>
      </c>
      <c r="E1130" s="2">
        <f>D1130*F1130*IFERROR(SUMIF(Distrib!AH:AH,"&lt;=" &amp; G1130,Distrib!AJ:AJ),1)</f>
        <v>4.0786892031331463E-4</v>
      </c>
      <c r="F1130">
        <f>COUNTIF($H$1130:$S$1130,"&lt;="&amp;$G$1130)/COUNTA($H$1130:$S$1130)</f>
        <v>0.75</v>
      </c>
      <c r="G1130">
        <v>197</v>
      </c>
      <c r="H1130">
        <v>184</v>
      </c>
      <c r="I1130">
        <v>303</v>
      </c>
      <c r="J1130">
        <v>24</v>
      </c>
      <c r="K1130">
        <v>379</v>
      </c>
      <c r="L1130">
        <v>5</v>
      </c>
      <c r="M1130">
        <v>36</v>
      </c>
      <c r="N1130">
        <v>117</v>
      </c>
      <c r="O1130">
        <v>246</v>
      </c>
      <c r="P1130">
        <v>13</v>
      </c>
      <c r="Q1130">
        <v>194</v>
      </c>
      <c r="R1130">
        <v>12</v>
      </c>
      <c r="S1130">
        <v>45</v>
      </c>
    </row>
    <row r="1131" spans="1:27" x14ac:dyDescent="0.25">
      <c r="A1131">
        <v>4</v>
      </c>
      <c r="B1131">
        <v>42</v>
      </c>
      <c r="C1131">
        <v>16</v>
      </c>
      <c r="D1131" s="2">
        <f t="shared" si="17"/>
        <v>8.8593576965669994E-4</v>
      </c>
      <c r="E1131" s="2">
        <f>D1131*F1131*IFERROR(SUMIF(Distrib!AH:AH,"&lt;=" &amp; G1131,Distrib!AJ:AJ),1)</f>
        <v>8.7155369547396104E-4</v>
      </c>
      <c r="F1131">
        <f>COUNTIF($H$1131:$S$1131,"&lt;="&amp;$G$1131)/COUNTA($H$1131:$S$1131)</f>
        <v>1</v>
      </c>
      <c r="G1131">
        <v>481</v>
      </c>
      <c r="H1131">
        <v>53</v>
      </c>
      <c r="I1131">
        <v>73</v>
      </c>
      <c r="J1131">
        <v>29</v>
      </c>
      <c r="K1131">
        <v>1</v>
      </c>
      <c r="L1131">
        <v>451</v>
      </c>
      <c r="M1131">
        <v>29</v>
      </c>
      <c r="N1131">
        <v>86</v>
      </c>
      <c r="O1131">
        <v>11</v>
      </c>
      <c r="P1131">
        <v>39</v>
      </c>
      <c r="Q1131">
        <v>116</v>
      </c>
      <c r="R1131">
        <v>79</v>
      </c>
      <c r="S1131">
        <v>41</v>
      </c>
    </row>
    <row r="1132" spans="1:27" x14ac:dyDescent="0.25">
      <c r="A1132">
        <v>38</v>
      </c>
      <c r="B1132">
        <v>42</v>
      </c>
      <c r="C1132">
        <v>21</v>
      </c>
      <c r="D1132" s="2">
        <f t="shared" si="17"/>
        <v>1.1627906976744186E-3</v>
      </c>
      <c r="E1132" s="2">
        <f>D1132*F1132*IFERROR(SUMIF(Distrib!AH:AH,"&lt;=" &amp; G1132,Distrib!AJ:AJ),1)</f>
        <v>4.5647149460708761E-4</v>
      </c>
      <c r="F1132">
        <f>COUNTIF($H$1132:$AA$1132,"&lt;="&amp;$G$1132)/COUNTA($H$1132:$AA$1132)</f>
        <v>0.7</v>
      </c>
      <c r="G1132">
        <v>94</v>
      </c>
      <c r="H1132">
        <v>182</v>
      </c>
      <c r="I1132">
        <v>18</v>
      </c>
      <c r="J1132">
        <v>97</v>
      </c>
      <c r="K1132">
        <v>12</v>
      </c>
      <c r="L1132">
        <v>21</v>
      </c>
      <c r="M1132">
        <v>182</v>
      </c>
      <c r="N1132">
        <v>30</v>
      </c>
      <c r="O1132">
        <v>126</v>
      </c>
      <c r="P1132">
        <v>326</v>
      </c>
      <c r="Q1132">
        <v>135</v>
      </c>
      <c r="R1132">
        <v>44</v>
      </c>
      <c r="S1132">
        <v>11</v>
      </c>
      <c r="T1132">
        <v>78</v>
      </c>
      <c r="U1132">
        <v>25</v>
      </c>
      <c r="V1132">
        <v>38</v>
      </c>
      <c r="W1132">
        <v>91</v>
      </c>
      <c r="X1132">
        <v>84</v>
      </c>
      <c r="Y1132">
        <v>88</v>
      </c>
      <c r="Z1132">
        <v>5</v>
      </c>
      <c r="AA1132">
        <v>29</v>
      </c>
    </row>
    <row r="1133" spans="1:27" x14ac:dyDescent="0.25">
      <c r="A1133">
        <v>18</v>
      </c>
      <c r="B1133">
        <v>26</v>
      </c>
      <c r="C1133">
        <v>12</v>
      </c>
      <c r="D1133" s="2">
        <f t="shared" si="17"/>
        <v>6.6445182724252495E-4</v>
      </c>
      <c r="E1133" s="2">
        <f>D1133*F1133*IFERROR(SUMIF(Distrib!AH:AH,"&lt;=" &amp; G1133,Distrib!AJ:AJ),1)</f>
        <v>6.2724901347059635E-6</v>
      </c>
      <c r="F1133">
        <f>COUNTIF($H$1133:$R$1133,"&lt;="&amp;$G$1133)/COUNTA($H$1133:$R$1133)</f>
        <v>9.0909090909090912E-2</v>
      </c>
      <c r="G1133">
        <v>13</v>
      </c>
      <c r="H1133">
        <v>39</v>
      </c>
      <c r="I1133">
        <v>86</v>
      </c>
      <c r="J1133">
        <v>623</v>
      </c>
      <c r="K1133">
        <v>328</v>
      </c>
      <c r="L1133">
        <v>8</v>
      </c>
      <c r="M1133">
        <v>22</v>
      </c>
      <c r="N1133">
        <v>53</v>
      </c>
      <c r="O1133">
        <v>91</v>
      </c>
      <c r="P1133">
        <v>93</v>
      </c>
      <c r="Q1133">
        <v>101</v>
      </c>
      <c r="R1133">
        <v>85</v>
      </c>
    </row>
    <row r="1134" spans="1:27" x14ac:dyDescent="0.25">
      <c r="A1134">
        <v>13</v>
      </c>
      <c r="B1134">
        <v>44</v>
      </c>
      <c r="C1134">
        <v>19</v>
      </c>
      <c r="D1134" s="2">
        <f t="shared" si="17"/>
        <v>1.052048726467331E-3</v>
      </c>
      <c r="E1134" s="2">
        <f>D1134*F1134*IFERROR(SUMIF(Distrib!AH:AH,"&lt;=" &amp; G1134,Distrib!AJ:AJ),1)</f>
        <v>6.5177000674494914E-5</v>
      </c>
      <c r="F1134">
        <f>COUNTIF($H$1134:$V$1134,"&lt;="&amp;$G$1134)/COUNTA($H$1134:$V$1134)</f>
        <v>0.2</v>
      </c>
      <c r="G1134">
        <v>42</v>
      </c>
      <c r="H1134">
        <v>51</v>
      </c>
      <c r="I1134">
        <v>53</v>
      </c>
      <c r="J1134">
        <v>265</v>
      </c>
      <c r="K1134">
        <v>129</v>
      </c>
      <c r="L1134">
        <v>153</v>
      </c>
      <c r="M1134">
        <v>43</v>
      </c>
      <c r="N1134">
        <v>354</v>
      </c>
      <c r="O1134">
        <v>63</v>
      </c>
      <c r="P1134">
        <v>49</v>
      </c>
      <c r="Q1134">
        <v>92</v>
      </c>
      <c r="R1134">
        <v>30</v>
      </c>
      <c r="S1134">
        <v>227</v>
      </c>
      <c r="T1134">
        <v>84</v>
      </c>
      <c r="U1134">
        <v>30</v>
      </c>
      <c r="V1134">
        <v>26</v>
      </c>
    </row>
    <row r="1135" spans="1:27" x14ac:dyDescent="0.25">
      <c r="A1135">
        <v>21</v>
      </c>
      <c r="B1135">
        <v>47</v>
      </c>
      <c r="C1135">
        <v>17</v>
      </c>
      <c r="D1135" s="2">
        <f t="shared" si="17"/>
        <v>9.413067552602436E-4</v>
      </c>
      <c r="E1135" s="2">
        <f>D1135*F1135*IFERROR(SUMIF(Distrib!AH:AH,"&lt;=" &amp; G1135,Distrib!AJ:AJ),1)</f>
        <v>4.0131928716589997E-4</v>
      </c>
      <c r="F1135">
        <f>COUNTIF($H$1135:$W$1135,"&lt;="&amp;$G$1135)/COUNTA($H$1135:$W$1135)</f>
        <v>0.75</v>
      </c>
      <c r="G1135">
        <v>96</v>
      </c>
      <c r="H1135">
        <v>129</v>
      </c>
      <c r="I1135">
        <v>34</v>
      </c>
      <c r="J1135">
        <v>34</v>
      </c>
      <c r="K1135">
        <v>73</v>
      </c>
      <c r="L1135">
        <v>51</v>
      </c>
      <c r="M1135">
        <v>70</v>
      </c>
      <c r="N1135">
        <v>16</v>
      </c>
      <c r="O1135">
        <v>251</v>
      </c>
      <c r="P1135">
        <v>338</v>
      </c>
      <c r="Q1135">
        <v>150</v>
      </c>
      <c r="R1135">
        <v>96</v>
      </c>
      <c r="S1135">
        <v>66</v>
      </c>
      <c r="T1135">
        <v>34</v>
      </c>
      <c r="U1135">
        <v>58</v>
      </c>
      <c r="V1135">
        <v>11</v>
      </c>
      <c r="W1135">
        <v>79</v>
      </c>
    </row>
    <row r="1136" spans="1:27" x14ac:dyDescent="0.25">
      <c r="A1136">
        <v>24</v>
      </c>
      <c r="B1136">
        <v>47</v>
      </c>
      <c r="C1136">
        <v>10</v>
      </c>
      <c r="D1136" s="2">
        <f t="shared" si="17"/>
        <v>5.5370985603543741E-4</v>
      </c>
      <c r="E1136" s="2">
        <f>D1136*F1136*IFERROR(SUMIF(Distrib!AH:AH,"&lt;=" &amp; G1136,Distrib!AJ:AJ),1)</f>
        <v>0</v>
      </c>
      <c r="F1136">
        <f>COUNTIF($H$1136:$P$1136,"&lt;="&amp;$G$1136)/COUNTA($H$1136:$P$1136)</f>
        <v>0</v>
      </c>
      <c r="G1136">
        <v>12</v>
      </c>
      <c r="H1136">
        <v>33</v>
      </c>
      <c r="I1136">
        <v>693</v>
      </c>
      <c r="J1136">
        <v>354</v>
      </c>
      <c r="K1136">
        <v>221</v>
      </c>
      <c r="L1136">
        <v>100</v>
      </c>
      <c r="M1136">
        <v>22</v>
      </c>
      <c r="N1136">
        <v>280</v>
      </c>
      <c r="O1136">
        <v>16</v>
      </c>
      <c r="P1136">
        <v>42</v>
      </c>
    </row>
    <row r="1137" spans="1:26" x14ac:dyDescent="0.25">
      <c r="A1137">
        <v>30</v>
      </c>
      <c r="B1137">
        <v>33</v>
      </c>
      <c r="C1137">
        <v>7</v>
      </c>
      <c r="D1137" s="2">
        <f t="shared" si="17"/>
        <v>3.875968992248062E-4</v>
      </c>
      <c r="E1137" s="2">
        <f>D1137*F1137*IFERROR(SUMIF(Distrib!AH:AH,"&lt;=" &amp; G1137,Distrib!AJ:AJ),1)</f>
        <v>3.0605835936935622E-4</v>
      </c>
      <c r="F1137">
        <f>COUNTIF($H$1137:$M$1137,"&lt;="&amp;$G$1137)/COUNTA($H$1137:$M$1137)</f>
        <v>0.83333333333333337</v>
      </c>
      <c r="G1137">
        <v>342</v>
      </c>
      <c r="H1137">
        <v>131</v>
      </c>
      <c r="I1137">
        <v>179</v>
      </c>
      <c r="J1137">
        <v>442</v>
      </c>
      <c r="K1137">
        <v>46</v>
      </c>
      <c r="L1137">
        <v>114</v>
      </c>
      <c r="M1137">
        <v>342</v>
      </c>
      <c r="P1137">
        <f>COUNTIF($R$1137:$V$1137,"&lt;="&amp;$Q$1137)/COUNTA($R$1137:$V$1137)</f>
        <v>0</v>
      </c>
      <c r="Q1137">
        <v>30</v>
      </c>
      <c r="R1137">
        <v>179</v>
      </c>
      <c r="S1137">
        <v>442</v>
      </c>
      <c r="T1137">
        <v>46</v>
      </c>
      <c r="U1137">
        <v>114</v>
      </c>
      <c r="V1137">
        <v>342</v>
      </c>
    </row>
    <row r="1138" spans="1:26" x14ac:dyDescent="0.25">
      <c r="A1138">
        <v>11</v>
      </c>
      <c r="B1138">
        <v>42</v>
      </c>
      <c r="C1138">
        <v>16</v>
      </c>
      <c r="D1138" s="2">
        <f t="shared" si="17"/>
        <v>8.8593576965669994E-4</v>
      </c>
      <c r="E1138" s="2">
        <f>D1138*F1138*IFERROR(SUMIF(Distrib!AH:AH,"&lt;=" &amp; G1138,Distrib!AJ:AJ),1)</f>
        <v>0</v>
      </c>
      <c r="F1138">
        <f>COUNTIF($H$1138:$T$1138,"&lt;="&amp;$G$1138)/COUNTA($H$1138:$T$1138)</f>
        <v>0</v>
      </c>
      <c r="G1138">
        <v>11</v>
      </c>
      <c r="H1138">
        <v>118</v>
      </c>
      <c r="I1138">
        <v>52</v>
      </c>
      <c r="J1138">
        <v>82</v>
      </c>
      <c r="K1138">
        <v>31</v>
      </c>
      <c r="L1138">
        <v>151</v>
      </c>
      <c r="M1138">
        <v>289</v>
      </c>
      <c r="N1138">
        <v>361</v>
      </c>
      <c r="O1138">
        <v>66</v>
      </c>
      <c r="P1138">
        <v>49</v>
      </c>
      <c r="Q1138">
        <v>252</v>
      </c>
      <c r="R1138">
        <v>220</v>
      </c>
      <c r="S1138">
        <v>21</v>
      </c>
      <c r="T1138">
        <v>32</v>
      </c>
    </row>
    <row r="1139" spans="1:26" x14ac:dyDescent="0.25">
      <c r="A1139">
        <v>18</v>
      </c>
      <c r="B1139">
        <v>42</v>
      </c>
      <c r="C1139">
        <v>19</v>
      </c>
      <c r="D1139" s="2">
        <f t="shared" si="17"/>
        <v>1.052048726467331E-3</v>
      </c>
      <c r="E1139" s="2">
        <f>D1139*F1139*IFERROR(SUMIF(Distrib!AH:AH,"&lt;=" &amp; G1139,Distrib!AJ:AJ),1)</f>
        <v>6.8246741847202892E-4</v>
      </c>
      <c r="F1139">
        <f>COUNTIF($H$1139:$X$1139,"&lt;="&amp;$G$1139)/COUNTA($H$1139:$X$1139)</f>
        <v>0.88235294117647056</v>
      </c>
      <c r="G1139">
        <v>152</v>
      </c>
      <c r="H1139">
        <v>57</v>
      </c>
      <c r="I1139">
        <v>67</v>
      </c>
      <c r="J1139">
        <v>114</v>
      </c>
      <c r="K1139">
        <v>91</v>
      </c>
      <c r="L1139">
        <v>34</v>
      </c>
      <c r="M1139">
        <v>3</v>
      </c>
      <c r="N1139">
        <v>51</v>
      </c>
      <c r="O1139">
        <v>146</v>
      </c>
      <c r="P1139">
        <v>380</v>
      </c>
      <c r="Q1139">
        <v>20</v>
      </c>
      <c r="R1139">
        <v>42</v>
      </c>
      <c r="S1139">
        <v>15</v>
      </c>
      <c r="T1139">
        <v>62</v>
      </c>
      <c r="U1139">
        <v>122</v>
      </c>
      <c r="V1139">
        <v>106</v>
      </c>
      <c r="W1139">
        <v>41</v>
      </c>
      <c r="X1139">
        <v>179</v>
      </c>
    </row>
    <row r="1140" spans="1:26" x14ac:dyDescent="0.25">
      <c r="A1140">
        <v>10</v>
      </c>
      <c r="B1140">
        <v>28</v>
      </c>
      <c r="C1140">
        <v>16</v>
      </c>
      <c r="D1140" s="2">
        <f t="shared" si="17"/>
        <v>8.8593576965669994E-4</v>
      </c>
      <c r="E1140" s="2">
        <f>D1140*F1140*IFERROR(SUMIF(Distrib!AH:AH,"&lt;=" &amp; G1140,Distrib!AJ:AJ),1)</f>
        <v>7.2457316319583321E-4</v>
      </c>
      <c r="F1140">
        <f>COUNTIF($H$1140:$W$1140,"&lt;="&amp;$G$1140)/COUNTA($H$1140:$W$1140)</f>
        <v>0.9375</v>
      </c>
      <c r="G1140">
        <v>238</v>
      </c>
      <c r="H1140">
        <v>68</v>
      </c>
      <c r="I1140">
        <v>51</v>
      </c>
      <c r="J1140">
        <v>108</v>
      </c>
      <c r="K1140">
        <v>149</v>
      </c>
      <c r="L1140">
        <v>76</v>
      </c>
      <c r="M1140">
        <v>15</v>
      </c>
      <c r="N1140">
        <v>12</v>
      </c>
      <c r="O1140">
        <v>379</v>
      </c>
      <c r="P1140">
        <v>55</v>
      </c>
      <c r="Q1140">
        <v>47</v>
      </c>
      <c r="R1140">
        <v>37</v>
      </c>
      <c r="S1140">
        <v>66</v>
      </c>
      <c r="T1140">
        <v>25</v>
      </c>
      <c r="U1140">
        <v>73</v>
      </c>
      <c r="V1140">
        <v>60</v>
      </c>
      <c r="W1140">
        <v>186</v>
      </c>
    </row>
    <row r="1141" spans="1:26" x14ac:dyDescent="0.25">
      <c r="A1141">
        <v>18</v>
      </c>
      <c r="B1141">
        <v>38</v>
      </c>
      <c r="C1141">
        <v>13</v>
      </c>
      <c r="D1141" s="2">
        <f t="shared" si="17"/>
        <v>7.1982281284606862E-4</v>
      </c>
      <c r="E1141" s="2">
        <f>D1141*F1141*IFERROR(SUMIF(Distrib!AH:AH,"&lt;=" &amp; G1141,Distrib!AJ:AJ),1)</f>
        <v>5.9789156761114594E-4</v>
      </c>
      <c r="F1141">
        <f>COUNTIF($H$1141:$S$1141,"&lt;="&amp;$G$1141)/COUNTA($H$1141:$S$1141)</f>
        <v>0.91666666666666663</v>
      </c>
      <c r="G1141">
        <v>276</v>
      </c>
      <c r="H1141">
        <v>43</v>
      </c>
      <c r="I1141">
        <v>35</v>
      </c>
      <c r="J1141">
        <v>29</v>
      </c>
      <c r="K1141">
        <v>122</v>
      </c>
      <c r="L1141">
        <v>68</v>
      </c>
      <c r="M1141">
        <v>60</v>
      </c>
      <c r="N1141">
        <v>464</v>
      </c>
      <c r="O1141">
        <v>76</v>
      </c>
      <c r="P1141">
        <v>170</v>
      </c>
      <c r="Q1141">
        <v>13</v>
      </c>
      <c r="R1141">
        <v>108</v>
      </c>
      <c r="S1141">
        <v>218</v>
      </c>
    </row>
    <row r="1142" spans="1:26" x14ac:dyDescent="0.25">
      <c r="A1142">
        <v>20</v>
      </c>
      <c r="B1142">
        <v>50</v>
      </c>
      <c r="C1142">
        <v>19</v>
      </c>
      <c r="D1142" s="2">
        <f t="shared" si="17"/>
        <v>1.052048726467331E-3</v>
      </c>
      <c r="E1142" s="2">
        <f>D1142*F1142*IFERROR(SUMIF(Distrib!AH:AH,"&lt;=" &amp; G1142,Distrib!AJ:AJ),1)</f>
        <v>4.6820761247249205E-4</v>
      </c>
      <c r="F1142">
        <f>COUNTIF($H$1142:$Y$1142,"&lt;="&amp;$G$1142)/COUNTA($H$1142:$Y$1142)</f>
        <v>0.77777777777777779</v>
      </c>
      <c r="G1142">
        <v>97</v>
      </c>
      <c r="H1142">
        <v>201</v>
      </c>
      <c r="I1142">
        <v>65</v>
      </c>
      <c r="J1142">
        <v>292</v>
      </c>
      <c r="K1142">
        <v>56</v>
      </c>
      <c r="L1142">
        <v>388</v>
      </c>
      <c r="M1142">
        <v>49</v>
      </c>
      <c r="N1142">
        <v>15</v>
      </c>
      <c r="O1142">
        <v>25</v>
      </c>
      <c r="P1142">
        <v>81</v>
      </c>
      <c r="Q1142">
        <v>14</v>
      </c>
      <c r="R1142">
        <v>67</v>
      </c>
      <c r="S1142">
        <v>37</v>
      </c>
      <c r="T1142">
        <v>20</v>
      </c>
      <c r="U1142">
        <v>142</v>
      </c>
      <c r="V1142">
        <v>71</v>
      </c>
      <c r="W1142">
        <v>40</v>
      </c>
      <c r="X1142">
        <v>6</v>
      </c>
      <c r="Y1142">
        <v>85</v>
      </c>
    </row>
    <row r="1143" spans="1:26" x14ac:dyDescent="0.25">
      <c r="A1143">
        <v>8</v>
      </c>
      <c r="B1143">
        <v>36</v>
      </c>
      <c r="C1143">
        <v>7</v>
      </c>
      <c r="D1143" s="2">
        <f t="shared" si="17"/>
        <v>3.875968992248062E-4</v>
      </c>
      <c r="E1143" s="2">
        <f>D1143*F1143*IFERROR(SUMIF(Distrib!AH:AH,"&lt;=" &amp; G1143,Distrib!AJ:AJ),1)</f>
        <v>3.8759689922480479E-4</v>
      </c>
      <c r="F1143">
        <f>COUNTIF($H$1143:$M$1143,"&lt;="&amp;$G$1143)/COUNTA($H$1143:$M$1143)</f>
        <v>1</v>
      </c>
      <c r="G1143">
        <v>1101</v>
      </c>
      <c r="H1143">
        <v>88</v>
      </c>
      <c r="I1143">
        <v>38</v>
      </c>
      <c r="J1143">
        <v>261</v>
      </c>
      <c r="K1143">
        <v>62</v>
      </c>
      <c r="L1143">
        <v>23</v>
      </c>
      <c r="M1143">
        <v>4</v>
      </c>
      <c r="P1143">
        <f>COUNTIF($R$1143:$W$1143,"&lt;="&amp;$Q$1143)/COUNTA($R$1143:$W$1143)</f>
        <v>1</v>
      </c>
      <c r="Q1143">
        <v>658</v>
      </c>
      <c r="R1143">
        <v>88</v>
      </c>
      <c r="S1143">
        <v>38</v>
      </c>
      <c r="T1143">
        <v>261</v>
      </c>
      <c r="U1143">
        <v>62</v>
      </c>
      <c r="V1143">
        <v>23</v>
      </c>
      <c r="W1143">
        <v>4</v>
      </c>
    </row>
    <row r="1144" spans="1:26" x14ac:dyDescent="0.25">
      <c r="A1144">
        <v>38</v>
      </c>
      <c r="B1144">
        <v>41</v>
      </c>
      <c r="C1144">
        <v>12</v>
      </c>
      <c r="D1144" s="2">
        <f t="shared" si="17"/>
        <v>6.6445182724252495E-4</v>
      </c>
      <c r="E1144" s="2">
        <f>D1144*F1144*IFERROR(SUMIF(Distrib!AH:AH,"&lt;=" &amp; G1144,Distrib!AJ:AJ),1)</f>
        <v>3.4336149494148757E-4</v>
      </c>
      <c r="F1144">
        <f>COUNTIF($H$1144:$R$1144,"&lt;="&amp;$G$1144)/COUNTA($H$1144:$R$1144)</f>
        <v>0.72727272727272729</v>
      </c>
      <c r="G1144">
        <v>142</v>
      </c>
      <c r="H1144">
        <v>132</v>
      </c>
      <c r="I1144">
        <v>141</v>
      </c>
      <c r="J1144">
        <v>158</v>
      </c>
      <c r="K1144">
        <v>131</v>
      </c>
      <c r="L1144">
        <v>58</v>
      </c>
      <c r="M1144">
        <v>342</v>
      </c>
      <c r="N1144">
        <v>46</v>
      </c>
      <c r="O1144">
        <v>251</v>
      </c>
      <c r="P1144">
        <v>84</v>
      </c>
      <c r="Q1144">
        <v>127</v>
      </c>
      <c r="R1144">
        <v>26</v>
      </c>
    </row>
    <row r="1145" spans="1:26" x14ac:dyDescent="0.25">
      <c r="A1145">
        <v>22</v>
      </c>
      <c r="B1145">
        <v>44</v>
      </c>
      <c r="C1145">
        <v>19</v>
      </c>
      <c r="D1145" s="2">
        <f t="shared" si="17"/>
        <v>1.052048726467331E-3</v>
      </c>
      <c r="E1145" s="2">
        <f>D1145*F1145*IFERROR(SUMIF(Distrib!AH:AH,"&lt;=" &amp; G1145,Distrib!AJ:AJ),1)</f>
        <v>4.8723542163488103E-5</v>
      </c>
      <c r="F1145">
        <f>COUNTIF($H$1145:$V$1145,"&lt;="&amp;$G$1145)/COUNTA($H$1145:$V$1145)</f>
        <v>0.26666666666666666</v>
      </c>
      <c r="G1145">
        <v>22</v>
      </c>
      <c r="H1145">
        <v>111</v>
      </c>
      <c r="I1145">
        <v>84</v>
      </c>
      <c r="J1145">
        <v>3</v>
      </c>
      <c r="K1145">
        <v>307</v>
      </c>
      <c r="L1145">
        <v>13</v>
      </c>
      <c r="M1145">
        <v>154</v>
      </c>
      <c r="N1145">
        <v>411</v>
      </c>
      <c r="O1145">
        <v>154</v>
      </c>
      <c r="P1145">
        <v>68</v>
      </c>
      <c r="Q1145">
        <v>61</v>
      </c>
      <c r="R1145">
        <v>59</v>
      </c>
      <c r="S1145">
        <v>20</v>
      </c>
      <c r="T1145">
        <v>16</v>
      </c>
      <c r="U1145">
        <v>105</v>
      </c>
      <c r="V1145">
        <v>161</v>
      </c>
    </row>
    <row r="1146" spans="1:26" x14ac:dyDescent="0.25">
      <c r="A1146">
        <v>28</v>
      </c>
      <c r="B1146">
        <v>35</v>
      </c>
      <c r="C1146">
        <v>13</v>
      </c>
      <c r="D1146" s="2">
        <f t="shared" si="17"/>
        <v>7.1982281284606862E-4</v>
      </c>
      <c r="E1146" s="2">
        <f>D1146*F1146*IFERROR(SUMIF(Distrib!AH:AH,"&lt;=" &amp; G1146,Distrib!AJ:AJ),1)</f>
        <v>5.0450000475339752E-5</v>
      </c>
      <c r="F1146">
        <f>COUNTIF($H$1146:$T$1146,"&lt;="&amp;$G$1146)/COUNTA($H$1146:$T$1146)</f>
        <v>0.23076923076923078</v>
      </c>
      <c r="G1146">
        <v>41</v>
      </c>
      <c r="H1146">
        <v>94</v>
      </c>
      <c r="I1146">
        <v>67</v>
      </c>
      <c r="J1146">
        <v>32</v>
      </c>
      <c r="K1146">
        <v>53</v>
      </c>
      <c r="L1146">
        <v>285</v>
      </c>
      <c r="M1146">
        <v>108</v>
      </c>
      <c r="N1146">
        <v>427</v>
      </c>
      <c r="O1146">
        <v>31</v>
      </c>
      <c r="P1146">
        <v>38</v>
      </c>
      <c r="Q1146">
        <v>71</v>
      </c>
      <c r="R1146">
        <v>112</v>
      </c>
      <c r="S1146">
        <v>308</v>
      </c>
      <c r="T1146">
        <v>101</v>
      </c>
    </row>
    <row r="1147" spans="1:26" x14ac:dyDescent="0.25">
      <c r="A1147">
        <v>4</v>
      </c>
      <c r="B1147">
        <v>6</v>
      </c>
      <c r="C1147">
        <v>13</v>
      </c>
      <c r="D1147" s="2">
        <f t="shared" si="17"/>
        <v>7.1982281284606862E-4</v>
      </c>
      <c r="E1147" s="2">
        <f>D1147*F1147*IFERROR(SUMIF(Distrib!AH:AH,"&lt;=" &amp; G1147,Distrib!AJ:AJ),1)</f>
        <v>2.5610248877324721E-4</v>
      </c>
      <c r="F1147">
        <f>COUNTIF($H$1147:$S$1147,"&lt;="&amp;$G$1147)/COUNTA($H$1147:$S$1147)</f>
        <v>0.66666666666666663</v>
      </c>
      <c r="G1147">
        <v>87</v>
      </c>
      <c r="H1147">
        <v>33</v>
      </c>
      <c r="I1147">
        <v>25</v>
      </c>
      <c r="J1147">
        <v>74</v>
      </c>
      <c r="K1147">
        <v>70</v>
      </c>
      <c r="L1147">
        <v>83</v>
      </c>
      <c r="M1147">
        <v>118</v>
      </c>
      <c r="N1147">
        <v>159</v>
      </c>
      <c r="O1147">
        <v>461</v>
      </c>
      <c r="P1147">
        <v>44</v>
      </c>
      <c r="Q1147">
        <v>215</v>
      </c>
      <c r="R1147">
        <v>34</v>
      </c>
      <c r="S1147">
        <v>28</v>
      </c>
    </row>
    <row r="1148" spans="1:26" x14ac:dyDescent="0.25">
      <c r="A1148">
        <v>17</v>
      </c>
      <c r="B1148">
        <v>41</v>
      </c>
      <c r="C1148">
        <v>10</v>
      </c>
      <c r="D1148" s="2">
        <f t="shared" si="17"/>
        <v>5.5370985603543741E-4</v>
      </c>
      <c r="E1148" s="2">
        <f>D1148*F1148*IFERROR(SUMIF(Distrib!AH:AH,"&lt;=" &amp; G1148,Distrib!AJ:AJ),1)</f>
        <v>5.285107557194943E-4</v>
      </c>
      <c r="F1148">
        <f>COUNTIF($H$1148:$P$1148,"&lt;="&amp;$G$1148)/COUNTA($H$1148:$P$1148)</f>
        <v>1</v>
      </c>
      <c r="G1148">
        <v>361</v>
      </c>
      <c r="H1148">
        <v>285</v>
      </c>
      <c r="I1148">
        <v>76</v>
      </c>
      <c r="J1148">
        <v>40</v>
      </c>
      <c r="K1148">
        <v>349</v>
      </c>
      <c r="L1148">
        <v>68</v>
      </c>
      <c r="M1148">
        <v>22</v>
      </c>
      <c r="N1148">
        <v>233</v>
      </c>
      <c r="O1148">
        <v>175</v>
      </c>
      <c r="P1148">
        <v>5</v>
      </c>
    </row>
    <row r="1149" spans="1:26" x14ac:dyDescent="0.25">
      <c r="A1149">
        <v>25</v>
      </c>
      <c r="B1149">
        <v>41</v>
      </c>
      <c r="C1149">
        <v>20</v>
      </c>
      <c r="D1149" s="2">
        <f t="shared" si="17"/>
        <v>1.1074197120708748E-3</v>
      </c>
      <c r="E1149" s="2">
        <f>D1149*F1149*IFERROR(SUMIF(Distrib!AH:AH,"&lt;=" &amp; G1149,Distrib!AJ:AJ),1)</f>
        <v>7.0404166177695363E-4</v>
      </c>
      <c r="F1149">
        <f>COUNTIF($H$1149:$Z$1149,"&lt;="&amp;$G$1149)/COUNTA($H$1149:$Z$1149)</f>
        <v>0.89473684210526316</v>
      </c>
      <c r="G1149">
        <v>142</v>
      </c>
      <c r="H1149">
        <v>132</v>
      </c>
      <c r="I1149">
        <v>30</v>
      </c>
      <c r="J1149">
        <v>352</v>
      </c>
      <c r="K1149">
        <v>91</v>
      </c>
      <c r="L1149">
        <v>6</v>
      </c>
      <c r="M1149">
        <v>358</v>
      </c>
      <c r="N1149">
        <v>69</v>
      </c>
      <c r="O1149">
        <v>1</v>
      </c>
      <c r="P1149">
        <v>20</v>
      </c>
      <c r="Q1149">
        <v>42</v>
      </c>
      <c r="R1149">
        <v>98</v>
      </c>
      <c r="S1149">
        <v>60</v>
      </c>
      <c r="T1149">
        <v>8</v>
      </c>
      <c r="U1149">
        <v>118</v>
      </c>
      <c r="V1149">
        <v>4</v>
      </c>
      <c r="W1149">
        <v>43</v>
      </c>
      <c r="X1149">
        <v>38</v>
      </c>
      <c r="Y1149">
        <v>26</v>
      </c>
      <c r="Z1149">
        <v>80</v>
      </c>
    </row>
    <row r="1150" spans="1:26" x14ac:dyDescent="0.25">
      <c r="A1150">
        <v>17</v>
      </c>
      <c r="B1150">
        <v>46</v>
      </c>
      <c r="C1150">
        <v>12</v>
      </c>
      <c r="D1150" s="2">
        <f t="shared" si="17"/>
        <v>6.6445182724252495E-4</v>
      </c>
      <c r="E1150" s="2">
        <f>D1150*F1150*IFERROR(SUMIF(Distrib!AH:AH,"&lt;=" &amp; G1150,Distrib!AJ:AJ),1)</f>
        <v>9.8163750396421164E-5</v>
      </c>
      <c r="F1150">
        <f>COUNTIF($H$1150:$S$1150,"&lt;="&amp;$G$1150)/COUNTA($H$1150:$S$1150)</f>
        <v>0.33333333333333331</v>
      </c>
      <c r="G1150">
        <v>67</v>
      </c>
      <c r="H1150">
        <v>80</v>
      </c>
      <c r="I1150">
        <v>110</v>
      </c>
      <c r="J1150">
        <v>27</v>
      </c>
      <c r="K1150">
        <v>15</v>
      </c>
      <c r="L1150">
        <v>32</v>
      </c>
      <c r="M1150">
        <v>30</v>
      </c>
      <c r="N1150">
        <v>133</v>
      </c>
      <c r="O1150">
        <v>187</v>
      </c>
      <c r="P1150">
        <v>431</v>
      </c>
      <c r="Q1150">
        <v>194</v>
      </c>
      <c r="R1150">
        <v>102</v>
      </c>
      <c r="S1150">
        <v>206</v>
      </c>
    </row>
    <row r="1151" spans="1:26" x14ac:dyDescent="0.25">
      <c r="A1151">
        <v>1</v>
      </c>
      <c r="B1151">
        <v>37</v>
      </c>
      <c r="C1151">
        <v>7</v>
      </c>
      <c r="D1151" s="2">
        <f t="shared" si="17"/>
        <v>3.875968992248062E-4</v>
      </c>
      <c r="E1151" s="2">
        <f>D1151*F1151*IFERROR(SUMIF(Distrib!AH:AH,"&lt;=" &amp; G1151,Distrib!AJ:AJ),1)</f>
        <v>3.8621049164998603E-4</v>
      </c>
      <c r="F1151">
        <f>COUNTIF($H$1151:$M$1151,"&lt;="&amp;$G$1151)/COUNTA($H$1151:$M$1151)</f>
        <v>1</v>
      </c>
      <c r="G1151">
        <v>665</v>
      </c>
      <c r="H1151">
        <v>448</v>
      </c>
      <c r="I1151">
        <v>47</v>
      </c>
      <c r="J1151">
        <v>117</v>
      </c>
      <c r="K1151">
        <v>312</v>
      </c>
      <c r="L1151">
        <v>74</v>
      </c>
      <c r="M1151">
        <v>74</v>
      </c>
      <c r="P1151">
        <f>COUNTIF($R$1151:$W$1151,"&lt;="&amp;$Q$1151)/COUNTA($R$1151:$W$1151)</f>
        <v>0.66666666666666663</v>
      </c>
      <c r="Q1151">
        <v>222</v>
      </c>
      <c r="R1151">
        <v>448</v>
      </c>
      <c r="S1151">
        <v>47</v>
      </c>
      <c r="T1151">
        <v>117</v>
      </c>
      <c r="U1151">
        <v>312</v>
      </c>
      <c r="V1151">
        <v>74</v>
      </c>
      <c r="W1151">
        <v>74</v>
      </c>
    </row>
    <row r="1152" spans="1:26" x14ac:dyDescent="0.25">
      <c r="A1152">
        <v>21</v>
      </c>
      <c r="B1152">
        <v>37</v>
      </c>
      <c r="C1152">
        <v>11</v>
      </c>
      <c r="D1152" s="2">
        <f t="shared" si="17"/>
        <v>6.0908084163898118E-4</v>
      </c>
      <c r="E1152" s="2">
        <f>D1152*F1152*IFERROR(SUMIF(Distrib!AH:AH,"&lt;=" &amp; G1152,Distrib!AJ:AJ),1)</f>
        <v>2.6952128900436796E-4</v>
      </c>
      <c r="F1152">
        <f>COUNTIF($H$1152:$Q$1152,"&lt;="&amp;$G$1152)/COUNTA($H$1152:$Q$1152)</f>
        <v>0.6</v>
      </c>
      <c r="G1152">
        <v>153</v>
      </c>
      <c r="H1152">
        <v>41</v>
      </c>
      <c r="I1152">
        <v>99</v>
      </c>
      <c r="J1152">
        <v>72</v>
      </c>
      <c r="K1152">
        <v>265</v>
      </c>
      <c r="L1152">
        <v>99</v>
      </c>
      <c r="M1152">
        <v>384</v>
      </c>
      <c r="N1152">
        <v>53</v>
      </c>
      <c r="O1152">
        <v>52</v>
      </c>
      <c r="P1152">
        <v>179</v>
      </c>
      <c r="Q1152">
        <v>345</v>
      </c>
    </row>
    <row r="1153" spans="1:24" x14ac:dyDescent="0.25">
      <c r="A1153">
        <v>33</v>
      </c>
      <c r="B1153">
        <v>37</v>
      </c>
      <c r="C1153">
        <v>14</v>
      </c>
      <c r="D1153" s="2">
        <f t="shared" si="17"/>
        <v>7.7519379844961239E-4</v>
      </c>
      <c r="E1153" s="2">
        <f>D1153*F1153*IFERROR(SUMIF(Distrib!AH:AH,"&lt;=" &amp; G1153,Distrib!AJ:AJ),1)</f>
        <v>5.0339228502413349E-4</v>
      </c>
      <c r="F1153">
        <f>COUNTIF($H$1153:$T$1153,"&lt;="&amp;$G$1153)/COUNTA($H$1153:$T$1153)</f>
        <v>0.84615384615384615</v>
      </c>
      <c r="G1153">
        <v>167</v>
      </c>
      <c r="H1153">
        <v>13</v>
      </c>
      <c r="I1153">
        <v>152</v>
      </c>
      <c r="J1153">
        <v>781</v>
      </c>
      <c r="K1153">
        <v>70</v>
      </c>
      <c r="L1153">
        <v>154</v>
      </c>
      <c r="M1153">
        <v>15</v>
      </c>
      <c r="N1153">
        <v>184</v>
      </c>
      <c r="O1153">
        <v>2</v>
      </c>
      <c r="P1153">
        <v>43</v>
      </c>
      <c r="Q1153">
        <v>15</v>
      </c>
      <c r="R1153">
        <v>123</v>
      </c>
      <c r="S1153">
        <v>53</v>
      </c>
      <c r="T1153">
        <v>2</v>
      </c>
    </row>
    <row r="1154" spans="1:24" x14ac:dyDescent="0.25">
      <c r="A1154">
        <v>16</v>
      </c>
      <c r="B1154">
        <v>31</v>
      </c>
      <c r="C1154">
        <v>18</v>
      </c>
      <c r="D1154" s="2">
        <f t="shared" si="17"/>
        <v>9.9667774086378727E-4</v>
      </c>
      <c r="E1154" s="2">
        <f>D1154*F1154*IFERROR(SUMIF(Distrib!AH:AH,"&lt;=" &amp; G1154,Distrib!AJ:AJ),1)</f>
        <v>4.425273173016651E-4</v>
      </c>
      <c r="F1154">
        <f>COUNTIF($H$1154:$X$1154,"&lt;="&amp;$G$1154)/COUNTA($H$1154:$X$1154)</f>
        <v>0.76470588235294112</v>
      </c>
      <c r="G1154">
        <v>99</v>
      </c>
      <c r="H1154">
        <v>58</v>
      </c>
      <c r="I1154">
        <v>6</v>
      </c>
      <c r="J1154">
        <v>19</v>
      </c>
      <c r="K1154">
        <v>61</v>
      </c>
      <c r="L1154">
        <v>120</v>
      </c>
      <c r="M1154">
        <v>65</v>
      </c>
      <c r="N1154">
        <v>239</v>
      </c>
      <c r="O1154">
        <v>447</v>
      </c>
      <c r="P1154">
        <v>51</v>
      </c>
      <c r="Q1154">
        <v>8</v>
      </c>
      <c r="R1154">
        <v>61</v>
      </c>
      <c r="S1154">
        <v>28</v>
      </c>
      <c r="T1154">
        <v>29</v>
      </c>
      <c r="U1154">
        <v>79</v>
      </c>
      <c r="V1154">
        <v>119</v>
      </c>
      <c r="W1154">
        <v>22</v>
      </c>
      <c r="X1154">
        <v>26</v>
      </c>
    </row>
    <row r="1155" spans="1:24" x14ac:dyDescent="0.25">
      <c r="A1155">
        <v>18</v>
      </c>
      <c r="B1155">
        <v>48</v>
      </c>
      <c r="C1155">
        <v>9</v>
      </c>
      <c r="D1155" s="2">
        <f t="shared" ref="D1155:D1218" si="18">C1155/SUM(C:C)</f>
        <v>4.9833887043189363E-4</v>
      </c>
      <c r="E1155" s="2">
        <f>D1155*F1155*IFERROR(SUMIF(Distrib!AH:AH,"&lt;=" &amp; G1155,Distrib!AJ:AJ),1)</f>
        <v>2.6816702780298695E-4</v>
      </c>
      <c r="F1155">
        <f>COUNTIF($H$1155:$O$1155,"&lt;="&amp;$G$1155)/COUNTA($H$1155:$O$1155)</f>
        <v>0.625</v>
      </c>
      <c r="G1155">
        <v>227</v>
      </c>
      <c r="H1155">
        <v>156</v>
      </c>
      <c r="I1155">
        <v>122</v>
      </c>
      <c r="J1155">
        <v>100</v>
      </c>
      <c r="K1155">
        <v>127</v>
      </c>
      <c r="L1155">
        <v>14</v>
      </c>
      <c r="M1155">
        <v>369</v>
      </c>
      <c r="N1155">
        <v>238</v>
      </c>
      <c r="O1155">
        <v>332</v>
      </c>
    </row>
    <row r="1156" spans="1:24" x14ac:dyDescent="0.25">
      <c r="A1156">
        <v>34</v>
      </c>
      <c r="B1156">
        <v>41</v>
      </c>
      <c r="C1156">
        <v>10</v>
      </c>
      <c r="D1156" s="2">
        <f t="shared" si="18"/>
        <v>5.5370985603543741E-4</v>
      </c>
      <c r="E1156" s="2">
        <f>D1156*F1156*IFERROR(SUMIF(Distrib!AH:AH,"&lt;=" &amp; G1156,Distrib!AJ:AJ),1)</f>
        <v>4.0187198810995194E-6</v>
      </c>
      <c r="F1156">
        <f>COUNTIF($H$1156:$P$1156,"&lt;="&amp;$G$1156)/COUNTA($H$1156:$P$1156)</f>
        <v>0.1111111111111111</v>
      </c>
      <c r="G1156">
        <v>8</v>
      </c>
      <c r="H1156">
        <v>128</v>
      </c>
      <c r="I1156">
        <v>8</v>
      </c>
      <c r="J1156">
        <v>25</v>
      </c>
      <c r="K1156">
        <v>121</v>
      </c>
      <c r="L1156">
        <v>299</v>
      </c>
      <c r="M1156">
        <v>527</v>
      </c>
      <c r="N1156">
        <v>140</v>
      </c>
      <c r="O1156">
        <v>275</v>
      </c>
      <c r="P1156">
        <v>230</v>
      </c>
    </row>
    <row r="1157" spans="1:24" x14ac:dyDescent="0.25">
      <c r="A1157">
        <v>4</v>
      </c>
      <c r="B1157">
        <v>12</v>
      </c>
      <c r="C1157">
        <v>11</v>
      </c>
      <c r="D1157" s="2">
        <f t="shared" si="18"/>
        <v>6.0908084163898118E-4</v>
      </c>
      <c r="E1157" s="2">
        <f>D1157*F1157*IFERROR(SUMIF(Distrib!AH:AH,"&lt;=" &amp; G1157,Distrib!AJ:AJ),1)</f>
        <v>9.3958821927739124E-5</v>
      </c>
      <c r="F1157">
        <f>COUNTIF($H$1157:$R$1157,"&lt;="&amp;$G$1157)/COUNTA($H$1157:$R$1157)</f>
        <v>0.36363636363636365</v>
      </c>
      <c r="G1157">
        <v>63</v>
      </c>
      <c r="H1157">
        <v>64</v>
      </c>
      <c r="I1157">
        <v>251</v>
      </c>
      <c r="J1157">
        <v>246</v>
      </c>
      <c r="K1157">
        <v>117</v>
      </c>
      <c r="L1157">
        <v>376</v>
      </c>
      <c r="M1157">
        <v>57</v>
      </c>
      <c r="N1157">
        <v>136</v>
      </c>
      <c r="O1157">
        <v>34</v>
      </c>
      <c r="P1157">
        <v>11</v>
      </c>
      <c r="Q1157">
        <v>383</v>
      </c>
      <c r="R1157">
        <v>32</v>
      </c>
    </row>
    <row r="1158" spans="1:24" x14ac:dyDescent="0.25">
      <c r="A1158">
        <v>35</v>
      </c>
      <c r="B1158">
        <v>48</v>
      </c>
      <c r="C1158">
        <v>11</v>
      </c>
      <c r="D1158" s="2">
        <f t="shared" si="18"/>
        <v>6.0908084163898118E-4</v>
      </c>
      <c r="E1158" s="2">
        <f>D1158*F1158*IFERROR(SUMIF(Distrib!AH:AH,"&lt;=" &amp; G1158,Distrib!AJ:AJ),1)</f>
        <v>1.0578137443388865E-5</v>
      </c>
      <c r="F1158">
        <f>COUNTIF($H$1158:$Q$1158,"&lt;="&amp;$G$1158)/COUNTA($H$1158:$Q$1158)</f>
        <v>0.1</v>
      </c>
      <c r="G1158">
        <v>22</v>
      </c>
      <c r="H1158">
        <v>76</v>
      </c>
      <c r="I1158">
        <v>30</v>
      </c>
      <c r="J1158">
        <v>84</v>
      </c>
      <c r="K1158">
        <v>25</v>
      </c>
      <c r="L1158">
        <v>146</v>
      </c>
      <c r="M1158">
        <v>734</v>
      </c>
      <c r="N1158">
        <v>73</v>
      </c>
      <c r="O1158">
        <v>9</v>
      </c>
      <c r="P1158">
        <v>166</v>
      </c>
      <c r="Q1158">
        <v>199</v>
      </c>
    </row>
    <row r="1159" spans="1:24" x14ac:dyDescent="0.25">
      <c r="A1159">
        <v>18</v>
      </c>
      <c r="B1159">
        <v>37</v>
      </c>
      <c r="C1159">
        <v>14</v>
      </c>
      <c r="D1159" s="2">
        <f t="shared" si="18"/>
        <v>7.7519379844961239E-4</v>
      </c>
      <c r="E1159" s="2">
        <f>D1159*F1159*IFERROR(SUMIF(Distrib!AH:AH,"&lt;=" &amp; G1159,Distrib!AJ:AJ),1)</f>
        <v>1.092882941523068E-4</v>
      </c>
      <c r="F1159">
        <f>COUNTIF($H$1159:$T$1159,"&lt;="&amp;$G$1159)/COUNTA($H$1159:$T$1159)</f>
        <v>0.38461538461538464</v>
      </c>
      <c r="G1159">
        <v>52</v>
      </c>
      <c r="H1159">
        <v>338</v>
      </c>
      <c r="I1159">
        <v>39</v>
      </c>
      <c r="J1159">
        <v>307</v>
      </c>
      <c r="K1159">
        <v>383</v>
      </c>
      <c r="L1159">
        <v>101</v>
      </c>
      <c r="M1159">
        <v>117</v>
      </c>
      <c r="N1159">
        <v>16</v>
      </c>
      <c r="O1159">
        <v>105</v>
      </c>
      <c r="P1159">
        <v>103</v>
      </c>
      <c r="Q1159">
        <v>20</v>
      </c>
      <c r="R1159">
        <v>11</v>
      </c>
      <c r="S1159">
        <v>145</v>
      </c>
      <c r="T1159">
        <v>38</v>
      </c>
    </row>
    <row r="1160" spans="1:24" x14ac:dyDescent="0.25">
      <c r="A1160">
        <v>2</v>
      </c>
      <c r="B1160">
        <v>33</v>
      </c>
      <c r="C1160">
        <v>6</v>
      </c>
      <c r="D1160" s="2">
        <f t="shared" si="18"/>
        <v>3.3222591362126248E-4</v>
      </c>
      <c r="E1160" s="2">
        <f>D1160*F1160*IFERROR(SUMIF(Distrib!AH:AH,"&lt;=" &amp; G1160,Distrib!AJ:AJ),1)</f>
        <v>2.6257767234173535E-4</v>
      </c>
      <c r="F1160">
        <f>COUNTIF($H$1160:$L$1160,"&lt;="&amp;$G$1160)/COUNTA($H$1160:$L$1160)</f>
        <v>0.8</v>
      </c>
      <c r="G1160">
        <v>517</v>
      </c>
      <c r="H1160">
        <v>8</v>
      </c>
      <c r="I1160">
        <v>596</v>
      </c>
      <c r="J1160">
        <v>231</v>
      </c>
      <c r="K1160">
        <v>69</v>
      </c>
      <c r="L1160">
        <v>170</v>
      </c>
      <c r="P1160">
        <f>COUNTIF($R$1160:$V$1160,"&lt;="&amp;$Q$1160)/COUNTA($R$1160:$V$1160)</f>
        <v>0.4</v>
      </c>
      <c r="Q1160">
        <v>74</v>
      </c>
      <c r="R1160">
        <v>8</v>
      </c>
      <c r="S1160">
        <v>596</v>
      </c>
      <c r="T1160">
        <v>231</v>
      </c>
      <c r="U1160">
        <v>69</v>
      </c>
      <c r="V1160">
        <v>170</v>
      </c>
    </row>
    <row r="1161" spans="1:24" x14ac:dyDescent="0.25">
      <c r="A1161">
        <v>24</v>
      </c>
      <c r="B1161">
        <v>29</v>
      </c>
      <c r="C1161">
        <v>17</v>
      </c>
      <c r="D1161" s="2">
        <f t="shared" si="18"/>
        <v>9.413067552602436E-4</v>
      </c>
      <c r="E1161" s="2">
        <f>D1161*F1161*IFERROR(SUMIF(Distrib!AH:AH,"&lt;=" &amp; G1161,Distrib!AJ:AJ),1)</f>
        <v>6.7198641917798384E-4</v>
      </c>
      <c r="F1161">
        <f>COUNTIF($H$1161:$W$1161,"&lt;="&amp;$G$1161)/COUNTA($H$1161:$W$1161)</f>
        <v>0.875</v>
      </c>
      <c r="G1161">
        <v>195</v>
      </c>
      <c r="H1161">
        <v>11</v>
      </c>
      <c r="I1161">
        <v>58</v>
      </c>
      <c r="J1161">
        <v>103</v>
      </c>
      <c r="K1161">
        <v>72</v>
      </c>
      <c r="L1161">
        <v>223</v>
      </c>
      <c r="M1161">
        <v>52</v>
      </c>
      <c r="N1161">
        <v>35</v>
      </c>
      <c r="O1161">
        <v>374</v>
      </c>
      <c r="P1161">
        <v>118</v>
      </c>
      <c r="Q1161">
        <v>66</v>
      </c>
      <c r="R1161">
        <v>10</v>
      </c>
      <c r="S1161">
        <v>78</v>
      </c>
      <c r="T1161">
        <v>88</v>
      </c>
      <c r="U1161">
        <v>21</v>
      </c>
      <c r="V1161">
        <v>41</v>
      </c>
      <c r="W1161">
        <v>153</v>
      </c>
    </row>
    <row r="1162" spans="1:24" x14ac:dyDescent="0.25">
      <c r="A1162">
        <v>31</v>
      </c>
      <c r="B1162">
        <v>43</v>
      </c>
      <c r="C1162">
        <v>12</v>
      </c>
      <c r="D1162" s="2">
        <f t="shared" si="18"/>
        <v>6.6445182724252495E-4</v>
      </c>
      <c r="E1162" s="2">
        <f>D1162*F1162*IFERROR(SUMIF(Distrib!AH:AH,"&lt;=" &amp; G1162,Distrib!AJ:AJ),1)</f>
        <v>2.5320649895129403E-4</v>
      </c>
      <c r="F1162">
        <f>COUNTIF($H$1162:$R$1162,"&lt;="&amp;$G$1162)/COUNTA($H$1162:$R$1162)</f>
        <v>0.63636363636363635</v>
      </c>
      <c r="G1162">
        <v>104</v>
      </c>
      <c r="H1162">
        <v>81</v>
      </c>
      <c r="I1162">
        <v>49</v>
      </c>
      <c r="J1162">
        <v>153</v>
      </c>
      <c r="K1162">
        <v>204</v>
      </c>
      <c r="L1162">
        <v>12</v>
      </c>
      <c r="M1162">
        <v>21</v>
      </c>
      <c r="N1162">
        <v>84</v>
      </c>
      <c r="O1162">
        <v>417</v>
      </c>
      <c r="P1162">
        <v>304</v>
      </c>
      <c r="Q1162">
        <v>22</v>
      </c>
      <c r="R1162">
        <v>12</v>
      </c>
    </row>
    <row r="1163" spans="1:24" x14ac:dyDescent="0.25">
      <c r="A1163">
        <v>6</v>
      </c>
      <c r="B1163">
        <v>35</v>
      </c>
      <c r="C1163">
        <v>11</v>
      </c>
      <c r="D1163" s="2">
        <f t="shared" si="18"/>
        <v>6.0908084163898118E-4</v>
      </c>
      <c r="E1163" s="2">
        <f>D1163*F1163*IFERROR(SUMIF(Distrib!AH:AH,"&lt;=" &amp; G1163,Distrib!AJ:AJ),1)</f>
        <v>4.3342208779451844E-4</v>
      </c>
      <c r="F1163">
        <f>COUNTIF($H$1163:$Q$1163,"&lt;="&amp;$G$1163)/COUNTA($H$1163:$Q$1163)</f>
        <v>0.8</v>
      </c>
      <c r="G1163">
        <v>256</v>
      </c>
      <c r="H1163">
        <v>211</v>
      </c>
      <c r="I1163">
        <v>55</v>
      </c>
      <c r="J1163">
        <v>607</v>
      </c>
      <c r="K1163">
        <v>10</v>
      </c>
      <c r="L1163">
        <v>9</v>
      </c>
      <c r="M1163">
        <v>102</v>
      </c>
      <c r="N1163">
        <v>359</v>
      </c>
      <c r="O1163">
        <v>18</v>
      </c>
      <c r="P1163">
        <v>123</v>
      </c>
      <c r="Q1163">
        <v>12</v>
      </c>
    </row>
    <row r="1164" spans="1:24" x14ac:dyDescent="0.25">
      <c r="A1164">
        <v>18</v>
      </c>
      <c r="B1164">
        <v>31</v>
      </c>
      <c r="C1164">
        <v>14</v>
      </c>
      <c r="D1164" s="2">
        <f t="shared" si="18"/>
        <v>7.7519379844961239E-4</v>
      </c>
      <c r="E1164" s="2">
        <f>D1164*F1164*IFERROR(SUMIF(Distrib!AH:AH,"&lt;=" &amp; G1164,Distrib!AJ:AJ),1)</f>
        <v>5.3110074789223396E-5</v>
      </c>
      <c r="F1164">
        <f>COUNTIF($H$1164:$T$1164,"&lt;="&amp;$G$1164)/COUNTA($H$1164:$T$1164)</f>
        <v>0.23076923076923078</v>
      </c>
      <c r="G1164">
        <v>40</v>
      </c>
      <c r="H1164">
        <v>59</v>
      </c>
      <c r="I1164">
        <v>170</v>
      </c>
      <c r="J1164">
        <v>236</v>
      </c>
      <c r="K1164">
        <v>115</v>
      </c>
      <c r="L1164">
        <v>21</v>
      </c>
      <c r="M1164">
        <v>489</v>
      </c>
      <c r="N1164">
        <v>43</v>
      </c>
      <c r="O1164">
        <v>47</v>
      </c>
      <c r="P1164">
        <v>14</v>
      </c>
      <c r="Q1164">
        <v>211</v>
      </c>
      <c r="R1164">
        <v>35</v>
      </c>
      <c r="S1164">
        <v>62</v>
      </c>
      <c r="T1164">
        <v>233</v>
      </c>
    </row>
    <row r="1165" spans="1:24" x14ac:dyDescent="0.25">
      <c r="A1165">
        <v>3</v>
      </c>
      <c r="B1165">
        <v>29</v>
      </c>
      <c r="C1165">
        <v>13</v>
      </c>
      <c r="D1165" s="2">
        <f t="shared" si="18"/>
        <v>7.1982281284606862E-4</v>
      </c>
      <c r="E1165" s="2">
        <f>D1165*F1165*IFERROR(SUMIF(Distrib!AH:AH,"&lt;=" &amp; G1165,Distrib!AJ:AJ),1)</f>
        <v>5.1574361783269932E-4</v>
      </c>
      <c r="F1165">
        <f>COUNTIF($H$1165:$S$1165,"&lt;="&amp;$G$1165)/COUNTA($H$1165:$S$1165)</f>
        <v>0.83333333333333337</v>
      </c>
      <c r="G1165">
        <v>226</v>
      </c>
      <c r="H1165">
        <v>25</v>
      </c>
      <c r="I1165">
        <v>54</v>
      </c>
      <c r="J1165">
        <v>55</v>
      </c>
      <c r="K1165">
        <v>47</v>
      </c>
      <c r="L1165">
        <v>178</v>
      </c>
      <c r="M1165">
        <v>1</v>
      </c>
      <c r="N1165">
        <v>36</v>
      </c>
      <c r="O1165">
        <v>514</v>
      </c>
      <c r="P1165">
        <v>164</v>
      </c>
      <c r="Q1165">
        <v>120</v>
      </c>
      <c r="R1165">
        <v>229</v>
      </c>
      <c r="S1165">
        <v>83</v>
      </c>
    </row>
    <row r="1166" spans="1:24" x14ac:dyDescent="0.25">
      <c r="A1166">
        <v>20</v>
      </c>
      <c r="B1166">
        <v>43</v>
      </c>
      <c r="C1166">
        <v>16</v>
      </c>
      <c r="D1166" s="2">
        <f t="shared" si="18"/>
        <v>8.8593576965669994E-4</v>
      </c>
      <c r="E1166" s="2">
        <f>D1166*F1166*IFERROR(SUMIF(Distrib!AH:AH,"&lt;=" &amp; G1166,Distrib!AJ:AJ),1)</f>
        <v>2.1352098608700901E-4</v>
      </c>
      <c r="F1166">
        <f>COUNTIF($H$1166:$V$1166,"&lt;="&amp;$G$1166)/COUNTA($H$1166:$V$1166)</f>
        <v>0.46666666666666667</v>
      </c>
      <c r="G1166">
        <v>83</v>
      </c>
      <c r="H1166">
        <v>20</v>
      </c>
      <c r="I1166">
        <v>167</v>
      </c>
      <c r="J1166">
        <v>7</v>
      </c>
      <c r="K1166">
        <v>20</v>
      </c>
      <c r="L1166">
        <v>269</v>
      </c>
      <c r="M1166">
        <v>76</v>
      </c>
      <c r="N1166">
        <v>21</v>
      </c>
      <c r="O1166">
        <v>101</v>
      </c>
      <c r="P1166">
        <v>374</v>
      </c>
      <c r="Q1166">
        <v>13</v>
      </c>
      <c r="R1166">
        <v>147</v>
      </c>
      <c r="S1166">
        <v>175</v>
      </c>
      <c r="T1166">
        <v>111</v>
      </c>
      <c r="U1166">
        <v>44</v>
      </c>
      <c r="V1166">
        <v>123</v>
      </c>
    </row>
    <row r="1167" spans="1:24" x14ac:dyDescent="0.25">
      <c r="A1167">
        <v>5</v>
      </c>
      <c r="B1167">
        <v>46</v>
      </c>
      <c r="C1167">
        <v>11</v>
      </c>
      <c r="D1167" s="2">
        <f t="shared" si="18"/>
        <v>6.0908084163898118E-4</v>
      </c>
      <c r="E1167" s="2">
        <f>D1167*F1167*IFERROR(SUMIF(Distrib!AH:AH,"&lt;=" &amp; G1167,Distrib!AJ:AJ),1)</f>
        <v>1.5698399616413021E-5</v>
      </c>
      <c r="F1167">
        <f>COUNTIF($H$1167:$R$1167,"&lt;="&amp;$G$1167)/COUNTA($H$1167:$R$1167)</f>
        <v>0.18181818181818182</v>
      </c>
      <c r="G1167">
        <v>18</v>
      </c>
      <c r="H1167">
        <v>138</v>
      </c>
      <c r="I1167">
        <v>4</v>
      </c>
      <c r="J1167">
        <v>201</v>
      </c>
      <c r="K1167">
        <v>13</v>
      </c>
      <c r="L1167">
        <v>41</v>
      </c>
      <c r="M1167">
        <v>36</v>
      </c>
      <c r="N1167">
        <v>145</v>
      </c>
      <c r="O1167">
        <v>86</v>
      </c>
      <c r="P1167">
        <v>32</v>
      </c>
      <c r="Q1167">
        <v>430</v>
      </c>
      <c r="R1167">
        <v>325</v>
      </c>
    </row>
    <row r="1168" spans="1:24" x14ac:dyDescent="0.25">
      <c r="A1168">
        <v>12</v>
      </c>
      <c r="B1168">
        <v>23</v>
      </c>
      <c r="C1168">
        <v>16</v>
      </c>
      <c r="D1168" s="2">
        <f t="shared" si="18"/>
        <v>8.8593576965669994E-4</v>
      </c>
      <c r="E1168" s="2">
        <f>D1168*F1168*IFERROR(SUMIF(Distrib!AH:AH,"&lt;=" &amp; G1168,Distrib!AJ:AJ),1)</f>
        <v>7.4505969657723649E-4</v>
      </c>
      <c r="F1168">
        <f>COUNTIF($H$1168:$V$1168,"&lt;="&amp;$G$1168)/COUNTA($H$1168:$V$1168)</f>
        <v>0.93333333333333335</v>
      </c>
      <c r="G1168">
        <v>268</v>
      </c>
      <c r="H1168">
        <v>175</v>
      </c>
      <c r="I1168">
        <v>134</v>
      </c>
      <c r="J1168">
        <v>33</v>
      </c>
      <c r="K1168">
        <v>60</v>
      </c>
      <c r="L1168">
        <v>22</v>
      </c>
      <c r="M1168">
        <v>454</v>
      </c>
      <c r="N1168">
        <v>22</v>
      </c>
      <c r="O1168">
        <v>142</v>
      </c>
      <c r="P1168">
        <v>44</v>
      </c>
      <c r="Q1168">
        <v>28</v>
      </c>
      <c r="R1168">
        <v>30</v>
      </c>
      <c r="S1168">
        <v>69</v>
      </c>
      <c r="T1168">
        <v>30</v>
      </c>
      <c r="U1168">
        <v>192</v>
      </c>
      <c r="V1168">
        <v>18</v>
      </c>
    </row>
    <row r="1169" spans="1:27" x14ac:dyDescent="0.25">
      <c r="A1169">
        <v>15</v>
      </c>
      <c r="B1169">
        <v>43</v>
      </c>
      <c r="C1169">
        <v>8</v>
      </c>
      <c r="D1169" s="2">
        <f t="shared" si="18"/>
        <v>4.4296788482834997E-4</v>
      </c>
      <c r="E1169" s="2">
        <f>D1169*F1169*IFERROR(SUMIF(Distrib!AH:AH,"&lt;=" &amp; G1169,Distrib!AJ:AJ),1)</f>
        <v>8.9189753987482275E-5</v>
      </c>
      <c r="F1169">
        <f>COUNTIF($H$1169:$N$1169,"&lt;="&amp;$G$1169)/COUNTA($H$1169:$N$1169)</f>
        <v>0.2857142857142857</v>
      </c>
      <c r="G1169">
        <v>140</v>
      </c>
      <c r="H1169">
        <v>300</v>
      </c>
      <c r="I1169">
        <v>38</v>
      </c>
      <c r="J1169">
        <v>162</v>
      </c>
      <c r="K1169">
        <v>8</v>
      </c>
      <c r="L1169">
        <v>502</v>
      </c>
      <c r="M1169">
        <v>336</v>
      </c>
      <c r="N1169">
        <v>167</v>
      </c>
      <c r="P1169">
        <f>COUNTIF($R$1169:$V$1169,"&lt;="&amp;$Q$1169)/COUNTA($R$1169:$V$1169)</f>
        <v>0.2</v>
      </c>
      <c r="Q1169">
        <v>35</v>
      </c>
      <c r="R1169">
        <v>162</v>
      </c>
      <c r="S1169">
        <v>8</v>
      </c>
      <c r="T1169">
        <v>502</v>
      </c>
      <c r="U1169">
        <v>336</v>
      </c>
      <c r="V1169">
        <v>167</v>
      </c>
    </row>
    <row r="1170" spans="1:27" x14ac:dyDescent="0.25">
      <c r="A1170">
        <v>4</v>
      </c>
      <c r="B1170">
        <v>27</v>
      </c>
      <c r="C1170">
        <v>20</v>
      </c>
      <c r="D1170" s="2">
        <f t="shared" si="18"/>
        <v>1.1074197120708748E-3</v>
      </c>
      <c r="E1170" s="2">
        <f>D1170*F1170*IFERROR(SUMIF(Distrib!AH:AH,"&lt;=" &amp; G1170,Distrib!AJ:AJ),1)</f>
        <v>1.0147650273783493E-3</v>
      </c>
      <c r="F1170">
        <f>COUNTIF($H$1170:$AA$1170,"&lt;="&amp;$G$1170)/COUNTA($H$1170:$AA$1170)</f>
        <v>0.95</v>
      </c>
      <c r="G1170">
        <v>388</v>
      </c>
      <c r="H1170">
        <v>56</v>
      </c>
      <c r="I1170">
        <v>11</v>
      </c>
      <c r="J1170">
        <v>24</v>
      </c>
      <c r="K1170">
        <v>2</v>
      </c>
      <c r="L1170">
        <v>83</v>
      </c>
      <c r="M1170">
        <v>64</v>
      </c>
      <c r="N1170">
        <v>6</v>
      </c>
      <c r="O1170">
        <v>15</v>
      </c>
      <c r="P1170">
        <v>35</v>
      </c>
      <c r="Q1170">
        <v>42</v>
      </c>
      <c r="R1170">
        <v>428</v>
      </c>
      <c r="S1170">
        <v>23</v>
      </c>
      <c r="T1170">
        <v>45</v>
      </c>
      <c r="U1170">
        <v>4</v>
      </c>
      <c r="V1170">
        <v>205</v>
      </c>
      <c r="W1170">
        <v>36</v>
      </c>
      <c r="X1170">
        <v>91</v>
      </c>
      <c r="Y1170">
        <v>9</v>
      </c>
      <c r="Z1170">
        <v>165</v>
      </c>
      <c r="AA1170">
        <v>38</v>
      </c>
    </row>
    <row r="1171" spans="1:27" x14ac:dyDescent="0.25">
      <c r="A1171">
        <v>5</v>
      </c>
      <c r="B1171">
        <v>16</v>
      </c>
      <c r="C1171">
        <v>10</v>
      </c>
      <c r="D1171" s="2">
        <f t="shared" si="18"/>
        <v>5.5370985603543741E-4</v>
      </c>
      <c r="E1171" s="2">
        <f>D1171*F1171*IFERROR(SUMIF(Distrib!AH:AH,"&lt;=" &amp; G1171,Distrib!AJ:AJ),1)</f>
        <v>4.6466829506415004E-4</v>
      </c>
      <c r="F1171">
        <f>COUNTIF($H$1171:$P$1171,"&lt;="&amp;$G$1171)/COUNTA($H$1171:$P$1171)</f>
        <v>0.88888888888888884</v>
      </c>
      <c r="G1171">
        <v>336</v>
      </c>
      <c r="H1171">
        <v>66</v>
      </c>
      <c r="I1171">
        <v>73</v>
      </c>
      <c r="J1171">
        <v>85</v>
      </c>
      <c r="K1171">
        <v>36</v>
      </c>
      <c r="L1171">
        <v>561</v>
      </c>
      <c r="M1171">
        <v>58</v>
      </c>
      <c r="N1171">
        <v>171</v>
      </c>
      <c r="O1171">
        <v>157</v>
      </c>
      <c r="P1171">
        <v>223</v>
      </c>
    </row>
    <row r="1172" spans="1:27" x14ac:dyDescent="0.25">
      <c r="A1172">
        <v>9</v>
      </c>
      <c r="B1172">
        <v>18</v>
      </c>
      <c r="C1172">
        <v>11</v>
      </c>
      <c r="D1172" s="2">
        <f t="shared" si="18"/>
        <v>6.0908084163898118E-4</v>
      </c>
      <c r="E1172" s="2">
        <f>D1172*F1172*IFERROR(SUMIF(Distrib!AH:AH,"&lt;=" &amp; G1172,Distrib!AJ:AJ),1)</f>
        <v>1.7291701860089721E-5</v>
      </c>
      <c r="F1172">
        <f>COUNTIF($H$1172:$Q$1172,"&lt;="&amp;$G$1172)/COUNTA($H$1172:$Q$1172)</f>
        <v>0.1</v>
      </c>
      <c r="G1172">
        <v>38</v>
      </c>
      <c r="H1172">
        <v>339</v>
      </c>
      <c r="I1172">
        <v>125</v>
      </c>
      <c r="J1172">
        <v>103</v>
      </c>
      <c r="K1172">
        <v>28</v>
      </c>
      <c r="L1172">
        <v>106</v>
      </c>
      <c r="M1172">
        <v>418</v>
      </c>
      <c r="N1172">
        <v>95</v>
      </c>
      <c r="O1172">
        <v>278</v>
      </c>
      <c r="P1172">
        <v>51</v>
      </c>
      <c r="Q1172">
        <v>71</v>
      </c>
    </row>
    <row r="1173" spans="1:27" x14ac:dyDescent="0.25">
      <c r="A1173">
        <v>4</v>
      </c>
      <c r="B1173">
        <v>9</v>
      </c>
      <c r="C1173">
        <v>14</v>
      </c>
      <c r="D1173" s="2">
        <f t="shared" si="18"/>
        <v>7.7519379844961239E-4</v>
      </c>
      <c r="E1173" s="2">
        <f>D1173*F1173*IFERROR(SUMIF(Distrib!AH:AH,"&lt;=" &amp; G1173,Distrib!AJ:AJ),1)</f>
        <v>1.0118642361448827E-4</v>
      </c>
      <c r="F1173">
        <f>COUNTIF($H$1173:$T$1173,"&lt;="&amp;$G$1173)/COUNTA($H$1173:$T$1173)</f>
        <v>0.30769230769230771</v>
      </c>
      <c r="G1173">
        <v>63</v>
      </c>
      <c r="H1173">
        <v>82</v>
      </c>
      <c r="I1173">
        <v>227</v>
      </c>
      <c r="J1173">
        <v>77</v>
      </c>
      <c r="K1173">
        <v>6</v>
      </c>
      <c r="L1173">
        <v>35</v>
      </c>
      <c r="M1173">
        <v>134</v>
      </c>
      <c r="N1173">
        <v>540</v>
      </c>
      <c r="O1173">
        <v>69</v>
      </c>
      <c r="P1173">
        <v>96</v>
      </c>
      <c r="Q1173">
        <v>99</v>
      </c>
      <c r="R1173">
        <v>10</v>
      </c>
      <c r="S1173">
        <v>11</v>
      </c>
      <c r="T1173">
        <v>201</v>
      </c>
    </row>
    <row r="1174" spans="1:27" x14ac:dyDescent="0.25">
      <c r="A1174">
        <v>4</v>
      </c>
      <c r="B1174">
        <v>24</v>
      </c>
      <c r="C1174">
        <v>12</v>
      </c>
      <c r="D1174" s="2">
        <f t="shared" si="18"/>
        <v>6.6445182724252495E-4</v>
      </c>
      <c r="E1174" s="2">
        <f>D1174*F1174*IFERROR(SUMIF(Distrib!AH:AH,"&lt;=" &amp; G1174,Distrib!AJ:AJ),1)</f>
        <v>1.4775143583071958E-4</v>
      </c>
      <c r="F1174">
        <f>COUNTIF($H$1174:$S$1174,"&lt;="&amp;$G$1174)/COUNTA($H$1174:$S$1174)</f>
        <v>0.41666666666666669</v>
      </c>
      <c r="G1174">
        <v>87</v>
      </c>
      <c r="H1174">
        <v>312</v>
      </c>
      <c r="I1174">
        <v>91</v>
      </c>
      <c r="J1174">
        <v>194</v>
      </c>
      <c r="K1174">
        <v>480</v>
      </c>
      <c r="L1174">
        <v>42</v>
      </c>
      <c r="M1174">
        <v>138</v>
      </c>
      <c r="N1174">
        <v>160</v>
      </c>
      <c r="O1174">
        <v>2</v>
      </c>
      <c r="P1174">
        <v>166</v>
      </c>
      <c r="Q1174">
        <v>64</v>
      </c>
      <c r="R1174">
        <v>21</v>
      </c>
      <c r="S1174">
        <v>13</v>
      </c>
    </row>
    <row r="1175" spans="1:27" x14ac:dyDescent="0.25">
      <c r="A1175">
        <v>7</v>
      </c>
      <c r="B1175">
        <v>9</v>
      </c>
      <c r="C1175">
        <v>6</v>
      </c>
      <c r="D1175" s="2">
        <f t="shared" si="18"/>
        <v>3.3222591362126248E-4</v>
      </c>
      <c r="E1175" s="2">
        <f>D1175*F1175*IFERROR(SUMIF(Distrib!AH:AH,"&lt;=" &amp; G1175,Distrib!AJ:AJ),1)</f>
        <v>0</v>
      </c>
      <c r="F1175">
        <f>COUNTIF($H$1175:$L$1175,"&lt;="&amp;$G$1175)/COUNTA($H$1175:$L$1175)</f>
        <v>0</v>
      </c>
      <c r="G1175">
        <v>9</v>
      </c>
      <c r="H1175">
        <v>26</v>
      </c>
      <c r="I1175">
        <v>1129</v>
      </c>
      <c r="J1175">
        <v>17</v>
      </c>
      <c r="K1175">
        <v>395</v>
      </c>
      <c r="L1175">
        <v>76</v>
      </c>
      <c r="P1175">
        <f>COUNTIF($R$1175:$T$1175,"&lt;="&amp;$Q$1175)/COUNTA($R$1175:$T$1175)</f>
        <v>1</v>
      </c>
      <c r="Q1175">
        <v>721</v>
      </c>
      <c r="R1175">
        <v>17</v>
      </c>
      <c r="S1175">
        <v>395</v>
      </c>
      <c r="T1175">
        <v>76</v>
      </c>
    </row>
    <row r="1176" spans="1:27" x14ac:dyDescent="0.25">
      <c r="A1176">
        <v>3</v>
      </c>
      <c r="B1176">
        <v>11</v>
      </c>
      <c r="C1176">
        <v>11</v>
      </c>
      <c r="D1176" s="2">
        <f t="shared" si="18"/>
        <v>6.0908084163898118E-4</v>
      </c>
      <c r="E1176" s="2">
        <f>D1176*F1176*IFERROR(SUMIF(Distrib!AH:AH,"&lt;=" &amp; G1176,Distrib!AJ:AJ),1)</f>
        <v>4.2342715564743827E-5</v>
      </c>
      <c r="F1176">
        <f>COUNTIF($H$1176:$Q$1176,"&lt;="&amp;$G$1176)/COUNTA($H$1176:$Q$1176)</f>
        <v>0.3</v>
      </c>
      <c r="G1176">
        <v>30</v>
      </c>
      <c r="H1176">
        <v>1</v>
      </c>
      <c r="I1176">
        <v>103</v>
      </c>
      <c r="J1176">
        <v>116</v>
      </c>
      <c r="K1176">
        <v>226</v>
      </c>
      <c r="L1176">
        <v>23</v>
      </c>
      <c r="M1176">
        <v>668</v>
      </c>
      <c r="N1176">
        <v>77</v>
      </c>
      <c r="O1176">
        <v>171</v>
      </c>
      <c r="P1176">
        <v>25</v>
      </c>
      <c r="Q1176">
        <v>269</v>
      </c>
    </row>
    <row r="1177" spans="1:27" x14ac:dyDescent="0.25">
      <c r="A1177">
        <v>28</v>
      </c>
      <c r="B1177">
        <v>33</v>
      </c>
      <c r="C1177">
        <v>7</v>
      </c>
      <c r="D1177" s="2">
        <f t="shared" si="18"/>
        <v>3.875968992248062E-4</v>
      </c>
      <c r="E1177" s="2">
        <f>D1177*F1177*IFERROR(SUMIF(Distrib!AH:AH,"&lt;=" &amp; G1177,Distrib!AJ:AJ),1)</f>
        <v>3.8759689922480479E-4</v>
      </c>
      <c r="F1177">
        <f>COUNTIF($H$1177:$M$1177,"&lt;="&amp;$G$1177)/COUNTA($H$1177:$M$1177)</f>
        <v>1</v>
      </c>
      <c r="G1177">
        <v>1174</v>
      </c>
      <c r="H1177">
        <v>88</v>
      </c>
      <c r="I1177">
        <v>4</v>
      </c>
      <c r="J1177">
        <v>35</v>
      </c>
      <c r="K1177">
        <v>20</v>
      </c>
      <c r="L1177">
        <v>280</v>
      </c>
      <c r="M1177">
        <v>66</v>
      </c>
      <c r="P1177">
        <f>COUNTIF($R$1177:$W$1177,"&lt;="&amp;$Q$1177)/COUNTA($R$1177:$W$1177)</f>
        <v>1</v>
      </c>
      <c r="Q1177">
        <v>731</v>
      </c>
      <c r="R1177">
        <v>88</v>
      </c>
      <c r="S1177">
        <v>4</v>
      </c>
      <c r="T1177">
        <v>35</v>
      </c>
      <c r="U1177">
        <v>20</v>
      </c>
      <c r="V1177">
        <v>280</v>
      </c>
      <c r="W1177">
        <v>66</v>
      </c>
    </row>
    <row r="1178" spans="1:27" x14ac:dyDescent="0.25">
      <c r="A1178">
        <v>1</v>
      </c>
      <c r="B1178">
        <v>15</v>
      </c>
      <c r="C1178">
        <v>15</v>
      </c>
      <c r="D1178" s="2">
        <f t="shared" si="18"/>
        <v>8.3056478405315617E-4</v>
      </c>
      <c r="E1178" s="2">
        <f>D1178*F1178*IFERROR(SUMIF(Distrib!AH:AH,"&lt;=" &amp; G1178,Distrib!AJ:AJ),1)</f>
        <v>6.8881821242797127E-4</v>
      </c>
      <c r="F1178">
        <f>COUNTIF($H$1178:$U$1178,"&lt;="&amp;$G$1178)/COUNTA($H$1178:$U$1178)</f>
        <v>0.9285714285714286</v>
      </c>
      <c r="G1178">
        <v>260</v>
      </c>
      <c r="H1178">
        <v>32</v>
      </c>
      <c r="I1178">
        <v>22</v>
      </c>
      <c r="J1178">
        <v>121</v>
      </c>
      <c r="K1178">
        <v>136</v>
      </c>
      <c r="L1178">
        <v>23</v>
      </c>
      <c r="M1178">
        <v>47</v>
      </c>
      <c r="N1178">
        <v>12</v>
      </c>
      <c r="O1178">
        <v>77</v>
      </c>
      <c r="P1178">
        <v>12</v>
      </c>
      <c r="Q1178">
        <v>434</v>
      </c>
      <c r="R1178">
        <v>171</v>
      </c>
      <c r="S1178">
        <v>257</v>
      </c>
      <c r="T1178">
        <v>44</v>
      </c>
      <c r="U1178">
        <v>87</v>
      </c>
    </row>
    <row r="1179" spans="1:27" x14ac:dyDescent="0.25">
      <c r="A1179">
        <v>1</v>
      </c>
      <c r="B1179">
        <v>35</v>
      </c>
      <c r="C1179">
        <v>10</v>
      </c>
      <c r="D1179" s="2">
        <f t="shared" si="18"/>
        <v>5.5370985603543741E-4</v>
      </c>
      <c r="E1179" s="2">
        <f>D1179*F1179*IFERROR(SUMIF(Distrib!AH:AH,"&lt;=" &amp; G1179,Distrib!AJ:AJ),1)</f>
        <v>3.9530390338431289E-4</v>
      </c>
      <c r="F1179">
        <f>COUNTIF($H$1179:$P$1179,"&lt;="&amp;$G$1179)/COUNTA($H$1179:$P$1179)</f>
        <v>0.77777777777777779</v>
      </c>
      <c r="G1179">
        <v>292</v>
      </c>
      <c r="H1179">
        <v>206</v>
      </c>
      <c r="I1179">
        <v>60</v>
      </c>
      <c r="J1179">
        <v>14</v>
      </c>
      <c r="K1179">
        <v>604</v>
      </c>
      <c r="L1179">
        <v>14</v>
      </c>
      <c r="M1179">
        <v>57</v>
      </c>
      <c r="N1179">
        <v>34</v>
      </c>
      <c r="O1179">
        <v>308</v>
      </c>
      <c r="P1179">
        <v>151</v>
      </c>
    </row>
    <row r="1180" spans="1:27" x14ac:dyDescent="0.25">
      <c r="A1180">
        <v>28</v>
      </c>
      <c r="B1180">
        <v>47</v>
      </c>
      <c r="C1180">
        <v>12</v>
      </c>
      <c r="D1180" s="2">
        <f t="shared" si="18"/>
        <v>6.6445182724252495E-4</v>
      </c>
      <c r="E1180" s="2">
        <f>D1180*F1180*IFERROR(SUMIF(Distrib!AH:AH,"&lt;=" &amp; G1180,Distrib!AJ:AJ),1)</f>
        <v>3.8277506040330521E-4</v>
      </c>
      <c r="F1180">
        <f>COUNTIF($H$1180:$T$1180,"&lt;="&amp;$G$1180)/COUNTA($H$1180:$T$1180)</f>
        <v>0.76923076923076927</v>
      </c>
      <c r="G1180">
        <v>158</v>
      </c>
      <c r="H1180">
        <v>477</v>
      </c>
      <c r="I1180">
        <v>45</v>
      </c>
      <c r="J1180">
        <v>10</v>
      </c>
      <c r="K1180">
        <v>486</v>
      </c>
      <c r="L1180">
        <v>66</v>
      </c>
      <c r="M1180">
        <v>76</v>
      </c>
      <c r="N1180">
        <v>65</v>
      </c>
      <c r="O1180">
        <v>93</v>
      </c>
      <c r="P1180">
        <v>169</v>
      </c>
      <c r="Q1180">
        <v>2</v>
      </c>
      <c r="R1180">
        <v>20</v>
      </c>
      <c r="S1180">
        <v>44</v>
      </c>
      <c r="T1180">
        <v>62</v>
      </c>
    </row>
    <row r="1181" spans="1:27" x14ac:dyDescent="0.25">
      <c r="A1181">
        <v>30</v>
      </c>
      <c r="B1181">
        <v>36</v>
      </c>
      <c r="C1181">
        <v>14</v>
      </c>
      <c r="D1181" s="2">
        <f t="shared" si="18"/>
        <v>7.7519379844961239E-4</v>
      </c>
      <c r="E1181" s="2">
        <f>D1181*F1181*IFERROR(SUMIF(Distrib!AH:AH,"&lt;=" &amp; G1181,Distrib!AJ:AJ),1)</f>
        <v>6.7803698075672759E-4</v>
      </c>
      <c r="F1181">
        <f>COUNTIF($H$1181:$T$1181,"&lt;="&amp;$G$1181)/COUNTA($H$1181:$T$1181)</f>
        <v>0.92307692307692313</v>
      </c>
      <c r="G1181">
        <v>342</v>
      </c>
      <c r="H1181">
        <v>38</v>
      </c>
      <c r="I1181">
        <v>91</v>
      </c>
      <c r="J1181">
        <v>172</v>
      </c>
      <c r="K1181">
        <v>105</v>
      </c>
      <c r="L1181">
        <v>430</v>
      </c>
      <c r="M1181">
        <v>120</v>
      </c>
      <c r="N1181">
        <v>219</v>
      </c>
      <c r="O1181">
        <v>5</v>
      </c>
      <c r="P1181">
        <v>55</v>
      </c>
      <c r="Q1181">
        <v>44</v>
      </c>
      <c r="R1181">
        <v>1</v>
      </c>
      <c r="S1181">
        <v>12</v>
      </c>
      <c r="T1181">
        <v>21</v>
      </c>
    </row>
    <row r="1182" spans="1:27" x14ac:dyDescent="0.25">
      <c r="A1182">
        <v>22</v>
      </c>
      <c r="B1182">
        <v>40</v>
      </c>
      <c r="C1182">
        <v>11</v>
      </c>
      <c r="D1182" s="2">
        <f t="shared" si="18"/>
        <v>6.0908084163898118E-4</v>
      </c>
      <c r="E1182" s="2">
        <f>D1182*F1182*IFERROR(SUMIF(Distrib!AH:AH,"&lt;=" &amp; G1182,Distrib!AJ:AJ),1)</f>
        <v>5.9269076175996575E-4</v>
      </c>
      <c r="F1182">
        <f>COUNTIF($H$1182:$P$1182,"&lt;="&amp;$G$1182)/COUNTA($H$1182:$P$1182)</f>
        <v>1</v>
      </c>
      <c r="G1182">
        <v>426</v>
      </c>
      <c r="H1182">
        <v>104</v>
      </c>
      <c r="I1182">
        <v>235</v>
      </c>
      <c r="J1182">
        <v>421</v>
      </c>
      <c r="K1182">
        <v>37</v>
      </c>
      <c r="L1182">
        <v>7</v>
      </c>
      <c r="M1182">
        <v>49</v>
      </c>
      <c r="N1182">
        <v>7</v>
      </c>
      <c r="O1182">
        <v>230</v>
      </c>
      <c r="P1182">
        <v>28</v>
      </c>
    </row>
    <row r="1183" spans="1:27" x14ac:dyDescent="0.25">
      <c r="A1183">
        <v>13</v>
      </c>
      <c r="B1183">
        <v>36</v>
      </c>
      <c r="C1183">
        <v>12</v>
      </c>
      <c r="D1183" s="2">
        <f t="shared" si="18"/>
        <v>6.6445182724252495E-4</v>
      </c>
      <c r="E1183" s="2">
        <f>D1183*F1183*IFERROR(SUMIF(Distrib!AH:AH,"&lt;=" &amp; G1183,Distrib!AJ:AJ),1)</f>
        <v>1.851631110035299E-4</v>
      </c>
      <c r="F1183">
        <f>COUNTIF($H$1183:$O$1183,"&lt;="&amp;$G$1183)/COUNTA($H$1183:$O$1183)</f>
        <v>0.5</v>
      </c>
      <c r="G1183">
        <v>93</v>
      </c>
      <c r="H1183">
        <v>79</v>
      </c>
      <c r="I1183">
        <v>75</v>
      </c>
      <c r="J1183">
        <v>66</v>
      </c>
      <c r="K1183">
        <v>226</v>
      </c>
      <c r="L1183">
        <v>181</v>
      </c>
      <c r="M1183">
        <v>7</v>
      </c>
      <c r="N1183">
        <v>466</v>
      </c>
      <c r="O1183">
        <v>251</v>
      </c>
    </row>
    <row r="1184" spans="1:27" x14ac:dyDescent="0.25">
      <c r="A1184">
        <v>36</v>
      </c>
      <c r="B1184">
        <v>40</v>
      </c>
      <c r="C1184">
        <v>11</v>
      </c>
      <c r="D1184" s="2">
        <f t="shared" si="18"/>
        <v>6.0908084163898118E-4</v>
      </c>
      <c r="E1184" s="2">
        <f>D1184*F1184*IFERROR(SUMIF(Distrib!AH:AH,"&lt;=" &amp; G1184,Distrib!AJ:AJ),1)</f>
        <v>1.5145908580223571E-4</v>
      </c>
      <c r="F1184">
        <f>COUNTIF($H$1184:$Q$1184,"&lt;="&amp;$G$1184)/COUNTA($H$1184:$Q$1184)</f>
        <v>0.4</v>
      </c>
      <c r="G1184">
        <v>111</v>
      </c>
      <c r="H1184">
        <v>131</v>
      </c>
      <c r="I1184">
        <v>67</v>
      </c>
      <c r="J1184">
        <v>39</v>
      </c>
      <c r="K1184">
        <v>269</v>
      </c>
      <c r="L1184">
        <v>131</v>
      </c>
      <c r="M1184">
        <v>445</v>
      </c>
      <c r="N1184">
        <v>198</v>
      </c>
      <c r="O1184">
        <v>125</v>
      </c>
      <c r="P1184">
        <v>1</v>
      </c>
      <c r="Q1184">
        <v>2</v>
      </c>
    </row>
    <row r="1185" spans="1:23" x14ac:dyDescent="0.25">
      <c r="A1185">
        <v>11</v>
      </c>
      <c r="B1185">
        <v>16</v>
      </c>
      <c r="C1185">
        <v>12</v>
      </c>
      <c r="D1185" s="2">
        <f t="shared" si="18"/>
        <v>6.6445182724252495E-4</v>
      </c>
      <c r="E1185" s="2">
        <f>D1185*F1185*IFERROR(SUMIF(Distrib!AH:AH,"&lt;=" &amp; G1185,Distrib!AJ:AJ),1)</f>
        <v>0</v>
      </c>
      <c r="F1185">
        <f>COUNTIF($H$1185:$R$1185,"&lt;="&amp;$G$1185)/COUNTA($H$1185:$R$1185)</f>
        <v>0</v>
      </c>
      <c r="G1185">
        <v>9</v>
      </c>
      <c r="H1185">
        <v>51</v>
      </c>
      <c r="I1185">
        <v>90</v>
      </c>
      <c r="J1185">
        <v>60</v>
      </c>
      <c r="K1185">
        <v>140</v>
      </c>
      <c r="L1185">
        <v>844</v>
      </c>
      <c r="M1185">
        <v>21</v>
      </c>
      <c r="N1185">
        <v>26</v>
      </c>
      <c r="O1185">
        <v>147</v>
      </c>
      <c r="P1185">
        <v>12</v>
      </c>
      <c r="Q1185">
        <v>127</v>
      </c>
      <c r="R1185">
        <v>75</v>
      </c>
    </row>
    <row r="1186" spans="1:23" x14ac:dyDescent="0.25">
      <c r="A1186">
        <v>11</v>
      </c>
      <c r="B1186">
        <v>24</v>
      </c>
      <c r="C1186">
        <v>11</v>
      </c>
      <c r="D1186" s="2">
        <f t="shared" si="18"/>
        <v>6.0908084163898118E-4</v>
      </c>
      <c r="E1186" s="2">
        <f>D1186*F1186*IFERROR(SUMIF(Distrib!AH:AH,"&lt;=" &amp; G1186,Distrib!AJ:AJ),1)</f>
        <v>3.7153529129428664E-4</v>
      </c>
      <c r="F1186">
        <f>COUNTIF($H$1186:$Q$1186,"&lt;="&amp;$G$1186)/COUNTA($H$1186:$Q$1186)</f>
        <v>0.8</v>
      </c>
      <c r="G1186">
        <v>165</v>
      </c>
      <c r="H1186">
        <v>96</v>
      </c>
      <c r="I1186">
        <v>191</v>
      </c>
      <c r="J1186">
        <v>39</v>
      </c>
      <c r="K1186">
        <v>703</v>
      </c>
      <c r="L1186">
        <v>47</v>
      </c>
      <c r="M1186">
        <v>76</v>
      </c>
      <c r="N1186">
        <v>96</v>
      </c>
      <c r="O1186">
        <v>132</v>
      </c>
      <c r="P1186">
        <v>90</v>
      </c>
      <c r="Q1186">
        <v>63</v>
      </c>
    </row>
    <row r="1187" spans="1:23" x14ac:dyDescent="0.25">
      <c r="A1187">
        <v>11</v>
      </c>
      <c r="B1187">
        <v>33</v>
      </c>
      <c r="C1187">
        <v>7</v>
      </c>
      <c r="D1187" s="2">
        <f t="shared" si="18"/>
        <v>3.875968992248062E-4</v>
      </c>
      <c r="E1187" s="2">
        <f>D1187*F1187*IFERROR(SUMIF(Distrib!AH:AH,"&lt;=" &amp; G1187,Distrib!AJ:AJ),1)</f>
        <v>1.3215054180198612E-5</v>
      </c>
      <c r="F1187">
        <f>COUNTIF($H$1187:$N$1187,"&lt;="&amp;$G$1187)/COUNTA($H$1187:$N$1187)</f>
        <v>0.14285714285714285</v>
      </c>
      <c r="G1187">
        <v>31</v>
      </c>
      <c r="H1187">
        <v>103</v>
      </c>
      <c r="I1187">
        <v>129</v>
      </c>
      <c r="J1187">
        <v>31</v>
      </c>
      <c r="K1187">
        <v>391</v>
      </c>
      <c r="L1187">
        <v>40</v>
      </c>
      <c r="M1187">
        <v>472</v>
      </c>
      <c r="N1187">
        <v>393</v>
      </c>
      <c r="P1187">
        <f>COUNTIF($R$1187:$T$1187,"&lt;="&amp;$Q$1187)/COUNTA($R$1187:$T$1187)</f>
        <v>0.33333333333333331</v>
      </c>
      <c r="Q1187">
        <v>242</v>
      </c>
      <c r="R1187">
        <v>40</v>
      </c>
      <c r="S1187">
        <v>472</v>
      </c>
      <c r="T1187">
        <v>393</v>
      </c>
    </row>
    <row r="1188" spans="1:23" x14ac:dyDescent="0.25">
      <c r="A1188">
        <v>12</v>
      </c>
      <c r="B1188">
        <v>41</v>
      </c>
      <c r="C1188">
        <v>13</v>
      </c>
      <c r="D1188" s="2">
        <f t="shared" si="18"/>
        <v>7.1982281284606862E-4</v>
      </c>
      <c r="E1188" s="2">
        <f>D1188*F1188*IFERROR(SUMIF(Distrib!AH:AH,"&lt;=" &amp; G1188,Distrib!AJ:AJ),1)</f>
        <v>3.9182518840720315E-6</v>
      </c>
      <c r="F1188">
        <f>COUNTIF($H$1188:$S$1188,"&lt;="&amp;$G$1188)/COUNTA($H$1188:$S$1188)</f>
        <v>8.3333333333333329E-2</v>
      </c>
      <c r="G1188">
        <v>8</v>
      </c>
      <c r="H1188">
        <v>296</v>
      </c>
      <c r="I1188">
        <v>12</v>
      </c>
      <c r="J1188">
        <v>11</v>
      </c>
      <c r="K1188">
        <v>8</v>
      </c>
      <c r="L1188">
        <v>108</v>
      </c>
      <c r="M1188">
        <v>229</v>
      </c>
      <c r="N1188">
        <v>50</v>
      </c>
      <c r="O1188">
        <v>479</v>
      </c>
      <c r="P1188">
        <v>188</v>
      </c>
      <c r="Q1188">
        <v>55</v>
      </c>
      <c r="R1188">
        <v>130</v>
      </c>
      <c r="S1188">
        <v>84</v>
      </c>
    </row>
    <row r="1189" spans="1:23" x14ac:dyDescent="0.25">
      <c r="A1189">
        <v>25</v>
      </c>
      <c r="B1189">
        <v>29</v>
      </c>
      <c r="C1189">
        <v>12</v>
      </c>
      <c r="D1189" s="2">
        <f t="shared" si="18"/>
        <v>6.6445182724252495E-4</v>
      </c>
      <c r="E1189" s="2">
        <f>D1189*F1189*IFERROR(SUMIF(Distrib!AH:AH,"&lt;=" &amp; G1189,Distrib!AJ:AJ),1)</f>
        <v>0</v>
      </c>
      <c r="F1189">
        <f>COUNTIF($H$1189:$R$1189,"&lt;="&amp;$G$1189)/COUNTA($H$1189:$R$1189)</f>
        <v>0</v>
      </c>
      <c r="G1189">
        <v>4</v>
      </c>
      <c r="H1189">
        <v>128</v>
      </c>
      <c r="I1189">
        <v>119</v>
      </c>
      <c r="J1189">
        <v>29</v>
      </c>
      <c r="K1189">
        <v>99</v>
      </c>
      <c r="L1189">
        <v>114</v>
      </c>
      <c r="M1189">
        <v>104</v>
      </c>
      <c r="N1189">
        <v>94</v>
      </c>
      <c r="O1189">
        <v>510</v>
      </c>
      <c r="P1189">
        <v>116</v>
      </c>
      <c r="Q1189">
        <v>122</v>
      </c>
      <c r="R1189">
        <v>167</v>
      </c>
    </row>
    <row r="1190" spans="1:23" x14ac:dyDescent="0.25">
      <c r="A1190">
        <v>4</v>
      </c>
      <c r="B1190">
        <v>26</v>
      </c>
      <c r="C1190">
        <v>6</v>
      </c>
      <c r="D1190" s="2">
        <f t="shared" si="18"/>
        <v>3.3222591362126248E-4</v>
      </c>
      <c r="E1190" s="2">
        <f>D1190*F1190*IFERROR(SUMIF(Distrib!AH:AH,"&lt;=" &amp; G1190,Distrib!AJ:AJ),1)</f>
        <v>2.6385012026095375E-4</v>
      </c>
      <c r="F1190">
        <f>COUNTIF($H$1190:$L$1190,"&lt;="&amp;$G$1190)/COUNTA($H$1190:$L$1190)</f>
        <v>0.8</v>
      </c>
      <c r="G1190">
        <v>578</v>
      </c>
      <c r="H1190">
        <v>625</v>
      </c>
      <c r="I1190">
        <v>19</v>
      </c>
      <c r="J1190">
        <v>66</v>
      </c>
      <c r="K1190">
        <v>270</v>
      </c>
      <c r="L1190">
        <v>114</v>
      </c>
      <c r="P1190">
        <f>COUNTIF($R$1190:$V$1190,"&lt;="&amp;$Q$1190)/COUNTA($R$1190:$V$1190)</f>
        <v>0.6</v>
      </c>
      <c r="Q1190">
        <v>135</v>
      </c>
      <c r="R1190">
        <v>625</v>
      </c>
      <c r="S1190">
        <v>19</v>
      </c>
      <c r="T1190">
        <v>66</v>
      </c>
      <c r="U1190">
        <v>270</v>
      </c>
      <c r="V1190">
        <v>114</v>
      </c>
    </row>
    <row r="1191" spans="1:23" x14ac:dyDescent="0.25">
      <c r="A1191">
        <v>2</v>
      </c>
      <c r="B1191">
        <v>42</v>
      </c>
      <c r="C1191">
        <v>22</v>
      </c>
      <c r="D1191" s="2">
        <f t="shared" si="18"/>
        <v>1.2181616832779624E-3</v>
      </c>
      <c r="E1191" s="2">
        <f>D1191*F1191*IFERROR(SUMIF(Distrib!AH:AH,"&lt;=" &amp; G1191,Distrib!AJ:AJ),1)</f>
        <v>6.0514811626923785E-4</v>
      </c>
      <c r="F1191">
        <f>COUNTIF($H$1191:$V$1191,"&lt;="&amp;$G$1191)/COUNTA($H$1191:$V$1191)</f>
        <v>0.73333333333333328</v>
      </c>
      <c r="G1191">
        <v>129</v>
      </c>
      <c r="H1191">
        <v>210</v>
      </c>
      <c r="I1191">
        <v>56</v>
      </c>
      <c r="J1191">
        <v>40</v>
      </c>
      <c r="K1191">
        <v>85</v>
      </c>
      <c r="L1191">
        <v>5</v>
      </c>
      <c r="M1191">
        <v>13</v>
      </c>
      <c r="N1191">
        <v>4</v>
      </c>
      <c r="O1191">
        <v>6</v>
      </c>
      <c r="P1191">
        <v>67</v>
      </c>
      <c r="Q1191">
        <v>129</v>
      </c>
      <c r="R1191">
        <v>470</v>
      </c>
      <c r="S1191">
        <v>148</v>
      </c>
      <c r="T1191">
        <v>163</v>
      </c>
      <c r="U1191">
        <v>66</v>
      </c>
      <c r="V1191">
        <v>3</v>
      </c>
    </row>
    <row r="1192" spans="1:23" x14ac:dyDescent="0.25">
      <c r="A1192">
        <v>22</v>
      </c>
      <c r="B1192">
        <v>42</v>
      </c>
      <c r="C1192">
        <v>9</v>
      </c>
      <c r="D1192" s="2">
        <f t="shared" si="18"/>
        <v>4.9833887043189363E-4</v>
      </c>
      <c r="E1192" s="2">
        <f>D1192*F1192*IFERROR(SUMIF(Distrib!AH:AH,"&lt;=" &amp; G1192,Distrib!AJ:AJ),1)</f>
        <v>2.0329000916308751E-4</v>
      </c>
      <c r="F1192">
        <f>COUNTIF($H$1192:$O$1192,"&lt;="&amp;$G$1192)/COUNTA($H$1192:$O$1192)</f>
        <v>0.5</v>
      </c>
      <c r="G1192">
        <v>195</v>
      </c>
      <c r="H1192">
        <v>323</v>
      </c>
      <c r="I1192">
        <v>237</v>
      </c>
      <c r="J1192">
        <v>459</v>
      </c>
      <c r="K1192">
        <v>9</v>
      </c>
      <c r="L1192">
        <v>7</v>
      </c>
      <c r="M1192">
        <v>197</v>
      </c>
      <c r="N1192">
        <v>89</v>
      </c>
      <c r="O1192">
        <v>89</v>
      </c>
    </row>
    <row r="1193" spans="1:23" x14ac:dyDescent="0.25">
      <c r="A1193">
        <v>3</v>
      </c>
      <c r="B1193">
        <v>18</v>
      </c>
      <c r="C1193">
        <v>12</v>
      </c>
      <c r="D1193" s="2">
        <f t="shared" si="18"/>
        <v>6.6445182724252495E-4</v>
      </c>
      <c r="E1193" s="2">
        <f>D1193*F1193*IFERROR(SUMIF(Distrib!AH:AH,"&lt;=" &amp; G1193,Distrib!AJ:AJ),1)</f>
        <v>3.3744733784150401E-4</v>
      </c>
      <c r="F1193">
        <f>COUNTIF($H$1193:$Q$1193,"&lt;="&amp;$G$1193)/COUNTA($H$1193:$Q$1193)</f>
        <v>0.7</v>
      </c>
      <c r="G1193">
        <v>148</v>
      </c>
      <c r="H1193">
        <v>61</v>
      </c>
      <c r="I1193">
        <v>43</v>
      </c>
      <c r="J1193">
        <v>204</v>
      </c>
      <c r="K1193">
        <v>89</v>
      </c>
      <c r="L1193">
        <v>675</v>
      </c>
      <c r="M1193">
        <v>195</v>
      </c>
      <c r="N1193">
        <v>116</v>
      </c>
      <c r="O1193">
        <v>52</v>
      </c>
      <c r="P1193">
        <v>57</v>
      </c>
      <c r="Q1193">
        <v>41</v>
      </c>
    </row>
    <row r="1194" spans="1:23" x14ac:dyDescent="0.25">
      <c r="A1194">
        <v>22</v>
      </c>
      <c r="B1194">
        <v>41</v>
      </c>
      <c r="C1194">
        <v>8</v>
      </c>
      <c r="D1194" s="2">
        <f t="shared" si="18"/>
        <v>4.4296788482834997E-4</v>
      </c>
      <c r="E1194" s="2">
        <f>D1194*F1194*IFERROR(SUMIF(Distrib!AH:AH,"&lt;=" &amp; G1194,Distrib!AJ:AJ),1)</f>
        <v>1.9513653968618452E-4</v>
      </c>
      <c r="F1194">
        <f>COUNTIF($H$1194:$N$1194,"&lt;="&amp;$G$1194)/COUNTA($H$1194:$N$1194)</f>
        <v>0.5714285714285714</v>
      </c>
      <c r="G1194">
        <v>169</v>
      </c>
      <c r="H1194">
        <v>292</v>
      </c>
      <c r="I1194">
        <v>57</v>
      </c>
      <c r="J1194">
        <v>128</v>
      </c>
      <c r="K1194">
        <v>578</v>
      </c>
      <c r="L1194">
        <v>2</v>
      </c>
      <c r="M1194">
        <v>308</v>
      </c>
      <c r="N1194">
        <v>71</v>
      </c>
      <c r="P1194">
        <f>COUNTIF($R$1194:$W$1194,"&lt;="&amp;$Q$1194)/COUNTA($R$1194:$W$1194)</f>
        <v>0.16666666666666666</v>
      </c>
      <c r="Q1194">
        <v>18</v>
      </c>
      <c r="R1194">
        <v>57</v>
      </c>
      <c r="S1194">
        <v>128</v>
      </c>
      <c r="T1194">
        <v>578</v>
      </c>
      <c r="U1194">
        <v>2</v>
      </c>
      <c r="V1194">
        <v>308</v>
      </c>
      <c r="W1194">
        <v>71</v>
      </c>
    </row>
    <row r="1195" spans="1:23" x14ac:dyDescent="0.25">
      <c r="A1195">
        <v>38</v>
      </c>
      <c r="B1195">
        <v>50</v>
      </c>
      <c r="C1195">
        <v>14</v>
      </c>
      <c r="D1195" s="2">
        <f t="shared" si="18"/>
        <v>7.7519379844961239E-4</v>
      </c>
      <c r="E1195" s="2">
        <f>D1195*F1195*IFERROR(SUMIF(Distrib!AH:AH,"&lt;=" &amp; G1195,Distrib!AJ:AJ),1)</f>
        <v>2.5642469473766279E-4</v>
      </c>
      <c r="F1195">
        <f>COUNTIF($H$1195:$T$1195,"&lt;="&amp;$G$1195)/COUNTA($H$1195:$T$1195)</f>
        <v>0.61538461538461542</v>
      </c>
      <c r="G1195">
        <v>88</v>
      </c>
      <c r="H1195">
        <v>186</v>
      </c>
      <c r="I1195">
        <v>26</v>
      </c>
      <c r="J1195">
        <v>65</v>
      </c>
      <c r="K1195">
        <v>38</v>
      </c>
      <c r="L1195">
        <v>11</v>
      </c>
      <c r="M1195">
        <v>112</v>
      </c>
      <c r="N1195">
        <v>721</v>
      </c>
      <c r="O1195">
        <v>157</v>
      </c>
      <c r="P1195">
        <v>29</v>
      </c>
      <c r="Q1195">
        <v>17</v>
      </c>
      <c r="R1195">
        <v>200</v>
      </c>
      <c r="S1195">
        <v>23</v>
      </c>
      <c r="T1195">
        <v>82</v>
      </c>
    </row>
    <row r="1196" spans="1:23" x14ac:dyDescent="0.25">
      <c r="A1196">
        <v>27</v>
      </c>
      <c r="B1196">
        <v>48</v>
      </c>
      <c r="C1196">
        <v>10</v>
      </c>
      <c r="D1196" s="2">
        <f t="shared" si="18"/>
        <v>5.5370985603543741E-4</v>
      </c>
      <c r="E1196" s="2">
        <f>D1196*F1196*IFERROR(SUMIF(Distrib!AH:AH,"&lt;=" &amp; G1196,Distrib!AJ:AJ),1)</f>
        <v>5.2829746224644589E-5</v>
      </c>
      <c r="F1196">
        <f>COUNTIF($H$1196:$Q$1196,"&lt;="&amp;$G$1196)/COUNTA($H$1196:$Q$1196)</f>
        <v>0.2</v>
      </c>
      <c r="G1196">
        <v>74</v>
      </c>
      <c r="H1196">
        <v>490</v>
      </c>
      <c r="I1196">
        <v>85</v>
      </c>
      <c r="J1196">
        <v>28</v>
      </c>
      <c r="K1196">
        <v>90</v>
      </c>
      <c r="L1196">
        <v>488</v>
      </c>
      <c r="M1196">
        <v>29</v>
      </c>
      <c r="N1196">
        <v>147</v>
      </c>
      <c r="O1196">
        <v>117</v>
      </c>
      <c r="P1196">
        <v>109</v>
      </c>
      <c r="Q1196">
        <v>88</v>
      </c>
    </row>
    <row r="1197" spans="1:23" x14ac:dyDescent="0.25">
      <c r="A1197">
        <v>15</v>
      </c>
      <c r="B1197">
        <v>22</v>
      </c>
      <c r="C1197">
        <v>8</v>
      </c>
      <c r="D1197" s="2">
        <f t="shared" si="18"/>
        <v>4.4296788482834997E-4</v>
      </c>
      <c r="E1197" s="2">
        <f>D1197*F1197*IFERROR(SUMIF(Distrib!AH:AH,"&lt;=" &amp; G1197,Distrib!AJ:AJ),1)</f>
        <v>1.0990272668455965E-5</v>
      </c>
      <c r="F1197">
        <f>COUNTIF($H$1197:$N$1197,"&lt;="&amp;$G$1197)/COUNTA($H$1197:$N$1197)</f>
        <v>0.14285714285714285</v>
      </c>
      <c r="G1197">
        <v>22</v>
      </c>
      <c r="H1197">
        <v>190</v>
      </c>
      <c r="I1197">
        <v>449</v>
      </c>
      <c r="J1197">
        <v>598</v>
      </c>
      <c r="K1197">
        <v>262</v>
      </c>
      <c r="L1197">
        <v>13</v>
      </c>
      <c r="M1197">
        <v>85</v>
      </c>
      <c r="N1197">
        <v>114</v>
      </c>
      <c r="P1197">
        <f>COUNTIF($R$1197:$V$1197,"&lt;="&amp;$Q$1197)/COUNTA($R$1197:$V$1197)</f>
        <v>0.6</v>
      </c>
      <c r="Q1197">
        <v>218</v>
      </c>
      <c r="R1197">
        <v>598</v>
      </c>
      <c r="S1197">
        <v>262</v>
      </c>
      <c r="T1197">
        <v>13</v>
      </c>
      <c r="U1197">
        <v>85</v>
      </c>
      <c r="V1197">
        <v>114</v>
      </c>
    </row>
    <row r="1198" spans="1:23" x14ac:dyDescent="0.25">
      <c r="A1198">
        <v>16</v>
      </c>
      <c r="B1198">
        <v>48</v>
      </c>
      <c r="C1198">
        <v>8</v>
      </c>
      <c r="D1198" s="2">
        <f t="shared" si="18"/>
        <v>4.4296788482834997E-4</v>
      </c>
      <c r="E1198" s="2">
        <f>D1198*F1198*IFERROR(SUMIF(Distrib!AH:AH,"&lt;=" &amp; G1198,Distrib!AJ:AJ),1)</f>
        <v>2.4061244931145904E-4</v>
      </c>
      <c r="F1198">
        <f>COUNTIF($H$1198:$N$1198,"&lt;="&amp;$G$1198)/COUNTA($H$1198:$N$1198)</f>
        <v>0.7142857142857143</v>
      </c>
      <c r="G1198">
        <v>164</v>
      </c>
      <c r="H1198">
        <v>228</v>
      </c>
      <c r="I1198">
        <v>870</v>
      </c>
      <c r="J1198">
        <v>93</v>
      </c>
      <c r="K1198">
        <v>77</v>
      </c>
      <c r="L1198">
        <v>161</v>
      </c>
      <c r="M1198">
        <v>25</v>
      </c>
      <c r="N1198">
        <v>125</v>
      </c>
      <c r="P1198">
        <f>COUNTIF($R$1198:$V$1198,"&lt;="&amp;$Q$1198)/COUNTA($R$1198:$V$1198)</f>
        <v>1</v>
      </c>
      <c r="Q1198">
        <v>819</v>
      </c>
      <c r="R1198">
        <v>93</v>
      </c>
      <c r="S1198">
        <v>77</v>
      </c>
      <c r="T1198">
        <v>161</v>
      </c>
      <c r="U1198">
        <v>25</v>
      </c>
      <c r="V1198">
        <v>125</v>
      </c>
    </row>
    <row r="1199" spans="1:23" x14ac:dyDescent="0.25">
      <c r="A1199">
        <v>31</v>
      </c>
      <c r="B1199">
        <v>48</v>
      </c>
      <c r="C1199">
        <v>10</v>
      </c>
      <c r="D1199" s="2">
        <f t="shared" si="18"/>
        <v>5.5370985603543741E-4</v>
      </c>
      <c r="E1199" s="2">
        <f>D1199*F1199*IFERROR(SUMIF(Distrib!AH:AH,"&lt;=" &amp; G1199,Distrib!AJ:AJ),1)</f>
        <v>4.1299710481533793E-5</v>
      </c>
      <c r="F1199">
        <f>COUNTIF($H$1199:$Q$1199,"&lt;="&amp;$G$1199)/COUNTA($H$1199:$Q$1199)</f>
        <v>0.2</v>
      </c>
      <c r="G1199">
        <v>53</v>
      </c>
      <c r="H1199">
        <v>12</v>
      </c>
      <c r="I1199">
        <v>57</v>
      </c>
      <c r="J1199">
        <v>99</v>
      </c>
      <c r="K1199">
        <v>276</v>
      </c>
      <c r="L1199">
        <v>8</v>
      </c>
      <c r="M1199">
        <v>93</v>
      </c>
      <c r="N1199">
        <v>91</v>
      </c>
      <c r="O1199">
        <v>573</v>
      </c>
      <c r="P1199">
        <v>337</v>
      </c>
      <c r="Q1199">
        <v>111</v>
      </c>
    </row>
    <row r="1200" spans="1:23" x14ac:dyDescent="0.25">
      <c r="A1200">
        <v>1</v>
      </c>
      <c r="B1200">
        <v>16</v>
      </c>
      <c r="C1200">
        <v>15</v>
      </c>
      <c r="D1200" s="2">
        <f t="shared" si="18"/>
        <v>8.3056478405315617E-4</v>
      </c>
      <c r="E1200" s="2">
        <f>D1200*F1200*IFERROR(SUMIF(Distrib!AH:AH,"&lt;=" &amp; G1200,Distrib!AJ:AJ),1)</f>
        <v>6.4782015985832158E-4</v>
      </c>
      <c r="F1200">
        <f>COUNTIF($H$1200:$U$1200,"&lt;="&amp;$G$1200)/COUNTA($H$1200:$U$1200)</f>
        <v>0.9285714285714286</v>
      </c>
      <c r="G1200">
        <v>210</v>
      </c>
      <c r="H1200">
        <v>50</v>
      </c>
      <c r="I1200">
        <v>98</v>
      </c>
      <c r="J1200">
        <v>15</v>
      </c>
      <c r="K1200">
        <v>177</v>
      </c>
      <c r="L1200">
        <v>6</v>
      </c>
      <c r="M1200">
        <v>38</v>
      </c>
      <c r="N1200">
        <v>673</v>
      </c>
      <c r="O1200">
        <v>10</v>
      </c>
      <c r="P1200">
        <v>78</v>
      </c>
      <c r="Q1200">
        <v>77</v>
      </c>
      <c r="R1200">
        <v>161</v>
      </c>
      <c r="S1200">
        <v>62</v>
      </c>
      <c r="T1200">
        <v>79</v>
      </c>
      <c r="U1200">
        <v>9</v>
      </c>
    </row>
    <row r="1201" spans="1:22" x14ac:dyDescent="0.25">
      <c r="A1201">
        <v>16</v>
      </c>
      <c r="B1201">
        <v>45</v>
      </c>
      <c r="C1201">
        <v>14</v>
      </c>
      <c r="D1201" s="2">
        <f t="shared" si="18"/>
        <v>7.7519379844961239E-4</v>
      </c>
      <c r="E1201" s="2">
        <f>D1201*F1201*IFERROR(SUMIF(Distrib!AH:AH,"&lt;=" &amp; G1201,Distrib!AJ:AJ),1)</f>
        <v>0</v>
      </c>
      <c r="F1201">
        <f>COUNTIF($H$1201:$T$1201,"&lt;="&amp;$G$1201)/COUNTA($H$1201:$T$1201)</f>
        <v>0</v>
      </c>
      <c r="G1201">
        <v>9</v>
      </c>
      <c r="H1201">
        <v>20</v>
      </c>
      <c r="I1201">
        <v>21</v>
      </c>
      <c r="J1201">
        <v>26</v>
      </c>
      <c r="K1201">
        <v>106</v>
      </c>
      <c r="L1201">
        <v>78</v>
      </c>
      <c r="M1201">
        <v>206</v>
      </c>
      <c r="N1201">
        <v>96</v>
      </c>
      <c r="O1201">
        <v>40</v>
      </c>
      <c r="P1201">
        <v>665</v>
      </c>
      <c r="Q1201">
        <v>90</v>
      </c>
      <c r="R1201">
        <v>175</v>
      </c>
      <c r="S1201">
        <v>11</v>
      </c>
      <c r="T1201">
        <v>136</v>
      </c>
    </row>
    <row r="1202" spans="1:22" x14ac:dyDescent="0.25">
      <c r="A1202">
        <v>35</v>
      </c>
      <c r="B1202">
        <v>36</v>
      </c>
      <c r="C1202">
        <v>12</v>
      </c>
      <c r="D1202" s="2">
        <f t="shared" si="18"/>
        <v>6.6445182724252495E-4</v>
      </c>
      <c r="E1202" s="2">
        <f>D1202*F1202*IFERROR(SUMIF(Distrib!AH:AH,"&lt;=" &amp; G1202,Distrib!AJ:AJ),1)</f>
        <v>4.3731256074293408E-5</v>
      </c>
      <c r="F1202">
        <f>COUNTIF($H$1202:$R$1202,"&lt;="&amp;$G$1202)/COUNTA($H$1202:$R$1202)</f>
        <v>0.36363636363636365</v>
      </c>
      <c r="G1202">
        <v>23</v>
      </c>
      <c r="H1202">
        <v>14</v>
      </c>
      <c r="I1202">
        <v>6</v>
      </c>
      <c r="J1202">
        <v>11</v>
      </c>
      <c r="K1202">
        <v>72</v>
      </c>
      <c r="L1202">
        <v>130</v>
      </c>
      <c r="M1202">
        <v>26</v>
      </c>
      <c r="N1202">
        <v>5</v>
      </c>
      <c r="O1202">
        <v>285</v>
      </c>
      <c r="P1202">
        <v>146</v>
      </c>
      <c r="Q1202">
        <v>553</v>
      </c>
      <c r="R1202">
        <v>433</v>
      </c>
    </row>
    <row r="1203" spans="1:22" x14ac:dyDescent="0.25">
      <c r="A1203">
        <v>35</v>
      </c>
      <c r="B1203">
        <v>39</v>
      </c>
      <c r="C1203">
        <v>10</v>
      </c>
      <c r="D1203" s="2">
        <f t="shared" si="18"/>
        <v>5.5370985603543741E-4</v>
      </c>
      <c r="E1203" s="2">
        <f>D1203*F1203*IFERROR(SUMIF(Distrib!AH:AH,"&lt;=" &amp; G1203,Distrib!AJ:AJ),1)</f>
        <v>1.113527353743582E-5</v>
      </c>
      <c r="F1203">
        <f>COUNTIF($H$1203:$P$1203,"&lt;="&amp;$G$1203)/COUNTA($H$1203:$P$1203)</f>
        <v>0.1111111111111111</v>
      </c>
      <c r="G1203">
        <v>23</v>
      </c>
      <c r="H1203">
        <v>169</v>
      </c>
      <c r="I1203">
        <v>2</v>
      </c>
      <c r="J1203">
        <v>88</v>
      </c>
      <c r="K1203">
        <v>387</v>
      </c>
      <c r="L1203">
        <v>89</v>
      </c>
      <c r="M1203">
        <v>513</v>
      </c>
      <c r="N1203">
        <v>159</v>
      </c>
      <c r="O1203">
        <v>35</v>
      </c>
      <c r="P1203">
        <v>249</v>
      </c>
    </row>
    <row r="1204" spans="1:22" x14ac:dyDescent="0.25">
      <c r="A1204">
        <v>7</v>
      </c>
      <c r="B1204">
        <v>46</v>
      </c>
      <c r="C1204">
        <v>8</v>
      </c>
      <c r="D1204" s="2">
        <f t="shared" si="18"/>
        <v>4.4296788482834997E-4</v>
      </c>
      <c r="E1204" s="2">
        <f>D1204*F1204*IFERROR(SUMIF(Distrib!AH:AH,"&lt;=" &amp; G1204,Distrib!AJ:AJ),1)</f>
        <v>9.6605536101003204E-6</v>
      </c>
      <c r="F1204">
        <f>COUNTIF($H$1204:$T$1204,"&lt;="&amp;$G$1204)/COUNTA($H$1204:$T$1204)</f>
        <v>0.15384615384615385</v>
      </c>
      <c r="G1204">
        <v>18</v>
      </c>
      <c r="H1204">
        <v>9</v>
      </c>
      <c r="I1204">
        <v>52</v>
      </c>
      <c r="J1204">
        <v>124</v>
      </c>
      <c r="K1204">
        <v>145</v>
      </c>
      <c r="L1204">
        <v>334</v>
      </c>
      <c r="M1204">
        <v>593</v>
      </c>
      <c r="N1204">
        <v>179</v>
      </c>
      <c r="O1204">
        <v>28</v>
      </c>
      <c r="P1204">
        <f>COUNTIF($R$1204:$T$1204,"&lt;="&amp;$Q$1204)/COUNTA($R$1204:$T$1204)</f>
        <v>0.66666666666666663</v>
      </c>
      <c r="Q1204">
        <v>239</v>
      </c>
      <c r="R1204">
        <v>593</v>
      </c>
      <c r="S1204">
        <v>179</v>
      </c>
      <c r="T1204">
        <v>28</v>
      </c>
    </row>
    <row r="1205" spans="1:22" x14ac:dyDescent="0.25">
      <c r="A1205">
        <v>12</v>
      </c>
      <c r="B1205">
        <v>46</v>
      </c>
      <c r="C1205">
        <v>13</v>
      </c>
      <c r="D1205" s="2">
        <f t="shared" si="18"/>
        <v>7.1982281284606862E-4</v>
      </c>
      <c r="E1205" s="2">
        <f>D1205*F1205*IFERROR(SUMIF(Distrib!AH:AH,"&lt;=" &amp; G1205,Distrib!AJ:AJ),1)</f>
        <v>0</v>
      </c>
      <c r="F1205">
        <f>COUNTIF($H$1205:$Q$1205,"&lt;="&amp;$G$1205)/COUNTA($H$1205:$Q$1205)</f>
        <v>0</v>
      </c>
      <c r="G1205">
        <v>18</v>
      </c>
      <c r="H1205">
        <v>142</v>
      </c>
      <c r="I1205">
        <v>97</v>
      </c>
      <c r="J1205">
        <v>121</v>
      </c>
      <c r="K1205">
        <v>69</v>
      </c>
      <c r="L1205">
        <v>143</v>
      </c>
      <c r="M1205">
        <v>82</v>
      </c>
      <c r="N1205">
        <v>51</v>
      </c>
      <c r="O1205">
        <v>567</v>
      </c>
      <c r="P1205">
        <v>154</v>
      </c>
      <c r="Q1205">
        <v>124</v>
      </c>
    </row>
    <row r="1206" spans="1:22" x14ac:dyDescent="0.25">
      <c r="A1206">
        <v>16</v>
      </c>
      <c r="B1206">
        <v>41</v>
      </c>
      <c r="C1206">
        <v>14</v>
      </c>
      <c r="D1206" s="2">
        <f t="shared" si="18"/>
        <v>7.7519379844961239E-4</v>
      </c>
      <c r="E1206" s="2">
        <f>D1206*F1206*IFERROR(SUMIF(Distrib!AH:AH,"&lt;=" &amp; G1206,Distrib!AJ:AJ),1)</f>
        <v>1.647610043353047E-5</v>
      </c>
      <c r="F1206">
        <f>COUNTIF($H$1206:$T$1206,"&lt;="&amp;$G$1206)/COUNTA($H$1206:$T$1206)</f>
        <v>7.6923076923076927E-2</v>
      </c>
      <c r="G1206">
        <v>37</v>
      </c>
      <c r="H1206">
        <v>100</v>
      </c>
      <c r="I1206">
        <v>59</v>
      </c>
      <c r="J1206">
        <v>223</v>
      </c>
      <c r="K1206">
        <v>24</v>
      </c>
      <c r="L1206">
        <v>221</v>
      </c>
      <c r="M1206">
        <v>55</v>
      </c>
      <c r="N1206">
        <v>572</v>
      </c>
      <c r="O1206">
        <v>95</v>
      </c>
      <c r="P1206">
        <v>99</v>
      </c>
      <c r="Q1206">
        <v>42</v>
      </c>
      <c r="R1206">
        <v>104</v>
      </c>
      <c r="S1206">
        <v>55</v>
      </c>
      <c r="T1206">
        <v>91</v>
      </c>
    </row>
    <row r="1207" spans="1:22" x14ac:dyDescent="0.25">
      <c r="A1207">
        <v>31</v>
      </c>
      <c r="B1207">
        <v>41</v>
      </c>
      <c r="C1207">
        <v>11</v>
      </c>
      <c r="D1207" s="2">
        <f t="shared" si="18"/>
        <v>6.0908084163898118E-4</v>
      </c>
      <c r="E1207" s="2">
        <f>D1207*F1207*IFERROR(SUMIF(Distrib!AH:AH,"&lt;=" &amp; G1207,Distrib!AJ:AJ),1)</f>
        <v>1.6438832672854862E-5</v>
      </c>
      <c r="F1207">
        <f>COUNTIF($H$1207:$R$1207,"&lt;="&amp;$G$1207)/COUNTA($H$1207:$R$1207)</f>
        <v>9.0909090909090912E-2</v>
      </c>
      <c r="G1207">
        <v>40</v>
      </c>
      <c r="H1207">
        <v>69</v>
      </c>
      <c r="I1207">
        <v>218</v>
      </c>
      <c r="J1207">
        <v>98</v>
      </c>
      <c r="K1207">
        <v>72</v>
      </c>
      <c r="L1207">
        <v>60</v>
      </c>
      <c r="M1207">
        <v>132</v>
      </c>
      <c r="N1207">
        <v>61</v>
      </c>
      <c r="O1207">
        <v>541</v>
      </c>
      <c r="P1207">
        <v>29</v>
      </c>
      <c r="Q1207">
        <v>214</v>
      </c>
      <c r="R1207">
        <v>164</v>
      </c>
    </row>
    <row r="1208" spans="1:22" x14ac:dyDescent="0.25">
      <c r="A1208">
        <v>33</v>
      </c>
      <c r="B1208">
        <v>49</v>
      </c>
      <c r="C1208">
        <v>6</v>
      </c>
      <c r="D1208" s="2">
        <f t="shared" si="18"/>
        <v>3.3222591362126248E-4</v>
      </c>
      <c r="E1208" s="2">
        <f>D1208*F1208*IFERROR(SUMIF(Distrib!AH:AH,"&lt;=" &amp; G1208,Distrib!AJ:AJ),1)</f>
        <v>3.19178447169888E-5</v>
      </c>
      <c r="F1208">
        <f>COUNTIF($H$1208:$M$1208,"&lt;="&amp;$G$1208)/COUNTA($H$1208:$M$1208)</f>
        <v>0.16666666666666666</v>
      </c>
      <c r="G1208">
        <v>98</v>
      </c>
      <c r="H1208">
        <v>452</v>
      </c>
      <c r="I1208">
        <v>108</v>
      </c>
      <c r="J1208">
        <v>27</v>
      </c>
      <c r="K1208">
        <v>616</v>
      </c>
      <c r="L1208">
        <v>218</v>
      </c>
      <c r="M1208">
        <v>150</v>
      </c>
      <c r="P1208">
        <f>COUNTIF($R$1208:$V$1208,"&lt;="&amp;$Q$1208)/COUNTA($R$1208:$V$1208)</f>
        <v>0.2</v>
      </c>
      <c r="Q1208">
        <v>107</v>
      </c>
      <c r="R1208">
        <v>108</v>
      </c>
      <c r="S1208">
        <v>27</v>
      </c>
      <c r="T1208">
        <v>616</v>
      </c>
      <c r="U1208">
        <v>218</v>
      </c>
      <c r="V1208">
        <v>150</v>
      </c>
    </row>
    <row r="1209" spans="1:22" x14ac:dyDescent="0.25">
      <c r="A1209">
        <v>12</v>
      </c>
      <c r="B1209">
        <v>50</v>
      </c>
      <c r="C1209">
        <v>12</v>
      </c>
      <c r="D1209" s="2">
        <f t="shared" si="18"/>
        <v>6.6445182724252495E-4</v>
      </c>
      <c r="E1209" s="2">
        <f>D1209*F1209*IFERROR(SUMIF(Distrib!AH:AH,"&lt;=" &amp; G1209,Distrib!AJ:AJ),1)</f>
        <v>5.1446385699440494E-5</v>
      </c>
      <c r="F1209">
        <f>COUNTIF($H$1209:$R$1209,"&lt;="&amp;$G$1209)/COUNTA($H$1209:$R$1209)</f>
        <v>0.27272727272727271</v>
      </c>
      <c r="G1209">
        <v>38</v>
      </c>
      <c r="H1209">
        <v>330</v>
      </c>
      <c r="I1209">
        <v>40</v>
      </c>
      <c r="J1209">
        <v>98</v>
      </c>
      <c r="K1209">
        <v>98</v>
      </c>
      <c r="L1209">
        <v>88</v>
      </c>
      <c r="M1209">
        <v>618</v>
      </c>
      <c r="N1209">
        <v>223</v>
      </c>
      <c r="O1209">
        <v>113</v>
      </c>
      <c r="P1209">
        <v>19</v>
      </c>
      <c r="Q1209">
        <v>11</v>
      </c>
      <c r="R1209">
        <v>19</v>
      </c>
    </row>
    <row r="1210" spans="1:22" x14ac:dyDescent="0.25">
      <c r="A1210">
        <v>12</v>
      </c>
      <c r="B1210">
        <v>31</v>
      </c>
      <c r="C1210">
        <v>11</v>
      </c>
      <c r="D1210" s="2">
        <f t="shared" si="18"/>
        <v>6.0908084163898118E-4</v>
      </c>
      <c r="E1210" s="2">
        <f>D1210*F1210*IFERROR(SUMIF(Distrib!AH:AH,"&lt;=" &amp; G1210,Distrib!AJ:AJ),1)</f>
        <v>4.9438715178621673E-4</v>
      </c>
      <c r="F1210">
        <f>COUNTIF($H$1210:$Q$1210,"&lt;="&amp;$G$1210)/COUNTA($H$1210:$Q$1210)</f>
        <v>0.9</v>
      </c>
      <c r="G1210">
        <v>269</v>
      </c>
      <c r="H1210">
        <v>58</v>
      </c>
      <c r="I1210">
        <v>101</v>
      </c>
      <c r="J1210">
        <v>196</v>
      </c>
      <c r="K1210">
        <v>703</v>
      </c>
      <c r="L1210">
        <v>3</v>
      </c>
      <c r="M1210">
        <v>133</v>
      </c>
      <c r="N1210">
        <v>18</v>
      </c>
      <c r="O1210">
        <v>30</v>
      </c>
      <c r="P1210">
        <v>184</v>
      </c>
      <c r="Q1210">
        <v>17</v>
      </c>
    </row>
    <row r="1211" spans="1:22" x14ac:dyDescent="0.25">
      <c r="A1211">
        <v>4</v>
      </c>
      <c r="B1211">
        <v>40</v>
      </c>
      <c r="C1211">
        <v>10</v>
      </c>
      <c r="D1211" s="2">
        <f t="shared" si="18"/>
        <v>5.5370985603543741E-4</v>
      </c>
      <c r="E1211" s="2">
        <f>D1211*F1211*IFERROR(SUMIF(Distrib!AH:AH,"&lt;=" &amp; G1211,Distrib!AJ:AJ),1)</f>
        <v>1.475381423576705E-4</v>
      </c>
      <c r="F1211">
        <f>COUNTIF($H$1211:$P$1211,"&lt;="&amp;$G$1211)/COUNTA($H$1211:$P$1211)</f>
        <v>0.66666666666666663</v>
      </c>
      <c r="G1211">
        <v>58</v>
      </c>
      <c r="H1211">
        <v>251</v>
      </c>
      <c r="I1211">
        <v>57</v>
      </c>
      <c r="J1211">
        <v>22</v>
      </c>
      <c r="K1211">
        <v>259</v>
      </c>
      <c r="L1211">
        <v>682</v>
      </c>
      <c r="M1211">
        <v>18</v>
      </c>
      <c r="N1211">
        <v>45</v>
      </c>
      <c r="O1211">
        <v>40</v>
      </c>
      <c r="P1211">
        <v>16</v>
      </c>
    </row>
    <row r="1212" spans="1:22" x14ac:dyDescent="0.25">
      <c r="A1212">
        <v>1</v>
      </c>
      <c r="B1212">
        <v>12</v>
      </c>
      <c r="C1212">
        <v>16</v>
      </c>
      <c r="D1212" s="2">
        <f t="shared" si="18"/>
        <v>8.8593576965669994E-4</v>
      </c>
      <c r="E1212" s="2">
        <f>D1212*F1212*IFERROR(SUMIF(Distrib!AH:AH,"&lt;=" &amp; G1212,Distrib!AJ:AJ),1)</f>
        <v>7.3637719901586062E-4</v>
      </c>
      <c r="F1212">
        <f>COUNTIF($H$1212:$T$1212,"&lt;="&amp;$G$1212)/COUNTA($H$1212:$T$1212)</f>
        <v>0.92307692307692313</v>
      </c>
      <c r="G1212">
        <v>267</v>
      </c>
      <c r="H1212">
        <v>179</v>
      </c>
      <c r="I1212">
        <v>55</v>
      </c>
      <c r="J1212">
        <v>27</v>
      </c>
      <c r="K1212">
        <v>125</v>
      </c>
      <c r="L1212">
        <v>62</v>
      </c>
      <c r="M1212">
        <v>8</v>
      </c>
      <c r="N1212">
        <v>607</v>
      </c>
      <c r="O1212">
        <v>5</v>
      </c>
      <c r="P1212">
        <v>20</v>
      </c>
      <c r="Q1212">
        <v>175</v>
      </c>
      <c r="R1212">
        <v>113</v>
      </c>
      <c r="S1212">
        <v>60</v>
      </c>
      <c r="T1212">
        <v>40</v>
      </c>
    </row>
    <row r="1213" spans="1:22" x14ac:dyDescent="0.25">
      <c r="A1213">
        <v>45</v>
      </c>
      <c r="B1213">
        <v>46</v>
      </c>
      <c r="C1213">
        <v>12</v>
      </c>
      <c r="D1213" s="2">
        <f t="shared" si="18"/>
        <v>6.6445182724252495E-4</v>
      </c>
      <c r="E1213" s="2">
        <f>D1213*F1213*IFERROR(SUMIF(Distrib!AH:AH,"&lt;=" &amp; G1213,Distrib!AJ:AJ),1)</f>
        <v>4.6234559685485977E-4</v>
      </c>
      <c r="F1213">
        <f>COUNTIF($H$1213:$O$1213,"&lt;="&amp;$G$1213)/COUNTA($H$1213:$O$1213)</f>
        <v>0.875</v>
      </c>
      <c r="G1213">
        <v>183</v>
      </c>
      <c r="H1213">
        <v>148</v>
      </c>
      <c r="I1213">
        <v>119</v>
      </c>
      <c r="J1213">
        <v>28</v>
      </c>
      <c r="K1213">
        <v>54</v>
      </c>
      <c r="L1213">
        <v>817</v>
      </c>
      <c r="M1213">
        <v>48</v>
      </c>
      <c r="N1213">
        <v>45</v>
      </c>
      <c r="O1213">
        <v>126</v>
      </c>
    </row>
    <row r="1214" spans="1:22" x14ac:dyDescent="0.25">
      <c r="A1214">
        <v>6</v>
      </c>
      <c r="B1214">
        <v>16</v>
      </c>
      <c r="C1214">
        <v>13</v>
      </c>
      <c r="D1214" s="2">
        <f t="shared" si="18"/>
        <v>7.1982281284606862E-4</v>
      </c>
      <c r="E1214" s="2">
        <f>D1214*F1214*IFERROR(SUMIF(Distrib!AH:AH,"&lt;=" &amp; G1214,Distrib!AJ:AJ),1)</f>
        <v>5.7861059940991213E-4</v>
      </c>
      <c r="F1214">
        <f>COUNTIF($H$1214:$S$1214,"&lt;="&amp;$G$1214)/COUNTA($H$1214:$S$1214)</f>
        <v>0.91666666666666663</v>
      </c>
      <c r="G1214">
        <v>243</v>
      </c>
      <c r="H1214">
        <v>38</v>
      </c>
      <c r="I1214">
        <v>73</v>
      </c>
      <c r="J1214">
        <v>229</v>
      </c>
      <c r="K1214">
        <v>11</v>
      </c>
      <c r="L1214">
        <v>2</v>
      </c>
      <c r="M1214">
        <v>774</v>
      </c>
      <c r="N1214">
        <v>115</v>
      </c>
      <c r="O1214">
        <v>10</v>
      </c>
      <c r="P1214">
        <v>4</v>
      </c>
      <c r="Q1214">
        <v>143</v>
      </c>
      <c r="R1214">
        <v>11</v>
      </c>
      <c r="S1214">
        <v>113</v>
      </c>
    </row>
    <row r="1215" spans="1:22" x14ac:dyDescent="0.25">
      <c r="A1215">
        <v>11</v>
      </c>
      <c r="B1215">
        <v>46</v>
      </c>
      <c r="C1215">
        <v>8</v>
      </c>
      <c r="D1215" s="2">
        <f t="shared" si="18"/>
        <v>4.4296788482834997E-4</v>
      </c>
      <c r="E1215" s="2">
        <f>D1215*F1215*IFERROR(SUMIF(Distrib!AH:AH,"&lt;=" &amp; G1215,Distrib!AJ:AJ),1)</f>
        <v>2.2947940060390082E-4</v>
      </c>
      <c r="F1215">
        <f>COUNTIF($H$1215:$O$1215,"&lt;="&amp;$G$1215)/COUNTA($H$1215:$O$1215)</f>
        <v>0.75</v>
      </c>
      <c r="G1215">
        <v>134</v>
      </c>
      <c r="H1215">
        <v>320</v>
      </c>
      <c r="I1215">
        <v>18</v>
      </c>
      <c r="J1215">
        <v>19</v>
      </c>
      <c r="K1215">
        <v>32</v>
      </c>
      <c r="L1215">
        <v>67</v>
      </c>
      <c r="M1215">
        <v>92</v>
      </c>
      <c r="N1215">
        <v>702</v>
      </c>
      <c r="O1215">
        <v>98</v>
      </c>
    </row>
    <row r="1216" spans="1:22" x14ac:dyDescent="0.25">
      <c r="A1216">
        <v>21</v>
      </c>
      <c r="B1216">
        <v>41</v>
      </c>
      <c r="C1216">
        <v>12</v>
      </c>
      <c r="D1216" s="2">
        <f t="shared" si="18"/>
        <v>6.6445182724252495E-4</v>
      </c>
      <c r="E1216" s="2">
        <f>D1216*F1216*IFERROR(SUMIF(Distrib!AH:AH,"&lt;=" &amp; G1216,Distrib!AJ:AJ),1)</f>
        <v>2.8552295315882522E-4</v>
      </c>
      <c r="F1216">
        <f>COUNTIF($H$1216:$R$1216,"&lt;="&amp;$G$1216)/COUNTA($H$1216:$R$1216)</f>
        <v>0.72727272727272729</v>
      </c>
      <c r="G1216">
        <v>102</v>
      </c>
      <c r="H1216">
        <v>35</v>
      </c>
      <c r="I1216">
        <v>32</v>
      </c>
      <c r="J1216">
        <v>248</v>
      </c>
      <c r="K1216">
        <v>17</v>
      </c>
      <c r="L1216">
        <v>139</v>
      </c>
      <c r="M1216">
        <v>19</v>
      </c>
      <c r="N1216">
        <v>811</v>
      </c>
      <c r="O1216">
        <v>31</v>
      </c>
      <c r="P1216">
        <v>72</v>
      </c>
      <c r="Q1216">
        <v>91</v>
      </c>
      <c r="R1216">
        <v>61</v>
      </c>
    </row>
    <row r="1217" spans="1:21" x14ac:dyDescent="0.25">
      <c r="A1217">
        <v>28</v>
      </c>
      <c r="B1217">
        <v>41</v>
      </c>
      <c r="C1217">
        <v>8</v>
      </c>
      <c r="D1217" s="2">
        <f t="shared" si="18"/>
        <v>4.4296788482834997E-4</v>
      </c>
      <c r="E1217" s="2">
        <f>D1217*F1217*IFERROR(SUMIF(Distrib!AH:AH,"&lt;=" &amp; G1217,Distrib!AJ:AJ),1)</f>
        <v>1.4955964213081321E-4</v>
      </c>
      <c r="F1217">
        <f>COUNTIF($H$1217:$N$1217,"&lt;="&amp;$G$1217)/COUNTA($H$1217:$N$1217)</f>
        <v>0.5714285714285714</v>
      </c>
      <c r="G1217">
        <v>102</v>
      </c>
      <c r="H1217">
        <v>185</v>
      </c>
      <c r="I1217">
        <v>3</v>
      </c>
      <c r="J1217">
        <v>71</v>
      </c>
      <c r="K1217">
        <v>253</v>
      </c>
      <c r="L1217">
        <v>50</v>
      </c>
      <c r="M1217">
        <v>745</v>
      </c>
      <c r="N1217">
        <v>14</v>
      </c>
      <c r="P1217">
        <f>COUNTIF($R$1217:$T$1217,"&lt;="&amp;$Q$1217)/COUNTA($R$1217:$T$1217)</f>
        <v>0.66666666666666663</v>
      </c>
      <c r="Q1217">
        <v>171</v>
      </c>
      <c r="R1217">
        <v>50</v>
      </c>
      <c r="S1217">
        <v>745</v>
      </c>
      <c r="T1217">
        <v>14</v>
      </c>
    </row>
    <row r="1218" spans="1:21" x14ac:dyDescent="0.25">
      <c r="A1218">
        <v>41</v>
      </c>
      <c r="B1218">
        <v>42</v>
      </c>
      <c r="C1218">
        <v>16</v>
      </c>
      <c r="D1218" s="2">
        <f t="shared" si="18"/>
        <v>8.8593576965669994E-4</v>
      </c>
      <c r="E1218" s="2">
        <f>D1218*F1218*IFERROR(SUMIF(Distrib!AH:AH,"&lt;=" &amp; G1218,Distrib!AJ:AJ),1)</f>
        <v>9.3117836234002694E-5</v>
      </c>
      <c r="F1218">
        <f>COUNTIF($H$1218:$S$1218,"&lt;="&amp;$G$1218)/COUNTA($H$1218:$S$1218)</f>
        <v>0.33333333333333331</v>
      </c>
      <c r="G1218">
        <v>43</v>
      </c>
      <c r="H1218">
        <v>29</v>
      </c>
      <c r="I1218">
        <v>37</v>
      </c>
      <c r="J1218">
        <v>189</v>
      </c>
      <c r="K1218">
        <v>29</v>
      </c>
      <c r="L1218">
        <v>63</v>
      </c>
      <c r="M1218">
        <v>128</v>
      </c>
      <c r="N1218">
        <v>20</v>
      </c>
      <c r="O1218">
        <v>224</v>
      </c>
      <c r="P1218">
        <v>652</v>
      </c>
      <c r="Q1218">
        <v>191</v>
      </c>
      <c r="R1218">
        <v>81</v>
      </c>
      <c r="S1218">
        <v>75</v>
      </c>
    </row>
    <row r="1219" spans="1:21" x14ac:dyDescent="0.25">
      <c r="A1219">
        <v>36</v>
      </c>
      <c r="B1219">
        <v>41</v>
      </c>
      <c r="C1219">
        <v>15</v>
      </c>
      <c r="D1219" s="2">
        <f t="shared" ref="D1219:D1226" si="19">C1219/SUM(C:C)</f>
        <v>8.3056478405315617E-4</v>
      </c>
      <c r="E1219" s="2">
        <f>D1219*F1219*IFERROR(SUMIF(Distrib!AH:AH,"&lt;=" &amp; G1219,Distrib!AJ:AJ),1)</f>
        <v>6.556815478649881E-5</v>
      </c>
      <c r="F1219">
        <f>COUNTIF($H$1219:$U$1219,"&lt;="&amp;$G$1219)/COUNTA($H$1219:$U$1219)</f>
        <v>0.2857142857142857</v>
      </c>
      <c r="G1219">
        <v>37</v>
      </c>
      <c r="H1219">
        <v>6</v>
      </c>
      <c r="I1219">
        <v>95</v>
      </c>
      <c r="J1219">
        <v>149</v>
      </c>
      <c r="K1219">
        <v>22</v>
      </c>
      <c r="L1219">
        <v>108</v>
      </c>
      <c r="M1219">
        <v>17</v>
      </c>
      <c r="N1219">
        <v>113</v>
      </c>
      <c r="O1219">
        <v>42</v>
      </c>
      <c r="P1219">
        <v>159</v>
      </c>
      <c r="Q1219">
        <v>675</v>
      </c>
      <c r="R1219">
        <v>21</v>
      </c>
      <c r="S1219">
        <v>44</v>
      </c>
      <c r="T1219">
        <v>198</v>
      </c>
      <c r="U1219">
        <v>91</v>
      </c>
    </row>
    <row r="1220" spans="1:21" x14ac:dyDescent="0.25">
      <c r="A1220">
        <v>6</v>
      </c>
      <c r="B1220">
        <v>46</v>
      </c>
      <c r="C1220">
        <v>8</v>
      </c>
      <c r="D1220" s="2">
        <f t="shared" si="19"/>
        <v>4.4296788482834997E-4</v>
      </c>
      <c r="E1220" s="2">
        <f>D1220*F1220*IFERROR(SUMIF(Distrib!AH:AH,"&lt;=" &amp; G1220,Distrib!AJ:AJ),1)</f>
        <v>0</v>
      </c>
      <c r="F1220">
        <f>COUNTIF($H$1220:$N$1220,"&lt;="&amp;$G$1220)/COUNTA($H$1220:$N$1220)</f>
        <v>0</v>
      </c>
      <c r="G1220">
        <v>7</v>
      </c>
      <c r="H1220">
        <v>229</v>
      </c>
      <c r="I1220">
        <v>48</v>
      </c>
      <c r="J1220">
        <v>210</v>
      </c>
      <c r="K1220">
        <v>57</v>
      </c>
      <c r="L1220">
        <v>32</v>
      </c>
      <c r="M1220">
        <v>13</v>
      </c>
      <c r="N1220">
        <v>899</v>
      </c>
      <c r="P1220">
        <f>COUNTIF($R$1220:$U$1220,"&lt;="&amp;$Q$1220)/COUNTA($R$1220:$U$1220)</f>
        <v>0.5</v>
      </c>
      <c r="Q1220">
        <v>51</v>
      </c>
      <c r="R1220">
        <v>57</v>
      </c>
      <c r="S1220">
        <v>32</v>
      </c>
      <c r="T1220">
        <v>13</v>
      </c>
      <c r="U1220">
        <v>899</v>
      </c>
    </row>
    <row r="1221" spans="1:21" x14ac:dyDescent="0.25">
      <c r="A1221">
        <v>33</v>
      </c>
      <c r="B1221">
        <v>43</v>
      </c>
      <c r="C1221">
        <v>6</v>
      </c>
      <c r="D1221" s="2">
        <f t="shared" si="19"/>
        <v>3.3222591362126248E-4</v>
      </c>
      <c r="E1221" s="2">
        <f>D1221*F1221*IFERROR(SUMIF(Distrib!AH:AH,"&lt;=" &amp; G1221,Distrib!AJ:AJ),1)</f>
        <v>1.5813456209874921E-4</v>
      </c>
      <c r="F1221">
        <f>COUNTIF($H$1221:$L$1221,"&lt;="&amp;$G$1221)/COUNTA($H$1221:$L$1221)</f>
        <v>0.8</v>
      </c>
      <c r="G1221">
        <v>103</v>
      </c>
      <c r="H1221">
        <v>72</v>
      </c>
      <c r="I1221">
        <v>10</v>
      </c>
      <c r="J1221">
        <v>78</v>
      </c>
      <c r="K1221">
        <v>34</v>
      </c>
      <c r="L1221">
        <v>1205</v>
      </c>
      <c r="P1221">
        <f>COUNTIF($Q$1221:$R$1221,"&lt;="&amp;$Q$1221)/COUNTA($Q$1221:$R$1221)</f>
        <v>1</v>
      </c>
      <c r="Q1221">
        <v>1059</v>
      </c>
    </row>
    <row r="1222" spans="1:21" x14ac:dyDescent="0.25">
      <c r="A1222">
        <v>4</v>
      </c>
      <c r="B1222">
        <v>8</v>
      </c>
      <c r="C1222">
        <v>11</v>
      </c>
      <c r="D1222" s="2">
        <f t="shared" si="19"/>
        <v>6.0908084163898118E-4</v>
      </c>
      <c r="E1222" s="2">
        <f>D1222*F1222*IFERROR(SUMIF(Distrib!AH:AH,"&lt;=" &amp; G1222,Distrib!AJ:AJ),1)</f>
        <v>1.0092133029798439E-5</v>
      </c>
      <c r="F1222">
        <f>COUNTIF($H$1222:$Q$1222,"&lt;="&amp;$G$1222)/COUNTA($H$1222:$Q$1222)</f>
        <v>0.1</v>
      </c>
      <c r="G1222">
        <v>21</v>
      </c>
      <c r="H1222">
        <v>406</v>
      </c>
      <c r="I1222">
        <v>27</v>
      </c>
      <c r="J1222">
        <v>149</v>
      </c>
      <c r="K1222">
        <v>25</v>
      </c>
      <c r="L1222">
        <v>78</v>
      </c>
      <c r="M1222">
        <v>820</v>
      </c>
      <c r="N1222">
        <v>105</v>
      </c>
      <c r="O1222">
        <v>5</v>
      </c>
      <c r="P1222">
        <v>25</v>
      </c>
      <c r="Q1222">
        <v>46</v>
      </c>
    </row>
    <row r="1223" spans="1:21" x14ac:dyDescent="0.25">
      <c r="A1223">
        <v>9</v>
      </c>
      <c r="B1223">
        <v>29</v>
      </c>
      <c r="C1223">
        <v>12</v>
      </c>
      <c r="D1223" s="2">
        <f t="shared" si="19"/>
        <v>6.6445182724252495E-4</v>
      </c>
      <c r="E1223" s="2">
        <f>D1223*F1223*IFERROR(SUMIF(Distrib!AH:AH,"&lt;=" &amp; G1223,Distrib!AJ:AJ),1)</f>
        <v>4.5579430168038237E-4</v>
      </c>
      <c r="F1223">
        <f>COUNTIF($H$1223:$R$1223,"&lt;="&amp;$G$1223)/COUNTA($H$1223:$R$1223)</f>
        <v>0.90909090909090906</v>
      </c>
      <c r="G1223">
        <v>161</v>
      </c>
      <c r="H1223">
        <v>71</v>
      </c>
      <c r="I1223">
        <v>108</v>
      </c>
      <c r="J1223">
        <v>39</v>
      </c>
      <c r="K1223">
        <v>18</v>
      </c>
      <c r="L1223">
        <v>62</v>
      </c>
      <c r="M1223">
        <v>136</v>
      </c>
      <c r="N1223">
        <v>144</v>
      </c>
      <c r="O1223">
        <v>11</v>
      </c>
      <c r="P1223">
        <v>812</v>
      </c>
      <c r="Q1223">
        <v>28</v>
      </c>
      <c r="R1223">
        <v>107</v>
      </c>
    </row>
    <row r="1224" spans="1:21" x14ac:dyDescent="0.25">
      <c r="A1224">
        <v>2</v>
      </c>
      <c r="B1224">
        <v>41</v>
      </c>
      <c r="C1224">
        <v>12</v>
      </c>
      <c r="D1224" s="2">
        <f t="shared" si="19"/>
        <v>6.6445182724252495E-4</v>
      </c>
      <c r="E1224" s="2">
        <f>D1224*F1224*IFERROR(SUMIF(Distrib!AH:AH,"&lt;=" &amp; G1224,Distrib!AJ:AJ),1)</f>
        <v>5.3282842502393093E-4</v>
      </c>
      <c r="F1224">
        <f>COUNTIF($H$1224:$O$1224,"&lt;="&amp;$G$1224)/COUNTA($H$1224:$O$1224)</f>
        <v>0.875</v>
      </c>
      <c r="G1224">
        <v>290</v>
      </c>
      <c r="H1224">
        <v>14</v>
      </c>
      <c r="I1224">
        <v>12</v>
      </c>
      <c r="J1224">
        <v>109</v>
      </c>
      <c r="K1224">
        <v>36</v>
      </c>
      <c r="L1224">
        <v>77</v>
      </c>
      <c r="M1224">
        <v>166</v>
      </c>
      <c r="N1224">
        <v>934</v>
      </c>
      <c r="O1224">
        <v>20</v>
      </c>
    </row>
    <row r="1225" spans="1:21" x14ac:dyDescent="0.25">
      <c r="A1225">
        <v>39</v>
      </c>
      <c r="B1225">
        <v>48</v>
      </c>
      <c r="C1225">
        <v>12</v>
      </c>
      <c r="D1225" s="2">
        <f t="shared" si="19"/>
        <v>6.6445182724252495E-4</v>
      </c>
      <c r="E1225" s="2">
        <f>D1225*F1225*IFERROR(SUMIF(Distrib!AH:AH,"&lt;=" &amp; G1225,Distrib!AJ:AJ),1)</f>
        <v>1.8338972812760753E-4</v>
      </c>
      <c r="F1225">
        <f>COUNTIF($H$1225:$S$1225,"&lt;="&amp;$G$1225)/COUNTA($H$1225:$S$1225)</f>
        <v>0.58333333333333337</v>
      </c>
      <c r="G1225">
        <v>73</v>
      </c>
      <c r="H1225">
        <v>17</v>
      </c>
      <c r="I1225">
        <v>131</v>
      </c>
      <c r="J1225">
        <v>153</v>
      </c>
      <c r="K1225">
        <v>30</v>
      </c>
      <c r="L1225">
        <v>110</v>
      </c>
      <c r="M1225">
        <v>84</v>
      </c>
      <c r="N1225">
        <v>7</v>
      </c>
      <c r="O1225">
        <v>8</v>
      </c>
      <c r="P1225">
        <v>64</v>
      </c>
      <c r="Q1225">
        <v>19</v>
      </c>
      <c r="R1225">
        <v>50</v>
      </c>
      <c r="S1225">
        <v>974</v>
      </c>
    </row>
    <row r="1226" spans="1:21" x14ac:dyDescent="0.25">
      <c r="A1226">
        <v>16</v>
      </c>
      <c r="B1226">
        <v>27</v>
      </c>
      <c r="C1226">
        <v>4</v>
      </c>
      <c r="D1226" s="2">
        <f t="shared" si="19"/>
        <v>2.2148394241417498E-4</v>
      </c>
      <c r="E1226" s="2">
        <f>D1226*F1226*IFERROR(SUMIF(Distrib!AH:AH,"&lt;=" &amp; G1226,Distrib!AJ:AJ),1)</f>
        <v>3.9940726353249575E-5</v>
      </c>
      <c r="F1226">
        <f>COUNTIF($H$1226:$J$1226,"&lt;="&amp;$G$1226)/COUNTA($H$1226:$J$1226)</f>
        <v>0.33333333333333331</v>
      </c>
      <c r="G1226">
        <v>89</v>
      </c>
      <c r="H1226">
        <v>305</v>
      </c>
      <c r="I1226">
        <v>50</v>
      </c>
      <c r="J1226">
        <v>1322</v>
      </c>
      <c r="P1226">
        <f>COUNTIF($Q$1226:$R$1226,"&lt;="&amp;$Q$1226)/COUNTA($Q$1226:$R$1226)</f>
        <v>1</v>
      </c>
      <c r="Q1226">
        <v>1323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G51"/>
  <sheetViews>
    <sheetView topLeftCell="A4" workbookViewId="0">
      <selection activeCell="G2" sqref="G2"/>
    </sheetView>
  </sheetViews>
  <sheetFormatPr defaultColWidth="8.85546875" defaultRowHeight="15" x14ac:dyDescent="0.25"/>
  <cols>
    <col min="2" max="2" width="12" style="7" bestFit="1" customWidth="1"/>
  </cols>
  <sheetData>
    <row r="1" spans="1:7" x14ac:dyDescent="0.25">
      <c r="A1" s="1" t="s">
        <v>9</v>
      </c>
      <c r="B1" s="7" t="s">
        <v>14</v>
      </c>
      <c r="C1" t="s">
        <v>44</v>
      </c>
      <c r="E1" t="s">
        <v>9</v>
      </c>
      <c r="F1" t="s">
        <v>14</v>
      </c>
      <c r="G1" t="s">
        <v>44</v>
      </c>
    </row>
    <row r="2" spans="1:7" x14ac:dyDescent="0.25">
      <c r="A2" s="11">
        <v>37</v>
      </c>
      <c r="B2" s="12">
        <v>2.0259629708448607E-2</v>
      </c>
      <c r="C2" s="13">
        <v>1</v>
      </c>
      <c r="E2">
        <v>5</v>
      </c>
      <c r="F2" s="2">
        <v>7.9839426877470365E-2</v>
      </c>
      <c r="G2">
        <v>1</v>
      </c>
    </row>
    <row r="3" spans="1:7" x14ac:dyDescent="0.25">
      <c r="A3" s="11">
        <v>42</v>
      </c>
      <c r="B3" s="12">
        <v>1.8882348444308538E-2</v>
      </c>
      <c r="C3" s="13">
        <v>2</v>
      </c>
      <c r="E3">
        <v>2</v>
      </c>
      <c r="F3" s="2">
        <v>7.1421607472670096E-2</v>
      </c>
      <c r="G3">
        <v>2</v>
      </c>
    </row>
    <row r="4" spans="1:7" x14ac:dyDescent="0.25">
      <c r="A4" s="11">
        <v>50</v>
      </c>
      <c r="B4" s="12">
        <v>1.8658136482939635E-2</v>
      </c>
      <c r="C4" s="13">
        <v>3</v>
      </c>
      <c r="E4">
        <v>4</v>
      </c>
      <c r="F4" s="2">
        <v>5.7484817987174745E-2</v>
      </c>
      <c r="G4">
        <v>3</v>
      </c>
    </row>
    <row r="5" spans="1:7" x14ac:dyDescent="0.25">
      <c r="A5" s="11">
        <v>40</v>
      </c>
      <c r="B5" s="12">
        <v>1.8298884514435697E-2</v>
      </c>
      <c r="C5" s="13">
        <v>4</v>
      </c>
      <c r="E5">
        <v>10</v>
      </c>
      <c r="F5" s="2">
        <v>5.5709613229081106E-2</v>
      </c>
      <c r="G5">
        <v>4</v>
      </c>
    </row>
    <row r="6" spans="1:7" x14ac:dyDescent="0.25">
      <c r="A6" s="11">
        <v>10</v>
      </c>
      <c r="B6" s="12">
        <v>1.7078949202146192E-2</v>
      </c>
      <c r="C6" s="13">
        <v>5</v>
      </c>
      <c r="E6">
        <v>1</v>
      </c>
      <c r="F6" s="2">
        <v>5.090098158575327E-2</v>
      </c>
      <c r="G6">
        <v>5</v>
      </c>
    </row>
    <row r="7" spans="1:7" x14ac:dyDescent="0.25">
      <c r="A7" s="11">
        <v>18</v>
      </c>
      <c r="B7" s="12">
        <v>1.6526382478052312E-2</v>
      </c>
      <c r="C7" s="13">
        <v>6</v>
      </c>
      <c r="E7">
        <v>7</v>
      </c>
      <c r="F7" s="2">
        <v>4.1563595222570998E-2</v>
      </c>
      <c r="G7">
        <v>6</v>
      </c>
    </row>
    <row r="8" spans="1:7" x14ac:dyDescent="0.25">
      <c r="A8" s="11">
        <v>36</v>
      </c>
      <c r="B8" s="12">
        <v>1.6309875328083989E-2</v>
      </c>
      <c r="C8" s="13">
        <v>7</v>
      </c>
      <c r="E8">
        <v>6</v>
      </c>
      <c r="F8" s="2">
        <v>3.7839581735590821E-2</v>
      </c>
      <c r="G8">
        <v>7</v>
      </c>
    </row>
    <row r="9" spans="1:7" x14ac:dyDescent="0.25">
      <c r="A9" s="11">
        <v>24</v>
      </c>
      <c r="B9" s="12">
        <v>1.5903952599984408E-2</v>
      </c>
      <c r="C9" s="13">
        <v>8</v>
      </c>
      <c r="E9">
        <v>9</v>
      </c>
      <c r="F9" s="2">
        <v>3.4542993186948368E-2</v>
      </c>
      <c r="G9">
        <v>8</v>
      </c>
    </row>
    <row r="10" spans="1:7" x14ac:dyDescent="0.25">
      <c r="A10" s="11">
        <v>1</v>
      </c>
      <c r="B10" s="12">
        <v>1.5703643662189286E-2</v>
      </c>
      <c r="C10" s="13">
        <v>9</v>
      </c>
      <c r="E10">
        <v>11</v>
      </c>
      <c r="F10" s="2">
        <v>3.3274119831464687E-2</v>
      </c>
      <c r="G10">
        <v>9</v>
      </c>
    </row>
    <row r="11" spans="1:7" x14ac:dyDescent="0.25">
      <c r="A11" s="11">
        <v>4</v>
      </c>
      <c r="B11" s="12">
        <v>1.5684097180160173E-2</v>
      </c>
      <c r="C11" s="13">
        <v>10</v>
      </c>
      <c r="E11">
        <v>12</v>
      </c>
      <c r="F11" s="2">
        <v>2.5586353944562899E-2</v>
      </c>
      <c r="G11">
        <v>10</v>
      </c>
    </row>
    <row r="12" spans="1:7" x14ac:dyDescent="0.25">
      <c r="A12" s="14">
        <v>5</v>
      </c>
      <c r="B12" s="15">
        <v>1.5499182885158223E-2</v>
      </c>
      <c r="C12" s="16">
        <v>11</v>
      </c>
      <c r="E12">
        <v>8</v>
      </c>
      <c r="F12" s="2">
        <v>2.3804008750896624E-2</v>
      </c>
      <c r="G12">
        <v>11</v>
      </c>
    </row>
    <row r="13" spans="1:7" x14ac:dyDescent="0.25">
      <c r="A13" s="14">
        <v>48</v>
      </c>
      <c r="B13" s="15">
        <v>1.5331704226626844E-2</v>
      </c>
      <c r="C13" s="16">
        <v>12</v>
      </c>
      <c r="E13">
        <v>3</v>
      </c>
      <c r="F13" s="2">
        <v>1.9139565961223268E-2</v>
      </c>
      <c r="G13">
        <v>12</v>
      </c>
    </row>
    <row r="14" spans="1:7" x14ac:dyDescent="0.25">
      <c r="A14" s="14">
        <v>21</v>
      </c>
      <c r="B14" s="15">
        <v>1.5101767939384935E-2</v>
      </c>
      <c r="C14" s="16">
        <v>13</v>
      </c>
    </row>
    <row r="15" spans="1:7" x14ac:dyDescent="0.25">
      <c r="A15" s="14">
        <v>34</v>
      </c>
      <c r="B15" s="15">
        <v>1.4325628651257302E-2</v>
      </c>
      <c r="C15" s="16">
        <v>14</v>
      </c>
    </row>
    <row r="16" spans="1:7" x14ac:dyDescent="0.25">
      <c r="A16" s="14">
        <v>38</v>
      </c>
      <c r="B16" s="15">
        <v>1.3904795991410165E-2</v>
      </c>
      <c r="C16" s="16">
        <v>15</v>
      </c>
    </row>
    <row r="17" spans="1:3" x14ac:dyDescent="0.25">
      <c r="A17" s="14">
        <v>47</v>
      </c>
      <c r="B17" s="15">
        <v>1.3740615271928219E-2</v>
      </c>
      <c r="C17" s="16">
        <v>16</v>
      </c>
    </row>
    <row r="18" spans="1:3" x14ac:dyDescent="0.25">
      <c r="A18" s="14">
        <v>17</v>
      </c>
      <c r="B18" s="15">
        <v>1.3510927956435352E-2</v>
      </c>
      <c r="C18" s="16">
        <v>17</v>
      </c>
    </row>
    <row r="19" spans="1:3" x14ac:dyDescent="0.25">
      <c r="A19" s="14">
        <v>41</v>
      </c>
      <c r="B19" s="15">
        <v>1.2955216535433071E-2</v>
      </c>
      <c r="C19" s="16">
        <v>18</v>
      </c>
    </row>
    <row r="20" spans="1:3" x14ac:dyDescent="0.25">
      <c r="A20" s="14">
        <v>49</v>
      </c>
      <c r="B20" s="15">
        <v>1.271295633500358E-2</v>
      </c>
      <c r="C20" s="16">
        <v>19</v>
      </c>
    </row>
    <row r="21" spans="1:3" x14ac:dyDescent="0.25">
      <c r="A21" s="14">
        <v>45</v>
      </c>
      <c r="B21" s="15">
        <v>1.2519685039370078E-2</v>
      </c>
      <c r="C21" s="16">
        <v>20</v>
      </c>
    </row>
    <row r="22" spans="1:3" x14ac:dyDescent="0.25">
      <c r="A22" s="17">
        <v>13</v>
      </c>
      <c r="B22" s="18">
        <v>1.2125598270804385E-2</v>
      </c>
      <c r="C22" s="19">
        <v>21</v>
      </c>
    </row>
    <row r="23" spans="1:3" x14ac:dyDescent="0.25">
      <c r="A23" s="17">
        <v>31</v>
      </c>
      <c r="B23" s="18">
        <v>1.0542892664732698E-2</v>
      </c>
      <c r="C23" s="19">
        <v>22</v>
      </c>
    </row>
    <row r="24" spans="1:3" x14ac:dyDescent="0.25">
      <c r="A24" s="17">
        <v>46</v>
      </c>
      <c r="B24" s="18">
        <v>1.0378390201224847E-2</v>
      </c>
      <c r="C24" s="19">
        <v>23</v>
      </c>
    </row>
    <row r="25" spans="1:3" x14ac:dyDescent="0.25">
      <c r="A25" s="17">
        <v>23</v>
      </c>
      <c r="B25" s="18">
        <v>1.0126668948990072E-2</v>
      </c>
      <c r="C25" s="19">
        <v>24</v>
      </c>
    </row>
    <row r="26" spans="1:3" x14ac:dyDescent="0.25">
      <c r="A26" s="17">
        <v>19</v>
      </c>
      <c r="B26" s="18">
        <v>1.0125916372522401E-2</v>
      </c>
      <c r="C26" s="19">
        <v>25</v>
      </c>
    </row>
    <row r="27" spans="1:3" x14ac:dyDescent="0.25">
      <c r="A27" s="17">
        <v>14</v>
      </c>
      <c r="B27" s="18">
        <v>9.7358157333137102E-3</v>
      </c>
      <c r="C27" s="19">
        <v>26</v>
      </c>
    </row>
    <row r="28" spans="1:3" x14ac:dyDescent="0.25">
      <c r="A28" s="17">
        <v>33</v>
      </c>
      <c r="B28" s="18">
        <v>9.5626600891755998E-3</v>
      </c>
      <c r="C28" s="19">
        <v>27</v>
      </c>
    </row>
    <row r="29" spans="1:3" x14ac:dyDescent="0.25">
      <c r="A29" s="17">
        <v>9</v>
      </c>
      <c r="B29" s="18">
        <v>9.1557305336832893E-3</v>
      </c>
      <c r="C29" s="19">
        <v>28</v>
      </c>
    </row>
    <row r="30" spans="1:3" x14ac:dyDescent="0.25">
      <c r="A30" s="17">
        <v>27</v>
      </c>
      <c r="B30" s="18">
        <v>8.9442703157250961E-3</v>
      </c>
      <c r="C30" s="19">
        <v>29</v>
      </c>
    </row>
    <row r="31" spans="1:3" x14ac:dyDescent="0.25">
      <c r="A31" s="17">
        <v>7</v>
      </c>
      <c r="B31" s="18">
        <v>8.9426321709786278E-3</v>
      </c>
      <c r="C31" s="19">
        <v>30</v>
      </c>
    </row>
    <row r="32" spans="1:3" x14ac:dyDescent="0.25">
      <c r="A32" s="20">
        <v>25</v>
      </c>
      <c r="B32" s="21">
        <v>8.1462947972624905E-3</v>
      </c>
      <c r="C32" s="22">
        <v>31</v>
      </c>
    </row>
    <row r="33" spans="1:3" x14ac:dyDescent="0.25">
      <c r="A33" s="20">
        <v>39</v>
      </c>
      <c r="B33" s="21">
        <v>7.958682584031835E-3</v>
      </c>
      <c r="C33" s="22">
        <v>32</v>
      </c>
    </row>
    <row r="34" spans="1:3" x14ac:dyDescent="0.25">
      <c r="A34" s="20">
        <v>6</v>
      </c>
      <c r="B34" s="21">
        <v>7.9519762999922042E-3</v>
      </c>
      <c r="C34" s="22">
        <v>33</v>
      </c>
    </row>
    <row r="35" spans="1:3" x14ac:dyDescent="0.25">
      <c r="A35" s="20">
        <v>32</v>
      </c>
      <c r="B35" s="21">
        <v>7.7644058697208312E-3</v>
      </c>
      <c r="C35" s="22">
        <v>34</v>
      </c>
    </row>
    <row r="36" spans="1:3" x14ac:dyDescent="0.25">
      <c r="A36" s="20">
        <v>43</v>
      </c>
      <c r="B36" s="21">
        <v>7.7555037763136752E-3</v>
      </c>
      <c r="C36" s="22">
        <v>35</v>
      </c>
    </row>
    <row r="37" spans="1:3" x14ac:dyDescent="0.25">
      <c r="A37" s="20">
        <v>3</v>
      </c>
      <c r="B37" s="21">
        <v>6.5616797900262466E-3</v>
      </c>
      <c r="C37" s="22">
        <v>36</v>
      </c>
    </row>
    <row r="38" spans="1:3" x14ac:dyDescent="0.25">
      <c r="A38" s="20">
        <v>35</v>
      </c>
      <c r="B38" s="21">
        <v>6.1633858267716541E-3</v>
      </c>
      <c r="C38" s="22">
        <v>37</v>
      </c>
    </row>
    <row r="39" spans="1:3" x14ac:dyDescent="0.25">
      <c r="A39" s="20">
        <v>16</v>
      </c>
      <c r="B39" s="21">
        <v>5.7657480314960629E-3</v>
      </c>
      <c r="C39" s="22">
        <v>38</v>
      </c>
    </row>
    <row r="40" spans="1:3" x14ac:dyDescent="0.25">
      <c r="A40" s="20">
        <v>26</v>
      </c>
      <c r="B40" s="21">
        <v>5.7610344578487328E-3</v>
      </c>
      <c r="C40" s="22">
        <v>39</v>
      </c>
    </row>
    <row r="41" spans="1:3" x14ac:dyDescent="0.25">
      <c r="A41" s="20">
        <v>12</v>
      </c>
      <c r="B41" s="21">
        <v>4.7726177085007232E-3</v>
      </c>
      <c r="C41" s="22">
        <v>40</v>
      </c>
    </row>
    <row r="42" spans="1:3" x14ac:dyDescent="0.25">
      <c r="A42" s="23">
        <v>44</v>
      </c>
      <c r="B42" s="24">
        <v>4.7644468170292276E-3</v>
      </c>
      <c r="C42" s="25">
        <v>41</v>
      </c>
    </row>
    <row r="43" spans="1:3" x14ac:dyDescent="0.25">
      <c r="A43" s="23">
        <v>22</v>
      </c>
      <c r="B43" s="24">
        <v>4.1797900262467193E-3</v>
      </c>
      <c r="C43" s="25">
        <v>42</v>
      </c>
    </row>
    <row r="44" spans="1:3" x14ac:dyDescent="0.25">
      <c r="A44" s="23">
        <v>28</v>
      </c>
      <c r="B44" s="24">
        <v>3.9756059904276671E-3</v>
      </c>
      <c r="C44" s="25">
        <v>43</v>
      </c>
    </row>
    <row r="45" spans="1:3" x14ac:dyDescent="0.25">
      <c r="A45" s="23">
        <v>2</v>
      </c>
      <c r="B45" s="24">
        <v>3.3840573299124127E-3</v>
      </c>
      <c r="C45" s="25">
        <v>44</v>
      </c>
    </row>
    <row r="46" spans="1:3" x14ac:dyDescent="0.25">
      <c r="A46" s="23">
        <v>29</v>
      </c>
      <c r="B46" s="24">
        <v>3.1790418721024355E-3</v>
      </c>
      <c r="C46" s="25">
        <v>45</v>
      </c>
    </row>
    <row r="47" spans="1:3" x14ac:dyDescent="0.25">
      <c r="A47" s="23">
        <v>30</v>
      </c>
      <c r="B47" s="24">
        <v>2.7811890486166293E-3</v>
      </c>
      <c r="C47" s="25">
        <v>46</v>
      </c>
    </row>
    <row r="48" spans="1:3" x14ac:dyDescent="0.25">
      <c r="A48" s="23">
        <v>20</v>
      </c>
      <c r="B48" s="24">
        <v>2.1872265966754153E-3</v>
      </c>
      <c r="C48" s="25">
        <v>47</v>
      </c>
    </row>
    <row r="49" spans="1:3" x14ac:dyDescent="0.25">
      <c r="A49" s="23">
        <v>15</v>
      </c>
      <c r="B49" s="24">
        <v>2.1865832947352173E-3</v>
      </c>
      <c r="C49" s="25">
        <v>48</v>
      </c>
    </row>
    <row r="50" spans="1:3" x14ac:dyDescent="0.25">
      <c r="A50" s="23">
        <v>11</v>
      </c>
      <c r="B50" s="24">
        <v>1.3909523102065074E-3</v>
      </c>
      <c r="C50" s="25">
        <v>49</v>
      </c>
    </row>
    <row r="51" spans="1:3" x14ac:dyDescent="0.25">
      <c r="A51" s="23">
        <v>8</v>
      </c>
      <c r="B51" s="24">
        <v>7.9605433936142604E-4</v>
      </c>
      <c r="C51" s="25">
        <v>50</v>
      </c>
    </row>
  </sheetData>
  <sortState xmlns:xlrd2="http://schemas.microsoft.com/office/spreadsheetml/2017/richdata2" ref="E2:F13">
    <sortCondition descending="1" ref="F2:F1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I8"/>
  <sheetViews>
    <sheetView workbookViewId="0">
      <selection activeCell="H21" sqref="H21"/>
    </sheetView>
  </sheetViews>
  <sheetFormatPr defaultColWidth="8.85546875" defaultRowHeight="15" x14ac:dyDescent="0.25"/>
  <sheetData>
    <row r="1" spans="1:9" x14ac:dyDescent="0.25">
      <c r="A1" t="s">
        <v>23</v>
      </c>
      <c r="B1" t="s">
        <v>16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32</v>
      </c>
      <c r="I1" t="s">
        <v>31</v>
      </c>
    </row>
    <row r="2" spans="1:9" x14ac:dyDescent="0.25">
      <c r="A2" s="8">
        <v>1</v>
      </c>
      <c r="B2">
        <f>AVERAGE(All!B:B)</f>
        <v>8.5532681420483794</v>
      </c>
      <c r="C2">
        <f>AVEDEV(All!B:B)</f>
        <v>5.2977989001519825</v>
      </c>
      <c r="D2">
        <f>STDEV(All!B:B)</f>
        <v>6.6289101220664941</v>
      </c>
      <c r="E2">
        <f t="shared" ref="E2:E8" si="0">ROUND(B2-D2,0)</f>
        <v>2</v>
      </c>
      <c r="F2">
        <f t="shared" ref="F2:F8" si="1">ROUND(B2+D2,0)</f>
        <v>15</v>
      </c>
      <c r="G2">
        <f>MODE(All!B:B)</f>
        <v>1</v>
      </c>
      <c r="H2">
        <f>MIN(All!B:B)</f>
        <v>1</v>
      </c>
      <c r="I2">
        <f>MAX(All!B:B)</f>
        <v>38</v>
      </c>
    </row>
    <row r="3" spans="1:9" x14ac:dyDescent="0.25">
      <c r="A3" s="8">
        <v>2</v>
      </c>
      <c r="B3">
        <f>AVERAGE(All!C:C)</f>
        <v>16.887802367472979</v>
      </c>
      <c r="C3">
        <f>AVEDEV(All!C:C)</f>
        <v>6.7802642951498111</v>
      </c>
      <c r="D3">
        <f>STDEV(All!C:C)</f>
        <v>8.2191764453507759</v>
      </c>
      <c r="E3">
        <f t="shared" si="0"/>
        <v>9</v>
      </c>
      <c r="F3">
        <f t="shared" si="1"/>
        <v>25</v>
      </c>
      <c r="G3">
        <f>MODE(All!C:C)</f>
        <v>15</v>
      </c>
      <c r="H3">
        <f>MIN(All!C:C)</f>
        <v>2</v>
      </c>
      <c r="I3">
        <f>MAX(All!C:C)</f>
        <v>44</v>
      </c>
    </row>
    <row r="4" spans="1:9" x14ac:dyDescent="0.25">
      <c r="A4" s="8">
        <v>3</v>
      </c>
      <c r="B4">
        <f>AVERAGE(All!D:D)</f>
        <v>25.355635615028305</v>
      </c>
      <c r="C4">
        <f>AVEDEV(All!D:D)</f>
        <v>7.287940477568478</v>
      </c>
      <c r="D4">
        <f>STDEV(All!D:D)</f>
        <v>8.7994960472102566</v>
      </c>
      <c r="E4">
        <f t="shared" si="0"/>
        <v>17</v>
      </c>
      <c r="F4">
        <f t="shared" si="1"/>
        <v>34</v>
      </c>
      <c r="G4">
        <f>MODE(All!D:D)</f>
        <v>29</v>
      </c>
      <c r="H4">
        <f>MIN(All!D:D)</f>
        <v>4</v>
      </c>
      <c r="I4">
        <f>MAX(All!D:D)</f>
        <v>47</v>
      </c>
    </row>
    <row r="5" spans="1:9" x14ac:dyDescent="0.25">
      <c r="A5" s="8">
        <v>4</v>
      </c>
      <c r="B5">
        <f>AVERAGE(All!E:E)</f>
        <v>34.092125579001546</v>
      </c>
      <c r="C5">
        <f>AVEDEV(All!E:E)</f>
        <v>6.9190403070102064</v>
      </c>
      <c r="D5">
        <f>STDEV(All!E:E)</f>
        <v>8.4321521125331547</v>
      </c>
      <c r="E5">
        <f t="shared" si="0"/>
        <v>26</v>
      </c>
      <c r="F5">
        <f t="shared" si="1"/>
        <v>43</v>
      </c>
      <c r="G5">
        <f>MODE(All!E:E)</f>
        <v>38</v>
      </c>
      <c r="H5">
        <f>MIN(All!E:E)</f>
        <v>9</v>
      </c>
      <c r="I5">
        <f>MAX(All!E:E)</f>
        <v>49</v>
      </c>
    </row>
    <row r="6" spans="1:9" x14ac:dyDescent="0.25">
      <c r="A6" s="8">
        <v>5</v>
      </c>
      <c r="B6">
        <f>AVERAGE(All!F:F)</f>
        <v>42.649511065362844</v>
      </c>
      <c r="C6">
        <f>AVEDEV(All!F:F)</f>
        <v>5.2491785310054686</v>
      </c>
      <c r="D6">
        <f>STDEV(All!F:F)</f>
        <v>6.665940800337995</v>
      </c>
      <c r="E6">
        <f t="shared" si="0"/>
        <v>36</v>
      </c>
      <c r="F6">
        <f t="shared" si="1"/>
        <v>49</v>
      </c>
      <c r="G6">
        <f>MODE(All!F:F)</f>
        <v>50</v>
      </c>
      <c r="H6">
        <f>MIN(All!F:F)</f>
        <v>16</v>
      </c>
      <c r="I6">
        <f>MAX(All!F:F)</f>
        <v>50</v>
      </c>
    </row>
    <row r="7" spans="1:9" x14ac:dyDescent="0.25">
      <c r="A7" s="8">
        <v>6</v>
      </c>
      <c r="B7">
        <f>AVERAGE(All!G:G)</f>
        <v>4.0036026762738031</v>
      </c>
      <c r="C7">
        <f>AVEDEV(All!G:G)</f>
        <v>2.0878781770420796</v>
      </c>
      <c r="D7">
        <f>STDEV(All!G:G)</f>
        <v>2.5149373300504729</v>
      </c>
      <c r="E7">
        <f t="shared" si="0"/>
        <v>1</v>
      </c>
      <c r="F7">
        <f t="shared" si="1"/>
        <v>7</v>
      </c>
      <c r="G7">
        <f>MODE(All!G:G)</f>
        <v>2</v>
      </c>
      <c r="H7">
        <f>MIN(All!G:G)</f>
        <v>1</v>
      </c>
      <c r="I7">
        <f>MAX(All!G:G)</f>
        <v>11</v>
      </c>
    </row>
    <row r="8" spans="1:9" x14ac:dyDescent="0.25">
      <c r="A8" s="8">
        <v>7</v>
      </c>
      <c r="B8">
        <f>AVERAGE(All!H:H)</f>
        <v>8.1471950591868243</v>
      </c>
      <c r="C8">
        <f>AVEDEV(All!H:H)</f>
        <v>2.1217826956579486</v>
      </c>
      <c r="D8">
        <f>STDEV(All!H:H)</f>
        <v>2.5594780755243614</v>
      </c>
      <c r="E8">
        <f t="shared" si="0"/>
        <v>6</v>
      </c>
      <c r="F8">
        <f t="shared" si="1"/>
        <v>11</v>
      </c>
      <c r="G8">
        <f>MODE(All!H:H)</f>
        <v>9</v>
      </c>
      <c r="H8">
        <f>MIN(All!H:H)</f>
        <v>2</v>
      </c>
      <c r="I8">
        <f>MAX(All!H:H)</f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AW1000"/>
  <sheetViews>
    <sheetView topLeftCell="N1" zoomScaleNormal="100" workbookViewId="0">
      <selection activeCell="A439" sqref="A439:E439"/>
    </sheetView>
  </sheetViews>
  <sheetFormatPr defaultColWidth="8.85546875" defaultRowHeight="15" x14ac:dyDescent="0.25"/>
  <cols>
    <col min="1" max="1" width="9.28515625" customWidth="1"/>
    <col min="2" max="5" width="9.140625"/>
    <col min="6" max="6" width="12" style="2" bestFit="1" customWidth="1"/>
    <col min="15" max="19" width="9.140625"/>
    <col min="23" max="23" width="9.140625" style="3"/>
  </cols>
  <sheetData>
    <row r="1" spans="1:49" x14ac:dyDescent="0.25">
      <c r="A1">
        <v>2</v>
      </c>
      <c r="B1">
        <v>13</v>
      </c>
      <c r="C1">
        <v>28</v>
      </c>
      <c r="D1">
        <v>39</v>
      </c>
      <c r="E1">
        <v>40</v>
      </c>
      <c r="F1" s="2">
        <v>0.30597870759361057</v>
      </c>
      <c r="G1">
        <f>SUM(A1:E1)</f>
        <v>122</v>
      </c>
      <c r="H1" s="2">
        <f ca="1">VLOOKUP(A1,Mains!A:D,4,0)+VLOOKUP(B1,Mains!A:D,4,0)+VLOOKUP(C1,Mains!A:D,4,0)+VLOOKUP(D1,Mains!A:D,4,0)+VLOOKUP(E1,Mains!A:D,4,0)</f>
        <v>0.12793127734126303</v>
      </c>
      <c r="I1">
        <f>IF(OR($A1=Test!B$1,$B1=Test!B$1,$C1=Test!B$1,$D1=Test!B$1,$E1=Test!B$1),1,0)</f>
        <v>1</v>
      </c>
      <c r="J1">
        <f>IF(OR($A1=Test!C$1,$B1=Test!C$1,$C1=Test!C$1,$D1=Test!C$1,$E1=Test!C$1),1,0)</f>
        <v>0</v>
      </c>
      <c r="K1">
        <f>IF(OR($A1=Test!D$1,$B1=Test!D$1,$C1=Test!D$1,$D1=Test!D$1,$E1=Test!D$1),1,0)</f>
        <v>0</v>
      </c>
      <c r="L1">
        <f>IF(OR($A1=Test!E$1,$B1=Test!E$1,$C1=Test!E$1,$D1=Test!E$1,$E1=Test!E$1),1,0)</f>
        <v>0</v>
      </c>
      <c r="M1">
        <f>IF(OR($A1=Test!F$1,$B1=Test!F$1,$C1=Test!F$1,$D1=Test!F$1,$E1=Test!F$1),1,0)</f>
        <v>0</v>
      </c>
      <c r="N1" s="34">
        <f>SUM(I1:M1)</f>
        <v>1</v>
      </c>
      <c r="O1" s="34">
        <f>COUNTIF(A:A,A1)</f>
        <v>660</v>
      </c>
      <c r="P1" s="34">
        <f>COUNTIF(B:B,B1)</f>
        <v>110</v>
      </c>
      <c r="Q1" s="34">
        <f>COUNTIF(C:C,C1)</f>
        <v>120</v>
      </c>
      <c r="R1" s="34">
        <f>COUNTIF(D:D,D1)</f>
        <v>199</v>
      </c>
      <c r="S1" s="34">
        <f>COUNTIF(E:E,E1)</f>
        <v>170</v>
      </c>
      <c r="T1">
        <f>MAX(N:N)</f>
        <v>3</v>
      </c>
      <c r="U1" s="3">
        <f>COUNTIF(N:N,"&gt;0")/COUNTA(N:N)</f>
        <v>0.79300000000000004</v>
      </c>
      <c r="W1" s="3">
        <v>0.51200000000000001</v>
      </c>
      <c r="X1" t="s">
        <v>63</v>
      </c>
      <c r="AQ1">
        <v>7</v>
      </c>
      <c r="AR1">
        <v>13</v>
      </c>
      <c r="AS1">
        <v>20</v>
      </c>
      <c r="AT1">
        <v>32</v>
      </c>
      <c r="AU1">
        <v>50</v>
      </c>
      <c r="AV1">
        <v>4</v>
      </c>
      <c r="AW1">
        <v>9</v>
      </c>
    </row>
    <row r="2" spans="1:49" x14ac:dyDescent="0.25">
      <c r="A2">
        <v>2</v>
      </c>
      <c r="B2">
        <v>13</v>
      </c>
      <c r="C2">
        <v>28</v>
      </c>
      <c r="D2">
        <v>42</v>
      </c>
      <c r="E2">
        <v>43</v>
      </c>
      <c r="F2" s="2">
        <v>0.29664822308609767</v>
      </c>
      <c r="G2">
        <f>SUM(A2:E2)</f>
        <v>128</v>
      </c>
      <c r="H2" s="2">
        <f ca="1">VLOOKUP(A2,Mains!A:D,4,0)+VLOOKUP(B2,Mains!A:D,4,0)+VLOOKUP(C2,Mains!A:D,4,0)+VLOOKUP(D2,Mains!A:D,4,0)+VLOOKUP(E2,Mains!A:D,4,0)</f>
        <v>0.11296721768227037</v>
      </c>
      <c r="I2">
        <f>IF(OR($A2=Test!B$1,$B2=Test!B$1,$C2=Test!B$1,$D2=Test!B$1,$E2=Test!B$1),1,0)</f>
        <v>1</v>
      </c>
      <c r="J2">
        <f>IF(OR($A2=Test!C$1,$B2=Test!C$1,$C2=Test!C$1,$D2=Test!C$1,$E2=Test!C$1),1,0)</f>
        <v>0</v>
      </c>
      <c r="K2">
        <f>IF(OR($A2=Test!D$1,$B2=Test!D$1,$C2=Test!D$1,$D2=Test!D$1,$E2=Test!D$1),1,0)</f>
        <v>0</v>
      </c>
      <c r="L2">
        <f>IF(OR($A2=Test!E$1,$B2=Test!E$1,$C2=Test!E$1,$D2=Test!E$1,$E2=Test!E$1),1,0)</f>
        <v>0</v>
      </c>
      <c r="M2">
        <f>IF(OR($A2=Test!F$1,$B2=Test!F$1,$C2=Test!F$1,$D2=Test!F$1,$E2=Test!F$1),1,0)</f>
        <v>0</v>
      </c>
      <c r="N2" s="34">
        <f t="shared" ref="N2:N65" si="0">SUM(I2:M2)</f>
        <v>1</v>
      </c>
      <c r="O2" s="34">
        <f t="shared" ref="O2:S52" si="1">COUNTIF(A:A,A2)</f>
        <v>660</v>
      </c>
      <c r="P2" s="34">
        <f t="shared" si="1"/>
        <v>110</v>
      </c>
      <c r="Q2" s="34">
        <f t="shared" si="1"/>
        <v>120</v>
      </c>
      <c r="R2" s="34">
        <f t="shared" si="1"/>
        <v>110</v>
      </c>
      <c r="S2" s="34">
        <f t="shared" si="1"/>
        <v>208</v>
      </c>
      <c r="W2" s="3">
        <v>0.624</v>
      </c>
      <c r="X2" t="s">
        <v>64</v>
      </c>
      <c r="AQ2">
        <v>3</v>
      </c>
      <c r="AR2">
        <v>13</v>
      </c>
      <c r="AS2">
        <v>20</v>
      </c>
      <c r="AT2">
        <v>31</v>
      </c>
      <c r="AU2">
        <v>50</v>
      </c>
      <c r="AV2">
        <v>7</v>
      </c>
      <c r="AW2">
        <v>9</v>
      </c>
    </row>
    <row r="3" spans="1:49" x14ac:dyDescent="0.25">
      <c r="A3">
        <v>2</v>
      </c>
      <c r="B3">
        <v>13</v>
      </c>
      <c r="C3">
        <v>28</v>
      </c>
      <c r="D3">
        <v>43</v>
      </c>
      <c r="E3">
        <v>44</v>
      </c>
      <c r="F3" s="2">
        <v>0.29543492434790208</v>
      </c>
      <c r="G3">
        <f t="shared" ref="G3:G66" si="2">SUM(A3:E3)</f>
        <v>130</v>
      </c>
      <c r="H3" s="2">
        <f ca="1">VLOOKUP(A3,Mains!A:D,4,0)+VLOOKUP(B3,Mains!A:D,4,0)+VLOOKUP(C3,Mains!A:D,4,0)+VLOOKUP(D3,Mains!A:D,4,0)+VLOOKUP(E3,Mains!A:D,4,0)</f>
        <v>0.11180366318748618</v>
      </c>
      <c r="I3">
        <f>IF(OR($A3=Test!B$1,$B3=Test!B$1,$C3=Test!B$1,$D3=Test!B$1,$E3=Test!B$1),1,0)</f>
        <v>1</v>
      </c>
      <c r="J3">
        <f>IF(OR($A3=Test!C$1,$B3=Test!C$1,$C3=Test!C$1,$D3=Test!C$1,$E3=Test!C$1),1,0)</f>
        <v>0</v>
      </c>
      <c r="K3">
        <f>IF(OR($A3=Test!D$1,$B3=Test!D$1,$C3=Test!D$1,$D3=Test!D$1,$E3=Test!D$1),1,0)</f>
        <v>0</v>
      </c>
      <c r="L3">
        <f>IF(OR($A3=Test!E$1,$B3=Test!E$1,$C3=Test!E$1,$D3=Test!E$1,$E3=Test!E$1),1,0)</f>
        <v>1</v>
      </c>
      <c r="M3">
        <f>IF(OR($A3=Test!F$1,$B3=Test!F$1,$C3=Test!F$1,$D3=Test!F$1,$E3=Test!F$1),1,0)</f>
        <v>0</v>
      </c>
      <c r="N3" s="34">
        <f t="shared" si="0"/>
        <v>2</v>
      </c>
      <c r="O3" s="34">
        <f t="shared" si="1"/>
        <v>660</v>
      </c>
      <c r="P3" s="34">
        <f t="shared" si="1"/>
        <v>110</v>
      </c>
      <c r="Q3" s="34">
        <f t="shared" si="1"/>
        <v>120</v>
      </c>
      <c r="R3" s="34">
        <f t="shared" si="1"/>
        <v>51</v>
      </c>
      <c r="S3" s="34">
        <f t="shared" si="1"/>
        <v>49</v>
      </c>
      <c r="T3">
        <v>5</v>
      </c>
      <c r="U3">
        <f t="shared" ref="U3:U8" si="3">COUNTIF(N:N,T3)</f>
        <v>0</v>
      </c>
      <c r="W3" s="3">
        <v>0.66200000000000003</v>
      </c>
      <c r="X3" t="s">
        <v>65</v>
      </c>
      <c r="AQ3">
        <v>8</v>
      </c>
      <c r="AR3">
        <v>20</v>
      </c>
      <c r="AS3">
        <v>31</v>
      </c>
      <c r="AT3">
        <v>40</v>
      </c>
      <c r="AU3">
        <v>50</v>
      </c>
      <c r="AV3">
        <v>9</v>
      </c>
      <c r="AW3">
        <v>12</v>
      </c>
    </row>
    <row r="4" spans="1:49" x14ac:dyDescent="0.25">
      <c r="A4">
        <v>2</v>
      </c>
      <c r="B4">
        <v>19</v>
      </c>
      <c r="C4">
        <v>24</v>
      </c>
      <c r="D4">
        <v>42</v>
      </c>
      <c r="E4">
        <v>43</v>
      </c>
      <c r="F4" s="2">
        <v>0.295305114264034</v>
      </c>
      <c r="G4">
        <f t="shared" si="2"/>
        <v>130</v>
      </c>
      <c r="H4" s="2">
        <f ca="1">VLOOKUP(A4,Mains!A:D,4,0)+VLOOKUP(B4,Mains!A:D,4,0)+VLOOKUP(C4,Mains!A:D,4,0)+VLOOKUP(D4,Mains!A:D,4,0)+VLOOKUP(E4,Mains!A:D,4,0)</f>
        <v>0.11071432881099533</v>
      </c>
      <c r="I4">
        <f>IF(OR($A4=Test!B$1,$B4=Test!B$1,$C4=Test!B$1,$D4=Test!B$1,$E4=Test!B$1),1,0)</f>
        <v>1</v>
      </c>
      <c r="J4">
        <f>IF(OR($A4=Test!C$1,$B4=Test!C$1,$C4=Test!C$1,$D4=Test!C$1,$E4=Test!C$1),1,0)</f>
        <v>0</v>
      </c>
      <c r="K4">
        <f>IF(OR($A4=Test!D$1,$B4=Test!D$1,$C4=Test!D$1,$D4=Test!D$1,$E4=Test!D$1),1,0)</f>
        <v>0</v>
      </c>
      <c r="L4">
        <f>IF(OR($A4=Test!E$1,$B4=Test!E$1,$C4=Test!E$1,$D4=Test!E$1,$E4=Test!E$1),1,0)</f>
        <v>0</v>
      </c>
      <c r="M4">
        <f>IF(OR($A4=Test!F$1,$B4=Test!F$1,$C4=Test!F$1,$D4=Test!F$1,$E4=Test!F$1),1,0)</f>
        <v>0</v>
      </c>
      <c r="N4" s="34">
        <f t="shared" si="0"/>
        <v>1</v>
      </c>
      <c r="O4" s="34">
        <f t="shared" si="1"/>
        <v>660</v>
      </c>
      <c r="P4" s="34">
        <f t="shared" si="1"/>
        <v>209</v>
      </c>
      <c r="Q4" s="34">
        <f t="shared" si="1"/>
        <v>109</v>
      </c>
      <c r="R4" s="34">
        <f t="shared" si="1"/>
        <v>110</v>
      </c>
      <c r="S4" s="34">
        <f t="shared" si="1"/>
        <v>208</v>
      </c>
      <c r="T4">
        <v>4</v>
      </c>
      <c r="U4">
        <f t="shared" si="3"/>
        <v>0</v>
      </c>
      <c r="AQ4">
        <v>10</v>
      </c>
      <c r="AR4">
        <v>18</v>
      </c>
      <c r="AS4">
        <v>33</v>
      </c>
      <c r="AT4">
        <v>43</v>
      </c>
      <c r="AU4">
        <v>44</v>
      </c>
      <c r="AV4">
        <v>5</v>
      </c>
      <c r="AW4">
        <v>8</v>
      </c>
    </row>
    <row r="5" spans="1:49" x14ac:dyDescent="0.25">
      <c r="A5">
        <v>4</v>
      </c>
      <c r="B5">
        <v>22</v>
      </c>
      <c r="C5">
        <v>23</v>
      </c>
      <c r="D5">
        <v>40</v>
      </c>
      <c r="E5">
        <v>50</v>
      </c>
      <c r="F5" s="2">
        <v>0.29425200928990625</v>
      </c>
      <c r="G5">
        <f t="shared" si="2"/>
        <v>139</v>
      </c>
      <c r="H5" s="2">
        <f ca="1">VLOOKUP(A5,Mains!A:D,4,0)+VLOOKUP(B5,Mains!A:D,4,0)+VLOOKUP(C5,Mains!A:D,4,0)+VLOOKUP(D5,Mains!A:D,4,0)+VLOOKUP(E5,Mains!A:D,4,0)</f>
        <v>0.11774135675966312</v>
      </c>
      <c r="I5">
        <f>IF(OR($A5=Test!B$1,$B5=Test!B$1,$C5=Test!B$1,$D5=Test!B$1,$E5=Test!B$1),1,0)</f>
        <v>0</v>
      </c>
      <c r="J5">
        <f>IF(OR($A5=Test!C$1,$B5=Test!C$1,$C5=Test!C$1,$D5=Test!C$1,$E5=Test!C$1),1,0)</f>
        <v>0</v>
      </c>
      <c r="K5">
        <f>IF(OR($A5=Test!D$1,$B5=Test!D$1,$C5=Test!D$1,$D5=Test!D$1,$E5=Test!D$1),1,0)</f>
        <v>0</v>
      </c>
      <c r="L5">
        <f>IF(OR($A5=Test!E$1,$B5=Test!E$1,$C5=Test!E$1,$D5=Test!E$1,$E5=Test!E$1),1,0)</f>
        <v>0</v>
      </c>
      <c r="M5">
        <f>IF(OR($A5=Test!F$1,$B5=Test!F$1,$C5=Test!F$1,$D5=Test!F$1,$E5=Test!F$1),1,0)</f>
        <v>1</v>
      </c>
      <c r="N5" s="34">
        <f t="shared" si="0"/>
        <v>1</v>
      </c>
      <c r="O5" s="34">
        <f t="shared" si="1"/>
        <v>207</v>
      </c>
      <c r="P5" s="34">
        <f t="shared" si="1"/>
        <v>82</v>
      </c>
      <c r="Q5" s="34">
        <f t="shared" si="1"/>
        <v>86</v>
      </c>
      <c r="R5" s="34">
        <f t="shared" si="1"/>
        <v>160</v>
      </c>
      <c r="S5" s="34">
        <f t="shared" si="1"/>
        <v>215</v>
      </c>
      <c r="T5">
        <v>3</v>
      </c>
      <c r="U5">
        <f t="shared" si="3"/>
        <v>20</v>
      </c>
    </row>
    <row r="6" spans="1:49" x14ac:dyDescent="0.25">
      <c r="A6">
        <v>4</v>
      </c>
      <c r="B6">
        <v>22</v>
      </c>
      <c r="C6">
        <v>23</v>
      </c>
      <c r="D6">
        <v>35</v>
      </c>
      <c r="E6">
        <v>50</v>
      </c>
      <c r="F6" s="2">
        <v>0.29294147999581754</v>
      </c>
      <c r="G6">
        <f t="shared" si="2"/>
        <v>134</v>
      </c>
      <c r="H6" s="2">
        <f ca="1">VLOOKUP(A6,Mains!A:D,4,0)+VLOOKUP(B6,Mains!A:D,4,0)+VLOOKUP(C6,Mains!A:D,4,0)+VLOOKUP(D6,Mains!A:D,4,0)+VLOOKUP(E6,Mains!A:D,4,0)</f>
        <v>0.11668964852205428</v>
      </c>
      <c r="I6">
        <f>IF(OR($A6=Test!B$1,$B6=Test!B$1,$C6=Test!B$1,$D6=Test!B$1,$E6=Test!B$1),1,0)</f>
        <v>0</v>
      </c>
      <c r="J6">
        <f>IF(OR($A6=Test!C$1,$B6=Test!C$1,$C6=Test!C$1,$D6=Test!C$1,$E6=Test!C$1),1,0)</f>
        <v>0</v>
      </c>
      <c r="K6">
        <f>IF(OR($A6=Test!D$1,$B6=Test!D$1,$C6=Test!D$1,$D6=Test!D$1,$E6=Test!D$1),1,0)</f>
        <v>0</v>
      </c>
      <c r="L6">
        <f>IF(OR($A6=Test!E$1,$B6=Test!E$1,$C6=Test!E$1,$D6=Test!E$1,$E6=Test!E$1),1,0)</f>
        <v>0</v>
      </c>
      <c r="M6">
        <f>IF(OR($A6=Test!F$1,$B6=Test!F$1,$C6=Test!F$1,$D6=Test!F$1,$E6=Test!F$1),1,0)</f>
        <v>1</v>
      </c>
      <c r="N6" s="34">
        <f t="shared" si="0"/>
        <v>1</v>
      </c>
      <c r="O6" s="34">
        <f t="shared" si="1"/>
        <v>207</v>
      </c>
      <c r="P6" s="34">
        <f t="shared" si="1"/>
        <v>82</v>
      </c>
      <c r="Q6" s="34">
        <f t="shared" si="1"/>
        <v>86</v>
      </c>
      <c r="R6" s="34">
        <f t="shared" si="1"/>
        <v>177</v>
      </c>
      <c r="S6" s="34">
        <f t="shared" si="1"/>
        <v>215</v>
      </c>
      <c r="T6">
        <v>2</v>
      </c>
      <c r="U6">
        <f t="shared" si="3"/>
        <v>196</v>
      </c>
    </row>
    <row r="7" spans="1:49" x14ac:dyDescent="0.25">
      <c r="A7">
        <v>4</v>
      </c>
      <c r="B7">
        <v>5</v>
      </c>
      <c r="C7">
        <v>22</v>
      </c>
      <c r="D7">
        <v>40</v>
      </c>
      <c r="E7">
        <v>50</v>
      </c>
      <c r="F7" s="2">
        <v>0.290736736375375</v>
      </c>
      <c r="G7">
        <f t="shared" si="2"/>
        <v>121</v>
      </c>
      <c r="H7" s="2">
        <f ca="1">VLOOKUP(A7,Mains!A:D,4,0)+VLOOKUP(B7,Mains!A:D,4,0)+VLOOKUP(C7,Mains!A:D,4,0)+VLOOKUP(D7,Mains!A:D,4,0)+VLOOKUP(E7,Mains!A:D,4,0)</f>
        <v>0.12191905669958103</v>
      </c>
      <c r="I7">
        <f>IF(OR($A7=Test!B$1,$B7=Test!B$1,$C7=Test!B$1,$D7=Test!B$1,$E7=Test!B$1),1,0)</f>
        <v>0</v>
      </c>
      <c r="J7">
        <f>IF(OR($A7=Test!C$1,$B7=Test!C$1,$C7=Test!C$1,$D7=Test!C$1,$E7=Test!C$1),1,0)</f>
        <v>0</v>
      </c>
      <c r="K7">
        <f>IF(OR($A7=Test!D$1,$B7=Test!D$1,$C7=Test!D$1,$D7=Test!D$1,$E7=Test!D$1),1,0)</f>
        <v>0</v>
      </c>
      <c r="L7">
        <f>IF(OR($A7=Test!E$1,$B7=Test!E$1,$C7=Test!E$1,$D7=Test!E$1,$E7=Test!E$1),1,0)</f>
        <v>0</v>
      </c>
      <c r="M7">
        <f>IF(OR($A7=Test!F$1,$B7=Test!F$1,$C7=Test!F$1,$D7=Test!F$1,$E7=Test!F$1),1,0)</f>
        <v>1</v>
      </c>
      <c r="N7" s="34">
        <f t="shared" si="0"/>
        <v>1</v>
      </c>
      <c r="O7" s="34">
        <f t="shared" si="1"/>
        <v>207</v>
      </c>
      <c r="P7" s="34">
        <f t="shared" si="1"/>
        <v>24</v>
      </c>
      <c r="Q7" s="34">
        <f t="shared" si="1"/>
        <v>106</v>
      </c>
      <c r="R7" s="34">
        <f t="shared" si="1"/>
        <v>160</v>
      </c>
      <c r="S7" s="34">
        <f t="shared" si="1"/>
        <v>215</v>
      </c>
      <c r="T7">
        <v>1</v>
      </c>
      <c r="U7">
        <f t="shared" si="3"/>
        <v>577</v>
      </c>
    </row>
    <row r="8" spans="1:49" x14ac:dyDescent="0.25">
      <c r="A8">
        <v>2</v>
      </c>
      <c r="B8">
        <v>13</v>
      </c>
      <c r="C8">
        <v>28</v>
      </c>
      <c r="D8">
        <v>40</v>
      </c>
      <c r="E8">
        <v>41</v>
      </c>
      <c r="F8" s="2">
        <v>0.28850312043395898</v>
      </c>
      <c r="G8">
        <f t="shared" si="2"/>
        <v>124</v>
      </c>
      <c r="H8" s="2">
        <f ca="1">VLOOKUP(A8,Mains!A:D,4,0)+VLOOKUP(B8,Mains!A:D,4,0)+VLOOKUP(C8,Mains!A:D,4,0)+VLOOKUP(D8,Mains!A:D,4,0)+VLOOKUP(E8,Mains!A:D,4,0)</f>
        <v>0.11157335368760586</v>
      </c>
      <c r="I8">
        <f>IF(OR($A8=Test!B$1,$B8=Test!B$1,$C8=Test!B$1,$D8=Test!B$1,$E8=Test!B$1),1,0)</f>
        <v>1</v>
      </c>
      <c r="J8">
        <f>IF(OR($A8=Test!C$1,$B8=Test!C$1,$C8=Test!C$1,$D8=Test!C$1,$E8=Test!C$1),1,0)</f>
        <v>0</v>
      </c>
      <c r="K8">
        <f>IF(OR($A8=Test!D$1,$B8=Test!D$1,$C8=Test!D$1,$D8=Test!D$1,$E8=Test!D$1),1,0)</f>
        <v>0</v>
      </c>
      <c r="L8">
        <f>IF(OR($A8=Test!E$1,$B8=Test!E$1,$C8=Test!E$1,$D8=Test!E$1,$E8=Test!E$1),1,0)</f>
        <v>0</v>
      </c>
      <c r="M8">
        <f>IF(OR($A8=Test!F$1,$B8=Test!F$1,$C8=Test!F$1,$D8=Test!F$1,$E8=Test!F$1),1,0)</f>
        <v>0</v>
      </c>
      <c r="N8" s="34">
        <f t="shared" si="0"/>
        <v>1</v>
      </c>
      <c r="O8" s="34">
        <f t="shared" si="1"/>
        <v>660</v>
      </c>
      <c r="P8" s="34">
        <f t="shared" si="1"/>
        <v>110</v>
      </c>
      <c r="Q8" s="34">
        <f t="shared" si="1"/>
        <v>120</v>
      </c>
      <c r="R8" s="34">
        <f t="shared" si="1"/>
        <v>160</v>
      </c>
      <c r="S8" s="34">
        <f t="shared" si="1"/>
        <v>92</v>
      </c>
      <c r="T8">
        <v>0</v>
      </c>
      <c r="U8">
        <f t="shared" si="3"/>
        <v>207</v>
      </c>
      <c r="AF8" s="7"/>
    </row>
    <row r="9" spans="1:49" x14ac:dyDescent="0.25">
      <c r="A9">
        <v>2</v>
      </c>
      <c r="B9">
        <v>19</v>
      </c>
      <c r="C9">
        <v>22</v>
      </c>
      <c r="D9">
        <v>40</v>
      </c>
      <c r="E9">
        <v>41</v>
      </c>
      <c r="F9" s="2">
        <v>0.28593378060648544</v>
      </c>
      <c r="G9">
        <f t="shared" si="2"/>
        <v>124</v>
      </c>
      <c r="H9" s="2">
        <f ca="1">VLOOKUP(A9,Mains!A:D,4,0)+VLOOKUP(B9,Mains!A:D,4,0)+VLOOKUP(C9,Mains!A:D,4,0)+VLOOKUP(D9,Mains!A:D,4,0)+VLOOKUP(E9,Mains!A:D,4,0)</f>
        <v>0.12249963781036742</v>
      </c>
      <c r="I9">
        <f>IF(OR($A9=Test!B$1,$B9=Test!B$1,$C9=Test!B$1,$D9=Test!B$1,$E9=Test!B$1),1,0)</f>
        <v>1</v>
      </c>
      <c r="J9">
        <f>IF(OR($A9=Test!C$1,$B9=Test!C$1,$C9=Test!C$1,$D9=Test!C$1,$E9=Test!C$1),1,0)</f>
        <v>0</v>
      </c>
      <c r="K9">
        <f>IF(OR($A9=Test!D$1,$B9=Test!D$1,$C9=Test!D$1,$D9=Test!D$1,$E9=Test!D$1),1,0)</f>
        <v>0</v>
      </c>
      <c r="L9">
        <f>IF(OR($A9=Test!E$1,$B9=Test!E$1,$C9=Test!E$1,$D9=Test!E$1,$E9=Test!E$1),1,0)</f>
        <v>0</v>
      </c>
      <c r="M9">
        <f>IF(OR($A9=Test!F$1,$B9=Test!F$1,$C9=Test!F$1,$D9=Test!F$1,$E9=Test!F$1),1,0)</f>
        <v>0</v>
      </c>
      <c r="N9" s="34">
        <f t="shared" si="0"/>
        <v>1</v>
      </c>
      <c r="O9" s="34">
        <f t="shared" si="1"/>
        <v>660</v>
      </c>
      <c r="P9" s="34">
        <f t="shared" si="1"/>
        <v>209</v>
      </c>
      <c r="Q9" s="34">
        <f t="shared" si="1"/>
        <v>106</v>
      </c>
      <c r="R9" s="34">
        <f t="shared" si="1"/>
        <v>160</v>
      </c>
      <c r="S9" s="34">
        <f t="shared" si="1"/>
        <v>92</v>
      </c>
      <c r="AF9" s="7"/>
    </row>
    <row r="10" spans="1:49" x14ac:dyDescent="0.25">
      <c r="A10">
        <v>2</v>
      </c>
      <c r="B10">
        <v>19</v>
      </c>
      <c r="C10">
        <v>31</v>
      </c>
      <c r="D10">
        <v>32</v>
      </c>
      <c r="E10">
        <v>50</v>
      </c>
      <c r="F10" s="2">
        <v>0.28587708315194282</v>
      </c>
      <c r="G10">
        <f t="shared" si="2"/>
        <v>134</v>
      </c>
      <c r="H10" s="2">
        <f ca="1">VLOOKUP(A10,Mains!A:D,4,0)+VLOOKUP(B10,Mains!A:D,4,0)+VLOOKUP(C10,Mains!A:D,4,0)+VLOOKUP(D10,Mains!A:D,4,0)+VLOOKUP(E10,Mains!A:D,4,0)</f>
        <v>8.8109967854609519E-2</v>
      </c>
      <c r="I10">
        <f>IF(OR($A10=Test!B$1,$B10=Test!B$1,$C10=Test!B$1,$D10=Test!B$1,$E10=Test!B$1),1,0)</f>
        <v>1</v>
      </c>
      <c r="J10">
        <f>IF(OR($A10=Test!C$1,$B10=Test!C$1,$C10=Test!C$1,$D10=Test!C$1,$E10=Test!C$1),1,0)</f>
        <v>0</v>
      </c>
      <c r="K10">
        <f>IF(OR($A10=Test!D$1,$B10=Test!D$1,$C10=Test!D$1,$D10=Test!D$1,$E10=Test!D$1),1,0)</f>
        <v>0</v>
      </c>
      <c r="L10">
        <f>IF(OR($A10=Test!E$1,$B10=Test!E$1,$C10=Test!E$1,$D10=Test!E$1,$E10=Test!E$1),1,0)</f>
        <v>0</v>
      </c>
      <c r="M10">
        <f>IF(OR($A10=Test!F$1,$B10=Test!F$1,$C10=Test!F$1,$D10=Test!F$1,$E10=Test!F$1),1,0)</f>
        <v>1</v>
      </c>
      <c r="N10" s="34">
        <f t="shared" si="0"/>
        <v>2</v>
      </c>
      <c r="O10" s="34">
        <f t="shared" si="1"/>
        <v>660</v>
      </c>
      <c r="P10" s="34">
        <f t="shared" si="1"/>
        <v>209</v>
      </c>
      <c r="Q10" s="34">
        <f t="shared" si="1"/>
        <v>57</v>
      </c>
      <c r="R10" s="34">
        <f t="shared" si="1"/>
        <v>34</v>
      </c>
      <c r="S10" s="34">
        <f t="shared" si="1"/>
        <v>215</v>
      </c>
      <c r="U10" s="37">
        <f>T3*U3+T4*U4+T5*U5+T6*U6+T7*U7+T8*U8</f>
        <v>1029</v>
      </c>
      <c r="AF10" s="7"/>
    </row>
    <row r="11" spans="1:49" x14ac:dyDescent="0.25">
      <c r="A11">
        <v>2</v>
      </c>
      <c r="B11">
        <v>17</v>
      </c>
      <c r="C11">
        <v>26</v>
      </c>
      <c r="D11">
        <v>39</v>
      </c>
      <c r="E11">
        <v>40</v>
      </c>
      <c r="F11" s="2">
        <v>0.28460788850278157</v>
      </c>
      <c r="G11">
        <f t="shared" si="2"/>
        <v>124</v>
      </c>
      <c r="H11" s="2">
        <f ca="1">VLOOKUP(A11,Mains!A:D,4,0)+VLOOKUP(B11,Mains!A:D,4,0)+VLOOKUP(C11,Mains!A:D,4,0)+VLOOKUP(D11,Mains!A:D,4,0)+VLOOKUP(E11,Mains!A:D,4,0)</f>
        <v>0.11230190000029644</v>
      </c>
      <c r="I11">
        <f>IF(OR($A11=Test!B$1,$B11=Test!B$1,$C11=Test!B$1,$D11=Test!B$1,$E11=Test!B$1),1,0)</f>
        <v>1</v>
      </c>
      <c r="J11">
        <f>IF(OR($A11=Test!C$1,$B11=Test!C$1,$C11=Test!C$1,$D11=Test!C$1,$E11=Test!C$1),1,0)</f>
        <v>0</v>
      </c>
      <c r="K11">
        <f>IF(OR($A11=Test!D$1,$B11=Test!D$1,$C11=Test!D$1,$D11=Test!D$1,$E11=Test!D$1),1,0)</f>
        <v>0</v>
      </c>
      <c r="L11">
        <f>IF(OR($A11=Test!E$1,$B11=Test!E$1,$C11=Test!E$1,$D11=Test!E$1,$E11=Test!E$1),1,0)</f>
        <v>0</v>
      </c>
      <c r="M11">
        <f>IF(OR($A11=Test!F$1,$B11=Test!F$1,$C11=Test!F$1,$D11=Test!F$1,$E11=Test!F$1),1,0)</f>
        <v>0</v>
      </c>
      <c r="N11" s="34">
        <f t="shared" si="0"/>
        <v>1</v>
      </c>
      <c r="O11" s="34">
        <f t="shared" si="1"/>
        <v>660</v>
      </c>
      <c r="P11" s="34">
        <f t="shared" si="1"/>
        <v>105</v>
      </c>
      <c r="Q11" s="34">
        <f t="shared" si="1"/>
        <v>102</v>
      </c>
      <c r="R11" s="34">
        <f t="shared" si="1"/>
        <v>199</v>
      </c>
      <c r="S11" s="34">
        <f t="shared" si="1"/>
        <v>170</v>
      </c>
      <c r="W11"/>
      <c r="AF11" s="7"/>
    </row>
    <row r="12" spans="1:49" x14ac:dyDescent="0.25">
      <c r="A12">
        <v>2</v>
      </c>
      <c r="B12">
        <v>21</v>
      </c>
      <c r="C12">
        <v>22</v>
      </c>
      <c r="D12">
        <v>40</v>
      </c>
      <c r="E12">
        <v>50</v>
      </c>
      <c r="F12" s="2">
        <v>0.28403424565662572</v>
      </c>
      <c r="G12">
        <f t="shared" si="2"/>
        <v>135</v>
      </c>
      <c r="H12" s="2">
        <f ca="1">VLOOKUP(A12,Mains!A:D,4,0)+VLOOKUP(B12,Mains!A:D,4,0)+VLOOKUP(C12,Mains!A:D,4,0)+VLOOKUP(D12,Mains!A:D,4,0)+VLOOKUP(E12,Mains!A:D,4,0)</f>
        <v>0.10872353176179476</v>
      </c>
      <c r="I12">
        <f>IF(OR($A12=Test!B$1,$B12=Test!B$1,$C12=Test!B$1,$D12=Test!B$1,$E12=Test!B$1),1,0)</f>
        <v>1</v>
      </c>
      <c r="J12">
        <f>IF(OR($A12=Test!C$1,$B12=Test!C$1,$C12=Test!C$1,$D12=Test!C$1,$E12=Test!C$1),1,0)</f>
        <v>0</v>
      </c>
      <c r="K12">
        <f>IF(OR($A12=Test!D$1,$B12=Test!D$1,$C12=Test!D$1,$D12=Test!D$1,$E12=Test!D$1),1,0)</f>
        <v>0</v>
      </c>
      <c r="L12">
        <f>IF(OR($A12=Test!E$1,$B12=Test!E$1,$C12=Test!E$1,$D12=Test!E$1,$E12=Test!E$1),1,0)</f>
        <v>0</v>
      </c>
      <c r="M12">
        <f>IF(OR($A12=Test!F$1,$B12=Test!F$1,$C12=Test!F$1,$D12=Test!F$1,$E12=Test!F$1),1,0)</f>
        <v>1</v>
      </c>
      <c r="N12" s="34">
        <f t="shared" si="0"/>
        <v>2</v>
      </c>
      <c r="O12" s="34">
        <f t="shared" si="1"/>
        <v>660</v>
      </c>
      <c r="P12" s="34">
        <f t="shared" si="1"/>
        <v>56</v>
      </c>
      <c r="Q12" s="34">
        <f t="shared" si="1"/>
        <v>106</v>
      </c>
      <c r="R12" s="34">
        <f t="shared" si="1"/>
        <v>160</v>
      </c>
      <c r="S12" s="34">
        <f t="shared" si="1"/>
        <v>215</v>
      </c>
      <c r="T12">
        <f>MODE(A:A)</f>
        <v>2</v>
      </c>
      <c r="U12">
        <f>MODE(B:B)</f>
        <v>19</v>
      </c>
      <c r="V12">
        <f>MODE(C:C)</f>
        <v>28</v>
      </c>
      <c r="W12">
        <f>MODE(D:D)</f>
        <v>39</v>
      </c>
      <c r="X12">
        <f>MODE(E:E)</f>
        <v>50</v>
      </c>
    </row>
    <row r="13" spans="1:49" x14ac:dyDescent="0.25">
      <c r="A13">
        <v>4</v>
      </c>
      <c r="B13">
        <v>22</v>
      </c>
      <c r="C13">
        <v>23</v>
      </c>
      <c r="D13">
        <v>39</v>
      </c>
      <c r="E13">
        <v>50</v>
      </c>
      <c r="F13" s="2">
        <v>0.2830338837828188</v>
      </c>
      <c r="G13">
        <f t="shared" si="2"/>
        <v>138</v>
      </c>
      <c r="H13" s="2">
        <f ca="1">VLOOKUP(A13,Mains!A:D,4,0)+VLOOKUP(B13,Mains!A:D,4,0)+VLOOKUP(C13,Mains!A:D,4,0)+VLOOKUP(D13,Mains!A:D,4,0)+VLOOKUP(E13,Mains!A:D,4,0)</f>
        <v>0.11498063367098697</v>
      </c>
      <c r="I13">
        <f>IF(OR($A13=Test!B$1,$B13=Test!B$1,$C13=Test!B$1,$D13=Test!B$1,$E13=Test!B$1),1,0)</f>
        <v>0</v>
      </c>
      <c r="J13">
        <f>IF(OR($A13=Test!C$1,$B13=Test!C$1,$C13=Test!C$1,$D13=Test!C$1,$E13=Test!C$1),1,0)</f>
        <v>0</v>
      </c>
      <c r="K13">
        <f>IF(OR($A13=Test!D$1,$B13=Test!D$1,$C13=Test!D$1,$D13=Test!D$1,$E13=Test!D$1),1,0)</f>
        <v>0</v>
      </c>
      <c r="L13">
        <f>IF(OR($A13=Test!E$1,$B13=Test!E$1,$C13=Test!E$1,$D13=Test!E$1,$E13=Test!E$1),1,0)</f>
        <v>0</v>
      </c>
      <c r="M13">
        <f>IF(OR($A13=Test!F$1,$B13=Test!F$1,$C13=Test!F$1,$D13=Test!F$1,$E13=Test!F$1),1,0)</f>
        <v>1</v>
      </c>
      <c r="N13" s="34">
        <f t="shared" si="0"/>
        <v>1</v>
      </c>
      <c r="O13" s="34">
        <f t="shared" si="1"/>
        <v>207</v>
      </c>
      <c r="P13" s="34">
        <f t="shared" si="1"/>
        <v>82</v>
      </c>
      <c r="Q13" s="34">
        <f t="shared" si="1"/>
        <v>86</v>
      </c>
      <c r="R13" s="34">
        <f t="shared" si="1"/>
        <v>199</v>
      </c>
      <c r="S13" s="34">
        <f t="shared" si="1"/>
        <v>215</v>
      </c>
      <c r="T13" s="34"/>
      <c r="U13" s="34"/>
      <c r="V13" s="34"/>
      <c r="W13" s="34"/>
      <c r="X13" s="34"/>
    </row>
    <row r="14" spans="1:49" x14ac:dyDescent="0.25">
      <c r="A14">
        <v>2</v>
      </c>
      <c r="B14">
        <v>21</v>
      </c>
      <c r="C14">
        <v>22</v>
      </c>
      <c r="D14">
        <v>35</v>
      </c>
      <c r="E14">
        <v>50</v>
      </c>
      <c r="F14" s="2">
        <v>0.28288353700815771</v>
      </c>
      <c r="G14">
        <f t="shared" si="2"/>
        <v>130</v>
      </c>
      <c r="H14" s="2">
        <f ca="1">VLOOKUP(A14,Mains!A:D,4,0)+VLOOKUP(B14,Mains!A:D,4,0)+VLOOKUP(C14,Mains!A:D,4,0)+VLOOKUP(D14,Mains!A:D,4,0)+VLOOKUP(E14,Mains!A:D,4,0)</f>
        <v>0.10767182352418593</v>
      </c>
      <c r="I14">
        <f>IF(OR($A14=Test!B$1,$B14=Test!B$1,$C14=Test!B$1,$D14=Test!B$1,$E14=Test!B$1),1,0)</f>
        <v>1</v>
      </c>
      <c r="J14">
        <f>IF(OR($A14=Test!C$1,$B14=Test!C$1,$C14=Test!C$1,$D14=Test!C$1,$E14=Test!C$1),1,0)</f>
        <v>0</v>
      </c>
      <c r="K14">
        <f>IF(OR($A14=Test!D$1,$B14=Test!D$1,$C14=Test!D$1,$D14=Test!D$1,$E14=Test!D$1),1,0)</f>
        <v>0</v>
      </c>
      <c r="L14">
        <f>IF(OR($A14=Test!E$1,$B14=Test!E$1,$C14=Test!E$1,$D14=Test!E$1,$E14=Test!E$1),1,0)</f>
        <v>0</v>
      </c>
      <c r="M14">
        <f>IF(OR($A14=Test!F$1,$B14=Test!F$1,$C14=Test!F$1,$D14=Test!F$1,$E14=Test!F$1),1,0)</f>
        <v>1</v>
      </c>
      <c r="N14" s="34">
        <f t="shared" si="0"/>
        <v>2</v>
      </c>
      <c r="O14" s="34">
        <f t="shared" si="1"/>
        <v>660</v>
      </c>
      <c r="P14" s="34">
        <f t="shared" si="1"/>
        <v>56</v>
      </c>
      <c r="Q14" s="34">
        <f t="shared" si="1"/>
        <v>106</v>
      </c>
      <c r="R14" s="34">
        <f t="shared" si="1"/>
        <v>177</v>
      </c>
      <c r="S14" s="34">
        <f t="shared" si="1"/>
        <v>215</v>
      </c>
      <c r="T14" s="34"/>
      <c r="U14" s="34">
        <v>1</v>
      </c>
      <c r="V14" s="34">
        <f>COUNTIF(A:E,U14)</f>
        <v>38</v>
      </c>
      <c r="W14" s="34"/>
      <c r="X14" s="34"/>
    </row>
    <row r="15" spans="1:49" x14ac:dyDescent="0.25">
      <c r="A15">
        <v>2</v>
      </c>
      <c r="B15">
        <v>17</v>
      </c>
      <c r="C15">
        <v>28</v>
      </c>
      <c r="D15">
        <v>42</v>
      </c>
      <c r="E15">
        <v>43</v>
      </c>
      <c r="F15" s="2">
        <v>0.28265992952385455</v>
      </c>
      <c r="G15">
        <f t="shared" si="2"/>
        <v>132</v>
      </c>
      <c r="H15" s="2">
        <f ca="1">VLOOKUP(A15,Mains!A:D,4,0)+VLOOKUP(B15,Mains!A:D,4,0)+VLOOKUP(C15,Mains!A:D,4,0)+VLOOKUP(D15,Mains!A:D,4,0)+VLOOKUP(E15,Mains!A:D,4,0)</f>
        <v>9.7186656073242297E-2</v>
      </c>
      <c r="I15">
        <f>IF(OR($A15=Test!B$1,$B15=Test!B$1,$C15=Test!B$1,$D15=Test!B$1,$E15=Test!B$1),1,0)</f>
        <v>1</v>
      </c>
      <c r="J15">
        <f>IF(OR($A15=Test!C$1,$B15=Test!C$1,$C15=Test!C$1,$D15=Test!C$1,$E15=Test!C$1),1,0)</f>
        <v>0</v>
      </c>
      <c r="K15">
        <f>IF(OR($A15=Test!D$1,$B15=Test!D$1,$C15=Test!D$1,$D15=Test!D$1,$E15=Test!D$1),1,0)</f>
        <v>0</v>
      </c>
      <c r="L15">
        <f>IF(OR($A15=Test!E$1,$B15=Test!E$1,$C15=Test!E$1,$D15=Test!E$1,$E15=Test!E$1),1,0)</f>
        <v>0</v>
      </c>
      <c r="M15">
        <f>IF(OR($A15=Test!F$1,$B15=Test!F$1,$C15=Test!F$1,$D15=Test!F$1,$E15=Test!F$1),1,0)</f>
        <v>0</v>
      </c>
      <c r="N15" s="34">
        <f t="shared" si="0"/>
        <v>1</v>
      </c>
      <c r="O15" s="34">
        <f t="shared" si="1"/>
        <v>660</v>
      </c>
      <c r="P15" s="34">
        <f t="shared" si="1"/>
        <v>105</v>
      </c>
      <c r="Q15" s="34">
        <f t="shared" si="1"/>
        <v>120</v>
      </c>
      <c r="R15" s="34">
        <f t="shared" si="1"/>
        <v>110</v>
      </c>
      <c r="S15" s="34">
        <f t="shared" si="1"/>
        <v>208</v>
      </c>
      <c r="U15">
        <v>2</v>
      </c>
      <c r="V15" s="34">
        <f t="shared" ref="V15:V63" si="4">COUNTIF(A:E,U15)</f>
        <v>660</v>
      </c>
    </row>
    <row r="16" spans="1:49" x14ac:dyDescent="0.25">
      <c r="A16">
        <v>2</v>
      </c>
      <c r="B16">
        <v>18</v>
      </c>
      <c r="C16">
        <v>19</v>
      </c>
      <c r="D16">
        <v>35</v>
      </c>
      <c r="E16">
        <v>50</v>
      </c>
      <c r="F16" s="2">
        <v>0.28107092875473388</v>
      </c>
      <c r="G16">
        <f t="shared" si="2"/>
        <v>124</v>
      </c>
      <c r="H16" s="2">
        <f ca="1">VLOOKUP(A16,Mains!A:D,4,0)+VLOOKUP(B16,Mains!A:D,4,0)+VLOOKUP(C16,Mains!A:D,4,0)+VLOOKUP(D16,Mains!A:D,4,0)+VLOOKUP(E16,Mains!A:D,4,0)</f>
        <v>0.10233296260033554</v>
      </c>
      <c r="I16">
        <f>IF(OR($A16=Test!B$1,$B16=Test!B$1,$C16=Test!B$1,$D16=Test!B$1,$E16=Test!B$1),1,0)</f>
        <v>1</v>
      </c>
      <c r="J16">
        <f>IF(OR($A16=Test!C$1,$B16=Test!C$1,$C16=Test!C$1,$D16=Test!C$1,$E16=Test!C$1),1,0)</f>
        <v>0</v>
      </c>
      <c r="K16">
        <f>IF(OR($A16=Test!D$1,$B16=Test!D$1,$C16=Test!D$1,$D16=Test!D$1,$E16=Test!D$1),1,0)</f>
        <v>0</v>
      </c>
      <c r="L16">
        <f>IF(OR($A16=Test!E$1,$B16=Test!E$1,$C16=Test!E$1,$D16=Test!E$1,$E16=Test!E$1),1,0)</f>
        <v>0</v>
      </c>
      <c r="M16">
        <f>IF(OR($A16=Test!F$1,$B16=Test!F$1,$C16=Test!F$1,$D16=Test!F$1,$E16=Test!F$1),1,0)</f>
        <v>1</v>
      </c>
      <c r="N16" s="34">
        <f t="shared" si="0"/>
        <v>2</v>
      </c>
      <c r="O16" s="34">
        <f t="shared" si="1"/>
        <v>660</v>
      </c>
      <c r="P16" s="34">
        <f t="shared" si="1"/>
        <v>40</v>
      </c>
      <c r="Q16" s="34">
        <f t="shared" si="1"/>
        <v>18</v>
      </c>
      <c r="R16" s="34">
        <f t="shared" si="1"/>
        <v>177</v>
      </c>
      <c r="S16" s="34">
        <f t="shared" si="1"/>
        <v>215</v>
      </c>
      <c r="U16" s="34">
        <v>3</v>
      </c>
      <c r="V16" s="34">
        <f t="shared" si="4"/>
        <v>18</v>
      </c>
    </row>
    <row r="17" spans="1:22" x14ac:dyDescent="0.25">
      <c r="A17">
        <v>2</v>
      </c>
      <c r="B17">
        <v>16</v>
      </c>
      <c r="C17">
        <v>34</v>
      </c>
      <c r="D17">
        <v>35</v>
      </c>
      <c r="E17">
        <v>50</v>
      </c>
      <c r="F17" s="2">
        <v>0.28081879589911024</v>
      </c>
      <c r="G17">
        <f t="shared" si="2"/>
        <v>137</v>
      </c>
      <c r="H17" s="2">
        <f ca="1">VLOOKUP(A17,Mains!A:D,4,0)+VLOOKUP(B17,Mains!A:D,4,0)+VLOOKUP(C17,Mains!A:D,4,0)+VLOOKUP(D17,Mains!A:D,4,0)+VLOOKUP(E17,Mains!A:D,4,0)</f>
        <v>7.9837005639136913E-2</v>
      </c>
      <c r="I17">
        <f>IF(OR($A17=Test!B$1,$B17=Test!B$1,$C17=Test!B$1,$D17=Test!B$1,$E17=Test!B$1),1,0)</f>
        <v>1</v>
      </c>
      <c r="J17">
        <f>IF(OR($A17=Test!C$1,$B17=Test!C$1,$C17=Test!C$1,$D17=Test!C$1,$E17=Test!C$1),1,0)</f>
        <v>0</v>
      </c>
      <c r="K17">
        <f>IF(OR($A17=Test!D$1,$B17=Test!D$1,$C17=Test!D$1,$D17=Test!D$1,$E17=Test!D$1),1,0)</f>
        <v>0</v>
      </c>
      <c r="L17">
        <f>IF(OR($A17=Test!E$1,$B17=Test!E$1,$C17=Test!E$1,$D17=Test!E$1,$E17=Test!E$1),1,0)</f>
        <v>0</v>
      </c>
      <c r="M17">
        <f>IF(OR($A17=Test!F$1,$B17=Test!F$1,$C17=Test!F$1,$D17=Test!F$1,$E17=Test!F$1),1,0)</f>
        <v>1</v>
      </c>
      <c r="N17" s="34">
        <f t="shared" si="0"/>
        <v>2</v>
      </c>
      <c r="O17" s="34">
        <f t="shared" si="1"/>
        <v>660</v>
      </c>
      <c r="P17" s="34">
        <f t="shared" si="1"/>
        <v>40</v>
      </c>
      <c r="Q17" s="34">
        <f t="shared" si="1"/>
        <v>71</v>
      </c>
      <c r="R17" s="34">
        <f t="shared" si="1"/>
        <v>177</v>
      </c>
      <c r="S17" s="34">
        <f t="shared" si="1"/>
        <v>215</v>
      </c>
      <c r="U17">
        <v>4</v>
      </c>
      <c r="V17" s="34">
        <f t="shared" si="4"/>
        <v>210</v>
      </c>
    </row>
    <row r="18" spans="1:22" x14ac:dyDescent="0.25">
      <c r="A18">
        <v>2</v>
      </c>
      <c r="B18">
        <v>15</v>
      </c>
      <c r="C18">
        <v>24</v>
      </c>
      <c r="D18">
        <v>39</v>
      </c>
      <c r="E18">
        <v>40</v>
      </c>
      <c r="F18" s="2">
        <v>0.28032575102139046</v>
      </c>
      <c r="G18">
        <f t="shared" si="2"/>
        <v>120</v>
      </c>
      <c r="H18" s="2">
        <f ca="1">VLOOKUP(A18,Mains!A:D,4,0)+VLOOKUP(B18,Mains!A:D,4,0)+VLOOKUP(C18,Mains!A:D,4,0)+VLOOKUP(D18,Mains!A:D,4,0)+VLOOKUP(E18,Mains!A:D,4,0)</f>
        <v>0.11007201817319276</v>
      </c>
      <c r="I18">
        <f>IF(OR($A18=Test!B$1,$B18=Test!B$1,$C18=Test!B$1,$D18=Test!B$1,$E18=Test!B$1),1,0)</f>
        <v>1</v>
      </c>
      <c r="J18">
        <f>IF(OR($A18=Test!C$1,$B18=Test!C$1,$C18=Test!C$1,$D18=Test!C$1,$E18=Test!C$1),1,0)</f>
        <v>0</v>
      </c>
      <c r="K18">
        <f>IF(OR($A18=Test!D$1,$B18=Test!D$1,$C18=Test!D$1,$D18=Test!D$1,$E18=Test!D$1),1,0)</f>
        <v>0</v>
      </c>
      <c r="L18">
        <f>IF(OR($A18=Test!E$1,$B18=Test!E$1,$C18=Test!E$1,$D18=Test!E$1,$E18=Test!E$1),1,0)</f>
        <v>0</v>
      </c>
      <c r="M18">
        <f>IF(OR($A18=Test!F$1,$B18=Test!F$1,$C18=Test!F$1,$D18=Test!F$1,$E18=Test!F$1),1,0)</f>
        <v>0</v>
      </c>
      <c r="N18" s="34">
        <f t="shared" si="0"/>
        <v>1</v>
      </c>
      <c r="O18" s="34">
        <f t="shared" si="1"/>
        <v>660</v>
      </c>
      <c r="P18" s="34">
        <f t="shared" si="1"/>
        <v>56</v>
      </c>
      <c r="Q18" s="34">
        <f t="shared" si="1"/>
        <v>109</v>
      </c>
      <c r="R18" s="34">
        <f t="shared" si="1"/>
        <v>199</v>
      </c>
      <c r="S18" s="34">
        <f t="shared" si="1"/>
        <v>170</v>
      </c>
      <c r="U18" s="34">
        <v>5</v>
      </c>
      <c r="V18" s="34">
        <f t="shared" si="4"/>
        <v>74</v>
      </c>
    </row>
    <row r="19" spans="1:22" x14ac:dyDescent="0.25">
      <c r="A19">
        <v>2</v>
      </c>
      <c r="B19">
        <v>13</v>
      </c>
      <c r="C19">
        <v>24</v>
      </c>
      <c r="D19">
        <v>42</v>
      </c>
      <c r="E19">
        <v>43</v>
      </c>
      <c r="F19" s="2">
        <v>0.2799895491237725</v>
      </c>
      <c r="G19">
        <f t="shared" si="2"/>
        <v>124</v>
      </c>
      <c r="H19" s="2">
        <f ca="1">VLOOKUP(A19,Mains!A:D,4,0)+VLOOKUP(B19,Mains!A:D,4,0)+VLOOKUP(C19,Mains!A:D,4,0)+VLOOKUP(D19,Mains!A:D,4,0)+VLOOKUP(E19,Mains!A:D,4,0)</f>
        <v>0.11001743946590052</v>
      </c>
      <c r="I19">
        <f>IF(OR($A19=Test!B$1,$B19=Test!B$1,$C19=Test!B$1,$D19=Test!B$1,$E19=Test!B$1),1,0)</f>
        <v>1</v>
      </c>
      <c r="J19">
        <f>IF(OR($A19=Test!C$1,$B19=Test!C$1,$C19=Test!C$1,$D19=Test!C$1,$E19=Test!C$1),1,0)</f>
        <v>0</v>
      </c>
      <c r="K19">
        <f>IF(OR($A19=Test!D$1,$B19=Test!D$1,$C19=Test!D$1,$D19=Test!D$1,$E19=Test!D$1),1,0)</f>
        <v>0</v>
      </c>
      <c r="L19">
        <f>IF(OR($A19=Test!E$1,$B19=Test!E$1,$C19=Test!E$1,$D19=Test!E$1,$E19=Test!E$1),1,0)</f>
        <v>0</v>
      </c>
      <c r="M19">
        <f>IF(OR($A19=Test!F$1,$B19=Test!F$1,$C19=Test!F$1,$D19=Test!F$1,$E19=Test!F$1),1,0)</f>
        <v>0</v>
      </c>
      <c r="N19" s="34">
        <f t="shared" si="0"/>
        <v>1</v>
      </c>
      <c r="O19" s="34">
        <f t="shared" si="1"/>
        <v>660</v>
      </c>
      <c r="P19" s="34">
        <f t="shared" si="1"/>
        <v>110</v>
      </c>
      <c r="Q19" s="34">
        <f t="shared" si="1"/>
        <v>109</v>
      </c>
      <c r="R19" s="34">
        <f t="shared" si="1"/>
        <v>110</v>
      </c>
      <c r="S19" s="34">
        <f t="shared" si="1"/>
        <v>208</v>
      </c>
      <c r="U19">
        <v>6</v>
      </c>
      <c r="V19" s="34">
        <f t="shared" si="4"/>
        <v>10</v>
      </c>
    </row>
    <row r="20" spans="1:22" x14ac:dyDescent="0.25">
      <c r="A20">
        <v>2</v>
      </c>
      <c r="B20">
        <v>19</v>
      </c>
      <c r="C20">
        <v>26</v>
      </c>
      <c r="D20">
        <v>44</v>
      </c>
      <c r="E20">
        <v>45</v>
      </c>
      <c r="F20" s="2">
        <v>0.2791946302868461</v>
      </c>
      <c r="G20">
        <f t="shared" si="2"/>
        <v>136</v>
      </c>
      <c r="H20" s="2">
        <f ca="1">VLOOKUP(A20,Mains!A:D,4,0)+VLOOKUP(B20,Mains!A:D,4,0)+VLOOKUP(C20,Mains!A:D,4,0)+VLOOKUP(D20,Mains!A:D,4,0)+VLOOKUP(E20,Mains!A:D,4,0)</f>
        <v>9.9574450605098341E-2</v>
      </c>
      <c r="I20">
        <f>IF(OR($A20=Test!B$1,$B20=Test!B$1,$C20=Test!B$1,$D20=Test!B$1,$E20=Test!B$1),1,0)</f>
        <v>1</v>
      </c>
      <c r="J20">
        <f>IF(OR($A20=Test!C$1,$B20=Test!C$1,$C20=Test!C$1,$D20=Test!C$1,$E20=Test!C$1),1,0)</f>
        <v>0</v>
      </c>
      <c r="K20">
        <f>IF(OR($A20=Test!D$1,$B20=Test!D$1,$C20=Test!D$1,$D20=Test!D$1,$E20=Test!D$1),1,0)</f>
        <v>0</v>
      </c>
      <c r="L20">
        <f>IF(OR($A20=Test!E$1,$B20=Test!E$1,$C20=Test!E$1,$D20=Test!E$1,$E20=Test!E$1),1,0)</f>
        <v>1</v>
      </c>
      <c r="M20">
        <f>IF(OR($A20=Test!F$1,$B20=Test!F$1,$C20=Test!F$1,$D20=Test!F$1,$E20=Test!F$1),1,0)</f>
        <v>0</v>
      </c>
      <c r="N20" s="34">
        <f t="shared" si="0"/>
        <v>2</v>
      </c>
      <c r="O20" s="34">
        <f t="shared" si="1"/>
        <v>660</v>
      </c>
      <c r="P20" s="34">
        <f t="shared" si="1"/>
        <v>209</v>
      </c>
      <c r="Q20" s="34">
        <f t="shared" si="1"/>
        <v>102</v>
      </c>
      <c r="R20" s="34">
        <f t="shared" si="1"/>
        <v>35</v>
      </c>
      <c r="S20" s="34">
        <f t="shared" si="1"/>
        <v>81</v>
      </c>
      <c r="U20" s="34">
        <v>7</v>
      </c>
      <c r="V20" s="34">
        <f t="shared" si="4"/>
        <v>1</v>
      </c>
    </row>
    <row r="21" spans="1:22" x14ac:dyDescent="0.25">
      <c r="A21">
        <v>2</v>
      </c>
      <c r="B21">
        <v>17</v>
      </c>
      <c r="C21">
        <v>28</v>
      </c>
      <c r="D21">
        <v>39</v>
      </c>
      <c r="E21">
        <v>40</v>
      </c>
      <c r="F21" s="2">
        <v>0.27875952371322948</v>
      </c>
      <c r="G21">
        <f t="shared" si="2"/>
        <v>126</v>
      </c>
      <c r="H21" s="2">
        <f ca="1">VLOOKUP(A21,Mains!A:D,4,0)+VLOOKUP(B21,Mains!A:D,4,0)+VLOOKUP(C21,Mains!A:D,4,0)+VLOOKUP(D21,Mains!A:D,4,0)+VLOOKUP(E21,Mains!A:D,4,0)</f>
        <v>0.11215071573223495</v>
      </c>
      <c r="I21">
        <f>IF(OR($A21=Test!B$1,$B21=Test!B$1,$C21=Test!B$1,$D21=Test!B$1,$E21=Test!B$1),1,0)</f>
        <v>1</v>
      </c>
      <c r="J21">
        <f>IF(OR($A21=Test!C$1,$B21=Test!C$1,$C21=Test!C$1,$D21=Test!C$1,$E21=Test!C$1),1,0)</f>
        <v>0</v>
      </c>
      <c r="K21">
        <f>IF(OR($A21=Test!D$1,$B21=Test!D$1,$C21=Test!D$1,$D21=Test!D$1,$E21=Test!D$1),1,0)</f>
        <v>0</v>
      </c>
      <c r="L21">
        <f>IF(OR($A21=Test!E$1,$B21=Test!E$1,$C21=Test!E$1,$D21=Test!E$1,$E21=Test!E$1),1,0)</f>
        <v>0</v>
      </c>
      <c r="M21">
        <f>IF(OR($A21=Test!F$1,$B21=Test!F$1,$C21=Test!F$1,$D21=Test!F$1,$E21=Test!F$1),1,0)</f>
        <v>0</v>
      </c>
      <c r="N21" s="34">
        <f t="shared" si="0"/>
        <v>1</v>
      </c>
      <c r="O21" s="34">
        <f t="shared" si="1"/>
        <v>660</v>
      </c>
      <c r="P21" s="34">
        <f t="shared" si="1"/>
        <v>105</v>
      </c>
      <c r="Q21" s="34">
        <f t="shared" si="1"/>
        <v>120</v>
      </c>
      <c r="R21" s="34">
        <f t="shared" si="1"/>
        <v>199</v>
      </c>
      <c r="S21" s="34">
        <f t="shared" si="1"/>
        <v>170</v>
      </c>
      <c r="U21">
        <v>8</v>
      </c>
      <c r="V21" s="34">
        <f t="shared" si="4"/>
        <v>11</v>
      </c>
    </row>
    <row r="22" spans="1:22" x14ac:dyDescent="0.25">
      <c r="A22">
        <v>4</v>
      </c>
      <c r="B22">
        <v>22</v>
      </c>
      <c r="C22">
        <v>23</v>
      </c>
      <c r="D22">
        <v>40</v>
      </c>
      <c r="E22">
        <v>43</v>
      </c>
      <c r="F22" s="2">
        <v>0.27814647356486527</v>
      </c>
      <c r="G22">
        <f t="shared" si="2"/>
        <v>132</v>
      </c>
      <c r="H22" s="2">
        <f ca="1">VLOOKUP(A22,Mains!A:D,4,0)+VLOOKUP(B22,Mains!A:D,4,0)+VLOOKUP(C22,Mains!A:D,4,0)+VLOOKUP(D22,Mains!A:D,4,0)+VLOOKUP(E22,Mains!A:D,4,0)</f>
        <v>0.12894328629456134</v>
      </c>
      <c r="I22">
        <f>IF(OR($A22=Test!B$1,$B22=Test!B$1,$C22=Test!B$1,$D22=Test!B$1,$E22=Test!B$1),1,0)</f>
        <v>0</v>
      </c>
      <c r="J22">
        <f>IF(OR($A22=Test!C$1,$B22=Test!C$1,$C22=Test!C$1,$D22=Test!C$1,$E22=Test!C$1),1,0)</f>
        <v>0</v>
      </c>
      <c r="K22">
        <f>IF(OR($A22=Test!D$1,$B22=Test!D$1,$C22=Test!D$1,$D22=Test!D$1,$E22=Test!D$1),1,0)</f>
        <v>0</v>
      </c>
      <c r="L22">
        <f>IF(OR($A22=Test!E$1,$B22=Test!E$1,$C22=Test!E$1,$D22=Test!E$1,$E22=Test!E$1),1,0)</f>
        <v>0</v>
      </c>
      <c r="M22">
        <f>IF(OR($A22=Test!F$1,$B22=Test!F$1,$C22=Test!F$1,$D22=Test!F$1,$E22=Test!F$1),1,0)</f>
        <v>0</v>
      </c>
      <c r="N22" s="34">
        <f t="shared" si="0"/>
        <v>0</v>
      </c>
      <c r="O22" s="34">
        <f t="shared" si="1"/>
        <v>207</v>
      </c>
      <c r="P22" s="34">
        <f t="shared" si="1"/>
        <v>82</v>
      </c>
      <c r="Q22" s="34">
        <f t="shared" si="1"/>
        <v>86</v>
      </c>
      <c r="R22" s="34">
        <f t="shared" si="1"/>
        <v>160</v>
      </c>
      <c r="S22" s="34">
        <f t="shared" si="1"/>
        <v>208</v>
      </c>
      <c r="U22" s="34">
        <v>9</v>
      </c>
      <c r="V22" s="34">
        <f t="shared" si="4"/>
        <v>29</v>
      </c>
    </row>
    <row r="23" spans="1:22" x14ac:dyDescent="0.25">
      <c r="A23">
        <v>2</v>
      </c>
      <c r="B23">
        <v>17</v>
      </c>
      <c r="C23">
        <v>24</v>
      </c>
      <c r="D23">
        <v>39</v>
      </c>
      <c r="E23">
        <v>40</v>
      </c>
      <c r="F23" s="2">
        <v>0.27803521433518413</v>
      </c>
      <c r="G23">
        <f t="shared" si="2"/>
        <v>122</v>
      </c>
      <c r="H23" s="2">
        <f ca="1">VLOOKUP(A23,Mains!A:D,4,0)+VLOOKUP(B23,Mains!A:D,4,0)+VLOOKUP(C23,Mains!A:D,4,0)+VLOOKUP(D23,Mains!A:D,4,0)+VLOOKUP(E23,Mains!A:D,4,0)</f>
        <v>0.1092009375158651</v>
      </c>
      <c r="I23">
        <f>IF(OR($A23=Test!B$1,$B23=Test!B$1,$C23=Test!B$1,$D23=Test!B$1,$E23=Test!B$1),1,0)</f>
        <v>1</v>
      </c>
      <c r="J23">
        <f>IF(OR($A23=Test!C$1,$B23=Test!C$1,$C23=Test!C$1,$D23=Test!C$1,$E23=Test!C$1),1,0)</f>
        <v>0</v>
      </c>
      <c r="K23">
        <f>IF(OR($A23=Test!D$1,$B23=Test!D$1,$C23=Test!D$1,$D23=Test!D$1,$E23=Test!D$1),1,0)</f>
        <v>0</v>
      </c>
      <c r="L23">
        <f>IF(OR($A23=Test!E$1,$B23=Test!E$1,$C23=Test!E$1,$D23=Test!E$1,$E23=Test!E$1),1,0)</f>
        <v>0</v>
      </c>
      <c r="M23">
        <f>IF(OR($A23=Test!F$1,$B23=Test!F$1,$C23=Test!F$1,$D23=Test!F$1,$E23=Test!F$1),1,0)</f>
        <v>0</v>
      </c>
      <c r="N23" s="34">
        <f t="shared" si="0"/>
        <v>1</v>
      </c>
      <c r="O23" s="34">
        <f t="shared" si="1"/>
        <v>660</v>
      </c>
      <c r="P23" s="34">
        <f t="shared" si="1"/>
        <v>105</v>
      </c>
      <c r="Q23" s="34">
        <f t="shared" si="1"/>
        <v>109</v>
      </c>
      <c r="R23" s="34">
        <f t="shared" si="1"/>
        <v>199</v>
      </c>
      <c r="S23" s="34">
        <f t="shared" si="1"/>
        <v>170</v>
      </c>
      <c r="U23">
        <v>10</v>
      </c>
      <c r="V23" s="34">
        <f t="shared" si="4"/>
        <v>14</v>
      </c>
    </row>
    <row r="24" spans="1:22" x14ac:dyDescent="0.25">
      <c r="A24">
        <v>2</v>
      </c>
      <c r="B24">
        <v>17</v>
      </c>
      <c r="C24">
        <v>35</v>
      </c>
      <c r="D24">
        <v>39</v>
      </c>
      <c r="E24">
        <v>40</v>
      </c>
      <c r="F24" s="2">
        <v>0.27795529484861109</v>
      </c>
      <c r="G24">
        <f t="shared" si="2"/>
        <v>133</v>
      </c>
      <c r="H24" s="2">
        <f ca="1">VLOOKUP(A24,Mains!A:D,4,0)+VLOOKUP(B24,Mains!A:D,4,0)+VLOOKUP(C24,Mains!A:D,4,0)+VLOOKUP(D24,Mains!A:D,4,0)+VLOOKUP(E24,Mains!A:D,4,0)</f>
        <v>0.11505094755759407</v>
      </c>
      <c r="I24">
        <f>IF(OR($A24=Test!B$1,$B24=Test!B$1,$C24=Test!B$1,$D24=Test!B$1,$E24=Test!B$1),1,0)</f>
        <v>1</v>
      </c>
      <c r="J24">
        <f>IF(OR($A24=Test!C$1,$B24=Test!C$1,$C24=Test!C$1,$D24=Test!C$1,$E24=Test!C$1),1,0)</f>
        <v>0</v>
      </c>
      <c r="K24">
        <f>IF(OR($A24=Test!D$1,$B24=Test!D$1,$C24=Test!D$1,$D24=Test!D$1,$E24=Test!D$1),1,0)</f>
        <v>0</v>
      </c>
      <c r="L24">
        <f>IF(OR($A24=Test!E$1,$B24=Test!E$1,$C24=Test!E$1,$D24=Test!E$1,$E24=Test!E$1),1,0)</f>
        <v>0</v>
      </c>
      <c r="M24">
        <f>IF(OR($A24=Test!F$1,$B24=Test!F$1,$C24=Test!F$1,$D24=Test!F$1,$E24=Test!F$1),1,0)</f>
        <v>0</v>
      </c>
      <c r="N24" s="34">
        <f t="shared" si="0"/>
        <v>1</v>
      </c>
      <c r="O24" s="34">
        <f t="shared" si="1"/>
        <v>660</v>
      </c>
      <c r="P24" s="34">
        <f t="shared" si="1"/>
        <v>105</v>
      </c>
      <c r="Q24" s="34">
        <f t="shared" si="1"/>
        <v>56</v>
      </c>
      <c r="R24" s="34">
        <f t="shared" si="1"/>
        <v>199</v>
      </c>
      <c r="S24" s="34">
        <f t="shared" si="1"/>
        <v>170</v>
      </c>
      <c r="U24" s="34">
        <v>11</v>
      </c>
      <c r="V24" s="34">
        <f t="shared" si="4"/>
        <v>21</v>
      </c>
    </row>
    <row r="25" spans="1:22" x14ac:dyDescent="0.25">
      <c r="A25">
        <v>2</v>
      </c>
      <c r="B25">
        <v>13</v>
      </c>
      <c r="C25">
        <v>26</v>
      </c>
      <c r="D25">
        <v>44</v>
      </c>
      <c r="E25">
        <v>45</v>
      </c>
      <c r="F25" s="2">
        <v>0.27762855193391278</v>
      </c>
      <c r="G25">
        <f t="shared" si="2"/>
        <v>130</v>
      </c>
      <c r="H25" s="2">
        <f ca="1">VLOOKUP(A25,Mains!A:D,4,0)+VLOOKUP(B25,Mains!A:D,4,0)+VLOOKUP(C25,Mains!A:D,4,0)+VLOOKUP(D25,Mains!A:D,4,0)+VLOOKUP(E25,Mains!A:D,4,0)</f>
        <v>9.8877561260003535E-2</v>
      </c>
      <c r="I25">
        <f>IF(OR($A25=Test!B$1,$B25=Test!B$1,$C25=Test!B$1,$D25=Test!B$1,$E25=Test!B$1),1,0)</f>
        <v>1</v>
      </c>
      <c r="J25">
        <f>IF(OR($A25=Test!C$1,$B25=Test!C$1,$C25=Test!C$1,$D25=Test!C$1,$E25=Test!C$1),1,0)</f>
        <v>0</v>
      </c>
      <c r="K25">
        <f>IF(OR($A25=Test!D$1,$B25=Test!D$1,$C25=Test!D$1,$D25=Test!D$1,$E25=Test!D$1),1,0)</f>
        <v>0</v>
      </c>
      <c r="L25">
        <f>IF(OR($A25=Test!E$1,$B25=Test!E$1,$C25=Test!E$1,$D25=Test!E$1,$E25=Test!E$1),1,0)</f>
        <v>1</v>
      </c>
      <c r="M25">
        <f>IF(OR($A25=Test!F$1,$B25=Test!F$1,$C25=Test!F$1,$D25=Test!F$1,$E25=Test!F$1),1,0)</f>
        <v>0</v>
      </c>
      <c r="N25" s="34">
        <f t="shared" si="0"/>
        <v>2</v>
      </c>
      <c r="O25" s="34">
        <f t="shared" si="1"/>
        <v>660</v>
      </c>
      <c r="P25" s="34">
        <f t="shared" si="1"/>
        <v>110</v>
      </c>
      <c r="Q25" s="34">
        <f t="shared" si="1"/>
        <v>102</v>
      </c>
      <c r="R25" s="34">
        <f t="shared" si="1"/>
        <v>35</v>
      </c>
      <c r="S25" s="34">
        <f t="shared" si="1"/>
        <v>81</v>
      </c>
      <c r="U25">
        <v>12</v>
      </c>
      <c r="V25" s="34">
        <f t="shared" si="4"/>
        <v>42</v>
      </c>
    </row>
    <row r="26" spans="1:22" x14ac:dyDescent="0.25">
      <c r="A26">
        <v>4</v>
      </c>
      <c r="B26">
        <v>21</v>
      </c>
      <c r="C26">
        <v>22</v>
      </c>
      <c r="D26">
        <v>40</v>
      </c>
      <c r="E26">
        <v>50</v>
      </c>
      <c r="F26" s="2">
        <v>0.27752864486634848</v>
      </c>
      <c r="G26">
        <f t="shared" si="2"/>
        <v>137</v>
      </c>
      <c r="H26" s="2">
        <f ca="1">VLOOKUP(A26,Mains!A:D,4,0)+VLOOKUP(B26,Mains!A:D,4,0)+VLOOKUP(C26,Mains!A:D,4,0)+VLOOKUP(D26,Mains!A:D,4,0)+VLOOKUP(E26,Mains!A:D,4,0)</f>
        <v>0.10017552418581492</v>
      </c>
      <c r="I26">
        <f>IF(OR($A26=Test!B$1,$B26=Test!B$1,$C26=Test!B$1,$D26=Test!B$1,$E26=Test!B$1),1,0)</f>
        <v>0</v>
      </c>
      <c r="J26">
        <f>IF(OR($A26=Test!C$1,$B26=Test!C$1,$C26=Test!C$1,$D26=Test!C$1,$E26=Test!C$1),1,0)</f>
        <v>0</v>
      </c>
      <c r="K26">
        <f>IF(OR($A26=Test!D$1,$B26=Test!D$1,$C26=Test!D$1,$D26=Test!D$1,$E26=Test!D$1),1,0)</f>
        <v>0</v>
      </c>
      <c r="L26">
        <f>IF(OR($A26=Test!E$1,$B26=Test!E$1,$C26=Test!E$1,$D26=Test!E$1,$E26=Test!E$1),1,0)</f>
        <v>0</v>
      </c>
      <c r="M26">
        <f>IF(OR($A26=Test!F$1,$B26=Test!F$1,$C26=Test!F$1,$D26=Test!F$1,$E26=Test!F$1),1,0)</f>
        <v>1</v>
      </c>
      <c r="N26" s="34">
        <f t="shared" si="0"/>
        <v>1</v>
      </c>
      <c r="O26" s="34">
        <f t="shared" si="1"/>
        <v>207</v>
      </c>
      <c r="P26" s="34">
        <f t="shared" si="1"/>
        <v>56</v>
      </c>
      <c r="Q26" s="34">
        <f t="shared" si="1"/>
        <v>106</v>
      </c>
      <c r="R26" s="34">
        <f t="shared" si="1"/>
        <v>160</v>
      </c>
      <c r="S26" s="34">
        <f t="shared" si="1"/>
        <v>215</v>
      </c>
      <c r="U26" s="34">
        <v>13</v>
      </c>
      <c r="V26" s="34">
        <f t="shared" si="4"/>
        <v>118</v>
      </c>
    </row>
    <row r="27" spans="1:22" x14ac:dyDescent="0.25">
      <c r="A27">
        <v>4</v>
      </c>
      <c r="B27">
        <v>19</v>
      </c>
      <c r="C27">
        <v>20</v>
      </c>
      <c r="D27">
        <v>35</v>
      </c>
      <c r="E27">
        <v>50</v>
      </c>
      <c r="F27" s="2">
        <v>0.27501790586315877</v>
      </c>
      <c r="G27">
        <f t="shared" si="2"/>
        <v>128</v>
      </c>
      <c r="H27" s="2">
        <f ca="1">VLOOKUP(A27,Mains!A:D,4,0)+VLOOKUP(B27,Mains!A:D,4,0)+VLOOKUP(C27,Mains!A:D,4,0)+VLOOKUP(D27,Mains!A:D,4,0)+VLOOKUP(E27,Mains!A:D,4,0)</f>
        <v>9.1541446549265132E-2</v>
      </c>
      <c r="I27">
        <f>IF(OR($A27=Test!B$1,$B27=Test!B$1,$C27=Test!B$1,$D27=Test!B$1,$E27=Test!B$1),1,0)</f>
        <v>0</v>
      </c>
      <c r="J27">
        <f>IF(OR($A27=Test!C$1,$B27=Test!C$1,$C27=Test!C$1,$D27=Test!C$1,$E27=Test!C$1),1,0)</f>
        <v>0</v>
      </c>
      <c r="K27">
        <f>IF(OR($A27=Test!D$1,$B27=Test!D$1,$C27=Test!D$1,$D27=Test!D$1,$E27=Test!D$1),1,0)</f>
        <v>0</v>
      </c>
      <c r="L27">
        <f>IF(OR($A27=Test!E$1,$B27=Test!E$1,$C27=Test!E$1,$D27=Test!E$1,$E27=Test!E$1),1,0)</f>
        <v>0</v>
      </c>
      <c r="M27">
        <f>IF(OR($A27=Test!F$1,$B27=Test!F$1,$C27=Test!F$1,$D27=Test!F$1,$E27=Test!F$1),1,0)</f>
        <v>1</v>
      </c>
      <c r="N27" s="34">
        <f t="shared" si="0"/>
        <v>1</v>
      </c>
      <c r="O27" s="34">
        <f t="shared" si="1"/>
        <v>207</v>
      </c>
      <c r="P27" s="34">
        <f t="shared" si="1"/>
        <v>209</v>
      </c>
      <c r="Q27" s="34">
        <f t="shared" si="1"/>
        <v>32</v>
      </c>
      <c r="R27" s="34">
        <f t="shared" si="1"/>
        <v>177</v>
      </c>
      <c r="S27" s="34">
        <f t="shared" si="1"/>
        <v>215</v>
      </c>
      <c r="U27">
        <v>14</v>
      </c>
      <c r="V27" s="34">
        <f t="shared" si="4"/>
        <v>49</v>
      </c>
    </row>
    <row r="28" spans="1:22" x14ac:dyDescent="0.25">
      <c r="A28">
        <v>4</v>
      </c>
      <c r="B28">
        <v>19</v>
      </c>
      <c r="C28">
        <v>34</v>
      </c>
      <c r="D28">
        <v>35</v>
      </c>
      <c r="E28">
        <v>43</v>
      </c>
      <c r="F28" s="2">
        <v>0.27485572417120135</v>
      </c>
      <c r="G28">
        <f t="shared" si="2"/>
        <v>135</v>
      </c>
      <c r="H28" s="2">
        <f ca="1">VLOOKUP(A28,Mains!A:D,4,0)+VLOOKUP(B28,Mains!A:D,4,0)+VLOOKUP(C28,Mains!A:D,4,0)+VLOOKUP(D28,Mains!A:D,4,0)+VLOOKUP(E28,Mains!A:D,4,0)</f>
        <v>0.10489444121032516</v>
      </c>
      <c r="I28">
        <f>IF(OR($A28=Test!B$1,$B28=Test!B$1,$C28=Test!B$1,$D28=Test!B$1,$E28=Test!B$1),1,0)</f>
        <v>0</v>
      </c>
      <c r="J28">
        <f>IF(OR($A28=Test!C$1,$B28=Test!C$1,$C28=Test!C$1,$D28=Test!C$1,$E28=Test!C$1),1,0)</f>
        <v>0</v>
      </c>
      <c r="K28">
        <f>IF(OR($A28=Test!D$1,$B28=Test!D$1,$C28=Test!D$1,$D28=Test!D$1,$E28=Test!D$1),1,0)</f>
        <v>0</v>
      </c>
      <c r="L28">
        <f>IF(OR($A28=Test!E$1,$B28=Test!E$1,$C28=Test!E$1,$D28=Test!E$1,$E28=Test!E$1),1,0)</f>
        <v>0</v>
      </c>
      <c r="M28">
        <f>IF(OR($A28=Test!F$1,$B28=Test!F$1,$C28=Test!F$1,$D28=Test!F$1,$E28=Test!F$1),1,0)</f>
        <v>0</v>
      </c>
      <c r="N28" s="34">
        <f t="shared" si="0"/>
        <v>0</v>
      </c>
      <c r="O28" s="34">
        <f t="shared" si="1"/>
        <v>207</v>
      </c>
      <c r="P28" s="34">
        <f t="shared" si="1"/>
        <v>209</v>
      </c>
      <c r="Q28" s="34">
        <f t="shared" si="1"/>
        <v>71</v>
      </c>
      <c r="R28" s="34">
        <f t="shared" si="1"/>
        <v>177</v>
      </c>
      <c r="S28" s="34">
        <f t="shared" si="1"/>
        <v>208</v>
      </c>
      <c r="U28" s="34">
        <v>15</v>
      </c>
      <c r="V28" s="34">
        <f t="shared" si="4"/>
        <v>57</v>
      </c>
    </row>
    <row r="29" spans="1:22" x14ac:dyDescent="0.25">
      <c r="A29">
        <v>2</v>
      </c>
      <c r="B29">
        <v>16</v>
      </c>
      <c r="C29">
        <v>17</v>
      </c>
      <c r="D29">
        <v>35</v>
      </c>
      <c r="E29">
        <v>50</v>
      </c>
      <c r="F29" s="2">
        <v>0.27457095883184146</v>
      </c>
      <c r="G29">
        <f t="shared" si="2"/>
        <v>120</v>
      </c>
      <c r="H29" s="2">
        <f ca="1">VLOOKUP(A29,Mains!A:D,4,0)+VLOOKUP(B29,Mains!A:D,4,0)+VLOOKUP(C29,Mains!A:D,4,0)+VLOOKUP(D29,Mains!A:D,4,0)+VLOOKUP(E29,Mains!A:D,4,0)</f>
        <v>8.4793072631747374E-2</v>
      </c>
      <c r="I29">
        <f>IF(OR($A29=Test!B$1,$B29=Test!B$1,$C29=Test!B$1,$D29=Test!B$1,$E29=Test!B$1),1,0)</f>
        <v>1</v>
      </c>
      <c r="J29">
        <f>IF(OR($A29=Test!C$1,$B29=Test!C$1,$C29=Test!C$1,$D29=Test!C$1,$E29=Test!C$1),1,0)</f>
        <v>0</v>
      </c>
      <c r="K29">
        <f>IF(OR($A29=Test!D$1,$B29=Test!D$1,$C29=Test!D$1,$D29=Test!D$1,$E29=Test!D$1),1,0)</f>
        <v>0</v>
      </c>
      <c r="L29">
        <f>IF(OR($A29=Test!E$1,$B29=Test!E$1,$C29=Test!E$1,$D29=Test!E$1,$E29=Test!E$1),1,0)</f>
        <v>0</v>
      </c>
      <c r="M29">
        <f>IF(OR($A29=Test!F$1,$B29=Test!F$1,$C29=Test!F$1,$D29=Test!F$1,$E29=Test!F$1),1,0)</f>
        <v>1</v>
      </c>
      <c r="N29" s="34">
        <f t="shared" si="0"/>
        <v>2</v>
      </c>
      <c r="O29" s="34">
        <f t="shared" si="1"/>
        <v>660</v>
      </c>
      <c r="P29" s="34">
        <f t="shared" si="1"/>
        <v>40</v>
      </c>
      <c r="Q29" s="34">
        <f t="shared" si="1"/>
        <v>4</v>
      </c>
      <c r="R29" s="34">
        <f t="shared" si="1"/>
        <v>177</v>
      </c>
      <c r="S29" s="34">
        <f t="shared" si="1"/>
        <v>215</v>
      </c>
      <c r="U29">
        <v>16</v>
      </c>
      <c r="V29" s="34">
        <f t="shared" si="4"/>
        <v>40</v>
      </c>
    </row>
    <row r="30" spans="1:22" x14ac:dyDescent="0.25">
      <c r="A30">
        <v>2</v>
      </c>
      <c r="B30">
        <v>21</v>
      </c>
      <c r="C30">
        <v>22</v>
      </c>
      <c r="D30">
        <v>39</v>
      </c>
      <c r="E30">
        <v>50</v>
      </c>
      <c r="F30" s="2">
        <v>0.27418418423576862</v>
      </c>
      <c r="G30">
        <f t="shared" si="2"/>
        <v>134</v>
      </c>
      <c r="H30" s="2">
        <f ca="1">VLOOKUP(A30,Mains!A:D,4,0)+VLOOKUP(B30,Mains!A:D,4,0)+VLOOKUP(C30,Mains!A:D,4,0)+VLOOKUP(D30,Mains!A:D,4,0)+VLOOKUP(E30,Mains!A:D,4,0)</f>
        <v>0.10596280867311862</v>
      </c>
      <c r="I30">
        <f>IF(OR($A30=Test!B$1,$B30=Test!B$1,$C30=Test!B$1,$D30=Test!B$1,$E30=Test!B$1),1,0)</f>
        <v>1</v>
      </c>
      <c r="J30">
        <f>IF(OR($A30=Test!C$1,$B30=Test!C$1,$C30=Test!C$1,$D30=Test!C$1,$E30=Test!C$1),1,0)</f>
        <v>0</v>
      </c>
      <c r="K30">
        <f>IF(OR($A30=Test!D$1,$B30=Test!D$1,$C30=Test!D$1,$D30=Test!D$1,$E30=Test!D$1),1,0)</f>
        <v>0</v>
      </c>
      <c r="L30">
        <f>IF(OR($A30=Test!E$1,$B30=Test!E$1,$C30=Test!E$1,$D30=Test!E$1,$E30=Test!E$1),1,0)</f>
        <v>0</v>
      </c>
      <c r="M30">
        <f>IF(OR($A30=Test!F$1,$B30=Test!F$1,$C30=Test!F$1,$D30=Test!F$1,$E30=Test!F$1),1,0)</f>
        <v>1</v>
      </c>
      <c r="N30" s="34">
        <f t="shared" si="0"/>
        <v>2</v>
      </c>
      <c r="O30" s="34">
        <f t="shared" si="1"/>
        <v>660</v>
      </c>
      <c r="P30" s="34">
        <f t="shared" si="1"/>
        <v>56</v>
      </c>
      <c r="Q30" s="34">
        <f t="shared" si="1"/>
        <v>106</v>
      </c>
      <c r="R30" s="34">
        <f t="shared" si="1"/>
        <v>199</v>
      </c>
      <c r="S30" s="34">
        <f t="shared" si="1"/>
        <v>215</v>
      </c>
      <c r="U30" s="34">
        <v>17</v>
      </c>
      <c r="V30" s="34">
        <f t="shared" si="4"/>
        <v>109</v>
      </c>
    </row>
    <row r="31" spans="1:22" x14ac:dyDescent="0.25">
      <c r="A31">
        <v>4</v>
      </c>
      <c r="B31">
        <v>19</v>
      </c>
      <c r="C31">
        <v>28</v>
      </c>
      <c r="D31">
        <v>39</v>
      </c>
      <c r="E31">
        <v>40</v>
      </c>
      <c r="F31" s="2">
        <v>0.27408953697517247</v>
      </c>
      <c r="G31">
        <f t="shared" si="2"/>
        <v>130</v>
      </c>
      <c r="H31" s="2">
        <f ca="1">VLOOKUP(A31,Mains!A:D,4,0)+VLOOKUP(B31,Mains!A:D,4,0)+VLOOKUP(C31,Mains!A:D,4,0)+VLOOKUP(D31,Mains!A:D,4,0)+VLOOKUP(E31,Mains!A:D,4,0)</f>
        <v>0.120080159110378</v>
      </c>
      <c r="I31">
        <f>IF(OR($A31=Test!B$1,$B31=Test!B$1,$C31=Test!B$1,$D31=Test!B$1,$E31=Test!B$1),1,0)</f>
        <v>0</v>
      </c>
      <c r="J31">
        <f>IF(OR($A31=Test!C$1,$B31=Test!C$1,$C31=Test!C$1,$D31=Test!C$1,$E31=Test!C$1),1,0)</f>
        <v>0</v>
      </c>
      <c r="K31">
        <f>IF(OR($A31=Test!D$1,$B31=Test!D$1,$C31=Test!D$1,$D31=Test!D$1,$E31=Test!D$1),1,0)</f>
        <v>0</v>
      </c>
      <c r="L31">
        <f>IF(OR($A31=Test!E$1,$B31=Test!E$1,$C31=Test!E$1,$D31=Test!E$1,$E31=Test!E$1),1,0)</f>
        <v>0</v>
      </c>
      <c r="M31">
        <f>IF(OR($A31=Test!F$1,$B31=Test!F$1,$C31=Test!F$1,$D31=Test!F$1,$E31=Test!F$1),1,0)</f>
        <v>0</v>
      </c>
      <c r="N31" s="34">
        <f t="shared" si="0"/>
        <v>0</v>
      </c>
      <c r="O31" s="34">
        <f t="shared" si="1"/>
        <v>207</v>
      </c>
      <c r="P31" s="34">
        <f t="shared" si="1"/>
        <v>209</v>
      </c>
      <c r="Q31" s="34">
        <f t="shared" si="1"/>
        <v>120</v>
      </c>
      <c r="R31" s="34">
        <f t="shared" si="1"/>
        <v>199</v>
      </c>
      <c r="S31" s="34">
        <f t="shared" si="1"/>
        <v>170</v>
      </c>
      <c r="U31">
        <v>18</v>
      </c>
      <c r="V31" s="34">
        <f t="shared" si="4"/>
        <v>43</v>
      </c>
    </row>
    <row r="32" spans="1:22" x14ac:dyDescent="0.25">
      <c r="A32">
        <v>2</v>
      </c>
      <c r="B32">
        <v>19</v>
      </c>
      <c r="C32">
        <v>37</v>
      </c>
      <c r="D32">
        <v>39</v>
      </c>
      <c r="E32">
        <v>40</v>
      </c>
      <c r="F32" s="2">
        <v>0.27369401859766751</v>
      </c>
      <c r="G32">
        <f t="shared" si="2"/>
        <v>137</v>
      </c>
      <c r="H32" s="2">
        <f ca="1">VLOOKUP(A32,Mains!A:D,4,0)+VLOOKUP(B32,Mains!A:D,4,0)+VLOOKUP(C32,Mains!A:D,4,0)+VLOOKUP(D32,Mains!A:D,4,0)+VLOOKUP(E32,Mains!A:D,4,0)</f>
        <v>0.1106457857003188</v>
      </c>
      <c r="I32">
        <f>IF(OR($A32=Test!B$1,$B32=Test!B$1,$C32=Test!B$1,$D32=Test!B$1,$E32=Test!B$1),1,0)</f>
        <v>1</v>
      </c>
      <c r="J32">
        <f>IF(OR($A32=Test!C$1,$B32=Test!C$1,$C32=Test!C$1,$D32=Test!C$1,$E32=Test!C$1),1,0)</f>
        <v>0</v>
      </c>
      <c r="K32">
        <f>IF(OR($A32=Test!D$1,$B32=Test!D$1,$C32=Test!D$1,$D32=Test!D$1,$E32=Test!D$1),1,0)</f>
        <v>1</v>
      </c>
      <c r="L32">
        <f>IF(OR($A32=Test!E$1,$B32=Test!E$1,$C32=Test!E$1,$D32=Test!E$1,$E32=Test!E$1),1,0)</f>
        <v>0</v>
      </c>
      <c r="M32">
        <f>IF(OR($A32=Test!F$1,$B32=Test!F$1,$C32=Test!F$1,$D32=Test!F$1,$E32=Test!F$1),1,0)</f>
        <v>0</v>
      </c>
      <c r="N32" s="34">
        <f t="shared" si="0"/>
        <v>2</v>
      </c>
      <c r="O32" s="34">
        <f t="shared" si="1"/>
        <v>660</v>
      </c>
      <c r="P32" s="34">
        <f t="shared" si="1"/>
        <v>209</v>
      </c>
      <c r="Q32" s="34">
        <f t="shared" si="1"/>
        <v>12</v>
      </c>
      <c r="R32" s="34">
        <f t="shared" si="1"/>
        <v>199</v>
      </c>
      <c r="S32" s="34">
        <f t="shared" si="1"/>
        <v>170</v>
      </c>
      <c r="U32" s="34">
        <v>19</v>
      </c>
      <c r="V32" s="34">
        <f t="shared" si="4"/>
        <v>227</v>
      </c>
    </row>
    <row r="33" spans="1:22" x14ac:dyDescent="0.25">
      <c r="A33">
        <v>4</v>
      </c>
      <c r="B33">
        <v>5</v>
      </c>
      <c r="C33">
        <v>23</v>
      </c>
      <c r="D33">
        <v>40</v>
      </c>
      <c r="E33">
        <v>50</v>
      </c>
      <c r="F33" s="2">
        <v>0.27361494874337544</v>
      </c>
      <c r="G33">
        <f t="shared" si="2"/>
        <v>122</v>
      </c>
      <c r="H33" s="2">
        <f ca="1">VLOOKUP(A33,Mains!A:D,4,0)+VLOOKUP(B33,Mains!A:D,4,0)+VLOOKUP(C33,Mains!A:D,4,0)+VLOOKUP(D33,Mains!A:D,4,0)+VLOOKUP(E33,Mains!A:D,4,0)</f>
        <v>0.10791590168029142</v>
      </c>
      <c r="I33">
        <f>IF(OR($A33=Test!B$1,$B33=Test!B$1,$C33=Test!B$1,$D33=Test!B$1,$E33=Test!B$1),1,0)</f>
        <v>0</v>
      </c>
      <c r="J33">
        <f>IF(OR($A33=Test!C$1,$B33=Test!C$1,$C33=Test!C$1,$D33=Test!C$1,$E33=Test!C$1),1,0)</f>
        <v>0</v>
      </c>
      <c r="K33">
        <f>IF(OR($A33=Test!D$1,$B33=Test!D$1,$C33=Test!D$1,$D33=Test!D$1,$E33=Test!D$1),1,0)</f>
        <v>0</v>
      </c>
      <c r="L33">
        <f>IF(OR($A33=Test!E$1,$B33=Test!E$1,$C33=Test!E$1,$D33=Test!E$1,$E33=Test!E$1),1,0)</f>
        <v>0</v>
      </c>
      <c r="M33">
        <f>IF(OR($A33=Test!F$1,$B33=Test!F$1,$C33=Test!F$1,$D33=Test!F$1,$E33=Test!F$1),1,0)</f>
        <v>1</v>
      </c>
      <c r="N33" s="34">
        <f t="shared" si="0"/>
        <v>1</v>
      </c>
      <c r="O33" s="34">
        <f t="shared" si="1"/>
        <v>207</v>
      </c>
      <c r="P33" s="34">
        <f t="shared" si="1"/>
        <v>24</v>
      </c>
      <c r="Q33" s="34">
        <f t="shared" si="1"/>
        <v>86</v>
      </c>
      <c r="R33" s="34">
        <f t="shared" si="1"/>
        <v>160</v>
      </c>
      <c r="S33" s="34">
        <f t="shared" si="1"/>
        <v>215</v>
      </c>
      <c r="U33">
        <v>20</v>
      </c>
      <c r="V33" s="34">
        <f t="shared" si="4"/>
        <v>106</v>
      </c>
    </row>
    <row r="34" spans="1:22" x14ac:dyDescent="0.25">
      <c r="A34">
        <v>2</v>
      </c>
      <c r="B34">
        <v>13</v>
      </c>
      <c r="C34">
        <v>28</v>
      </c>
      <c r="D34">
        <v>46</v>
      </c>
      <c r="E34">
        <v>47</v>
      </c>
      <c r="F34" s="2">
        <v>0.27322227758855649</v>
      </c>
      <c r="G34">
        <f t="shared" si="2"/>
        <v>136</v>
      </c>
      <c r="H34" s="2">
        <f ca="1">VLOOKUP(A34,Mains!A:D,4,0)+VLOOKUP(B34,Mains!A:D,4,0)+VLOOKUP(C34,Mains!A:D,4,0)+VLOOKUP(D34,Mains!A:D,4,0)+VLOOKUP(E34,Mains!A:D,4,0)</f>
        <v>0.10585627205815758</v>
      </c>
      <c r="I34">
        <f>IF(OR($A34=Test!B$1,$B34=Test!B$1,$C34=Test!B$1,$D34=Test!B$1,$E34=Test!B$1),1,0)</f>
        <v>1</v>
      </c>
      <c r="J34">
        <f>IF(OR($A34=Test!C$1,$B34=Test!C$1,$C34=Test!C$1,$D34=Test!C$1,$E34=Test!C$1),1,0)</f>
        <v>0</v>
      </c>
      <c r="K34">
        <f>IF(OR($A34=Test!D$1,$B34=Test!D$1,$C34=Test!D$1,$D34=Test!D$1,$E34=Test!D$1),1,0)</f>
        <v>0</v>
      </c>
      <c r="L34">
        <f>IF(OR($A34=Test!E$1,$B34=Test!E$1,$C34=Test!E$1,$D34=Test!E$1,$E34=Test!E$1),1,0)</f>
        <v>0</v>
      </c>
      <c r="M34">
        <f>IF(OR($A34=Test!F$1,$B34=Test!F$1,$C34=Test!F$1,$D34=Test!F$1,$E34=Test!F$1),1,0)</f>
        <v>0</v>
      </c>
      <c r="N34" s="34">
        <f t="shared" si="0"/>
        <v>1</v>
      </c>
      <c r="O34" s="34">
        <f t="shared" si="1"/>
        <v>660</v>
      </c>
      <c r="P34" s="34">
        <f t="shared" si="1"/>
        <v>110</v>
      </c>
      <c r="Q34" s="34">
        <f t="shared" si="1"/>
        <v>120</v>
      </c>
      <c r="R34" s="34">
        <f t="shared" si="1"/>
        <v>14</v>
      </c>
      <c r="S34" s="34">
        <f t="shared" si="1"/>
        <v>52</v>
      </c>
      <c r="U34" s="34">
        <v>21</v>
      </c>
      <c r="V34" s="34">
        <f t="shared" si="4"/>
        <v>73</v>
      </c>
    </row>
    <row r="35" spans="1:22" x14ac:dyDescent="0.25">
      <c r="A35">
        <v>5</v>
      </c>
      <c r="B35">
        <v>23</v>
      </c>
      <c r="C35">
        <v>24</v>
      </c>
      <c r="D35">
        <v>35</v>
      </c>
      <c r="E35">
        <v>50</v>
      </c>
      <c r="F35" s="2">
        <v>0.27195431850951352</v>
      </c>
      <c r="G35">
        <f t="shared" si="2"/>
        <v>137</v>
      </c>
      <c r="H35" s="2">
        <f ca="1">VLOOKUP(A35,Mains!A:D,4,0)+VLOOKUP(B35,Mains!A:D,4,0)+VLOOKUP(C35,Mains!A:D,4,0)+VLOOKUP(D35,Mains!A:D,4,0)+VLOOKUP(E35,Mains!A:D,4,0)</f>
        <v>9.8326508982199898E-2</v>
      </c>
      <c r="I35">
        <f>IF(OR($A35=Test!B$1,$B35=Test!B$1,$C35=Test!B$1,$D35=Test!B$1,$E35=Test!B$1),1,0)</f>
        <v>0</v>
      </c>
      <c r="J35">
        <f>IF(OR($A35=Test!C$1,$B35=Test!C$1,$C35=Test!C$1,$D35=Test!C$1,$E35=Test!C$1),1,0)</f>
        <v>0</v>
      </c>
      <c r="K35">
        <f>IF(OR($A35=Test!D$1,$B35=Test!D$1,$C35=Test!D$1,$D35=Test!D$1,$E35=Test!D$1),1,0)</f>
        <v>0</v>
      </c>
      <c r="L35">
        <f>IF(OR($A35=Test!E$1,$B35=Test!E$1,$C35=Test!E$1,$D35=Test!E$1,$E35=Test!E$1),1,0)</f>
        <v>0</v>
      </c>
      <c r="M35">
        <f>IF(OR($A35=Test!F$1,$B35=Test!F$1,$C35=Test!F$1,$D35=Test!F$1,$E35=Test!F$1),1,0)</f>
        <v>1</v>
      </c>
      <c r="N35" s="34">
        <f t="shared" si="0"/>
        <v>1</v>
      </c>
      <c r="O35" s="34">
        <f t="shared" si="1"/>
        <v>50</v>
      </c>
      <c r="P35" s="34">
        <f t="shared" si="1"/>
        <v>43</v>
      </c>
      <c r="Q35" s="34">
        <f t="shared" si="1"/>
        <v>109</v>
      </c>
      <c r="R35" s="34">
        <f t="shared" si="1"/>
        <v>177</v>
      </c>
      <c r="S35" s="34">
        <f t="shared" si="1"/>
        <v>215</v>
      </c>
      <c r="U35">
        <v>22</v>
      </c>
      <c r="V35" s="34">
        <f t="shared" si="4"/>
        <v>188</v>
      </c>
    </row>
    <row r="36" spans="1:22" x14ac:dyDescent="0.25">
      <c r="A36">
        <v>2</v>
      </c>
      <c r="B36">
        <v>11</v>
      </c>
      <c r="C36">
        <v>26</v>
      </c>
      <c r="D36">
        <v>40</v>
      </c>
      <c r="E36">
        <v>41</v>
      </c>
      <c r="F36" s="2">
        <v>0.27141184852263173</v>
      </c>
      <c r="G36">
        <f t="shared" si="2"/>
        <v>120</v>
      </c>
      <c r="H36" s="2">
        <f ca="1">VLOOKUP(A36,Mains!A:D,4,0)+VLOOKUP(B36,Mains!A:D,4,0)+VLOOKUP(C36,Mains!A:D,4,0)+VLOOKUP(D36,Mains!A:D,4,0)+VLOOKUP(E36,Mains!A:D,4,0)</f>
        <v>9.8117460896645137E-2</v>
      </c>
      <c r="I36">
        <f>IF(OR($A36=Test!B$1,$B36=Test!B$1,$C36=Test!B$1,$D36=Test!B$1,$E36=Test!B$1),1,0)</f>
        <v>1</v>
      </c>
      <c r="J36">
        <f>IF(OR($A36=Test!C$1,$B36=Test!C$1,$C36=Test!C$1,$D36=Test!C$1,$E36=Test!C$1),1,0)</f>
        <v>0</v>
      </c>
      <c r="K36">
        <f>IF(OR($A36=Test!D$1,$B36=Test!D$1,$C36=Test!D$1,$D36=Test!D$1,$E36=Test!D$1),1,0)</f>
        <v>0</v>
      </c>
      <c r="L36">
        <f>IF(OR($A36=Test!E$1,$B36=Test!E$1,$C36=Test!E$1,$D36=Test!E$1,$E36=Test!E$1),1,0)</f>
        <v>0</v>
      </c>
      <c r="M36">
        <f>IF(OR($A36=Test!F$1,$B36=Test!F$1,$C36=Test!F$1,$D36=Test!F$1,$E36=Test!F$1),1,0)</f>
        <v>0</v>
      </c>
      <c r="N36" s="34">
        <f t="shared" si="0"/>
        <v>1</v>
      </c>
      <c r="O36" s="34">
        <f t="shared" si="1"/>
        <v>660</v>
      </c>
      <c r="P36" s="34">
        <f t="shared" si="1"/>
        <v>19</v>
      </c>
      <c r="Q36" s="34">
        <f t="shared" si="1"/>
        <v>102</v>
      </c>
      <c r="R36" s="34">
        <f t="shared" si="1"/>
        <v>160</v>
      </c>
      <c r="S36" s="34">
        <f t="shared" si="1"/>
        <v>92</v>
      </c>
      <c r="U36" s="34">
        <v>23</v>
      </c>
      <c r="V36" s="34">
        <f t="shared" si="4"/>
        <v>129</v>
      </c>
    </row>
    <row r="37" spans="1:22" x14ac:dyDescent="0.25">
      <c r="A37">
        <v>2</v>
      </c>
      <c r="B37">
        <v>19</v>
      </c>
      <c r="C37">
        <v>20</v>
      </c>
      <c r="D37">
        <v>39</v>
      </c>
      <c r="E37">
        <v>50</v>
      </c>
      <c r="F37" s="2">
        <v>0.27134744271738742</v>
      </c>
      <c r="G37">
        <f t="shared" si="2"/>
        <v>130</v>
      </c>
      <c r="H37" s="2">
        <f ca="1">VLOOKUP(A37,Mains!A:D,4,0)+VLOOKUP(B37,Mains!A:D,4,0)+VLOOKUP(C37,Mains!A:D,4,0)+VLOOKUP(D37,Mains!A:D,4,0)+VLOOKUP(E37,Mains!A:D,4,0)</f>
        <v>9.8380439274177653E-2</v>
      </c>
      <c r="I37">
        <f>IF(OR($A37=Test!B$1,$B37=Test!B$1,$C37=Test!B$1,$D37=Test!B$1,$E37=Test!B$1),1,0)</f>
        <v>1</v>
      </c>
      <c r="J37">
        <f>IF(OR($A37=Test!C$1,$B37=Test!C$1,$C37=Test!C$1,$D37=Test!C$1,$E37=Test!C$1),1,0)</f>
        <v>0</v>
      </c>
      <c r="K37">
        <f>IF(OR($A37=Test!D$1,$B37=Test!D$1,$C37=Test!D$1,$D37=Test!D$1,$E37=Test!D$1),1,0)</f>
        <v>0</v>
      </c>
      <c r="L37">
        <f>IF(OR($A37=Test!E$1,$B37=Test!E$1,$C37=Test!E$1,$D37=Test!E$1,$E37=Test!E$1),1,0)</f>
        <v>0</v>
      </c>
      <c r="M37">
        <f>IF(OR($A37=Test!F$1,$B37=Test!F$1,$C37=Test!F$1,$D37=Test!F$1,$E37=Test!F$1),1,0)</f>
        <v>1</v>
      </c>
      <c r="N37" s="34">
        <f t="shared" si="0"/>
        <v>2</v>
      </c>
      <c r="O37" s="34">
        <f t="shared" si="1"/>
        <v>660</v>
      </c>
      <c r="P37" s="34">
        <f t="shared" si="1"/>
        <v>209</v>
      </c>
      <c r="Q37" s="34">
        <f t="shared" si="1"/>
        <v>32</v>
      </c>
      <c r="R37" s="34">
        <f t="shared" si="1"/>
        <v>199</v>
      </c>
      <c r="S37" s="34">
        <f t="shared" si="1"/>
        <v>215</v>
      </c>
      <c r="U37">
        <v>24</v>
      </c>
      <c r="V37" s="34">
        <f t="shared" si="4"/>
        <v>109</v>
      </c>
    </row>
    <row r="38" spans="1:22" x14ac:dyDescent="0.25">
      <c r="A38">
        <v>2</v>
      </c>
      <c r="B38">
        <v>13</v>
      </c>
      <c r="C38">
        <v>24</v>
      </c>
      <c r="D38">
        <v>39</v>
      </c>
      <c r="E38">
        <v>40</v>
      </c>
      <c r="F38" s="2">
        <v>0.2711858269861494</v>
      </c>
      <c r="G38">
        <f t="shared" si="2"/>
        <v>118</v>
      </c>
      <c r="H38" s="2">
        <f ca="1">VLOOKUP(A38,Mains!A:D,4,0)+VLOOKUP(B38,Mains!A:D,4,0)+VLOOKUP(C38,Mains!A:D,4,0)+VLOOKUP(D38,Mains!A:D,4,0)+VLOOKUP(E38,Mains!A:D,4,0)</f>
        <v>0.12498149912489318</v>
      </c>
      <c r="I38">
        <f>IF(OR($A38=Test!B$1,$B38=Test!B$1,$C38=Test!B$1,$D38=Test!B$1,$E38=Test!B$1),1,0)</f>
        <v>1</v>
      </c>
      <c r="J38">
        <f>IF(OR($A38=Test!C$1,$B38=Test!C$1,$C38=Test!C$1,$D38=Test!C$1,$E38=Test!C$1),1,0)</f>
        <v>0</v>
      </c>
      <c r="K38">
        <f>IF(OR($A38=Test!D$1,$B38=Test!D$1,$C38=Test!D$1,$D38=Test!D$1,$E38=Test!D$1),1,0)</f>
        <v>0</v>
      </c>
      <c r="L38">
        <f>IF(OR($A38=Test!E$1,$B38=Test!E$1,$C38=Test!E$1,$D38=Test!E$1,$E38=Test!E$1),1,0)</f>
        <v>0</v>
      </c>
      <c r="M38">
        <f>IF(OR($A38=Test!F$1,$B38=Test!F$1,$C38=Test!F$1,$D38=Test!F$1,$E38=Test!F$1),1,0)</f>
        <v>0</v>
      </c>
      <c r="N38" s="34">
        <f t="shared" si="0"/>
        <v>1</v>
      </c>
      <c r="O38" s="34">
        <f t="shared" si="1"/>
        <v>660</v>
      </c>
      <c r="P38" s="34">
        <f t="shared" si="1"/>
        <v>110</v>
      </c>
      <c r="Q38" s="34">
        <f t="shared" si="1"/>
        <v>109</v>
      </c>
      <c r="R38" s="34">
        <f t="shared" si="1"/>
        <v>199</v>
      </c>
      <c r="S38" s="34">
        <f t="shared" si="1"/>
        <v>170</v>
      </c>
      <c r="U38" s="34">
        <v>25</v>
      </c>
      <c r="V38" s="34">
        <f t="shared" si="4"/>
        <v>12</v>
      </c>
    </row>
    <row r="39" spans="1:22" x14ac:dyDescent="0.25">
      <c r="A39">
        <v>2</v>
      </c>
      <c r="B39">
        <v>13</v>
      </c>
      <c r="C39">
        <v>31</v>
      </c>
      <c r="D39">
        <v>32</v>
      </c>
      <c r="E39">
        <v>50</v>
      </c>
      <c r="F39" s="2">
        <v>0.27100283010628978</v>
      </c>
      <c r="G39">
        <f t="shared" si="2"/>
        <v>128</v>
      </c>
      <c r="H39" s="2">
        <f ca="1">VLOOKUP(A39,Mains!A:D,4,0)+VLOOKUP(B39,Mains!A:D,4,0)+VLOOKUP(C39,Mains!A:D,4,0)+VLOOKUP(D39,Mains!A:D,4,0)+VLOOKUP(E39,Mains!A:D,4,0)</f>
        <v>8.7413078509514699E-2</v>
      </c>
      <c r="I39">
        <f>IF(OR($A39=Test!B$1,$B39=Test!B$1,$C39=Test!B$1,$D39=Test!B$1,$E39=Test!B$1),1,0)</f>
        <v>1</v>
      </c>
      <c r="J39">
        <f>IF(OR($A39=Test!C$1,$B39=Test!C$1,$C39=Test!C$1,$D39=Test!C$1,$E39=Test!C$1),1,0)</f>
        <v>0</v>
      </c>
      <c r="K39">
        <f>IF(OR($A39=Test!D$1,$B39=Test!D$1,$C39=Test!D$1,$D39=Test!D$1,$E39=Test!D$1),1,0)</f>
        <v>0</v>
      </c>
      <c r="L39">
        <f>IF(OR($A39=Test!E$1,$B39=Test!E$1,$C39=Test!E$1,$D39=Test!E$1,$E39=Test!E$1),1,0)</f>
        <v>0</v>
      </c>
      <c r="M39">
        <f>IF(OR($A39=Test!F$1,$B39=Test!F$1,$C39=Test!F$1,$D39=Test!F$1,$E39=Test!F$1),1,0)</f>
        <v>1</v>
      </c>
      <c r="N39" s="34">
        <f t="shared" si="0"/>
        <v>2</v>
      </c>
      <c r="O39" s="34">
        <f t="shared" si="1"/>
        <v>660</v>
      </c>
      <c r="P39" s="34">
        <f t="shared" si="1"/>
        <v>110</v>
      </c>
      <c r="Q39" s="34">
        <f t="shared" si="1"/>
        <v>57</v>
      </c>
      <c r="R39" s="34">
        <f t="shared" si="1"/>
        <v>34</v>
      </c>
      <c r="S39" s="34">
        <f t="shared" si="1"/>
        <v>215</v>
      </c>
      <c r="U39">
        <v>26</v>
      </c>
      <c r="V39" s="34">
        <f t="shared" si="4"/>
        <v>102</v>
      </c>
    </row>
    <row r="40" spans="1:22" x14ac:dyDescent="0.25">
      <c r="A40">
        <v>2</v>
      </c>
      <c r="B40">
        <v>9</v>
      </c>
      <c r="C40">
        <v>24</v>
      </c>
      <c r="D40">
        <v>42</v>
      </c>
      <c r="E40">
        <v>43</v>
      </c>
      <c r="F40" s="2">
        <v>0.27088142808509635</v>
      </c>
      <c r="G40">
        <f t="shared" si="2"/>
        <v>120</v>
      </c>
      <c r="H40" s="2">
        <f ca="1">VLOOKUP(A40,Mains!A:D,4,0)+VLOOKUP(B40,Mains!A:D,4,0)+VLOOKUP(C40,Mains!A:D,4,0)+VLOOKUP(D40,Mains!A:D,4,0)+VLOOKUP(E40,Mains!A:D,4,0)</f>
        <v>0.10487791332015423</v>
      </c>
      <c r="I40">
        <f>IF(OR($A40=Test!B$1,$B40=Test!B$1,$C40=Test!B$1,$D40=Test!B$1,$E40=Test!B$1),1,0)</f>
        <v>1</v>
      </c>
      <c r="J40">
        <f>IF(OR($A40=Test!C$1,$B40=Test!C$1,$C40=Test!C$1,$D40=Test!C$1,$E40=Test!C$1),1,0)</f>
        <v>0</v>
      </c>
      <c r="K40">
        <f>IF(OR($A40=Test!D$1,$B40=Test!D$1,$C40=Test!D$1,$D40=Test!D$1,$E40=Test!D$1),1,0)</f>
        <v>0</v>
      </c>
      <c r="L40">
        <f>IF(OR($A40=Test!E$1,$B40=Test!E$1,$C40=Test!E$1,$D40=Test!E$1,$E40=Test!E$1),1,0)</f>
        <v>0</v>
      </c>
      <c r="M40">
        <f>IF(OR($A40=Test!F$1,$B40=Test!F$1,$C40=Test!F$1,$D40=Test!F$1,$E40=Test!F$1),1,0)</f>
        <v>0</v>
      </c>
      <c r="N40" s="34">
        <f t="shared" si="0"/>
        <v>1</v>
      </c>
      <c r="O40" s="34">
        <f t="shared" si="1"/>
        <v>660</v>
      </c>
      <c r="P40" s="34">
        <f t="shared" si="1"/>
        <v>23</v>
      </c>
      <c r="Q40" s="34">
        <f t="shared" si="1"/>
        <v>109</v>
      </c>
      <c r="R40" s="34">
        <f t="shared" si="1"/>
        <v>110</v>
      </c>
      <c r="S40" s="34">
        <f t="shared" si="1"/>
        <v>208</v>
      </c>
      <c r="U40" s="34">
        <v>27</v>
      </c>
      <c r="V40" s="34">
        <f t="shared" si="4"/>
        <v>35</v>
      </c>
    </row>
    <row r="41" spans="1:22" x14ac:dyDescent="0.25">
      <c r="A41">
        <v>4</v>
      </c>
      <c r="B41">
        <v>19</v>
      </c>
      <c r="C41">
        <v>34</v>
      </c>
      <c r="D41">
        <v>35</v>
      </c>
      <c r="E41">
        <v>50</v>
      </c>
      <c r="F41" s="2">
        <v>0.26952123496477903</v>
      </c>
      <c r="G41">
        <f t="shared" si="2"/>
        <v>142</v>
      </c>
      <c r="H41" s="2">
        <f ca="1">VLOOKUP(A41,Mains!A:D,4,0)+VLOOKUP(B41,Mains!A:D,4,0)+VLOOKUP(C41,Mains!A:D,4,0)+VLOOKUP(D41,Mains!A:D,4,0)+VLOOKUP(E41,Mains!A:D,4,0)</f>
        <v>9.3692511675426957E-2</v>
      </c>
      <c r="I41">
        <f>IF(OR($A41=Test!B$1,$B41=Test!B$1,$C41=Test!B$1,$D41=Test!B$1,$E41=Test!B$1),1,0)</f>
        <v>0</v>
      </c>
      <c r="J41">
        <f>IF(OR($A41=Test!C$1,$B41=Test!C$1,$C41=Test!C$1,$D41=Test!C$1,$E41=Test!C$1),1,0)</f>
        <v>0</v>
      </c>
      <c r="K41">
        <f>IF(OR($A41=Test!D$1,$B41=Test!D$1,$C41=Test!D$1,$D41=Test!D$1,$E41=Test!D$1),1,0)</f>
        <v>0</v>
      </c>
      <c r="L41">
        <f>IF(OR($A41=Test!E$1,$B41=Test!E$1,$C41=Test!E$1,$D41=Test!E$1,$E41=Test!E$1),1,0)</f>
        <v>0</v>
      </c>
      <c r="M41">
        <f>IF(OR($A41=Test!F$1,$B41=Test!F$1,$C41=Test!F$1,$D41=Test!F$1,$E41=Test!F$1),1,0)</f>
        <v>1</v>
      </c>
      <c r="N41" s="34">
        <f t="shared" si="0"/>
        <v>1</v>
      </c>
      <c r="O41" s="34">
        <f t="shared" si="1"/>
        <v>207</v>
      </c>
      <c r="P41" s="34">
        <f t="shared" si="1"/>
        <v>209</v>
      </c>
      <c r="Q41" s="34">
        <f t="shared" si="1"/>
        <v>71</v>
      </c>
      <c r="R41" s="34">
        <f t="shared" si="1"/>
        <v>177</v>
      </c>
      <c r="S41" s="34">
        <f t="shared" si="1"/>
        <v>215</v>
      </c>
      <c r="U41">
        <v>28</v>
      </c>
      <c r="V41" s="34">
        <f t="shared" si="4"/>
        <v>131</v>
      </c>
    </row>
    <row r="42" spans="1:22" x14ac:dyDescent="0.25">
      <c r="A42">
        <v>2</v>
      </c>
      <c r="B42">
        <v>15</v>
      </c>
      <c r="C42">
        <v>28</v>
      </c>
      <c r="D42">
        <v>43</v>
      </c>
      <c r="E42">
        <v>44</v>
      </c>
      <c r="F42" s="2">
        <v>0.26928210251472767</v>
      </c>
      <c r="G42">
        <f t="shared" si="2"/>
        <v>132</v>
      </c>
      <c r="H42" s="2">
        <f ca="1">VLOOKUP(A42,Mains!A:D,4,0)+VLOOKUP(B42,Mains!A:D,4,0)+VLOOKUP(C42,Mains!A:D,4,0)+VLOOKUP(D42,Mains!A:D,4,0)+VLOOKUP(E42,Mains!A:D,4,0)</f>
        <v>9.6894182235785761E-2</v>
      </c>
      <c r="I42">
        <f>IF(OR($A42=Test!B$1,$B42=Test!B$1,$C42=Test!B$1,$D42=Test!B$1,$E42=Test!B$1),1,0)</f>
        <v>1</v>
      </c>
      <c r="J42">
        <f>IF(OR($A42=Test!C$1,$B42=Test!C$1,$C42=Test!C$1,$D42=Test!C$1,$E42=Test!C$1),1,0)</f>
        <v>0</v>
      </c>
      <c r="K42">
        <f>IF(OR($A42=Test!D$1,$B42=Test!D$1,$C42=Test!D$1,$D42=Test!D$1,$E42=Test!D$1),1,0)</f>
        <v>0</v>
      </c>
      <c r="L42">
        <f>IF(OR($A42=Test!E$1,$B42=Test!E$1,$C42=Test!E$1,$D42=Test!E$1,$E42=Test!E$1),1,0)</f>
        <v>1</v>
      </c>
      <c r="M42">
        <f>IF(OR($A42=Test!F$1,$B42=Test!F$1,$C42=Test!F$1,$D42=Test!F$1,$E42=Test!F$1),1,0)</f>
        <v>0</v>
      </c>
      <c r="N42" s="34">
        <f t="shared" si="0"/>
        <v>2</v>
      </c>
      <c r="O42" s="34">
        <f t="shared" si="1"/>
        <v>660</v>
      </c>
      <c r="P42" s="34">
        <f t="shared" si="1"/>
        <v>56</v>
      </c>
      <c r="Q42" s="34">
        <f t="shared" si="1"/>
        <v>120</v>
      </c>
      <c r="R42" s="34">
        <f t="shared" si="1"/>
        <v>51</v>
      </c>
      <c r="S42" s="34">
        <f t="shared" si="1"/>
        <v>49</v>
      </c>
      <c r="U42" s="34">
        <v>29</v>
      </c>
      <c r="V42" s="34">
        <f t="shared" si="4"/>
        <v>39</v>
      </c>
    </row>
    <row r="43" spans="1:22" x14ac:dyDescent="0.25">
      <c r="A43">
        <v>2</v>
      </c>
      <c r="B43">
        <v>17</v>
      </c>
      <c r="C43">
        <v>35</v>
      </c>
      <c r="D43">
        <v>42</v>
      </c>
      <c r="E43">
        <v>43</v>
      </c>
      <c r="F43" s="2">
        <v>0.26869369956393863</v>
      </c>
      <c r="G43">
        <f t="shared" si="2"/>
        <v>139</v>
      </c>
      <c r="H43" s="2">
        <f ca="1">VLOOKUP(A43,Mains!A:D,4,0)+VLOOKUP(B43,Mains!A:D,4,0)+VLOOKUP(C43,Mains!A:D,4,0)+VLOOKUP(D43,Mains!A:D,4,0)+VLOOKUP(E43,Mains!A:D,4,0)</f>
        <v>0.10008688789860143</v>
      </c>
      <c r="I43">
        <f>IF(OR($A43=Test!B$1,$B43=Test!B$1,$C43=Test!B$1,$D43=Test!B$1,$E43=Test!B$1),1,0)</f>
        <v>1</v>
      </c>
      <c r="J43">
        <f>IF(OR($A43=Test!C$1,$B43=Test!C$1,$C43=Test!C$1,$D43=Test!C$1,$E43=Test!C$1),1,0)</f>
        <v>0</v>
      </c>
      <c r="K43">
        <f>IF(OR($A43=Test!D$1,$B43=Test!D$1,$C43=Test!D$1,$D43=Test!D$1,$E43=Test!D$1),1,0)</f>
        <v>0</v>
      </c>
      <c r="L43">
        <f>IF(OR($A43=Test!E$1,$B43=Test!E$1,$C43=Test!E$1,$D43=Test!E$1,$E43=Test!E$1),1,0)</f>
        <v>0</v>
      </c>
      <c r="M43">
        <f>IF(OR($A43=Test!F$1,$B43=Test!F$1,$C43=Test!F$1,$D43=Test!F$1,$E43=Test!F$1),1,0)</f>
        <v>0</v>
      </c>
      <c r="N43" s="34">
        <f t="shared" si="0"/>
        <v>1</v>
      </c>
      <c r="O43" s="34">
        <f t="shared" si="1"/>
        <v>660</v>
      </c>
      <c r="P43" s="34">
        <f t="shared" si="1"/>
        <v>105</v>
      </c>
      <c r="Q43" s="34">
        <f t="shared" si="1"/>
        <v>56</v>
      </c>
      <c r="R43" s="34">
        <f t="shared" si="1"/>
        <v>110</v>
      </c>
      <c r="S43" s="34">
        <f t="shared" si="1"/>
        <v>208</v>
      </c>
      <c r="U43">
        <v>30</v>
      </c>
      <c r="V43" s="34">
        <f t="shared" si="4"/>
        <v>51</v>
      </c>
    </row>
    <row r="44" spans="1:22" x14ac:dyDescent="0.25">
      <c r="A44">
        <v>2</v>
      </c>
      <c r="B44">
        <v>13</v>
      </c>
      <c r="C44">
        <v>31</v>
      </c>
      <c r="D44">
        <v>42</v>
      </c>
      <c r="E44">
        <v>43</v>
      </c>
      <c r="F44" s="2">
        <v>0.26808064019702083</v>
      </c>
      <c r="G44">
        <f t="shared" si="2"/>
        <v>131</v>
      </c>
      <c r="H44" s="2">
        <f ca="1">VLOOKUP(A44,Mains!A:D,4,0)+VLOOKUP(B44,Mains!A:D,4,0)+VLOOKUP(C44,Mains!A:D,4,0)+VLOOKUP(D44,Mains!A:D,4,0)+VLOOKUP(E44,Mains!A:D,4,0)</f>
        <v>9.725128912763488E-2</v>
      </c>
      <c r="I44">
        <f>IF(OR($A44=Test!B$1,$B44=Test!B$1,$C44=Test!B$1,$D44=Test!B$1,$E44=Test!B$1),1,0)</f>
        <v>1</v>
      </c>
      <c r="J44">
        <f>IF(OR($A44=Test!C$1,$B44=Test!C$1,$C44=Test!C$1,$D44=Test!C$1,$E44=Test!C$1),1,0)</f>
        <v>0</v>
      </c>
      <c r="K44">
        <f>IF(OR($A44=Test!D$1,$B44=Test!D$1,$C44=Test!D$1,$D44=Test!D$1,$E44=Test!D$1),1,0)</f>
        <v>0</v>
      </c>
      <c r="L44">
        <f>IF(OR($A44=Test!E$1,$B44=Test!E$1,$C44=Test!E$1,$D44=Test!E$1,$E44=Test!E$1),1,0)</f>
        <v>0</v>
      </c>
      <c r="M44">
        <f>IF(OR($A44=Test!F$1,$B44=Test!F$1,$C44=Test!F$1,$D44=Test!F$1,$E44=Test!F$1),1,0)</f>
        <v>0</v>
      </c>
      <c r="N44" s="34">
        <f t="shared" si="0"/>
        <v>1</v>
      </c>
      <c r="O44" s="34">
        <f t="shared" si="1"/>
        <v>660</v>
      </c>
      <c r="P44" s="34">
        <f t="shared" si="1"/>
        <v>110</v>
      </c>
      <c r="Q44" s="34">
        <f t="shared" si="1"/>
        <v>57</v>
      </c>
      <c r="R44" s="34">
        <f t="shared" si="1"/>
        <v>110</v>
      </c>
      <c r="S44" s="34">
        <f t="shared" si="1"/>
        <v>208</v>
      </c>
      <c r="U44" s="34">
        <v>31</v>
      </c>
      <c r="V44" s="34">
        <f t="shared" si="4"/>
        <v>72</v>
      </c>
    </row>
    <row r="45" spans="1:22" x14ac:dyDescent="0.25">
      <c r="A45">
        <v>2</v>
      </c>
      <c r="B45">
        <v>14</v>
      </c>
      <c r="C45">
        <v>28</v>
      </c>
      <c r="D45">
        <v>43</v>
      </c>
      <c r="E45">
        <v>44</v>
      </c>
      <c r="F45" s="2">
        <v>0.26763906113324365</v>
      </c>
      <c r="G45">
        <f t="shared" si="2"/>
        <v>131</v>
      </c>
      <c r="H45" s="2">
        <f ca="1">VLOOKUP(A45,Mains!A:D,4,0)+VLOOKUP(B45,Mains!A:D,4,0)+VLOOKUP(C45,Mains!A:D,4,0)+VLOOKUP(D45,Mains!A:D,4,0)+VLOOKUP(E45,Mains!A:D,4,0)</f>
        <v>9.7657675989130582E-2</v>
      </c>
      <c r="I45">
        <f>IF(OR($A45=Test!B$1,$B45=Test!B$1,$C45=Test!B$1,$D45=Test!B$1,$E45=Test!B$1),1,0)</f>
        <v>1</v>
      </c>
      <c r="J45">
        <f>IF(OR($A45=Test!C$1,$B45=Test!C$1,$C45=Test!C$1,$D45=Test!C$1,$E45=Test!C$1),1,0)</f>
        <v>1</v>
      </c>
      <c r="K45">
        <f>IF(OR($A45=Test!D$1,$B45=Test!D$1,$C45=Test!D$1,$D45=Test!D$1,$E45=Test!D$1),1,0)</f>
        <v>0</v>
      </c>
      <c r="L45">
        <f>IF(OR($A45=Test!E$1,$B45=Test!E$1,$C45=Test!E$1,$D45=Test!E$1,$E45=Test!E$1),1,0)</f>
        <v>1</v>
      </c>
      <c r="M45">
        <f>IF(OR($A45=Test!F$1,$B45=Test!F$1,$C45=Test!F$1,$D45=Test!F$1,$E45=Test!F$1),1,0)</f>
        <v>0</v>
      </c>
      <c r="N45" s="34">
        <f t="shared" si="0"/>
        <v>3</v>
      </c>
      <c r="O45" s="34">
        <f t="shared" si="1"/>
        <v>660</v>
      </c>
      <c r="P45" s="34">
        <f t="shared" si="1"/>
        <v>47</v>
      </c>
      <c r="Q45" s="34">
        <f t="shared" si="1"/>
        <v>120</v>
      </c>
      <c r="R45" s="34">
        <f t="shared" si="1"/>
        <v>51</v>
      </c>
      <c r="S45" s="34">
        <f t="shared" si="1"/>
        <v>49</v>
      </c>
      <c r="U45">
        <v>32</v>
      </c>
      <c r="V45" s="34">
        <f t="shared" si="4"/>
        <v>84</v>
      </c>
    </row>
    <row r="46" spans="1:22" x14ac:dyDescent="0.25">
      <c r="A46">
        <v>2</v>
      </c>
      <c r="B46">
        <v>17</v>
      </c>
      <c r="C46">
        <v>26</v>
      </c>
      <c r="D46">
        <v>40</v>
      </c>
      <c r="E46">
        <v>41</v>
      </c>
      <c r="F46" s="2">
        <v>0.26713230134313021</v>
      </c>
      <c r="G46">
        <f t="shared" si="2"/>
        <v>126</v>
      </c>
      <c r="H46" s="2">
        <f ca="1">VLOOKUP(A46,Mains!A:D,4,0)+VLOOKUP(B46,Mains!A:D,4,0)+VLOOKUP(C46,Mains!A:D,4,0)+VLOOKUP(D46,Mains!A:D,4,0)+VLOOKUP(E46,Mains!A:D,4,0)</f>
        <v>9.5943976346639287E-2</v>
      </c>
      <c r="I46">
        <f>IF(OR($A46=Test!B$1,$B46=Test!B$1,$C46=Test!B$1,$D46=Test!B$1,$E46=Test!B$1),1,0)</f>
        <v>1</v>
      </c>
      <c r="J46">
        <f>IF(OR($A46=Test!C$1,$B46=Test!C$1,$C46=Test!C$1,$D46=Test!C$1,$E46=Test!C$1),1,0)</f>
        <v>0</v>
      </c>
      <c r="K46">
        <f>IF(OR($A46=Test!D$1,$B46=Test!D$1,$C46=Test!D$1,$D46=Test!D$1,$E46=Test!D$1),1,0)</f>
        <v>0</v>
      </c>
      <c r="L46">
        <f>IF(OR($A46=Test!E$1,$B46=Test!E$1,$C46=Test!E$1,$D46=Test!E$1,$E46=Test!E$1),1,0)</f>
        <v>0</v>
      </c>
      <c r="M46">
        <f>IF(OR($A46=Test!F$1,$B46=Test!F$1,$C46=Test!F$1,$D46=Test!F$1,$E46=Test!F$1),1,0)</f>
        <v>0</v>
      </c>
      <c r="N46" s="34">
        <f t="shared" si="0"/>
        <v>1</v>
      </c>
      <c r="O46" s="34">
        <f t="shared" si="1"/>
        <v>660</v>
      </c>
      <c r="P46" s="34">
        <f t="shared" si="1"/>
        <v>105</v>
      </c>
      <c r="Q46" s="34">
        <f t="shared" si="1"/>
        <v>102</v>
      </c>
      <c r="R46" s="34">
        <f t="shared" si="1"/>
        <v>160</v>
      </c>
      <c r="S46" s="34">
        <f t="shared" si="1"/>
        <v>92</v>
      </c>
      <c r="U46" s="34">
        <v>33</v>
      </c>
      <c r="V46" s="34">
        <f t="shared" si="4"/>
        <v>63</v>
      </c>
    </row>
    <row r="47" spans="1:22" x14ac:dyDescent="0.25">
      <c r="A47">
        <v>4</v>
      </c>
      <c r="B47">
        <v>19</v>
      </c>
      <c r="C47">
        <v>26</v>
      </c>
      <c r="D47">
        <v>39</v>
      </c>
      <c r="E47">
        <v>40</v>
      </c>
      <c r="F47" s="2">
        <v>0.26710817875737608</v>
      </c>
      <c r="G47">
        <f t="shared" si="2"/>
        <v>128</v>
      </c>
      <c r="H47" s="2">
        <f ca="1">VLOOKUP(A47,Mains!A:D,4,0)+VLOOKUP(B47,Mains!A:D,4,0)+VLOOKUP(C47,Mains!A:D,4,0)+VLOOKUP(D47,Mains!A:D,4,0)+VLOOKUP(E47,Mains!A:D,4,0)</f>
        <v>0.12023134337843949</v>
      </c>
      <c r="I47">
        <f>IF(OR($A47=Test!B$1,$B47=Test!B$1,$C47=Test!B$1,$D47=Test!B$1,$E47=Test!B$1),1,0)</f>
        <v>0</v>
      </c>
      <c r="J47">
        <f>IF(OR($A47=Test!C$1,$B47=Test!C$1,$C47=Test!C$1,$D47=Test!C$1,$E47=Test!C$1),1,0)</f>
        <v>0</v>
      </c>
      <c r="K47">
        <f>IF(OR($A47=Test!D$1,$B47=Test!D$1,$C47=Test!D$1,$D47=Test!D$1,$E47=Test!D$1),1,0)</f>
        <v>0</v>
      </c>
      <c r="L47">
        <f>IF(OR($A47=Test!E$1,$B47=Test!E$1,$C47=Test!E$1,$D47=Test!E$1,$E47=Test!E$1),1,0)</f>
        <v>0</v>
      </c>
      <c r="M47">
        <f>IF(OR($A47=Test!F$1,$B47=Test!F$1,$C47=Test!F$1,$D47=Test!F$1,$E47=Test!F$1),1,0)</f>
        <v>0</v>
      </c>
      <c r="N47" s="34">
        <f t="shared" si="0"/>
        <v>0</v>
      </c>
      <c r="O47" s="34">
        <f t="shared" si="1"/>
        <v>207</v>
      </c>
      <c r="P47" s="34">
        <f t="shared" si="1"/>
        <v>209</v>
      </c>
      <c r="Q47" s="34">
        <f t="shared" si="1"/>
        <v>102</v>
      </c>
      <c r="R47" s="34">
        <f t="shared" si="1"/>
        <v>199</v>
      </c>
      <c r="S47" s="34">
        <f t="shared" si="1"/>
        <v>170</v>
      </c>
      <c r="U47">
        <v>34</v>
      </c>
      <c r="V47" s="34">
        <f t="shared" si="4"/>
        <v>85</v>
      </c>
    </row>
    <row r="48" spans="1:22" x14ac:dyDescent="0.25">
      <c r="A48">
        <v>2</v>
      </c>
      <c r="B48">
        <v>14</v>
      </c>
      <c r="C48">
        <v>32</v>
      </c>
      <c r="D48">
        <v>33</v>
      </c>
      <c r="E48">
        <v>50</v>
      </c>
      <c r="F48" s="2">
        <v>0.26700909778451648</v>
      </c>
      <c r="G48">
        <f t="shared" si="2"/>
        <v>131</v>
      </c>
      <c r="H48" s="2">
        <f ca="1">VLOOKUP(A48,Mains!A:D,4,0)+VLOOKUP(B48,Mains!A:D,4,0)+VLOOKUP(C48,Mains!A:D,4,0)+VLOOKUP(D48,Mains!A:D,4,0)+VLOOKUP(E48,Mains!A:D,4,0)</f>
        <v>7.8348767118589999E-2</v>
      </c>
      <c r="I48">
        <f>IF(OR($A48=Test!B$1,$B48=Test!B$1,$C48=Test!B$1,$D48=Test!B$1,$E48=Test!B$1),1,0)</f>
        <v>1</v>
      </c>
      <c r="J48">
        <f>IF(OR($A48=Test!C$1,$B48=Test!C$1,$C48=Test!C$1,$D48=Test!C$1,$E48=Test!C$1),1,0)</f>
        <v>1</v>
      </c>
      <c r="K48">
        <f>IF(OR($A48=Test!D$1,$B48=Test!D$1,$C48=Test!D$1,$D48=Test!D$1,$E48=Test!D$1),1,0)</f>
        <v>0</v>
      </c>
      <c r="L48">
        <f>IF(OR($A48=Test!E$1,$B48=Test!E$1,$C48=Test!E$1,$D48=Test!E$1,$E48=Test!E$1),1,0)</f>
        <v>0</v>
      </c>
      <c r="M48">
        <f>IF(OR($A48=Test!F$1,$B48=Test!F$1,$C48=Test!F$1,$D48=Test!F$1,$E48=Test!F$1),1,0)</f>
        <v>1</v>
      </c>
      <c r="N48" s="34">
        <f t="shared" si="0"/>
        <v>3</v>
      </c>
      <c r="O48" s="34">
        <f t="shared" si="1"/>
        <v>660</v>
      </c>
      <c r="P48" s="34">
        <f t="shared" si="1"/>
        <v>47</v>
      </c>
      <c r="Q48" s="34">
        <f t="shared" si="1"/>
        <v>50</v>
      </c>
      <c r="R48" s="34">
        <f t="shared" si="1"/>
        <v>36</v>
      </c>
      <c r="S48" s="34">
        <f t="shared" si="1"/>
        <v>215</v>
      </c>
      <c r="U48" s="34">
        <v>35</v>
      </c>
      <c r="V48" s="34">
        <f t="shared" si="4"/>
        <v>233</v>
      </c>
    </row>
    <row r="49" spans="1:22" x14ac:dyDescent="0.25">
      <c r="A49">
        <v>4</v>
      </c>
      <c r="B49">
        <v>22</v>
      </c>
      <c r="C49">
        <v>23</v>
      </c>
      <c r="D49">
        <v>39</v>
      </c>
      <c r="E49">
        <v>43</v>
      </c>
      <c r="F49" s="2">
        <v>0.26692834805777788</v>
      </c>
      <c r="G49">
        <f t="shared" si="2"/>
        <v>131</v>
      </c>
      <c r="H49" s="2">
        <f ca="1">VLOOKUP(A49,Mains!A:D,4,0)+VLOOKUP(B49,Mains!A:D,4,0)+VLOOKUP(C49,Mains!A:D,4,0)+VLOOKUP(D49,Mains!A:D,4,0)+VLOOKUP(E49,Mains!A:D,4,0)</f>
        <v>0.1261825632058852</v>
      </c>
      <c r="I49">
        <f>IF(OR($A49=Test!B$1,$B49=Test!B$1,$C49=Test!B$1,$D49=Test!B$1,$E49=Test!B$1),1,0)</f>
        <v>0</v>
      </c>
      <c r="J49">
        <f>IF(OR($A49=Test!C$1,$B49=Test!C$1,$C49=Test!C$1,$D49=Test!C$1,$E49=Test!C$1),1,0)</f>
        <v>0</v>
      </c>
      <c r="K49">
        <f>IF(OR($A49=Test!D$1,$B49=Test!D$1,$C49=Test!D$1,$D49=Test!D$1,$E49=Test!D$1),1,0)</f>
        <v>0</v>
      </c>
      <c r="L49">
        <f>IF(OR($A49=Test!E$1,$B49=Test!E$1,$C49=Test!E$1,$D49=Test!E$1,$E49=Test!E$1),1,0)</f>
        <v>0</v>
      </c>
      <c r="M49">
        <f>IF(OR($A49=Test!F$1,$B49=Test!F$1,$C49=Test!F$1,$D49=Test!F$1,$E49=Test!F$1),1,0)</f>
        <v>0</v>
      </c>
      <c r="N49" s="34">
        <f t="shared" si="0"/>
        <v>0</v>
      </c>
      <c r="O49" s="34">
        <f t="shared" si="1"/>
        <v>207</v>
      </c>
      <c r="P49" s="34">
        <f t="shared" si="1"/>
        <v>82</v>
      </c>
      <c r="Q49" s="34">
        <f t="shared" si="1"/>
        <v>86</v>
      </c>
      <c r="R49" s="34">
        <f t="shared" si="1"/>
        <v>199</v>
      </c>
      <c r="S49" s="34">
        <f t="shared" si="1"/>
        <v>208</v>
      </c>
      <c r="U49">
        <v>36</v>
      </c>
      <c r="V49" s="34">
        <f t="shared" si="4"/>
        <v>49</v>
      </c>
    </row>
    <row r="50" spans="1:22" x14ac:dyDescent="0.25">
      <c r="A50">
        <v>2</v>
      </c>
      <c r="B50">
        <v>17</v>
      </c>
      <c r="C50">
        <v>28</v>
      </c>
      <c r="D50">
        <v>43</v>
      </c>
      <c r="E50">
        <v>44</v>
      </c>
      <c r="F50" s="2">
        <v>0.26687908411625233</v>
      </c>
      <c r="G50">
        <f t="shared" si="2"/>
        <v>134</v>
      </c>
      <c r="H50" s="2">
        <f ca="1">VLOOKUP(A50,Mains!A:D,4,0)+VLOOKUP(B50,Mains!A:D,4,0)+VLOOKUP(C50,Mains!A:D,4,0)+VLOOKUP(D50,Mains!A:D,4,0)+VLOOKUP(E50,Mains!A:D,4,0)</f>
        <v>9.60231015784581E-2</v>
      </c>
      <c r="I50">
        <f>IF(OR($A50=Test!B$1,$B50=Test!B$1,$C50=Test!B$1,$D50=Test!B$1,$E50=Test!B$1),1,0)</f>
        <v>1</v>
      </c>
      <c r="J50">
        <f>IF(OR($A50=Test!C$1,$B50=Test!C$1,$C50=Test!C$1,$D50=Test!C$1,$E50=Test!C$1),1,0)</f>
        <v>0</v>
      </c>
      <c r="K50">
        <f>IF(OR($A50=Test!D$1,$B50=Test!D$1,$C50=Test!D$1,$D50=Test!D$1,$E50=Test!D$1),1,0)</f>
        <v>0</v>
      </c>
      <c r="L50">
        <f>IF(OR($A50=Test!E$1,$B50=Test!E$1,$C50=Test!E$1,$D50=Test!E$1,$E50=Test!E$1),1,0)</f>
        <v>1</v>
      </c>
      <c r="M50">
        <f>IF(OR($A50=Test!F$1,$B50=Test!F$1,$C50=Test!F$1,$D50=Test!F$1,$E50=Test!F$1),1,0)</f>
        <v>0</v>
      </c>
      <c r="N50" s="34">
        <f t="shared" si="0"/>
        <v>2</v>
      </c>
      <c r="O50" s="34">
        <f t="shared" si="1"/>
        <v>660</v>
      </c>
      <c r="P50" s="34">
        <f t="shared" si="1"/>
        <v>105</v>
      </c>
      <c r="Q50" s="34">
        <f t="shared" si="1"/>
        <v>120</v>
      </c>
      <c r="R50" s="34">
        <f t="shared" si="1"/>
        <v>51</v>
      </c>
      <c r="S50" s="34">
        <f t="shared" si="1"/>
        <v>49</v>
      </c>
      <c r="U50" s="34">
        <v>37</v>
      </c>
      <c r="V50" s="34">
        <f t="shared" si="4"/>
        <v>21</v>
      </c>
    </row>
    <row r="51" spans="1:22" x14ac:dyDescent="0.25">
      <c r="A51">
        <v>2</v>
      </c>
      <c r="B51">
        <v>13</v>
      </c>
      <c r="C51">
        <v>26</v>
      </c>
      <c r="D51">
        <v>39</v>
      </c>
      <c r="E51">
        <v>40</v>
      </c>
      <c r="F51" s="2">
        <v>0.26625234641946965</v>
      </c>
      <c r="G51">
        <f t="shared" si="2"/>
        <v>120</v>
      </c>
      <c r="H51" s="2">
        <f ca="1">VLOOKUP(A51,Mains!A:D,4,0)+VLOOKUP(B51,Mains!A:D,4,0)+VLOOKUP(C51,Mains!A:D,4,0)+VLOOKUP(D51,Mains!A:D,4,0)+VLOOKUP(E51,Mains!A:D,4,0)</f>
        <v>0.12808246160932452</v>
      </c>
      <c r="I51">
        <f>IF(OR($A51=Test!B$1,$B51=Test!B$1,$C51=Test!B$1,$D51=Test!B$1,$E51=Test!B$1),1,0)</f>
        <v>1</v>
      </c>
      <c r="J51">
        <f>IF(OR($A51=Test!C$1,$B51=Test!C$1,$C51=Test!C$1,$D51=Test!C$1,$E51=Test!C$1),1,0)</f>
        <v>0</v>
      </c>
      <c r="K51">
        <f>IF(OR($A51=Test!D$1,$B51=Test!D$1,$C51=Test!D$1,$D51=Test!D$1,$E51=Test!D$1),1,0)</f>
        <v>0</v>
      </c>
      <c r="L51">
        <f>IF(OR($A51=Test!E$1,$B51=Test!E$1,$C51=Test!E$1,$D51=Test!E$1,$E51=Test!E$1),1,0)</f>
        <v>0</v>
      </c>
      <c r="M51">
        <f>IF(OR($A51=Test!F$1,$B51=Test!F$1,$C51=Test!F$1,$D51=Test!F$1,$E51=Test!F$1),1,0)</f>
        <v>0</v>
      </c>
      <c r="N51" s="34">
        <f t="shared" si="0"/>
        <v>1</v>
      </c>
      <c r="O51" s="34">
        <f t="shared" si="1"/>
        <v>660</v>
      </c>
      <c r="P51" s="34">
        <f t="shared" si="1"/>
        <v>110</v>
      </c>
      <c r="Q51" s="34">
        <f t="shared" si="1"/>
        <v>102</v>
      </c>
      <c r="R51" s="34">
        <f t="shared" si="1"/>
        <v>199</v>
      </c>
      <c r="S51" s="34">
        <f t="shared" si="1"/>
        <v>170</v>
      </c>
      <c r="U51">
        <v>38</v>
      </c>
      <c r="V51" s="34">
        <f t="shared" si="4"/>
        <v>31</v>
      </c>
    </row>
    <row r="52" spans="1:22" x14ac:dyDescent="0.25">
      <c r="A52">
        <v>2</v>
      </c>
      <c r="B52">
        <v>13</v>
      </c>
      <c r="C52">
        <v>26</v>
      </c>
      <c r="D52">
        <v>42</v>
      </c>
      <c r="E52">
        <v>43</v>
      </c>
      <c r="F52" s="2">
        <v>0.26526623859864673</v>
      </c>
      <c r="G52">
        <f t="shared" si="2"/>
        <v>126</v>
      </c>
      <c r="H52" s="2">
        <f ca="1">VLOOKUP(A52,Mains!A:D,4,0)+VLOOKUP(B52,Mains!A:D,4,0)+VLOOKUP(C52,Mains!A:D,4,0)+VLOOKUP(D52,Mains!A:D,4,0)+VLOOKUP(E52,Mains!A:D,4,0)</f>
        <v>0.11311840195033186</v>
      </c>
      <c r="I52">
        <f>IF(OR($A52=Test!B$1,$B52=Test!B$1,$C52=Test!B$1,$D52=Test!B$1,$E52=Test!B$1),1,0)</f>
        <v>1</v>
      </c>
      <c r="J52">
        <f>IF(OR($A52=Test!C$1,$B52=Test!C$1,$C52=Test!C$1,$D52=Test!C$1,$E52=Test!C$1),1,0)</f>
        <v>0</v>
      </c>
      <c r="K52">
        <f>IF(OR($A52=Test!D$1,$B52=Test!D$1,$C52=Test!D$1,$D52=Test!D$1,$E52=Test!D$1),1,0)</f>
        <v>0</v>
      </c>
      <c r="L52">
        <f>IF(OR($A52=Test!E$1,$B52=Test!E$1,$C52=Test!E$1,$D52=Test!E$1,$E52=Test!E$1),1,0)</f>
        <v>0</v>
      </c>
      <c r="M52">
        <f>IF(OR($A52=Test!F$1,$B52=Test!F$1,$C52=Test!F$1,$D52=Test!F$1,$E52=Test!F$1),1,0)</f>
        <v>0</v>
      </c>
      <c r="N52" s="34">
        <f t="shared" si="0"/>
        <v>1</v>
      </c>
      <c r="O52" s="34">
        <f t="shared" si="1"/>
        <v>660</v>
      </c>
      <c r="P52" s="34">
        <f t="shared" si="1"/>
        <v>110</v>
      </c>
      <c r="Q52" s="34">
        <f t="shared" si="1"/>
        <v>102</v>
      </c>
      <c r="R52" s="34">
        <f t="shared" si="1"/>
        <v>110</v>
      </c>
      <c r="S52" s="34">
        <f t="shared" si="1"/>
        <v>208</v>
      </c>
      <c r="U52" s="34">
        <v>39</v>
      </c>
      <c r="V52" s="34">
        <f t="shared" si="4"/>
        <v>224</v>
      </c>
    </row>
    <row r="53" spans="1:22" x14ac:dyDescent="0.25">
      <c r="A53">
        <v>2</v>
      </c>
      <c r="B53">
        <v>17</v>
      </c>
      <c r="C53">
        <v>35</v>
      </c>
      <c r="D53">
        <v>36</v>
      </c>
      <c r="E53">
        <v>43</v>
      </c>
      <c r="F53" s="2">
        <v>0.26524492472471684</v>
      </c>
      <c r="G53">
        <f t="shared" si="2"/>
        <v>133</v>
      </c>
      <c r="H53" s="2">
        <f ca="1">VLOOKUP(A53,Mains!A:D,4,0)+VLOOKUP(B53,Mains!A:D,4,0)+VLOOKUP(C53,Mains!A:D,4,0)+VLOOKUP(D53,Mains!A:D,4,0)+VLOOKUP(E53,Mains!A:D,4,0)</f>
        <v>9.8760533205346876E-2</v>
      </c>
      <c r="I53">
        <f>IF(OR($A53=Test!B$1,$B53=Test!B$1,$C53=Test!B$1,$D53=Test!B$1,$E53=Test!B$1),1,0)</f>
        <v>1</v>
      </c>
      <c r="J53">
        <f>IF(OR($A53=Test!C$1,$B53=Test!C$1,$C53=Test!C$1,$D53=Test!C$1,$E53=Test!C$1),1,0)</f>
        <v>0</v>
      </c>
      <c r="K53">
        <f>IF(OR($A53=Test!D$1,$B53=Test!D$1,$C53=Test!D$1,$D53=Test!D$1,$E53=Test!D$1),1,0)</f>
        <v>0</v>
      </c>
      <c r="L53">
        <f>IF(OR($A53=Test!E$1,$B53=Test!E$1,$C53=Test!E$1,$D53=Test!E$1,$E53=Test!E$1),1,0)</f>
        <v>0</v>
      </c>
      <c r="M53">
        <f>IF(OR($A53=Test!F$1,$B53=Test!F$1,$C53=Test!F$1,$D53=Test!F$1,$E53=Test!F$1),1,0)</f>
        <v>0</v>
      </c>
      <c r="N53" s="34">
        <f t="shared" si="0"/>
        <v>1</v>
      </c>
      <c r="O53" s="34">
        <f t="shared" ref="O53:S103" si="5">COUNTIF(A:A,A53)</f>
        <v>660</v>
      </c>
      <c r="P53" s="34">
        <f t="shared" si="5"/>
        <v>105</v>
      </c>
      <c r="Q53" s="34">
        <f t="shared" si="5"/>
        <v>56</v>
      </c>
      <c r="R53" s="34">
        <f t="shared" si="5"/>
        <v>33</v>
      </c>
      <c r="S53" s="34">
        <f t="shared" si="5"/>
        <v>208</v>
      </c>
      <c r="U53">
        <v>40</v>
      </c>
      <c r="V53" s="34">
        <f t="shared" si="4"/>
        <v>330</v>
      </c>
    </row>
    <row r="54" spans="1:22" x14ac:dyDescent="0.25">
      <c r="A54">
        <v>2</v>
      </c>
      <c r="B54">
        <v>16</v>
      </c>
      <c r="C54">
        <v>24</v>
      </c>
      <c r="D54">
        <v>39</v>
      </c>
      <c r="E54">
        <v>40</v>
      </c>
      <c r="F54" s="2">
        <v>0.26522760712926852</v>
      </c>
      <c r="G54">
        <f t="shared" si="2"/>
        <v>121</v>
      </c>
      <c r="H54" s="2">
        <f ca="1">VLOOKUP(A54,Mains!A:D,4,0)+VLOOKUP(B54,Mains!A:D,4,0)+VLOOKUP(C54,Mains!A:D,4,0)+VLOOKUP(D54,Mains!A:D,4,0)+VLOOKUP(E54,Mains!A:D,4,0)</f>
        <v>0.10327487485771808</v>
      </c>
      <c r="I54">
        <f>IF(OR($A54=Test!B$1,$B54=Test!B$1,$C54=Test!B$1,$D54=Test!B$1,$E54=Test!B$1),1,0)</f>
        <v>1</v>
      </c>
      <c r="J54">
        <f>IF(OR($A54=Test!C$1,$B54=Test!C$1,$C54=Test!C$1,$D54=Test!C$1,$E54=Test!C$1),1,0)</f>
        <v>0</v>
      </c>
      <c r="K54">
        <f>IF(OR($A54=Test!D$1,$B54=Test!D$1,$C54=Test!D$1,$D54=Test!D$1,$E54=Test!D$1),1,0)</f>
        <v>0</v>
      </c>
      <c r="L54">
        <f>IF(OR($A54=Test!E$1,$B54=Test!E$1,$C54=Test!E$1,$D54=Test!E$1,$E54=Test!E$1),1,0)</f>
        <v>0</v>
      </c>
      <c r="M54">
        <f>IF(OR($A54=Test!F$1,$B54=Test!F$1,$C54=Test!F$1,$D54=Test!F$1,$E54=Test!F$1),1,0)</f>
        <v>0</v>
      </c>
      <c r="N54" s="34">
        <f t="shared" si="0"/>
        <v>1</v>
      </c>
      <c r="O54" s="34">
        <f t="shared" si="5"/>
        <v>660</v>
      </c>
      <c r="P54" s="34">
        <f t="shared" si="5"/>
        <v>40</v>
      </c>
      <c r="Q54" s="34">
        <f t="shared" si="5"/>
        <v>109</v>
      </c>
      <c r="R54" s="34">
        <f t="shared" si="5"/>
        <v>199</v>
      </c>
      <c r="S54" s="34">
        <f t="shared" si="5"/>
        <v>170</v>
      </c>
      <c r="U54" s="34">
        <v>41</v>
      </c>
      <c r="V54" s="34">
        <f t="shared" si="4"/>
        <v>106</v>
      </c>
    </row>
    <row r="55" spans="1:22" x14ac:dyDescent="0.25">
      <c r="A55">
        <v>2</v>
      </c>
      <c r="B55">
        <v>17</v>
      </c>
      <c r="C55">
        <v>32</v>
      </c>
      <c r="D55">
        <v>39</v>
      </c>
      <c r="E55">
        <v>40</v>
      </c>
      <c r="F55" s="2">
        <v>0.26517278564124541</v>
      </c>
      <c r="G55">
        <f t="shared" si="2"/>
        <v>130</v>
      </c>
      <c r="H55" s="2">
        <f ca="1">VLOOKUP(A55,Mains!A:D,4,0)+VLOOKUP(B55,Mains!A:D,4,0)+VLOOKUP(C55,Mains!A:D,4,0)+VLOOKUP(D55,Mains!A:D,4,0)+VLOOKUP(E55,Mains!A:D,4,0)</f>
        <v>9.7648814586773908E-2</v>
      </c>
      <c r="I55">
        <f>IF(OR($A55=Test!B$1,$B55=Test!B$1,$C55=Test!B$1,$D55=Test!B$1,$E55=Test!B$1),1,0)</f>
        <v>1</v>
      </c>
      <c r="J55">
        <f>IF(OR($A55=Test!C$1,$B55=Test!C$1,$C55=Test!C$1,$D55=Test!C$1,$E55=Test!C$1),1,0)</f>
        <v>0</v>
      </c>
      <c r="K55">
        <f>IF(OR($A55=Test!D$1,$B55=Test!D$1,$C55=Test!D$1,$D55=Test!D$1,$E55=Test!D$1),1,0)</f>
        <v>0</v>
      </c>
      <c r="L55">
        <f>IF(OR($A55=Test!E$1,$B55=Test!E$1,$C55=Test!E$1,$D55=Test!E$1,$E55=Test!E$1),1,0)</f>
        <v>0</v>
      </c>
      <c r="M55">
        <f>IF(OR($A55=Test!F$1,$B55=Test!F$1,$C55=Test!F$1,$D55=Test!F$1,$E55=Test!F$1),1,0)</f>
        <v>0</v>
      </c>
      <c r="N55" s="34">
        <f t="shared" si="0"/>
        <v>1</v>
      </c>
      <c r="O55" s="34">
        <f t="shared" si="5"/>
        <v>660</v>
      </c>
      <c r="P55" s="34">
        <f t="shared" si="5"/>
        <v>105</v>
      </c>
      <c r="Q55" s="34">
        <f t="shared" si="5"/>
        <v>50</v>
      </c>
      <c r="R55" s="34">
        <f t="shared" si="5"/>
        <v>199</v>
      </c>
      <c r="S55" s="34">
        <f t="shared" si="5"/>
        <v>170</v>
      </c>
      <c r="U55">
        <v>42</v>
      </c>
      <c r="V55" s="34">
        <f t="shared" si="4"/>
        <v>122</v>
      </c>
    </row>
    <row r="56" spans="1:22" x14ac:dyDescent="0.25">
      <c r="A56">
        <v>2</v>
      </c>
      <c r="B56">
        <v>20</v>
      </c>
      <c r="C56">
        <v>21</v>
      </c>
      <c r="D56">
        <v>39</v>
      </c>
      <c r="E56">
        <v>50</v>
      </c>
      <c r="F56" s="2">
        <v>0.26509333904335813</v>
      </c>
      <c r="G56">
        <f t="shared" si="2"/>
        <v>132</v>
      </c>
      <c r="H56" s="2">
        <f ca="1">VLOOKUP(A56,Mains!A:D,4,0)+VLOOKUP(B56,Mains!A:D,4,0)+VLOOKUP(C56,Mains!A:D,4,0)+VLOOKUP(D56,Mains!A:D,4,0)+VLOOKUP(E56,Mains!A:D,4,0)</f>
        <v>7.4594838640631642E-2</v>
      </c>
      <c r="I56">
        <f>IF(OR($A56=Test!B$1,$B56=Test!B$1,$C56=Test!B$1,$D56=Test!B$1,$E56=Test!B$1),1,0)</f>
        <v>1</v>
      </c>
      <c r="J56">
        <f>IF(OR($A56=Test!C$1,$B56=Test!C$1,$C56=Test!C$1,$D56=Test!C$1,$E56=Test!C$1),1,0)</f>
        <v>0</v>
      </c>
      <c r="K56">
        <f>IF(OR($A56=Test!D$1,$B56=Test!D$1,$C56=Test!D$1,$D56=Test!D$1,$E56=Test!D$1),1,0)</f>
        <v>0</v>
      </c>
      <c r="L56">
        <f>IF(OR($A56=Test!E$1,$B56=Test!E$1,$C56=Test!E$1,$D56=Test!E$1,$E56=Test!E$1),1,0)</f>
        <v>0</v>
      </c>
      <c r="M56">
        <f>IF(OR($A56=Test!F$1,$B56=Test!F$1,$C56=Test!F$1,$D56=Test!F$1,$E56=Test!F$1),1,0)</f>
        <v>1</v>
      </c>
      <c r="N56" s="34">
        <f t="shared" si="0"/>
        <v>2</v>
      </c>
      <c r="O56" s="34">
        <f t="shared" si="5"/>
        <v>660</v>
      </c>
      <c r="P56" s="34">
        <f t="shared" si="5"/>
        <v>74</v>
      </c>
      <c r="Q56" s="34">
        <f t="shared" si="5"/>
        <v>17</v>
      </c>
      <c r="R56" s="34">
        <f t="shared" si="5"/>
        <v>199</v>
      </c>
      <c r="S56" s="34">
        <f t="shared" si="5"/>
        <v>215</v>
      </c>
      <c r="U56" s="34">
        <v>43</v>
      </c>
      <c r="V56" s="34">
        <f t="shared" si="4"/>
        <v>259</v>
      </c>
    </row>
    <row r="57" spans="1:22" x14ac:dyDescent="0.25">
      <c r="A57">
        <v>1</v>
      </c>
      <c r="B57">
        <v>19</v>
      </c>
      <c r="C57">
        <v>34</v>
      </c>
      <c r="D57">
        <v>35</v>
      </c>
      <c r="E57">
        <v>50</v>
      </c>
      <c r="F57" s="2">
        <v>0.26475974912865269</v>
      </c>
      <c r="G57">
        <f t="shared" si="2"/>
        <v>139</v>
      </c>
      <c r="H57" s="2">
        <f ca="1">VLOOKUP(A57,Mains!A:D,4,0)+VLOOKUP(B57,Mains!A:D,4,0)+VLOOKUP(C57,Mains!A:D,4,0)+VLOOKUP(D57,Mains!A:D,4,0)+VLOOKUP(E57,Mains!A:D,4,0)</f>
        <v>8.6002081942512534E-2</v>
      </c>
      <c r="I57">
        <f>IF(OR($A57=Test!B$1,$B57=Test!B$1,$C57=Test!B$1,$D57=Test!B$1,$E57=Test!B$1),1,0)</f>
        <v>0</v>
      </c>
      <c r="J57">
        <f>IF(OR($A57=Test!C$1,$B57=Test!C$1,$C57=Test!C$1,$D57=Test!C$1,$E57=Test!C$1),1,0)</f>
        <v>0</v>
      </c>
      <c r="K57">
        <f>IF(OR($A57=Test!D$1,$B57=Test!D$1,$C57=Test!D$1,$D57=Test!D$1,$E57=Test!D$1),1,0)</f>
        <v>0</v>
      </c>
      <c r="L57">
        <f>IF(OR($A57=Test!E$1,$B57=Test!E$1,$C57=Test!E$1,$D57=Test!E$1,$E57=Test!E$1),1,0)</f>
        <v>0</v>
      </c>
      <c r="M57">
        <f>IF(OR($A57=Test!F$1,$B57=Test!F$1,$C57=Test!F$1,$D57=Test!F$1,$E57=Test!F$1),1,0)</f>
        <v>1</v>
      </c>
      <c r="N57" s="34">
        <f t="shared" si="0"/>
        <v>1</v>
      </c>
      <c r="O57" s="34">
        <f t="shared" si="5"/>
        <v>38</v>
      </c>
      <c r="P57" s="34">
        <f t="shared" si="5"/>
        <v>209</v>
      </c>
      <c r="Q57" s="34">
        <f t="shared" si="5"/>
        <v>71</v>
      </c>
      <c r="R57" s="34">
        <f t="shared" si="5"/>
        <v>177</v>
      </c>
      <c r="S57" s="34">
        <f t="shared" si="5"/>
        <v>215</v>
      </c>
      <c r="U57">
        <v>44</v>
      </c>
      <c r="V57" s="34">
        <f t="shared" si="4"/>
        <v>84</v>
      </c>
    </row>
    <row r="58" spans="1:22" x14ac:dyDescent="0.25">
      <c r="A58">
        <v>2</v>
      </c>
      <c r="B58">
        <v>16</v>
      </c>
      <c r="C58">
        <v>34</v>
      </c>
      <c r="D58">
        <v>35</v>
      </c>
      <c r="E58">
        <v>43</v>
      </c>
      <c r="F58" s="2">
        <v>0.26471326017406938</v>
      </c>
      <c r="G58">
        <f t="shared" si="2"/>
        <v>130</v>
      </c>
      <c r="H58" s="2">
        <f ca="1">VLOOKUP(A58,Mains!A:D,4,0)+VLOOKUP(B58,Mains!A:D,4,0)+VLOOKUP(C58,Mains!A:D,4,0)+VLOOKUP(D58,Mains!A:D,4,0)+VLOOKUP(E58,Mains!A:D,4,0)</f>
        <v>9.1038935174035121E-2</v>
      </c>
      <c r="I58">
        <f>IF(OR($A58=Test!B$1,$B58=Test!B$1,$C58=Test!B$1,$D58=Test!B$1,$E58=Test!B$1),1,0)</f>
        <v>1</v>
      </c>
      <c r="J58">
        <f>IF(OR($A58=Test!C$1,$B58=Test!C$1,$C58=Test!C$1,$D58=Test!C$1,$E58=Test!C$1),1,0)</f>
        <v>0</v>
      </c>
      <c r="K58">
        <f>IF(OR($A58=Test!D$1,$B58=Test!D$1,$C58=Test!D$1,$D58=Test!D$1,$E58=Test!D$1),1,0)</f>
        <v>0</v>
      </c>
      <c r="L58">
        <f>IF(OR($A58=Test!E$1,$B58=Test!E$1,$C58=Test!E$1,$D58=Test!E$1,$E58=Test!E$1),1,0)</f>
        <v>0</v>
      </c>
      <c r="M58">
        <f>IF(OR($A58=Test!F$1,$B58=Test!F$1,$C58=Test!F$1,$D58=Test!F$1,$E58=Test!F$1),1,0)</f>
        <v>0</v>
      </c>
      <c r="N58" s="34">
        <f t="shared" si="0"/>
        <v>1</v>
      </c>
      <c r="O58" s="34">
        <f t="shared" si="5"/>
        <v>660</v>
      </c>
      <c r="P58" s="34">
        <f t="shared" si="5"/>
        <v>40</v>
      </c>
      <c r="Q58" s="34">
        <f t="shared" si="5"/>
        <v>71</v>
      </c>
      <c r="R58" s="34">
        <f t="shared" si="5"/>
        <v>177</v>
      </c>
      <c r="S58" s="34">
        <f t="shared" si="5"/>
        <v>208</v>
      </c>
      <c r="U58" s="34">
        <v>45</v>
      </c>
      <c r="V58" s="34">
        <f t="shared" si="4"/>
        <v>113</v>
      </c>
    </row>
    <row r="59" spans="1:22" x14ac:dyDescent="0.25">
      <c r="A59">
        <v>2</v>
      </c>
      <c r="B59">
        <v>13</v>
      </c>
      <c r="C59">
        <v>31</v>
      </c>
      <c r="D59">
        <v>39</v>
      </c>
      <c r="E59">
        <v>40</v>
      </c>
      <c r="F59" s="2">
        <v>0.26436025850169897</v>
      </c>
      <c r="G59">
        <f t="shared" si="2"/>
        <v>125</v>
      </c>
      <c r="H59" s="2">
        <f ca="1">VLOOKUP(A59,Mains!A:D,4,0)+VLOOKUP(B59,Mains!A:D,4,0)+VLOOKUP(C59,Mains!A:D,4,0)+VLOOKUP(D59,Mains!A:D,4,0)+VLOOKUP(E59,Mains!A:D,4,0)</f>
        <v>0.11221534878662753</v>
      </c>
      <c r="I59">
        <f>IF(OR($A59=Test!B$1,$B59=Test!B$1,$C59=Test!B$1,$D59=Test!B$1,$E59=Test!B$1),1,0)</f>
        <v>1</v>
      </c>
      <c r="J59">
        <f>IF(OR($A59=Test!C$1,$B59=Test!C$1,$C59=Test!C$1,$D59=Test!C$1,$E59=Test!C$1),1,0)</f>
        <v>0</v>
      </c>
      <c r="K59">
        <f>IF(OR($A59=Test!D$1,$B59=Test!D$1,$C59=Test!D$1,$D59=Test!D$1,$E59=Test!D$1),1,0)</f>
        <v>0</v>
      </c>
      <c r="L59">
        <f>IF(OR($A59=Test!E$1,$B59=Test!E$1,$C59=Test!E$1,$D59=Test!E$1,$E59=Test!E$1),1,0)</f>
        <v>0</v>
      </c>
      <c r="M59">
        <f>IF(OR($A59=Test!F$1,$B59=Test!F$1,$C59=Test!F$1,$D59=Test!F$1,$E59=Test!F$1),1,0)</f>
        <v>0</v>
      </c>
      <c r="N59" s="34">
        <f t="shared" si="0"/>
        <v>1</v>
      </c>
      <c r="O59" s="34">
        <f t="shared" si="5"/>
        <v>660</v>
      </c>
      <c r="P59" s="34">
        <f t="shared" si="5"/>
        <v>110</v>
      </c>
      <c r="Q59" s="34">
        <f t="shared" si="5"/>
        <v>57</v>
      </c>
      <c r="R59" s="34">
        <f t="shared" si="5"/>
        <v>199</v>
      </c>
      <c r="S59" s="34">
        <f t="shared" si="5"/>
        <v>170</v>
      </c>
      <c r="U59">
        <v>46</v>
      </c>
      <c r="V59" s="34">
        <f t="shared" si="4"/>
        <v>78</v>
      </c>
    </row>
    <row r="60" spans="1:22" x14ac:dyDescent="0.25">
      <c r="A60">
        <v>4</v>
      </c>
      <c r="B60">
        <v>19</v>
      </c>
      <c r="C60">
        <v>28</v>
      </c>
      <c r="D60">
        <v>42</v>
      </c>
      <c r="E60">
        <v>43</v>
      </c>
      <c r="F60" s="2">
        <v>0.26430085903202283</v>
      </c>
      <c r="G60">
        <f t="shared" si="2"/>
        <v>136</v>
      </c>
      <c r="H60" s="2">
        <f ca="1">VLOOKUP(A60,Mains!A:D,4,0)+VLOOKUP(B60,Mains!A:D,4,0)+VLOOKUP(C60,Mains!A:D,4,0)+VLOOKUP(D60,Mains!A:D,4,0)+VLOOKUP(E60,Mains!A:D,4,0)</f>
        <v>0.10511609945138535</v>
      </c>
      <c r="I60">
        <f>IF(OR($A60=Test!B$1,$B60=Test!B$1,$C60=Test!B$1,$D60=Test!B$1,$E60=Test!B$1),1,0)</f>
        <v>0</v>
      </c>
      <c r="J60">
        <f>IF(OR($A60=Test!C$1,$B60=Test!C$1,$C60=Test!C$1,$D60=Test!C$1,$E60=Test!C$1),1,0)</f>
        <v>0</v>
      </c>
      <c r="K60">
        <f>IF(OR($A60=Test!D$1,$B60=Test!D$1,$C60=Test!D$1,$D60=Test!D$1,$E60=Test!D$1),1,0)</f>
        <v>0</v>
      </c>
      <c r="L60">
        <f>IF(OR($A60=Test!E$1,$B60=Test!E$1,$C60=Test!E$1,$D60=Test!E$1,$E60=Test!E$1),1,0)</f>
        <v>0</v>
      </c>
      <c r="M60">
        <f>IF(OR($A60=Test!F$1,$B60=Test!F$1,$C60=Test!F$1,$D60=Test!F$1,$E60=Test!F$1),1,0)</f>
        <v>0</v>
      </c>
      <c r="N60" s="34">
        <f t="shared" si="0"/>
        <v>0</v>
      </c>
      <c r="O60" s="34">
        <f t="shared" si="5"/>
        <v>207</v>
      </c>
      <c r="P60" s="34">
        <f t="shared" si="5"/>
        <v>209</v>
      </c>
      <c r="Q60" s="34">
        <f t="shared" si="5"/>
        <v>120</v>
      </c>
      <c r="R60" s="34">
        <f t="shared" si="5"/>
        <v>110</v>
      </c>
      <c r="S60" s="34">
        <f t="shared" si="5"/>
        <v>208</v>
      </c>
      <c r="U60" s="34">
        <v>47</v>
      </c>
      <c r="V60" s="34">
        <f t="shared" si="4"/>
        <v>54</v>
      </c>
    </row>
    <row r="61" spans="1:22" x14ac:dyDescent="0.25">
      <c r="A61">
        <v>2</v>
      </c>
      <c r="B61">
        <v>19</v>
      </c>
      <c r="C61">
        <v>20</v>
      </c>
      <c r="D61">
        <v>32</v>
      </c>
      <c r="E61">
        <v>50</v>
      </c>
      <c r="F61" s="2">
        <v>0.26403375607198964</v>
      </c>
      <c r="G61">
        <f t="shared" si="2"/>
        <v>123</v>
      </c>
      <c r="H61" s="2">
        <f ca="1">VLOOKUP(A61,Mains!A:D,4,0)+VLOOKUP(B61,Mains!A:D,4,0)+VLOOKUP(C61,Mains!A:D,4,0)+VLOOKUP(D61,Mains!A:D,4,0)+VLOOKUP(E61,Mains!A:D,4,0)</f>
        <v>8.2687321154424787E-2</v>
      </c>
      <c r="I61">
        <f>IF(OR($A61=Test!B$1,$B61=Test!B$1,$C61=Test!B$1,$D61=Test!B$1,$E61=Test!B$1),1,0)</f>
        <v>1</v>
      </c>
      <c r="J61">
        <f>IF(OR($A61=Test!C$1,$B61=Test!C$1,$C61=Test!C$1,$D61=Test!C$1,$E61=Test!C$1),1,0)</f>
        <v>0</v>
      </c>
      <c r="K61">
        <f>IF(OR($A61=Test!D$1,$B61=Test!D$1,$C61=Test!D$1,$D61=Test!D$1,$E61=Test!D$1),1,0)</f>
        <v>0</v>
      </c>
      <c r="L61">
        <f>IF(OR($A61=Test!E$1,$B61=Test!E$1,$C61=Test!E$1,$D61=Test!E$1,$E61=Test!E$1),1,0)</f>
        <v>0</v>
      </c>
      <c r="M61">
        <f>IF(OR($A61=Test!F$1,$B61=Test!F$1,$C61=Test!F$1,$D61=Test!F$1,$E61=Test!F$1),1,0)</f>
        <v>1</v>
      </c>
      <c r="N61" s="34">
        <f t="shared" si="0"/>
        <v>2</v>
      </c>
      <c r="O61" s="34">
        <f t="shared" si="5"/>
        <v>660</v>
      </c>
      <c r="P61" s="34">
        <f t="shared" si="5"/>
        <v>209</v>
      </c>
      <c r="Q61" s="34">
        <f t="shared" si="5"/>
        <v>32</v>
      </c>
      <c r="R61" s="34">
        <f t="shared" si="5"/>
        <v>34</v>
      </c>
      <c r="S61" s="34">
        <f t="shared" si="5"/>
        <v>215</v>
      </c>
      <c r="U61">
        <v>48</v>
      </c>
      <c r="V61" s="34">
        <f t="shared" si="4"/>
        <v>17</v>
      </c>
    </row>
    <row r="62" spans="1:22" x14ac:dyDescent="0.25">
      <c r="A62">
        <v>4</v>
      </c>
      <c r="B62">
        <v>22</v>
      </c>
      <c r="C62">
        <v>23</v>
      </c>
      <c r="D62">
        <v>35</v>
      </c>
      <c r="E62">
        <v>43</v>
      </c>
      <c r="F62" s="2">
        <v>0.26387766602831469</v>
      </c>
      <c r="G62">
        <f t="shared" si="2"/>
        <v>127</v>
      </c>
      <c r="H62" s="2">
        <f ca="1">VLOOKUP(A62,Mains!A:D,4,0)+VLOOKUP(B62,Mains!A:D,4,0)+VLOOKUP(C62,Mains!A:D,4,0)+VLOOKUP(D62,Mains!A:D,4,0)+VLOOKUP(E62,Mains!A:D,4,0)</f>
        <v>0.1278915780569525</v>
      </c>
      <c r="I62">
        <f>IF(OR($A62=Test!B$1,$B62=Test!B$1,$C62=Test!B$1,$D62=Test!B$1,$E62=Test!B$1),1,0)</f>
        <v>0</v>
      </c>
      <c r="J62">
        <f>IF(OR($A62=Test!C$1,$B62=Test!C$1,$C62=Test!C$1,$D62=Test!C$1,$E62=Test!C$1),1,0)</f>
        <v>0</v>
      </c>
      <c r="K62">
        <f>IF(OR($A62=Test!D$1,$B62=Test!D$1,$C62=Test!D$1,$D62=Test!D$1,$E62=Test!D$1),1,0)</f>
        <v>0</v>
      </c>
      <c r="L62">
        <f>IF(OR($A62=Test!E$1,$B62=Test!E$1,$C62=Test!E$1,$D62=Test!E$1,$E62=Test!E$1),1,0)</f>
        <v>0</v>
      </c>
      <c r="M62">
        <f>IF(OR($A62=Test!F$1,$B62=Test!F$1,$C62=Test!F$1,$D62=Test!F$1,$E62=Test!F$1),1,0)</f>
        <v>0</v>
      </c>
      <c r="N62" s="34">
        <f t="shared" si="0"/>
        <v>0</v>
      </c>
      <c r="O62" s="34">
        <f t="shared" si="5"/>
        <v>207</v>
      </c>
      <c r="P62" s="34">
        <f t="shared" si="5"/>
        <v>82</v>
      </c>
      <c r="Q62" s="34">
        <f t="shared" si="5"/>
        <v>86</v>
      </c>
      <c r="R62" s="34">
        <f t="shared" si="5"/>
        <v>177</v>
      </c>
      <c r="S62" s="34">
        <f t="shared" si="5"/>
        <v>208</v>
      </c>
      <c r="U62" s="34">
        <v>49</v>
      </c>
      <c r="V62" s="34">
        <f t="shared" si="4"/>
        <v>14</v>
      </c>
    </row>
    <row r="63" spans="1:22" x14ac:dyDescent="0.25">
      <c r="A63">
        <v>2</v>
      </c>
      <c r="B63">
        <v>18</v>
      </c>
      <c r="C63">
        <v>19</v>
      </c>
      <c r="D63">
        <v>32</v>
      </c>
      <c r="E63">
        <v>50</v>
      </c>
      <c r="F63" s="2">
        <v>0.26328151984049447</v>
      </c>
      <c r="G63">
        <f t="shared" si="2"/>
        <v>121</v>
      </c>
      <c r="H63" s="2">
        <f ca="1">VLOOKUP(A63,Mains!A:D,4,0)+VLOOKUP(B63,Mains!A:D,4,0)+VLOOKUP(C63,Mains!A:D,4,0)+VLOOKUP(D63,Mains!A:D,4,0)+VLOOKUP(E63,Mains!A:D,4,0)</f>
        <v>8.4930829629515356E-2</v>
      </c>
      <c r="I63">
        <f>IF(OR($A63=Test!B$1,$B63=Test!B$1,$C63=Test!B$1,$D63=Test!B$1,$E63=Test!B$1),1,0)</f>
        <v>1</v>
      </c>
      <c r="J63">
        <f>IF(OR($A63=Test!C$1,$B63=Test!C$1,$C63=Test!C$1,$D63=Test!C$1,$E63=Test!C$1),1,0)</f>
        <v>0</v>
      </c>
      <c r="K63">
        <f>IF(OR($A63=Test!D$1,$B63=Test!D$1,$C63=Test!D$1,$D63=Test!D$1,$E63=Test!D$1),1,0)</f>
        <v>0</v>
      </c>
      <c r="L63">
        <f>IF(OR($A63=Test!E$1,$B63=Test!E$1,$C63=Test!E$1,$D63=Test!E$1,$E63=Test!E$1),1,0)</f>
        <v>0</v>
      </c>
      <c r="M63">
        <f>IF(OR($A63=Test!F$1,$B63=Test!F$1,$C63=Test!F$1,$D63=Test!F$1,$E63=Test!F$1),1,0)</f>
        <v>1</v>
      </c>
      <c r="N63" s="34">
        <f t="shared" si="0"/>
        <v>2</v>
      </c>
      <c r="O63" s="34">
        <f t="shared" si="5"/>
        <v>660</v>
      </c>
      <c r="P63" s="34">
        <f t="shared" si="5"/>
        <v>40</v>
      </c>
      <c r="Q63" s="34">
        <f t="shared" si="5"/>
        <v>18</v>
      </c>
      <c r="R63" s="34">
        <f t="shared" si="5"/>
        <v>34</v>
      </c>
      <c r="S63" s="34">
        <f t="shared" si="5"/>
        <v>215</v>
      </c>
      <c r="U63">
        <v>50</v>
      </c>
      <c r="V63" s="34">
        <f t="shared" si="4"/>
        <v>215</v>
      </c>
    </row>
    <row r="64" spans="1:22" x14ac:dyDescent="0.25">
      <c r="A64">
        <v>2</v>
      </c>
      <c r="B64">
        <v>13</v>
      </c>
      <c r="C64">
        <v>28</v>
      </c>
      <c r="D64">
        <v>38</v>
      </c>
      <c r="E64">
        <v>39</v>
      </c>
      <c r="F64" s="2">
        <v>0.2629282930411464</v>
      </c>
      <c r="G64">
        <f t="shared" si="2"/>
        <v>120</v>
      </c>
      <c r="H64" s="2">
        <f ca="1">VLOOKUP(A64,Mains!A:D,4,0)+VLOOKUP(B64,Mains!A:D,4,0)+VLOOKUP(C64,Mains!A:D,4,0)+VLOOKUP(D64,Mains!A:D,4,0)+VLOOKUP(E64,Mains!A:D,4,0)</f>
        <v>0.10450358380967417</v>
      </c>
      <c r="I64">
        <f>IF(OR($A64=Test!B$1,$B64=Test!B$1,$C64=Test!B$1,$D64=Test!B$1,$E64=Test!B$1),1,0)</f>
        <v>1</v>
      </c>
      <c r="J64">
        <f>IF(OR($A64=Test!C$1,$B64=Test!C$1,$C64=Test!C$1,$D64=Test!C$1,$E64=Test!C$1),1,0)</f>
        <v>0</v>
      </c>
      <c r="K64">
        <f>IF(OR($A64=Test!D$1,$B64=Test!D$1,$C64=Test!D$1,$D64=Test!D$1,$E64=Test!D$1),1,0)</f>
        <v>0</v>
      </c>
      <c r="L64">
        <f>IF(OR($A64=Test!E$1,$B64=Test!E$1,$C64=Test!E$1,$D64=Test!E$1,$E64=Test!E$1),1,0)</f>
        <v>0</v>
      </c>
      <c r="M64">
        <f>IF(OR($A64=Test!F$1,$B64=Test!F$1,$C64=Test!F$1,$D64=Test!F$1,$E64=Test!F$1),1,0)</f>
        <v>0</v>
      </c>
      <c r="N64" s="34">
        <f t="shared" si="0"/>
        <v>1</v>
      </c>
      <c r="O64" s="34">
        <f t="shared" si="5"/>
        <v>660</v>
      </c>
      <c r="P64" s="34">
        <f t="shared" si="5"/>
        <v>110</v>
      </c>
      <c r="Q64" s="34">
        <f t="shared" si="5"/>
        <v>120</v>
      </c>
      <c r="R64" s="34">
        <f t="shared" si="5"/>
        <v>24</v>
      </c>
      <c r="S64" s="34">
        <f t="shared" si="5"/>
        <v>22</v>
      </c>
    </row>
    <row r="65" spans="1:19" x14ac:dyDescent="0.25">
      <c r="A65">
        <v>4</v>
      </c>
      <c r="B65">
        <v>5</v>
      </c>
      <c r="C65">
        <v>23</v>
      </c>
      <c r="D65">
        <v>39</v>
      </c>
      <c r="E65">
        <v>50</v>
      </c>
      <c r="F65" s="2">
        <v>0.26292192698342837</v>
      </c>
      <c r="G65">
        <f t="shared" si="2"/>
        <v>121</v>
      </c>
      <c r="H65" s="2">
        <f ca="1">VLOOKUP(A65,Mains!A:D,4,0)+VLOOKUP(B65,Mains!A:D,4,0)+VLOOKUP(C65,Mains!A:D,4,0)+VLOOKUP(D65,Mains!A:D,4,0)+VLOOKUP(E65,Mains!A:D,4,0)</f>
        <v>0.10515517859161526</v>
      </c>
      <c r="I65">
        <f>IF(OR($A65=Test!B$1,$B65=Test!B$1,$C65=Test!B$1,$D65=Test!B$1,$E65=Test!B$1),1,0)</f>
        <v>0</v>
      </c>
      <c r="J65">
        <f>IF(OR($A65=Test!C$1,$B65=Test!C$1,$C65=Test!C$1,$D65=Test!C$1,$E65=Test!C$1),1,0)</f>
        <v>0</v>
      </c>
      <c r="K65">
        <f>IF(OR($A65=Test!D$1,$B65=Test!D$1,$C65=Test!D$1,$D65=Test!D$1,$E65=Test!D$1),1,0)</f>
        <v>0</v>
      </c>
      <c r="L65">
        <f>IF(OR($A65=Test!E$1,$B65=Test!E$1,$C65=Test!E$1,$D65=Test!E$1,$E65=Test!E$1),1,0)</f>
        <v>0</v>
      </c>
      <c r="M65">
        <f>IF(OR($A65=Test!F$1,$B65=Test!F$1,$C65=Test!F$1,$D65=Test!F$1,$E65=Test!F$1),1,0)</f>
        <v>1</v>
      </c>
      <c r="N65" s="34">
        <f t="shared" si="0"/>
        <v>1</v>
      </c>
      <c r="O65" s="34">
        <f t="shared" si="5"/>
        <v>207</v>
      </c>
      <c r="P65" s="34">
        <f t="shared" si="5"/>
        <v>24</v>
      </c>
      <c r="Q65" s="34">
        <f t="shared" si="5"/>
        <v>86</v>
      </c>
      <c r="R65" s="34">
        <f t="shared" si="5"/>
        <v>199</v>
      </c>
      <c r="S65" s="34">
        <f t="shared" si="5"/>
        <v>215</v>
      </c>
    </row>
    <row r="66" spans="1:19" x14ac:dyDescent="0.25">
      <c r="A66">
        <v>2</v>
      </c>
      <c r="B66">
        <v>20</v>
      </c>
      <c r="C66">
        <v>35</v>
      </c>
      <c r="D66">
        <v>39</v>
      </c>
      <c r="E66">
        <v>40</v>
      </c>
      <c r="F66" s="2">
        <v>0.26291622203473008</v>
      </c>
      <c r="G66">
        <f t="shared" si="2"/>
        <v>136</v>
      </c>
      <c r="H66" s="2">
        <f ca="1">VLOOKUP(A66,Mains!A:D,4,0)+VLOOKUP(B66,Mains!A:D,4,0)+VLOOKUP(C66,Mains!A:D,4,0)+VLOOKUP(D66,Mains!A:D,4,0)+VLOOKUP(E66,Mains!A:D,4,0)</f>
        <v>0.10794381543882178</v>
      </c>
      <c r="I66">
        <f>IF(OR($A66=Test!B$1,$B66=Test!B$1,$C66=Test!B$1,$D66=Test!B$1,$E66=Test!B$1),1,0)</f>
        <v>1</v>
      </c>
      <c r="J66">
        <f>IF(OR($A66=Test!C$1,$B66=Test!C$1,$C66=Test!C$1,$D66=Test!C$1,$E66=Test!C$1),1,0)</f>
        <v>0</v>
      </c>
      <c r="K66">
        <f>IF(OR($A66=Test!D$1,$B66=Test!D$1,$C66=Test!D$1,$D66=Test!D$1,$E66=Test!D$1),1,0)</f>
        <v>0</v>
      </c>
      <c r="L66">
        <f>IF(OR($A66=Test!E$1,$B66=Test!E$1,$C66=Test!E$1,$D66=Test!E$1,$E66=Test!E$1),1,0)</f>
        <v>0</v>
      </c>
      <c r="M66">
        <f>IF(OR($A66=Test!F$1,$B66=Test!F$1,$C66=Test!F$1,$D66=Test!F$1,$E66=Test!F$1),1,0)</f>
        <v>0</v>
      </c>
      <c r="N66" s="34">
        <f t="shared" ref="N66:N129" si="6">SUM(I66:M66)</f>
        <v>1</v>
      </c>
      <c r="O66" s="34">
        <f t="shared" si="5"/>
        <v>660</v>
      </c>
      <c r="P66" s="34">
        <f t="shared" si="5"/>
        <v>74</v>
      </c>
      <c r="Q66" s="34">
        <f t="shared" si="5"/>
        <v>56</v>
      </c>
      <c r="R66" s="34">
        <f t="shared" si="5"/>
        <v>199</v>
      </c>
      <c r="S66" s="34">
        <f t="shared" si="5"/>
        <v>170</v>
      </c>
    </row>
    <row r="67" spans="1:19" x14ac:dyDescent="0.25">
      <c r="A67">
        <v>2</v>
      </c>
      <c r="B67">
        <v>13</v>
      </c>
      <c r="C67">
        <v>26</v>
      </c>
      <c r="D67">
        <v>40</v>
      </c>
      <c r="E67">
        <v>41</v>
      </c>
      <c r="F67" s="2">
        <v>0.262652094507133</v>
      </c>
      <c r="G67">
        <f t="shared" ref="G67:G100" si="7">SUM(A67:E67)</f>
        <v>122</v>
      </c>
      <c r="H67" s="2">
        <f ca="1">VLOOKUP(A67,Mains!A:D,4,0)+VLOOKUP(B67,Mains!A:D,4,0)+VLOOKUP(C67,Mains!A:D,4,0)+VLOOKUP(D67,Mains!A:D,4,0)+VLOOKUP(E67,Mains!A:D,4,0)</f>
        <v>0.11172453795566735</v>
      </c>
      <c r="I67">
        <f>IF(OR($A67=Test!B$1,$B67=Test!B$1,$C67=Test!B$1,$D67=Test!B$1,$E67=Test!B$1),1,0)</f>
        <v>1</v>
      </c>
      <c r="J67">
        <f>IF(OR($A67=Test!C$1,$B67=Test!C$1,$C67=Test!C$1,$D67=Test!C$1,$E67=Test!C$1),1,0)</f>
        <v>0</v>
      </c>
      <c r="K67">
        <f>IF(OR($A67=Test!D$1,$B67=Test!D$1,$C67=Test!D$1,$D67=Test!D$1,$E67=Test!D$1),1,0)</f>
        <v>0</v>
      </c>
      <c r="L67">
        <f>IF(OR($A67=Test!E$1,$B67=Test!E$1,$C67=Test!E$1,$D67=Test!E$1,$E67=Test!E$1),1,0)</f>
        <v>0</v>
      </c>
      <c r="M67">
        <f>IF(OR($A67=Test!F$1,$B67=Test!F$1,$C67=Test!F$1,$D67=Test!F$1,$E67=Test!F$1),1,0)</f>
        <v>0</v>
      </c>
      <c r="N67" s="34">
        <f t="shared" si="6"/>
        <v>1</v>
      </c>
      <c r="O67" s="34">
        <f t="shared" si="5"/>
        <v>660</v>
      </c>
      <c r="P67" s="34">
        <f t="shared" si="5"/>
        <v>110</v>
      </c>
      <c r="Q67" s="34">
        <f t="shared" si="5"/>
        <v>102</v>
      </c>
      <c r="R67" s="34">
        <f t="shared" si="5"/>
        <v>160</v>
      </c>
      <c r="S67" s="34">
        <f t="shared" si="5"/>
        <v>92</v>
      </c>
    </row>
    <row r="68" spans="1:19" x14ac:dyDescent="0.25">
      <c r="A68">
        <v>4</v>
      </c>
      <c r="B68">
        <v>13</v>
      </c>
      <c r="C68">
        <v>28</v>
      </c>
      <c r="D68">
        <v>42</v>
      </c>
      <c r="E68">
        <v>43</v>
      </c>
      <c r="F68" s="2">
        <v>0.26264565426875985</v>
      </c>
      <c r="G68">
        <f t="shared" si="7"/>
        <v>130</v>
      </c>
      <c r="H68" s="2">
        <f ca="1">VLOOKUP(A68,Mains!A:D,4,0)+VLOOKUP(B68,Mains!A:D,4,0)+VLOOKUP(C68,Mains!A:D,4,0)+VLOOKUP(D68,Mains!A:D,4,0)+VLOOKUP(E68,Mains!A:D,4,0)</f>
        <v>0.10441921010629053</v>
      </c>
      <c r="I68">
        <f>IF(OR($A68=Test!B$1,$B68=Test!B$1,$C68=Test!B$1,$D68=Test!B$1,$E68=Test!B$1),1,0)</f>
        <v>0</v>
      </c>
      <c r="J68">
        <f>IF(OR($A68=Test!C$1,$B68=Test!C$1,$C68=Test!C$1,$D68=Test!C$1,$E68=Test!C$1),1,0)</f>
        <v>0</v>
      </c>
      <c r="K68">
        <f>IF(OR($A68=Test!D$1,$B68=Test!D$1,$C68=Test!D$1,$D68=Test!D$1,$E68=Test!D$1),1,0)</f>
        <v>0</v>
      </c>
      <c r="L68">
        <f>IF(OR($A68=Test!E$1,$B68=Test!E$1,$C68=Test!E$1,$D68=Test!E$1,$E68=Test!E$1),1,0)</f>
        <v>0</v>
      </c>
      <c r="M68">
        <f>IF(OR($A68=Test!F$1,$B68=Test!F$1,$C68=Test!F$1,$D68=Test!F$1,$E68=Test!F$1),1,0)</f>
        <v>0</v>
      </c>
      <c r="N68" s="34">
        <f t="shared" si="6"/>
        <v>0</v>
      </c>
      <c r="O68" s="34">
        <f t="shared" si="5"/>
        <v>207</v>
      </c>
      <c r="P68" s="34">
        <f t="shared" si="5"/>
        <v>110</v>
      </c>
      <c r="Q68" s="34">
        <f t="shared" si="5"/>
        <v>120</v>
      </c>
      <c r="R68" s="34">
        <f t="shared" si="5"/>
        <v>110</v>
      </c>
      <c r="S68" s="34">
        <f t="shared" si="5"/>
        <v>208</v>
      </c>
    </row>
    <row r="69" spans="1:19" x14ac:dyDescent="0.25">
      <c r="A69">
        <v>2</v>
      </c>
      <c r="B69">
        <v>9</v>
      </c>
      <c r="C69">
        <v>24</v>
      </c>
      <c r="D69">
        <v>39</v>
      </c>
      <c r="E69">
        <v>40</v>
      </c>
      <c r="F69" s="2">
        <v>0.2626337403401508</v>
      </c>
      <c r="G69">
        <f t="shared" si="7"/>
        <v>114</v>
      </c>
      <c r="H69" s="2">
        <f ca="1">VLOOKUP(A69,Mains!A:D,4,0)+VLOOKUP(B69,Mains!A:D,4,0)+VLOOKUP(C69,Mains!A:D,4,0)+VLOOKUP(D69,Mains!A:D,4,0)+VLOOKUP(E69,Mains!A:D,4,0)</f>
        <v>0.11984197297914687</v>
      </c>
      <c r="I69">
        <f>IF(OR($A69=Test!B$1,$B69=Test!B$1,$C69=Test!B$1,$D69=Test!B$1,$E69=Test!B$1),1,0)</f>
        <v>1</v>
      </c>
      <c r="J69">
        <f>IF(OR($A69=Test!C$1,$B69=Test!C$1,$C69=Test!C$1,$D69=Test!C$1,$E69=Test!C$1),1,0)</f>
        <v>0</v>
      </c>
      <c r="K69">
        <f>IF(OR($A69=Test!D$1,$B69=Test!D$1,$C69=Test!D$1,$D69=Test!D$1,$E69=Test!D$1),1,0)</f>
        <v>0</v>
      </c>
      <c r="L69">
        <f>IF(OR($A69=Test!E$1,$B69=Test!E$1,$C69=Test!E$1,$D69=Test!E$1,$E69=Test!E$1),1,0)</f>
        <v>0</v>
      </c>
      <c r="M69">
        <f>IF(OR($A69=Test!F$1,$B69=Test!F$1,$C69=Test!F$1,$D69=Test!F$1,$E69=Test!F$1),1,0)</f>
        <v>0</v>
      </c>
      <c r="N69" s="34">
        <f t="shared" si="6"/>
        <v>1</v>
      </c>
      <c r="O69" s="34">
        <f t="shared" si="5"/>
        <v>660</v>
      </c>
      <c r="P69" s="34">
        <f t="shared" si="5"/>
        <v>23</v>
      </c>
      <c r="Q69" s="34">
        <f t="shared" si="5"/>
        <v>109</v>
      </c>
      <c r="R69" s="34">
        <f t="shared" si="5"/>
        <v>199</v>
      </c>
      <c r="S69" s="34">
        <f t="shared" si="5"/>
        <v>170</v>
      </c>
    </row>
    <row r="70" spans="1:19" x14ac:dyDescent="0.25">
      <c r="A70">
        <v>2</v>
      </c>
      <c r="B70">
        <v>15</v>
      </c>
      <c r="C70">
        <v>30</v>
      </c>
      <c r="D70">
        <v>42</v>
      </c>
      <c r="E70">
        <v>43</v>
      </c>
      <c r="F70" s="2">
        <v>0.26244464621454944</v>
      </c>
      <c r="G70">
        <f t="shared" si="7"/>
        <v>132</v>
      </c>
      <c r="H70" s="2">
        <f ca="1">VLOOKUP(A70,Mains!A:D,4,0)+VLOOKUP(B70,Mains!A:D,4,0)+VLOOKUP(C70,Mains!A:D,4,0)+VLOOKUP(D70,Mains!A:D,4,0)+VLOOKUP(E70,Mains!A:D,4,0)</f>
        <v>8.5153792621462415E-2</v>
      </c>
      <c r="I70">
        <f>IF(OR($A70=Test!B$1,$B70=Test!B$1,$C70=Test!B$1,$D70=Test!B$1,$E70=Test!B$1),1,0)</f>
        <v>1</v>
      </c>
      <c r="J70">
        <f>IF(OR($A70=Test!C$1,$B70=Test!C$1,$C70=Test!C$1,$D70=Test!C$1,$E70=Test!C$1),1,0)</f>
        <v>0</v>
      </c>
      <c r="K70">
        <f>IF(OR($A70=Test!D$1,$B70=Test!D$1,$C70=Test!D$1,$D70=Test!D$1,$E70=Test!D$1),1,0)</f>
        <v>0</v>
      </c>
      <c r="L70">
        <f>IF(OR($A70=Test!E$1,$B70=Test!E$1,$C70=Test!E$1,$D70=Test!E$1,$E70=Test!E$1),1,0)</f>
        <v>0</v>
      </c>
      <c r="M70">
        <f>IF(OR($A70=Test!F$1,$B70=Test!F$1,$C70=Test!F$1,$D70=Test!F$1,$E70=Test!F$1),1,0)</f>
        <v>0</v>
      </c>
      <c r="N70" s="34">
        <f t="shared" si="6"/>
        <v>1</v>
      </c>
      <c r="O70" s="34">
        <f t="shared" si="5"/>
        <v>660</v>
      </c>
      <c r="P70" s="34">
        <f t="shared" si="5"/>
        <v>56</v>
      </c>
      <c r="Q70" s="34">
        <f t="shared" si="5"/>
        <v>47</v>
      </c>
      <c r="R70" s="34">
        <f t="shared" si="5"/>
        <v>110</v>
      </c>
      <c r="S70" s="34">
        <f t="shared" si="5"/>
        <v>208</v>
      </c>
    </row>
    <row r="71" spans="1:19" x14ac:dyDescent="0.25">
      <c r="A71">
        <v>2</v>
      </c>
      <c r="B71">
        <v>20</v>
      </c>
      <c r="C71">
        <v>34</v>
      </c>
      <c r="D71">
        <v>35</v>
      </c>
      <c r="E71">
        <v>43</v>
      </c>
      <c r="F71" s="2">
        <v>0.26238723290575811</v>
      </c>
      <c r="G71">
        <f t="shared" si="7"/>
        <v>134</v>
      </c>
      <c r="H71" s="2">
        <f ca="1">VLOOKUP(A71,Mains!A:D,4,0)+VLOOKUP(B71,Mains!A:D,4,0)+VLOOKUP(C71,Mains!A:D,4,0)+VLOOKUP(D71,Mains!A:D,4,0)+VLOOKUP(E71,Mains!A:D,4,0)</f>
        <v>8.985786571340984E-2</v>
      </c>
      <c r="I71">
        <f>IF(OR($A71=Test!B$1,$B71=Test!B$1,$C71=Test!B$1,$D71=Test!B$1,$E71=Test!B$1),1,0)</f>
        <v>1</v>
      </c>
      <c r="J71">
        <f>IF(OR($A71=Test!C$1,$B71=Test!C$1,$C71=Test!C$1,$D71=Test!C$1,$E71=Test!C$1),1,0)</f>
        <v>0</v>
      </c>
      <c r="K71">
        <f>IF(OR($A71=Test!D$1,$B71=Test!D$1,$C71=Test!D$1,$D71=Test!D$1,$E71=Test!D$1),1,0)</f>
        <v>0</v>
      </c>
      <c r="L71">
        <f>IF(OR($A71=Test!E$1,$B71=Test!E$1,$C71=Test!E$1,$D71=Test!E$1,$E71=Test!E$1),1,0)</f>
        <v>0</v>
      </c>
      <c r="M71">
        <f>IF(OR($A71=Test!F$1,$B71=Test!F$1,$C71=Test!F$1,$D71=Test!F$1,$E71=Test!F$1),1,0)</f>
        <v>0</v>
      </c>
      <c r="N71" s="34">
        <f t="shared" si="6"/>
        <v>1</v>
      </c>
      <c r="O71" s="34">
        <f t="shared" si="5"/>
        <v>660</v>
      </c>
      <c r="P71" s="34">
        <f t="shared" si="5"/>
        <v>74</v>
      </c>
      <c r="Q71" s="34">
        <f t="shared" si="5"/>
        <v>71</v>
      </c>
      <c r="R71" s="34">
        <f t="shared" si="5"/>
        <v>177</v>
      </c>
      <c r="S71" s="34">
        <f t="shared" si="5"/>
        <v>208</v>
      </c>
    </row>
    <row r="72" spans="1:19" x14ac:dyDescent="0.25">
      <c r="A72">
        <v>2</v>
      </c>
      <c r="B72">
        <v>13</v>
      </c>
      <c r="C72">
        <v>27</v>
      </c>
      <c r="D72">
        <v>42</v>
      </c>
      <c r="E72">
        <v>43</v>
      </c>
      <c r="F72" s="2">
        <v>0.26227587020261178</v>
      </c>
      <c r="G72">
        <f t="shared" si="7"/>
        <v>127</v>
      </c>
      <c r="H72" s="2">
        <f ca="1">VLOOKUP(A72,Mains!A:D,4,0)+VLOOKUP(B72,Mains!A:D,4,0)+VLOOKUP(C72,Mains!A:D,4,0)+VLOOKUP(D72,Mains!A:D,4,0)+VLOOKUP(E72,Mains!A:D,4,0)</f>
        <v>9.2408917558022441E-2</v>
      </c>
      <c r="I72">
        <f>IF(OR($A72=Test!B$1,$B72=Test!B$1,$C72=Test!B$1,$D72=Test!B$1,$E72=Test!B$1),1,0)</f>
        <v>1</v>
      </c>
      <c r="J72">
        <f>IF(OR($A72=Test!C$1,$B72=Test!C$1,$C72=Test!C$1,$D72=Test!C$1,$E72=Test!C$1),1,0)</f>
        <v>0</v>
      </c>
      <c r="K72">
        <f>IF(OR($A72=Test!D$1,$B72=Test!D$1,$C72=Test!D$1,$D72=Test!D$1,$E72=Test!D$1),1,0)</f>
        <v>0</v>
      </c>
      <c r="L72">
        <f>IF(OR($A72=Test!E$1,$B72=Test!E$1,$C72=Test!E$1,$D72=Test!E$1,$E72=Test!E$1),1,0)</f>
        <v>0</v>
      </c>
      <c r="M72">
        <f>IF(OR($A72=Test!F$1,$B72=Test!F$1,$C72=Test!F$1,$D72=Test!F$1,$E72=Test!F$1),1,0)</f>
        <v>0</v>
      </c>
      <c r="N72" s="34">
        <f t="shared" si="6"/>
        <v>1</v>
      </c>
      <c r="O72" s="34">
        <f t="shared" si="5"/>
        <v>660</v>
      </c>
      <c r="P72" s="34">
        <f t="shared" si="5"/>
        <v>110</v>
      </c>
      <c r="Q72" s="34">
        <f t="shared" si="5"/>
        <v>30</v>
      </c>
      <c r="R72" s="34">
        <f t="shared" si="5"/>
        <v>110</v>
      </c>
      <c r="S72" s="34">
        <f t="shared" si="5"/>
        <v>208</v>
      </c>
    </row>
    <row r="73" spans="1:19" x14ac:dyDescent="0.25">
      <c r="A73">
        <v>2</v>
      </c>
      <c r="B73">
        <v>20</v>
      </c>
      <c r="C73">
        <v>21</v>
      </c>
      <c r="D73">
        <v>35</v>
      </c>
      <c r="E73">
        <v>50</v>
      </c>
      <c r="F73" s="2">
        <v>0.26212855105286764</v>
      </c>
      <c r="G73">
        <f t="shared" si="7"/>
        <v>128</v>
      </c>
      <c r="H73" s="2">
        <f ca="1">VLOOKUP(A73,Mains!A:D,4,0)+VLOOKUP(B73,Mains!A:D,4,0)+VLOOKUP(C73,Mains!A:D,4,0)+VLOOKUP(D73,Mains!A:D,4,0)+VLOOKUP(E73,Mains!A:D,4,0)</f>
        <v>7.630385349169895E-2</v>
      </c>
      <c r="I73">
        <f>IF(OR($A73=Test!B$1,$B73=Test!B$1,$C73=Test!B$1,$D73=Test!B$1,$E73=Test!B$1),1,0)</f>
        <v>1</v>
      </c>
      <c r="J73">
        <f>IF(OR($A73=Test!C$1,$B73=Test!C$1,$C73=Test!C$1,$D73=Test!C$1,$E73=Test!C$1),1,0)</f>
        <v>0</v>
      </c>
      <c r="K73">
        <f>IF(OR($A73=Test!D$1,$B73=Test!D$1,$C73=Test!D$1,$D73=Test!D$1,$E73=Test!D$1),1,0)</f>
        <v>0</v>
      </c>
      <c r="L73">
        <f>IF(OR($A73=Test!E$1,$B73=Test!E$1,$C73=Test!E$1,$D73=Test!E$1,$E73=Test!E$1),1,0)</f>
        <v>0</v>
      </c>
      <c r="M73">
        <f>IF(OR($A73=Test!F$1,$B73=Test!F$1,$C73=Test!F$1,$D73=Test!F$1,$E73=Test!F$1),1,0)</f>
        <v>1</v>
      </c>
      <c r="N73" s="34">
        <f t="shared" si="6"/>
        <v>2</v>
      </c>
      <c r="O73" s="34">
        <f t="shared" si="5"/>
        <v>660</v>
      </c>
      <c r="P73" s="34">
        <f t="shared" si="5"/>
        <v>74</v>
      </c>
      <c r="Q73" s="34">
        <f t="shared" si="5"/>
        <v>17</v>
      </c>
      <c r="R73" s="34">
        <f t="shared" si="5"/>
        <v>177</v>
      </c>
      <c r="S73" s="34">
        <f t="shared" si="5"/>
        <v>215</v>
      </c>
    </row>
    <row r="74" spans="1:19" x14ac:dyDescent="0.25">
      <c r="A74">
        <v>4</v>
      </c>
      <c r="B74">
        <v>19</v>
      </c>
      <c r="C74">
        <v>26</v>
      </c>
      <c r="D74">
        <v>40</v>
      </c>
      <c r="E74">
        <v>41</v>
      </c>
      <c r="F74" s="2">
        <v>0.26189133493511285</v>
      </c>
      <c r="G74">
        <f t="shared" si="7"/>
        <v>130</v>
      </c>
      <c r="H74" s="2">
        <f ca="1">VLOOKUP(A74,Mains!A:D,4,0)+VLOOKUP(B74,Mains!A:D,4,0)+VLOOKUP(C74,Mains!A:D,4,0)+VLOOKUP(D74,Mains!A:D,4,0)+VLOOKUP(E74,Mains!A:D,4,0)</f>
        <v>0.10387341972478233</v>
      </c>
      <c r="I74">
        <f>IF(OR($A74=Test!B$1,$B74=Test!B$1,$C74=Test!B$1,$D74=Test!B$1,$E74=Test!B$1),1,0)</f>
        <v>0</v>
      </c>
      <c r="J74">
        <f>IF(OR($A74=Test!C$1,$B74=Test!C$1,$C74=Test!C$1,$D74=Test!C$1,$E74=Test!C$1),1,0)</f>
        <v>0</v>
      </c>
      <c r="K74">
        <f>IF(OR($A74=Test!D$1,$B74=Test!D$1,$C74=Test!D$1,$D74=Test!D$1,$E74=Test!D$1),1,0)</f>
        <v>0</v>
      </c>
      <c r="L74">
        <f>IF(OR($A74=Test!E$1,$B74=Test!E$1,$C74=Test!E$1,$D74=Test!E$1,$E74=Test!E$1),1,0)</f>
        <v>0</v>
      </c>
      <c r="M74">
        <f>IF(OR($A74=Test!F$1,$B74=Test!F$1,$C74=Test!F$1,$D74=Test!F$1,$E74=Test!F$1),1,0)</f>
        <v>0</v>
      </c>
      <c r="N74" s="34">
        <f t="shared" si="6"/>
        <v>0</v>
      </c>
      <c r="O74" s="34">
        <f t="shared" si="5"/>
        <v>207</v>
      </c>
      <c r="P74" s="34">
        <f t="shared" si="5"/>
        <v>209</v>
      </c>
      <c r="Q74" s="34">
        <f t="shared" si="5"/>
        <v>102</v>
      </c>
      <c r="R74" s="34">
        <f t="shared" si="5"/>
        <v>160</v>
      </c>
      <c r="S74" s="34">
        <f t="shared" si="5"/>
        <v>92</v>
      </c>
    </row>
    <row r="75" spans="1:19" x14ac:dyDescent="0.25">
      <c r="A75">
        <v>4</v>
      </c>
      <c r="B75">
        <v>21</v>
      </c>
      <c r="C75">
        <v>22</v>
      </c>
      <c r="D75">
        <v>40</v>
      </c>
      <c r="E75">
        <v>43</v>
      </c>
      <c r="F75" s="2">
        <v>0.26142310914130767</v>
      </c>
      <c r="G75">
        <f t="shared" si="7"/>
        <v>130</v>
      </c>
      <c r="H75" s="2">
        <f ca="1">VLOOKUP(A75,Mains!A:D,4,0)+VLOOKUP(B75,Mains!A:D,4,0)+VLOOKUP(C75,Mains!A:D,4,0)+VLOOKUP(D75,Mains!A:D,4,0)+VLOOKUP(E75,Mains!A:D,4,0)</f>
        <v>0.11137745372071313</v>
      </c>
      <c r="I75">
        <f>IF(OR($A75=Test!B$1,$B75=Test!B$1,$C75=Test!B$1,$D75=Test!B$1,$E75=Test!B$1),1,0)</f>
        <v>0</v>
      </c>
      <c r="J75">
        <f>IF(OR($A75=Test!C$1,$B75=Test!C$1,$C75=Test!C$1,$D75=Test!C$1,$E75=Test!C$1),1,0)</f>
        <v>0</v>
      </c>
      <c r="K75">
        <f>IF(OR($A75=Test!D$1,$B75=Test!D$1,$C75=Test!D$1,$D75=Test!D$1,$E75=Test!D$1),1,0)</f>
        <v>0</v>
      </c>
      <c r="L75">
        <f>IF(OR($A75=Test!E$1,$B75=Test!E$1,$C75=Test!E$1,$D75=Test!E$1,$E75=Test!E$1),1,0)</f>
        <v>0</v>
      </c>
      <c r="M75">
        <f>IF(OR($A75=Test!F$1,$B75=Test!F$1,$C75=Test!F$1,$D75=Test!F$1,$E75=Test!F$1),1,0)</f>
        <v>0</v>
      </c>
      <c r="N75" s="34">
        <f t="shared" si="6"/>
        <v>0</v>
      </c>
      <c r="O75" s="34">
        <f t="shared" si="5"/>
        <v>207</v>
      </c>
      <c r="P75" s="34">
        <f t="shared" si="5"/>
        <v>56</v>
      </c>
      <c r="Q75" s="34">
        <f t="shared" si="5"/>
        <v>106</v>
      </c>
      <c r="R75" s="34">
        <f t="shared" si="5"/>
        <v>160</v>
      </c>
      <c r="S75" s="34">
        <f t="shared" si="5"/>
        <v>208</v>
      </c>
    </row>
    <row r="76" spans="1:19" x14ac:dyDescent="0.25">
      <c r="A76">
        <v>2</v>
      </c>
      <c r="B76">
        <v>17</v>
      </c>
      <c r="C76">
        <v>28</v>
      </c>
      <c r="D76">
        <v>40</v>
      </c>
      <c r="E76">
        <v>41</v>
      </c>
      <c r="F76" s="2">
        <v>0.26128393655357807</v>
      </c>
      <c r="G76">
        <f t="shared" si="7"/>
        <v>128</v>
      </c>
      <c r="H76" s="2">
        <f ca="1">VLOOKUP(A76,Mains!A:D,4,0)+VLOOKUP(B76,Mains!A:D,4,0)+VLOOKUP(C76,Mains!A:D,4,0)+VLOOKUP(D76,Mains!A:D,4,0)+VLOOKUP(E76,Mains!A:D,4,0)</f>
        <v>9.5792792078577785E-2</v>
      </c>
      <c r="I76">
        <f>IF(OR($A76=Test!B$1,$B76=Test!B$1,$C76=Test!B$1,$D76=Test!B$1,$E76=Test!B$1),1,0)</f>
        <v>1</v>
      </c>
      <c r="J76">
        <f>IF(OR($A76=Test!C$1,$B76=Test!C$1,$C76=Test!C$1,$D76=Test!C$1,$E76=Test!C$1),1,0)</f>
        <v>0</v>
      </c>
      <c r="K76">
        <f>IF(OR($A76=Test!D$1,$B76=Test!D$1,$C76=Test!D$1,$D76=Test!D$1,$E76=Test!D$1),1,0)</f>
        <v>0</v>
      </c>
      <c r="L76">
        <f>IF(OR($A76=Test!E$1,$B76=Test!E$1,$C76=Test!E$1,$D76=Test!E$1,$E76=Test!E$1),1,0)</f>
        <v>0</v>
      </c>
      <c r="M76">
        <f>IF(OR($A76=Test!F$1,$B76=Test!F$1,$C76=Test!F$1,$D76=Test!F$1,$E76=Test!F$1),1,0)</f>
        <v>0</v>
      </c>
      <c r="N76" s="34">
        <f t="shared" si="6"/>
        <v>1</v>
      </c>
      <c r="O76" s="34">
        <f t="shared" si="5"/>
        <v>660</v>
      </c>
      <c r="P76" s="34">
        <f t="shared" si="5"/>
        <v>105</v>
      </c>
      <c r="Q76" s="34">
        <f t="shared" si="5"/>
        <v>120</v>
      </c>
      <c r="R76" s="34">
        <f t="shared" si="5"/>
        <v>160</v>
      </c>
      <c r="S76" s="34">
        <f t="shared" si="5"/>
        <v>92</v>
      </c>
    </row>
    <row r="77" spans="1:19" x14ac:dyDescent="0.25">
      <c r="A77">
        <v>2</v>
      </c>
      <c r="B77">
        <v>18</v>
      </c>
      <c r="C77">
        <v>34</v>
      </c>
      <c r="D77">
        <v>35</v>
      </c>
      <c r="E77">
        <v>50</v>
      </c>
      <c r="F77" s="2">
        <v>0.26125860916506272</v>
      </c>
      <c r="G77">
        <f t="shared" si="7"/>
        <v>139</v>
      </c>
      <c r="H77" s="2">
        <f ca="1">VLOOKUP(A77,Mains!A:D,4,0)+VLOOKUP(B77,Mains!A:D,4,0)+VLOOKUP(C77,Mains!A:D,4,0)+VLOOKUP(D77,Mains!A:D,4,0)+VLOOKUP(E77,Mains!A:D,4,0)</f>
        <v>8.0899444653602187E-2</v>
      </c>
      <c r="I77">
        <f>IF(OR($A77=Test!B$1,$B77=Test!B$1,$C77=Test!B$1,$D77=Test!B$1,$E77=Test!B$1),1,0)</f>
        <v>1</v>
      </c>
      <c r="J77">
        <f>IF(OR($A77=Test!C$1,$B77=Test!C$1,$C77=Test!C$1,$D77=Test!C$1,$E77=Test!C$1),1,0)</f>
        <v>0</v>
      </c>
      <c r="K77">
        <f>IF(OR($A77=Test!D$1,$B77=Test!D$1,$C77=Test!D$1,$D77=Test!D$1,$E77=Test!D$1),1,0)</f>
        <v>0</v>
      </c>
      <c r="L77">
        <f>IF(OR($A77=Test!E$1,$B77=Test!E$1,$C77=Test!E$1,$D77=Test!E$1,$E77=Test!E$1),1,0)</f>
        <v>0</v>
      </c>
      <c r="M77">
        <f>IF(OR($A77=Test!F$1,$B77=Test!F$1,$C77=Test!F$1,$D77=Test!F$1,$E77=Test!F$1),1,0)</f>
        <v>1</v>
      </c>
      <c r="N77" s="34">
        <f t="shared" si="6"/>
        <v>2</v>
      </c>
      <c r="O77" s="34">
        <f t="shared" si="5"/>
        <v>660</v>
      </c>
      <c r="P77" s="34">
        <f t="shared" si="5"/>
        <v>40</v>
      </c>
      <c r="Q77" s="34">
        <f t="shared" si="5"/>
        <v>71</v>
      </c>
      <c r="R77" s="34">
        <f t="shared" si="5"/>
        <v>177</v>
      </c>
      <c r="S77" s="34">
        <f t="shared" si="5"/>
        <v>215</v>
      </c>
    </row>
    <row r="78" spans="1:19" x14ac:dyDescent="0.25">
      <c r="A78">
        <v>2</v>
      </c>
      <c r="B78">
        <v>20</v>
      </c>
      <c r="C78">
        <v>22</v>
      </c>
      <c r="D78">
        <v>39</v>
      </c>
      <c r="E78">
        <v>40</v>
      </c>
      <c r="F78" s="2">
        <v>0.26088695032202336</v>
      </c>
      <c r="G78">
        <f t="shared" si="7"/>
        <v>123</v>
      </c>
      <c r="H78" s="2">
        <f ca="1">VLOOKUP(A78,Mains!A:D,4,0)+VLOOKUP(B78,Mains!A:D,4,0)+VLOOKUP(C78,Mains!A:D,4,0)+VLOOKUP(D78,Mains!A:D,4,0)+VLOOKUP(E78,Mains!A:D,4,0)</f>
        <v>0.1152729783911294</v>
      </c>
      <c r="I78">
        <f>IF(OR($A78=Test!B$1,$B78=Test!B$1,$C78=Test!B$1,$D78=Test!B$1,$E78=Test!B$1),1,0)</f>
        <v>1</v>
      </c>
      <c r="J78">
        <f>IF(OR($A78=Test!C$1,$B78=Test!C$1,$C78=Test!C$1,$D78=Test!C$1,$E78=Test!C$1),1,0)</f>
        <v>0</v>
      </c>
      <c r="K78">
        <f>IF(OR($A78=Test!D$1,$B78=Test!D$1,$C78=Test!D$1,$D78=Test!D$1,$E78=Test!D$1),1,0)</f>
        <v>0</v>
      </c>
      <c r="L78">
        <f>IF(OR($A78=Test!E$1,$B78=Test!E$1,$C78=Test!E$1,$D78=Test!E$1,$E78=Test!E$1),1,0)</f>
        <v>0</v>
      </c>
      <c r="M78">
        <f>IF(OR($A78=Test!F$1,$B78=Test!F$1,$C78=Test!F$1,$D78=Test!F$1,$E78=Test!F$1),1,0)</f>
        <v>0</v>
      </c>
      <c r="N78" s="34">
        <f t="shared" si="6"/>
        <v>1</v>
      </c>
      <c r="O78" s="34">
        <f t="shared" si="5"/>
        <v>660</v>
      </c>
      <c r="P78" s="34">
        <f t="shared" si="5"/>
        <v>74</v>
      </c>
      <c r="Q78" s="34">
        <f t="shared" si="5"/>
        <v>106</v>
      </c>
      <c r="R78" s="34">
        <f t="shared" si="5"/>
        <v>199</v>
      </c>
      <c r="S78" s="34">
        <f t="shared" si="5"/>
        <v>170</v>
      </c>
    </row>
    <row r="79" spans="1:19" x14ac:dyDescent="0.25">
      <c r="A79">
        <v>2</v>
      </c>
      <c r="B79">
        <v>15</v>
      </c>
      <c r="C79">
        <v>22</v>
      </c>
      <c r="D79">
        <v>40</v>
      </c>
      <c r="E79">
        <v>41</v>
      </c>
      <c r="F79" s="2">
        <v>0.26085467262661521</v>
      </c>
      <c r="G79">
        <f t="shared" si="7"/>
        <v>120</v>
      </c>
      <c r="H79" s="2">
        <f ca="1">VLOOKUP(A79,Mains!A:D,4,0)+VLOOKUP(B79,Mains!A:D,4,0)+VLOOKUP(C79,Mains!A:D,4,0)+VLOOKUP(D79,Mains!A:D,4,0)+VLOOKUP(E79,Mains!A:D,4,0)</f>
        <v>0.1068932675135722</v>
      </c>
      <c r="I79">
        <f>IF(OR($A79=Test!B$1,$B79=Test!B$1,$C79=Test!B$1,$D79=Test!B$1,$E79=Test!B$1),1,0)</f>
        <v>1</v>
      </c>
      <c r="J79">
        <f>IF(OR($A79=Test!C$1,$B79=Test!C$1,$C79=Test!C$1,$D79=Test!C$1,$E79=Test!C$1),1,0)</f>
        <v>0</v>
      </c>
      <c r="K79">
        <f>IF(OR($A79=Test!D$1,$B79=Test!D$1,$C79=Test!D$1,$D79=Test!D$1,$E79=Test!D$1),1,0)</f>
        <v>0</v>
      </c>
      <c r="L79">
        <f>IF(OR($A79=Test!E$1,$B79=Test!E$1,$C79=Test!E$1,$D79=Test!E$1,$E79=Test!E$1),1,0)</f>
        <v>0</v>
      </c>
      <c r="M79">
        <f>IF(OR($A79=Test!F$1,$B79=Test!F$1,$C79=Test!F$1,$D79=Test!F$1,$E79=Test!F$1),1,0)</f>
        <v>0</v>
      </c>
      <c r="N79" s="34">
        <f t="shared" si="6"/>
        <v>1</v>
      </c>
      <c r="O79" s="34">
        <f t="shared" si="5"/>
        <v>660</v>
      </c>
      <c r="P79" s="34">
        <f t="shared" si="5"/>
        <v>56</v>
      </c>
      <c r="Q79" s="34">
        <f t="shared" si="5"/>
        <v>106</v>
      </c>
      <c r="R79" s="34">
        <f t="shared" si="5"/>
        <v>160</v>
      </c>
      <c r="S79" s="34">
        <f t="shared" si="5"/>
        <v>92</v>
      </c>
    </row>
    <row r="80" spans="1:19" x14ac:dyDescent="0.25">
      <c r="A80">
        <v>2</v>
      </c>
      <c r="B80">
        <v>17</v>
      </c>
      <c r="C80">
        <v>35</v>
      </c>
      <c r="D80">
        <v>40</v>
      </c>
      <c r="E80">
        <v>41</v>
      </c>
      <c r="F80" s="2">
        <v>0.26060873417382646</v>
      </c>
      <c r="G80">
        <f t="shared" si="7"/>
        <v>135</v>
      </c>
      <c r="H80" s="2">
        <f ca="1">VLOOKUP(A80,Mains!A:D,4,0)+VLOOKUP(B80,Mains!A:D,4,0)+VLOOKUP(C80,Mains!A:D,4,0)+VLOOKUP(D80,Mains!A:D,4,0)+VLOOKUP(E80,Mains!A:D,4,0)</f>
        <v>9.8693023903936916E-2</v>
      </c>
      <c r="I80">
        <f>IF(OR($A80=Test!B$1,$B80=Test!B$1,$C80=Test!B$1,$D80=Test!B$1,$E80=Test!B$1),1,0)</f>
        <v>1</v>
      </c>
      <c r="J80">
        <f>IF(OR($A80=Test!C$1,$B80=Test!C$1,$C80=Test!C$1,$D80=Test!C$1,$E80=Test!C$1),1,0)</f>
        <v>0</v>
      </c>
      <c r="K80">
        <f>IF(OR($A80=Test!D$1,$B80=Test!D$1,$C80=Test!D$1,$D80=Test!D$1,$E80=Test!D$1),1,0)</f>
        <v>0</v>
      </c>
      <c r="L80">
        <f>IF(OR($A80=Test!E$1,$B80=Test!E$1,$C80=Test!E$1,$D80=Test!E$1,$E80=Test!E$1),1,0)</f>
        <v>0</v>
      </c>
      <c r="M80">
        <f>IF(OR($A80=Test!F$1,$B80=Test!F$1,$C80=Test!F$1,$D80=Test!F$1,$E80=Test!F$1),1,0)</f>
        <v>0</v>
      </c>
      <c r="N80" s="34">
        <f t="shared" si="6"/>
        <v>1</v>
      </c>
      <c r="O80" s="34">
        <f t="shared" si="5"/>
        <v>660</v>
      </c>
      <c r="P80" s="34">
        <f t="shared" si="5"/>
        <v>105</v>
      </c>
      <c r="Q80" s="34">
        <f t="shared" si="5"/>
        <v>56</v>
      </c>
      <c r="R80" s="34">
        <f t="shared" si="5"/>
        <v>160</v>
      </c>
      <c r="S80" s="34">
        <f t="shared" si="5"/>
        <v>92</v>
      </c>
    </row>
    <row r="81" spans="1:19" x14ac:dyDescent="0.25">
      <c r="A81">
        <v>4</v>
      </c>
      <c r="B81">
        <v>19</v>
      </c>
      <c r="C81">
        <v>24</v>
      </c>
      <c r="D81">
        <v>39</v>
      </c>
      <c r="E81">
        <v>40</v>
      </c>
      <c r="F81" s="2">
        <v>0.26053550458977853</v>
      </c>
      <c r="G81">
        <f t="shared" si="7"/>
        <v>126</v>
      </c>
      <c r="H81" s="2">
        <f ca="1">VLOOKUP(A81,Mains!A:D,4,0)+VLOOKUP(B81,Mains!A:D,4,0)+VLOOKUP(C81,Mains!A:D,4,0)+VLOOKUP(D81,Mains!A:D,4,0)+VLOOKUP(E81,Mains!A:D,4,0)</f>
        <v>0.11713038089400815</v>
      </c>
      <c r="I81">
        <f>IF(OR($A81=Test!B$1,$B81=Test!B$1,$C81=Test!B$1,$D81=Test!B$1,$E81=Test!B$1),1,0)</f>
        <v>0</v>
      </c>
      <c r="J81">
        <f>IF(OR($A81=Test!C$1,$B81=Test!C$1,$C81=Test!C$1,$D81=Test!C$1,$E81=Test!C$1),1,0)</f>
        <v>0</v>
      </c>
      <c r="K81">
        <f>IF(OR($A81=Test!D$1,$B81=Test!D$1,$C81=Test!D$1,$D81=Test!D$1,$E81=Test!D$1),1,0)</f>
        <v>0</v>
      </c>
      <c r="L81">
        <f>IF(OR($A81=Test!E$1,$B81=Test!E$1,$C81=Test!E$1,$D81=Test!E$1,$E81=Test!E$1),1,0)</f>
        <v>0</v>
      </c>
      <c r="M81">
        <f>IF(OR($A81=Test!F$1,$B81=Test!F$1,$C81=Test!F$1,$D81=Test!F$1,$E81=Test!F$1),1,0)</f>
        <v>0</v>
      </c>
      <c r="N81" s="34">
        <f t="shared" si="6"/>
        <v>0</v>
      </c>
      <c r="O81" s="34">
        <f t="shared" si="5"/>
        <v>207</v>
      </c>
      <c r="P81" s="34">
        <f t="shared" si="5"/>
        <v>209</v>
      </c>
      <c r="Q81" s="34">
        <f t="shared" si="5"/>
        <v>109</v>
      </c>
      <c r="R81" s="34">
        <f t="shared" si="5"/>
        <v>199</v>
      </c>
      <c r="S81" s="34">
        <f t="shared" si="5"/>
        <v>170</v>
      </c>
    </row>
    <row r="82" spans="1:19" x14ac:dyDescent="0.25">
      <c r="A82">
        <v>2</v>
      </c>
      <c r="B82">
        <v>17</v>
      </c>
      <c r="C82">
        <v>30</v>
      </c>
      <c r="D82">
        <v>42</v>
      </c>
      <c r="E82">
        <v>43</v>
      </c>
      <c r="F82" s="2">
        <v>0.26004162781607398</v>
      </c>
      <c r="G82">
        <f t="shared" si="7"/>
        <v>134</v>
      </c>
      <c r="H82" s="2">
        <f ca="1">VLOOKUP(A82,Mains!A:D,4,0)+VLOOKUP(B82,Mains!A:D,4,0)+VLOOKUP(C82,Mains!A:D,4,0)+VLOOKUP(D82,Mains!A:D,4,0)+VLOOKUP(E82,Mains!A:D,4,0)</f>
        <v>8.4282711964134754E-2</v>
      </c>
      <c r="I82">
        <f>IF(OR($A82=Test!B$1,$B82=Test!B$1,$C82=Test!B$1,$D82=Test!B$1,$E82=Test!B$1),1,0)</f>
        <v>1</v>
      </c>
      <c r="J82">
        <f>IF(OR($A82=Test!C$1,$B82=Test!C$1,$C82=Test!C$1,$D82=Test!C$1,$E82=Test!C$1),1,0)</f>
        <v>0</v>
      </c>
      <c r="K82">
        <f>IF(OR($A82=Test!D$1,$B82=Test!D$1,$C82=Test!D$1,$D82=Test!D$1,$E82=Test!D$1),1,0)</f>
        <v>0</v>
      </c>
      <c r="L82">
        <f>IF(OR($A82=Test!E$1,$B82=Test!E$1,$C82=Test!E$1,$D82=Test!E$1,$E82=Test!E$1),1,0)</f>
        <v>0</v>
      </c>
      <c r="M82">
        <f>IF(OR($A82=Test!F$1,$B82=Test!F$1,$C82=Test!F$1,$D82=Test!F$1,$E82=Test!F$1),1,0)</f>
        <v>0</v>
      </c>
      <c r="N82" s="34">
        <f t="shared" si="6"/>
        <v>1</v>
      </c>
      <c r="O82" s="34">
        <f t="shared" si="5"/>
        <v>660</v>
      </c>
      <c r="P82" s="34">
        <f t="shared" si="5"/>
        <v>105</v>
      </c>
      <c r="Q82" s="34">
        <f t="shared" si="5"/>
        <v>47</v>
      </c>
      <c r="R82" s="34">
        <f t="shared" si="5"/>
        <v>110</v>
      </c>
      <c r="S82" s="34">
        <f t="shared" si="5"/>
        <v>208</v>
      </c>
    </row>
    <row r="83" spans="1:19" x14ac:dyDescent="0.25">
      <c r="A83">
        <v>2</v>
      </c>
      <c r="B83">
        <v>17</v>
      </c>
      <c r="C83">
        <v>35</v>
      </c>
      <c r="D83">
        <v>36</v>
      </c>
      <c r="E83">
        <v>50</v>
      </c>
      <c r="F83" s="2">
        <v>0.25980021241530821</v>
      </c>
      <c r="G83">
        <f t="shared" si="7"/>
        <v>140</v>
      </c>
      <c r="H83" s="2">
        <f ca="1">VLOOKUP(A83,Mains!A:D,4,0)+VLOOKUP(B83,Mains!A:D,4,0)+VLOOKUP(C83,Mains!A:D,4,0)+VLOOKUP(D83,Mains!A:D,4,0)+VLOOKUP(E83,Mains!A:D,4,0)</f>
        <v>8.7558603670448668E-2</v>
      </c>
      <c r="I83">
        <f>IF(OR($A83=Test!B$1,$B83=Test!B$1,$C83=Test!B$1,$D83=Test!B$1,$E83=Test!B$1),1,0)</f>
        <v>1</v>
      </c>
      <c r="J83">
        <f>IF(OR($A83=Test!C$1,$B83=Test!C$1,$C83=Test!C$1,$D83=Test!C$1,$E83=Test!C$1),1,0)</f>
        <v>0</v>
      </c>
      <c r="K83">
        <f>IF(OR($A83=Test!D$1,$B83=Test!D$1,$C83=Test!D$1,$D83=Test!D$1,$E83=Test!D$1),1,0)</f>
        <v>0</v>
      </c>
      <c r="L83">
        <f>IF(OR($A83=Test!E$1,$B83=Test!E$1,$C83=Test!E$1,$D83=Test!E$1,$E83=Test!E$1),1,0)</f>
        <v>0</v>
      </c>
      <c r="M83">
        <f>IF(OR($A83=Test!F$1,$B83=Test!F$1,$C83=Test!F$1,$D83=Test!F$1,$E83=Test!F$1),1,0)</f>
        <v>1</v>
      </c>
      <c r="N83" s="34">
        <f t="shared" si="6"/>
        <v>2</v>
      </c>
      <c r="O83" s="34">
        <f t="shared" si="5"/>
        <v>660</v>
      </c>
      <c r="P83" s="34">
        <f t="shared" si="5"/>
        <v>105</v>
      </c>
      <c r="Q83" s="34">
        <f t="shared" si="5"/>
        <v>56</v>
      </c>
      <c r="R83" s="34">
        <f t="shared" si="5"/>
        <v>33</v>
      </c>
      <c r="S83" s="34">
        <f t="shared" si="5"/>
        <v>215</v>
      </c>
    </row>
    <row r="84" spans="1:19" x14ac:dyDescent="0.25">
      <c r="A84">
        <v>2</v>
      </c>
      <c r="B84">
        <v>15</v>
      </c>
      <c r="C84">
        <v>34</v>
      </c>
      <c r="D84">
        <v>35</v>
      </c>
      <c r="E84">
        <v>50</v>
      </c>
      <c r="F84" s="2">
        <v>0.25973162916126663</v>
      </c>
      <c r="G84">
        <f t="shared" si="7"/>
        <v>136</v>
      </c>
      <c r="H84" s="2">
        <f ca="1">VLOOKUP(A84,Mains!A:D,4,0)+VLOOKUP(B84,Mains!A:D,4,0)+VLOOKUP(C84,Mains!A:D,4,0)+VLOOKUP(D84,Mains!A:D,4,0)+VLOOKUP(E84,Mains!A:D,4,0)</f>
        <v>8.6634148954611565E-2</v>
      </c>
      <c r="I84">
        <f>IF(OR($A84=Test!B$1,$B84=Test!B$1,$C84=Test!B$1,$D84=Test!B$1,$E84=Test!B$1),1,0)</f>
        <v>1</v>
      </c>
      <c r="J84">
        <f>IF(OR($A84=Test!C$1,$B84=Test!C$1,$C84=Test!C$1,$D84=Test!C$1,$E84=Test!C$1),1,0)</f>
        <v>0</v>
      </c>
      <c r="K84">
        <f>IF(OR($A84=Test!D$1,$B84=Test!D$1,$C84=Test!D$1,$D84=Test!D$1,$E84=Test!D$1),1,0)</f>
        <v>0</v>
      </c>
      <c r="L84">
        <f>IF(OR($A84=Test!E$1,$B84=Test!E$1,$C84=Test!E$1,$D84=Test!E$1,$E84=Test!E$1),1,0)</f>
        <v>0</v>
      </c>
      <c r="M84">
        <f>IF(OR($A84=Test!F$1,$B84=Test!F$1,$C84=Test!F$1,$D84=Test!F$1,$E84=Test!F$1),1,0)</f>
        <v>1</v>
      </c>
      <c r="N84" s="34">
        <f t="shared" si="6"/>
        <v>2</v>
      </c>
      <c r="O84" s="34">
        <f t="shared" si="5"/>
        <v>660</v>
      </c>
      <c r="P84" s="34">
        <f t="shared" si="5"/>
        <v>56</v>
      </c>
      <c r="Q84" s="34">
        <f t="shared" si="5"/>
        <v>71</v>
      </c>
      <c r="R84" s="34">
        <f t="shared" si="5"/>
        <v>177</v>
      </c>
      <c r="S84" s="34">
        <f t="shared" si="5"/>
        <v>215</v>
      </c>
    </row>
    <row r="85" spans="1:19" x14ac:dyDescent="0.25">
      <c r="A85">
        <v>4</v>
      </c>
      <c r="B85">
        <v>13</v>
      </c>
      <c r="C85">
        <v>28</v>
      </c>
      <c r="D85">
        <v>39</v>
      </c>
      <c r="E85">
        <v>40</v>
      </c>
      <c r="F85" s="2">
        <v>0.25968208687433081</v>
      </c>
      <c r="G85">
        <f t="shared" si="7"/>
        <v>124</v>
      </c>
      <c r="H85" s="2">
        <f ca="1">VLOOKUP(A85,Mains!A:D,4,0)+VLOOKUP(B85,Mains!A:D,4,0)+VLOOKUP(C85,Mains!A:D,4,0)+VLOOKUP(D85,Mains!A:D,4,0)+VLOOKUP(E85,Mains!A:D,4,0)</f>
        <v>0.11938326976528318</v>
      </c>
      <c r="I85">
        <f>IF(OR($A85=Test!B$1,$B85=Test!B$1,$C85=Test!B$1,$D85=Test!B$1,$E85=Test!B$1),1,0)</f>
        <v>0</v>
      </c>
      <c r="J85">
        <f>IF(OR($A85=Test!C$1,$B85=Test!C$1,$C85=Test!C$1,$D85=Test!C$1,$E85=Test!C$1),1,0)</f>
        <v>0</v>
      </c>
      <c r="K85">
        <f>IF(OR($A85=Test!D$1,$B85=Test!D$1,$C85=Test!D$1,$D85=Test!D$1,$E85=Test!D$1),1,0)</f>
        <v>0</v>
      </c>
      <c r="L85">
        <f>IF(OR($A85=Test!E$1,$B85=Test!E$1,$C85=Test!E$1,$D85=Test!E$1,$E85=Test!E$1),1,0)</f>
        <v>0</v>
      </c>
      <c r="M85">
        <f>IF(OR($A85=Test!F$1,$B85=Test!F$1,$C85=Test!F$1,$D85=Test!F$1,$E85=Test!F$1),1,0)</f>
        <v>0</v>
      </c>
      <c r="N85" s="34">
        <f t="shared" si="6"/>
        <v>0</v>
      </c>
      <c r="O85" s="34">
        <f t="shared" si="5"/>
        <v>207</v>
      </c>
      <c r="P85" s="34">
        <f t="shared" si="5"/>
        <v>110</v>
      </c>
      <c r="Q85" s="34">
        <f t="shared" si="5"/>
        <v>120</v>
      </c>
      <c r="R85" s="34">
        <f t="shared" si="5"/>
        <v>199</v>
      </c>
      <c r="S85" s="34">
        <f t="shared" si="5"/>
        <v>170</v>
      </c>
    </row>
    <row r="86" spans="1:19" x14ac:dyDescent="0.25">
      <c r="A86">
        <v>2</v>
      </c>
      <c r="B86">
        <v>15</v>
      </c>
      <c r="C86">
        <v>31</v>
      </c>
      <c r="D86">
        <v>32</v>
      </c>
      <c r="E86">
        <v>50</v>
      </c>
      <c r="F86" s="2">
        <v>0.25956641183377527</v>
      </c>
      <c r="G86">
        <f t="shared" si="7"/>
        <v>130</v>
      </c>
      <c r="H86" s="2">
        <f ca="1">VLOOKUP(A86,Mains!A:D,4,0)+VLOOKUP(B86,Mains!A:D,4,0)+VLOOKUP(C86,Mains!A:D,4,0)+VLOOKUP(D86,Mains!A:D,4,0)+VLOOKUP(E86,Mains!A:D,4,0)</f>
        <v>7.2503597557814298E-2</v>
      </c>
      <c r="I86">
        <f>IF(OR($A86=Test!B$1,$B86=Test!B$1,$C86=Test!B$1,$D86=Test!B$1,$E86=Test!B$1),1,0)</f>
        <v>1</v>
      </c>
      <c r="J86">
        <f>IF(OR($A86=Test!C$1,$B86=Test!C$1,$C86=Test!C$1,$D86=Test!C$1,$E86=Test!C$1),1,0)</f>
        <v>0</v>
      </c>
      <c r="K86">
        <f>IF(OR($A86=Test!D$1,$B86=Test!D$1,$C86=Test!D$1,$D86=Test!D$1,$E86=Test!D$1),1,0)</f>
        <v>0</v>
      </c>
      <c r="L86">
        <f>IF(OR($A86=Test!E$1,$B86=Test!E$1,$C86=Test!E$1,$D86=Test!E$1,$E86=Test!E$1),1,0)</f>
        <v>0</v>
      </c>
      <c r="M86">
        <f>IF(OR($A86=Test!F$1,$B86=Test!F$1,$C86=Test!F$1,$D86=Test!F$1,$E86=Test!F$1),1,0)</f>
        <v>1</v>
      </c>
      <c r="N86" s="34">
        <f t="shared" si="6"/>
        <v>2</v>
      </c>
      <c r="O86" s="34">
        <f t="shared" si="5"/>
        <v>660</v>
      </c>
      <c r="P86" s="34">
        <f t="shared" si="5"/>
        <v>56</v>
      </c>
      <c r="Q86" s="34">
        <f t="shared" si="5"/>
        <v>57</v>
      </c>
      <c r="R86" s="34">
        <f t="shared" si="5"/>
        <v>34</v>
      </c>
      <c r="S86" s="34">
        <f t="shared" si="5"/>
        <v>215</v>
      </c>
    </row>
    <row r="87" spans="1:19" x14ac:dyDescent="0.25">
      <c r="A87">
        <v>2</v>
      </c>
      <c r="B87">
        <v>15</v>
      </c>
      <c r="C87">
        <v>30</v>
      </c>
      <c r="D87">
        <v>39</v>
      </c>
      <c r="E87">
        <v>40</v>
      </c>
      <c r="F87" s="2">
        <v>0.25949048770776417</v>
      </c>
      <c r="G87">
        <f t="shared" si="7"/>
        <v>126</v>
      </c>
      <c r="H87" s="2">
        <f ca="1">VLOOKUP(A87,Mains!A:D,4,0)+VLOOKUP(B87,Mains!A:D,4,0)+VLOOKUP(C87,Mains!A:D,4,0)+VLOOKUP(D87,Mains!A:D,4,0)+VLOOKUP(E87,Mains!A:D,4,0)</f>
        <v>0.10011785228045506</v>
      </c>
      <c r="I87">
        <f>IF(OR($A87=Test!B$1,$B87=Test!B$1,$C87=Test!B$1,$D87=Test!B$1,$E87=Test!B$1),1,0)</f>
        <v>1</v>
      </c>
      <c r="J87">
        <f>IF(OR($A87=Test!C$1,$B87=Test!C$1,$C87=Test!C$1,$D87=Test!C$1,$E87=Test!C$1),1,0)</f>
        <v>0</v>
      </c>
      <c r="K87">
        <f>IF(OR($A87=Test!D$1,$B87=Test!D$1,$C87=Test!D$1,$D87=Test!D$1,$E87=Test!D$1),1,0)</f>
        <v>0</v>
      </c>
      <c r="L87">
        <f>IF(OR($A87=Test!E$1,$B87=Test!E$1,$C87=Test!E$1,$D87=Test!E$1,$E87=Test!E$1),1,0)</f>
        <v>0</v>
      </c>
      <c r="M87">
        <f>IF(OR($A87=Test!F$1,$B87=Test!F$1,$C87=Test!F$1,$D87=Test!F$1,$E87=Test!F$1),1,0)</f>
        <v>0</v>
      </c>
      <c r="N87" s="34">
        <f t="shared" si="6"/>
        <v>1</v>
      </c>
      <c r="O87" s="34">
        <f t="shared" si="5"/>
        <v>660</v>
      </c>
      <c r="P87" s="34">
        <f t="shared" si="5"/>
        <v>56</v>
      </c>
      <c r="Q87" s="34">
        <f t="shared" si="5"/>
        <v>47</v>
      </c>
      <c r="R87" s="34">
        <f t="shared" si="5"/>
        <v>199</v>
      </c>
      <c r="S87" s="34">
        <f t="shared" si="5"/>
        <v>170</v>
      </c>
    </row>
    <row r="88" spans="1:19" x14ac:dyDescent="0.25">
      <c r="A88">
        <v>4</v>
      </c>
      <c r="B88">
        <v>22</v>
      </c>
      <c r="C88">
        <v>23</v>
      </c>
      <c r="D88">
        <v>33</v>
      </c>
      <c r="E88">
        <v>50</v>
      </c>
      <c r="F88" s="2">
        <v>0.25942601795388864</v>
      </c>
      <c r="G88">
        <f t="shared" si="7"/>
        <v>132</v>
      </c>
      <c r="H88" s="2">
        <f ca="1">VLOOKUP(A88,Mains!A:D,4,0)+VLOOKUP(B88,Mains!A:D,4,0)+VLOOKUP(C88,Mains!A:D,4,0)+VLOOKUP(D88,Mains!A:D,4,0)+VLOOKUP(E88,Mains!A:D,4,0)</f>
        <v>0.10315516394949055</v>
      </c>
      <c r="I88">
        <f>IF(OR($A88=Test!B$1,$B88=Test!B$1,$C88=Test!B$1,$D88=Test!B$1,$E88=Test!B$1),1,0)</f>
        <v>0</v>
      </c>
      <c r="J88">
        <f>IF(OR($A88=Test!C$1,$B88=Test!C$1,$C88=Test!C$1,$D88=Test!C$1,$E88=Test!C$1),1,0)</f>
        <v>0</v>
      </c>
      <c r="K88">
        <f>IF(OR($A88=Test!D$1,$B88=Test!D$1,$C88=Test!D$1,$D88=Test!D$1,$E88=Test!D$1),1,0)</f>
        <v>0</v>
      </c>
      <c r="L88">
        <f>IF(OR($A88=Test!E$1,$B88=Test!E$1,$C88=Test!E$1,$D88=Test!E$1,$E88=Test!E$1),1,0)</f>
        <v>0</v>
      </c>
      <c r="M88">
        <f>IF(OR($A88=Test!F$1,$B88=Test!F$1,$C88=Test!F$1,$D88=Test!F$1,$E88=Test!F$1),1,0)</f>
        <v>1</v>
      </c>
      <c r="N88" s="34">
        <f t="shared" si="6"/>
        <v>1</v>
      </c>
      <c r="O88" s="34">
        <f t="shared" si="5"/>
        <v>207</v>
      </c>
      <c r="P88" s="34">
        <f t="shared" si="5"/>
        <v>82</v>
      </c>
      <c r="Q88" s="34">
        <f t="shared" si="5"/>
        <v>86</v>
      </c>
      <c r="R88" s="34">
        <f t="shared" si="5"/>
        <v>36</v>
      </c>
      <c r="S88" s="34">
        <f t="shared" si="5"/>
        <v>215</v>
      </c>
    </row>
    <row r="89" spans="1:19" x14ac:dyDescent="0.25">
      <c r="A89">
        <v>2</v>
      </c>
      <c r="B89">
        <v>18</v>
      </c>
      <c r="C89">
        <v>19</v>
      </c>
      <c r="D89">
        <v>37</v>
      </c>
      <c r="E89">
        <v>50</v>
      </c>
      <c r="F89" s="2">
        <v>0.25916733356867394</v>
      </c>
      <c r="G89">
        <f t="shared" si="7"/>
        <v>126</v>
      </c>
      <c r="H89" s="2">
        <f ca="1">VLOOKUP(A89,Mains!A:D,4,0)+VLOOKUP(B89,Mains!A:D,4,0)+VLOOKUP(C89,Mains!A:D,4,0)+VLOOKUP(D89,Mains!A:D,4,0)+VLOOKUP(E89,Mains!A:D,4,0)</f>
        <v>8.1450349788937393E-2</v>
      </c>
      <c r="I89">
        <f>IF(OR($A89=Test!B$1,$B89=Test!B$1,$C89=Test!B$1,$D89=Test!B$1,$E89=Test!B$1),1,0)</f>
        <v>1</v>
      </c>
      <c r="J89">
        <f>IF(OR($A89=Test!C$1,$B89=Test!C$1,$C89=Test!C$1,$D89=Test!C$1,$E89=Test!C$1),1,0)</f>
        <v>0</v>
      </c>
      <c r="K89">
        <f>IF(OR($A89=Test!D$1,$B89=Test!D$1,$C89=Test!D$1,$D89=Test!D$1,$E89=Test!D$1),1,0)</f>
        <v>1</v>
      </c>
      <c r="L89">
        <f>IF(OR($A89=Test!E$1,$B89=Test!E$1,$C89=Test!E$1,$D89=Test!E$1,$E89=Test!E$1),1,0)</f>
        <v>0</v>
      </c>
      <c r="M89">
        <f>IF(OR($A89=Test!F$1,$B89=Test!F$1,$C89=Test!F$1,$D89=Test!F$1,$E89=Test!F$1),1,0)</f>
        <v>1</v>
      </c>
      <c r="N89" s="34">
        <f t="shared" si="6"/>
        <v>3</v>
      </c>
      <c r="O89" s="34">
        <f t="shared" si="5"/>
        <v>660</v>
      </c>
      <c r="P89" s="34">
        <f t="shared" si="5"/>
        <v>40</v>
      </c>
      <c r="Q89" s="34">
        <f t="shared" si="5"/>
        <v>18</v>
      </c>
      <c r="R89" s="34">
        <f t="shared" si="5"/>
        <v>9</v>
      </c>
      <c r="S89" s="34">
        <f t="shared" si="5"/>
        <v>215</v>
      </c>
    </row>
    <row r="90" spans="1:19" x14ac:dyDescent="0.25">
      <c r="A90">
        <v>4</v>
      </c>
      <c r="B90">
        <v>22</v>
      </c>
      <c r="C90">
        <v>23</v>
      </c>
      <c r="D90">
        <v>40</v>
      </c>
      <c r="E90">
        <v>45</v>
      </c>
      <c r="F90" s="2">
        <v>0.25905563511381013</v>
      </c>
      <c r="G90">
        <f t="shared" si="7"/>
        <v>134</v>
      </c>
      <c r="H90" s="2">
        <f ca="1">VLOOKUP(A90,Mains!A:D,4,0)+VLOOKUP(B90,Mains!A:D,4,0)+VLOOKUP(C90,Mains!A:D,4,0)+VLOOKUP(D90,Mains!A:D,4,0)+VLOOKUP(E90,Mains!A:D,4,0)</f>
        <v>0.11586600009901719</v>
      </c>
      <c r="I90">
        <f>IF(OR($A90=Test!B$1,$B90=Test!B$1,$C90=Test!B$1,$D90=Test!B$1,$E90=Test!B$1),1,0)</f>
        <v>0</v>
      </c>
      <c r="J90">
        <f>IF(OR($A90=Test!C$1,$B90=Test!C$1,$C90=Test!C$1,$D90=Test!C$1,$E90=Test!C$1),1,0)</f>
        <v>0</v>
      </c>
      <c r="K90">
        <f>IF(OR($A90=Test!D$1,$B90=Test!D$1,$C90=Test!D$1,$D90=Test!D$1,$E90=Test!D$1),1,0)</f>
        <v>0</v>
      </c>
      <c r="L90">
        <f>IF(OR($A90=Test!E$1,$B90=Test!E$1,$C90=Test!E$1,$D90=Test!E$1,$E90=Test!E$1),1,0)</f>
        <v>0</v>
      </c>
      <c r="M90">
        <f>IF(OR($A90=Test!F$1,$B90=Test!F$1,$C90=Test!F$1,$D90=Test!F$1,$E90=Test!F$1),1,0)</f>
        <v>0</v>
      </c>
      <c r="N90" s="34">
        <f t="shared" si="6"/>
        <v>0</v>
      </c>
      <c r="O90" s="34">
        <f t="shared" si="5"/>
        <v>207</v>
      </c>
      <c r="P90" s="34">
        <f t="shared" si="5"/>
        <v>82</v>
      </c>
      <c r="Q90" s="34">
        <f t="shared" si="5"/>
        <v>86</v>
      </c>
      <c r="R90" s="34">
        <f t="shared" si="5"/>
        <v>160</v>
      </c>
      <c r="S90" s="34">
        <f t="shared" si="5"/>
        <v>81</v>
      </c>
    </row>
    <row r="91" spans="1:19" x14ac:dyDescent="0.25">
      <c r="A91">
        <v>4</v>
      </c>
      <c r="B91">
        <v>13</v>
      </c>
      <c r="C91">
        <v>24</v>
      </c>
      <c r="D91">
        <v>39</v>
      </c>
      <c r="E91">
        <v>40</v>
      </c>
      <c r="F91" s="2">
        <v>0.2589577774962854</v>
      </c>
      <c r="G91">
        <f t="shared" si="7"/>
        <v>120</v>
      </c>
      <c r="H91" s="2">
        <f ca="1">VLOOKUP(A91,Mains!A:D,4,0)+VLOOKUP(B91,Mains!A:D,4,0)+VLOOKUP(C91,Mains!A:D,4,0)+VLOOKUP(D91,Mains!A:D,4,0)+VLOOKUP(E91,Mains!A:D,4,0)</f>
        <v>0.11643349154891333</v>
      </c>
      <c r="I91">
        <f>IF(OR($A91=Test!B$1,$B91=Test!B$1,$C91=Test!B$1,$D91=Test!B$1,$E91=Test!B$1),1,0)</f>
        <v>0</v>
      </c>
      <c r="J91">
        <f>IF(OR($A91=Test!C$1,$B91=Test!C$1,$C91=Test!C$1,$D91=Test!C$1,$E91=Test!C$1),1,0)</f>
        <v>0</v>
      </c>
      <c r="K91">
        <f>IF(OR($A91=Test!D$1,$B91=Test!D$1,$C91=Test!D$1,$D91=Test!D$1,$E91=Test!D$1),1,0)</f>
        <v>0</v>
      </c>
      <c r="L91">
        <f>IF(OR($A91=Test!E$1,$B91=Test!E$1,$C91=Test!E$1,$D91=Test!E$1,$E91=Test!E$1),1,0)</f>
        <v>0</v>
      </c>
      <c r="M91">
        <f>IF(OR($A91=Test!F$1,$B91=Test!F$1,$C91=Test!F$1,$D91=Test!F$1,$E91=Test!F$1),1,0)</f>
        <v>0</v>
      </c>
      <c r="N91" s="34">
        <f t="shared" si="6"/>
        <v>0</v>
      </c>
      <c r="O91" s="34">
        <f t="shared" si="5"/>
        <v>207</v>
      </c>
      <c r="P91" s="34">
        <f t="shared" si="5"/>
        <v>110</v>
      </c>
      <c r="Q91" s="34">
        <f t="shared" si="5"/>
        <v>109</v>
      </c>
      <c r="R91" s="34">
        <f t="shared" si="5"/>
        <v>199</v>
      </c>
      <c r="S91" s="34">
        <f t="shared" si="5"/>
        <v>170</v>
      </c>
    </row>
    <row r="92" spans="1:19" x14ac:dyDescent="0.25">
      <c r="A92">
        <v>2</v>
      </c>
      <c r="B92">
        <v>8</v>
      </c>
      <c r="C92">
        <v>26</v>
      </c>
      <c r="D92">
        <v>42</v>
      </c>
      <c r="E92">
        <v>43</v>
      </c>
      <c r="F92" s="2">
        <v>0.25879534741510157</v>
      </c>
      <c r="G92">
        <f t="shared" si="7"/>
        <v>121</v>
      </c>
      <c r="H92" s="2">
        <f ca="1">VLOOKUP(A92,Mains!A:D,4,0)+VLOOKUP(B92,Mains!A:D,4,0)+VLOOKUP(C92,Mains!A:D,4,0)+VLOOKUP(D92,Mains!A:D,4,0)+VLOOKUP(E92,Mains!A:D,4,0)</f>
        <v>9.8081950547887847E-2</v>
      </c>
      <c r="I92">
        <f>IF(OR($A92=Test!B$1,$B92=Test!B$1,$C92=Test!B$1,$D92=Test!B$1,$E92=Test!B$1),1,0)</f>
        <v>1</v>
      </c>
      <c r="J92">
        <f>IF(OR($A92=Test!C$1,$B92=Test!C$1,$C92=Test!C$1,$D92=Test!C$1,$E92=Test!C$1),1,0)</f>
        <v>0</v>
      </c>
      <c r="K92">
        <f>IF(OR($A92=Test!D$1,$B92=Test!D$1,$C92=Test!D$1,$D92=Test!D$1,$E92=Test!D$1),1,0)</f>
        <v>0</v>
      </c>
      <c r="L92">
        <f>IF(OR($A92=Test!E$1,$B92=Test!E$1,$C92=Test!E$1,$D92=Test!E$1,$E92=Test!E$1),1,0)</f>
        <v>0</v>
      </c>
      <c r="M92">
        <f>IF(OR($A92=Test!F$1,$B92=Test!F$1,$C92=Test!F$1,$D92=Test!F$1,$E92=Test!F$1),1,0)</f>
        <v>0</v>
      </c>
      <c r="N92" s="34">
        <f t="shared" si="6"/>
        <v>1</v>
      </c>
      <c r="O92" s="34">
        <f t="shared" si="5"/>
        <v>660</v>
      </c>
      <c r="P92" s="34">
        <f t="shared" si="5"/>
        <v>7</v>
      </c>
      <c r="Q92" s="34">
        <f t="shared" si="5"/>
        <v>102</v>
      </c>
      <c r="R92" s="34">
        <f t="shared" si="5"/>
        <v>110</v>
      </c>
      <c r="S92" s="34">
        <f t="shared" si="5"/>
        <v>208</v>
      </c>
    </row>
    <row r="93" spans="1:19" x14ac:dyDescent="0.25">
      <c r="A93">
        <v>4</v>
      </c>
      <c r="B93">
        <v>19</v>
      </c>
      <c r="C93">
        <v>20</v>
      </c>
      <c r="D93">
        <v>35</v>
      </c>
      <c r="E93">
        <v>43</v>
      </c>
      <c r="F93" s="2">
        <v>0.25879257459475574</v>
      </c>
      <c r="G93">
        <f t="shared" si="7"/>
        <v>121</v>
      </c>
      <c r="H93" s="2">
        <f ca="1">VLOOKUP(A93,Mains!A:D,4,0)+VLOOKUP(B93,Mains!A:D,4,0)+VLOOKUP(C93,Mains!A:D,4,0)+VLOOKUP(D93,Mains!A:D,4,0)+VLOOKUP(E93,Mains!A:D,4,0)</f>
        <v>0.10274337608416334</v>
      </c>
      <c r="I93">
        <f>IF(OR($A93=Test!B$1,$B93=Test!B$1,$C93=Test!B$1,$D93=Test!B$1,$E93=Test!B$1),1,0)</f>
        <v>0</v>
      </c>
      <c r="J93">
        <f>IF(OR($A93=Test!C$1,$B93=Test!C$1,$C93=Test!C$1,$D93=Test!C$1,$E93=Test!C$1),1,0)</f>
        <v>0</v>
      </c>
      <c r="K93">
        <f>IF(OR($A93=Test!D$1,$B93=Test!D$1,$C93=Test!D$1,$D93=Test!D$1,$E93=Test!D$1),1,0)</f>
        <v>0</v>
      </c>
      <c r="L93">
        <f>IF(OR($A93=Test!E$1,$B93=Test!E$1,$C93=Test!E$1,$D93=Test!E$1,$E93=Test!E$1),1,0)</f>
        <v>0</v>
      </c>
      <c r="M93">
        <f>IF(OR($A93=Test!F$1,$B93=Test!F$1,$C93=Test!F$1,$D93=Test!F$1,$E93=Test!F$1),1,0)</f>
        <v>0</v>
      </c>
      <c r="N93" s="34">
        <f t="shared" si="6"/>
        <v>0</v>
      </c>
      <c r="O93" s="34">
        <f t="shared" si="5"/>
        <v>207</v>
      </c>
      <c r="P93" s="34">
        <f t="shared" si="5"/>
        <v>209</v>
      </c>
      <c r="Q93" s="34">
        <f t="shared" si="5"/>
        <v>32</v>
      </c>
      <c r="R93" s="34">
        <f t="shared" si="5"/>
        <v>177</v>
      </c>
      <c r="S93" s="34">
        <f t="shared" si="5"/>
        <v>208</v>
      </c>
    </row>
    <row r="94" spans="1:19" x14ac:dyDescent="0.25">
      <c r="A94">
        <v>2</v>
      </c>
      <c r="B94">
        <v>17</v>
      </c>
      <c r="C94">
        <v>22</v>
      </c>
      <c r="D94">
        <v>40</v>
      </c>
      <c r="E94">
        <v>41</v>
      </c>
      <c r="F94" s="2">
        <v>0.25868747253120467</v>
      </c>
      <c r="G94">
        <f t="shared" si="7"/>
        <v>122</v>
      </c>
      <c r="H94" s="2">
        <f ca="1">VLOOKUP(A94,Mains!A:D,4,0)+VLOOKUP(B94,Mains!A:D,4,0)+VLOOKUP(C94,Mains!A:D,4,0)+VLOOKUP(D94,Mains!A:D,4,0)+VLOOKUP(E94,Mains!A:D,4,0)</f>
        <v>0.10602218685624455</v>
      </c>
      <c r="I94">
        <f>IF(OR($A94=Test!B$1,$B94=Test!B$1,$C94=Test!B$1,$D94=Test!B$1,$E94=Test!B$1),1,0)</f>
        <v>1</v>
      </c>
      <c r="J94">
        <f>IF(OR($A94=Test!C$1,$B94=Test!C$1,$C94=Test!C$1,$D94=Test!C$1,$E94=Test!C$1),1,0)</f>
        <v>0</v>
      </c>
      <c r="K94">
        <f>IF(OR($A94=Test!D$1,$B94=Test!D$1,$C94=Test!D$1,$D94=Test!D$1,$E94=Test!D$1),1,0)</f>
        <v>0</v>
      </c>
      <c r="L94">
        <f>IF(OR($A94=Test!E$1,$B94=Test!E$1,$C94=Test!E$1,$D94=Test!E$1,$E94=Test!E$1),1,0)</f>
        <v>0</v>
      </c>
      <c r="M94">
        <f>IF(OR($A94=Test!F$1,$B94=Test!F$1,$C94=Test!F$1,$D94=Test!F$1,$E94=Test!F$1),1,0)</f>
        <v>0</v>
      </c>
      <c r="N94" s="34">
        <f t="shared" si="6"/>
        <v>1</v>
      </c>
      <c r="O94" s="34">
        <f t="shared" si="5"/>
        <v>660</v>
      </c>
      <c r="P94" s="34">
        <f t="shared" si="5"/>
        <v>105</v>
      </c>
      <c r="Q94" s="34">
        <f t="shared" si="5"/>
        <v>106</v>
      </c>
      <c r="R94" s="34">
        <f t="shared" si="5"/>
        <v>160</v>
      </c>
      <c r="S94" s="34">
        <f t="shared" si="5"/>
        <v>92</v>
      </c>
    </row>
    <row r="95" spans="1:19" x14ac:dyDescent="0.25">
      <c r="A95">
        <v>4</v>
      </c>
      <c r="B95">
        <v>23</v>
      </c>
      <c r="C95">
        <v>24</v>
      </c>
      <c r="D95">
        <v>35</v>
      </c>
      <c r="E95">
        <v>50</v>
      </c>
      <c r="F95" s="2">
        <v>0.25854087725345209</v>
      </c>
      <c r="G95">
        <f t="shared" si="7"/>
        <v>136</v>
      </c>
      <c r="H95" s="2">
        <f ca="1">VLOOKUP(A95,Mains!A:D,4,0)+VLOOKUP(B95,Mains!A:D,4,0)+VLOOKUP(C95,Mains!A:D,4,0)+VLOOKUP(D95,Mains!A:D,4,0)+VLOOKUP(E95,Mains!A:D,4,0)</f>
        <v>0.10351047552801769</v>
      </c>
      <c r="I95">
        <f>IF(OR($A95=Test!B$1,$B95=Test!B$1,$C95=Test!B$1,$D95=Test!B$1,$E95=Test!B$1),1,0)</f>
        <v>0</v>
      </c>
      <c r="J95">
        <f>IF(OR($A95=Test!C$1,$B95=Test!C$1,$C95=Test!C$1,$D95=Test!C$1,$E95=Test!C$1),1,0)</f>
        <v>0</v>
      </c>
      <c r="K95">
        <f>IF(OR($A95=Test!D$1,$B95=Test!D$1,$C95=Test!D$1,$D95=Test!D$1,$E95=Test!D$1),1,0)</f>
        <v>0</v>
      </c>
      <c r="L95">
        <f>IF(OR($A95=Test!E$1,$B95=Test!E$1,$C95=Test!E$1,$D95=Test!E$1,$E95=Test!E$1),1,0)</f>
        <v>0</v>
      </c>
      <c r="M95">
        <f>IF(OR($A95=Test!F$1,$B95=Test!F$1,$C95=Test!F$1,$D95=Test!F$1,$E95=Test!F$1),1,0)</f>
        <v>1</v>
      </c>
      <c r="N95" s="34">
        <f t="shared" si="6"/>
        <v>1</v>
      </c>
      <c r="O95" s="34">
        <f t="shared" si="5"/>
        <v>207</v>
      </c>
      <c r="P95" s="34">
        <f t="shared" si="5"/>
        <v>43</v>
      </c>
      <c r="Q95" s="34">
        <f t="shared" si="5"/>
        <v>109</v>
      </c>
      <c r="R95" s="34">
        <f t="shared" si="5"/>
        <v>177</v>
      </c>
      <c r="S95" s="34">
        <f t="shared" si="5"/>
        <v>215</v>
      </c>
    </row>
    <row r="96" spans="1:19" x14ac:dyDescent="0.25">
      <c r="A96">
        <v>2</v>
      </c>
      <c r="B96">
        <v>11</v>
      </c>
      <c r="C96">
        <v>24</v>
      </c>
      <c r="D96">
        <v>42</v>
      </c>
      <c r="E96">
        <v>43</v>
      </c>
      <c r="F96" s="2">
        <v>0.2582851236298635</v>
      </c>
      <c r="G96">
        <f t="shared" si="7"/>
        <v>122</v>
      </c>
      <c r="H96" s="2">
        <f ca="1">VLOOKUP(A96,Mains!A:D,4,0)+VLOOKUP(B96,Mains!A:D,4,0)+VLOOKUP(C96,Mains!A:D,4,0)+VLOOKUP(D96,Mains!A:D,4,0)+VLOOKUP(E96,Mains!A:D,4,0)</f>
        <v>9.6410362406878294E-2</v>
      </c>
      <c r="I96">
        <f>IF(OR($A96=Test!B$1,$B96=Test!B$1,$C96=Test!B$1,$D96=Test!B$1,$E96=Test!B$1),1,0)</f>
        <v>1</v>
      </c>
      <c r="J96">
        <f>IF(OR($A96=Test!C$1,$B96=Test!C$1,$C96=Test!C$1,$D96=Test!C$1,$E96=Test!C$1),1,0)</f>
        <v>0</v>
      </c>
      <c r="K96">
        <f>IF(OR($A96=Test!D$1,$B96=Test!D$1,$C96=Test!D$1,$D96=Test!D$1,$E96=Test!D$1),1,0)</f>
        <v>0</v>
      </c>
      <c r="L96">
        <f>IF(OR($A96=Test!E$1,$B96=Test!E$1,$C96=Test!E$1,$D96=Test!E$1,$E96=Test!E$1),1,0)</f>
        <v>0</v>
      </c>
      <c r="M96">
        <f>IF(OR($A96=Test!F$1,$B96=Test!F$1,$C96=Test!F$1,$D96=Test!F$1,$E96=Test!F$1),1,0)</f>
        <v>0</v>
      </c>
      <c r="N96" s="34">
        <f t="shared" si="6"/>
        <v>1</v>
      </c>
      <c r="O96" s="34">
        <f t="shared" si="5"/>
        <v>660</v>
      </c>
      <c r="P96" s="34">
        <f t="shared" si="5"/>
        <v>19</v>
      </c>
      <c r="Q96" s="34">
        <f t="shared" si="5"/>
        <v>109</v>
      </c>
      <c r="R96" s="34">
        <f t="shared" si="5"/>
        <v>110</v>
      </c>
      <c r="S96" s="34">
        <f t="shared" si="5"/>
        <v>208</v>
      </c>
    </row>
    <row r="97" spans="1:19" x14ac:dyDescent="0.25">
      <c r="A97">
        <v>2</v>
      </c>
      <c r="B97">
        <v>20</v>
      </c>
      <c r="C97">
        <v>26</v>
      </c>
      <c r="D97">
        <v>42</v>
      </c>
      <c r="E97">
        <v>43</v>
      </c>
      <c r="F97" s="2">
        <v>0.25820589155710966</v>
      </c>
      <c r="G97">
        <f t="shared" si="7"/>
        <v>133</v>
      </c>
      <c r="H97" s="2">
        <f ca="1">VLOOKUP(A97,Mains!A:D,4,0)+VLOOKUP(B97,Mains!A:D,4,0)+VLOOKUP(C97,Mains!A:D,4,0)+VLOOKUP(D97,Mains!A:D,4,0)+VLOOKUP(E97,Mains!A:D,4,0)</f>
        <v>9.02307082225315E-2</v>
      </c>
      <c r="I97">
        <f>IF(OR($A97=Test!B$1,$B97=Test!B$1,$C97=Test!B$1,$D97=Test!B$1,$E97=Test!B$1),1,0)</f>
        <v>1</v>
      </c>
      <c r="J97">
        <f>IF(OR($A97=Test!C$1,$B97=Test!C$1,$C97=Test!C$1,$D97=Test!C$1,$E97=Test!C$1),1,0)</f>
        <v>0</v>
      </c>
      <c r="K97">
        <f>IF(OR($A97=Test!D$1,$B97=Test!D$1,$C97=Test!D$1,$D97=Test!D$1,$E97=Test!D$1),1,0)</f>
        <v>0</v>
      </c>
      <c r="L97">
        <f>IF(OR($A97=Test!E$1,$B97=Test!E$1,$C97=Test!E$1,$D97=Test!E$1,$E97=Test!E$1),1,0)</f>
        <v>0</v>
      </c>
      <c r="M97">
        <f>IF(OR($A97=Test!F$1,$B97=Test!F$1,$C97=Test!F$1,$D97=Test!F$1,$E97=Test!F$1),1,0)</f>
        <v>0</v>
      </c>
      <c r="N97" s="34">
        <f t="shared" si="6"/>
        <v>1</v>
      </c>
      <c r="O97" s="34">
        <f t="shared" si="5"/>
        <v>660</v>
      </c>
      <c r="P97" s="34">
        <f t="shared" si="5"/>
        <v>74</v>
      </c>
      <c r="Q97" s="34">
        <f t="shared" si="5"/>
        <v>102</v>
      </c>
      <c r="R97" s="34">
        <f t="shared" si="5"/>
        <v>110</v>
      </c>
      <c r="S97" s="34">
        <f t="shared" si="5"/>
        <v>208</v>
      </c>
    </row>
    <row r="98" spans="1:19" x14ac:dyDescent="0.25">
      <c r="A98">
        <v>2</v>
      </c>
      <c r="B98">
        <v>12</v>
      </c>
      <c r="C98">
        <v>24</v>
      </c>
      <c r="D98">
        <v>42</v>
      </c>
      <c r="E98">
        <v>43</v>
      </c>
      <c r="F98" s="2">
        <v>0.25806513305031131</v>
      </c>
      <c r="G98">
        <f t="shared" si="7"/>
        <v>123</v>
      </c>
      <c r="H98" s="2">
        <f ca="1">VLOOKUP(A98,Mains!A:D,4,0)+VLOOKUP(B98,Mains!A:D,4,0)+VLOOKUP(C98,Mains!A:D,4,0)+VLOOKUP(D98,Mains!A:D,4,0)+VLOOKUP(E98,Mains!A:D,4,0)</f>
        <v>9.7633824421698351E-2</v>
      </c>
      <c r="I98">
        <f>IF(OR($A98=Test!B$1,$B98=Test!B$1,$C98=Test!B$1,$D98=Test!B$1,$E98=Test!B$1),1,0)</f>
        <v>1</v>
      </c>
      <c r="J98">
        <f>IF(OR($A98=Test!C$1,$B98=Test!C$1,$C98=Test!C$1,$D98=Test!C$1,$E98=Test!C$1),1,0)</f>
        <v>0</v>
      </c>
      <c r="K98">
        <f>IF(OR($A98=Test!D$1,$B98=Test!D$1,$C98=Test!D$1,$D98=Test!D$1,$E98=Test!D$1),1,0)</f>
        <v>0</v>
      </c>
      <c r="L98">
        <f>IF(OR($A98=Test!E$1,$B98=Test!E$1,$C98=Test!E$1,$D98=Test!E$1,$E98=Test!E$1),1,0)</f>
        <v>0</v>
      </c>
      <c r="M98">
        <f>IF(OR($A98=Test!F$1,$B98=Test!F$1,$C98=Test!F$1,$D98=Test!F$1,$E98=Test!F$1),1,0)</f>
        <v>0</v>
      </c>
      <c r="N98" s="34">
        <f t="shared" si="6"/>
        <v>1</v>
      </c>
      <c r="O98" s="34">
        <f t="shared" si="5"/>
        <v>660</v>
      </c>
      <c r="P98" s="34">
        <f t="shared" si="5"/>
        <v>31</v>
      </c>
      <c r="Q98" s="34">
        <f t="shared" si="5"/>
        <v>109</v>
      </c>
      <c r="R98" s="34">
        <f t="shared" si="5"/>
        <v>110</v>
      </c>
      <c r="S98" s="34">
        <f t="shared" si="5"/>
        <v>208</v>
      </c>
    </row>
    <row r="99" spans="1:19" x14ac:dyDescent="0.25">
      <c r="A99">
        <v>2</v>
      </c>
      <c r="B99">
        <v>19</v>
      </c>
      <c r="C99">
        <v>37</v>
      </c>
      <c r="D99">
        <v>38</v>
      </c>
      <c r="E99">
        <v>43</v>
      </c>
      <c r="F99" s="2">
        <v>0.257724642234688</v>
      </c>
      <c r="G99">
        <f t="shared" si="7"/>
        <v>139</v>
      </c>
      <c r="H99" s="2">
        <f ca="1">VLOOKUP(A99,Mains!A:D,4,0)+VLOOKUP(B99,Mains!A:D,4,0)+VLOOKUP(C99,Mains!A:D,4,0)+VLOOKUP(D99,Mains!A:D,4,0)+VLOOKUP(E99,Mains!A:D,4,0)</f>
        <v>9.2071592634944369E-2</v>
      </c>
      <c r="I99">
        <f>IF(OR($A99=Test!B$1,$B99=Test!B$1,$C99=Test!B$1,$D99=Test!B$1,$E99=Test!B$1),1,0)</f>
        <v>1</v>
      </c>
      <c r="J99">
        <f>IF(OR($A99=Test!C$1,$B99=Test!C$1,$C99=Test!C$1,$D99=Test!C$1,$E99=Test!C$1),1,0)</f>
        <v>0</v>
      </c>
      <c r="K99">
        <f>IF(OR($A99=Test!D$1,$B99=Test!D$1,$C99=Test!D$1,$D99=Test!D$1,$E99=Test!D$1),1,0)</f>
        <v>1</v>
      </c>
      <c r="L99">
        <f>IF(OR($A99=Test!E$1,$B99=Test!E$1,$C99=Test!E$1,$D99=Test!E$1,$E99=Test!E$1),1,0)</f>
        <v>0</v>
      </c>
      <c r="M99">
        <f>IF(OR($A99=Test!F$1,$B99=Test!F$1,$C99=Test!F$1,$D99=Test!F$1,$E99=Test!F$1),1,0)</f>
        <v>0</v>
      </c>
      <c r="N99" s="34">
        <f t="shared" si="6"/>
        <v>2</v>
      </c>
      <c r="O99" s="34">
        <f t="shared" si="5"/>
        <v>660</v>
      </c>
      <c r="P99" s="34">
        <f t="shared" si="5"/>
        <v>209</v>
      </c>
      <c r="Q99" s="34">
        <f t="shared" si="5"/>
        <v>12</v>
      </c>
      <c r="R99" s="34">
        <f t="shared" si="5"/>
        <v>24</v>
      </c>
      <c r="S99" s="34">
        <f t="shared" si="5"/>
        <v>208</v>
      </c>
    </row>
    <row r="100" spans="1:19" x14ac:dyDescent="0.25">
      <c r="A100">
        <v>2</v>
      </c>
      <c r="B100">
        <v>13</v>
      </c>
      <c r="C100">
        <v>32</v>
      </c>
      <c r="D100">
        <v>33</v>
      </c>
      <c r="E100">
        <v>50</v>
      </c>
      <c r="F100" s="2">
        <v>0.25753896059025222</v>
      </c>
      <c r="G100">
        <f t="shared" si="7"/>
        <v>130</v>
      </c>
      <c r="H100" s="2">
        <f ca="1">VLOOKUP(A100,Mains!A:D,4,0)+VLOOKUP(B100,Mains!A:D,4,0)+VLOOKUP(C100,Mains!A:D,4,0)+VLOOKUP(D100,Mains!A:D,4,0)+VLOOKUP(E100,Mains!A:D,4,0)</f>
        <v>9.2494754316945593E-2</v>
      </c>
      <c r="I100">
        <f>IF(OR($A100=Test!B$1,$B100=Test!B$1,$C100=Test!B$1,$D100=Test!B$1,$E100=Test!B$1),1,0)</f>
        <v>1</v>
      </c>
      <c r="J100">
        <f>IF(OR($A100=Test!C$1,$B100=Test!C$1,$C100=Test!C$1,$D100=Test!C$1,$E100=Test!C$1),1,0)</f>
        <v>0</v>
      </c>
      <c r="K100">
        <f>IF(OR($A100=Test!D$1,$B100=Test!D$1,$C100=Test!D$1,$D100=Test!D$1,$E100=Test!D$1),1,0)</f>
        <v>0</v>
      </c>
      <c r="L100">
        <f>IF(OR($A100=Test!E$1,$B100=Test!E$1,$C100=Test!E$1,$D100=Test!E$1,$E100=Test!E$1),1,0)</f>
        <v>0</v>
      </c>
      <c r="M100">
        <f>IF(OR($A100=Test!F$1,$B100=Test!F$1,$C100=Test!F$1,$D100=Test!F$1,$E100=Test!F$1),1,0)</f>
        <v>1</v>
      </c>
      <c r="N100" s="34">
        <f t="shared" si="6"/>
        <v>2</v>
      </c>
      <c r="O100" s="34">
        <f t="shared" si="5"/>
        <v>660</v>
      </c>
      <c r="P100" s="34">
        <f t="shared" si="5"/>
        <v>110</v>
      </c>
      <c r="Q100" s="34">
        <f t="shared" si="5"/>
        <v>50</v>
      </c>
      <c r="R100" s="34">
        <f t="shared" si="5"/>
        <v>36</v>
      </c>
      <c r="S100" s="34">
        <f t="shared" si="5"/>
        <v>215</v>
      </c>
    </row>
    <row r="101" spans="1:19" x14ac:dyDescent="0.25">
      <c r="A101">
        <v>2</v>
      </c>
      <c r="B101">
        <v>19</v>
      </c>
      <c r="C101">
        <v>20</v>
      </c>
      <c r="D101">
        <v>38</v>
      </c>
      <c r="E101">
        <v>50</v>
      </c>
      <c r="F101" s="2">
        <v>0.25752097041251271</v>
      </c>
      <c r="G101">
        <f t="shared" ref="G101:G164" si="8">SUM(A101:E101)</f>
        <v>129</v>
      </c>
      <c r="H101" s="2">
        <f ca="1">VLOOKUP(A101,Mains!A:D,4,0)+VLOOKUP(B101,Mains!A:D,4,0)+VLOOKUP(C101,Mains!A:D,4,0)+VLOOKUP(D101,Mains!A:D,4,0)+VLOOKUP(E101,Mains!A:D,4,0)</f>
        <v>7.7713468831264954E-2</v>
      </c>
      <c r="I101">
        <f>IF(OR($A101=Test!B$1,$B101=Test!B$1,$C101=Test!B$1,$D101=Test!B$1,$E101=Test!B$1),1,0)</f>
        <v>1</v>
      </c>
      <c r="J101">
        <f>IF(OR($A101=Test!C$1,$B101=Test!C$1,$C101=Test!C$1,$D101=Test!C$1,$E101=Test!C$1),1,0)</f>
        <v>0</v>
      </c>
      <c r="K101">
        <f>IF(OR($A101=Test!D$1,$B101=Test!D$1,$C101=Test!D$1,$D101=Test!D$1,$E101=Test!D$1),1,0)</f>
        <v>0</v>
      </c>
      <c r="L101">
        <f>IF(OR($A101=Test!E$1,$B101=Test!E$1,$C101=Test!E$1,$D101=Test!E$1,$E101=Test!E$1),1,0)</f>
        <v>0</v>
      </c>
      <c r="M101">
        <f>IF(OR($A101=Test!F$1,$B101=Test!F$1,$C101=Test!F$1,$D101=Test!F$1,$E101=Test!F$1),1,0)</f>
        <v>1</v>
      </c>
      <c r="N101" s="34">
        <f t="shared" si="6"/>
        <v>2</v>
      </c>
      <c r="O101" s="34">
        <f t="shared" si="5"/>
        <v>660</v>
      </c>
      <c r="P101" s="34">
        <f t="shared" si="5"/>
        <v>209</v>
      </c>
      <c r="Q101" s="34">
        <f t="shared" si="5"/>
        <v>32</v>
      </c>
      <c r="R101" s="34">
        <f t="shared" si="5"/>
        <v>24</v>
      </c>
      <c r="S101" s="34">
        <f t="shared" si="5"/>
        <v>215</v>
      </c>
    </row>
    <row r="102" spans="1:19" x14ac:dyDescent="0.25">
      <c r="A102">
        <v>2</v>
      </c>
      <c r="B102">
        <v>17</v>
      </c>
      <c r="C102">
        <v>31</v>
      </c>
      <c r="D102">
        <v>32</v>
      </c>
      <c r="E102">
        <v>50</v>
      </c>
      <c r="F102" s="2">
        <v>0.25729278673367934</v>
      </c>
      <c r="G102">
        <f t="shared" si="8"/>
        <v>132</v>
      </c>
      <c r="H102" s="2">
        <f ca="1">VLOOKUP(A102,Mains!A:D,4,0)+VLOOKUP(B102,Mains!A:D,4,0)+VLOOKUP(C102,Mains!A:D,4,0)+VLOOKUP(D102,Mains!A:D,4,0)+VLOOKUP(E102,Mains!A:D,4,0)</f>
        <v>7.1632516900486651E-2</v>
      </c>
      <c r="I102">
        <f>IF(OR($A102=Test!B$1,$B102=Test!B$1,$C102=Test!B$1,$D102=Test!B$1,$E102=Test!B$1),1,0)</f>
        <v>1</v>
      </c>
      <c r="J102">
        <f>IF(OR($A102=Test!C$1,$B102=Test!C$1,$C102=Test!C$1,$D102=Test!C$1,$E102=Test!C$1),1,0)</f>
        <v>0</v>
      </c>
      <c r="K102">
        <f>IF(OR($A102=Test!D$1,$B102=Test!D$1,$C102=Test!D$1,$D102=Test!D$1,$E102=Test!D$1),1,0)</f>
        <v>0</v>
      </c>
      <c r="L102">
        <f>IF(OR($A102=Test!E$1,$B102=Test!E$1,$C102=Test!E$1,$D102=Test!E$1,$E102=Test!E$1),1,0)</f>
        <v>0</v>
      </c>
      <c r="M102">
        <f>IF(OR($A102=Test!F$1,$B102=Test!F$1,$C102=Test!F$1,$D102=Test!F$1,$E102=Test!F$1),1,0)</f>
        <v>1</v>
      </c>
      <c r="N102" s="34">
        <f t="shared" si="6"/>
        <v>2</v>
      </c>
      <c r="O102" s="34">
        <f t="shared" si="5"/>
        <v>660</v>
      </c>
      <c r="P102" s="34">
        <f t="shared" si="5"/>
        <v>105</v>
      </c>
      <c r="Q102" s="34">
        <f t="shared" si="5"/>
        <v>57</v>
      </c>
      <c r="R102" s="34">
        <f t="shared" si="5"/>
        <v>34</v>
      </c>
      <c r="S102" s="34">
        <f t="shared" si="5"/>
        <v>215</v>
      </c>
    </row>
    <row r="103" spans="1:19" x14ac:dyDescent="0.25">
      <c r="A103">
        <v>2</v>
      </c>
      <c r="B103">
        <v>21</v>
      </c>
      <c r="C103">
        <v>22</v>
      </c>
      <c r="D103">
        <v>40</v>
      </c>
      <c r="E103">
        <v>43</v>
      </c>
      <c r="F103" s="2">
        <v>0.25725951967033944</v>
      </c>
      <c r="G103">
        <f t="shared" si="8"/>
        <v>128</v>
      </c>
      <c r="H103" s="2">
        <f ca="1">VLOOKUP(A103,Mains!A:D,4,0)+VLOOKUP(B103,Mains!A:D,4,0)+VLOOKUP(C103,Mains!A:D,4,0)+VLOOKUP(D103,Mains!A:D,4,0)+VLOOKUP(E103,Mains!A:D,4,0)</f>
        <v>0.11992546129669297</v>
      </c>
      <c r="I103">
        <f>IF(OR($A103=Test!B$1,$B103=Test!B$1,$C103=Test!B$1,$D103=Test!B$1,$E103=Test!B$1),1,0)</f>
        <v>1</v>
      </c>
      <c r="J103">
        <f>IF(OR($A103=Test!C$1,$B103=Test!C$1,$C103=Test!C$1,$D103=Test!C$1,$E103=Test!C$1),1,0)</f>
        <v>0</v>
      </c>
      <c r="K103">
        <f>IF(OR($A103=Test!D$1,$B103=Test!D$1,$C103=Test!D$1,$D103=Test!D$1,$E103=Test!D$1),1,0)</f>
        <v>0</v>
      </c>
      <c r="L103">
        <f>IF(OR($A103=Test!E$1,$B103=Test!E$1,$C103=Test!E$1,$D103=Test!E$1,$E103=Test!E$1),1,0)</f>
        <v>0</v>
      </c>
      <c r="M103">
        <f>IF(OR($A103=Test!F$1,$B103=Test!F$1,$C103=Test!F$1,$D103=Test!F$1,$E103=Test!F$1),1,0)</f>
        <v>0</v>
      </c>
      <c r="N103" s="34">
        <f t="shared" si="6"/>
        <v>1</v>
      </c>
      <c r="O103" s="34">
        <f t="shared" si="5"/>
        <v>660</v>
      </c>
      <c r="P103" s="34">
        <f t="shared" si="5"/>
        <v>56</v>
      </c>
      <c r="Q103" s="34">
        <f t="shared" si="5"/>
        <v>106</v>
      </c>
      <c r="R103" s="34">
        <f t="shared" si="5"/>
        <v>160</v>
      </c>
      <c r="S103" s="34">
        <f t="shared" si="5"/>
        <v>208</v>
      </c>
    </row>
    <row r="104" spans="1:19" x14ac:dyDescent="0.25">
      <c r="A104">
        <v>2</v>
      </c>
      <c r="B104">
        <v>17</v>
      </c>
      <c r="C104">
        <v>30</v>
      </c>
      <c r="D104">
        <v>39</v>
      </c>
      <c r="E104">
        <v>40</v>
      </c>
      <c r="F104" s="2">
        <v>0.25719995102155785</v>
      </c>
      <c r="G104">
        <f t="shared" si="8"/>
        <v>128</v>
      </c>
      <c r="H104" s="2">
        <f ca="1">VLOOKUP(A104,Mains!A:D,4,0)+VLOOKUP(B104,Mains!A:D,4,0)+VLOOKUP(C104,Mains!A:D,4,0)+VLOOKUP(D104,Mains!A:D,4,0)+VLOOKUP(E104,Mains!A:D,4,0)</f>
        <v>9.9246771623127394E-2</v>
      </c>
      <c r="I104">
        <f>IF(OR($A104=Test!B$1,$B104=Test!B$1,$C104=Test!B$1,$D104=Test!B$1,$E104=Test!B$1),1,0)</f>
        <v>1</v>
      </c>
      <c r="J104">
        <f>IF(OR($A104=Test!C$1,$B104=Test!C$1,$C104=Test!C$1,$D104=Test!C$1,$E104=Test!C$1),1,0)</f>
        <v>0</v>
      </c>
      <c r="K104">
        <f>IF(OR($A104=Test!D$1,$B104=Test!D$1,$C104=Test!D$1,$D104=Test!D$1,$E104=Test!D$1),1,0)</f>
        <v>0</v>
      </c>
      <c r="L104">
        <f>IF(OR($A104=Test!E$1,$B104=Test!E$1,$C104=Test!E$1,$D104=Test!E$1,$E104=Test!E$1),1,0)</f>
        <v>0</v>
      </c>
      <c r="M104">
        <f>IF(OR($A104=Test!F$1,$B104=Test!F$1,$C104=Test!F$1,$D104=Test!F$1,$E104=Test!F$1),1,0)</f>
        <v>0</v>
      </c>
      <c r="N104" s="34">
        <f t="shared" si="6"/>
        <v>1</v>
      </c>
      <c r="O104" s="34">
        <f t="shared" ref="O104:S154" si="9">COUNTIF(A:A,A104)</f>
        <v>660</v>
      </c>
      <c r="P104" s="34">
        <f t="shared" si="9"/>
        <v>105</v>
      </c>
      <c r="Q104" s="34">
        <f t="shared" si="9"/>
        <v>47</v>
      </c>
      <c r="R104" s="34">
        <f t="shared" si="9"/>
        <v>199</v>
      </c>
      <c r="S104" s="34">
        <f t="shared" si="9"/>
        <v>170</v>
      </c>
    </row>
    <row r="105" spans="1:19" x14ac:dyDescent="0.25">
      <c r="A105">
        <v>2</v>
      </c>
      <c r="B105">
        <v>20</v>
      </c>
      <c r="C105">
        <v>34</v>
      </c>
      <c r="D105">
        <v>35</v>
      </c>
      <c r="E105">
        <v>50</v>
      </c>
      <c r="F105" s="2">
        <v>0.25716140762929102</v>
      </c>
      <c r="G105">
        <f t="shared" si="8"/>
        <v>141</v>
      </c>
      <c r="H105" s="2">
        <f ca="1">VLOOKUP(A105,Mains!A:D,4,0)+VLOOKUP(B105,Mains!A:D,4,0)+VLOOKUP(C105,Mains!A:D,4,0)+VLOOKUP(D105,Mains!A:D,4,0)+VLOOKUP(E105,Mains!A:D,4,0)</f>
        <v>7.8655936178511618E-2</v>
      </c>
      <c r="I105">
        <f>IF(OR($A105=Test!B$1,$B105=Test!B$1,$C105=Test!B$1,$D105=Test!B$1,$E105=Test!B$1),1,0)</f>
        <v>1</v>
      </c>
      <c r="J105">
        <f>IF(OR($A105=Test!C$1,$B105=Test!C$1,$C105=Test!C$1,$D105=Test!C$1,$E105=Test!C$1),1,0)</f>
        <v>0</v>
      </c>
      <c r="K105">
        <f>IF(OR($A105=Test!D$1,$B105=Test!D$1,$C105=Test!D$1,$D105=Test!D$1,$E105=Test!D$1),1,0)</f>
        <v>0</v>
      </c>
      <c r="L105">
        <f>IF(OR($A105=Test!E$1,$B105=Test!E$1,$C105=Test!E$1,$D105=Test!E$1,$E105=Test!E$1),1,0)</f>
        <v>0</v>
      </c>
      <c r="M105">
        <f>IF(OR($A105=Test!F$1,$B105=Test!F$1,$C105=Test!F$1,$D105=Test!F$1,$E105=Test!F$1),1,0)</f>
        <v>1</v>
      </c>
      <c r="N105" s="34">
        <f t="shared" si="6"/>
        <v>2</v>
      </c>
      <c r="O105" s="34">
        <f t="shared" si="9"/>
        <v>660</v>
      </c>
      <c r="P105" s="34">
        <f t="shared" si="9"/>
        <v>74</v>
      </c>
      <c r="Q105" s="34">
        <f t="shared" si="9"/>
        <v>71</v>
      </c>
      <c r="R105" s="34">
        <f t="shared" si="9"/>
        <v>177</v>
      </c>
      <c r="S105" s="34">
        <f t="shared" si="9"/>
        <v>215</v>
      </c>
    </row>
    <row r="106" spans="1:19" x14ac:dyDescent="0.25">
      <c r="A106">
        <v>5</v>
      </c>
      <c r="B106">
        <v>23</v>
      </c>
      <c r="C106">
        <v>24</v>
      </c>
      <c r="D106">
        <v>40</v>
      </c>
      <c r="E106">
        <v>43</v>
      </c>
      <c r="F106" s="2">
        <v>0.25715931207856119</v>
      </c>
      <c r="G106">
        <f t="shared" si="8"/>
        <v>135</v>
      </c>
      <c r="H106" s="2">
        <f ca="1">VLOOKUP(A106,Mains!A:D,4,0)+VLOOKUP(B106,Mains!A:D,4,0)+VLOOKUP(C106,Mains!A:D,4,0)+VLOOKUP(D106,Mains!A:D,4,0)+VLOOKUP(E106,Mains!A:D,4,0)</f>
        <v>0.11058014675470694</v>
      </c>
      <c r="I106">
        <f>IF(OR($A106=Test!B$1,$B106=Test!B$1,$C106=Test!B$1,$D106=Test!B$1,$E106=Test!B$1),1,0)</f>
        <v>0</v>
      </c>
      <c r="J106">
        <f>IF(OR($A106=Test!C$1,$B106=Test!C$1,$C106=Test!C$1,$D106=Test!C$1,$E106=Test!C$1),1,0)</f>
        <v>0</v>
      </c>
      <c r="K106">
        <f>IF(OR($A106=Test!D$1,$B106=Test!D$1,$C106=Test!D$1,$D106=Test!D$1,$E106=Test!D$1),1,0)</f>
        <v>0</v>
      </c>
      <c r="L106">
        <f>IF(OR($A106=Test!E$1,$B106=Test!E$1,$C106=Test!E$1,$D106=Test!E$1,$E106=Test!E$1),1,0)</f>
        <v>0</v>
      </c>
      <c r="M106">
        <f>IF(OR($A106=Test!F$1,$B106=Test!F$1,$C106=Test!F$1,$D106=Test!F$1,$E106=Test!F$1),1,0)</f>
        <v>0</v>
      </c>
      <c r="N106" s="34">
        <f t="shared" si="6"/>
        <v>0</v>
      </c>
      <c r="O106" s="34">
        <f t="shared" si="9"/>
        <v>50</v>
      </c>
      <c r="P106" s="34">
        <f t="shared" si="9"/>
        <v>43</v>
      </c>
      <c r="Q106" s="34">
        <f t="shared" si="9"/>
        <v>109</v>
      </c>
      <c r="R106" s="34">
        <f t="shared" si="9"/>
        <v>160</v>
      </c>
      <c r="S106" s="34">
        <f t="shared" si="9"/>
        <v>208</v>
      </c>
    </row>
    <row r="107" spans="1:19" x14ac:dyDescent="0.25">
      <c r="A107">
        <v>2</v>
      </c>
      <c r="B107">
        <v>19</v>
      </c>
      <c r="C107">
        <v>21</v>
      </c>
      <c r="D107">
        <v>39</v>
      </c>
      <c r="E107">
        <v>40</v>
      </c>
      <c r="F107" s="2">
        <v>0.25708818465855321</v>
      </c>
      <c r="G107">
        <f t="shared" si="8"/>
        <v>121</v>
      </c>
      <c r="H107" s="2">
        <f ca="1">VLOOKUP(A107,Mains!A:D,4,0)+VLOOKUP(B107,Mains!A:D,4,0)+VLOOKUP(C107,Mains!A:D,4,0)+VLOOKUP(D107,Mains!A:D,4,0)+VLOOKUP(E107,Mains!A:D,4,0)</f>
        <v>0.10728857387088676</v>
      </c>
      <c r="I107">
        <f>IF(OR($A107=Test!B$1,$B107=Test!B$1,$C107=Test!B$1,$D107=Test!B$1,$E107=Test!B$1),1,0)</f>
        <v>1</v>
      </c>
      <c r="J107">
        <f>IF(OR($A107=Test!C$1,$B107=Test!C$1,$C107=Test!C$1,$D107=Test!C$1,$E107=Test!C$1),1,0)</f>
        <v>0</v>
      </c>
      <c r="K107">
        <f>IF(OR($A107=Test!D$1,$B107=Test!D$1,$C107=Test!D$1,$D107=Test!D$1,$E107=Test!D$1),1,0)</f>
        <v>0</v>
      </c>
      <c r="L107">
        <f>IF(OR($A107=Test!E$1,$B107=Test!E$1,$C107=Test!E$1,$D107=Test!E$1,$E107=Test!E$1),1,0)</f>
        <v>0</v>
      </c>
      <c r="M107">
        <f>IF(OR($A107=Test!F$1,$B107=Test!F$1,$C107=Test!F$1,$D107=Test!F$1,$E107=Test!F$1),1,0)</f>
        <v>0</v>
      </c>
      <c r="N107" s="34">
        <f t="shared" si="6"/>
        <v>1</v>
      </c>
      <c r="O107" s="34">
        <f t="shared" si="9"/>
        <v>660</v>
      </c>
      <c r="P107" s="34">
        <f t="shared" si="9"/>
        <v>209</v>
      </c>
      <c r="Q107" s="34">
        <f t="shared" si="9"/>
        <v>17</v>
      </c>
      <c r="R107" s="34">
        <f t="shared" si="9"/>
        <v>199</v>
      </c>
      <c r="S107" s="34">
        <f t="shared" si="9"/>
        <v>170</v>
      </c>
    </row>
    <row r="108" spans="1:19" x14ac:dyDescent="0.25">
      <c r="A108">
        <v>12</v>
      </c>
      <c r="B108">
        <v>13</v>
      </c>
      <c r="C108">
        <v>22</v>
      </c>
      <c r="D108">
        <v>35</v>
      </c>
      <c r="E108">
        <v>50</v>
      </c>
      <c r="F108" s="2">
        <v>0.25677421355571434</v>
      </c>
      <c r="G108">
        <f t="shared" si="8"/>
        <v>132</v>
      </c>
      <c r="H108" s="2">
        <f ca="1">VLOOKUP(A108,Mains!A:D,4,0)+VLOOKUP(B108,Mains!A:D,4,0)+VLOOKUP(C108,Mains!A:D,4,0)+VLOOKUP(D108,Mains!A:D,4,0)+VLOOKUP(E108,Mains!A:D,4,0)</f>
        <v>0.10599012442132243</v>
      </c>
      <c r="I108">
        <f>IF(OR($A108=Test!B$1,$B108=Test!B$1,$C108=Test!B$1,$D108=Test!B$1,$E108=Test!B$1),1,0)</f>
        <v>0</v>
      </c>
      <c r="J108">
        <f>IF(OR($A108=Test!C$1,$B108=Test!C$1,$C108=Test!C$1,$D108=Test!C$1,$E108=Test!C$1),1,0)</f>
        <v>0</v>
      </c>
      <c r="K108">
        <f>IF(OR($A108=Test!D$1,$B108=Test!D$1,$C108=Test!D$1,$D108=Test!D$1,$E108=Test!D$1),1,0)</f>
        <v>0</v>
      </c>
      <c r="L108">
        <f>IF(OR($A108=Test!E$1,$B108=Test!E$1,$C108=Test!E$1,$D108=Test!E$1,$E108=Test!E$1),1,0)</f>
        <v>0</v>
      </c>
      <c r="M108">
        <f>IF(OR($A108=Test!F$1,$B108=Test!F$1,$C108=Test!F$1,$D108=Test!F$1,$E108=Test!F$1),1,0)</f>
        <v>1</v>
      </c>
      <c r="N108" s="34">
        <f t="shared" si="6"/>
        <v>1</v>
      </c>
      <c r="O108" s="34">
        <f t="shared" si="9"/>
        <v>11</v>
      </c>
      <c r="P108" s="34">
        <f t="shared" si="9"/>
        <v>110</v>
      </c>
      <c r="Q108" s="34">
        <f t="shared" si="9"/>
        <v>106</v>
      </c>
      <c r="R108" s="34">
        <f t="shared" si="9"/>
        <v>177</v>
      </c>
      <c r="S108" s="34">
        <f t="shared" si="9"/>
        <v>215</v>
      </c>
    </row>
    <row r="109" spans="1:19" x14ac:dyDescent="0.25">
      <c r="A109">
        <v>2</v>
      </c>
      <c r="B109">
        <v>11</v>
      </c>
      <c r="C109">
        <v>26</v>
      </c>
      <c r="D109">
        <v>39</v>
      </c>
      <c r="E109">
        <v>40</v>
      </c>
      <c r="F109" s="2">
        <v>0.256645534378457</v>
      </c>
      <c r="G109">
        <f t="shared" si="8"/>
        <v>118</v>
      </c>
      <c r="H109" s="2">
        <f ca="1">VLOOKUP(A109,Mains!A:D,4,0)+VLOOKUP(B109,Mains!A:D,4,0)+VLOOKUP(C109,Mains!A:D,4,0)+VLOOKUP(D109,Mains!A:D,4,0)+VLOOKUP(E109,Mains!A:D,4,0)</f>
        <v>0.11447538455030229</v>
      </c>
      <c r="I109">
        <f>IF(OR($A109=Test!B$1,$B109=Test!B$1,$C109=Test!B$1,$D109=Test!B$1,$E109=Test!B$1),1,0)</f>
        <v>1</v>
      </c>
      <c r="J109">
        <f>IF(OR($A109=Test!C$1,$B109=Test!C$1,$C109=Test!C$1,$D109=Test!C$1,$E109=Test!C$1),1,0)</f>
        <v>0</v>
      </c>
      <c r="K109">
        <f>IF(OR($A109=Test!D$1,$B109=Test!D$1,$C109=Test!D$1,$D109=Test!D$1,$E109=Test!D$1),1,0)</f>
        <v>0</v>
      </c>
      <c r="L109">
        <f>IF(OR($A109=Test!E$1,$B109=Test!E$1,$C109=Test!E$1,$D109=Test!E$1,$E109=Test!E$1),1,0)</f>
        <v>0</v>
      </c>
      <c r="M109">
        <f>IF(OR($A109=Test!F$1,$B109=Test!F$1,$C109=Test!F$1,$D109=Test!F$1,$E109=Test!F$1),1,0)</f>
        <v>0</v>
      </c>
      <c r="N109" s="34">
        <f t="shared" si="6"/>
        <v>1</v>
      </c>
      <c r="O109" s="34">
        <f t="shared" si="9"/>
        <v>660</v>
      </c>
      <c r="P109" s="34">
        <f t="shared" si="9"/>
        <v>19</v>
      </c>
      <c r="Q109" s="34">
        <f t="shared" si="9"/>
        <v>102</v>
      </c>
      <c r="R109" s="34">
        <f t="shared" si="9"/>
        <v>199</v>
      </c>
      <c r="S109" s="34">
        <f t="shared" si="9"/>
        <v>170</v>
      </c>
    </row>
    <row r="110" spans="1:19" x14ac:dyDescent="0.25">
      <c r="A110">
        <v>2</v>
      </c>
      <c r="B110">
        <v>15</v>
      </c>
      <c r="C110">
        <v>24</v>
      </c>
      <c r="D110">
        <v>42</v>
      </c>
      <c r="E110">
        <v>43</v>
      </c>
      <c r="F110" s="2">
        <v>0.25640321370159191</v>
      </c>
      <c r="G110">
        <f t="shared" si="8"/>
        <v>126</v>
      </c>
      <c r="H110" s="2">
        <f ca="1">VLOOKUP(A110,Mains!A:D,4,0)+VLOOKUP(B110,Mains!A:D,4,0)+VLOOKUP(C110,Mains!A:D,4,0)+VLOOKUP(D110,Mains!A:D,4,0)+VLOOKUP(E110,Mains!A:D,4,0)</f>
        <v>9.5107958514200105E-2</v>
      </c>
      <c r="I110">
        <f>IF(OR($A110=Test!B$1,$B110=Test!B$1,$C110=Test!B$1,$D110=Test!B$1,$E110=Test!B$1),1,0)</f>
        <v>1</v>
      </c>
      <c r="J110">
        <f>IF(OR($A110=Test!C$1,$B110=Test!C$1,$C110=Test!C$1,$D110=Test!C$1,$E110=Test!C$1),1,0)</f>
        <v>0</v>
      </c>
      <c r="K110">
        <f>IF(OR($A110=Test!D$1,$B110=Test!D$1,$C110=Test!D$1,$D110=Test!D$1,$E110=Test!D$1),1,0)</f>
        <v>0</v>
      </c>
      <c r="L110">
        <f>IF(OR($A110=Test!E$1,$B110=Test!E$1,$C110=Test!E$1,$D110=Test!E$1,$E110=Test!E$1),1,0)</f>
        <v>0</v>
      </c>
      <c r="M110">
        <f>IF(OR($A110=Test!F$1,$B110=Test!F$1,$C110=Test!F$1,$D110=Test!F$1,$E110=Test!F$1),1,0)</f>
        <v>0</v>
      </c>
      <c r="N110" s="34">
        <f t="shared" si="6"/>
        <v>1</v>
      </c>
      <c r="O110" s="34">
        <f t="shared" si="9"/>
        <v>660</v>
      </c>
      <c r="P110" s="34">
        <f t="shared" si="9"/>
        <v>56</v>
      </c>
      <c r="Q110" s="34">
        <f t="shared" si="9"/>
        <v>109</v>
      </c>
      <c r="R110" s="34">
        <f t="shared" si="9"/>
        <v>110</v>
      </c>
      <c r="S110" s="34">
        <f t="shared" si="9"/>
        <v>208</v>
      </c>
    </row>
    <row r="111" spans="1:19" x14ac:dyDescent="0.25">
      <c r="A111">
        <v>2</v>
      </c>
      <c r="B111">
        <v>19</v>
      </c>
      <c r="C111">
        <v>37</v>
      </c>
      <c r="D111">
        <v>40</v>
      </c>
      <c r="E111">
        <v>41</v>
      </c>
      <c r="F111" s="2">
        <v>0.25634745792288294</v>
      </c>
      <c r="G111">
        <f t="shared" si="8"/>
        <v>139</v>
      </c>
      <c r="H111" s="2">
        <f ca="1">VLOOKUP(A111,Mains!A:D,4,0)+VLOOKUP(B111,Mains!A:D,4,0)+VLOOKUP(C111,Mains!A:D,4,0)+VLOOKUP(D111,Mains!A:D,4,0)+VLOOKUP(E111,Mains!A:D,4,0)</f>
        <v>9.4287862046661647E-2</v>
      </c>
      <c r="I111">
        <f>IF(OR($A111=Test!B$1,$B111=Test!B$1,$C111=Test!B$1,$D111=Test!B$1,$E111=Test!B$1),1,0)</f>
        <v>1</v>
      </c>
      <c r="J111">
        <f>IF(OR($A111=Test!C$1,$B111=Test!C$1,$C111=Test!C$1,$D111=Test!C$1,$E111=Test!C$1),1,0)</f>
        <v>0</v>
      </c>
      <c r="K111">
        <f>IF(OR($A111=Test!D$1,$B111=Test!D$1,$C111=Test!D$1,$D111=Test!D$1,$E111=Test!D$1),1,0)</f>
        <v>1</v>
      </c>
      <c r="L111">
        <f>IF(OR($A111=Test!E$1,$B111=Test!E$1,$C111=Test!E$1,$D111=Test!E$1,$E111=Test!E$1),1,0)</f>
        <v>0</v>
      </c>
      <c r="M111">
        <f>IF(OR($A111=Test!F$1,$B111=Test!F$1,$C111=Test!F$1,$D111=Test!F$1,$E111=Test!F$1),1,0)</f>
        <v>0</v>
      </c>
      <c r="N111" s="34">
        <f t="shared" si="6"/>
        <v>2</v>
      </c>
      <c r="O111" s="34">
        <f t="shared" si="9"/>
        <v>660</v>
      </c>
      <c r="P111" s="34">
        <f t="shared" si="9"/>
        <v>209</v>
      </c>
      <c r="Q111" s="34">
        <f t="shared" si="9"/>
        <v>12</v>
      </c>
      <c r="R111" s="34">
        <f t="shared" si="9"/>
        <v>160</v>
      </c>
      <c r="S111" s="34">
        <f t="shared" si="9"/>
        <v>92</v>
      </c>
    </row>
    <row r="112" spans="1:19" x14ac:dyDescent="0.25">
      <c r="A112">
        <v>2</v>
      </c>
      <c r="B112">
        <v>21</v>
      </c>
      <c r="C112">
        <v>22</v>
      </c>
      <c r="D112">
        <v>35</v>
      </c>
      <c r="E112">
        <v>43</v>
      </c>
      <c r="F112" s="2">
        <v>0.25616267397988474</v>
      </c>
      <c r="G112">
        <f t="shared" si="8"/>
        <v>123</v>
      </c>
      <c r="H112" s="2">
        <f ca="1">VLOOKUP(A112,Mains!A:D,4,0)+VLOOKUP(B112,Mains!A:D,4,0)+VLOOKUP(C112,Mains!A:D,4,0)+VLOOKUP(D112,Mains!A:D,4,0)+VLOOKUP(E112,Mains!A:D,4,0)</f>
        <v>0.11887375305908414</v>
      </c>
      <c r="I112">
        <f>IF(OR($A112=Test!B$1,$B112=Test!B$1,$C112=Test!B$1,$D112=Test!B$1,$E112=Test!B$1),1,0)</f>
        <v>1</v>
      </c>
      <c r="J112">
        <f>IF(OR($A112=Test!C$1,$B112=Test!C$1,$C112=Test!C$1,$D112=Test!C$1,$E112=Test!C$1),1,0)</f>
        <v>0</v>
      </c>
      <c r="K112">
        <f>IF(OR($A112=Test!D$1,$B112=Test!D$1,$C112=Test!D$1,$D112=Test!D$1,$E112=Test!D$1),1,0)</f>
        <v>0</v>
      </c>
      <c r="L112">
        <f>IF(OR($A112=Test!E$1,$B112=Test!E$1,$C112=Test!E$1,$D112=Test!E$1,$E112=Test!E$1),1,0)</f>
        <v>0</v>
      </c>
      <c r="M112">
        <f>IF(OR($A112=Test!F$1,$B112=Test!F$1,$C112=Test!F$1,$D112=Test!F$1,$E112=Test!F$1),1,0)</f>
        <v>0</v>
      </c>
      <c r="N112" s="34">
        <f t="shared" si="6"/>
        <v>1</v>
      </c>
      <c r="O112" s="34">
        <f t="shared" si="9"/>
        <v>660</v>
      </c>
      <c r="P112" s="34">
        <f t="shared" si="9"/>
        <v>56</v>
      </c>
      <c r="Q112" s="34">
        <f t="shared" si="9"/>
        <v>106</v>
      </c>
      <c r="R112" s="34">
        <f t="shared" si="9"/>
        <v>177</v>
      </c>
      <c r="S112" s="34">
        <f t="shared" si="9"/>
        <v>208</v>
      </c>
    </row>
    <row r="113" spans="1:19" x14ac:dyDescent="0.25">
      <c r="A113">
        <v>4</v>
      </c>
      <c r="B113">
        <v>22</v>
      </c>
      <c r="C113">
        <v>23</v>
      </c>
      <c r="D113">
        <v>40</v>
      </c>
      <c r="E113">
        <v>47</v>
      </c>
      <c r="F113" s="2">
        <v>0.2561359881896999</v>
      </c>
      <c r="G113">
        <f t="shared" si="8"/>
        <v>136</v>
      </c>
      <c r="H113" s="2">
        <f ca="1">VLOOKUP(A113,Mains!A:D,4,0)+VLOOKUP(B113,Mains!A:D,4,0)+VLOOKUP(C113,Mains!A:D,4,0)+VLOOKUP(D113,Mains!A:D,4,0)+VLOOKUP(E113,Mains!A:D,4,0)</f>
        <v>0.11483644898225849</v>
      </c>
      <c r="I113">
        <f>IF(OR($A113=Test!B$1,$B113=Test!B$1,$C113=Test!B$1,$D113=Test!B$1,$E113=Test!B$1),1,0)</f>
        <v>0</v>
      </c>
      <c r="J113">
        <f>IF(OR($A113=Test!C$1,$B113=Test!C$1,$C113=Test!C$1,$D113=Test!C$1,$E113=Test!C$1),1,0)</f>
        <v>0</v>
      </c>
      <c r="K113">
        <f>IF(OR($A113=Test!D$1,$B113=Test!D$1,$C113=Test!D$1,$D113=Test!D$1,$E113=Test!D$1),1,0)</f>
        <v>0</v>
      </c>
      <c r="L113">
        <f>IF(OR($A113=Test!E$1,$B113=Test!E$1,$C113=Test!E$1,$D113=Test!E$1,$E113=Test!E$1),1,0)</f>
        <v>0</v>
      </c>
      <c r="M113">
        <f>IF(OR($A113=Test!F$1,$B113=Test!F$1,$C113=Test!F$1,$D113=Test!F$1,$E113=Test!F$1),1,0)</f>
        <v>0</v>
      </c>
      <c r="N113" s="34">
        <f t="shared" si="6"/>
        <v>0</v>
      </c>
      <c r="O113" s="34">
        <f t="shared" si="9"/>
        <v>207</v>
      </c>
      <c r="P113" s="34">
        <f t="shared" si="9"/>
        <v>82</v>
      </c>
      <c r="Q113" s="34">
        <f t="shared" si="9"/>
        <v>86</v>
      </c>
      <c r="R113" s="34">
        <f t="shared" si="9"/>
        <v>160</v>
      </c>
      <c r="S113" s="34">
        <f t="shared" si="9"/>
        <v>52</v>
      </c>
    </row>
    <row r="114" spans="1:19" x14ac:dyDescent="0.25">
      <c r="A114">
        <v>5</v>
      </c>
      <c r="B114">
        <v>23</v>
      </c>
      <c r="C114">
        <v>24</v>
      </c>
      <c r="D114">
        <v>35</v>
      </c>
      <c r="E114">
        <v>43</v>
      </c>
      <c r="F114" s="2">
        <v>0.25584878278447265</v>
      </c>
      <c r="G114">
        <f t="shared" si="8"/>
        <v>130</v>
      </c>
      <c r="H114" s="2">
        <f ca="1">VLOOKUP(A114,Mains!A:D,4,0)+VLOOKUP(B114,Mains!A:D,4,0)+VLOOKUP(C114,Mains!A:D,4,0)+VLOOKUP(D114,Mains!A:D,4,0)+VLOOKUP(E114,Mains!A:D,4,0)</f>
        <v>0.10952843851709811</v>
      </c>
      <c r="I114">
        <f>IF(OR($A114=Test!B$1,$B114=Test!B$1,$C114=Test!B$1,$D114=Test!B$1,$E114=Test!B$1),1,0)</f>
        <v>0</v>
      </c>
      <c r="J114">
        <f>IF(OR($A114=Test!C$1,$B114=Test!C$1,$C114=Test!C$1,$D114=Test!C$1,$E114=Test!C$1),1,0)</f>
        <v>0</v>
      </c>
      <c r="K114">
        <f>IF(OR($A114=Test!D$1,$B114=Test!D$1,$C114=Test!D$1,$D114=Test!D$1,$E114=Test!D$1),1,0)</f>
        <v>0</v>
      </c>
      <c r="L114">
        <f>IF(OR($A114=Test!E$1,$B114=Test!E$1,$C114=Test!E$1,$D114=Test!E$1,$E114=Test!E$1),1,0)</f>
        <v>0</v>
      </c>
      <c r="M114">
        <f>IF(OR($A114=Test!F$1,$B114=Test!F$1,$C114=Test!F$1,$D114=Test!F$1,$E114=Test!F$1),1,0)</f>
        <v>0</v>
      </c>
      <c r="N114" s="34">
        <f t="shared" si="6"/>
        <v>0</v>
      </c>
      <c r="O114" s="34">
        <f t="shared" si="9"/>
        <v>50</v>
      </c>
      <c r="P114" s="34">
        <f t="shared" si="9"/>
        <v>43</v>
      </c>
      <c r="Q114" s="34">
        <f t="shared" si="9"/>
        <v>109</v>
      </c>
      <c r="R114" s="34">
        <f t="shared" si="9"/>
        <v>177</v>
      </c>
      <c r="S114" s="34">
        <f t="shared" si="9"/>
        <v>208</v>
      </c>
    </row>
    <row r="115" spans="1:19" x14ac:dyDescent="0.25">
      <c r="A115">
        <v>4</v>
      </c>
      <c r="B115">
        <v>22</v>
      </c>
      <c r="C115">
        <v>26</v>
      </c>
      <c r="D115">
        <v>39</v>
      </c>
      <c r="E115">
        <v>40</v>
      </c>
      <c r="F115" s="2">
        <v>0.25576193986072515</v>
      </c>
      <c r="G115">
        <f t="shared" si="8"/>
        <v>131</v>
      </c>
      <c r="H115" s="2">
        <f ca="1">VLOOKUP(A115,Mains!A:D,4,0)+VLOOKUP(B115,Mains!A:D,4,0)+VLOOKUP(C115,Mains!A:D,4,0)+VLOOKUP(D115,Mains!A:D,4,0)+VLOOKUP(E115,Mains!A:D,4,0)</f>
        <v>0.12801473033803126</v>
      </c>
      <c r="I115">
        <f>IF(OR($A115=Test!B$1,$B115=Test!B$1,$C115=Test!B$1,$D115=Test!B$1,$E115=Test!B$1),1,0)</f>
        <v>0</v>
      </c>
      <c r="J115">
        <f>IF(OR($A115=Test!C$1,$B115=Test!C$1,$C115=Test!C$1,$D115=Test!C$1,$E115=Test!C$1),1,0)</f>
        <v>0</v>
      </c>
      <c r="K115">
        <f>IF(OR($A115=Test!D$1,$B115=Test!D$1,$C115=Test!D$1,$D115=Test!D$1,$E115=Test!D$1),1,0)</f>
        <v>0</v>
      </c>
      <c r="L115">
        <f>IF(OR($A115=Test!E$1,$B115=Test!E$1,$C115=Test!E$1,$D115=Test!E$1,$E115=Test!E$1),1,0)</f>
        <v>0</v>
      </c>
      <c r="M115">
        <f>IF(OR($A115=Test!F$1,$B115=Test!F$1,$C115=Test!F$1,$D115=Test!F$1,$E115=Test!F$1),1,0)</f>
        <v>0</v>
      </c>
      <c r="N115" s="34">
        <f t="shared" si="6"/>
        <v>0</v>
      </c>
      <c r="O115" s="34">
        <f t="shared" si="9"/>
        <v>207</v>
      </c>
      <c r="P115" s="34">
        <f t="shared" si="9"/>
        <v>82</v>
      </c>
      <c r="Q115" s="34">
        <f t="shared" si="9"/>
        <v>102</v>
      </c>
      <c r="R115" s="34">
        <f t="shared" si="9"/>
        <v>199</v>
      </c>
      <c r="S115" s="34">
        <f t="shared" si="9"/>
        <v>170</v>
      </c>
    </row>
    <row r="116" spans="1:19" x14ac:dyDescent="0.25">
      <c r="A116">
        <v>4</v>
      </c>
      <c r="B116">
        <v>19</v>
      </c>
      <c r="C116">
        <v>28</v>
      </c>
      <c r="D116">
        <v>40</v>
      </c>
      <c r="E116">
        <v>41</v>
      </c>
      <c r="F116" s="2">
        <v>0.25575577366035951</v>
      </c>
      <c r="G116">
        <f t="shared" si="8"/>
        <v>132</v>
      </c>
      <c r="H116" s="2">
        <f ca="1">VLOOKUP(A116,Mains!A:D,4,0)+VLOOKUP(B116,Mains!A:D,4,0)+VLOOKUP(C116,Mains!A:D,4,0)+VLOOKUP(D116,Mains!A:D,4,0)+VLOOKUP(E116,Mains!A:D,4,0)</f>
        <v>0.10372223545672084</v>
      </c>
      <c r="I116">
        <f>IF(OR($A116=Test!B$1,$B116=Test!B$1,$C116=Test!B$1,$D116=Test!B$1,$E116=Test!B$1),1,0)</f>
        <v>0</v>
      </c>
      <c r="J116">
        <f>IF(OR($A116=Test!C$1,$B116=Test!C$1,$C116=Test!C$1,$D116=Test!C$1,$E116=Test!C$1),1,0)</f>
        <v>0</v>
      </c>
      <c r="K116">
        <f>IF(OR($A116=Test!D$1,$B116=Test!D$1,$C116=Test!D$1,$D116=Test!D$1,$E116=Test!D$1),1,0)</f>
        <v>0</v>
      </c>
      <c r="L116">
        <f>IF(OR($A116=Test!E$1,$B116=Test!E$1,$C116=Test!E$1,$D116=Test!E$1,$E116=Test!E$1),1,0)</f>
        <v>0</v>
      </c>
      <c r="M116">
        <f>IF(OR($A116=Test!F$1,$B116=Test!F$1,$C116=Test!F$1,$D116=Test!F$1,$E116=Test!F$1),1,0)</f>
        <v>0</v>
      </c>
      <c r="N116" s="34">
        <f t="shared" si="6"/>
        <v>0</v>
      </c>
      <c r="O116" s="34">
        <f t="shared" si="9"/>
        <v>207</v>
      </c>
      <c r="P116" s="34">
        <f t="shared" si="9"/>
        <v>209</v>
      </c>
      <c r="Q116" s="34">
        <f t="shared" si="9"/>
        <v>120</v>
      </c>
      <c r="R116" s="34">
        <f t="shared" si="9"/>
        <v>160</v>
      </c>
      <c r="S116" s="34">
        <f t="shared" si="9"/>
        <v>92</v>
      </c>
    </row>
    <row r="117" spans="1:19" x14ac:dyDescent="0.25">
      <c r="A117">
        <v>2</v>
      </c>
      <c r="B117">
        <v>13</v>
      </c>
      <c r="C117">
        <v>31</v>
      </c>
      <c r="D117">
        <v>32</v>
      </c>
      <c r="E117">
        <v>43</v>
      </c>
      <c r="F117" s="2">
        <v>0.25565117052156999</v>
      </c>
      <c r="G117">
        <f t="shared" si="8"/>
        <v>121</v>
      </c>
      <c r="H117" s="2">
        <f ca="1">VLOOKUP(A117,Mains!A:D,4,0)+VLOOKUP(B117,Mains!A:D,4,0)+VLOOKUP(C117,Mains!A:D,4,0)+VLOOKUP(D117,Mains!A:D,4,0)+VLOOKUP(E117,Mains!A:D,4,0)</f>
        <v>9.8615008044412908E-2</v>
      </c>
      <c r="I117">
        <f>IF(OR($A117=Test!B$1,$B117=Test!B$1,$C117=Test!B$1,$D117=Test!B$1,$E117=Test!B$1),1,0)</f>
        <v>1</v>
      </c>
      <c r="J117">
        <f>IF(OR($A117=Test!C$1,$B117=Test!C$1,$C117=Test!C$1,$D117=Test!C$1,$E117=Test!C$1),1,0)</f>
        <v>0</v>
      </c>
      <c r="K117">
        <f>IF(OR($A117=Test!D$1,$B117=Test!D$1,$C117=Test!D$1,$D117=Test!D$1,$E117=Test!D$1),1,0)</f>
        <v>0</v>
      </c>
      <c r="L117">
        <f>IF(OR($A117=Test!E$1,$B117=Test!E$1,$C117=Test!E$1,$D117=Test!E$1,$E117=Test!E$1),1,0)</f>
        <v>0</v>
      </c>
      <c r="M117">
        <f>IF(OR($A117=Test!F$1,$B117=Test!F$1,$C117=Test!F$1,$D117=Test!F$1,$E117=Test!F$1),1,0)</f>
        <v>0</v>
      </c>
      <c r="N117" s="34">
        <f t="shared" si="6"/>
        <v>1</v>
      </c>
      <c r="O117" s="34">
        <f t="shared" si="9"/>
        <v>660</v>
      </c>
      <c r="P117" s="34">
        <f t="shared" si="9"/>
        <v>110</v>
      </c>
      <c r="Q117" s="34">
        <f t="shared" si="9"/>
        <v>57</v>
      </c>
      <c r="R117" s="34">
        <f t="shared" si="9"/>
        <v>34</v>
      </c>
      <c r="S117" s="34">
        <f t="shared" si="9"/>
        <v>208</v>
      </c>
    </row>
    <row r="118" spans="1:19" x14ac:dyDescent="0.25">
      <c r="A118">
        <v>2</v>
      </c>
      <c r="B118">
        <v>13</v>
      </c>
      <c r="C118">
        <v>25</v>
      </c>
      <c r="D118">
        <v>40</v>
      </c>
      <c r="E118">
        <v>41</v>
      </c>
      <c r="F118" s="2">
        <v>0.25558844985769869</v>
      </c>
      <c r="G118">
        <f t="shared" si="8"/>
        <v>121</v>
      </c>
      <c r="H118" s="2">
        <f ca="1">VLOOKUP(A118,Mains!A:D,4,0)+VLOOKUP(B118,Mains!A:D,4,0)+VLOOKUP(C118,Mains!A:D,4,0)+VLOOKUP(D118,Mains!A:D,4,0)+VLOOKUP(E118,Mains!A:D,4,0)</f>
        <v>9.1835801603890876E-2</v>
      </c>
      <c r="I118">
        <f>IF(OR($A118=Test!B$1,$B118=Test!B$1,$C118=Test!B$1,$D118=Test!B$1,$E118=Test!B$1),1,0)</f>
        <v>1</v>
      </c>
      <c r="J118">
        <f>IF(OR($A118=Test!C$1,$B118=Test!C$1,$C118=Test!C$1,$D118=Test!C$1,$E118=Test!C$1),1,0)</f>
        <v>0</v>
      </c>
      <c r="K118">
        <f>IF(OR($A118=Test!D$1,$B118=Test!D$1,$C118=Test!D$1,$D118=Test!D$1,$E118=Test!D$1),1,0)</f>
        <v>0</v>
      </c>
      <c r="L118">
        <f>IF(OR($A118=Test!E$1,$B118=Test!E$1,$C118=Test!E$1,$D118=Test!E$1,$E118=Test!E$1),1,0)</f>
        <v>0</v>
      </c>
      <c r="M118">
        <f>IF(OR($A118=Test!F$1,$B118=Test!F$1,$C118=Test!F$1,$D118=Test!F$1,$E118=Test!F$1),1,0)</f>
        <v>0</v>
      </c>
      <c r="N118" s="34">
        <f t="shared" si="6"/>
        <v>1</v>
      </c>
      <c r="O118" s="34">
        <f t="shared" si="9"/>
        <v>660</v>
      </c>
      <c r="P118" s="34">
        <f t="shared" si="9"/>
        <v>110</v>
      </c>
      <c r="Q118" s="34">
        <f t="shared" si="9"/>
        <v>11</v>
      </c>
      <c r="R118" s="34">
        <f t="shared" si="9"/>
        <v>160</v>
      </c>
      <c r="S118" s="34">
        <f t="shared" si="9"/>
        <v>92</v>
      </c>
    </row>
    <row r="119" spans="1:19" x14ac:dyDescent="0.25">
      <c r="A119">
        <v>2</v>
      </c>
      <c r="B119">
        <v>9</v>
      </c>
      <c r="C119">
        <v>26</v>
      </c>
      <c r="D119">
        <v>44</v>
      </c>
      <c r="E119">
        <v>45</v>
      </c>
      <c r="F119" s="2">
        <v>0.2555250518685428</v>
      </c>
      <c r="G119">
        <f t="shared" si="8"/>
        <v>126</v>
      </c>
      <c r="H119" s="2">
        <f ca="1">VLOOKUP(A119,Mains!A:D,4,0)+VLOOKUP(B119,Mains!A:D,4,0)+VLOOKUP(C119,Mains!A:D,4,0)+VLOOKUP(D119,Mains!A:D,4,0)+VLOOKUP(E119,Mains!A:D,4,0)</f>
        <v>9.373803511425724E-2</v>
      </c>
      <c r="I119">
        <f>IF(OR($A119=Test!B$1,$B119=Test!B$1,$C119=Test!B$1,$D119=Test!B$1,$E119=Test!B$1),1,0)</f>
        <v>1</v>
      </c>
      <c r="J119">
        <f>IF(OR($A119=Test!C$1,$B119=Test!C$1,$C119=Test!C$1,$D119=Test!C$1,$E119=Test!C$1),1,0)</f>
        <v>0</v>
      </c>
      <c r="K119">
        <f>IF(OR($A119=Test!D$1,$B119=Test!D$1,$C119=Test!D$1,$D119=Test!D$1,$E119=Test!D$1),1,0)</f>
        <v>0</v>
      </c>
      <c r="L119">
        <f>IF(OR($A119=Test!E$1,$B119=Test!E$1,$C119=Test!E$1,$D119=Test!E$1,$E119=Test!E$1),1,0)</f>
        <v>1</v>
      </c>
      <c r="M119">
        <f>IF(OR($A119=Test!F$1,$B119=Test!F$1,$C119=Test!F$1,$D119=Test!F$1,$E119=Test!F$1),1,0)</f>
        <v>0</v>
      </c>
      <c r="N119" s="34">
        <f t="shared" si="6"/>
        <v>2</v>
      </c>
      <c r="O119" s="34">
        <f t="shared" si="9"/>
        <v>660</v>
      </c>
      <c r="P119" s="34">
        <f t="shared" si="9"/>
        <v>23</v>
      </c>
      <c r="Q119" s="34">
        <f t="shared" si="9"/>
        <v>102</v>
      </c>
      <c r="R119" s="34">
        <f t="shared" si="9"/>
        <v>35</v>
      </c>
      <c r="S119" s="34">
        <f t="shared" si="9"/>
        <v>81</v>
      </c>
    </row>
    <row r="120" spans="1:19" x14ac:dyDescent="0.25">
      <c r="A120">
        <v>5</v>
      </c>
      <c r="B120">
        <v>6</v>
      </c>
      <c r="C120">
        <v>22</v>
      </c>
      <c r="D120">
        <v>40</v>
      </c>
      <c r="E120">
        <v>50</v>
      </c>
      <c r="F120" s="2">
        <v>0.25541875881384141</v>
      </c>
      <c r="G120">
        <f t="shared" si="8"/>
        <v>123</v>
      </c>
      <c r="H120" s="2">
        <f ca="1">VLOOKUP(A120,Mains!A:D,4,0)+VLOOKUP(B120,Mains!A:D,4,0)+VLOOKUP(C120,Mains!A:D,4,0)+VLOOKUP(D120,Mains!A:D,4,0)+VLOOKUP(E120,Mains!A:D,4,0)</f>
        <v>0.10646509779974121</v>
      </c>
      <c r="I120">
        <f>IF(OR($A120=Test!B$1,$B120=Test!B$1,$C120=Test!B$1,$D120=Test!B$1,$E120=Test!B$1),1,0)</f>
        <v>0</v>
      </c>
      <c r="J120">
        <f>IF(OR($A120=Test!C$1,$B120=Test!C$1,$C120=Test!C$1,$D120=Test!C$1,$E120=Test!C$1),1,0)</f>
        <v>0</v>
      </c>
      <c r="K120">
        <f>IF(OR($A120=Test!D$1,$B120=Test!D$1,$C120=Test!D$1,$D120=Test!D$1,$E120=Test!D$1),1,0)</f>
        <v>0</v>
      </c>
      <c r="L120">
        <f>IF(OR($A120=Test!E$1,$B120=Test!E$1,$C120=Test!E$1,$D120=Test!E$1,$E120=Test!E$1),1,0)</f>
        <v>0</v>
      </c>
      <c r="M120">
        <f>IF(OR($A120=Test!F$1,$B120=Test!F$1,$C120=Test!F$1,$D120=Test!F$1,$E120=Test!F$1),1,0)</f>
        <v>1</v>
      </c>
      <c r="N120" s="34">
        <f t="shared" si="6"/>
        <v>1</v>
      </c>
      <c r="O120" s="34">
        <f t="shared" si="9"/>
        <v>50</v>
      </c>
      <c r="P120" s="34">
        <f t="shared" si="9"/>
        <v>7</v>
      </c>
      <c r="Q120" s="34">
        <f t="shared" si="9"/>
        <v>106</v>
      </c>
      <c r="R120" s="34">
        <f t="shared" si="9"/>
        <v>160</v>
      </c>
      <c r="S120" s="34">
        <f t="shared" si="9"/>
        <v>215</v>
      </c>
    </row>
    <row r="121" spans="1:19" x14ac:dyDescent="0.25">
      <c r="A121">
        <v>2</v>
      </c>
      <c r="B121">
        <v>17</v>
      </c>
      <c r="C121">
        <v>32</v>
      </c>
      <c r="D121">
        <v>42</v>
      </c>
      <c r="E121">
        <v>43</v>
      </c>
      <c r="F121" s="2">
        <v>0.25538410769809572</v>
      </c>
      <c r="G121">
        <f t="shared" si="8"/>
        <v>136</v>
      </c>
      <c r="H121" s="2">
        <f ca="1">VLOOKUP(A121,Mains!A:D,4,0)+VLOOKUP(B121,Mains!A:D,4,0)+VLOOKUP(C121,Mains!A:D,4,0)+VLOOKUP(D121,Mains!A:D,4,0)+VLOOKUP(E121,Mains!A:D,4,0)</f>
        <v>8.2684754927781254E-2</v>
      </c>
      <c r="I121">
        <f>IF(OR($A121=Test!B$1,$B121=Test!B$1,$C121=Test!B$1,$D121=Test!B$1,$E121=Test!B$1),1,0)</f>
        <v>1</v>
      </c>
      <c r="J121">
        <f>IF(OR($A121=Test!C$1,$B121=Test!C$1,$C121=Test!C$1,$D121=Test!C$1,$E121=Test!C$1),1,0)</f>
        <v>0</v>
      </c>
      <c r="K121">
        <f>IF(OR($A121=Test!D$1,$B121=Test!D$1,$C121=Test!D$1,$D121=Test!D$1,$E121=Test!D$1),1,0)</f>
        <v>0</v>
      </c>
      <c r="L121">
        <f>IF(OR($A121=Test!E$1,$B121=Test!E$1,$C121=Test!E$1,$D121=Test!E$1,$E121=Test!E$1),1,0)</f>
        <v>0</v>
      </c>
      <c r="M121">
        <f>IF(OR($A121=Test!F$1,$B121=Test!F$1,$C121=Test!F$1,$D121=Test!F$1,$E121=Test!F$1),1,0)</f>
        <v>0</v>
      </c>
      <c r="N121" s="34">
        <f t="shared" si="6"/>
        <v>1</v>
      </c>
      <c r="O121" s="34">
        <f t="shared" si="9"/>
        <v>660</v>
      </c>
      <c r="P121" s="34">
        <f t="shared" si="9"/>
        <v>105</v>
      </c>
      <c r="Q121" s="34">
        <f t="shared" si="9"/>
        <v>50</v>
      </c>
      <c r="R121" s="34">
        <f t="shared" si="9"/>
        <v>110</v>
      </c>
      <c r="S121" s="34">
        <f t="shared" si="9"/>
        <v>208</v>
      </c>
    </row>
    <row r="122" spans="1:19" x14ac:dyDescent="0.25">
      <c r="A122">
        <v>2</v>
      </c>
      <c r="B122">
        <v>15</v>
      </c>
      <c r="C122">
        <v>33</v>
      </c>
      <c r="D122">
        <v>34</v>
      </c>
      <c r="E122">
        <v>50</v>
      </c>
      <c r="F122" s="2">
        <v>0.25533678718894426</v>
      </c>
      <c r="G122">
        <f t="shared" si="8"/>
        <v>134</v>
      </c>
      <c r="H122" s="2">
        <f ca="1">VLOOKUP(A122,Mains!A:D,4,0)+VLOOKUP(B122,Mains!A:D,4,0)+VLOOKUP(C122,Mains!A:D,4,0)+VLOOKUP(D122,Mains!A:D,4,0)+VLOOKUP(E122,Mains!A:D,4,0)</f>
        <v>7.3099664382047846E-2</v>
      </c>
      <c r="I122">
        <f>IF(OR($A122=Test!B$1,$B122=Test!B$1,$C122=Test!B$1,$D122=Test!B$1,$E122=Test!B$1),1,0)</f>
        <v>1</v>
      </c>
      <c r="J122">
        <f>IF(OR($A122=Test!C$1,$B122=Test!C$1,$C122=Test!C$1,$D122=Test!C$1,$E122=Test!C$1),1,0)</f>
        <v>0</v>
      </c>
      <c r="K122">
        <f>IF(OR($A122=Test!D$1,$B122=Test!D$1,$C122=Test!D$1,$D122=Test!D$1,$E122=Test!D$1),1,0)</f>
        <v>0</v>
      </c>
      <c r="L122">
        <f>IF(OR($A122=Test!E$1,$B122=Test!E$1,$C122=Test!E$1,$D122=Test!E$1,$E122=Test!E$1),1,0)</f>
        <v>0</v>
      </c>
      <c r="M122">
        <f>IF(OR($A122=Test!F$1,$B122=Test!F$1,$C122=Test!F$1,$D122=Test!F$1,$E122=Test!F$1),1,0)</f>
        <v>1</v>
      </c>
      <c r="N122" s="34">
        <f t="shared" si="6"/>
        <v>2</v>
      </c>
      <c r="O122" s="34">
        <f t="shared" si="9"/>
        <v>660</v>
      </c>
      <c r="P122" s="34">
        <f t="shared" si="9"/>
        <v>56</v>
      </c>
      <c r="Q122" s="34">
        <f t="shared" si="9"/>
        <v>27</v>
      </c>
      <c r="R122" s="34">
        <f t="shared" si="9"/>
        <v>14</v>
      </c>
      <c r="S122" s="34">
        <f t="shared" si="9"/>
        <v>215</v>
      </c>
    </row>
    <row r="123" spans="1:19" x14ac:dyDescent="0.25">
      <c r="A123">
        <v>5</v>
      </c>
      <c r="B123">
        <v>21</v>
      </c>
      <c r="C123">
        <v>22</v>
      </c>
      <c r="D123">
        <v>40</v>
      </c>
      <c r="E123">
        <v>50</v>
      </c>
      <c r="F123" s="2">
        <v>0.25503363094831943</v>
      </c>
      <c r="G123">
        <f t="shared" si="8"/>
        <v>138</v>
      </c>
      <c r="H123" s="2">
        <f ca="1">VLOOKUP(A123,Mains!A:D,4,0)+VLOOKUP(B123,Mains!A:D,4,0)+VLOOKUP(C123,Mains!A:D,4,0)+VLOOKUP(D123,Mains!A:D,4,0)+VLOOKUP(E123,Mains!A:D,4,0)</f>
        <v>9.4991557639997143E-2</v>
      </c>
      <c r="I123">
        <f>IF(OR($A123=Test!B$1,$B123=Test!B$1,$C123=Test!B$1,$D123=Test!B$1,$E123=Test!B$1),1,0)</f>
        <v>0</v>
      </c>
      <c r="J123">
        <f>IF(OR($A123=Test!C$1,$B123=Test!C$1,$C123=Test!C$1,$D123=Test!C$1,$E123=Test!C$1),1,0)</f>
        <v>0</v>
      </c>
      <c r="K123">
        <f>IF(OR($A123=Test!D$1,$B123=Test!D$1,$C123=Test!D$1,$D123=Test!D$1,$E123=Test!D$1),1,0)</f>
        <v>0</v>
      </c>
      <c r="L123">
        <f>IF(OR($A123=Test!E$1,$B123=Test!E$1,$C123=Test!E$1,$D123=Test!E$1,$E123=Test!E$1),1,0)</f>
        <v>0</v>
      </c>
      <c r="M123">
        <f>IF(OR($A123=Test!F$1,$B123=Test!F$1,$C123=Test!F$1,$D123=Test!F$1,$E123=Test!F$1),1,0)</f>
        <v>1</v>
      </c>
      <c r="N123" s="34">
        <f t="shared" si="6"/>
        <v>1</v>
      </c>
      <c r="O123" s="34">
        <f t="shared" si="9"/>
        <v>50</v>
      </c>
      <c r="P123" s="34">
        <f t="shared" si="9"/>
        <v>56</v>
      </c>
      <c r="Q123" s="34">
        <f t="shared" si="9"/>
        <v>106</v>
      </c>
      <c r="R123" s="34">
        <f t="shared" si="9"/>
        <v>160</v>
      </c>
      <c r="S123" s="34">
        <f t="shared" si="9"/>
        <v>215</v>
      </c>
    </row>
    <row r="124" spans="1:19" x14ac:dyDescent="0.25">
      <c r="A124">
        <v>2</v>
      </c>
      <c r="B124">
        <v>20</v>
      </c>
      <c r="C124">
        <v>26</v>
      </c>
      <c r="D124">
        <v>39</v>
      </c>
      <c r="E124">
        <v>40</v>
      </c>
      <c r="F124" s="2">
        <v>0.25494773213854971</v>
      </c>
      <c r="G124">
        <f t="shared" si="8"/>
        <v>127</v>
      </c>
      <c r="H124" s="2">
        <f ca="1">VLOOKUP(A124,Mains!A:D,4,0)+VLOOKUP(B124,Mains!A:D,4,0)+VLOOKUP(C124,Mains!A:D,4,0)+VLOOKUP(D124,Mains!A:D,4,0)+VLOOKUP(E124,Mains!A:D,4,0)</f>
        <v>0.10519476788152415</v>
      </c>
      <c r="I124">
        <f>IF(OR($A124=Test!B$1,$B124=Test!B$1,$C124=Test!B$1,$D124=Test!B$1,$E124=Test!B$1),1,0)</f>
        <v>1</v>
      </c>
      <c r="J124">
        <f>IF(OR($A124=Test!C$1,$B124=Test!C$1,$C124=Test!C$1,$D124=Test!C$1,$E124=Test!C$1),1,0)</f>
        <v>0</v>
      </c>
      <c r="K124">
        <f>IF(OR($A124=Test!D$1,$B124=Test!D$1,$C124=Test!D$1,$D124=Test!D$1,$E124=Test!D$1),1,0)</f>
        <v>0</v>
      </c>
      <c r="L124">
        <f>IF(OR($A124=Test!E$1,$B124=Test!E$1,$C124=Test!E$1,$D124=Test!E$1,$E124=Test!E$1),1,0)</f>
        <v>0</v>
      </c>
      <c r="M124">
        <f>IF(OR($A124=Test!F$1,$B124=Test!F$1,$C124=Test!F$1,$D124=Test!F$1,$E124=Test!F$1),1,0)</f>
        <v>0</v>
      </c>
      <c r="N124" s="34">
        <f t="shared" si="6"/>
        <v>1</v>
      </c>
      <c r="O124" s="34">
        <f t="shared" si="9"/>
        <v>660</v>
      </c>
      <c r="P124" s="34">
        <f t="shared" si="9"/>
        <v>74</v>
      </c>
      <c r="Q124" s="34">
        <f t="shared" si="9"/>
        <v>102</v>
      </c>
      <c r="R124" s="34">
        <f t="shared" si="9"/>
        <v>199</v>
      </c>
      <c r="S124" s="34">
        <f t="shared" si="9"/>
        <v>170</v>
      </c>
    </row>
    <row r="125" spans="1:19" x14ac:dyDescent="0.25">
      <c r="A125">
        <v>2</v>
      </c>
      <c r="B125">
        <v>14</v>
      </c>
      <c r="C125">
        <v>24</v>
      </c>
      <c r="D125">
        <v>42</v>
      </c>
      <c r="E125">
        <v>43</v>
      </c>
      <c r="F125" s="2">
        <v>0.25492141088186521</v>
      </c>
      <c r="G125">
        <f t="shared" si="8"/>
        <v>125</v>
      </c>
      <c r="H125" s="2">
        <f ca="1">VLOOKUP(A125,Mains!A:D,4,0)+VLOOKUP(B125,Mains!A:D,4,0)+VLOOKUP(C125,Mains!A:D,4,0)+VLOOKUP(D125,Mains!A:D,4,0)+VLOOKUP(E125,Mains!A:D,4,0)</f>
        <v>9.5871452267544927E-2</v>
      </c>
      <c r="I125">
        <f>IF(OR($A125=Test!B$1,$B125=Test!B$1,$C125=Test!B$1,$D125=Test!B$1,$E125=Test!B$1),1,0)</f>
        <v>1</v>
      </c>
      <c r="J125">
        <f>IF(OR($A125=Test!C$1,$B125=Test!C$1,$C125=Test!C$1,$D125=Test!C$1,$E125=Test!C$1),1,0)</f>
        <v>1</v>
      </c>
      <c r="K125">
        <f>IF(OR($A125=Test!D$1,$B125=Test!D$1,$C125=Test!D$1,$D125=Test!D$1,$E125=Test!D$1),1,0)</f>
        <v>0</v>
      </c>
      <c r="L125">
        <f>IF(OR($A125=Test!E$1,$B125=Test!E$1,$C125=Test!E$1,$D125=Test!E$1,$E125=Test!E$1),1,0)</f>
        <v>0</v>
      </c>
      <c r="M125">
        <f>IF(OR($A125=Test!F$1,$B125=Test!F$1,$C125=Test!F$1,$D125=Test!F$1,$E125=Test!F$1),1,0)</f>
        <v>0</v>
      </c>
      <c r="N125" s="34">
        <f t="shared" si="6"/>
        <v>2</v>
      </c>
      <c r="O125" s="34">
        <f t="shared" si="9"/>
        <v>660</v>
      </c>
      <c r="P125" s="34">
        <f t="shared" si="9"/>
        <v>47</v>
      </c>
      <c r="Q125" s="34">
        <f t="shared" si="9"/>
        <v>109</v>
      </c>
      <c r="R125" s="34">
        <f t="shared" si="9"/>
        <v>110</v>
      </c>
      <c r="S125" s="34">
        <f t="shared" si="9"/>
        <v>208</v>
      </c>
    </row>
    <row r="126" spans="1:19" x14ac:dyDescent="0.25">
      <c r="A126">
        <v>4</v>
      </c>
      <c r="B126">
        <v>22</v>
      </c>
      <c r="C126">
        <v>23</v>
      </c>
      <c r="D126">
        <v>35</v>
      </c>
      <c r="E126">
        <v>47</v>
      </c>
      <c r="F126" s="2">
        <v>0.25482545889561126</v>
      </c>
      <c r="G126">
        <f t="shared" si="8"/>
        <v>131</v>
      </c>
      <c r="H126" s="2">
        <f ca="1">VLOOKUP(A126,Mains!A:D,4,0)+VLOOKUP(B126,Mains!A:D,4,0)+VLOOKUP(C126,Mains!A:D,4,0)+VLOOKUP(D126,Mains!A:D,4,0)+VLOOKUP(E126,Mains!A:D,4,0)</f>
        <v>0.11378474074464966</v>
      </c>
      <c r="I126">
        <f>IF(OR($A126=Test!B$1,$B126=Test!B$1,$C126=Test!B$1,$D126=Test!B$1,$E126=Test!B$1),1,0)</f>
        <v>0</v>
      </c>
      <c r="J126">
        <f>IF(OR($A126=Test!C$1,$B126=Test!C$1,$C126=Test!C$1,$D126=Test!C$1,$E126=Test!C$1),1,0)</f>
        <v>0</v>
      </c>
      <c r="K126">
        <f>IF(OR($A126=Test!D$1,$B126=Test!D$1,$C126=Test!D$1,$D126=Test!D$1,$E126=Test!D$1),1,0)</f>
        <v>0</v>
      </c>
      <c r="L126">
        <f>IF(OR($A126=Test!E$1,$B126=Test!E$1,$C126=Test!E$1,$D126=Test!E$1,$E126=Test!E$1),1,0)</f>
        <v>0</v>
      </c>
      <c r="M126">
        <f>IF(OR($A126=Test!F$1,$B126=Test!F$1,$C126=Test!F$1,$D126=Test!F$1,$E126=Test!F$1),1,0)</f>
        <v>0</v>
      </c>
      <c r="N126" s="34">
        <f t="shared" si="6"/>
        <v>0</v>
      </c>
      <c r="O126" s="34">
        <f t="shared" si="9"/>
        <v>207</v>
      </c>
      <c r="P126" s="34">
        <f t="shared" si="9"/>
        <v>82</v>
      </c>
      <c r="Q126" s="34">
        <f t="shared" si="9"/>
        <v>86</v>
      </c>
      <c r="R126" s="34">
        <f t="shared" si="9"/>
        <v>177</v>
      </c>
      <c r="S126" s="34">
        <f t="shared" si="9"/>
        <v>52</v>
      </c>
    </row>
    <row r="127" spans="1:19" x14ac:dyDescent="0.25">
      <c r="A127">
        <v>2</v>
      </c>
      <c r="B127">
        <v>17</v>
      </c>
      <c r="C127">
        <v>31</v>
      </c>
      <c r="D127">
        <v>42</v>
      </c>
      <c r="E127">
        <v>43</v>
      </c>
      <c r="F127" s="2">
        <v>0.25478142176520152</v>
      </c>
      <c r="G127">
        <f t="shared" si="8"/>
        <v>135</v>
      </c>
      <c r="H127" s="2">
        <f ca="1">VLOOKUP(A127,Mains!A:D,4,0)+VLOOKUP(B127,Mains!A:D,4,0)+VLOOKUP(C127,Mains!A:D,4,0)+VLOOKUP(D127,Mains!A:D,4,0)+VLOOKUP(E127,Mains!A:D,4,0)</f>
        <v>8.1470727518606831E-2</v>
      </c>
      <c r="I127">
        <f>IF(OR($A127=Test!B$1,$B127=Test!B$1,$C127=Test!B$1,$D127=Test!B$1,$E127=Test!B$1),1,0)</f>
        <v>1</v>
      </c>
      <c r="J127">
        <f>IF(OR($A127=Test!C$1,$B127=Test!C$1,$C127=Test!C$1,$D127=Test!C$1,$E127=Test!C$1),1,0)</f>
        <v>0</v>
      </c>
      <c r="K127">
        <f>IF(OR($A127=Test!D$1,$B127=Test!D$1,$C127=Test!D$1,$D127=Test!D$1,$E127=Test!D$1),1,0)</f>
        <v>0</v>
      </c>
      <c r="L127">
        <f>IF(OR($A127=Test!E$1,$B127=Test!E$1,$C127=Test!E$1,$D127=Test!E$1,$E127=Test!E$1),1,0)</f>
        <v>0</v>
      </c>
      <c r="M127">
        <f>IF(OR($A127=Test!F$1,$B127=Test!F$1,$C127=Test!F$1,$D127=Test!F$1,$E127=Test!F$1),1,0)</f>
        <v>0</v>
      </c>
      <c r="N127" s="34">
        <f t="shared" si="6"/>
        <v>1</v>
      </c>
      <c r="O127" s="34">
        <f t="shared" si="9"/>
        <v>660</v>
      </c>
      <c r="P127" s="34">
        <f t="shared" si="9"/>
        <v>105</v>
      </c>
      <c r="Q127" s="34">
        <f t="shared" si="9"/>
        <v>57</v>
      </c>
      <c r="R127" s="34">
        <f t="shared" si="9"/>
        <v>110</v>
      </c>
      <c r="S127" s="34">
        <f t="shared" si="9"/>
        <v>208</v>
      </c>
    </row>
    <row r="128" spans="1:19" x14ac:dyDescent="0.25">
      <c r="A128">
        <v>2</v>
      </c>
      <c r="B128">
        <v>13</v>
      </c>
      <c r="C128">
        <v>28</v>
      </c>
      <c r="D128">
        <v>29</v>
      </c>
      <c r="E128">
        <v>43</v>
      </c>
      <c r="F128" s="2">
        <v>0.25472113217819886</v>
      </c>
      <c r="G128">
        <f t="shared" si="8"/>
        <v>115</v>
      </c>
      <c r="H128" s="2">
        <f ca="1">VLOOKUP(A128,Mains!A:D,4,0)+VLOOKUP(B128,Mains!A:D,4,0)+VLOOKUP(C128,Mains!A:D,4,0)+VLOOKUP(D128,Mains!A:D,4,0)+VLOOKUP(E128,Mains!A:D,4,0)</f>
        <v>0.10831696092767916</v>
      </c>
      <c r="I128">
        <f>IF(OR($A128=Test!B$1,$B128=Test!B$1,$C128=Test!B$1,$D128=Test!B$1,$E128=Test!B$1),1,0)</f>
        <v>1</v>
      </c>
      <c r="J128">
        <f>IF(OR($A128=Test!C$1,$B128=Test!C$1,$C128=Test!C$1,$D128=Test!C$1,$E128=Test!C$1),1,0)</f>
        <v>0</v>
      </c>
      <c r="K128">
        <f>IF(OR($A128=Test!D$1,$B128=Test!D$1,$C128=Test!D$1,$D128=Test!D$1,$E128=Test!D$1),1,0)</f>
        <v>0</v>
      </c>
      <c r="L128">
        <f>IF(OR($A128=Test!E$1,$B128=Test!E$1,$C128=Test!E$1,$D128=Test!E$1,$E128=Test!E$1),1,0)</f>
        <v>0</v>
      </c>
      <c r="M128">
        <f>IF(OR($A128=Test!F$1,$B128=Test!F$1,$C128=Test!F$1,$D128=Test!F$1,$E128=Test!F$1),1,0)</f>
        <v>0</v>
      </c>
      <c r="N128" s="34">
        <f t="shared" si="6"/>
        <v>1</v>
      </c>
      <c r="O128" s="34">
        <f t="shared" si="9"/>
        <v>660</v>
      </c>
      <c r="P128" s="34">
        <f t="shared" si="9"/>
        <v>110</v>
      </c>
      <c r="Q128" s="34">
        <f t="shared" si="9"/>
        <v>120</v>
      </c>
      <c r="R128" s="34">
        <f t="shared" si="9"/>
        <v>12</v>
      </c>
      <c r="S128" s="34">
        <f t="shared" si="9"/>
        <v>208</v>
      </c>
    </row>
    <row r="129" spans="1:19" x14ac:dyDescent="0.25">
      <c r="A129">
        <v>4</v>
      </c>
      <c r="B129">
        <v>19</v>
      </c>
      <c r="C129">
        <v>34</v>
      </c>
      <c r="D129">
        <v>35</v>
      </c>
      <c r="E129">
        <v>45</v>
      </c>
      <c r="F129" s="2">
        <v>0.25467841523919177</v>
      </c>
      <c r="G129">
        <f t="shared" si="8"/>
        <v>137</v>
      </c>
      <c r="H129" s="2">
        <f ca="1">VLOOKUP(A129,Mains!A:D,4,0)+VLOOKUP(B129,Mains!A:D,4,0)+VLOOKUP(C129,Mains!A:D,4,0)+VLOOKUP(D129,Mains!A:D,4,0)+VLOOKUP(E129,Mains!A:D,4,0)</f>
        <v>9.1817155014781035E-2</v>
      </c>
      <c r="I129">
        <f>IF(OR($A129=Test!B$1,$B129=Test!B$1,$C129=Test!B$1,$D129=Test!B$1,$E129=Test!B$1),1,0)</f>
        <v>0</v>
      </c>
      <c r="J129">
        <f>IF(OR($A129=Test!C$1,$B129=Test!C$1,$C129=Test!C$1,$D129=Test!C$1,$E129=Test!C$1),1,0)</f>
        <v>0</v>
      </c>
      <c r="K129">
        <f>IF(OR($A129=Test!D$1,$B129=Test!D$1,$C129=Test!D$1,$D129=Test!D$1,$E129=Test!D$1),1,0)</f>
        <v>0</v>
      </c>
      <c r="L129">
        <f>IF(OR($A129=Test!E$1,$B129=Test!E$1,$C129=Test!E$1,$D129=Test!E$1,$E129=Test!E$1),1,0)</f>
        <v>0</v>
      </c>
      <c r="M129">
        <f>IF(OR($A129=Test!F$1,$B129=Test!F$1,$C129=Test!F$1,$D129=Test!F$1,$E129=Test!F$1),1,0)</f>
        <v>0</v>
      </c>
      <c r="N129" s="34">
        <f t="shared" si="6"/>
        <v>0</v>
      </c>
      <c r="O129" s="34">
        <f t="shared" si="9"/>
        <v>207</v>
      </c>
      <c r="P129" s="34">
        <f t="shared" si="9"/>
        <v>209</v>
      </c>
      <c r="Q129" s="34">
        <f t="shared" si="9"/>
        <v>71</v>
      </c>
      <c r="R129" s="34">
        <f t="shared" si="9"/>
        <v>177</v>
      </c>
      <c r="S129" s="34">
        <f t="shared" si="9"/>
        <v>81</v>
      </c>
    </row>
    <row r="130" spans="1:19" x14ac:dyDescent="0.25">
      <c r="A130">
        <v>2</v>
      </c>
      <c r="B130">
        <v>15</v>
      </c>
      <c r="C130">
        <v>28</v>
      </c>
      <c r="D130">
        <v>42</v>
      </c>
      <c r="E130">
        <v>43</v>
      </c>
      <c r="F130" s="2">
        <v>0.25436386122300214</v>
      </c>
      <c r="G130">
        <f t="shared" si="8"/>
        <v>130</v>
      </c>
      <c r="H130" s="2">
        <f ca="1">VLOOKUP(A130,Mains!A:D,4,0)+VLOOKUP(B130,Mains!A:D,4,0)+VLOOKUP(C130,Mains!A:D,4,0)+VLOOKUP(D130,Mains!A:D,4,0)+VLOOKUP(E130,Mains!A:D,4,0)</f>
        <v>9.8057736730569958E-2</v>
      </c>
      <c r="I130">
        <f>IF(OR($A130=Test!B$1,$B130=Test!B$1,$C130=Test!B$1,$D130=Test!B$1,$E130=Test!B$1),1,0)</f>
        <v>1</v>
      </c>
      <c r="J130">
        <f>IF(OR($A130=Test!C$1,$B130=Test!C$1,$C130=Test!C$1,$D130=Test!C$1,$E130=Test!C$1),1,0)</f>
        <v>0</v>
      </c>
      <c r="K130">
        <f>IF(OR($A130=Test!D$1,$B130=Test!D$1,$C130=Test!D$1,$D130=Test!D$1,$E130=Test!D$1),1,0)</f>
        <v>0</v>
      </c>
      <c r="L130">
        <f>IF(OR($A130=Test!E$1,$B130=Test!E$1,$C130=Test!E$1,$D130=Test!E$1,$E130=Test!E$1),1,0)</f>
        <v>0</v>
      </c>
      <c r="M130">
        <f>IF(OR($A130=Test!F$1,$B130=Test!F$1,$C130=Test!F$1,$D130=Test!F$1,$E130=Test!F$1),1,0)</f>
        <v>0</v>
      </c>
      <c r="N130" s="34">
        <f t="shared" ref="N130:N193" si="10">SUM(I130:M130)</f>
        <v>1</v>
      </c>
      <c r="O130" s="34">
        <f t="shared" si="9"/>
        <v>660</v>
      </c>
      <c r="P130" s="34">
        <f t="shared" si="9"/>
        <v>56</v>
      </c>
      <c r="Q130" s="34">
        <f t="shared" si="9"/>
        <v>120</v>
      </c>
      <c r="R130" s="34">
        <f t="shared" si="9"/>
        <v>110</v>
      </c>
      <c r="S130" s="34">
        <f t="shared" si="9"/>
        <v>208</v>
      </c>
    </row>
    <row r="131" spans="1:19" x14ac:dyDescent="0.25">
      <c r="A131">
        <v>2</v>
      </c>
      <c r="B131">
        <v>17</v>
      </c>
      <c r="C131">
        <v>24</v>
      </c>
      <c r="D131">
        <v>42</v>
      </c>
      <c r="E131">
        <v>43</v>
      </c>
      <c r="F131" s="2">
        <v>0.25423601360618131</v>
      </c>
      <c r="G131">
        <f t="shared" si="8"/>
        <v>128</v>
      </c>
      <c r="H131" s="2">
        <f ca="1">VLOOKUP(A131,Mains!A:D,4,0)+VLOOKUP(B131,Mains!A:D,4,0)+VLOOKUP(C131,Mains!A:D,4,0)+VLOOKUP(D131,Mains!A:D,4,0)+VLOOKUP(E131,Mains!A:D,4,0)</f>
        <v>9.4236877856872459E-2</v>
      </c>
      <c r="I131">
        <f>IF(OR($A131=Test!B$1,$B131=Test!B$1,$C131=Test!B$1,$D131=Test!B$1,$E131=Test!B$1),1,0)</f>
        <v>1</v>
      </c>
      <c r="J131">
        <f>IF(OR($A131=Test!C$1,$B131=Test!C$1,$C131=Test!C$1,$D131=Test!C$1,$E131=Test!C$1),1,0)</f>
        <v>0</v>
      </c>
      <c r="K131">
        <f>IF(OR($A131=Test!D$1,$B131=Test!D$1,$C131=Test!D$1,$D131=Test!D$1,$E131=Test!D$1),1,0)</f>
        <v>0</v>
      </c>
      <c r="L131">
        <f>IF(OR($A131=Test!E$1,$B131=Test!E$1,$C131=Test!E$1,$D131=Test!E$1,$E131=Test!E$1),1,0)</f>
        <v>0</v>
      </c>
      <c r="M131">
        <f>IF(OR($A131=Test!F$1,$B131=Test!F$1,$C131=Test!F$1,$D131=Test!F$1,$E131=Test!F$1),1,0)</f>
        <v>0</v>
      </c>
      <c r="N131" s="34">
        <f t="shared" si="10"/>
        <v>1</v>
      </c>
      <c r="O131" s="34">
        <f t="shared" si="9"/>
        <v>660</v>
      </c>
      <c r="P131" s="34">
        <f t="shared" si="9"/>
        <v>105</v>
      </c>
      <c r="Q131" s="34">
        <f t="shared" si="9"/>
        <v>109</v>
      </c>
      <c r="R131" s="34">
        <f t="shared" si="9"/>
        <v>110</v>
      </c>
      <c r="S131" s="34">
        <f t="shared" si="9"/>
        <v>208</v>
      </c>
    </row>
    <row r="132" spans="1:19" x14ac:dyDescent="0.25">
      <c r="A132">
        <v>2</v>
      </c>
      <c r="B132">
        <v>19</v>
      </c>
      <c r="C132">
        <v>35</v>
      </c>
      <c r="D132">
        <v>39</v>
      </c>
      <c r="E132">
        <v>40</v>
      </c>
      <c r="F132" s="2">
        <v>0.25420356348960327</v>
      </c>
      <c r="G132">
        <f t="shared" si="8"/>
        <v>135</v>
      </c>
      <c r="H132" s="2">
        <f ca="1">VLOOKUP(A132,Mains!A:D,4,0)+VLOOKUP(B132,Mains!A:D,4,0)+VLOOKUP(C132,Mains!A:D,4,0)+VLOOKUP(D132,Mains!A:D,4,0)+VLOOKUP(E132,Mains!A:D,4,0)</f>
        <v>0.13152839851171697</v>
      </c>
      <c r="I132">
        <f>IF(OR($A132=Test!B$1,$B132=Test!B$1,$C132=Test!B$1,$D132=Test!B$1,$E132=Test!B$1),1,0)</f>
        <v>1</v>
      </c>
      <c r="J132">
        <f>IF(OR($A132=Test!C$1,$B132=Test!C$1,$C132=Test!C$1,$D132=Test!C$1,$E132=Test!C$1),1,0)</f>
        <v>0</v>
      </c>
      <c r="K132">
        <f>IF(OR($A132=Test!D$1,$B132=Test!D$1,$C132=Test!D$1,$D132=Test!D$1,$E132=Test!D$1),1,0)</f>
        <v>0</v>
      </c>
      <c r="L132">
        <f>IF(OR($A132=Test!E$1,$B132=Test!E$1,$C132=Test!E$1,$D132=Test!E$1,$E132=Test!E$1),1,0)</f>
        <v>0</v>
      </c>
      <c r="M132">
        <f>IF(OR($A132=Test!F$1,$B132=Test!F$1,$C132=Test!F$1,$D132=Test!F$1,$E132=Test!F$1),1,0)</f>
        <v>0</v>
      </c>
      <c r="N132" s="34">
        <f t="shared" si="10"/>
        <v>1</v>
      </c>
      <c r="O132" s="34">
        <f t="shared" si="9"/>
        <v>660</v>
      </c>
      <c r="P132" s="34">
        <f t="shared" si="9"/>
        <v>209</v>
      </c>
      <c r="Q132" s="34">
        <f t="shared" si="9"/>
        <v>56</v>
      </c>
      <c r="R132" s="34">
        <f t="shared" si="9"/>
        <v>199</v>
      </c>
      <c r="S132" s="34">
        <f t="shared" si="9"/>
        <v>170</v>
      </c>
    </row>
    <row r="133" spans="1:19" x14ac:dyDescent="0.25">
      <c r="A133">
        <v>2</v>
      </c>
      <c r="B133">
        <v>13</v>
      </c>
      <c r="C133">
        <v>31</v>
      </c>
      <c r="D133">
        <v>45</v>
      </c>
      <c r="E133">
        <v>46</v>
      </c>
      <c r="F133" s="2">
        <v>0.2541333872909543</v>
      </c>
      <c r="G133">
        <f t="shared" si="8"/>
        <v>137</v>
      </c>
      <c r="H133" s="2">
        <f ca="1">VLOOKUP(A133,Mains!A:D,4,0)+VLOOKUP(B133,Mains!A:D,4,0)+VLOOKUP(C133,Mains!A:D,4,0)+VLOOKUP(D133,Mains!A:D,4,0)+VLOOKUP(E133,Mains!A:D,4,0)</f>
        <v>9.11698946202808E-2</v>
      </c>
      <c r="I133">
        <f>IF(OR($A133=Test!B$1,$B133=Test!B$1,$C133=Test!B$1,$D133=Test!B$1,$E133=Test!B$1),1,0)</f>
        <v>1</v>
      </c>
      <c r="J133">
        <f>IF(OR($A133=Test!C$1,$B133=Test!C$1,$C133=Test!C$1,$D133=Test!C$1,$E133=Test!C$1),1,0)</f>
        <v>0</v>
      </c>
      <c r="K133">
        <f>IF(OR($A133=Test!D$1,$B133=Test!D$1,$C133=Test!D$1,$D133=Test!D$1,$E133=Test!D$1),1,0)</f>
        <v>0</v>
      </c>
      <c r="L133">
        <f>IF(OR($A133=Test!E$1,$B133=Test!E$1,$C133=Test!E$1,$D133=Test!E$1,$E133=Test!E$1),1,0)</f>
        <v>0</v>
      </c>
      <c r="M133">
        <f>IF(OR($A133=Test!F$1,$B133=Test!F$1,$C133=Test!F$1,$D133=Test!F$1,$E133=Test!F$1),1,0)</f>
        <v>0</v>
      </c>
      <c r="N133" s="34">
        <f t="shared" si="10"/>
        <v>1</v>
      </c>
      <c r="O133" s="34">
        <f t="shared" si="9"/>
        <v>660</v>
      </c>
      <c r="P133" s="34">
        <f t="shared" si="9"/>
        <v>110</v>
      </c>
      <c r="Q133" s="34">
        <f t="shared" si="9"/>
        <v>57</v>
      </c>
      <c r="R133" s="34">
        <f t="shared" si="9"/>
        <v>32</v>
      </c>
      <c r="S133" s="34">
        <f t="shared" si="9"/>
        <v>64</v>
      </c>
    </row>
    <row r="134" spans="1:19" x14ac:dyDescent="0.25">
      <c r="A134">
        <v>2</v>
      </c>
      <c r="B134">
        <v>19</v>
      </c>
      <c r="C134">
        <v>34</v>
      </c>
      <c r="D134">
        <v>35</v>
      </c>
      <c r="E134">
        <v>43</v>
      </c>
      <c r="F134" s="2">
        <v>0.25376488957777282</v>
      </c>
      <c r="G134">
        <f t="shared" si="8"/>
        <v>133</v>
      </c>
      <c r="H134" s="2">
        <f ca="1">VLOOKUP(A134,Mains!A:D,4,0)+VLOOKUP(B134,Mains!A:D,4,0)+VLOOKUP(C134,Mains!A:D,4,0)+VLOOKUP(D134,Mains!A:D,4,0)+VLOOKUP(E134,Mains!A:D,4,0)</f>
        <v>0.11344244878630501</v>
      </c>
      <c r="I134">
        <f>IF(OR($A134=Test!B$1,$B134=Test!B$1,$C134=Test!B$1,$D134=Test!B$1,$E134=Test!B$1),1,0)</f>
        <v>1</v>
      </c>
      <c r="J134">
        <f>IF(OR($A134=Test!C$1,$B134=Test!C$1,$C134=Test!C$1,$D134=Test!C$1,$E134=Test!C$1),1,0)</f>
        <v>0</v>
      </c>
      <c r="K134">
        <f>IF(OR($A134=Test!D$1,$B134=Test!D$1,$C134=Test!D$1,$D134=Test!D$1,$E134=Test!D$1),1,0)</f>
        <v>0</v>
      </c>
      <c r="L134">
        <f>IF(OR($A134=Test!E$1,$B134=Test!E$1,$C134=Test!E$1,$D134=Test!E$1,$E134=Test!E$1),1,0)</f>
        <v>0</v>
      </c>
      <c r="M134">
        <f>IF(OR($A134=Test!F$1,$B134=Test!F$1,$C134=Test!F$1,$D134=Test!F$1,$E134=Test!F$1),1,0)</f>
        <v>0</v>
      </c>
      <c r="N134" s="34">
        <f t="shared" si="10"/>
        <v>1</v>
      </c>
      <c r="O134" s="34">
        <f t="shared" si="9"/>
        <v>660</v>
      </c>
      <c r="P134" s="34">
        <f t="shared" si="9"/>
        <v>209</v>
      </c>
      <c r="Q134" s="34">
        <f t="shared" si="9"/>
        <v>71</v>
      </c>
      <c r="R134" s="34">
        <f t="shared" si="9"/>
        <v>177</v>
      </c>
      <c r="S134" s="34">
        <f t="shared" si="9"/>
        <v>208</v>
      </c>
    </row>
    <row r="135" spans="1:19" x14ac:dyDescent="0.25">
      <c r="A135">
        <v>2</v>
      </c>
      <c r="B135">
        <v>19</v>
      </c>
      <c r="C135">
        <v>28</v>
      </c>
      <c r="D135">
        <v>46</v>
      </c>
      <c r="E135">
        <v>47</v>
      </c>
      <c r="F135" s="2">
        <v>0.25374073718852463</v>
      </c>
      <c r="G135">
        <f t="shared" si="8"/>
        <v>142</v>
      </c>
      <c r="H135" s="2">
        <f ca="1">VLOOKUP(A135,Mains!A:D,4,0)+VLOOKUP(B135,Mains!A:D,4,0)+VLOOKUP(C135,Mains!A:D,4,0)+VLOOKUP(D135,Mains!A:D,4,0)+VLOOKUP(E135,Mains!A:D,4,0)</f>
        <v>0.1065531614032524</v>
      </c>
      <c r="I135">
        <f>IF(OR($A135=Test!B$1,$B135=Test!B$1,$C135=Test!B$1,$D135=Test!B$1,$E135=Test!B$1),1,0)</f>
        <v>1</v>
      </c>
      <c r="J135">
        <f>IF(OR($A135=Test!C$1,$B135=Test!C$1,$C135=Test!C$1,$D135=Test!C$1,$E135=Test!C$1),1,0)</f>
        <v>0</v>
      </c>
      <c r="K135">
        <f>IF(OR($A135=Test!D$1,$B135=Test!D$1,$C135=Test!D$1,$D135=Test!D$1,$E135=Test!D$1),1,0)</f>
        <v>0</v>
      </c>
      <c r="L135">
        <f>IF(OR($A135=Test!E$1,$B135=Test!E$1,$C135=Test!E$1,$D135=Test!E$1,$E135=Test!E$1),1,0)</f>
        <v>0</v>
      </c>
      <c r="M135">
        <f>IF(OR($A135=Test!F$1,$B135=Test!F$1,$C135=Test!F$1,$D135=Test!F$1,$E135=Test!F$1),1,0)</f>
        <v>0</v>
      </c>
      <c r="N135" s="34">
        <f t="shared" si="10"/>
        <v>1</v>
      </c>
      <c r="O135" s="34">
        <f t="shared" si="9"/>
        <v>660</v>
      </c>
      <c r="P135" s="34">
        <f t="shared" si="9"/>
        <v>209</v>
      </c>
      <c r="Q135" s="34">
        <f t="shared" si="9"/>
        <v>120</v>
      </c>
      <c r="R135" s="34">
        <f t="shared" si="9"/>
        <v>14</v>
      </c>
      <c r="S135" s="34">
        <f t="shared" si="9"/>
        <v>52</v>
      </c>
    </row>
    <row r="136" spans="1:19" x14ac:dyDescent="0.25">
      <c r="A136">
        <v>2</v>
      </c>
      <c r="B136">
        <v>16</v>
      </c>
      <c r="C136">
        <v>28</v>
      </c>
      <c r="D136">
        <v>43</v>
      </c>
      <c r="E136">
        <v>44</v>
      </c>
      <c r="F136" s="2">
        <v>0.25344253191361765</v>
      </c>
      <c r="G136">
        <f t="shared" si="8"/>
        <v>133</v>
      </c>
      <c r="H136" s="2">
        <f ca="1">VLOOKUP(A136,Mains!A:D,4,0)+VLOOKUP(B136,Mains!A:D,4,0)+VLOOKUP(C136,Mains!A:D,4,0)+VLOOKUP(D136,Mains!A:D,4,0)+VLOOKUP(E136,Mains!A:D,4,0)</f>
        <v>9.0097038920311096E-2</v>
      </c>
      <c r="I136">
        <f>IF(OR($A136=Test!B$1,$B136=Test!B$1,$C136=Test!B$1,$D136=Test!B$1,$E136=Test!B$1),1,0)</f>
        <v>1</v>
      </c>
      <c r="J136">
        <f>IF(OR($A136=Test!C$1,$B136=Test!C$1,$C136=Test!C$1,$D136=Test!C$1,$E136=Test!C$1),1,0)</f>
        <v>0</v>
      </c>
      <c r="K136">
        <f>IF(OR($A136=Test!D$1,$B136=Test!D$1,$C136=Test!D$1,$D136=Test!D$1,$E136=Test!D$1),1,0)</f>
        <v>0</v>
      </c>
      <c r="L136">
        <f>IF(OR($A136=Test!E$1,$B136=Test!E$1,$C136=Test!E$1,$D136=Test!E$1,$E136=Test!E$1),1,0)</f>
        <v>1</v>
      </c>
      <c r="M136">
        <f>IF(OR($A136=Test!F$1,$B136=Test!F$1,$C136=Test!F$1,$D136=Test!F$1,$E136=Test!F$1),1,0)</f>
        <v>0</v>
      </c>
      <c r="N136" s="34">
        <f t="shared" si="10"/>
        <v>2</v>
      </c>
      <c r="O136" s="34">
        <f t="shared" si="9"/>
        <v>660</v>
      </c>
      <c r="P136" s="34">
        <f t="shared" si="9"/>
        <v>40</v>
      </c>
      <c r="Q136" s="34">
        <f t="shared" si="9"/>
        <v>120</v>
      </c>
      <c r="R136" s="34">
        <f t="shared" si="9"/>
        <v>51</v>
      </c>
      <c r="S136" s="34">
        <f t="shared" si="9"/>
        <v>49</v>
      </c>
    </row>
    <row r="137" spans="1:19" x14ac:dyDescent="0.25">
      <c r="A137">
        <v>2</v>
      </c>
      <c r="B137">
        <v>13</v>
      </c>
      <c r="C137">
        <v>31</v>
      </c>
      <c r="D137">
        <v>49</v>
      </c>
      <c r="E137">
        <v>50</v>
      </c>
      <c r="F137" s="2">
        <v>0.25341070951933398</v>
      </c>
      <c r="G137">
        <f t="shared" si="8"/>
        <v>145</v>
      </c>
      <c r="H137" s="2">
        <f ca="1">VLOOKUP(A137,Mains!A:D,4,0)+VLOOKUP(B137,Mains!A:D,4,0)+VLOOKUP(C137,Mains!A:D,4,0)+VLOOKUP(D137,Mains!A:D,4,0)+VLOOKUP(E137,Mains!A:D,4,0)</f>
        <v>8.3963920217211579E-2</v>
      </c>
      <c r="I137">
        <f>IF(OR($A137=Test!B$1,$B137=Test!B$1,$C137=Test!B$1,$D137=Test!B$1,$E137=Test!B$1),1,0)</f>
        <v>1</v>
      </c>
      <c r="J137">
        <f>IF(OR($A137=Test!C$1,$B137=Test!C$1,$C137=Test!C$1,$D137=Test!C$1,$E137=Test!C$1),1,0)</f>
        <v>0</v>
      </c>
      <c r="K137">
        <f>IF(OR($A137=Test!D$1,$B137=Test!D$1,$C137=Test!D$1,$D137=Test!D$1,$E137=Test!D$1),1,0)</f>
        <v>0</v>
      </c>
      <c r="L137">
        <f>IF(OR($A137=Test!E$1,$B137=Test!E$1,$C137=Test!E$1,$D137=Test!E$1,$E137=Test!E$1),1,0)</f>
        <v>0</v>
      </c>
      <c r="M137">
        <f>IF(OR($A137=Test!F$1,$B137=Test!F$1,$C137=Test!F$1,$D137=Test!F$1,$E137=Test!F$1),1,0)</f>
        <v>1</v>
      </c>
      <c r="N137" s="34">
        <f t="shared" si="10"/>
        <v>2</v>
      </c>
      <c r="O137" s="34">
        <f t="shared" si="9"/>
        <v>660</v>
      </c>
      <c r="P137" s="34">
        <f t="shared" si="9"/>
        <v>110</v>
      </c>
      <c r="Q137" s="34">
        <f t="shared" si="9"/>
        <v>57</v>
      </c>
      <c r="R137" s="34">
        <f t="shared" si="9"/>
        <v>8</v>
      </c>
      <c r="S137" s="34">
        <f t="shared" si="9"/>
        <v>215</v>
      </c>
    </row>
    <row r="138" spans="1:19" x14ac:dyDescent="0.25">
      <c r="A138">
        <v>2</v>
      </c>
      <c r="B138">
        <v>17</v>
      </c>
      <c r="C138">
        <v>26</v>
      </c>
      <c r="D138">
        <v>42</v>
      </c>
      <c r="E138">
        <v>43</v>
      </c>
      <c r="F138" s="2">
        <v>0.25325143039262538</v>
      </c>
      <c r="G138">
        <f t="shared" si="8"/>
        <v>130</v>
      </c>
      <c r="H138" s="2">
        <f ca="1">VLOOKUP(A138,Mains!A:D,4,0)+VLOOKUP(B138,Mains!A:D,4,0)+VLOOKUP(C138,Mains!A:D,4,0)+VLOOKUP(D138,Mains!A:D,4,0)+VLOOKUP(E138,Mains!A:D,4,0)</f>
        <v>9.73378403413038E-2</v>
      </c>
      <c r="I138">
        <f>IF(OR($A138=Test!B$1,$B138=Test!B$1,$C138=Test!B$1,$D138=Test!B$1,$E138=Test!B$1),1,0)</f>
        <v>1</v>
      </c>
      <c r="J138">
        <f>IF(OR($A138=Test!C$1,$B138=Test!C$1,$C138=Test!C$1,$D138=Test!C$1,$E138=Test!C$1),1,0)</f>
        <v>0</v>
      </c>
      <c r="K138">
        <f>IF(OR($A138=Test!D$1,$B138=Test!D$1,$C138=Test!D$1,$D138=Test!D$1,$E138=Test!D$1),1,0)</f>
        <v>0</v>
      </c>
      <c r="L138">
        <f>IF(OR($A138=Test!E$1,$B138=Test!E$1,$C138=Test!E$1,$D138=Test!E$1,$E138=Test!E$1),1,0)</f>
        <v>0</v>
      </c>
      <c r="M138">
        <f>IF(OR($A138=Test!F$1,$B138=Test!F$1,$C138=Test!F$1,$D138=Test!F$1,$E138=Test!F$1),1,0)</f>
        <v>0</v>
      </c>
      <c r="N138" s="34">
        <f t="shared" si="10"/>
        <v>1</v>
      </c>
      <c r="O138" s="34">
        <f t="shared" si="9"/>
        <v>660</v>
      </c>
      <c r="P138" s="34">
        <f t="shared" si="9"/>
        <v>105</v>
      </c>
      <c r="Q138" s="34">
        <f t="shared" si="9"/>
        <v>102</v>
      </c>
      <c r="R138" s="34">
        <f t="shared" si="9"/>
        <v>110</v>
      </c>
      <c r="S138" s="34">
        <f t="shared" si="9"/>
        <v>208</v>
      </c>
    </row>
    <row r="139" spans="1:19" x14ac:dyDescent="0.25">
      <c r="A139">
        <v>2</v>
      </c>
      <c r="B139">
        <v>13</v>
      </c>
      <c r="C139">
        <v>31</v>
      </c>
      <c r="D139">
        <v>43</v>
      </c>
      <c r="E139">
        <v>44</v>
      </c>
      <c r="F139" s="2">
        <v>0.2531495326190587</v>
      </c>
      <c r="G139">
        <f t="shared" si="8"/>
        <v>133</v>
      </c>
      <c r="H139" s="2">
        <f ca="1">VLOOKUP(A139,Mains!A:D,4,0)+VLOOKUP(B139,Mains!A:D,4,0)+VLOOKUP(C139,Mains!A:D,4,0)+VLOOKUP(D139,Mains!A:D,4,0)+VLOOKUP(E139,Mains!A:D,4,0)</f>
        <v>9.6087734632850683E-2</v>
      </c>
      <c r="I139">
        <f>IF(OR($A139=Test!B$1,$B139=Test!B$1,$C139=Test!B$1,$D139=Test!B$1,$E139=Test!B$1),1,0)</f>
        <v>1</v>
      </c>
      <c r="J139">
        <f>IF(OR($A139=Test!C$1,$B139=Test!C$1,$C139=Test!C$1,$D139=Test!C$1,$E139=Test!C$1),1,0)</f>
        <v>0</v>
      </c>
      <c r="K139">
        <f>IF(OR($A139=Test!D$1,$B139=Test!D$1,$C139=Test!D$1,$D139=Test!D$1,$E139=Test!D$1),1,0)</f>
        <v>0</v>
      </c>
      <c r="L139">
        <f>IF(OR($A139=Test!E$1,$B139=Test!E$1,$C139=Test!E$1,$D139=Test!E$1,$E139=Test!E$1),1,0)</f>
        <v>1</v>
      </c>
      <c r="M139">
        <f>IF(OR($A139=Test!F$1,$B139=Test!F$1,$C139=Test!F$1,$D139=Test!F$1,$E139=Test!F$1),1,0)</f>
        <v>0</v>
      </c>
      <c r="N139" s="34">
        <f t="shared" si="10"/>
        <v>2</v>
      </c>
      <c r="O139" s="34">
        <f t="shared" si="9"/>
        <v>660</v>
      </c>
      <c r="P139" s="34">
        <f t="shared" si="9"/>
        <v>110</v>
      </c>
      <c r="Q139" s="34">
        <f t="shared" si="9"/>
        <v>57</v>
      </c>
      <c r="R139" s="34">
        <f t="shared" si="9"/>
        <v>51</v>
      </c>
      <c r="S139" s="34">
        <f t="shared" si="9"/>
        <v>49</v>
      </c>
    </row>
    <row r="140" spans="1:19" x14ac:dyDescent="0.25">
      <c r="A140">
        <v>2</v>
      </c>
      <c r="B140">
        <v>21</v>
      </c>
      <c r="C140">
        <v>22</v>
      </c>
      <c r="D140">
        <v>40</v>
      </c>
      <c r="E140">
        <v>45</v>
      </c>
      <c r="F140" s="2">
        <v>0.25313011223371212</v>
      </c>
      <c r="G140">
        <f t="shared" si="8"/>
        <v>130</v>
      </c>
      <c r="H140" s="2">
        <f ca="1">VLOOKUP(A140,Mains!A:D,4,0)+VLOOKUP(B140,Mains!A:D,4,0)+VLOOKUP(C140,Mains!A:D,4,0)+VLOOKUP(D140,Mains!A:D,4,0)+VLOOKUP(E140,Mains!A:D,4,0)</f>
        <v>0.10684817510114884</v>
      </c>
      <c r="I140">
        <f>IF(OR($A140=Test!B$1,$B140=Test!B$1,$C140=Test!B$1,$D140=Test!B$1,$E140=Test!B$1),1,0)</f>
        <v>1</v>
      </c>
      <c r="J140">
        <f>IF(OR($A140=Test!C$1,$B140=Test!C$1,$C140=Test!C$1,$D140=Test!C$1,$E140=Test!C$1),1,0)</f>
        <v>0</v>
      </c>
      <c r="K140">
        <f>IF(OR($A140=Test!D$1,$B140=Test!D$1,$C140=Test!D$1,$D140=Test!D$1,$E140=Test!D$1),1,0)</f>
        <v>0</v>
      </c>
      <c r="L140">
        <f>IF(OR($A140=Test!E$1,$B140=Test!E$1,$C140=Test!E$1,$D140=Test!E$1,$E140=Test!E$1),1,0)</f>
        <v>0</v>
      </c>
      <c r="M140">
        <f>IF(OR($A140=Test!F$1,$B140=Test!F$1,$C140=Test!F$1,$D140=Test!F$1,$E140=Test!F$1),1,0)</f>
        <v>0</v>
      </c>
      <c r="N140" s="34">
        <f t="shared" si="10"/>
        <v>1</v>
      </c>
      <c r="O140" s="34">
        <f t="shared" si="9"/>
        <v>660</v>
      </c>
      <c r="P140" s="34">
        <f t="shared" si="9"/>
        <v>56</v>
      </c>
      <c r="Q140" s="34">
        <f t="shared" si="9"/>
        <v>106</v>
      </c>
      <c r="R140" s="34">
        <f t="shared" si="9"/>
        <v>160</v>
      </c>
      <c r="S140" s="34">
        <f t="shared" si="9"/>
        <v>81</v>
      </c>
    </row>
    <row r="141" spans="1:19" x14ac:dyDescent="0.25">
      <c r="A141">
        <v>2</v>
      </c>
      <c r="B141">
        <v>15</v>
      </c>
      <c r="C141">
        <v>26</v>
      </c>
      <c r="D141">
        <v>44</v>
      </c>
      <c r="E141">
        <v>45</v>
      </c>
      <c r="F141" s="2">
        <v>0.25288395896867855</v>
      </c>
      <c r="G141">
        <f t="shared" si="8"/>
        <v>132</v>
      </c>
      <c r="H141" s="2">
        <f ca="1">VLOOKUP(A141,Mains!A:D,4,0)+VLOOKUP(B141,Mains!A:D,4,0)+VLOOKUP(C141,Mains!A:D,4,0)+VLOOKUP(D141,Mains!A:D,4,0)+VLOOKUP(E141,Mains!A:D,4,0)</f>
        <v>8.396808030830312E-2</v>
      </c>
      <c r="I141">
        <f>IF(OR($A141=Test!B$1,$B141=Test!B$1,$C141=Test!B$1,$D141=Test!B$1,$E141=Test!B$1),1,0)</f>
        <v>1</v>
      </c>
      <c r="J141">
        <f>IF(OR($A141=Test!C$1,$B141=Test!C$1,$C141=Test!C$1,$D141=Test!C$1,$E141=Test!C$1),1,0)</f>
        <v>0</v>
      </c>
      <c r="K141">
        <f>IF(OR($A141=Test!D$1,$B141=Test!D$1,$C141=Test!D$1,$D141=Test!D$1,$E141=Test!D$1),1,0)</f>
        <v>0</v>
      </c>
      <c r="L141">
        <f>IF(OR($A141=Test!E$1,$B141=Test!E$1,$C141=Test!E$1,$D141=Test!E$1,$E141=Test!E$1),1,0)</f>
        <v>1</v>
      </c>
      <c r="M141">
        <f>IF(OR($A141=Test!F$1,$B141=Test!F$1,$C141=Test!F$1,$D141=Test!F$1,$E141=Test!F$1),1,0)</f>
        <v>0</v>
      </c>
      <c r="N141" s="34">
        <f t="shared" si="10"/>
        <v>2</v>
      </c>
      <c r="O141" s="34">
        <f t="shared" si="9"/>
        <v>660</v>
      </c>
      <c r="P141" s="34">
        <f t="shared" si="9"/>
        <v>56</v>
      </c>
      <c r="Q141" s="34">
        <f t="shared" si="9"/>
        <v>102</v>
      </c>
      <c r="R141" s="34">
        <f t="shared" si="9"/>
        <v>35</v>
      </c>
      <c r="S141" s="34">
        <f t="shared" si="9"/>
        <v>81</v>
      </c>
    </row>
    <row r="142" spans="1:19" x14ac:dyDescent="0.25">
      <c r="A142">
        <v>2</v>
      </c>
      <c r="B142">
        <v>19</v>
      </c>
      <c r="C142">
        <v>37</v>
      </c>
      <c r="D142">
        <v>38</v>
      </c>
      <c r="E142">
        <v>50</v>
      </c>
      <c r="F142" s="2">
        <v>0.25285595156281354</v>
      </c>
      <c r="G142">
        <f t="shared" si="8"/>
        <v>146</v>
      </c>
      <c r="H142" s="2">
        <f ca="1">VLOOKUP(A142,Mains!A:D,4,0)+VLOOKUP(B142,Mains!A:D,4,0)+VLOOKUP(C142,Mains!A:D,4,0)+VLOOKUP(D142,Mains!A:D,4,0)+VLOOKUP(E142,Mains!A:D,4,0)</f>
        <v>8.086966310004616E-2</v>
      </c>
      <c r="I142">
        <f>IF(OR($A142=Test!B$1,$B142=Test!B$1,$C142=Test!B$1,$D142=Test!B$1,$E142=Test!B$1),1,0)</f>
        <v>1</v>
      </c>
      <c r="J142">
        <f>IF(OR($A142=Test!C$1,$B142=Test!C$1,$C142=Test!C$1,$D142=Test!C$1,$E142=Test!C$1),1,0)</f>
        <v>0</v>
      </c>
      <c r="K142">
        <f>IF(OR($A142=Test!D$1,$B142=Test!D$1,$C142=Test!D$1,$D142=Test!D$1,$E142=Test!D$1),1,0)</f>
        <v>1</v>
      </c>
      <c r="L142">
        <f>IF(OR($A142=Test!E$1,$B142=Test!E$1,$C142=Test!E$1,$D142=Test!E$1,$E142=Test!E$1),1,0)</f>
        <v>0</v>
      </c>
      <c r="M142">
        <f>IF(OR($A142=Test!F$1,$B142=Test!F$1,$C142=Test!F$1,$D142=Test!F$1,$E142=Test!F$1),1,0)</f>
        <v>1</v>
      </c>
      <c r="N142" s="34">
        <f t="shared" si="10"/>
        <v>3</v>
      </c>
      <c r="O142" s="34">
        <f t="shared" si="9"/>
        <v>660</v>
      </c>
      <c r="P142" s="34">
        <f t="shared" si="9"/>
        <v>209</v>
      </c>
      <c r="Q142" s="34">
        <f t="shared" si="9"/>
        <v>12</v>
      </c>
      <c r="R142" s="34">
        <f t="shared" si="9"/>
        <v>24</v>
      </c>
      <c r="S142" s="34">
        <f t="shared" si="9"/>
        <v>215</v>
      </c>
    </row>
    <row r="143" spans="1:19" x14ac:dyDescent="0.25">
      <c r="A143">
        <v>2</v>
      </c>
      <c r="B143">
        <v>19</v>
      </c>
      <c r="C143">
        <v>30</v>
      </c>
      <c r="D143">
        <v>31</v>
      </c>
      <c r="E143">
        <v>50</v>
      </c>
      <c r="F143" s="2">
        <v>0.25277973842660767</v>
      </c>
      <c r="G143">
        <f t="shared" si="8"/>
        <v>132</v>
      </c>
      <c r="H143" s="2">
        <f ca="1">VLOOKUP(A143,Mains!A:D,4,0)+VLOOKUP(B143,Mains!A:D,4,0)+VLOOKUP(C143,Mains!A:D,4,0)+VLOOKUP(D143,Mains!A:D,4,0)+VLOOKUP(E143,Mains!A:D,4,0)</f>
        <v>8.9707924890963034E-2</v>
      </c>
      <c r="I143">
        <f>IF(OR($A143=Test!B$1,$B143=Test!B$1,$C143=Test!B$1,$D143=Test!B$1,$E143=Test!B$1),1,0)</f>
        <v>1</v>
      </c>
      <c r="J143">
        <f>IF(OR($A143=Test!C$1,$B143=Test!C$1,$C143=Test!C$1,$D143=Test!C$1,$E143=Test!C$1),1,0)</f>
        <v>0</v>
      </c>
      <c r="K143">
        <f>IF(OR($A143=Test!D$1,$B143=Test!D$1,$C143=Test!D$1,$D143=Test!D$1,$E143=Test!D$1),1,0)</f>
        <v>0</v>
      </c>
      <c r="L143">
        <f>IF(OR($A143=Test!E$1,$B143=Test!E$1,$C143=Test!E$1,$D143=Test!E$1,$E143=Test!E$1),1,0)</f>
        <v>0</v>
      </c>
      <c r="M143">
        <f>IF(OR($A143=Test!F$1,$B143=Test!F$1,$C143=Test!F$1,$D143=Test!F$1,$E143=Test!F$1),1,0)</f>
        <v>1</v>
      </c>
      <c r="N143" s="34">
        <f t="shared" si="10"/>
        <v>2</v>
      </c>
      <c r="O143" s="34">
        <f t="shared" si="9"/>
        <v>660</v>
      </c>
      <c r="P143" s="34">
        <f t="shared" si="9"/>
        <v>209</v>
      </c>
      <c r="Q143" s="34">
        <f t="shared" si="9"/>
        <v>47</v>
      </c>
      <c r="R143" s="34">
        <f t="shared" si="9"/>
        <v>15</v>
      </c>
      <c r="S143" s="34">
        <f t="shared" si="9"/>
        <v>215</v>
      </c>
    </row>
    <row r="144" spans="1:19" x14ac:dyDescent="0.25">
      <c r="A144">
        <v>2</v>
      </c>
      <c r="B144">
        <v>19</v>
      </c>
      <c r="C144">
        <v>26</v>
      </c>
      <c r="D144">
        <v>45</v>
      </c>
      <c r="E144">
        <v>46</v>
      </c>
      <c r="F144" s="2">
        <v>0.2527744459462134</v>
      </c>
      <c r="G144">
        <f t="shared" si="8"/>
        <v>138</v>
      </c>
      <c r="H144" s="2">
        <f ca="1">VLOOKUP(A144,Mains!A:D,4,0)+VLOOKUP(B144,Mains!A:D,4,0)+VLOOKUP(C144,Mains!A:D,4,0)+VLOOKUP(D144,Mains!A:D,4,0)+VLOOKUP(E144,Mains!A:D,4,0)</f>
        <v>0.10773389678807258</v>
      </c>
      <c r="I144">
        <f>IF(OR($A144=Test!B$1,$B144=Test!B$1,$C144=Test!B$1,$D144=Test!B$1,$E144=Test!B$1),1,0)</f>
        <v>1</v>
      </c>
      <c r="J144">
        <f>IF(OR($A144=Test!C$1,$B144=Test!C$1,$C144=Test!C$1,$D144=Test!C$1,$E144=Test!C$1),1,0)</f>
        <v>0</v>
      </c>
      <c r="K144">
        <f>IF(OR($A144=Test!D$1,$B144=Test!D$1,$C144=Test!D$1,$D144=Test!D$1,$E144=Test!D$1),1,0)</f>
        <v>0</v>
      </c>
      <c r="L144">
        <f>IF(OR($A144=Test!E$1,$B144=Test!E$1,$C144=Test!E$1,$D144=Test!E$1,$E144=Test!E$1),1,0)</f>
        <v>0</v>
      </c>
      <c r="M144">
        <f>IF(OR($A144=Test!F$1,$B144=Test!F$1,$C144=Test!F$1,$D144=Test!F$1,$E144=Test!F$1),1,0)</f>
        <v>0</v>
      </c>
      <c r="N144" s="34">
        <f t="shared" si="10"/>
        <v>1</v>
      </c>
      <c r="O144" s="34">
        <f t="shared" si="9"/>
        <v>660</v>
      </c>
      <c r="P144" s="34">
        <f t="shared" si="9"/>
        <v>209</v>
      </c>
      <c r="Q144" s="34">
        <f t="shared" si="9"/>
        <v>102</v>
      </c>
      <c r="R144" s="34">
        <f t="shared" si="9"/>
        <v>32</v>
      </c>
      <c r="S144" s="34">
        <f t="shared" si="9"/>
        <v>64</v>
      </c>
    </row>
    <row r="145" spans="1:19" x14ac:dyDescent="0.25">
      <c r="A145">
        <v>2</v>
      </c>
      <c r="B145">
        <v>13</v>
      </c>
      <c r="C145">
        <v>22</v>
      </c>
      <c r="D145">
        <v>40</v>
      </c>
      <c r="E145">
        <v>41</v>
      </c>
      <c r="F145" s="2">
        <v>0.25269535982906421</v>
      </c>
      <c r="G145">
        <f t="shared" si="8"/>
        <v>118</v>
      </c>
      <c r="H145" s="2">
        <f ca="1">VLOOKUP(A145,Mains!A:D,4,0)+VLOOKUP(B145,Mains!A:D,4,0)+VLOOKUP(C145,Mains!A:D,4,0)+VLOOKUP(D145,Mains!A:D,4,0)+VLOOKUP(E145,Mains!A:D,4,0)</f>
        <v>0.1218027484652726</v>
      </c>
      <c r="I145">
        <f>IF(OR($A145=Test!B$1,$B145=Test!B$1,$C145=Test!B$1,$D145=Test!B$1,$E145=Test!B$1),1,0)</f>
        <v>1</v>
      </c>
      <c r="J145">
        <f>IF(OR($A145=Test!C$1,$B145=Test!C$1,$C145=Test!C$1,$D145=Test!C$1,$E145=Test!C$1),1,0)</f>
        <v>0</v>
      </c>
      <c r="K145">
        <f>IF(OR($A145=Test!D$1,$B145=Test!D$1,$C145=Test!D$1,$D145=Test!D$1,$E145=Test!D$1),1,0)</f>
        <v>0</v>
      </c>
      <c r="L145">
        <f>IF(OR($A145=Test!E$1,$B145=Test!E$1,$C145=Test!E$1,$D145=Test!E$1,$E145=Test!E$1),1,0)</f>
        <v>0</v>
      </c>
      <c r="M145">
        <f>IF(OR($A145=Test!F$1,$B145=Test!F$1,$C145=Test!F$1,$D145=Test!F$1,$E145=Test!F$1),1,0)</f>
        <v>0</v>
      </c>
      <c r="N145" s="34">
        <f t="shared" si="10"/>
        <v>1</v>
      </c>
      <c r="O145" s="34">
        <f t="shared" si="9"/>
        <v>660</v>
      </c>
      <c r="P145" s="34">
        <f t="shared" si="9"/>
        <v>110</v>
      </c>
      <c r="Q145" s="34">
        <f t="shared" si="9"/>
        <v>106</v>
      </c>
      <c r="R145" s="34">
        <f t="shared" si="9"/>
        <v>160</v>
      </c>
      <c r="S145" s="34">
        <f t="shared" si="9"/>
        <v>92</v>
      </c>
    </row>
    <row r="146" spans="1:19" x14ac:dyDescent="0.25">
      <c r="A146">
        <v>2</v>
      </c>
      <c r="B146">
        <v>13</v>
      </c>
      <c r="C146">
        <v>26</v>
      </c>
      <c r="D146">
        <v>41</v>
      </c>
      <c r="E146">
        <v>42</v>
      </c>
      <c r="F146" s="2">
        <v>0.25257346887133325</v>
      </c>
      <c r="G146">
        <f t="shared" si="8"/>
        <v>124</v>
      </c>
      <c r="H146" s="2">
        <f ca="1">VLOOKUP(A146,Mains!A:D,4,0)+VLOOKUP(B146,Mains!A:D,4,0)+VLOOKUP(C146,Mains!A:D,4,0)+VLOOKUP(D146,Mains!A:D,4,0)+VLOOKUP(E146,Mains!A:D,4,0)</f>
        <v>9.1906977830460299E-2</v>
      </c>
      <c r="I146">
        <f>IF(OR($A146=Test!B$1,$B146=Test!B$1,$C146=Test!B$1,$D146=Test!B$1,$E146=Test!B$1),1,0)</f>
        <v>1</v>
      </c>
      <c r="J146">
        <f>IF(OR($A146=Test!C$1,$B146=Test!C$1,$C146=Test!C$1,$D146=Test!C$1,$E146=Test!C$1),1,0)</f>
        <v>0</v>
      </c>
      <c r="K146">
        <f>IF(OR($A146=Test!D$1,$B146=Test!D$1,$C146=Test!D$1,$D146=Test!D$1,$E146=Test!D$1),1,0)</f>
        <v>0</v>
      </c>
      <c r="L146">
        <f>IF(OR($A146=Test!E$1,$B146=Test!E$1,$C146=Test!E$1,$D146=Test!E$1,$E146=Test!E$1),1,0)</f>
        <v>0</v>
      </c>
      <c r="M146">
        <f>IF(OR($A146=Test!F$1,$B146=Test!F$1,$C146=Test!F$1,$D146=Test!F$1,$E146=Test!F$1),1,0)</f>
        <v>0</v>
      </c>
      <c r="N146" s="34">
        <f t="shared" si="10"/>
        <v>1</v>
      </c>
      <c r="O146" s="34">
        <f t="shared" si="9"/>
        <v>660</v>
      </c>
      <c r="P146" s="34">
        <f t="shared" si="9"/>
        <v>110</v>
      </c>
      <c r="Q146" s="34">
        <f t="shared" si="9"/>
        <v>102</v>
      </c>
      <c r="R146" s="34">
        <f t="shared" si="9"/>
        <v>14</v>
      </c>
      <c r="S146" s="34">
        <f t="shared" si="9"/>
        <v>12</v>
      </c>
    </row>
    <row r="147" spans="1:19" x14ac:dyDescent="0.25">
      <c r="A147">
        <v>4</v>
      </c>
      <c r="B147">
        <v>22</v>
      </c>
      <c r="C147">
        <v>23</v>
      </c>
      <c r="D147">
        <v>40</v>
      </c>
      <c r="E147">
        <v>46</v>
      </c>
      <c r="F147" s="2">
        <v>0.25248753956602682</v>
      </c>
      <c r="G147">
        <f t="shared" si="8"/>
        <v>135</v>
      </c>
      <c r="H147" s="2">
        <f ca="1">VLOOKUP(A147,Mains!A:D,4,0)+VLOOKUP(B147,Mains!A:D,4,0)+VLOOKUP(C147,Mains!A:D,4,0)+VLOOKUP(D147,Mains!A:D,4,0)+VLOOKUP(E147,Mains!A:D,4,0)</f>
        <v>0.11402884048000606</v>
      </c>
      <c r="I147">
        <f>IF(OR($A147=Test!B$1,$B147=Test!B$1,$C147=Test!B$1,$D147=Test!B$1,$E147=Test!B$1),1,0)</f>
        <v>0</v>
      </c>
      <c r="J147">
        <f>IF(OR($A147=Test!C$1,$B147=Test!C$1,$C147=Test!C$1,$D147=Test!C$1,$E147=Test!C$1),1,0)</f>
        <v>0</v>
      </c>
      <c r="K147">
        <f>IF(OR($A147=Test!D$1,$B147=Test!D$1,$C147=Test!D$1,$D147=Test!D$1,$E147=Test!D$1),1,0)</f>
        <v>0</v>
      </c>
      <c r="L147">
        <f>IF(OR($A147=Test!E$1,$B147=Test!E$1,$C147=Test!E$1,$D147=Test!E$1,$E147=Test!E$1),1,0)</f>
        <v>0</v>
      </c>
      <c r="M147">
        <f>IF(OR($A147=Test!F$1,$B147=Test!F$1,$C147=Test!F$1,$D147=Test!F$1,$E147=Test!F$1),1,0)</f>
        <v>0</v>
      </c>
      <c r="N147" s="34">
        <f t="shared" si="10"/>
        <v>0</v>
      </c>
      <c r="O147" s="34">
        <f t="shared" si="9"/>
        <v>207</v>
      </c>
      <c r="P147" s="34">
        <f t="shared" si="9"/>
        <v>82</v>
      </c>
      <c r="Q147" s="34">
        <f t="shared" si="9"/>
        <v>86</v>
      </c>
      <c r="R147" s="34">
        <f t="shared" si="9"/>
        <v>160</v>
      </c>
      <c r="S147" s="34">
        <f t="shared" si="9"/>
        <v>64</v>
      </c>
    </row>
    <row r="148" spans="1:19" x14ac:dyDescent="0.25">
      <c r="A148">
        <v>2</v>
      </c>
      <c r="B148">
        <v>20</v>
      </c>
      <c r="C148">
        <v>28</v>
      </c>
      <c r="D148">
        <v>42</v>
      </c>
      <c r="E148">
        <v>43</v>
      </c>
      <c r="F148" s="2">
        <v>0.25240070665868924</v>
      </c>
      <c r="G148">
        <f t="shared" si="8"/>
        <v>135</v>
      </c>
      <c r="H148" s="2">
        <f ca="1">VLOOKUP(A148,Mains!A:D,4,0)+VLOOKUP(B148,Mains!A:D,4,0)+VLOOKUP(C148,Mains!A:D,4,0)+VLOOKUP(D148,Mains!A:D,4,0)+VLOOKUP(E148,Mains!A:D,4,0)</f>
        <v>9.0079523954470012E-2</v>
      </c>
      <c r="I148">
        <f>IF(OR($A148=Test!B$1,$B148=Test!B$1,$C148=Test!B$1,$D148=Test!B$1,$E148=Test!B$1),1,0)</f>
        <v>1</v>
      </c>
      <c r="J148">
        <f>IF(OR($A148=Test!C$1,$B148=Test!C$1,$C148=Test!C$1,$D148=Test!C$1,$E148=Test!C$1),1,0)</f>
        <v>0</v>
      </c>
      <c r="K148">
        <f>IF(OR($A148=Test!D$1,$B148=Test!D$1,$C148=Test!D$1,$D148=Test!D$1,$E148=Test!D$1),1,0)</f>
        <v>0</v>
      </c>
      <c r="L148">
        <f>IF(OR($A148=Test!E$1,$B148=Test!E$1,$C148=Test!E$1,$D148=Test!E$1,$E148=Test!E$1),1,0)</f>
        <v>0</v>
      </c>
      <c r="M148">
        <f>IF(OR($A148=Test!F$1,$B148=Test!F$1,$C148=Test!F$1,$D148=Test!F$1,$E148=Test!F$1),1,0)</f>
        <v>0</v>
      </c>
      <c r="N148" s="34">
        <f t="shared" si="10"/>
        <v>1</v>
      </c>
      <c r="O148" s="34">
        <f t="shared" si="9"/>
        <v>660</v>
      </c>
      <c r="P148" s="34">
        <f t="shared" si="9"/>
        <v>74</v>
      </c>
      <c r="Q148" s="34">
        <f t="shared" si="9"/>
        <v>120</v>
      </c>
      <c r="R148" s="34">
        <f t="shared" si="9"/>
        <v>110</v>
      </c>
      <c r="S148" s="34">
        <f t="shared" si="9"/>
        <v>208</v>
      </c>
    </row>
    <row r="149" spans="1:19" x14ac:dyDescent="0.25">
      <c r="A149">
        <v>2</v>
      </c>
      <c r="B149">
        <v>13</v>
      </c>
      <c r="C149">
        <v>24</v>
      </c>
      <c r="D149">
        <v>40</v>
      </c>
      <c r="E149">
        <v>41</v>
      </c>
      <c r="F149" s="2">
        <v>0.2523598804644166</v>
      </c>
      <c r="G149">
        <f t="shared" si="8"/>
        <v>120</v>
      </c>
      <c r="H149" s="2">
        <f ca="1">VLOOKUP(A149,Mains!A:D,4,0)+VLOOKUP(B149,Mains!A:D,4,0)+VLOOKUP(C149,Mains!A:D,4,0)+VLOOKUP(D149,Mains!A:D,4,0)+VLOOKUP(E149,Mains!A:D,4,0)</f>
        <v>0.10862357547123601</v>
      </c>
      <c r="I149">
        <f>IF(OR($A149=Test!B$1,$B149=Test!B$1,$C149=Test!B$1,$D149=Test!B$1,$E149=Test!B$1),1,0)</f>
        <v>1</v>
      </c>
      <c r="J149">
        <f>IF(OR($A149=Test!C$1,$B149=Test!C$1,$C149=Test!C$1,$D149=Test!C$1,$E149=Test!C$1),1,0)</f>
        <v>0</v>
      </c>
      <c r="K149">
        <f>IF(OR($A149=Test!D$1,$B149=Test!D$1,$C149=Test!D$1,$D149=Test!D$1,$E149=Test!D$1),1,0)</f>
        <v>0</v>
      </c>
      <c r="L149">
        <f>IF(OR($A149=Test!E$1,$B149=Test!E$1,$C149=Test!E$1,$D149=Test!E$1,$E149=Test!E$1),1,0)</f>
        <v>0</v>
      </c>
      <c r="M149">
        <f>IF(OR($A149=Test!F$1,$B149=Test!F$1,$C149=Test!F$1,$D149=Test!F$1,$E149=Test!F$1),1,0)</f>
        <v>0</v>
      </c>
      <c r="N149" s="34">
        <f t="shared" si="10"/>
        <v>1</v>
      </c>
      <c r="O149" s="34">
        <f t="shared" si="9"/>
        <v>660</v>
      </c>
      <c r="P149" s="34">
        <f t="shared" si="9"/>
        <v>110</v>
      </c>
      <c r="Q149" s="34">
        <f t="shared" si="9"/>
        <v>109</v>
      </c>
      <c r="R149" s="34">
        <f t="shared" si="9"/>
        <v>160</v>
      </c>
      <c r="S149" s="34">
        <f t="shared" si="9"/>
        <v>92</v>
      </c>
    </row>
    <row r="150" spans="1:19" x14ac:dyDescent="0.25">
      <c r="A150">
        <v>5</v>
      </c>
      <c r="B150">
        <v>19</v>
      </c>
      <c r="C150">
        <v>20</v>
      </c>
      <c r="D150">
        <v>35</v>
      </c>
      <c r="E150">
        <v>50</v>
      </c>
      <c r="F150" s="2">
        <v>0.25235557044392309</v>
      </c>
      <c r="G150">
        <f t="shared" si="8"/>
        <v>129</v>
      </c>
      <c r="H150" s="2">
        <f ca="1">VLOOKUP(A150,Mains!A:D,4,0)+VLOOKUP(B150,Mains!A:D,4,0)+VLOOKUP(C150,Mains!A:D,4,0)+VLOOKUP(D150,Mains!A:D,4,0)+VLOOKUP(E150,Mains!A:D,4,0)</f>
        <v>8.6357480003447354E-2</v>
      </c>
      <c r="I150">
        <f>IF(OR($A150=Test!B$1,$B150=Test!B$1,$C150=Test!B$1,$D150=Test!B$1,$E150=Test!B$1),1,0)</f>
        <v>0</v>
      </c>
      <c r="J150">
        <f>IF(OR($A150=Test!C$1,$B150=Test!C$1,$C150=Test!C$1,$D150=Test!C$1,$E150=Test!C$1),1,0)</f>
        <v>0</v>
      </c>
      <c r="K150">
        <f>IF(OR($A150=Test!D$1,$B150=Test!D$1,$C150=Test!D$1,$D150=Test!D$1,$E150=Test!D$1),1,0)</f>
        <v>0</v>
      </c>
      <c r="L150">
        <f>IF(OR($A150=Test!E$1,$B150=Test!E$1,$C150=Test!E$1,$D150=Test!E$1,$E150=Test!E$1),1,0)</f>
        <v>0</v>
      </c>
      <c r="M150">
        <f>IF(OR($A150=Test!F$1,$B150=Test!F$1,$C150=Test!F$1,$D150=Test!F$1,$E150=Test!F$1),1,0)</f>
        <v>1</v>
      </c>
      <c r="N150" s="34">
        <f t="shared" si="10"/>
        <v>1</v>
      </c>
      <c r="O150" s="34">
        <f t="shared" si="9"/>
        <v>50</v>
      </c>
      <c r="P150" s="34">
        <f t="shared" si="9"/>
        <v>209</v>
      </c>
      <c r="Q150" s="34">
        <f t="shared" si="9"/>
        <v>32</v>
      </c>
      <c r="R150" s="34">
        <f t="shared" si="9"/>
        <v>177</v>
      </c>
      <c r="S150" s="34">
        <f t="shared" si="9"/>
        <v>215</v>
      </c>
    </row>
    <row r="151" spans="1:19" x14ac:dyDescent="0.25">
      <c r="A151">
        <v>5</v>
      </c>
      <c r="B151">
        <v>23</v>
      </c>
      <c r="C151">
        <v>24</v>
      </c>
      <c r="D151">
        <v>40</v>
      </c>
      <c r="E151">
        <v>50</v>
      </c>
      <c r="F151" s="2">
        <v>0.25233392329098581</v>
      </c>
      <c r="G151">
        <f t="shared" si="8"/>
        <v>142</v>
      </c>
      <c r="H151" s="2">
        <f ca="1">VLOOKUP(A151,Mains!A:D,4,0)+VLOOKUP(B151,Mains!A:D,4,0)+VLOOKUP(C151,Mains!A:D,4,0)+VLOOKUP(D151,Mains!A:D,4,0)+VLOOKUP(E151,Mains!A:D,4,0)</f>
        <v>9.9378217219808732E-2</v>
      </c>
      <c r="I151">
        <f>IF(OR($A151=Test!B$1,$B151=Test!B$1,$C151=Test!B$1,$D151=Test!B$1,$E151=Test!B$1),1,0)</f>
        <v>0</v>
      </c>
      <c r="J151">
        <f>IF(OR($A151=Test!C$1,$B151=Test!C$1,$C151=Test!C$1,$D151=Test!C$1,$E151=Test!C$1),1,0)</f>
        <v>0</v>
      </c>
      <c r="K151">
        <f>IF(OR($A151=Test!D$1,$B151=Test!D$1,$C151=Test!D$1,$D151=Test!D$1,$E151=Test!D$1),1,0)</f>
        <v>0</v>
      </c>
      <c r="L151">
        <f>IF(OR($A151=Test!E$1,$B151=Test!E$1,$C151=Test!E$1,$D151=Test!E$1,$E151=Test!E$1),1,0)</f>
        <v>0</v>
      </c>
      <c r="M151">
        <f>IF(OR($A151=Test!F$1,$B151=Test!F$1,$C151=Test!F$1,$D151=Test!F$1,$E151=Test!F$1),1,0)</f>
        <v>1</v>
      </c>
      <c r="N151" s="34">
        <f t="shared" si="10"/>
        <v>1</v>
      </c>
      <c r="O151" s="34">
        <f t="shared" si="9"/>
        <v>50</v>
      </c>
      <c r="P151" s="34">
        <f t="shared" si="9"/>
        <v>43</v>
      </c>
      <c r="Q151" s="34">
        <f t="shared" si="9"/>
        <v>109</v>
      </c>
      <c r="R151" s="34">
        <f t="shared" si="9"/>
        <v>160</v>
      </c>
      <c r="S151" s="34">
        <f t="shared" si="9"/>
        <v>215</v>
      </c>
    </row>
    <row r="152" spans="1:19" x14ac:dyDescent="0.25">
      <c r="A152">
        <v>2</v>
      </c>
      <c r="B152">
        <v>17</v>
      </c>
      <c r="C152">
        <v>31</v>
      </c>
      <c r="D152">
        <v>39</v>
      </c>
      <c r="E152">
        <v>40</v>
      </c>
      <c r="F152" s="2">
        <v>0.25218596738157723</v>
      </c>
      <c r="G152">
        <f t="shared" si="8"/>
        <v>129</v>
      </c>
      <c r="H152" s="2">
        <f ca="1">VLOOKUP(A152,Mains!A:D,4,0)+VLOOKUP(B152,Mains!A:D,4,0)+VLOOKUP(C152,Mains!A:D,4,0)+VLOOKUP(D152,Mains!A:D,4,0)+VLOOKUP(E152,Mains!A:D,4,0)</f>
        <v>9.6434787177599471E-2</v>
      </c>
      <c r="I152">
        <f>IF(OR($A152=Test!B$1,$B152=Test!B$1,$C152=Test!B$1,$D152=Test!B$1,$E152=Test!B$1),1,0)</f>
        <v>1</v>
      </c>
      <c r="J152">
        <f>IF(OR($A152=Test!C$1,$B152=Test!C$1,$C152=Test!C$1,$D152=Test!C$1,$E152=Test!C$1),1,0)</f>
        <v>0</v>
      </c>
      <c r="K152">
        <f>IF(OR($A152=Test!D$1,$B152=Test!D$1,$C152=Test!D$1,$D152=Test!D$1,$E152=Test!D$1),1,0)</f>
        <v>0</v>
      </c>
      <c r="L152">
        <f>IF(OR($A152=Test!E$1,$B152=Test!E$1,$C152=Test!E$1,$D152=Test!E$1,$E152=Test!E$1),1,0)</f>
        <v>0</v>
      </c>
      <c r="M152">
        <f>IF(OR($A152=Test!F$1,$B152=Test!F$1,$C152=Test!F$1,$D152=Test!F$1,$E152=Test!F$1),1,0)</f>
        <v>0</v>
      </c>
      <c r="N152" s="34">
        <f t="shared" si="10"/>
        <v>1</v>
      </c>
      <c r="O152" s="34">
        <f t="shared" si="9"/>
        <v>660</v>
      </c>
      <c r="P152" s="34">
        <f t="shared" si="9"/>
        <v>105</v>
      </c>
      <c r="Q152" s="34">
        <f t="shared" si="9"/>
        <v>57</v>
      </c>
      <c r="R152" s="34">
        <f t="shared" si="9"/>
        <v>199</v>
      </c>
      <c r="S152" s="34">
        <f t="shared" si="9"/>
        <v>170</v>
      </c>
    </row>
    <row r="153" spans="1:19" x14ac:dyDescent="0.25">
      <c r="A153">
        <v>2</v>
      </c>
      <c r="B153">
        <v>19</v>
      </c>
      <c r="C153">
        <v>20</v>
      </c>
      <c r="D153">
        <v>35</v>
      </c>
      <c r="E153">
        <v>50</v>
      </c>
      <c r="F153" s="2">
        <v>0.25210832085699025</v>
      </c>
      <c r="G153">
        <f t="shared" si="8"/>
        <v>126</v>
      </c>
      <c r="H153" s="2">
        <f ca="1">VLOOKUP(A153,Mains!A:D,4,0)+VLOOKUP(B153,Mains!A:D,4,0)+VLOOKUP(C153,Mains!A:D,4,0)+VLOOKUP(D153,Mains!A:D,4,0)+VLOOKUP(E153,Mains!A:D,4,0)</f>
        <v>0.10008945412524496</v>
      </c>
      <c r="I153">
        <f>IF(OR($A153=Test!B$1,$B153=Test!B$1,$C153=Test!B$1,$D153=Test!B$1,$E153=Test!B$1),1,0)</f>
        <v>1</v>
      </c>
      <c r="J153">
        <f>IF(OR($A153=Test!C$1,$B153=Test!C$1,$C153=Test!C$1,$D153=Test!C$1,$E153=Test!C$1),1,0)</f>
        <v>0</v>
      </c>
      <c r="K153">
        <f>IF(OR($A153=Test!D$1,$B153=Test!D$1,$C153=Test!D$1,$D153=Test!D$1,$E153=Test!D$1),1,0)</f>
        <v>0</v>
      </c>
      <c r="L153">
        <f>IF(OR($A153=Test!E$1,$B153=Test!E$1,$C153=Test!E$1,$D153=Test!E$1,$E153=Test!E$1),1,0)</f>
        <v>0</v>
      </c>
      <c r="M153">
        <f>IF(OR($A153=Test!F$1,$B153=Test!F$1,$C153=Test!F$1,$D153=Test!F$1,$E153=Test!F$1),1,0)</f>
        <v>1</v>
      </c>
      <c r="N153" s="34">
        <f t="shared" si="10"/>
        <v>2</v>
      </c>
      <c r="O153" s="34">
        <f t="shared" si="9"/>
        <v>660</v>
      </c>
      <c r="P153" s="34">
        <f t="shared" si="9"/>
        <v>209</v>
      </c>
      <c r="Q153" s="34">
        <f t="shared" si="9"/>
        <v>32</v>
      </c>
      <c r="R153" s="34">
        <f t="shared" si="9"/>
        <v>177</v>
      </c>
      <c r="S153" s="34">
        <f t="shared" si="9"/>
        <v>215</v>
      </c>
    </row>
    <row r="154" spans="1:19" x14ac:dyDescent="0.25">
      <c r="A154">
        <v>2</v>
      </c>
      <c r="B154">
        <v>17</v>
      </c>
      <c r="C154">
        <v>32</v>
      </c>
      <c r="D154">
        <v>33</v>
      </c>
      <c r="E154">
        <v>43</v>
      </c>
      <c r="F154" s="2">
        <v>0.25204541914546902</v>
      </c>
      <c r="G154">
        <f t="shared" si="8"/>
        <v>127</v>
      </c>
      <c r="H154" s="2">
        <f ca="1">VLOOKUP(A154,Mains!A:D,4,0)+VLOOKUP(B154,Mains!A:D,4,0)+VLOOKUP(C154,Mains!A:D,4,0)+VLOOKUP(D154,Mains!A:D,4,0)+VLOOKUP(E154,Mains!A:D,4,0)</f>
        <v>8.7916122242815739E-2</v>
      </c>
      <c r="I154">
        <f>IF(OR($A154=Test!B$1,$B154=Test!B$1,$C154=Test!B$1,$D154=Test!B$1,$E154=Test!B$1),1,0)</f>
        <v>1</v>
      </c>
      <c r="J154">
        <f>IF(OR($A154=Test!C$1,$B154=Test!C$1,$C154=Test!C$1,$D154=Test!C$1,$E154=Test!C$1),1,0)</f>
        <v>0</v>
      </c>
      <c r="K154">
        <f>IF(OR($A154=Test!D$1,$B154=Test!D$1,$C154=Test!D$1,$D154=Test!D$1,$E154=Test!D$1),1,0)</f>
        <v>0</v>
      </c>
      <c r="L154">
        <f>IF(OR($A154=Test!E$1,$B154=Test!E$1,$C154=Test!E$1,$D154=Test!E$1,$E154=Test!E$1),1,0)</f>
        <v>0</v>
      </c>
      <c r="M154">
        <f>IF(OR($A154=Test!F$1,$B154=Test!F$1,$C154=Test!F$1,$D154=Test!F$1,$E154=Test!F$1),1,0)</f>
        <v>0</v>
      </c>
      <c r="N154" s="34">
        <f t="shared" si="10"/>
        <v>1</v>
      </c>
      <c r="O154" s="34">
        <f t="shared" si="9"/>
        <v>660</v>
      </c>
      <c r="P154" s="34">
        <f t="shared" si="9"/>
        <v>105</v>
      </c>
      <c r="Q154" s="34">
        <f t="shared" si="9"/>
        <v>50</v>
      </c>
      <c r="R154" s="34">
        <f t="shared" si="9"/>
        <v>36</v>
      </c>
      <c r="S154" s="34">
        <f t="shared" si="9"/>
        <v>208</v>
      </c>
    </row>
    <row r="155" spans="1:19" x14ac:dyDescent="0.25">
      <c r="A155">
        <v>2</v>
      </c>
      <c r="B155">
        <v>13</v>
      </c>
      <c r="C155">
        <v>28</v>
      </c>
      <c r="D155">
        <v>44</v>
      </c>
      <c r="E155">
        <v>45</v>
      </c>
      <c r="F155" s="2">
        <v>0.25193385237435872</v>
      </c>
      <c r="G155">
        <f t="shared" si="8"/>
        <v>132</v>
      </c>
      <c r="H155" s="2">
        <f ca="1">VLOOKUP(A155,Mains!A:D,4,0)+VLOOKUP(B155,Mains!A:D,4,0)+VLOOKUP(C155,Mains!A:D,4,0)+VLOOKUP(D155,Mains!A:D,4,0)+VLOOKUP(E155,Mains!A:D,4,0)</f>
        <v>9.8726376991942047E-2</v>
      </c>
      <c r="I155">
        <f>IF(OR($A155=Test!B$1,$B155=Test!B$1,$C155=Test!B$1,$D155=Test!B$1,$E155=Test!B$1),1,0)</f>
        <v>1</v>
      </c>
      <c r="J155">
        <f>IF(OR($A155=Test!C$1,$B155=Test!C$1,$C155=Test!C$1,$D155=Test!C$1,$E155=Test!C$1),1,0)</f>
        <v>0</v>
      </c>
      <c r="K155">
        <f>IF(OR($A155=Test!D$1,$B155=Test!D$1,$C155=Test!D$1,$D155=Test!D$1,$E155=Test!D$1),1,0)</f>
        <v>0</v>
      </c>
      <c r="L155">
        <f>IF(OR($A155=Test!E$1,$B155=Test!E$1,$C155=Test!E$1,$D155=Test!E$1,$E155=Test!E$1),1,0)</f>
        <v>1</v>
      </c>
      <c r="M155">
        <f>IF(OR($A155=Test!F$1,$B155=Test!F$1,$C155=Test!F$1,$D155=Test!F$1,$E155=Test!F$1),1,0)</f>
        <v>0</v>
      </c>
      <c r="N155" s="34">
        <f t="shared" si="10"/>
        <v>2</v>
      </c>
      <c r="O155" s="34">
        <f t="shared" ref="O155:S205" si="11">COUNTIF(A:A,A155)</f>
        <v>660</v>
      </c>
      <c r="P155" s="34">
        <f t="shared" si="11"/>
        <v>110</v>
      </c>
      <c r="Q155" s="34">
        <f t="shared" si="11"/>
        <v>120</v>
      </c>
      <c r="R155" s="34">
        <f t="shared" si="11"/>
        <v>35</v>
      </c>
      <c r="S155" s="34">
        <f t="shared" si="11"/>
        <v>81</v>
      </c>
    </row>
    <row r="156" spans="1:19" x14ac:dyDescent="0.25">
      <c r="A156">
        <v>2</v>
      </c>
      <c r="B156">
        <v>19</v>
      </c>
      <c r="C156">
        <v>28</v>
      </c>
      <c r="D156">
        <v>29</v>
      </c>
      <c r="E156">
        <v>47</v>
      </c>
      <c r="F156" s="2">
        <v>0.25179500178006814</v>
      </c>
      <c r="G156">
        <f t="shared" si="8"/>
        <v>125</v>
      </c>
      <c r="H156" s="2">
        <f ca="1">VLOOKUP(A156,Mains!A:D,4,0)+VLOOKUP(B156,Mains!A:D,4,0)+VLOOKUP(C156,Mains!A:D,4,0)+VLOOKUP(D156,Mains!A:D,4,0)+VLOOKUP(E156,Mains!A:D,4,0)</f>
        <v>9.4907012960471132E-2</v>
      </c>
      <c r="I156">
        <f>IF(OR($A156=Test!B$1,$B156=Test!B$1,$C156=Test!B$1,$D156=Test!B$1,$E156=Test!B$1),1,0)</f>
        <v>1</v>
      </c>
      <c r="J156">
        <f>IF(OR($A156=Test!C$1,$B156=Test!C$1,$C156=Test!C$1,$D156=Test!C$1,$E156=Test!C$1),1,0)</f>
        <v>0</v>
      </c>
      <c r="K156">
        <f>IF(OR($A156=Test!D$1,$B156=Test!D$1,$C156=Test!D$1,$D156=Test!D$1,$E156=Test!D$1),1,0)</f>
        <v>0</v>
      </c>
      <c r="L156">
        <f>IF(OR($A156=Test!E$1,$B156=Test!E$1,$C156=Test!E$1,$D156=Test!E$1,$E156=Test!E$1),1,0)</f>
        <v>0</v>
      </c>
      <c r="M156">
        <f>IF(OR($A156=Test!F$1,$B156=Test!F$1,$C156=Test!F$1,$D156=Test!F$1,$E156=Test!F$1),1,0)</f>
        <v>0</v>
      </c>
      <c r="N156" s="34">
        <f t="shared" si="10"/>
        <v>1</v>
      </c>
      <c r="O156" s="34">
        <f t="shared" si="11"/>
        <v>660</v>
      </c>
      <c r="P156" s="34">
        <f t="shared" si="11"/>
        <v>209</v>
      </c>
      <c r="Q156" s="34">
        <f t="shared" si="11"/>
        <v>120</v>
      </c>
      <c r="R156" s="34">
        <f t="shared" si="11"/>
        <v>12</v>
      </c>
      <c r="S156" s="34">
        <f t="shared" si="11"/>
        <v>52</v>
      </c>
    </row>
    <row r="157" spans="1:19" x14ac:dyDescent="0.25">
      <c r="A157">
        <v>2</v>
      </c>
      <c r="B157">
        <v>20</v>
      </c>
      <c r="C157">
        <v>24</v>
      </c>
      <c r="D157">
        <v>42</v>
      </c>
      <c r="E157">
        <v>43</v>
      </c>
      <c r="F157" s="2">
        <v>0.25168174503188967</v>
      </c>
      <c r="G157">
        <f t="shared" si="8"/>
        <v>131</v>
      </c>
      <c r="H157" s="2">
        <f ca="1">VLOOKUP(A157,Mains!A:D,4,0)+VLOOKUP(B157,Mains!A:D,4,0)+VLOOKUP(C157,Mains!A:D,4,0)+VLOOKUP(D157,Mains!A:D,4,0)+VLOOKUP(E157,Mains!A:D,4,0)</f>
        <v>8.7129745738100159E-2</v>
      </c>
      <c r="I157">
        <f>IF(OR($A157=Test!B$1,$B157=Test!B$1,$C157=Test!B$1,$D157=Test!B$1,$E157=Test!B$1),1,0)</f>
        <v>1</v>
      </c>
      <c r="J157">
        <f>IF(OR($A157=Test!C$1,$B157=Test!C$1,$C157=Test!C$1,$D157=Test!C$1,$E157=Test!C$1),1,0)</f>
        <v>0</v>
      </c>
      <c r="K157">
        <f>IF(OR($A157=Test!D$1,$B157=Test!D$1,$C157=Test!D$1,$D157=Test!D$1,$E157=Test!D$1),1,0)</f>
        <v>0</v>
      </c>
      <c r="L157">
        <f>IF(OR($A157=Test!E$1,$B157=Test!E$1,$C157=Test!E$1,$D157=Test!E$1,$E157=Test!E$1),1,0)</f>
        <v>0</v>
      </c>
      <c r="M157">
        <f>IF(OR($A157=Test!F$1,$B157=Test!F$1,$C157=Test!F$1,$D157=Test!F$1,$E157=Test!F$1),1,0)</f>
        <v>0</v>
      </c>
      <c r="N157" s="34">
        <f t="shared" si="10"/>
        <v>1</v>
      </c>
      <c r="O157" s="34">
        <f t="shared" si="11"/>
        <v>660</v>
      </c>
      <c r="P157" s="34">
        <f t="shared" si="11"/>
        <v>74</v>
      </c>
      <c r="Q157" s="34">
        <f t="shared" si="11"/>
        <v>109</v>
      </c>
      <c r="R157" s="34">
        <f t="shared" si="11"/>
        <v>110</v>
      </c>
      <c r="S157" s="34">
        <f t="shared" si="11"/>
        <v>208</v>
      </c>
    </row>
    <row r="158" spans="1:19" x14ac:dyDescent="0.25">
      <c r="A158">
        <v>4</v>
      </c>
      <c r="B158">
        <v>19</v>
      </c>
      <c r="C158">
        <v>34</v>
      </c>
      <c r="D158">
        <v>35</v>
      </c>
      <c r="E158">
        <v>47</v>
      </c>
      <c r="F158" s="2">
        <v>0.25159260954704277</v>
      </c>
      <c r="G158">
        <f t="shared" si="8"/>
        <v>139</v>
      </c>
      <c r="H158" s="2">
        <f ca="1">VLOOKUP(A158,Mains!A:D,4,0)+VLOOKUP(B158,Mains!A:D,4,0)+VLOOKUP(C158,Mains!A:D,4,0)+VLOOKUP(D158,Mains!A:D,4,0)+VLOOKUP(E158,Mains!A:D,4,0)</f>
        <v>9.0787603898022332E-2</v>
      </c>
      <c r="I158">
        <f>IF(OR($A158=Test!B$1,$B158=Test!B$1,$C158=Test!B$1,$D158=Test!B$1,$E158=Test!B$1),1,0)</f>
        <v>0</v>
      </c>
      <c r="J158">
        <f>IF(OR($A158=Test!C$1,$B158=Test!C$1,$C158=Test!C$1,$D158=Test!C$1,$E158=Test!C$1),1,0)</f>
        <v>0</v>
      </c>
      <c r="K158">
        <f>IF(OR($A158=Test!D$1,$B158=Test!D$1,$C158=Test!D$1,$D158=Test!D$1,$E158=Test!D$1),1,0)</f>
        <v>0</v>
      </c>
      <c r="L158">
        <f>IF(OR($A158=Test!E$1,$B158=Test!E$1,$C158=Test!E$1,$D158=Test!E$1,$E158=Test!E$1),1,0)</f>
        <v>0</v>
      </c>
      <c r="M158">
        <f>IF(OR($A158=Test!F$1,$B158=Test!F$1,$C158=Test!F$1,$D158=Test!F$1,$E158=Test!F$1),1,0)</f>
        <v>0</v>
      </c>
      <c r="N158" s="34">
        <f t="shared" si="10"/>
        <v>0</v>
      </c>
      <c r="O158" s="34">
        <f t="shared" si="11"/>
        <v>207</v>
      </c>
      <c r="P158" s="34">
        <f t="shared" si="11"/>
        <v>209</v>
      </c>
      <c r="Q158" s="34">
        <f t="shared" si="11"/>
        <v>71</v>
      </c>
      <c r="R158" s="34">
        <f t="shared" si="11"/>
        <v>177</v>
      </c>
      <c r="S158" s="34">
        <f t="shared" si="11"/>
        <v>52</v>
      </c>
    </row>
    <row r="159" spans="1:19" x14ac:dyDescent="0.25">
      <c r="A159">
        <v>2</v>
      </c>
      <c r="B159">
        <v>19</v>
      </c>
      <c r="C159">
        <v>38</v>
      </c>
      <c r="D159">
        <v>39</v>
      </c>
      <c r="E159">
        <v>50</v>
      </c>
      <c r="F159" s="2">
        <v>0.2515827542510225</v>
      </c>
      <c r="G159">
        <f t="shared" si="8"/>
        <v>148</v>
      </c>
      <c r="H159" s="2">
        <f ca="1">VLOOKUP(A159,Mains!A:D,4,0)+VLOOKUP(B159,Mains!A:D,4,0)+VLOOKUP(C159,Mains!A:D,4,0)+VLOOKUP(D159,Mains!A:D,4,0)+VLOOKUP(E159,Mains!A:D,4,0)</f>
        <v>0.10004326106037699</v>
      </c>
      <c r="I159">
        <f>IF(OR($A159=Test!B$1,$B159=Test!B$1,$C159=Test!B$1,$D159=Test!B$1,$E159=Test!B$1),1,0)</f>
        <v>1</v>
      </c>
      <c r="J159">
        <f>IF(OR($A159=Test!C$1,$B159=Test!C$1,$C159=Test!C$1,$D159=Test!C$1,$E159=Test!C$1),1,0)</f>
        <v>0</v>
      </c>
      <c r="K159">
        <f>IF(OR($A159=Test!D$1,$B159=Test!D$1,$C159=Test!D$1,$D159=Test!D$1,$E159=Test!D$1),1,0)</f>
        <v>0</v>
      </c>
      <c r="L159">
        <f>IF(OR($A159=Test!E$1,$B159=Test!E$1,$C159=Test!E$1,$D159=Test!E$1,$E159=Test!E$1),1,0)</f>
        <v>0</v>
      </c>
      <c r="M159">
        <f>IF(OR($A159=Test!F$1,$B159=Test!F$1,$C159=Test!F$1,$D159=Test!F$1,$E159=Test!F$1),1,0)</f>
        <v>1</v>
      </c>
      <c r="N159" s="34">
        <f t="shared" si="10"/>
        <v>2</v>
      </c>
      <c r="O159" s="34">
        <f t="shared" si="11"/>
        <v>660</v>
      </c>
      <c r="P159" s="34">
        <f t="shared" si="11"/>
        <v>209</v>
      </c>
      <c r="Q159" s="34">
        <f t="shared" si="11"/>
        <v>7</v>
      </c>
      <c r="R159" s="34">
        <f t="shared" si="11"/>
        <v>199</v>
      </c>
      <c r="S159" s="34">
        <f t="shared" si="11"/>
        <v>215</v>
      </c>
    </row>
    <row r="160" spans="1:19" x14ac:dyDescent="0.25">
      <c r="A160">
        <v>2</v>
      </c>
      <c r="B160">
        <v>17</v>
      </c>
      <c r="C160">
        <v>30</v>
      </c>
      <c r="D160">
        <v>40</v>
      </c>
      <c r="E160">
        <v>41</v>
      </c>
      <c r="F160" s="2">
        <v>0.25149654244441072</v>
      </c>
      <c r="G160">
        <f t="shared" si="8"/>
        <v>130</v>
      </c>
      <c r="H160" s="2">
        <f ca="1">VLOOKUP(A160,Mains!A:D,4,0)+VLOOKUP(B160,Mains!A:D,4,0)+VLOOKUP(C160,Mains!A:D,4,0)+VLOOKUP(D160,Mains!A:D,4,0)+VLOOKUP(E160,Mains!A:D,4,0)</f>
        <v>8.2888847969470242E-2</v>
      </c>
      <c r="I160">
        <f>IF(OR($A160=Test!B$1,$B160=Test!B$1,$C160=Test!B$1,$D160=Test!B$1,$E160=Test!B$1),1,0)</f>
        <v>1</v>
      </c>
      <c r="J160">
        <f>IF(OR($A160=Test!C$1,$B160=Test!C$1,$C160=Test!C$1,$D160=Test!C$1,$E160=Test!C$1),1,0)</f>
        <v>0</v>
      </c>
      <c r="K160">
        <f>IF(OR($A160=Test!D$1,$B160=Test!D$1,$C160=Test!D$1,$D160=Test!D$1,$E160=Test!D$1),1,0)</f>
        <v>0</v>
      </c>
      <c r="L160">
        <f>IF(OR($A160=Test!E$1,$B160=Test!E$1,$C160=Test!E$1,$D160=Test!E$1,$E160=Test!E$1),1,0)</f>
        <v>0</v>
      </c>
      <c r="M160">
        <f>IF(OR($A160=Test!F$1,$B160=Test!F$1,$C160=Test!F$1,$D160=Test!F$1,$E160=Test!F$1),1,0)</f>
        <v>0</v>
      </c>
      <c r="N160" s="34">
        <f t="shared" si="10"/>
        <v>1</v>
      </c>
      <c r="O160" s="34">
        <f t="shared" si="11"/>
        <v>660</v>
      </c>
      <c r="P160" s="34">
        <f t="shared" si="11"/>
        <v>105</v>
      </c>
      <c r="Q160" s="34">
        <f t="shared" si="11"/>
        <v>47</v>
      </c>
      <c r="R160" s="34">
        <f t="shared" si="11"/>
        <v>160</v>
      </c>
      <c r="S160" s="34">
        <f t="shared" si="11"/>
        <v>92</v>
      </c>
    </row>
    <row r="161" spans="1:19" x14ac:dyDescent="0.25">
      <c r="A161">
        <v>4</v>
      </c>
      <c r="B161">
        <v>19</v>
      </c>
      <c r="C161">
        <v>30</v>
      </c>
      <c r="D161">
        <v>39</v>
      </c>
      <c r="E161">
        <v>40</v>
      </c>
      <c r="F161" s="2">
        <v>0.2514712352673919</v>
      </c>
      <c r="G161">
        <f t="shared" si="8"/>
        <v>132</v>
      </c>
      <c r="H161" s="2">
        <f ca="1">VLOOKUP(A161,Mains!A:D,4,0)+VLOOKUP(B161,Mains!A:D,4,0)+VLOOKUP(C161,Mains!A:D,4,0)+VLOOKUP(D161,Mains!A:D,4,0)+VLOOKUP(E161,Mains!A:D,4,0)</f>
        <v>0.10717621500127045</v>
      </c>
      <c r="I161">
        <f>IF(OR($A161=Test!B$1,$B161=Test!B$1,$C161=Test!B$1,$D161=Test!B$1,$E161=Test!B$1),1,0)</f>
        <v>0</v>
      </c>
      <c r="J161">
        <f>IF(OR($A161=Test!C$1,$B161=Test!C$1,$C161=Test!C$1,$D161=Test!C$1,$E161=Test!C$1),1,0)</f>
        <v>0</v>
      </c>
      <c r="K161">
        <f>IF(OR($A161=Test!D$1,$B161=Test!D$1,$C161=Test!D$1,$D161=Test!D$1,$E161=Test!D$1),1,0)</f>
        <v>0</v>
      </c>
      <c r="L161">
        <f>IF(OR($A161=Test!E$1,$B161=Test!E$1,$C161=Test!E$1,$D161=Test!E$1,$E161=Test!E$1),1,0)</f>
        <v>0</v>
      </c>
      <c r="M161">
        <f>IF(OR($A161=Test!F$1,$B161=Test!F$1,$C161=Test!F$1,$D161=Test!F$1,$E161=Test!F$1),1,0)</f>
        <v>0</v>
      </c>
      <c r="N161" s="34">
        <f t="shared" si="10"/>
        <v>0</v>
      </c>
      <c r="O161" s="34">
        <f t="shared" si="11"/>
        <v>207</v>
      </c>
      <c r="P161" s="34">
        <f t="shared" si="11"/>
        <v>209</v>
      </c>
      <c r="Q161" s="34">
        <f t="shared" si="11"/>
        <v>47</v>
      </c>
      <c r="R161" s="34">
        <f t="shared" si="11"/>
        <v>199</v>
      </c>
      <c r="S161" s="34">
        <f t="shared" si="11"/>
        <v>170</v>
      </c>
    </row>
    <row r="162" spans="1:19" x14ac:dyDescent="0.25">
      <c r="A162">
        <v>2</v>
      </c>
      <c r="B162">
        <v>13</v>
      </c>
      <c r="C162">
        <v>26</v>
      </c>
      <c r="D162">
        <v>45</v>
      </c>
      <c r="E162">
        <v>46</v>
      </c>
      <c r="F162" s="2">
        <v>0.25139935275827197</v>
      </c>
      <c r="G162">
        <f t="shared" si="8"/>
        <v>132</v>
      </c>
      <c r="H162" s="2">
        <f ca="1">VLOOKUP(A162,Mains!A:D,4,0)+VLOOKUP(B162,Mains!A:D,4,0)+VLOOKUP(C162,Mains!A:D,4,0)+VLOOKUP(D162,Mains!A:D,4,0)+VLOOKUP(E162,Mains!A:D,4,0)</f>
        <v>0.10703700744297778</v>
      </c>
      <c r="I162">
        <f>IF(OR($A162=Test!B$1,$B162=Test!B$1,$C162=Test!B$1,$D162=Test!B$1,$E162=Test!B$1),1,0)</f>
        <v>1</v>
      </c>
      <c r="J162">
        <f>IF(OR($A162=Test!C$1,$B162=Test!C$1,$C162=Test!C$1,$D162=Test!C$1,$E162=Test!C$1),1,0)</f>
        <v>0</v>
      </c>
      <c r="K162">
        <f>IF(OR($A162=Test!D$1,$B162=Test!D$1,$C162=Test!D$1,$D162=Test!D$1,$E162=Test!D$1),1,0)</f>
        <v>0</v>
      </c>
      <c r="L162">
        <f>IF(OR($A162=Test!E$1,$B162=Test!E$1,$C162=Test!E$1,$D162=Test!E$1,$E162=Test!E$1),1,0)</f>
        <v>0</v>
      </c>
      <c r="M162">
        <f>IF(OR($A162=Test!F$1,$B162=Test!F$1,$C162=Test!F$1,$D162=Test!F$1,$E162=Test!F$1),1,0)</f>
        <v>0</v>
      </c>
      <c r="N162" s="34">
        <f t="shared" si="10"/>
        <v>1</v>
      </c>
      <c r="O162" s="34">
        <f t="shared" si="11"/>
        <v>660</v>
      </c>
      <c r="P162" s="34">
        <f t="shared" si="11"/>
        <v>110</v>
      </c>
      <c r="Q162" s="34">
        <f t="shared" si="11"/>
        <v>102</v>
      </c>
      <c r="R162" s="34">
        <f t="shared" si="11"/>
        <v>32</v>
      </c>
      <c r="S162" s="34">
        <f t="shared" si="11"/>
        <v>64</v>
      </c>
    </row>
    <row r="163" spans="1:19" x14ac:dyDescent="0.25">
      <c r="A163">
        <v>2</v>
      </c>
      <c r="B163">
        <v>14</v>
      </c>
      <c r="C163">
        <v>26</v>
      </c>
      <c r="D163">
        <v>44</v>
      </c>
      <c r="E163">
        <v>45</v>
      </c>
      <c r="F163" s="2">
        <v>0.25132938904619762</v>
      </c>
      <c r="G163">
        <f t="shared" si="8"/>
        <v>131</v>
      </c>
      <c r="H163" s="2">
        <f ca="1">VLOOKUP(A163,Mains!A:D,4,0)+VLOOKUP(B163,Mains!A:D,4,0)+VLOOKUP(C163,Mains!A:D,4,0)+VLOOKUP(D163,Mains!A:D,4,0)+VLOOKUP(E163,Mains!A:D,4,0)</f>
        <v>8.4731574061647941E-2</v>
      </c>
      <c r="I163">
        <f>IF(OR($A163=Test!B$1,$B163=Test!B$1,$C163=Test!B$1,$D163=Test!B$1,$E163=Test!B$1),1,0)</f>
        <v>1</v>
      </c>
      <c r="J163">
        <f>IF(OR($A163=Test!C$1,$B163=Test!C$1,$C163=Test!C$1,$D163=Test!C$1,$E163=Test!C$1),1,0)</f>
        <v>1</v>
      </c>
      <c r="K163">
        <f>IF(OR($A163=Test!D$1,$B163=Test!D$1,$C163=Test!D$1,$D163=Test!D$1,$E163=Test!D$1),1,0)</f>
        <v>0</v>
      </c>
      <c r="L163">
        <f>IF(OR($A163=Test!E$1,$B163=Test!E$1,$C163=Test!E$1,$D163=Test!E$1,$E163=Test!E$1),1,0)</f>
        <v>1</v>
      </c>
      <c r="M163">
        <f>IF(OR($A163=Test!F$1,$B163=Test!F$1,$C163=Test!F$1,$D163=Test!F$1,$E163=Test!F$1),1,0)</f>
        <v>0</v>
      </c>
      <c r="N163" s="34">
        <f t="shared" si="10"/>
        <v>3</v>
      </c>
      <c r="O163" s="34">
        <f t="shared" si="11"/>
        <v>660</v>
      </c>
      <c r="P163" s="34">
        <f t="shared" si="11"/>
        <v>47</v>
      </c>
      <c r="Q163" s="34">
        <f t="shared" si="11"/>
        <v>102</v>
      </c>
      <c r="R163" s="34">
        <f t="shared" si="11"/>
        <v>35</v>
      </c>
      <c r="S163" s="34">
        <f t="shared" si="11"/>
        <v>81</v>
      </c>
    </row>
    <row r="164" spans="1:19" x14ac:dyDescent="0.25">
      <c r="A164">
        <v>2</v>
      </c>
      <c r="B164">
        <v>20</v>
      </c>
      <c r="C164">
        <v>32</v>
      </c>
      <c r="D164">
        <v>33</v>
      </c>
      <c r="E164">
        <v>50</v>
      </c>
      <c r="F164" s="2">
        <v>0.2512509697930207</v>
      </c>
      <c r="G164">
        <f t="shared" si="8"/>
        <v>137</v>
      </c>
      <c r="H164" s="2">
        <f ca="1">VLOOKUP(A164,Mains!A:D,4,0)+VLOOKUP(B164,Mains!A:D,4,0)+VLOOKUP(C164,Mains!A:D,4,0)+VLOOKUP(D164,Mains!A:D,4,0)+VLOOKUP(E164,Mains!A:D,4,0)</f>
        <v>6.9607060589145231E-2</v>
      </c>
      <c r="I164">
        <f>IF(OR($A164=Test!B$1,$B164=Test!B$1,$C164=Test!B$1,$D164=Test!B$1,$E164=Test!B$1),1,0)</f>
        <v>1</v>
      </c>
      <c r="J164">
        <f>IF(OR($A164=Test!C$1,$B164=Test!C$1,$C164=Test!C$1,$D164=Test!C$1,$E164=Test!C$1),1,0)</f>
        <v>0</v>
      </c>
      <c r="K164">
        <f>IF(OR($A164=Test!D$1,$B164=Test!D$1,$C164=Test!D$1,$D164=Test!D$1,$E164=Test!D$1),1,0)</f>
        <v>0</v>
      </c>
      <c r="L164">
        <f>IF(OR($A164=Test!E$1,$B164=Test!E$1,$C164=Test!E$1,$D164=Test!E$1,$E164=Test!E$1),1,0)</f>
        <v>0</v>
      </c>
      <c r="M164">
        <f>IF(OR($A164=Test!F$1,$B164=Test!F$1,$C164=Test!F$1,$D164=Test!F$1,$E164=Test!F$1),1,0)</f>
        <v>1</v>
      </c>
      <c r="N164" s="34">
        <f t="shared" si="10"/>
        <v>2</v>
      </c>
      <c r="O164" s="34">
        <f t="shared" si="11"/>
        <v>660</v>
      </c>
      <c r="P164" s="34">
        <f t="shared" si="11"/>
        <v>74</v>
      </c>
      <c r="Q164" s="34">
        <f t="shared" si="11"/>
        <v>50</v>
      </c>
      <c r="R164" s="34">
        <f t="shared" si="11"/>
        <v>36</v>
      </c>
      <c r="S164" s="34">
        <f t="shared" si="11"/>
        <v>215</v>
      </c>
    </row>
    <row r="165" spans="1:19" x14ac:dyDescent="0.25">
      <c r="A165">
        <v>4</v>
      </c>
      <c r="B165">
        <v>22</v>
      </c>
      <c r="C165">
        <v>23</v>
      </c>
      <c r="D165">
        <v>35</v>
      </c>
      <c r="E165">
        <v>46</v>
      </c>
      <c r="F165" s="2">
        <v>0.25117701027193817</v>
      </c>
      <c r="G165">
        <f t="shared" ref="G165:G228" si="12">SUM(A165:E165)</f>
        <v>130</v>
      </c>
      <c r="H165" s="2">
        <f ca="1">VLOOKUP(A165,Mains!A:D,4,0)+VLOOKUP(B165,Mains!A:D,4,0)+VLOOKUP(C165,Mains!A:D,4,0)+VLOOKUP(D165,Mains!A:D,4,0)+VLOOKUP(E165,Mains!A:D,4,0)</f>
        <v>0.11297713224239722</v>
      </c>
      <c r="I165">
        <f>IF(OR($A165=Test!B$1,$B165=Test!B$1,$C165=Test!B$1,$D165=Test!B$1,$E165=Test!B$1),1,0)</f>
        <v>0</v>
      </c>
      <c r="J165">
        <f>IF(OR($A165=Test!C$1,$B165=Test!C$1,$C165=Test!C$1,$D165=Test!C$1,$E165=Test!C$1),1,0)</f>
        <v>0</v>
      </c>
      <c r="K165">
        <f>IF(OR($A165=Test!D$1,$B165=Test!D$1,$C165=Test!D$1,$D165=Test!D$1,$E165=Test!D$1),1,0)</f>
        <v>0</v>
      </c>
      <c r="L165">
        <f>IF(OR($A165=Test!E$1,$B165=Test!E$1,$C165=Test!E$1,$D165=Test!E$1,$E165=Test!E$1),1,0)</f>
        <v>0</v>
      </c>
      <c r="M165">
        <f>IF(OR($A165=Test!F$1,$B165=Test!F$1,$C165=Test!F$1,$D165=Test!F$1,$E165=Test!F$1),1,0)</f>
        <v>0</v>
      </c>
      <c r="N165" s="34">
        <f t="shared" si="10"/>
        <v>0</v>
      </c>
      <c r="O165" s="34">
        <f t="shared" si="11"/>
        <v>207</v>
      </c>
      <c r="P165" s="34">
        <f t="shared" si="11"/>
        <v>82</v>
      </c>
      <c r="Q165" s="34">
        <f t="shared" si="11"/>
        <v>86</v>
      </c>
      <c r="R165" s="34">
        <f t="shared" si="11"/>
        <v>177</v>
      </c>
      <c r="S165" s="34">
        <f t="shared" si="11"/>
        <v>64</v>
      </c>
    </row>
    <row r="166" spans="1:19" x14ac:dyDescent="0.25">
      <c r="A166">
        <v>5</v>
      </c>
      <c r="B166">
        <v>19</v>
      </c>
      <c r="C166">
        <v>34</v>
      </c>
      <c r="D166">
        <v>35</v>
      </c>
      <c r="E166">
        <v>43</v>
      </c>
      <c r="F166" s="2">
        <v>0.25108050620905675</v>
      </c>
      <c r="G166">
        <f t="shared" si="12"/>
        <v>136</v>
      </c>
      <c r="H166" s="2">
        <f ca="1">VLOOKUP(A166,Mains!A:D,4,0)+VLOOKUP(B166,Mains!A:D,4,0)+VLOOKUP(C166,Mains!A:D,4,0)+VLOOKUP(D166,Mains!A:D,4,0)+VLOOKUP(E166,Mains!A:D,4,0)</f>
        <v>9.9710474664507373E-2</v>
      </c>
      <c r="I166">
        <f>IF(OR($A166=Test!B$1,$B166=Test!B$1,$C166=Test!B$1,$D166=Test!B$1,$E166=Test!B$1),1,0)</f>
        <v>0</v>
      </c>
      <c r="J166">
        <f>IF(OR($A166=Test!C$1,$B166=Test!C$1,$C166=Test!C$1,$D166=Test!C$1,$E166=Test!C$1),1,0)</f>
        <v>0</v>
      </c>
      <c r="K166">
        <f>IF(OR($A166=Test!D$1,$B166=Test!D$1,$C166=Test!D$1,$D166=Test!D$1,$E166=Test!D$1),1,0)</f>
        <v>0</v>
      </c>
      <c r="L166">
        <f>IF(OR($A166=Test!E$1,$B166=Test!E$1,$C166=Test!E$1,$D166=Test!E$1,$E166=Test!E$1),1,0)</f>
        <v>0</v>
      </c>
      <c r="M166">
        <f>IF(OR($A166=Test!F$1,$B166=Test!F$1,$C166=Test!F$1,$D166=Test!F$1,$E166=Test!F$1),1,0)</f>
        <v>0</v>
      </c>
      <c r="N166" s="34">
        <f t="shared" si="10"/>
        <v>0</v>
      </c>
      <c r="O166" s="34">
        <f t="shared" si="11"/>
        <v>50</v>
      </c>
      <c r="P166" s="34">
        <f t="shared" si="11"/>
        <v>209</v>
      </c>
      <c r="Q166" s="34">
        <f t="shared" si="11"/>
        <v>71</v>
      </c>
      <c r="R166" s="34">
        <f t="shared" si="11"/>
        <v>177</v>
      </c>
      <c r="S166" s="34">
        <f t="shared" si="11"/>
        <v>208</v>
      </c>
    </row>
    <row r="167" spans="1:19" x14ac:dyDescent="0.25">
      <c r="A167">
        <v>4</v>
      </c>
      <c r="B167">
        <v>22</v>
      </c>
      <c r="C167">
        <v>23</v>
      </c>
      <c r="D167">
        <v>32</v>
      </c>
      <c r="E167">
        <v>50</v>
      </c>
      <c r="F167" s="2">
        <v>0.250998995694097</v>
      </c>
      <c r="G167">
        <f t="shared" si="12"/>
        <v>131</v>
      </c>
      <c r="H167" s="2">
        <f ca="1">VLOOKUP(A167,Mains!A:D,4,0)+VLOOKUP(B167,Mains!A:D,4,0)+VLOOKUP(C167,Mains!A:D,4,0)+VLOOKUP(D167,Mains!A:D,4,0)+VLOOKUP(E167,Mains!A:D,4,0)</f>
        <v>9.9287515551234093E-2</v>
      </c>
      <c r="I167">
        <f>IF(OR($A167=Test!B$1,$B167=Test!B$1,$C167=Test!B$1,$D167=Test!B$1,$E167=Test!B$1),1,0)</f>
        <v>0</v>
      </c>
      <c r="J167">
        <f>IF(OR($A167=Test!C$1,$B167=Test!C$1,$C167=Test!C$1,$D167=Test!C$1,$E167=Test!C$1),1,0)</f>
        <v>0</v>
      </c>
      <c r="K167">
        <f>IF(OR($A167=Test!D$1,$B167=Test!D$1,$C167=Test!D$1,$D167=Test!D$1,$E167=Test!D$1),1,0)</f>
        <v>0</v>
      </c>
      <c r="L167">
        <f>IF(OR($A167=Test!E$1,$B167=Test!E$1,$C167=Test!E$1,$D167=Test!E$1,$E167=Test!E$1),1,0)</f>
        <v>0</v>
      </c>
      <c r="M167">
        <f>IF(OR($A167=Test!F$1,$B167=Test!F$1,$C167=Test!F$1,$D167=Test!F$1,$E167=Test!F$1),1,0)</f>
        <v>1</v>
      </c>
      <c r="N167" s="34">
        <f t="shared" si="10"/>
        <v>1</v>
      </c>
      <c r="O167" s="34">
        <f t="shared" si="11"/>
        <v>207</v>
      </c>
      <c r="P167" s="34">
        <f t="shared" si="11"/>
        <v>82</v>
      </c>
      <c r="Q167" s="34">
        <f t="shared" si="11"/>
        <v>86</v>
      </c>
      <c r="R167" s="34">
        <f t="shared" si="11"/>
        <v>34</v>
      </c>
      <c r="S167" s="34">
        <f t="shared" si="11"/>
        <v>215</v>
      </c>
    </row>
    <row r="168" spans="1:19" x14ac:dyDescent="0.25">
      <c r="A168">
        <v>2</v>
      </c>
      <c r="B168">
        <v>19</v>
      </c>
      <c r="C168">
        <v>22</v>
      </c>
      <c r="D168">
        <v>39</v>
      </c>
      <c r="E168">
        <v>40</v>
      </c>
      <c r="F168" s="2">
        <v>0.25082743260456447</v>
      </c>
      <c r="G168">
        <f t="shared" si="12"/>
        <v>122</v>
      </c>
      <c r="H168" s="2">
        <f ca="1">VLOOKUP(A168,Mains!A:D,4,0)+VLOOKUP(B168,Mains!A:D,4,0)+VLOOKUP(C168,Mains!A:D,4,0)+VLOOKUP(D168,Mains!A:D,4,0)+VLOOKUP(E168,Mains!A:D,4,0)</f>
        <v>0.13885756146402459</v>
      </c>
      <c r="I168">
        <f>IF(OR($A168=Test!B$1,$B168=Test!B$1,$C168=Test!B$1,$D168=Test!B$1,$E168=Test!B$1),1,0)</f>
        <v>1</v>
      </c>
      <c r="J168">
        <f>IF(OR($A168=Test!C$1,$B168=Test!C$1,$C168=Test!C$1,$D168=Test!C$1,$E168=Test!C$1),1,0)</f>
        <v>0</v>
      </c>
      <c r="K168">
        <f>IF(OR($A168=Test!D$1,$B168=Test!D$1,$C168=Test!D$1,$D168=Test!D$1,$E168=Test!D$1),1,0)</f>
        <v>0</v>
      </c>
      <c r="L168">
        <f>IF(OR($A168=Test!E$1,$B168=Test!E$1,$C168=Test!E$1,$D168=Test!E$1,$E168=Test!E$1),1,0)</f>
        <v>0</v>
      </c>
      <c r="M168">
        <f>IF(OR($A168=Test!F$1,$B168=Test!F$1,$C168=Test!F$1,$D168=Test!F$1,$E168=Test!F$1),1,0)</f>
        <v>0</v>
      </c>
      <c r="N168" s="34">
        <f t="shared" si="10"/>
        <v>1</v>
      </c>
      <c r="O168" s="34">
        <f t="shared" si="11"/>
        <v>660</v>
      </c>
      <c r="P168" s="34">
        <f t="shared" si="11"/>
        <v>209</v>
      </c>
      <c r="Q168" s="34">
        <f t="shared" si="11"/>
        <v>106</v>
      </c>
      <c r="R168" s="34">
        <f t="shared" si="11"/>
        <v>199</v>
      </c>
      <c r="S168" s="34">
        <f t="shared" si="11"/>
        <v>170</v>
      </c>
    </row>
    <row r="169" spans="1:19" x14ac:dyDescent="0.25">
      <c r="A169">
        <v>2</v>
      </c>
      <c r="B169">
        <v>11</v>
      </c>
      <c r="C169">
        <v>24</v>
      </c>
      <c r="D169">
        <v>39</v>
      </c>
      <c r="E169">
        <v>40</v>
      </c>
      <c r="F169" s="2">
        <v>0.25080641759563599</v>
      </c>
      <c r="G169">
        <f t="shared" si="12"/>
        <v>116</v>
      </c>
      <c r="H169" s="2">
        <f ca="1">VLOOKUP(A169,Mains!A:D,4,0)+VLOOKUP(B169,Mains!A:D,4,0)+VLOOKUP(C169,Mains!A:D,4,0)+VLOOKUP(D169,Mains!A:D,4,0)+VLOOKUP(E169,Mains!A:D,4,0)</f>
        <v>0.11137442206587095</v>
      </c>
      <c r="I169">
        <f>IF(OR($A169=Test!B$1,$B169=Test!B$1,$C169=Test!B$1,$D169=Test!B$1,$E169=Test!B$1),1,0)</f>
        <v>1</v>
      </c>
      <c r="J169">
        <f>IF(OR($A169=Test!C$1,$B169=Test!C$1,$C169=Test!C$1,$D169=Test!C$1,$E169=Test!C$1),1,0)</f>
        <v>0</v>
      </c>
      <c r="K169">
        <f>IF(OR($A169=Test!D$1,$B169=Test!D$1,$C169=Test!D$1,$D169=Test!D$1,$E169=Test!D$1),1,0)</f>
        <v>0</v>
      </c>
      <c r="L169">
        <f>IF(OR($A169=Test!E$1,$B169=Test!E$1,$C169=Test!E$1,$D169=Test!E$1,$E169=Test!E$1),1,0)</f>
        <v>0</v>
      </c>
      <c r="M169">
        <f>IF(OR($A169=Test!F$1,$B169=Test!F$1,$C169=Test!F$1,$D169=Test!F$1,$E169=Test!F$1),1,0)</f>
        <v>0</v>
      </c>
      <c r="N169" s="34">
        <f t="shared" si="10"/>
        <v>1</v>
      </c>
      <c r="O169" s="34">
        <f t="shared" si="11"/>
        <v>660</v>
      </c>
      <c r="P169" s="34">
        <f t="shared" si="11"/>
        <v>19</v>
      </c>
      <c r="Q169" s="34">
        <f t="shared" si="11"/>
        <v>109</v>
      </c>
      <c r="R169" s="34">
        <f t="shared" si="11"/>
        <v>199</v>
      </c>
      <c r="S169" s="34">
        <f t="shared" si="11"/>
        <v>170</v>
      </c>
    </row>
    <row r="170" spans="1:19" x14ac:dyDescent="0.25">
      <c r="A170">
        <v>4</v>
      </c>
      <c r="B170">
        <v>22</v>
      </c>
      <c r="C170">
        <v>34</v>
      </c>
      <c r="D170">
        <v>35</v>
      </c>
      <c r="E170">
        <v>43</v>
      </c>
      <c r="F170" s="2">
        <v>0.2506816859247013</v>
      </c>
      <c r="G170">
        <f t="shared" si="12"/>
        <v>138</v>
      </c>
      <c r="H170" s="2">
        <f ca="1">VLOOKUP(A170,Mains!A:D,4,0)+VLOOKUP(B170,Mains!A:D,4,0)+VLOOKUP(C170,Mains!A:D,4,0)+VLOOKUP(D170,Mains!A:D,4,0)+VLOOKUP(E170,Mains!A:D,4,0)</f>
        <v>0.11267782816991696</v>
      </c>
      <c r="I170">
        <f>IF(OR($A170=Test!B$1,$B170=Test!B$1,$C170=Test!B$1,$D170=Test!B$1,$E170=Test!B$1),1,0)</f>
        <v>0</v>
      </c>
      <c r="J170">
        <f>IF(OR($A170=Test!C$1,$B170=Test!C$1,$C170=Test!C$1,$D170=Test!C$1,$E170=Test!C$1),1,0)</f>
        <v>0</v>
      </c>
      <c r="K170">
        <f>IF(OR($A170=Test!D$1,$B170=Test!D$1,$C170=Test!D$1,$D170=Test!D$1,$E170=Test!D$1),1,0)</f>
        <v>0</v>
      </c>
      <c r="L170">
        <f>IF(OR($A170=Test!E$1,$B170=Test!E$1,$C170=Test!E$1,$D170=Test!E$1,$E170=Test!E$1),1,0)</f>
        <v>0</v>
      </c>
      <c r="M170">
        <f>IF(OR($A170=Test!F$1,$B170=Test!F$1,$C170=Test!F$1,$D170=Test!F$1,$E170=Test!F$1),1,0)</f>
        <v>0</v>
      </c>
      <c r="N170" s="34">
        <f t="shared" si="10"/>
        <v>0</v>
      </c>
      <c r="O170" s="34">
        <f t="shared" si="11"/>
        <v>207</v>
      </c>
      <c r="P170" s="34">
        <f t="shared" si="11"/>
        <v>82</v>
      </c>
      <c r="Q170" s="34">
        <f t="shared" si="11"/>
        <v>71</v>
      </c>
      <c r="R170" s="34">
        <f t="shared" si="11"/>
        <v>177</v>
      </c>
      <c r="S170" s="34">
        <f t="shared" si="11"/>
        <v>208</v>
      </c>
    </row>
    <row r="171" spans="1:19" x14ac:dyDescent="0.25">
      <c r="A171">
        <v>4</v>
      </c>
      <c r="B171">
        <v>19</v>
      </c>
      <c r="C171">
        <v>34</v>
      </c>
      <c r="D171">
        <v>35</v>
      </c>
      <c r="E171">
        <v>40</v>
      </c>
      <c r="F171" s="2">
        <v>0.25065445735388725</v>
      </c>
      <c r="G171">
        <f t="shared" si="12"/>
        <v>132</v>
      </c>
      <c r="H171" s="2">
        <f ca="1">VLOOKUP(A171,Mains!A:D,4,0)+VLOOKUP(B171,Mains!A:D,4,0)+VLOOKUP(C171,Mains!A:D,4,0)+VLOOKUP(D171,Mains!A:D,4,0)+VLOOKUP(E171,Mains!A:D,4,0)</f>
        <v>0.10280166383278691</v>
      </c>
      <c r="I171">
        <f>IF(OR($A171=Test!B$1,$B171=Test!B$1,$C171=Test!B$1,$D171=Test!B$1,$E171=Test!B$1),1,0)</f>
        <v>0</v>
      </c>
      <c r="J171">
        <f>IF(OR($A171=Test!C$1,$B171=Test!C$1,$C171=Test!C$1,$D171=Test!C$1,$E171=Test!C$1),1,0)</f>
        <v>0</v>
      </c>
      <c r="K171">
        <f>IF(OR($A171=Test!D$1,$B171=Test!D$1,$C171=Test!D$1,$D171=Test!D$1,$E171=Test!D$1),1,0)</f>
        <v>0</v>
      </c>
      <c r="L171">
        <f>IF(OR($A171=Test!E$1,$B171=Test!E$1,$C171=Test!E$1,$D171=Test!E$1,$E171=Test!E$1),1,0)</f>
        <v>0</v>
      </c>
      <c r="M171">
        <f>IF(OR($A171=Test!F$1,$B171=Test!F$1,$C171=Test!F$1,$D171=Test!F$1,$E171=Test!F$1),1,0)</f>
        <v>0</v>
      </c>
      <c r="N171" s="34">
        <f t="shared" si="10"/>
        <v>0</v>
      </c>
      <c r="O171" s="34">
        <f t="shared" si="11"/>
        <v>207</v>
      </c>
      <c r="P171" s="34">
        <f t="shared" si="11"/>
        <v>209</v>
      </c>
      <c r="Q171" s="34">
        <f t="shared" si="11"/>
        <v>71</v>
      </c>
      <c r="R171" s="34">
        <f t="shared" si="11"/>
        <v>177</v>
      </c>
      <c r="S171" s="34">
        <f t="shared" si="11"/>
        <v>170</v>
      </c>
    </row>
    <row r="172" spans="1:19" x14ac:dyDescent="0.25">
      <c r="A172">
        <v>2</v>
      </c>
      <c r="B172">
        <v>17</v>
      </c>
      <c r="C172">
        <v>26</v>
      </c>
      <c r="D172">
        <v>44</v>
      </c>
      <c r="E172">
        <v>45</v>
      </c>
      <c r="F172" s="2">
        <v>0.25061033386858267</v>
      </c>
      <c r="G172">
        <f t="shared" si="12"/>
        <v>134</v>
      </c>
      <c r="H172" s="2">
        <f ca="1">VLOOKUP(A172,Mains!A:D,4,0)+VLOOKUP(B172,Mains!A:D,4,0)+VLOOKUP(C172,Mains!A:D,4,0)+VLOOKUP(D172,Mains!A:D,4,0)+VLOOKUP(E172,Mains!A:D,4,0)</f>
        <v>8.3096999650975473E-2</v>
      </c>
      <c r="I172">
        <f>IF(OR($A172=Test!B$1,$B172=Test!B$1,$C172=Test!B$1,$D172=Test!B$1,$E172=Test!B$1),1,0)</f>
        <v>1</v>
      </c>
      <c r="J172">
        <f>IF(OR($A172=Test!C$1,$B172=Test!C$1,$C172=Test!C$1,$D172=Test!C$1,$E172=Test!C$1),1,0)</f>
        <v>0</v>
      </c>
      <c r="K172">
        <f>IF(OR($A172=Test!D$1,$B172=Test!D$1,$C172=Test!D$1,$D172=Test!D$1,$E172=Test!D$1),1,0)</f>
        <v>0</v>
      </c>
      <c r="L172">
        <f>IF(OR($A172=Test!E$1,$B172=Test!E$1,$C172=Test!E$1,$D172=Test!E$1,$E172=Test!E$1),1,0)</f>
        <v>1</v>
      </c>
      <c r="M172">
        <f>IF(OR($A172=Test!F$1,$B172=Test!F$1,$C172=Test!F$1,$D172=Test!F$1,$E172=Test!F$1),1,0)</f>
        <v>0</v>
      </c>
      <c r="N172" s="34">
        <f t="shared" si="10"/>
        <v>2</v>
      </c>
      <c r="O172" s="34">
        <f t="shared" si="11"/>
        <v>660</v>
      </c>
      <c r="P172" s="34">
        <f t="shared" si="11"/>
        <v>105</v>
      </c>
      <c r="Q172" s="34">
        <f t="shared" si="11"/>
        <v>102</v>
      </c>
      <c r="R172" s="34">
        <f t="shared" si="11"/>
        <v>35</v>
      </c>
      <c r="S172" s="34">
        <f t="shared" si="11"/>
        <v>81</v>
      </c>
    </row>
    <row r="173" spans="1:19" x14ac:dyDescent="0.25">
      <c r="A173">
        <v>2</v>
      </c>
      <c r="B173">
        <v>12</v>
      </c>
      <c r="C173">
        <v>24</v>
      </c>
      <c r="D173">
        <v>39</v>
      </c>
      <c r="E173">
        <v>40</v>
      </c>
      <c r="F173" s="2">
        <v>0.25059985704493132</v>
      </c>
      <c r="G173">
        <f t="shared" si="12"/>
        <v>117</v>
      </c>
      <c r="H173" s="2">
        <f ca="1">VLOOKUP(A173,Mains!A:D,4,0)+VLOOKUP(B173,Mains!A:D,4,0)+VLOOKUP(C173,Mains!A:D,4,0)+VLOOKUP(D173,Mains!A:D,4,0)+VLOOKUP(E173,Mains!A:D,4,0)</f>
        <v>0.11259788408069099</v>
      </c>
      <c r="I173">
        <f>IF(OR($A173=Test!B$1,$B173=Test!B$1,$C173=Test!B$1,$D173=Test!B$1,$E173=Test!B$1),1,0)</f>
        <v>1</v>
      </c>
      <c r="J173">
        <f>IF(OR($A173=Test!C$1,$B173=Test!C$1,$C173=Test!C$1,$D173=Test!C$1,$E173=Test!C$1),1,0)</f>
        <v>0</v>
      </c>
      <c r="K173">
        <f>IF(OR($A173=Test!D$1,$B173=Test!D$1,$C173=Test!D$1,$D173=Test!D$1,$E173=Test!D$1),1,0)</f>
        <v>0</v>
      </c>
      <c r="L173">
        <f>IF(OR($A173=Test!E$1,$B173=Test!E$1,$C173=Test!E$1,$D173=Test!E$1,$E173=Test!E$1),1,0)</f>
        <v>0</v>
      </c>
      <c r="M173">
        <f>IF(OR($A173=Test!F$1,$B173=Test!F$1,$C173=Test!F$1,$D173=Test!F$1,$E173=Test!F$1),1,0)</f>
        <v>0</v>
      </c>
      <c r="N173" s="34">
        <f t="shared" si="10"/>
        <v>1</v>
      </c>
      <c r="O173" s="34">
        <f t="shared" si="11"/>
        <v>660</v>
      </c>
      <c r="P173" s="34">
        <f t="shared" si="11"/>
        <v>31</v>
      </c>
      <c r="Q173" s="34">
        <f t="shared" si="11"/>
        <v>109</v>
      </c>
      <c r="R173" s="34">
        <f t="shared" si="11"/>
        <v>199</v>
      </c>
      <c r="S173" s="34">
        <f t="shared" si="11"/>
        <v>170</v>
      </c>
    </row>
    <row r="174" spans="1:19" x14ac:dyDescent="0.25">
      <c r="A174">
        <v>2</v>
      </c>
      <c r="B174">
        <v>21</v>
      </c>
      <c r="C174">
        <v>22</v>
      </c>
      <c r="D174">
        <v>40</v>
      </c>
      <c r="E174">
        <v>47</v>
      </c>
      <c r="F174" s="2">
        <v>0.25056651981254219</v>
      </c>
      <c r="G174">
        <f t="shared" si="12"/>
        <v>132</v>
      </c>
      <c r="H174" s="2">
        <f ca="1">VLOOKUP(A174,Mains!A:D,4,0)+VLOOKUP(B174,Mains!A:D,4,0)+VLOOKUP(C174,Mains!A:D,4,0)+VLOOKUP(D174,Mains!A:D,4,0)+VLOOKUP(E174,Mains!A:D,4,0)</f>
        <v>0.10581862398439014</v>
      </c>
      <c r="I174">
        <f>IF(OR($A174=Test!B$1,$B174=Test!B$1,$C174=Test!B$1,$D174=Test!B$1,$E174=Test!B$1),1,0)</f>
        <v>1</v>
      </c>
      <c r="J174">
        <f>IF(OR($A174=Test!C$1,$B174=Test!C$1,$C174=Test!C$1,$D174=Test!C$1,$E174=Test!C$1),1,0)</f>
        <v>0</v>
      </c>
      <c r="K174">
        <f>IF(OR($A174=Test!D$1,$B174=Test!D$1,$C174=Test!D$1,$D174=Test!D$1,$E174=Test!D$1),1,0)</f>
        <v>0</v>
      </c>
      <c r="L174">
        <f>IF(OR($A174=Test!E$1,$B174=Test!E$1,$C174=Test!E$1,$D174=Test!E$1,$E174=Test!E$1),1,0)</f>
        <v>0</v>
      </c>
      <c r="M174">
        <f>IF(OR($A174=Test!F$1,$B174=Test!F$1,$C174=Test!F$1,$D174=Test!F$1,$E174=Test!F$1),1,0)</f>
        <v>0</v>
      </c>
      <c r="N174" s="34">
        <f t="shared" si="10"/>
        <v>1</v>
      </c>
      <c r="O174" s="34">
        <f t="shared" si="11"/>
        <v>660</v>
      </c>
      <c r="P174" s="34">
        <f t="shared" si="11"/>
        <v>56</v>
      </c>
      <c r="Q174" s="34">
        <f t="shared" si="11"/>
        <v>106</v>
      </c>
      <c r="R174" s="34">
        <f t="shared" si="11"/>
        <v>160</v>
      </c>
      <c r="S174" s="34">
        <f t="shared" si="11"/>
        <v>52</v>
      </c>
    </row>
    <row r="175" spans="1:19" x14ac:dyDescent="0.25">
      <c r="A175">
        <v>2</v>
      </c>
      <c r="B175">
        <v>13</v>
      </c>
      <c r="C175">
        <v>27</v>
      </c>
      <c r="D175">
        <v>28</v>
      </c>
      <c r="E175">
        <v>43</v>
      </c>
      <c r="F175" s="2">
        <v>0.25055873654720923</v>
      </c>
      <c r="G175">
        <f t="shared" si="12"/>
        <v>113</v>
      </c>
      <c r="H175" s="2">
        <f ca="1">VLOOKUP(A175,Mains!A:D,4,0)+VLOOKUP(B175,Mains!A:D,4,0)+VLOOKUP(C175,Mains!A:D,4,0)+VLOOKUP(D175,Mains!A:D,4,0)+VLOOKUP(E175,Mains!A:D,4,0)</f>
        <v>0.10827453762026153</v>
      </c>
      <c r="I175">
        <f>IF(OR($A175=Test!B$1,$B175=Test!B$1,$C175=Test!B$1,$D175=Test!B$1,$E175=Test!B$1),1,0)</f>
        <v>1</v>
      </c>
      <c r="J175">
        <f>IF(OR($A175=Test!C$1,$B175=Test!C$1,$C175=Test!C$1,$D175=Test!C$1,$E175=Test!C$1),1,0)</f>
        <v>0</v>
      </c>
      <c r="K175">
        <f>IF(OR($A175=Test!D$1,$B175=Test!D$1,$C175=Test!D$1,$D175=Test!D$1,$E175=Test!D$1),1,0)</f>
        <v>0</v>
      </c>
      <c r="L175">
        <f>IF(OR($A175=Test!E$1,$B175=Test!E$1,$C175=Test!E$1,$D175=Test!E$1,$E175=Test!E$1),1,0)</f>
        <v>0</v>
      </c>
      <c r="M175">
        <f>IF(OR($A175=Test!F$1,$B175=Test!F$1,$C175=Test!F$1,$D175=Test!F$1,$E175=Test!F$1),1,0)</f>
        <v>0</v>
      </c>
      <c r="N175" s="34">
        <f t="shared" si="10"/>
        <v>1</v>
      </c>
      <c r="O175" s="34">
        <f t="shared" si="11"/>
        <v>660</v>
      </c>
      <c r="P175" s="34">
        <f t="shared" si="11"/>
        <v>110</v>
      </c>
      <c r="Q175" s="34">
        <f t="shared" si="11"/>
        <v>30</v>
      </c>
      <c r="R175" s="34">
        <f t="shared" si="11"/>
        <v>11</v>
      </c>
      <c r="S175" s="34">
        <f t="shared" si="11"/>
        <v>208</v>
      </c>
    </row>
    <row r="176" spans="1:19" x14ac:dyDescent="0.25">
      <c r="A176">
        <v>2</v>
      </c>
      <c r="B176">
        <v>11</v>
      </c>
      <c r="C176">
        <v>28</v>
      </c>
      <c r="D176">
        <v>46</v>
      </c>
      <c r="E176">
        <v>47</v>
      </c>
      <c r="F176" s="2">
        <v>0.2504520097712859</v>
      </c>
      <c r="G176">
        <f t="shared" si="12"/>
        <v>134</v>
      </c>
      <c r="H176" s="2">
        <f ca="1">VLOOKUP(A176,Mains!A:D,4,0)+VLOOKUP(B176,Mains!A:D,4,0)+VLOOKUP(C176,Mains!A:D,4,0)+VLOOKUP(D176,Mains!A:D,4,0)+VLOOKUP(E176,Mains!A:D,4,0)</f>
        <v>9.224919499913535E-2</v>
      </c>
      <c r="I176">
        <f>IF(OR($A176=Test!B$1,$B176=Test!B$1,$C176=Test!B$1,$D176=Test!B$1,$E176=Test!B$1),1,0)</f>
        <v>1</v>
      </c>
      <c r="J176">
        <f>IF(OR($A176=Test!C$1,$B176=Test!C$1,$C176=Test!C$1,$D176=Test!C$1,$E176=Test!C$1),1,0)</f>
        <v>0</v>
      </c>
      <c r="K176">
        <f>IF(OR($A176=Test!D$1,$B176=Test!D$1,$C176=Test!D$1,$D176=Test!D$1,$E176=Test!D$1),1,0)</f>
        <v>0</v>
      </c>
      <c r="L176">
        <f>IF(OR($A176=Test!E$1,$B176=Test!E$1,$C176=Test!E$1,$D176=Test!E$1,$E176=Test!E$1),1,0)</f>
        <v>0</v>
      </c>
      <c r="M176">
        <f>IF(OR($A176=Test!F$1,$B176=Test!F$1,$C176=Test!F$1,$D176=Test!F$1,$E176=Test!F$1),1,0)</f>
        <v>0</v>
      </c>
      <c r="N176" s="34">
        <f t="shared" si="10"/>
        <v>1</v>
      </c>
      <c r="O176" s="34">
        <f t="shared" si="11"/>
        <v>660</v>
      </c>
      <c r="P176" s="34">
        <f t="shared" si="11"/>
        <v>19</v>
      </c>
      <c r="Q176" s="34">
        <f t="shared" si="11"/>
        <v>120</v>
      </c>
      <c r="R176" s="34">
        <f t="shared" si="11"/>
        <v>14</v>
      </c>
      <c r="S176" s="34">
        <f t="shared" si="11"/>
        <v>52</v>
      </c>
    </row>
    <row r="177" spans="1:19" x14ac:dyDescent="0.25">
      <c r="A177">
        <v>2</v>
      </c>
      <c r="B177">
        <v>19</v>
      </c>
      <c r="C177">
        <v>26</v>
      </c>
      <c r="D177">
        <v>42</v>
      </c>
      <c r="E177">
        <v>43</v>
      </c>
      <c r="F177" s="2">
        <v>0.25029743577645458</v>
      </c>
      <c r="G177">
        <f t="shared" si="12"/>
        <v>132</v>
      </c>
      <c r="H177" s="2">
        <f ca="1">VLOOKUP(A177,Mains!A:D,4,0)+VLOOKUP(B177,Mains!A:D,4,0)+VLOOKUP(C177,Mains!A:D,4,0)+VLOOKUP(D177,Mains!A:D,4,0)+VLOOKUP(E177,Mains!A:D,4,0)</f>
        <v>0.11381529129542667</v>
      </c>
      <c r="I177">
        <f>IF(OR($A177=Test!B$1,$B177=Test!B$1,$C177=Test!B$1,$D177=Test!B$1,$E177=Test!B$1),1,0)</f>
        <v>1</v>
      </c>
      <c r="J177">
        <f>IF(OR($A177=Test!C$1,$B177=Test!C$1,$C177=Test!C$1,$D177=Test!C$1,$E177=Test!C$1),1,0)</f>
        <v>0</v>
      </c>
      <c r="K177">
        <f>IF(OR($A177=Test!D$1,$B177=Test!D$1,$C177=Test!D$1,$D177=Test!D$1,$E177=Test!D$1),1,0)</f>
        <v>0</v>
      </c>
      <c r="L177">
        <f>IF(OR($A177=Test!E$1,$B177=Test!E$1,$C177=Test!E$1,$D177=Test!E$1,$E177=Test!E$1),1,0)</f>
        <v>0</v>
      </c>
      <c r="M177">
        <f>IF(OR($A177=Test!F$1,$B177=Test!F$1,$C177=Test!F$1,$D177=Test!F$1,$E177=Test!F$1),1,0)</f>
        <v>0</v>
      </c>
      <c r="N177" s="34">
        <f t="shared" si="10"/>
        <v>1</v>
      </c>
      <c r="O177" s="34">
        <f t="shared" si="11"/>
        <v>660</v>
      </c>
      <c r="P177" s="34">
        <f t="shared" si="11"/>
        <v>209</v>
      </c>
      <c r="Q177" s="34">
        <f t="shared" si="11"/>
        <v>102</v>
      </c>
      <c r="R177" s="34">
        <f t="shared" si="11"/>
        <v>110</v>
      </c>
      <c r="S177" s="34">
        <f t="shared" si="11"/>
        <v>208</v>
      </c>
    </row>
    <row r="178" spans="1:19" x14ac:dyDescent="0.25">
      <c r="A178">
        <v>2</v>
      </c>
      <c r="B178">
        <v>12</v>
      </c>
      <c r="C178">
        <v>28</v>
      </c>
      <c r="D178">
        <v>46</v>
      </c>
      <c r="E178">
        <v>47</v>
      </c>
      <c r="F178" s="2">
        <v>0.25022121608291631</v>
      </c>
      <c r="G178">
        <f t="shared" si="12"/>
        <v>135</v>
      </c>
      <c r="H178" s="2">
        <f ca="1">VLOOKUP(A178,Mains!A:D,4,0)+VLOOKUP(B178,Mains!A:D,4,0)+VLOOKUP(C178,Mains!A:D,4,0)+VLOOKUP(D178,Mains!A:D,4,0)+VLOOKUP(E178,Mains!A:D,4,0)</f>
        <v>9.3472657013955421E-2</v>
      </c>
      <c r="I178">
        <f>IF(OR($A178=Test!B$1,$B178=Test!B$1,$C178=Test!B$1,$D178=Test!B$1,$E178=Test!B$1),1,0)</f>
        <v>1</v>
      </c>
      <c r="J178">
        <f>IF(OR($A178=Test!C$1,$B178=Test!C$1,$C178=Test!C$1,$D178=Test!C$1,$E178=Test!C$1),1,0)</f>
        <v>0</v>
      </c>
      <c r="K178">
        <f>IF(OR($A178=Test!D$1,$B178=Test!D$1,$C178=Test!D$1,$D178=Test!D$1,$E178=Test!D$1),1,0)</f>
        <v>0</v>
      </c>
      <c r="L178">
        <f>IF(OR($A178=Test!E$1,$B178=Test!E$1,$C178=Test!E$1,$D178=Test!E$1,$E178=Test!E$1),1,0)</f>
        <v>0</v>
      </c>
      <c r="M178">
        <f>IF(OR($A178=Test!F$1,$B178=Test!F$1,$C178=Test!F$1,$D178=Test!F$1,$E178=Test!F$1),1,0)</f>
        <v>0</v>
      </c>
      <c r="N178" s="34">
        <f t="shared" si="10"/>
        <v>1</v>
      </c>
      <c r="O178" s="34">
        <f t="shared" si="11"/>
        <v>660</v>
      </c>
      <c r="P178" s="34">
        <f t="shared" si="11"/>
        <v>31</v>
      </c>
      <c r="Q178" s="34">
        <f t="shared" si="11"/>
        <v>120</v>
      </c>
      <c r="R178" s="34">
        <f t="shared" si="11"/>
        <v>14</v>
      </c>
      <c r="S178" s="34">
        <f t="shared" si="11"/>
        <v>52</v>
      </c>
    </row>
    <row r="179" spans="1:19" x14ac:dyDescent="0.25">
      <c r="A179">
        <v>2</v>
      </c>
      <c r="B179">
        <v>20</v>
      </c>
      <c r="C179">
        <v>35</v>
      </c>
      <c r="D179">
        <v>36</v>
      </c>
      <c r="E179">
        <v>43</v>
      </c>
      <c r="F179" s="2">
        <v>0.250205851910836</v>
      </c>
      <c r="G179">
        <f t="shared" si="12"/>
        <v>136</v>
      </c>
      <c r="H179" s="2">
        <f ca="1">VLOOKUP(A179,Mains!A:D,4,0)+VLOOKUP(B179,Mains!A:D,4,0)+VLOOKUP(C179,Mains!A:D,4,0)+VLOOKUP(D179,Mains!A:D,4,0)+VLOOKUP(E179,Mains!A:D,4,0)</f>
        <v>9.1653401086574576E-2</v>
      </c>
      <c r="I179">
        <f>IF(OR($A179=Test!B$1,$B179=Test!B$1,$C179=Test!B$1,$D179=Test!B$1,$E179=Test!B$1),1,0)</f>
        <v>1</v>
      </c>
      <c r="J179">
        <f>IF(OR($A179=Test!C$1,$B179=Test!C$1,$C179=Test!C$1,$D179=Test!C$1,$E179=Test!C$1),1,0)</f>
        <v>0</v>
      </c>
      <c r="K179">
        <f>IF(OR($A179=Test!D$1,$B179=Test!D$1,$C179=Test!D$1,$D179=Test!D$1,$E179=Test!D$1),1,0)</f>
        <v>0</v>
      </c>
      <c r="L179">
        <f>IF(OR($A179=Test!E$1,$B179=Test!E$1,$C179=Test!E$1,$D179=Test!E$1,$E179=Test!E$1),1,0)</f>
        <v>0</v>
      </c>
      <c r="M179">
        <f>IF(OR($A179=Test!F$1,$B179=Test!F$1,$C179=Test!F$1,$D179=Test!F$1,$E179=Test!F$1),1,0)</f>
        <v>0</v>
      </c>
      <c r="N179" s="34">
        <f t="shared" si="10"/>
        <v>1</v>
      </c>
      <c r="O179" s="34">
        <f t="shared" si="11"/>
        <v>660</v>
      </c>
      <c r="P179" s="34">
        <f t="shared" si="11"/>
        <v>74</v>
      </c>
      <c r="Q179" s="34">
        <f t="shared" si="11"/>
        <v>56</v>
      </c>
      <c r="R179" s="34">
        <f t="shared" si="11"/>
        <v>33</v>
      </c>
      <c r="S179" s="34">
        <f t="shared" si="11"/>
        <v>208</v>
      </c>
    </row>
    <row r="180" spans="1:19" x14ac:dyDescent="0.25">
      <c r="A180">
        <v>12</v>
      </c>
      <c r="B180">
        <v>13</v>
      </c>
      <c r="C180">
        <v>26</v>
      </c>
      <c r="D180">
        <v>35</v>
      </c>
      <c r="E180">
        <v>50</v>
      </c>
      <c r="F180" s="2">
        <v>0.25018873462477931</v>
      </c>
      <c r="G180">
        <f t="shared" si="12"/>
        <v>136</v>
      </c>
      <c r="H180" s="2">
        <f ca="1">VLOOKUP(A180,Mains!A:D,4,0)+VLOOKUP(B180,Mains!A:D,4,0)+VLOOKUP(C180,Mains!A:D,4,0)+VLOOKUP(D180,Mains!A:D,4,0)+VLOOKUP(E180,Mains!A:D,4,0)</f>
        <v>9.5911913911717148E-2</v>
      </c>
      <c r="I180">
        <f>IF(OR($A180=Test!B$1,$B180=Test!B$1,$C180=Test!B$1,$D180=Test!B$1,$E180=Test!B$1),1,0)</f>
        <v>0</v>
      </c>
      <c r="J180">
        <f>IF(OR($A180=Test!C$1,$B180=Test!C$1,$C180=Test!C$1,$D180=Test!C$1,$E180=Test!C$1),1,0)</f>
        <v>0</v>
      </c>
      <c r="K180">
        <f>IF(OR($A180=Test!D$1,$B180=Test!D$1,$C180=Test!D$1,$D180=Test!D$1,$E180=Test!D$1),1,0)</f>
        <v>0</v>
      </c>
      <c r="L180">
        <f>IF(OR($A180=Test!E$1,$B180=Test!E$1,$C180=Test!E$1,$D180=Test!E$1,$E180=Test!E$1),1,0)</f>
        <v>0</v>
      </c>
      <c r="M180">
        <f>IF(OR($A180=Test!F$1,$B180=Test!F$1,$C180=Test!F$1,$D180=Test!F$1,$E180=Test!F$1),1,0)</f>
        <v>1</v>
      </c>
      <c r="N180" s="34">
        <f t="shared" si="10"/>
        <v>1</v>
      </c>
      <c r="O180" s="34">
        <f t="shared" si="11"/>
        <v>11</v>
      </c>
      <c r="P180" s="34">
        <f t="shared" si="11"/>
        <v>110</v>
      </c>
      <c r="Q180" s="34">
        <f t="shared" si="11"/>
        <v>102</v>
      </c>
      <c r="R180" s="34">
        <f t="shared" si="11"/>
        <v>177</v>
      </c>
      <c r="S180" s="34">
        <f t="shared" si="11"/>
        <v>215</v>
      </c>
    </row>
    <row r="181" spans="1:19" x14ac:dyDescent="0.25">
      <c r="A181">
        <v>2</v>
      </c>
      <c r="B181">
        <v>10</v>
      </c>
      <c r="C181">
        <v>28</v>
      </c>
      <c r="D181">
        <v>42</v>
      </c>
      <c r="E181">
        <v>43</v>
      </c>
      <c r="F181" s="2">
        <v>0.24995730019741735</v>
      </c>
      <c r="G181">
        <f t="shared" si="12"/>
        <v>125</v>
      </c>
      <c r="H181" s="2">
        <f ca="1">VLOOKUP(A181,Mains!A:D,4,0)+VLOOKUP(B181,Mains!A:D,4,0)+VLOOKUP(C181,Mains!A:D,4,0)+VLOOKUP(D181,Mains!A:D,4,0)+VLOOKUP(E181,Mains!A:D,4,0)</f>
        <v>9.4912529659788844E-2</v>
      </c>
      <c r="I181">
        <f>IF(OR($A181=Test!B$1,$B181=Test!B$1,$C181=Test!B$1,$D181=Test!B$1,$E181=Test!B$1),1,0)</f>
        <v>1</v>
      </c>
      <c r="J181">
        <f>IF(OR($A181=Test!C$1,$B181=Test!C$1,$C181=Test!C$1,$D181=Test!C$1,$E181=Test!C$1),1,0)</f>
        <v>0</v>
      </c>
      <c r="K181">
        <f>IF(OR($A181=Test!D$1,$B181=Test!D$1,$C181=Test!D$1,$D181=Test!D$1,$E181=Test!D$1),1,0)</f>
        <v>0</v>
      </c>
      <c r="L181">
        <f>IF(OR($A181=Test!E$1,$B181=Test!E$1,$C181=Test!E$1,$D181=Test!E$1,$E181=Test!E$1),1,0)</f>
        <v>0</v>
      </c>
      <c r="M181">
        <f>IF(OR($A181=Test!F$1,$B181=Test!F$1,$C181=Test!F$1,$D181=Test!F$1,$E181=Test!F$1),1,0)</f>
        <v>0</v>
      </c>
      <c r="N181" s="34">
        <f t="shared" si="10"/>
        <v>1</v>
      </c>
      <c r="O181" s="34">
        <f t="shared" si="11"/>
        <v>660</v>
      </c>
      <c r="P181" s="34">
        <f t="shared" si="11"/>
        <v>14</v>
      </c>
      <c r="Q181" s="34">
        <f t="shared" si="11"/>
        <v>120</v>
      </c>
      <c r="R181" s="34">
        <f t="shared" si="11"/>
        <v>110</v>
      </c>
      <c r="S181" s="34">
        <f t="shared" si="11"/>
        <v>208</v>
      </c>
    </row>
    <row r="182" spans="1:19" x14ac:dyDescent="0.25">
      <c r="A182">
        <v>4</v>
      </c>
      <c r="B182">
        <v>22</v>
      </c>
      <c r="C182">
        <v>28</v>
      </c>
      <c r="D182">
        <v>39</v>
      </c>
      <c r="E182">
        <v>40</v>
      </c>
      <c r="F182" s="2">
        <v>0.24995675496230466</v>
      </c>
      <c r="G182">
        <f t="shared" si="12"/>
        <v>133</v>
      </c>
      <c r="H182" s="2">
        <f ca="1">VLOOKUP(A182,Mains!A:D,4,0)+VLOOKUP(B182,Mains!A:D,4,0)+VLOOKUP(C182,Mains!A:D,4,0)+VLOOKUP(D182,Mains!A:D,4,0)+VLOOKUP(E182,Mains!A:D,4,0)</f>
        <v>0.12786354606996977</v>
      </c>
      <c r="I182">
        <f>IF(OR($A182=Test!B$1,$B182=Test!B$1,$C182=Test!B$1,$D182=Test!B$1,$E182=Test!B$1),1,0)</f>
        <v>0</v>
      </c>
      <c r="J182">
        <f>IF(OR($A182=Test!C$1,$B182=Test!C$1,$C182=Test!C$1,$D182=Test!C$1,$E182=Test!C$1),1,0)</f>
        <v>0</v>
      </c>
      <c r="K182">
        <f>IF(OR($A182=Test!D$1,$B182=Test!D$1,$C182=Test!D$1,$D182=Test!D$1,$E182=Test!D$1),1,0)</f>
        <v>0</v>
      </c>
      <c r="L182">
        <f>IF(OR($A182=Test!E$1,$B182=Test!E$1,$C182=Test!E$1,$D182=Test!E$1,$E182=Test!E$1),1,0)</f>
        <v>0</v>
      </c>
      <c r="M182">
        <f>IF(OR($A182=Test!F$1,$B182=Test!F$1,$C182=Test!F$1,$D182=Test!F$1,$E182=Test!F$1),1,0)</f>
        <v>0</v>
      </c>
      <c r="N182" s="34">
        <f t="shared" si="10"/>
        <v>0</v>
      </c>
      <c r="O182" s="34">
        <f t="shared" si="11"/>
        <v>207</v>
      </c>
      <c r="P182" s="34">
        <f t="shared" si="11"/>
        <v>82</v>
      </c>
      <c r="Q182" s="34">
        <f t="shared" si="11"/>
        <v>120</v>
      </c>
      <c r="R182" s="34">
        <f t="shared" si="11"/>
        <v>199</v>
      </c>
      <c r="S182" s="34">
        <f t="shared" si="11"/>
        <v>170</v>
      </c>
    </row>
    <row r="183" spans="1:19" x14ac:dyDescent="0.25">
      <c r="A183">
        <v>2</v>
      </c>
      <c r="B183">
        <v>20</v>
      </c>
      <c r="C183">
        <v>28</v>
      </c>
      <c r="D183">
        <v>39</v>
      </c>
      <c r="E183">
        <v>40</v>
      </c>
      <c r="F183" s="2">
        <v>0.24941427929920418</v>
      </c>
      <c r="G183">
        <f t="shared" si="12"/>
        <v>129</v>
      </c>
      <c r="H183" s="2">
        <f ca="1">VLOOKUP(A183,Mains!A:D,4,0)+VLOOKUP(B183,Mains!A:D,4,0)+VLOOKUP(C183,Mains!A:D,4,0)+VLOOKUP(D183,Mains!A:D,4,0)+VLOOKUP(E183,Mains!A:D,4,0)</f>
        <v>0.10504358361346267</v>
      </c>
      <c r="I183">
        <f>IF(OR($A183=Test!B$1,$B183=Test!B$1,$C183=Test!B$1,$D183=Test!B$1,$E183=Test!B$1),1,0)</f>
        <v>1</v>
      </c>
      <c r="J183">
        <f>IF(OR($A183=Test!C$1,$B183=Test!C$1,$C183=Test!C$1,$D183=Test!C$1,$E183=Test!C$1),1,0)</f>
        <v>0</v>
      </c>
      <c r="K183">
        <f>IF(OR($A183=Test!D$1,$B183=Test!D$1,$C183=Test!D$1,$D183=Test!D$1,$E183=Test!D$1),1,0)</f>
        <v>0</v>
      </c>
      <c r="L183">
        <f>IF(OR($A183=Test!E$1,$B183=Test!E$1,$C183=Test!E$1,$D183=Test!E$1,$E183=Test!E$1),1,0)</f>
        <v>0</v>
      </c>
      <c r="M183">
        <f>IF(OR($A183=Test!F$1,$B183=Test!F$1,$C183=Test!F$1,$D183=Test!F$1,$E183=Test!F$1),1,0)</f>
        <v>0</v>
      </c>
      <c r="N183" s="34">
        <f t="shared" si="10"/>
        <v>1</v>
      </c>
      <c r="O183" s="34">
        <f t="shared" si="11"/>
        <v>660</v>
      </c>
      <c r="P183" s="34">
        <f t="shared" si="11"/>
        <v>74</v>
      </c>
      <c r="Q183" s="34">
        <f t="shared" si="11"/>
        <v>120</v>
      </c>
      <c r="R183" s="34">
        <f t="shared" si="11"/>
        <v>199</v>
      </c>
      <c r="S183" s="34">
        <f t="shared" si="11"/>
        <v>170</v>
      </c>
    </row>
    <row r="184" spans="1:19" x14ac:dyDescent="0.25">
      <c r="A184">
        <v>2</v>
      </c>
      <c r="B184">
        <v>14</v>
      </c>
      <c r="C184">
        <v>28</v>
      </c>
      <c r="D184">
        <v>39</v>
      </c>
      <c r="E184">
        <v>40</v>
      </c>
      <c r="F184" s="2">
        <v>0.24938565824000458</v>
      </c>
      <c r="G184">
        <f t="shared" si="12"/>
        <v>123</v>
      </c>
      <c r="H184" s="2">
        <f ca="1">VLOOKUP(A184,Mains!A:D,4,0)+VLOOKUP(B184,Mains!A:D,4,0)+VLOOKUP(C184,Mains!A:D,4,0)+VLOOKUP(D184,Mains!A:D,4,0)+VLOOKUP(E184,Mains!A:D,4,0)</f>
        <v>0.11378529014290742</v>
      </c>
      <c r="I184">
        <f>IF(OR($A184=Test!B$1,$B184=Test!B$1,$C184=Test!B$1,$D184=Test!B$1,$E184=Test!B$1),1,0)</f>
        <v>1</v>
      </c>
      <c r="J184">
        <f>IF(OR($A184=Test!C$1,$B184=Test!C$1,$C184=Test!C$1,$D184=Test!C$1,$E184=Test!C$1),1,0)</f>
        <v>1</v>
      </c>
      <c r="K184">
        <f>IF(OR($A184=Test!D$1,$B184=Test!D$1,$C184=Test!D$1,$D184=Test!D$1,$E184=Test!D$1),1,0)</f>
        <v>0</v>
      </c>
      <c r="L184">
        <f>IF(OR($A184=Test!E$1,$B184=Test!E$1,$C184=Test!E$1,$D184=Test!E$1,$E184=Test!E$1),1,0)</f>
        <v>0</v>
      </c>
      <c r="M184">
        <f>IF(OR($A184=Test!F$1,$B184=Test!F$1,$C184=Test!F$1,$D184=Test!F$1,$E184=Test!F$1),1,0)</f>
        <v>0</v>
      </c>
      <c r="N184" s="34">
        <f t="shared" si="10"/>
        <v>2</v>
      </c>
      <c r="O184" s="34">
        <f t="shared" si="11"/>
        <v>660</v>
      </c>
      <c r="P184" s="34">
        <f t="shared" si="11"/>
        <v>47</v>
      </c>
      <c r="Q184" s="34">
        <f t="shared" si="11"/>
        <v>120</v>
      </c>
      <c r="R184" s="34">
        <f t="shared" si="11"/>
        <v>199</v>
      </c>
      <c r="S184" s="34">
        <f t="shared" si="11"/>
        <v>170</v>
      </c>
    </row>
    <row r="185" spans="1:19" x14ac:dyDescent="0.25">
      <c r="A185">
        <v>4</v>
      </c>
      <c r="B185">
        <v>19</v>
      </c>
      <c r="C185">
        <v>24</v>
      </c>
      <c r="D185">
        <v>42</v>
      </c>
      <c r="E185">
        <v>43</v>
      </c>
      <c r="F185" s="2">
        <v>0.24935031268811439</v>
      </c>
      <c r="G185">
        <f t="shared" si="12"/>
        <v>132</v>
      </c>
      <c r="H185" s="2">
        <f ca="1">VLOOKUP(A185,Mains!A:D,4,0)+VLOOKUP(B185,Mains!A:D,4,0)+VLOOKUP(C185,Mains!A:D,4,0)+VLOOKUP(D185,Mains!A:D,4,0)+VLOOKUP(E185,Mains!A:D,4,0)</f>
        <v>0.1021663212350155</v>
      </c>
      <c r="I185">
        <f>IF(OR($A185=Test!B$1,$B185=Test!B$1,$C185=Test!B$1,$D185=Test!B$1,$E185=Test!B$1),1,0)</f>
        <v>0</v>
      </c>
      <c r="J185">
        <f>IF(OR($A185=Test!C$1,$B185=Test!C$1,$C185=Test!C$1,$D185=Test!C$1,$E185=Test!C$1),1,0)</f>
        <v>0</v>
      </c>
      <c r="K185">
        <f>IF(OR($A185=Test!D$1,$B185=Test!D$1,$C185=Test!D$1,$D185=Test!D$1,$E185=Test!D$1),1,0)</f>
        <v>0</v>
      </c>
      <c r="L185">
        <f>IF(OR($A185=Test!E$1,$B185=Test!E$1,$C185=Test!E$1,$D185=Test!E$1,$E185=Test!E$1),1,0)</f>
        <v>0</v>
      </c>
      <c r="M185">
        <f>IF(OR($A185=Test!F$1,$B185=Test!F$1,$C185=Test!F$1,$D185=Test!F$1,$E185=Test!F$1),1,0)</f>
        <v>0</v>
      </c>
      <c r="N185" s="34">
        <f t="shared" si="10"/>
        <v>0</v>
      </c>
      <c r="O185" s="34">
        <f t="shared" si="11"/>
        <v>207</v>
      </c>
      <c r="P185" s="34">
        <f t="shared" si="11"/>
        <v>209</v>
      </c>
      <c r="Q185" s="34">
        <f t="shared" si="11"/>
        <v>109</v>
      </c>
      <c r="R185" s="34">
        <f t="shared" si="11"/>
        <v>110</v>
      </c>
      <c r="S185" s="34">
        <f t="shared" si="11"/>
        <v>208</v>
      </c>
    </row>
    <row r="186" spans="1:19" x14ac:dyDescent="0.25">
      <c r="A186">
        <v>1</v>
      </c>
      <c r="B186">
        <v>19</v>
      </c>
      <c r="C186">
        <v>20</v>
      </c>
      <c r="D186">
        <v>35</v>
      </c>
      <c r="E186">
        <v>50</v>
      </c>
      <c r="F186" s="2">
        <v>0.24934135354902909</v>
      </c>
      <c r="G186">
        <f t="shared" si="12"/>
        <v>125</v>
      </c>
      <c r="H186" s="2">
        <f ca="1">VLOOKUP(A186,Mains!A:D,4,0)+VLOOKUP(B186,Mains!A:D,4,0)+VLOOKUP(C186,Mains!A:D,4,0)+VLOOKUP(D186,Mains!A:D,4,0)+VLOOKUP(E186,Mains!A:D,4,0)</f>
        <v>8.3851016816350724E-2</v>
      </c>
      <c r="I186">
        <f>IF(OR($A186=Test!B$1,$B186=Test!B$1,$C186=Test!B$1,$D186=Test!B$1,$E186=Test!B$1),1,0)</f>
        <v>0</v>
      </c>
      <c r="J186">
        <f>IF(OR($A186=Test!C$1,$B186=Test!C$1,$C186=Test!C$1,$D186=Test!C$1,$E186=Test!C$1),1,0)</f>
        <v>0</v>
      </c>
      <c r="K186">
        <f>IF(OR($A186=Test!D$1,$B186=Test!D$1,$C186=Test!D$1,$D186=Test!D$1,$E186=Test!D$1),1,0)</f>
        <v>0</v>
      </c>
      <c r="L186">
        <f>IF(OR($A186=Test!E$1,$B186=Test!E$1,$C186=Test!E$1,$D186=Test!E$1,$E186=Test!E$1),1,0)</f>
        <v>0</v>
      </c>
      <c r="M186">
        <f>IF(OR($A186=Test!F$1,$B186=Test!F$1,$C186=Test!F$1,$D186=Test!F$1,$E186=Test!F$1),1,0)</f>
        <v>1</v>
      </c>
      <c r="N186" s="34">
        <f t="shared" si="10"/>
        <v>1</v>
      </c>
      <c r="O186" s="34">
        <f t="shared" si="11"/>
        <v>38</v>
      </c>
      <c r="P186" s="34">
        <f t="shared" si="11"/>
        <v>209</v>
      </c>
      <c r="Q186" s="34">
        <f t="shared" si="11"/>
        <v>32</v>
      </c>
      <c r="R186" s="34">
        <f t="shared" si="11"/>
        <v>177</v>
      </c>
      <c r="S186" s="34">
        <f t="shared" si="11"/>
        <v>215</v>
      </c>
    </row>
    <row r="187" spans="1:19" x14ac:dyDescent="0.25">
      <c r="A187">
        <v>2</v>
      </c>
      <c r="B187">
        <v>10</v>
      </c>
      <c r="C187">
        <v>24</v>
      </c>
      <c r="D187">
        <v>42</v>
      </c>
      <c r="E187">
        <v>43</v>
      </c>
      <c r="F187" s="2">
        <v>0.24927199209357442</v>
      </c>
      <c r="G187">
        <f t="shared" si="12"/>
        <v>121</v>
      </c>
      <c r="H187" s="2">
        <f ca="1">VLOOKUP(A187,Mains!A:D,4,0)+VLOOKUP(B187,Mains!A:D,4,0)+VLOOKUP(C187,Mains!A:D,4,0)+VLOOKUP(D187,Mains!A:D,4,0)+VLOOKUP(E187,Mains!A:D,4,0)</f>
        <v>9.1962751443418991E-2</v>
      </c>
      <c r="I187">
        <f>IF(OR($A187=Test!B$1,$B187=Test!B$1,$C187=Test!B$1,$D187=Test!B$1,$E187=Test!B$1),1,0)</f>
        <v>1</v>
      </c>
      <c r="J187">
        <f>IF(OR($A187=Test!C$1,$B187=Test!C$1,$C187=Test!C$1,$D187=Test!C$1,$E187=Test!C$1),1,0)</f>
        <v>0</v>
      </c>
      <c r="K187">
        <f>IF(OR($A187=Test!D$1,$B187=Test!D$1,$C187=Test!D$1,$D187=Test!D$1,$E187=Test!D$1),1,0)</f>
        <v>0</v>
      </c>
      <c r="L187">
        <f>IF(OR($A187=Test!E$1,$B187=Test!E$1,$C187=Test!E$1,$D187=Test!E$1,$E187=Test!E$1),1,0)</f>
        <v>0</v>
      </c>
      <c r="M187">
        <f>IF(OR($A187=Test!F$1,$B187=Test!F$1,$C187=Test!F$1,$D187=Test!F$1,$E187=Test!F$1),1,0)</f>
        <v>0</v>
      </c>
      <c r="N187" s="34">
        <f t="shared" si="10"/>
        <v>1</v>
      </c>
      <c r="O187" s="34">
        <f t="shared" si="11"/>
        <v>660</v>
      </c>
      <c r="P187" s="34">
        <f t="shared" si="11"/>
        <v>14</v>
      </c>
      <c r="Q187" s="34">
        <f t="shared" si="11"/>
        <v>109</v>
      </c>
      <c r="R187" s="34">
        <f t="shared" si="11"/>
        <v>110</v>
      </c>
      <c r="S187" s="34">
        <f t="shared" si="11"/>
        <v>208</v>
      </c>
    </row>
    <row r="188" spans="1:19" x14ac:dyDescent="0.25">
      <c r="A188">
        <v>1</v>
      </c>
      <c r="B188">
        <v>19</v>
      </c>
      <c r="C188">
        <v>35</v>
      </c>
      <c r="D188">
        <v>39</v>
      </c>
      <c r="E188">
        <v>40</v>
      </c>
      <c r="F188" s="2">
        <v>0.24918320253258372</v>
      </c>
      <c r="G188">
        <f t="shared" si="12"/>
        <v>134</v>
      </c>
      <c r="H188" s="2">
        <f ca="1">VLOOKUP(A188,Mains!A:D,4,0)+VLOOKUP(B188,Mains!A:D,4,0)+VLOOKUP(C188,Mains!A:D,4,0)+VLOOKUP(D188,Mains!A:D,4,0)+VLOOKUP(E188,Mains!A:D,4,0)</f>
        <v>0.1152899612028227</v>
      </c>
      <c r="I188">
        <f>IF(OR($A188=Test!B$1,$B188=Test!B$1,$C188=Test!B$1,$D188=Test!B$1,$E188=Test!B$1),1,0)</f>
        <v>0</v>
      </c>
      <c r="J188">
        <f>IF(OR($A188=Test!C$1,$B188=Test!C$1,$C188=Test!C$1,$D188=Test!C$1,$E188=Test!C$1),1,0)</f>
        <v>0</v>
      </c>
      <c r="K188">
        <f>IF(OR($A188=Test!D$1,$B188=Test!D$1,$C188=Test!D$1,$D188=Test!D$1,$E188=Test!D$1),1,0)</f>
        <v>0</v>
      </c>
      <c r="L188">
        <f>IF(OR($A188=Test!E$1,$B188=Test!E$1,$C188=Test!E$1,$D188=Test!E$1,$E188=Test!E$1),1,0)</f>
        <v>0</v>
      </c>
      <c r="M188">
        <f>IF(OR($A188=Test!F$1,$B188=Test!F$1,$C188=Test!F$1,$D188=Test!F$1,$E188=Test!F$1),1,0)</f>
        <v>0</v>
      </c>
      <c r="N188" s="34">
        <f t="shared" si="10"/>
        <v>0</v>
      </c>
      <c r="O188" s="34">
        <f t="shared" si="11"/>
        <v>38</v>
      </c>
      <c r="P188" s="34">
        <f t="shared" si="11"/>
        <v>209</v>
      </c>
      <c r="Q188" s="34">
        <f t="shared" si="11"/>
        <v>56</v>
      </c>
      <c r="R188" s="34">
        <f t="shared" si="11"/>
        <v>199</v>
      </c>
      <c r="S188" s="34">
        <f t="shared" si="11"/>
        <v>170</v>
      </c>
    </row>
    <row r="189" spans="1:19" x14ac:dyDescent="0.25">
      <c r="A189">
        <v>4</v>
      </c>
      <c r="B189">
        <v>19</v>
      </c>
      <c r="C189">
        <v>33</v>
      </c>
      <c r="D189">
        <v>39</v>
      </c>
      <c r="E189">
        <v>40</v>
      </c>
      <c r="F189" s="2">
        <v>0.24887234065447361</v>
      </c>
      <c r="G189">
        <f t="shared" si="12"/>
        <v>135</v>
      </c>
      <c r="H189" s="2">
        <f ca="1">VLOOKUP(A189,Mains!A:D,4,0)+VLOOKUP(B189,Mains!A:D,4,0)+VLOOKUP(C189,Mains!A:D,4,0)+VLOOKUP(D189,Mains!A:D,4,0)+VLOOKUP(E189,Mains!A:D,4,0)</f>
        <v>0.10944590636317339</v>
      </c>
      <c r="I189">
        <f>IF(OR($A189=Test!B$1,$B189=Test!B$1,$C189=Test!B$1,$D189=Test!B$1,$E189=Test!B$1),1,0)</f>
        <v>0</v>
      </c>
      <c r="J189">
        <f>IF(OR($A189=Test!C$1,$B189=Test!C$1,$C189=Test!C$1,$D189=Test!C$1,$E189=Test!C$1),1,0)</f>
        <v>0</v>
      </c>
      <c r="K189">
        <f>IF(OR($A189=Test!D$1,$B189=Test!D$1,$C189=Test!D$1,$D189=Test!D$1,$E189=Test!D$1),1,0)</f>
        <v>0</v>
      </c>
      <c r="L189">
        <f>IF(OR($A189=Test!E$1,$B189=Test!E$1,$C189=Test!E$1,$D189=Test!E$1,$E189=Test!E$1),1,0)</f>
        <v>0</v>
      </c>
      <c r="M189">
        <f>IF(OR($A189=Test!F$1,$B189=Test!F$1,$C189=Test!F$1,$D189=Test!F$1,$E189=Test!F$1),1,0)</f>
        <v>0</v>
      </c>
      <c r="N189" s="34">
        <f t="shared" si="10"/>
        <v>0</v>
      </c>
      <c r="O189" s="34">
        <f t="shared" si="11"/>
        <v>207</v>
      </c>
      <c r="P189" s="34">
        <f t="shared" si="11"/>
        <v>209</v>
      </c>
      <c r="Q189" s="34">
        <f t="shared" si="11"/>
        <v>27</v>
      </c>
      <c r="R189" s="34">
        <f t="shared" si="11"/>
        <v>199</v>
      </c>
      <c r="S189" s="34">
        <f t="shared" si="11"/>
        <v>170</v>
      </c>
    </row>
    <row r="190" spans="1:19" x14ac:dyDescent="0.25">
      <c r="A190">
        <v>2</v>
      </c>
      <c r="B190">
        <v>20</v>
      </c>
      <c r="C190">
        <v>24</v>
      </c>
      <c r="D190">
        <v>39</v>
      </c>
      <c r="E190">
        <v>40</v>
      </c>
      <c r="F190" s="2">
        <v>0.24872897119536122</v>
      </c>
      <c r="G190">
        <f t="shared" si="12"/>
        <v>125</v>
      </c>
      <c r="H190" s="2">
        <f ca="1">VLOOKUP(A190,Mains!A:D,4,0)+VLOOKUP(B190,Mains!A:D,4,0)+VLOOKUP(C190,Mains!A:D,4,0)+VLOOKUP(D190,Mains!A:D,4,0)+VLOOKUP(E190,Mains!A:D,4,0)</f>
        <v>0.10209380539709281</v>
      </c>
      <c r="I190">
        <f>IF(OR($A190=Test!B$1,$B190=Test!B$1,$C190=Test!B$1,$D190=Test!B$1,$E190=Test!B$1),1,0)</f>
        <v>1</v>
      </c>
      <c r="J190">
        <f>IF(OR($A190=Test!C$1,$B190=Test!C$1,$C190=Test!C$1,$D190=Test!C$1,$E190=Test!C$1),1,0)</f>
        <v>0</v>
      </c>
      <c r="K190">
        <f>IF(OR($A190=Test!D$1,$B190=Test!D$1,$C190=Test!D$1,$D190=Test!D$1,$E190=Test!D$1),1,0)</f>
        <v>0</v>
      </c>
      <c r="L190">
        <f>IF(OR($A190=Test!E$1,$B190=Test!E$1,$C190=Test!E$1,$D190=Test!E$1,$E190=Test!E$1),1,0)</f>
        <v>0</v>
      </c>
      <c r="M190">
        <f>IF(OR($A190=Test!F$1,$B190=Test!F$1,$C190=Test!F$1,$D190=Test!F$1,$E190=Test!F$1),1,0)</f>
        <v>0</v>
      </c>
      <c r="N190" s="34">
        <f t="shared" si="10"/>
        <v>1</v>
      </c>
      <c r="O190" s="34">
        <f t="shared" si="11"/>
        <v>660</v>
      </c>
      <c r="P190" s="34">
        <f t="shared" si="11"/>
        <v>74</v>
      </c>
      <c r="Q190" s="34">
        <f t="shared" si="11"/>
        <v>109</v>
      </c>
      <c r="R190" s="34">
        <f t="shared" si="11"/>
        <v>199</v>
      </c>
      <c r="S190" s="34">
        <f t="shared" si="11"/>
        <v>170</v>
      </c>
    </row>
    <row r="191" spans="1:19" x14ac:dyDescent="0.25">
      <c r="A191">
        <v>1</v>
      </c>
      <c r="B191">
        <v>19</v>
      </c>
      <c r="C191">
        <v>34</v>
      </c>
      <c r="D191">
        <v>35</v>
      </c>
      <c r="E191">
        <v>43</v>
      </c>
      <c r="F191" s="2">
        <v>0.24865421340361182</v>
      </c>
      <c r="G191">
        <f t="shared" si="12"/>
        <v>132</v>
      </c>
      <c r="H191" s="2">
        <f ca="1">VLOOKUP(A191,Mains!A:D,4,0)+VLOOKUP(B191,Mains!A:D,4,0)+VLOOKUP(C191,Mains!A:D,4,0)+VLOOKUP(D191,Mains!A:D,4,0)+VLOOKUP(E191,Mains!A:D,4,0)</f>
        <v>9.7204011477410743E-2</v>
      </c>
      <c r="I191">
        <f>IF(OR($A191=Test!B$1,$B191=Test!B$1,$C191=Test!B$1,$D191=Test!B$1,$E191=Test!B$1),1,0)</f>
        <v>0</v>
      </c>
      <c r="J191">
        <f>IF(OR($A191=Test!C$1,$B191=Test!C$1,$C191=Test!C$1,$D191=Test!C$1,$E191=Test!C$1),1,0)</f>
        <v>0</v>
      </c>
      <c r="K191">
        <f>IF(OR($A191=Test!D$1,$B191=Test!D$1,$C191=Test!D$1,$D191=Test!D$1,$E191=Test!D$1),1,0)</f>
        <v>0</v>
      </c>
      <c r="L191">
        <f>IF(OR($A191=Test!E$1,$B191=Test!E$1,$C191=Test!E$1,$D191=Test!E$1,$E191=Test!E$1),1,0)</f>
        <v>0</v>
      </c>
      <c r="M191">
        <f>IF(OR($A191=Test!F$1,$B191=Test!F$1,$C191=Test!F$1,$D191=Test!F$1,$E191=Test!F$1),1,0)</f>
        <v>0</v>
      </c>
      <c r="N191" s="34">
        <f t="shared" si="10"/>
        <v>0</v>
      </c>
      <c r="O191" s="34">
        <f t="shared" si="11"/>
        <v>38</v>
      </c>
      <c r="P191" s="34">
        <f t="shared" si="11"/>
        <v>209</v>
      </c>
      <c r="Q191" s="34">
        <f t="shared" si="11"/>
        <v>71</v>
      </c>
      <c r="R191" s="34">
        <f t="shared" si="11"/>
        <v>177</v>
      </c>
      <c r="S191" s="34">
        <f t="shared" si="11"/>
        <v>208</v>
      </c>
    </row>
    <row r="192" spans="1:19" x14ac:dyDescent="0.25">
      <c r="A192">
        <v>4</v>
      </c>
      <c r="B192">
        <v>19</v>
      </c>
      <c r="C192">
        <v>28</v>
      </c>
      <c r="D192">
        <v>43</v>
      </c>
      <c r="E192">
        <v>44</v>
      </c>
      <c r="F192" s="2">
        <v>0.24852001362442055</v>
      </c>
      <c r="G192">
        <f t="shared" si="12"/>
        <v>138</v>
      </c>
      <c r="H192" s="2">
        <f ca="1">VLOOKUP(A192,Mains!A:D,4,0)+VLOOKUP(B192,Mains!A:D,4,0)+VLOOKUP(C192,Mains!A:D,4,0)+VLOOKUP(D192,Mains!A:D,4,0)+VLOOKUP(E192,Mains!A:D,4,0)</f>
        <v>0.10395254495660115</v>
      </c>
      <c r="I192">
        <f>IF(OR($A192=Test!B$1,$B192=Test!B$1,$C192=Test!B$1,$D192=Test!B$1,$E192=Test!B$1),1,0)</f>
        <v>0</v>
      </c>
      <c r="J192">
        <f>IF(OR($A192=Test!C$1,$B192=Test!C$1,$C192=Test!C$1,$D192=Test!C$1,$E192=Test!C$1),1,0)</f>
        <v>0</v>
      </c>
      <c r="K192">
        <f>IF(OR($A192=Test!D$1,$B192=Test!D$1,$C192=Test!D$1,$D192=Test!D$1,$E192=Test!D$1),1,0)</f>
        <v>0</v>
      </c>
      <c r="L192">
        <f>IF(OR($A192=Test!E$1,$B192=Test!E$1,$C192=Test!E$1,$D192=Test!E$1,$E192=Test!E$1),1,0)</f>
        <v>1</v>
      </c>
      <c r="M192">
        <f>IF(OR($A192=Test!F$1,$B192=Test!F$1,$C192=Test!F$1,$D192=Test!F$1,$E192=Test!F$1),1,0)</f>
        <v>0</v>
      </c>
      <c r="N192" s="34">
        <f t="shared" si="10"/>
        <v>1</v>
      </c>
      <c r="O192" s="34">
        <f t="shared" si="11"/>
        <v>207</v>
      </c>
      <c r="P192" s="34">
        <f t="shared" si="11"/>
        <v>209</v>
      </c>
      <c r="Q192" s="34">
        <f t="shared" si="11"/>
        <v>120</v>
      </c>
      <c r="R192" s="34">
        <f t="shared" si="11"/>
        <v>51</v>
      </c>
      <c r="S192" s="34">
        <f t="shared" si="11"/>
        <v>49</v>
      </c>
    </row>
    <row r="193" spans="1:19" x14ac:dyDescent="0.25">
      <c r="A193">
        <v>2</v>
      </c>
      <c r="B193">
        <v>3</v>
      </c>
      <c r="C193">
        <v>22</v>
      </c>
      <c r="D193">
        <v>40</v>
      </c>
      <c r="E193">
        <v>50</v>
      </c>
      <c r="F193" s="2">
        <v>0.2484917223600939</v>
      </c>
      <c r="G193">
        <f t="shared" si="12"/>
        <v>117</v>
      </c>
      <c r="H193" s="2">
        <f ca="1">VLOOKUP(A193,Mains!A:D,4,0)+VLOOKUP(B193,Mains!A:D,4,0)+VLOOKUP(C193,Mains!A:D,4,0)+VLOOKUP(D193,Mains!A:D,4,0)+VLOOKUP(E193,Mains!A:D,4,0)</f>
        <v>0.12486306496978962</v>
      </c>
      <c r="I193">
        <f>IF(OR($A193=Test!B$1,$B193=Test!B$1,$C193=Test!B$1,$D193=Test!B$1,$E193=Test!B$1),1,0)</f>
        <v>1</v>
      </c>
      <c r="J193">
        <f>IF(OR($A193=Test!C$1,$B193=Test!C$1,$C193=Test!C$1,$D193=Test!C$1,$E193=Test!C$1),1,0)</f>
        <v>0</v>
      </c>
      <c r="K193">
        <f>IF(OR($A193=Test!D$1,$B193=Test!D$1,$C193=Test!D$1,$D193=Test!D$1,$E193=Test!D$1),1,0)</f>
        <v>0</v>
      </c>
      <c r="L193">
        <f>IF(OR($A193=Test!E$1,$B193=Test!E$1,$C193=Test!E$1,$D193=Test!E$1,$E193=Test!E$1),1,0)</f>
        <v>0</v>
      </c>
      <c r="M193">
        <f>IF(OR($A193=Test!F$1,$B193=Test!F$1,$C193=Test!F$1,$D193=Test!F$1,$E193=Test!F$1),1,0)</f>
        <v>1</v>
      </c>
      <c r="N193" s="34">
        <f t="shared" si="10"/>
        <v>2</v>
      </c>
      <c r="O193" s="34">
        <f t="shared" si="11"/>
        <v>660</v>
      </c>
      <c r="P193" s="34">
        <f t="shared" si="11"/>
        <v>9</v>
      </c>
      <c r="Q193" s="34">
        <f t="shared" si="11"/>
        <v>106</v>
      </c>
      <c r="R193" s="34">
        <f t="shared" si="11"/>
        <v>160</v>
      </c>
      <c r="S193" s="34">
        <f t="shared" si="11"/>
        <v>215</v>
      </c>
    </row>
    <row r="194" spans="1:19" x14ac:dyDescent="0.25">
      <c r="A194">
        <v>2</v>
      </c>
      <c r="B194">
        <v>15</v>
      </c>
      <c r="C194">
        <v>28</v>
      </c>
      <c r="D194">
        <v>46</v>
      </c>
      <c r="E194">
        <v>47</v>
      </c>
      <c r="F194" s="2">
        <v>0.2484776846233224</v>
      </c>
      <c r="G194">
        <f t="shared" si="12"/>
        <v>138</v>
      </c>
      <c r="H194" s="2">
        <f ca="1">VLOOKUP(A194,Mains!A:D,4,0)+VLOOKUP(B194,Mains!A:D,4,0)+VLOOKUP(C194,Mains!A:D,4,0)+VLOOKUP(D194,Mains!A:D,4,0)+VLOOKUP(E194,Mains!A:D,4,0)</f>
        <v>9.0946791106457162E-2</v>
      </c>
      <c r="I194">
        <f>IF(OR($A194=Test!B$1,$B194=Test!B$1,$C194=Test!B$1,$D194=Test!B$1,$E194=Test!B$1),1,0)</f>
        <v>1</v>
      </c>
      <c r="J194">
        <f>IF(OR($A194=Test!C$1,$B194=Test!C$1,$C194=Test!C$1,$D194=Test!C$1,$E194=Test!C$1),1,0)</f>
        <v>0</v>
      </c>
      <c r="K194">
        <f>IF(OR($A194=Test!D$1,$B194=Test!D$1,$C194=Test!D$1,$D194=Test!D$1,$E194=Test!D$1),1,0)</f>
        <v>0</v>
      </c>
      <c r="L194">
        <f>IF(OR($A194=Test!E$1,$B194=Test!E$1,$C194=Test!E$1,$D194=Test!E$1,$E194=Test!E$1),1,0)</f>
        <v>0</v>
      </c>
      <c r="M194">
        <f>IF(OR($A194=Test!F$1,$B194=Test!F$1,$C194=Test!F$1,$D194=Test!F$1,$E194=Test!F$1),1,0)</f>
        <v>0</v>
      </c>
      <c r="N194" s="34">
        <f t="shared" ref="N194:N257" si="13">SUM(I194:M194)</f>
        <v>1</v>
      </c>
      <c r="O194" s="34">
        <f t="shared" si="11"/>
        <v>660</v>
      </c>
      <c r="P194" s="34">
        <f t="shared" si="11"/>
        <v>56</v>
      </c>
      <c r="Q194" s="34">
        <f t="shared" si="11"/>
        <v>120</v>
      </c>
      <c r="R194" s="34">
        <f t="shared" si="11"/>
        <v>14</v>
      </c>
      <c r="S194" s="34">
        <f t="shared" si="11"/>
        <v>52</v>
      </c>
    </row>
    <row r="195" spans="1:19" x14ac:dyDescent="0.25">
      <c r="A195">
        <v>2</v>
      </c>
      <c r="B195">
        <v>12</v>
      </c>
      <c r="C195">
        <v>27</v>
      </c>
      <c r="D195">
        <v>39</v>
      </c>
      <c r="E195">
        <v>40</v>
      </c>
      <c r="F195" s="2">
        <v>0.24843420764061275</v>
      </c>
      <c r="G195">
        <f t="shared" si="12"/>
        <v>120</v>
      </c>
      <c r="H195" s="2">
        <f ca="1">VLOOKUP(A195,Mains!A:D,4,0)+VLOOKUP(B195,Mains!A:D,4,0)+VLOOKUP(C195,Mains!A:D,4,0)+VLOOKUP(D195,Mains!A:D,4,0)+VLOOKUP(E195,Mains!A:D,4,0)</f>
        <v>9.4989362172812924E-2</v>
      </c>
      <c r="I195">
        <f>IF(OR($A195=Test!B$1,$B195=Test!B$1,$C195=Test!B$1,$D195=Test!B$1,$E195=Test!B$1),1,0)</f>
        <v>1</v>
      </c>
      <c r="J195">
        <f>IF(OR($A195=Test!C$1,$B195=Test!C$1,$C195=Test!C$1,$D195=Test!C$1,$E195=Test!C$1),1,0)</f>
        <v>0</v>
      </c>
      <c r="K195">
        <f>IF(OR($A195=Test!D$1,$B195=Test!D$1,$C195=Test!D$1,$D195=Test!D$1,$E195=Test!D$1),1,0)</f>
        <v>0</v>
      </c>
      <c r="L195">
        <f>IF(OR($A195=Test!E$1,$B195=Test!E$1,$C195=Test!E$1,$D195=Test!E$1,$E195=Test!E$1),1,0)</f>
        <v>0</v>
      </c>
      <c r="M195">
        <f>IF(OR($A195=Test!F$1,$B195=Test!F$1,$C195=Test!F$1,$D195=Test!F$1,$E195=Test!F$1),1,0)</f>
        <v>0</v>
      </c>
      <c r="N195" s="34">
        <f t="shared" si="13"/>
        <v>1</v>
      </c>
      <c r="O195" s="34">
        <f t="shared" si="11"/>
        <v>660</v>
      </c>
      <c r="P195" s="34">
        <f t="shared" si="11"/>
        <v>31</v>
      </c>
      <c r="Q195" s="34">
        <f t="shared" si="11"/>
        <v>30</v>
      </c>
      <c r="R195" s="34">
        <f t="shared" si="11"/>
        <v>199</v>
      </c>
      <c r="S195" s="34">
        <f t="shared" si="11"/>
        <v>170</v>
      </c>
    </row>
    <row r="196" spans="1:19" x14ac:dyDescent="0.25">
      <c r="A196">
        <v>2</v>
      </c>
      <c r="B196">
        <v>19</v>
      </c>
      <c r="C196">
        <v>25</v>
      </c>
      <c r="D196">
        <v>43</v>
      </c>
      <c r="E196">
        <v>44</v>
      </c>
      <c r="F196" s="2">
        <v>0.24842131470686851</v>
      </c>
      <c r="G196">
        <f t="shared" si="12"/>
        <v>133</v>
      </c>
      <c r="H196" s="2">
        <f ca="1">VLOOKUP(A196,Mains!A:D,4,0)+VLOOKUP(B196,Mains!A:D,4,0)+VLOOKUP(C196,Mains!A:D,4,0)+VLOOKUP(D196,Mains!A:D,4,0)+VLOOKUP(E196,Mains!A:D,4,0)</f>
        <v>9.2763000448865998E-2</v>
      </c>
      <c r="I196">
        <f>IF(OR($A196=Test!B$1,$B196=Test!B$1,$C196=Test!B$1,$D196=Test!B$1,$E196=Test!B$1),1,0)</f>
        <v>1</v>
      </c>
      <c r="J196">
        <f>IF(OR($A196=Test!C$1,$B196=Test!C$1,$C196=Test!C$1,$D196=Test!C$1,$E196=Test!C$1),1,0)</f>
        <v>0</v>
      </c>
      <c r="K196">
        <f>IF(OR($A196=Test!D$1,$B196=Test!D$1,$C196=Test!D$1,$D196=Test!D$1,$E196=Test!D$1),1,0)</f>
        <v>0</v>
      </c>
      <c r="L196">
        <f>IF(OR($A196=Test!E$1,$B196=Test!E$1,$C196=Test!E$1,$D196=Test!E$1,$E196=Test!E$1),1,0)</f>
        <v>1</v>
      </c>
      <c r="M196">
        <f>IF(OR($A196=Test!F$1,$B196=Test!F$1,$C196=Test!F$1,$D196=Test!F$1,$E196=Test!F$1),1,0)</f>
        <v>0</v>
      </c>
      <c r="N196" s="34">
        <f t="shared" si="13"/>
        <v>2</v>
      </c>
      <c r="O196" s="34">
        <f t="shared" si="11"/>
        <v>660</v>
      </c>
      <c r="P196" s="34">
        <f t="shared" si="11"/>
        <v>209</v>
      </c>
      <c r="Q196" s="34">
        <f t="shared" si="11"/>
        <v>11</v>
      </c>
      <c r="R196" s="34">
        <f t="shared" si="11"/>
        <v>51</v>
      </c>
      <c r="S196" s="34">
        <f t="shared" si="11"/>
        <v>49</v>
      </c>
    </row>
    <row r="197" spans="1:19" x14ac:dyDescent="0.25">
      <c r="A197">
        <v>4</v>
      </c>
      <c r="B197">
        <v>22</v>
      </c>
      <c r="C197">
        <v>39</v>
      </c>
      <c r="D197">
        <v>40</v>
      </c>
      <c r="E197">
        <v>43</v>
      </c>
      <c r="F197" s="2">
        <v>0.24828790092633229</v>
      </c>
      <c r="G197">
        <f t="shared" si="12"/>
        <v>148</v>
      </c>
      <c r="H197" s="2">
        <f ca="1">VLOOKUP(A197,Mains!A:D,4,0)+VLOOKUP(B197,Mains!A:D,4,0)+VLOOKUP(C197,Mains!A:D,4,0)+VLOOKUP(D197,Mains!A:D,4,0)+VLOOKUP(E197,Mains!A:D,4,0)</f>
        <v>0.13390826351047602</v>
      </c>
      <c r="I197">
        <f>IF(OR($A197=Test!B$1,$B197=Test!B$1,$C197=Test!B$1,$D197=Test!B$1,$E197=Test!B$1),1,0)</f>
        <v>0</v>
      </c>
      <c r="J197">
        <f>IF(OR($A197=Test!C$1,$B197=Test!C$1,$C197=Test!C$1,$D197=Test!C$1,$E197=Test!C$1),1,0)</f>
        <v>0</v>
      </c>
      <c r="K197">
        <f>IF(OR($A197=Test!D$1,$B197=Test!D$1,$C197=Test!D$1,$D197=Test!D$1,$E197=Test!D$1),1,0)</f>
        <v>0</v>
      </c>
      <c r="L197">
        <f>IF(OR($A197=Test!E$1,$B197=Test!E$1,$C197=Test!E$1,$D197=Test!E$1,$E197=Test!E$1),1,0)</f>
        <v>0</v>
      </c>
      <c r="M197">
        <f>IF(OR($A197=Test!F$1,$B197=Test!F$1,$C197=Test!F$1,$D197=Test!F$1,$E197=Test!F$1),1,0)</f>
        <v>0</v>
      </c>
      <c r="N197" s="34">
        <f t="shared" si="13"/>
        <v>0</v>
      </c>
      <c r="O197" s="34">
        <f t="shared" si="11"/>
        <v>207</v>
      </c>
      <c r="P197" s="34">
        <f t="shared" si="11"/>
        <v>82</v>
      </c>
      <c r="Q197" s="34">
        <f t="shared" si="11"/>
        <v>3</v>
      </c>
      <c r="R197" s="34">
        <f t="shared" si="11"/>
        <v>160</v>
      </c>
      <c r="S197" s="34">
        <f t="shared" si="11"/>
        <v>208</v>
      </c>
    </row>
    <row r="198" spans="1:19" x14ac:dyDescent="0.25">
      <c r="A198">
        <v>2</v>
      </c>
      <c r="B198">
        <v>10</v>
      </c>
      <c r="C198">
        <v>28</v>
      </c>
      <c r="D198">
        <v>45</v>
      </c>
      <c r="E198">
        <v>46</v>
      </c>
      <c r="F198" s="2">
        <v>0.24828473614033117</v>
      </c>
      <c r="G198">
        <f t="shared" si="12"/>
        <v>131</v>
      </c>
      <c r="H198" s="2">
        <f ca="1">VLOOKUP(A198,Mains!A:D,4,0)+VLOOKUP(B198,Mains!A:D,4,0)+VLOOKUP(C198,Mains!A:D,4,0)+VLOOKUP(D198,Mains!A:D,4,0)+VLOOKUP(E198,Mains!A:D,4,0)</f>
        <v>8.8831135152434765E-2</v>
      </c>
      <c r="I198">
        <f>IF(OR($A198=Test!B$1,$B198=Test!B$1,$C198=Test!B$1,$D198=Test!B$1,$E198=Test!B$1),1,0)</f>
        <v>1</v>
      </c>
      <c r="J198">
        <f>IF(OR($A198=Test!C$1,$B198=Test!C$1,$C198=Test!C$1,$D198=Test!C$1,$E198=Test!C$1),1,0)</f>
        <v>0</v>
      </c>
      <c r="K198">
        <f>IF(OR($A198=Test!D$1,$B198=Test!D$1,$C198=Test!D$1,$D198=Test!D$1,$E198=Test!D$1),1,0)</f>
        <v>0</v>
      </c>
      <c r="L198">
        <f>IF(OR($A198=Test!E$1,$B198=Test!E$1,$C198=Test!E$1,$D198=Test!E$1,$E198=Test!E$1),1,0)</f>
        <v>0</v>
      </c>
      <c r="M198">
        <f>IF(OR($A198=Test!F$1,$B198=Test!F$1,$C198=Test!F$1,$D198=Test!F$1,$E198=Test!F$1),1,0)</f>
        <v>0</v>
      </c>
      <c r="N198" s="34">
        <f t="shared" si="13"/>
        <v>1</v>
      </c>
      <c r="O198" s="34">
        <f t="shared" si="11"/>
        <v>660</v>
      </c>
      <c r="P198" s="34">
        <f t="shared" si="11"/>
        <v>14</v>
      </c>
      <c r="Q198" s="34">
        <f t="shared" si="11"/>
        <v>120</v>
      </c>
      <c r="R198" s="34">
        <f t="shared" si="11"/>
        <v>32</v>
      </c>
      <c r="S198" s="34">
        <f t="shared" si="11"/>
        <v>64</v>
      </c>
    </row>
    <row r="199" spans="1:19" x14ac:dyDescent="0.25">
      <c r="A199">
        <v>1</v>
      </c>
      <c r="B199">
        <v>13</v>
      </c>
      <c r="C199">
        <v>28</v>
      </c>
      <c r="D199">
        <v>39</v>
      </c>
      <c r="E199">
        <v>40</v>
      </c>
      <c r="F199" s="2">
        <v>0.24819569289225968</v>
      </c>
      <c r="G199">
        <f t="shared" si="12"/>
        <v>121</v>
      </c>
      <c r="H199" s="2">
        <f ca="1">VLOOKUP(A199,Mains!A:D,4,0)+VLOOKUP(B199,Mains!A:D,4,0)+VLOOKUP(C199,Mains!A:D,4,0)+VLOOKUP(D199,Mains!A:D,4,0)+VLOOKUP(E199,Mains!A:D,4,0)</f>
        <v>0.11169284003236876</v>
      </c>
      <c r="I199">
        <f>IF(OR($A199=Test!B$1,$B199=Test!B$1,$C199=Test!B$1,$D199=Test!B$1,$E199=Test!B$1),1,0)</f>
        <v>0</v>
      </c>
      <c r="J199">
        <f>IF(OR($A199=Test!C$1,$B199=Test!C$1,$C199=Test!C$1,$D199=Test!C$1,$E199=Test!C$1),1,0)</f>
        <v>0</v>
      </c>
      <c r="K199">
        <f>IF(OR($A199=Test!D$1,$B199=Test!D$1,$C199=Test!D$1,$D199=Test!D$1,$E199=Test!D$1),1,0)</f>
        <v>0</v>
      </c>
      <c r="L199">
        <f>IF(OR($A199=Test!E$1,$B199=Test!E$1,$C199=Test!E$1,$D199=Test!E$1,$E199=Test!E$1),1,0)</f>
        <v>0</v>
      </c>
      <c r="M199">
        <f>IF(OR($A199=Test!F$1,$B199=Test!F$1,$C199=Test!F$1,$D199=Test!F$1,$E199=Test!F$1),1,0)</f>
        <v>0</v>
      </c>
      <c r="N199" s="34">
        <f t="shared" si="13"/>
        <v>0</v>
      </c>
      <c r="O199" s="34">
        <f t="shared" si="11"/>
        <v>38</v>
      </c>
      <c r="P199" s="34">
        <f t="shared" si="11"/>
        <v>110</v>
      </c>
      <c r="Q199" s="34">
        <f t="shared" si="11"/>
        <v>120</v>
      </c>
      <c r="R199" s="34">
        <f t="shared" si="11"/>
        <v>199</v>
      </c>
      <c r="S199" s="34">
        <f t="shared" si="11"/>
        <v>170</v>
      </c>
    </row>
    <row r="200" spans="1:19" x14ac:dyDescent="0.25">
      <c r="A200">
        <v>2</v>
      </c>
      <c r="B200">
        <v>12</v>
      </c>
      <c r="C200">
        <v>28</v>
      </c>
      <c r="D200">
        <v>39</v>
      </c>
      <c r="E200">
        <v>40</v>
      </c>
      <c r="F200" s="2">
        <v>0.24799959922882495</v>
      </c>
      <c r="G200">
        <f t="shared" si="12"/>
        <v>121</v>
      </c>
      <c r="H200" s="2">
        <f ca="1">VLOOKUP(A200,Mains!A:D,4,0)+VLOOKUP(B200,Mains!A:D,4,0)+VLOOKUP(C200,Mains!A:D,4,0)+VLOOKUP(D200,Mains!A:D,4,0)+VLOOKUP(E200,Mains!A:D,4,0)</f>
        <v>0.11554766229706084</v>
      </c>
      <c r="I200">
        <f>IF(OR($A200=Test!B$1,$B200=Test!B$1,$C200=Test!B$1,$D200=Test!B$1,$E200=Test!B$1),1,0)</f>
        <v>1</v>
      </c>
      <c r="J200">
        <f>IF(OR($A200=Test!C$1,$B200=Test!C$1,$C200=Test!C$1,$D200=Test!C$1,$E200=Test!C$1),1,0)</f>
        <v>0</v>
      </c>
      <c r="K200">
        <f>IF(OR($A200=Test!D$1,$B200=Test!D$1,$C200=Test!D$1,$D200=Test!D$1,$E200=Test!D$1),1,0)</f>
        <v>0</v>
      </c>
      <c r="L200">
        <f>IF(OR($A200=Test!E$1,$B200=Test!E$1,$C200=Test!E$1,$D200=Test!E$1,$E200=Test!E$1),1,0)</f>
        <v>0</v>
      </c>
      <c r="M200">
        <f>IF(OR($A200=Test!F$1,$B200=Test!F$1,$C200=Test!F$1,$D200=Test!F$1,$E200=Test!F$1),1,0)</f>
        <v>0</v>
      </c>
      <c r="N200" s="34">
        <f t="shared" si="13"/>
        <v>1</v>
      </c>
      <c r="O200" s="34">
        <f t="shared" si="11"/>
        <v>660</v>
      </c>
      <c r="P200" s="34">
        <f t="shared" si="11"/>
        <v>31</v>
      </c>
      <c r="Q200" s="34">
        <f t="shared" si="11"/>
        <v>120</v>
      </c>
      <c r="R200" s="34">
        <f t="shared" si="11"/>
        <v>199</v>
      </c>
      <c r="S200" s="34">
        <f t="shared" si="11"/>
        <v>170</v>
      </c>
    </row>
    <row r="201" spans="1:19" x14ac:dyDescent="0.25">
      <c r="A201">
        <v>2</v>
      </c>
      <c r="B201">
        <v>19</v>
      </c>
      <c r="C201">
        <v>27</v>
      </c>
      <c r="D201">
        <v>45</v>
      </c>
      <c r="E201">
        <v>46</v>
      </c>
      <c r="F201" s="2">
        <v>0.24795824949241946</v>
      </c>
      <c r="G201">
        <f t="shared" si="12"/>
        <v>139</v>
      </c>
      <c r="H201" s="2">
        <f ca="1">VLOOKUP(A201,Mains!A:D,4,0)+VLOOKUP(B201,Mains!A:D,4,0)+VLOOKUP(C201,Mains!A:D,4,0)+VLOOKUP(D201,Mains!A:D,4,0)+VLOOKUP(E201,Mains!A:D,4,0)</f>
        <v>8.7024412395763168E-2</v>
      </c>
      <c r="I201">
        <f>IF(OR($A201=Test!B$1,$B201=Test!B$1,$C201=Test!B$1,$D201=Test!B$1,$E201=Test!B$1),1,0)</f>
        <v>1</v>
      </c>
      <c r="J201">
        <f>IF(OR($A201=Test!C$1,$B201=Test!C$1,$C201=Test!C$1,$D201=Test!C$1,$E201=Test!C$1),1,0)</f>
        <v>0</v>
      </c>
      <c r="K201">
        <f>IF(OR($A201=Test!D$1,$B201=Test!D$1,$C201=Test!D$1,$D201=Test!D$1,$E201=Test!D$1),1,0)</f>
        <v>0</v>
      </c>
      <c r="L201">
        <f>IF(OR($A201=Test!E$1,$B201=Test!E$1,$C201=Test!E$1,$D201=Test!E$1,$E201=Test!E$1),1,0)</f>
        <v>0</v>
      </c>
      <c r="M201">
        <f>IF(OR($A201=Test!F$1,$B201=Test!F$1,$C201=Test!F$1,$D201=Test!F$1,$E201=Test!F$1),1,0)</f>
        <v>0</v>
      </c>
      <c r="N201" s="34">
        <f t="shared" si="13"/>
        <v>1</v>
      </c>
      <c r="O201" s="34">
        <f t="shared" si="11"/>
        <v>660</v>
      </c>
      <c r="P201" s="34">
        <f t="shared" si="11"/>
        <v>209</v>
      </c>
      <c r="Q201" s="34">
        <f t="shared" si="11"/>
        <v>30</v>
      </c>
      <c r="R201" s="34">
        <f t="shared" si="11"/>
        <v>32</v>
      </c>
      <c r="S201" s="34">
        <f t="shared" si="11"/>
        <v>64</v>
      </c>
    </row>
    <row r="202" spans="1:19" x14ac:dyDescent="0.25">
      <c r="A202">
        <v>2</v>
      </c>
      <c r="B202">
        <v>13</v>
      </c>
      <c r="C202">
        <v>28</v>
      </c>
      <c r="D202">
        <v>35</v>
      </c>
      <c r="E202">
        <v>36</v>
      </c>
      <c r="F202" s="2">
        <v>0.24794021151148671</v>
      </c>
      <c r="G202">
        <f t="shared" si="12"/>
        <v>114</v>
      </c>
      <c r="H202" s="2">
        <f ca="1">VLOOKUP(A202,Mains!A:D,4,0)+VLOOKUP(B202,Mains!A:D,4,0)+VLOOKUP(C202,Mains!A:D,4,0)+VLOOKUP(D202,Mains!A:D,4,0)+VLOOKUP(E202,Mains!A:D,4,0)</f>
        <v>0.10849637737386873</v>
      </c>
      <c r="I202">
        <f>IF(OR($A202=Test!B$1,$B202=Test!B$1,$C202=Test!B$1,$D202=Test!B$1,$E202=Test!B$1),1,0)</f>
        <v>1</v>
      </c>
      <c r="J202">
        <f>IF(OR($A202=Test!C$1,$B202=Test!C$1,$C202=Test!C$1,$D202=Test!C$1,$E202=Test!C$1),1,0)</f>
        <v>0</v>
      </c>
      <c r="K202">
        <f>IF(OR($A202=Test!D$1,$B202=Test!D$1,$C202=Test!D$1,$D202=Test!D$1,$E202=Test!D$1),1,0)</f>
        <v>0</v>
      </c>
      <c r="L202">
        <f>IF(OR($A202=Test!E$1,$B202=Test!E$1,$C202=Test!E$1,$D202=Test!E$1,$E202=Test!E$1),1,0)</f>
        <v>0</v>
      </c>
      <c r="M202">
        <f>IF(OR($A202=Test!F$1,$B202=Test!F$1,$C202=Test!F$1,$D202=Test!F$1,$E202=Test!F$1),1,0)</f>
        <v>0</v>
      </c>
      <c r="N202" s="34">
        <f t="shared" si="13"/>
        <v>1</v>
      </c>
      <c r="O202" s="34">
        <f t="shared" si="11"/>
        <v>660</v>
      </c>
      <c r="P202" s="34">
        <f t="shared" si="11"/>
        <v>110</v>
      </c>
      <c r="Q202" s="34">
        <f t="shared" si="11"/>
        <v>120</v>
      </c>
      <c r="R202" s="34">
        <f t="shared" si="11"/>
        <v>177</v>
      </c>
      <c r="S202" s="34">
        <f t="shared" si="11"/>
        <v>12</v>
      </c>
    </row>
    <row r="203" spans="1:19" x14ac:dyDescent="0.25">
      <c r="A203">
        <v>2</v>
      </c>
      <c r="B203">
        <v>21</v>
      </c>
      <c r="C203">
        <v>22</v>
      </c>
      <c r="D203">
        <v>39</v>
      </c>
      <c r="E203">
        <v>43</v>
      </c>
      <c r="F203" s="2">
        <v>0.24787052495428835</v>
      </c>
      <c r="G203">
        <f t="shared" si="12"/>
        <v>127</v>
      </c>
      <c r="H203" s="2">
        <f ca="1">VLOOKUP(A203,Mains!A:D,4,0)+VLOOKUP(B203,Mains!A:D,4,0)+VLOOKUP(C203,Mains!A:D,4,0)+VLOOKUP(D203,Mains!A:D,4,0)+VLOOKUP(E203,Mains!A:D,4,0)</f>
        <v>0.11716473820801683</v>
      </c>
      <c r="I203">
        <f>IF(OR($A203=Test!B$1,$B203=Test!B$1,$C203=Test!B$1,$D203=Test!B$1,$E203=Test!B$1),1,0)</f>
        <v>1</v>
      </c>
      <c r="J203">
        <f>IF(OR($A203=Test!C$1,$B203=Test!C$1,$C203=Test!C$1,$D203=Test!C$1,$E203=Test!C$1),1,0)</f>
        <v>0</v>
      </c>
      <c r="K203">
        <f>IF(OR($A203=Test!D$1,$B203=Test!D$1,$C203=Test!D$1,$D203=Test!D$1,$E203=Test!D$1),1,0)</f>
        <v>0</v>
      </c>
      <c r="L203">
        <f>IF(OR($A203=Test!E$1,$B203=Test!E$1,$C203=Test!E$1,$D203=Test!E$1,$E203=Test!E$1),1,0)</f>
        <v>0</v>
      </c>
      <c r="M203">
        <f>IF(OR($A203=Test!F$1,$B203=Test!F$1,$C203=Test!F$1,$D203=Test!F$1,$E203=Test!F$1),1,0)</f>
        <v>0</v>
      </c>
      <c r="N203" s="34">
        <f t="shared" si="13"/>
        <v>1</v>
      </c>
      <c r="O203" s="34">
        <f t="shared" si="11"/>
        <v>660</v>
      </c>
      <c r="P203" s="34">
        <f t="shared" si="11"/>
        <v>56</v>
      </c>
      <c r="Q203" s="34">
        <f t="shared" si="11"/>
        <v>106</v>
      </c>
      <c r="R203" s="34">
        <f t="shared" si="11"/>
        <v>199</v>
      </c>
      <c r="S203" s="34">
        <f t="shared" si="11"/>
        <v>208</v>
      </c>
    </row>
    <row r="204" spans="1:19" x14ac:dyDescent="0.25">
      <c r="A204">
        <v>4</v>
      </c>
      <c r="B204">
        <v>22</v>
      </c>
      <c r="C204">
        <v>23</v>
      </c>
      <c r="D204">
        <v>39</v>
      </c>
      <c r="E204">
        <v>45</v>
      </c>
      <c r="F204" s="2">
        <v>0.24783750960672268</v>
      </c>
      <c r="G204">
        <f t="shared" si="12"/>
        <v>133</v>
      </c>
      <c r="H204" s="2">
        <f ca="1">VLOOKUP(A204,Mains!A:D,4,0)+VLOOKUP(B204,Mains!A:D,4,0)+VLOOKUP(C204,Mains!A:D,4,0)+VLOOKUP(D204,Mains!A:D,4,0)+VLOOKUP(E204,Mains!A:D,4,0)</f>
        <v>0.11310527701034105</v>
      </c>
      <c r="I204">
        <f>IF(OR($A204=Test!B$1,$B204=Test!B$1,$C204=Test!B$1,$D204=Test!B$1,$E204=Test!B$1),1,0)</f>
        <v>0</v>
      </c>
      <c r="J204">
        <f>IF(OR($A204=Test!C$1,$B204=Test!C$1,$C204=Test!C$1,$D204=Test!C$1,$E204=Test!C$1),1,0)</f>
        <v>0</v>
      </c>
      <c r="K204">
        <f>IF(OR($A204=Test!D$1,$B204=Test!D$1,$C204=Test!D$1,$D204=Test!D$1,$E204=Test!D$1),1,0)</f>
        <v>0</v>
      </c>
      <c r="L204">
        <f>IF(OR($A204=Test!E$1,$B204=Test!E$1,$C204=Test!E$1,$D204=Test!E$1,$E204=Test!E$1),1,0)</f>
        <v>0</v>
      </c>
      <c r="M204">
        <f>IF(OR($A204=Test!F$1,$B204=Test!F$1,$C204=Test!F$1,$D204=Test!F$1,$E204=Test!F$1),1,0)</f>
        <v>0</v>
      </c>
      <c r="N204" s="34">
        <f t="shared" si="13"/>
        <v>0</v>
      </c>
      <c r="O204" s="34">
        <f t="shared" si="11"/>
        <v>207</v>
      </c>
      <c r="P204" s="34">
        <f t="shared" si="11"/>
        <v>82</v>
      </c>
      <c r="Q204" s="34">
        <f t="shared" si="11"/>
        <v>86</v>
      </c>
      <c r="R204" s="34">
        <f t="shared" si="11"/>
        <v>199</v>
      </c>
      <c r="S204" s="34">
        <f t="shared" si="11"/>
        <v>81</v>
      </c>
    </row>
    <row r="205" spans="1:19" x14ac:dyDescent="0.25">
      <c r="A205">
        <v>2</v>
      </c>
      <c r="B205">
        <v>13</v>
      </c>
      <c r="C205">
        <v>31</v>
      </c>
      <c r="D205">
        <v>40</v>
      </c>
      <c r="E205">
        <v>41</v>
      </c>
      <c r="F205" s="2">
        <v>0.24782566449679799</v>
      </c>
      <c r="G205">
        <f t="shared" si="12"/>
        <v>127</v>
      </c>
      <c r="H205" s="2">
        <f ca="1">VLOOKUP(A205,Mains!A:D,4,0)+VLOOKUP(B205,Mains!A:D,4,0)+VLOOKUP(C205,Mains!A:D,4,0)+VLOOKUP(D205,Mains!A:D,4,0)+VLOOKUP(E205,Mains!A:D,4,0)</f>
        <v>9.5857425132970367E-2</v>
      </c>
      <c r="I205">
        <f>IF(OR($A205=Test!B$1,$B205=Test!B$1,$C205=Test!B$1,$D205=Test!B$1,$E205=Test!B$1),1,0)</f>
        <v>1</v>
      </c>
      <c r="J205">
        <f>IF(OR($A205=Test!C$1,$B205=Test!C$1,$C205=Test!C$1,$D205=Test!C$1,$E205=Test!C$1),1,0)</f>
        <v>0</v>
      </c>
      <c r="K205">
        <f>IF(OR($A205=Test!D$1,$B205=Test!D$1,$C205=Test!D$1,$D205=Test!D$1,$E205=Test!D$1),1,0)</f>
        <v>0</v>
      </c>
      <c r="L205">
        <f>IF(OR($A205=Test!E$1,$B205=Test!E$1,$C205=Test!E$1,$D205=Test!E$1,$E205=Test!E$1),1,0)</f>
        <v>0</v>
      </c>
      <c r="M205">
        <f>IF(OR($A205=Test!F$1,$B205=Test!F$1,$C205=Test!F$1,$D205=Test!F$1,$E205=Test!F$1),1,0)</f>
        <v>0</v>
      </c>
      <c r="N205" s="34">
        <f t="shared" si="13"/>
        <v>1</v>
      </c>
      <c r="O205" s="34">
        <f t="shared" si="11"/>
        <v>660</v>
      </c>
      <c r="P205" s="34">
        <f t="shared" si="11"/>
        <v>110</v>
      </c>
      <c r="Q205" s="34">
        <f t="shared" si="11"/>
        <v>57</v>
      </c>
      <c r="R205" s="34">
        <f t="shared" si="11"/>
        <v>160</v>
      </c>
      <c r="S205" s="34">
        <f t="shared" si="11"/>
        <v>92</v>
      </c>
    </row>
    <row r="206" spans="1:19" x14ac:dyDescent="0.25">
      <c r="A206">
        <v>1</v>
      </c>
      <c r="B206">
        <v>19</v>
      </c>
      <c r="C206">
        <v>22</v>
      </c>
      <c r="D206">
        <v>39</v>
      </c>
      <c r="E206">
        <v>40</v>
      </c>
      <c r="F206" s="2">
        <v>0.2477967530093392</v>
      </c>
      <c r="G206">
        <f t="shared" si="12"/>
        <v>121</v>
      </c>
      <c r="H206" s="2">
        <f ca="1">VLOOKUP(A206,Mains!A:D,4,0)+VLOOKUP(B206,Mains!A:D,4,0)+VLOOKUP(C206,Mains!A:D,4,0)+VLOOKUP(D206,Mains!A:D,4,0)+VLOOKUP(E206,Mains!A:D,4,0)</f>
        <v>0.12261912415513032</v>
      </c>
      <c r="I206">
        <f>IF(OR($A206=Test!B$1,$B206=Test!B$1,$C206=Test!B$1,$D206=Test!B$1,$E206=Test!B$1),1,0)</f>
        <v>0</v>
      </c>
      <c r="J206">
        <f>IF(OR($A206=Test!C$1,$B206=Test!C$1,$C206=Test!C$1,$D206=Test!C$1,$E206=Test!C$1),1,0)</f>
        <v>0</v>
      </c>
      <c r="K206">
        <f>IF(OR($A206=Test!D$1,$B206=Test!D$1,$C206=Test!D$1,$D206=Test!D$1,$E206=Test!D$1),1,0)</f>
        <v>0</v>
      </c>
      <c r="L206">
        <f>IF(OR($A206=Test!E$1,$B206=Test!E$1,$C206=Test!E$1,$D206=Test!E$1,$E206=Test!E$1),1,0)</f>
        <v>0</v>
      </c>
      <c r="M206">
        <f>IF(OR($A206=Test!F$1,$B206=Test!F$1,$C206=Test!F$1,$D206=Test!F$1,$E206=Test!F$1),1,0)</f>
        <v>0</v>
      </c>
      <c r="N206" s="34">
        <f t="shared" si="13"/>
        <v>0</v>
      </c>
      <c r="O206" s="34">
        <f t="shared" ref="O206:S256" si="14">COUNTIF(A:A,A206)</f>
        <v>38</v>
      </c>
      <c r="P206" s="34">
        <f t="shared" si="14"/>
        <v>209</v>
      </c>
      <c r="Q206" s="34">
        <f t="shared" si="14"/>
        <v>106</v>
      </c>
      <c r="R206" s="34">
        <f t="shared" si="14"/>
        <v>199</v>
      </c>
      <c r="S206" s="34">
        <f t="shared" si="14"/>
        <v>170</v>
      </c>
    </row>
    <row r="207" spans="1:19" x14ac:dyDescent="0.25">
      <c r="A207">
        <v>4</v>
      </c>
      <c r="B207">
        <v>19</v>
      </c>
      <c r="C207">
        <v>34</v>
      </c>
      <c r="D207">
        <v>35</v>
      </c>
      <c r="E207">
        <v>46</v>
      </c>
      <c r="F207" s="2">
        <v>0.24773652563584361</v>
      </c>
      <c r="G207">
        <f t="shared" si="12"/>
        <v>138</v>
      </c>
      <c r="H207" s="2">
        <f ca="1">VLOOKUP(A207,Mains!A:D,4,0)+VLOOKUP(B207,Mains!A:D,4,0)+VLOOKUP(C207,Mains!A:D,4,0)+VLOOKUP(D207,Mains!A:D,4,0)+VLOOKUP(E207,Mains!A:D,4,0)</f>
        <v>8.9979995395769896E-2</v>
      </c>
      <c r="I207">
        <f>IF(OR($A207=Test!B$1,$B207=Test!B$1,$C207=Test!B$1,$D207=Test!B$1,$E207=Test!B$1),1,0)</f>
        <v>0</v>
      </c>
      <c r="J207">
        <f>IF(OR($A207=Test!C$1,$B207=Test!C$1,$C207=Test!C$1,$D207=Test!C$1,$E207=Test!C$1),1,0)</f>
        <v>0</v>
      </c>
      <c r="K207">
        <f>IF(OR($A207=Test!D$1,$B207=Test!D$1,$C207=Test!D$1,$D207=Test!D$1,$E207=Test!D$1),1,0)</f>
        <v>0</v>
      </c>
      <c r="L207">
        <f>IF(OR($A207=Test!E$1,$B207=Test!E$1,$C207=Test!E$1,$D207=Test!E$1,$E207=Test!E$1),1,0)</f>
        <v>0</v>
      </c>
      <c r="M207">
        <f>IF(OR($A207=Test!F$1,$B207=Test!F$1,$C207=Test!F$1,$D207=Test!F$1,$E207=Test!F$1),1,0)</f>
        <v>0</v>
      </c>
      <c r="N207" s="34">
        <f t="shared" si="13"/>
        <v>0</v>
      </c>
      <c r="O207" s="34">
        <f t="shared" si="14"/>
        <v>207</v>
      </c>
      <c r="P207" s="34">
        <f t="shared" si="14"/>
        <v>209</v>
      </c>
      <c r="Q207" s="34">
        <f t="shared" si="14"/>
        <v>71</v>
      </c>
      <c r="R207" s="34">
        <f t="shared" si="14"/>
        <v>177</v>
      </c>
      <c r="S207" s="34">
        <f t="shared" si="14"/>
        <v>64</v>
      </c>
    </row>
    <row r="208" spans="1:19" x14ac:dyDescent="0.25">
      <c r="A208">
        <v>2</v>
      </c>
      <c r="B208">
        <v>15</v>
      </c>
      <c r="C208">
        <v>30</v>
      </c>
      <c r="D208">
        <v>45</v>
      </c>
      <c r="E208">
        <v>46</v>
      </c>
      <c r="F208" s="2">
        <v>0.24770364720813767</v>
      </c>
      <c r="G208">
        <f t="shared" si="12"/>
        <v>138</v>
      </c>
      <c r="H208" s="2">
        <f ca="1">VLOOKUP(A208,Mains!A:D,4,0)+VLOOKUP(B208,Mains!A:D,4,0)+VLOOKUP(C208,Mains!A:D,4,0)+VLOOKUP(D208,Mains!A:D,4,0)+VLOOKUP(E208,Mains!A:D,4,0)</f>
        <v>7.9072398114108322E-2</v>
      </c>
      <c r="I208">
        <f>IF(OR($A208=Test!B$1,$B208=Test!B$1,$C208=Test!B$1,$D208=Test!B$1,$E208=Test!B$1),1,0)</f>
        <v>1</v>
      </c>
      <c r="J208">
        <f>IF(OR($A208=Test!C$1,$B208=Test!C$1,$C208=Test!C$1,$D208=Test!C$1,$E208=Test!C$1),1,0)</f>
        <v>0</v>
      </c>
      <c r="K208">
        <f>IF(OR($A208=Test!D$1,$B208=Test!D$1,$C208=Test!D$1,$D208=Test!D$1,$E208=Test!D$1),1,0)</f>
        <v>0</v>
      </c>
      <c r="L208">
        <f>IF(OR($A208=Test!E$1,$B208=Test!E$1,$C208=Test!E$1,$D208=Test!E$1,$E208=Test!E$1),1,0)</f>
        <v>0</v>
      </c>
      <c r="M208">
        <f>IF(OR($A208=Test!F$1,$B208=Test!F$1,$C208=Test!F$1,$D208=Test!F$1,$E208=Test!F$1),1,0)</f>
        <v>0</v>
      </c>
      <c r="N208" s="34">
        <f t="shared" si="13"/>
        <v>1</v>
      </c>
      <c r="O208" s="34">
        <f t="shared" si="14"/>
        <v>660</v>
      </c>
      <c r="P208" s="34">
        <f t="shared" si="14"/>
        <v>56</v>
      </c>
      <c r="Q208" s="34">
        <f t="shared" si="14"/>
        <v>47</v>
      </c>
      <c r="R208" s="34">
        <f t="shared" si="14"/>
        <v>32</v>
      </c>
      <c r="S208" s="34">
        <f t="shared" si="14"/>
        <v>64</v>
      </c>
    </row>
    <row r="209" spans="1:19" x14ac:dyDescent="0.25">
      <c r="A209">
        <v>2</v>
      </c>
      <c r="B209">
        <v>14</v>
      </c>
      <c r="C209">
        <v>24</v>
      </c>
      <c r="D209">
        <v>39</v>
      </c>
      <c r="E209">
        <v>40</v>
      </c>
      <c r="F209" s="2">
        <v>0.24764805345543869</v>
      </c>
      <c r="G209">
        <f t="shared" si="12"/>
        <v>119</v>
      </c>
      <c r="H209" s="2">
        <f ca="1">VLOOKUP(A209,Mains!A:D,4,0)+VLOOKUP(B209,Mains!A:D,4,0)+VLOOKUP(C209,Mains!A:D,4,0)+VLOOKUP(D209,Mains!A:D,4,0)+VLOOKUP(E209,Mains!A:D,4,0)</f>
        <v>0.11083551192653757</v>
      </c>
      <c r="I209">
        <f>IF(OR($A209=Test!B$1,$B209=Test!B$1,$C209=Test!B$1,$D209=Test!B$1,$E209=Test!B$1),1,0)</f>
        <v>1</v>
      </c>
      <c r="J209">
        <f>IF(OR($A209=Test!C$1,$B209=Test!C$1,$C209=Test!C$1,$D209=Test!C$1,$E209=Test!C$1),1,0)</f>
        <v>1</v>
      </c>
      <c r="K209">
        <f>IF(OR($A209=Test!D$1,$B209=Test!D$1,$C209=Test!D$1,$D209=Test!D$1,$E209=Test!D$1),1,0)</f>
        <v>0</v>
      </c>
      <c r="L209">
        <f>IF(OR($A209=Test!E$1,$B209=Test!E$1,$C209=Test!E$1,$D209=Test!E$1,$E209=Test!E$1),1,0)</f>
        <v>0</v>
      </c>
      <c r="M209">
        <f>IF(OR($A209=Test!F$1,$B209=Test!F$1,$C209=Test!F$1,$D209=Test!F$1,$E209=Test!F$1),1,0)</f>
        <v>0</v>
      </c>
      <c r="N209" s="34">
        <f t="shared" si="13"/>
        <v>2</v>
      </c>
      <c r="O209" s="34">
        <f t="shared" si="14"/>
        <v>660</v>
      </c>
      <c r="P209" s="34">
        <f t="shared" si="14"/>
        <v>47</v>
      </c>
      <c r="Q209" s="34">
        <f t="shared" si="14"/>
        <v>109</v>
      </c>
      <c r="R209" s="34">
        <f t="shared" si="14"/>
        <v>199</v>
      </c>
      <c r="S209" s="34">
        <f t="shared" si="14"/>
        <v>170</v>
      </c>
    </row>
    <row r="210" spans="1:19" x14ac:dyDescent="0.25">
      <c r="A210">
        <v>2</v>
      </c>
      <c r="B210">
        <v>18</v>
      </c>
      <c r="C210">
        <v>22</v>
      </c>
      <c r="D210">
        <v>40</v>
      </c>
      <c r="E210">
        <v>41</v>
      </c>
      <c r="F210" s="2">
        <v>0.24758512451270742</v>
      </c>
      <c r="G210">
        <f t="shared" si="12"/>
        <v>123</v>
      </c>
      <c r="H210" s="2">
        <f ca="1">VLOOKUP(A210,Mains!A:D,4,0)+VLOOKUP(B210,Mains!A:D,4,0)+VLOOKUP(C210,Mains!A:D,4,0)+VLOOKUP(D210,Mains!A:D,4,0)+VLOOKUP(E210,Mains!A:D,4,0)</f>
        <v>0.10115856321256282</v>
      </c>
      <c r="I210">
        <f>IF(OR($A210=Test!B$1,$B210=Test!B$1,$C210=Test!B$1,$D210=Test!B$1,$E210=Test!B$1),1,0)</f>
        <v>1</v>
      </c>
      <c r="J210">
        <f>IF(OR($A210=Test!C$1,$B210=Test!C$1,$C210=Test!C$1,$D210=Test!C$1,$E210=Test!C$1),1,0)</f>
        <v>0</v>
      </c>
      <c r="K210">
        <f>IF(OR($A210=Test!D$1,$B210=Test!D$1,$C210=Test!D$1,$D210=Test!D$1,$E210=Test!D$1),1,0)</f>
        <v>0</v>
      </c>
      <c r="L210">
        <f>IF(OR($A210=Test!E$1,$B210=Test!E$1,$C210=Test!E$1,$D210=Test!E$1,$E210=Test!E$1),1,0)</f>
        <v>0</v>
      </c>
      <c r="M210">
        <f>IF(OR($A210=Test!F$1,$B210=Test!F$1,$C210=Test!F$1,$D210=Test!F$1,$E210=Test!F$1),1,0)</f>
        <v>0</v>
      </c>
      <c r="N210" s="34">
        <f t="shared" si="13"/>
        <v>1</v>
      </c>
      <c r="O210" s="34">
        <f t="shared" si="14"/>
        <v>660</v>
      </c>
      <c r="P210" s="34">
        <f t="shared" si="14"/>
        <v>40</v>
      </c>
      <c r="Q210" s="34">
        <f t="shared" si="14"/>
        <v>106</v>
      </c>
      <c r="R210" s="34">
        <f t="shared" si="14"/>
        <v>160</v>
      </c>
      <c r="S210" s="34">
        <f t="shared" si="14"/>
        <v>92</v>
      </c>
    </row>
    <row r="211" spans="1:19" x14ac:dyDescent="0.25">
      <c r="A211">
        <v>5</v>
      </c>
      <c r="B211">
        <v>19</v>
      </c>
      <c r="C211">
        <v>34</v>
      </c>
      <c r="D211">
        <v>35</v>
      </c>
      <c r="E211">
        <v>50</v>
      </c>
      <c r="F211" s="2">
        <v>0.2475670975273945</v>
      </c>
      <c r="G211">
        <f t="shared" si="12"/>
        <v>143</v>
      </c>
      <c r="H211" s="2">
        <f ca="1">VLOOKUP(A211,Mains!A:D,4,0)+VLOOKUP(B211,Mains!A:D,4,0)+VLOOKUP(C211,Mains!A:D,4,0)+VLOOKUP(D211,Mains!A:D,4,0)+VLOOKUP(E211,Mains!A:D,4,0)</f>
        <v>8.8508545129609165E-2</v>
      </c>
      <c r="I211">
        <f>IF(OR($A211=Test!B$1,$B211=Test!B$1,$C211=Test!B$1,$D211=Test!B$1,$E211=Test!B$1),1,0)</f>
        <v>0</v>
      </c>
      <c r="J211">
        <f>IF(OR($A211=Test!C$1,$B211=Test!C$1,$C211=Test!C$1,$D211=Test!C$1,$E211=Test!C$1),1,0)</f>
        <v>0</v>
      </c>
      <c r="K211">
        <f>IF(OR($A211=Test!D$1,$B211=Test!D$1,$C211=Test!D$1,$D211=Test!D$1,$E211=Test!D$1),1,0)</f>
        <v>0</v>
      </c>
      <c r="L211">
        <f>IF(OR($A211=Test!E$1,$B211=Test!E$1,$C211=Test!E$1,$D211=Test!E$1,$E211=Test!E$1),1,0)</f>
        <v>0</v>
      </c>
      <c r="M211">
        <f>IF(OR($A211=Test!F$1,$B211=Test!F$1,$C211=Test!F$1,$D211=Test!F$1,$E211=Test!F$1),1,0)</f>
        <v>1</v>
      </c>
      <c r="N211" s="34">
        <f t="shared" si="13"/>
        <v>1</v>
      </c>
      <c r="O211" s="34">
        <f t="shared" si="14"/>
        <v>50</v>
      </c>
      <c r="P211" s="34">
        <f t="shared" si="14"/>
        <v>209</v>
      </c>
      <c r="Q211" s="34">
        <f t="shared" si="14"/>
        <v>71</v>
      </c>
      <c r="R211" s="34">
        <f t="shared" si="14"/>
        <v>177</v>
      </c>
      <c r="S211" s="34">
        <f t="shared" si="14"/>
        <v>215</v>
      </c>
    </row>
    <row r="212" spans="1:19" x14ac:dyDescent="0.25">
      <c r="A212">
        <v>2</v>
      </c>
      <c r="B212">
        <v>3</v>
      </c>
      <c r="C212">
        <v>22</v>
      </c>
      <c r="D212">
        <v>35</v>
      </c>
      <c r="E212">
        <v>50</v>
      </c>
      <c r="F212" s="2">
        <v>0.24751729248330606</v>
      </c>
      <c r="G212">
        <f t="shared" si="12"/>
        <v>112</v>
      </c>
      <c r="H212" s="2">
        <f ca="1">VLOOKUP(A212,Mains!A:D,4,0)+VLOOKUP(B212,Mains!A:D,4,0)+VLOOKUP(C212,Mains!A:D,4,0)+VLOOKUP(D212,Mains!A:D,4,0)+VLOOKUP(E212,Mains!A:D,4,0)</f>
        <v>0.12381135673218079</v>
      </c>
      <c r="I212">
        <f>IF(OR($A212=Test!B$1,$B212=Test!B$1,$C212=Test!B$1,$D212=Test!B$1,$E212=Test!B$1),1,0)</f>
        <v>1</v>
      </c>
      <c r="J212">
        <f>IF(OR($A212=Test!C$1,$B212=Test!C$1,$C212=Test!C$1,$D212=Test!C$1,$E212=Test!C$1),1,0)</f>
        <v>0</v>
      </c>
      <c r="K212">
        <f>IF(OR($A212=Test!D$1,$B212=Test!D$1,$C212=Test!D$1,$D212=Test!D$1,$E212=Test!D$1),1,0)</f>
        <v>0</v>
      </c>
      <c r="L212">
        <f>IF(OR($A212=Test!E$1,$B212=Test!E$1,$C212=Test!E$1,$D212=Test!E$1,$E212=Test!E$1),1,0)</f>
        <v>0</v>
      </c>
      <c r="M212">
        <f>IF(OR($A212=Test!F$1,$B212=Test!F$1,$C212=Test!F$1,$D212=Test!F$1,$E212=Test!F$1),1,0)</f>
        <v>1</v>
      </c>
      <c r="N212" s="34">
        <f t="shared" si="13"/>
        <v>2</v>
      </c>
      <c r="O212" s="34">
        <f t="shared" si="14"/>
        <v>660</v>
      </c>
      <c r="P212" s="34">
        <f t="shared" si="14"/>
        <v>9</v>
      </c>
      <c r="Q212" s="34">
        <f t="shared" si="14"/>
        <v>106</v>
      </c>
      <c r="R212" s="34">
        <f t="shared" si="14"/>
        <v>177</v>
      </c>
      <c r="S212" s="34">
        <f t="shared" si="14"/>
        <v>215</v>
      </c>
    </row>
    <row r="213" spans="1:19" x14ac:dyDescent="0.25">
      <c r="A213">
        <v>2</v>
      </c>
      <c r="B213">
        <v>14</v>
      </c>
      <c r="C213">
        <v>29</v>
      </c>
      <c r="D213">
        <v>42</v>
      </c>
      <c r="E213">
        <v>43</v>
      </c>
      <c r="F213" s="2">
        <v>0.24750527580403411</v>
      </c>
      <c r="G213">
        <f t="shared" si="12"/>
        <v>130</v>
      </c>
      <c r="H213" s="2">
        <f ca="1">VLOOKUP(A213,Mains!A:D,4,0)+VLOOKUP(B213,Mains!A:D,4,0)+VLOOKUP(C213,Mains!A:D,4,0)+VLOOKUP(D213,Mains!A:D,4,0)+VLOOKUP(E213,Mains!A:D,4,0)</f>
        <v>7.8305353667084479E-2</v>
      </c>
      <c r="I213">
        <f>IF(OR($A213=Test!B$1,$B213=Test!B$1,$C213=Test!B$1,$D213=Test!B$1,$E213=Test!B$1),1,0)</f>
        <v>1</v>
      </c>
      <c r="J213">
        <f>IF(OR($A213=Test!C$1,$B213=Test!C$1,$C213=Test!C$1,$D213=Test!C$1,$E213=Test!C$1),1,0)</f>
        <v>1</v>
      </c>
      <c r="K213">
        <f>IF(OR($A213=Test!D$1,$B213=Test!D$1,$C213=Test!D$1,$D213=Test!D$1,$E213=Test!D$1),1,0)</f>
        <v>0</v>
      </c>
      <c r="L213">
        <f>IF(OR($A213=Test!E$1,$B213=Test!E$1,$C213=Test!E$1,$D213=Test!E$1,$E213=Test!E$1),1,0)</f>
        <v>0</v>
      </c>
      <c r="M213">
        <f>IF(OR($A213=Test!F$1,$B213=Test!F$1,$C213=Test!F$1,$D213=Test!F$1,$E213=Test!F$1),1,0)</f>
        <v>0</v>
      </c>
      <c r="N213" s="34">
        <f t="shared" si="13"/>
        <v>2</v>
      </c>
      <c r="O213" s="34">
        <f t="shared" si="14"/>
        <v>660</v>
      </c>
      <c r="P213" s="34">
        <f t="shared" si="14"/>
        <v>47</v>
      </c>
      <c r="Q213" s="34">
        <f t="shared" si="14"/>
        <v>27</v>
      </c>
      <c r="R213" s="34">
        <f t="shared" si="14"/>
        <v>110</v>
      </c>
      <c r="S213" s="34">
        <f t="shared" si="14"/>
        <v>208</v>
      </c>
    </row>
    <row r="214" spans="1:19" x14ac:dyDescent="0.25">
      <c r="A214">
        <v>4</v>
      </c>
      <c r="B214">
        <v>22</v>
      </c>
      <c r="C214">
        <v>23</v>
      </c>
      <c r="D214">
        <v>36</v>
      </c>
      <c r="E214">
        <v>50</v>
      </c>
      <c r="F214" s="2">
        <v>0.24742539197792748</v>
      </c>
      <c r="G214">
        <f t="shared" si="12"/>
        <v>135</v>
      </c>
      <c r="H214" s="2">
        <f ca="1">VLOOKUP(A214,Mains!A:D,4,0)+VLOOKUP(B214,Mains!A:D,4,0)+VLOOKUP(C214,Mains!A:D,4,0)+VLOOKUP(D214,Mains!A:D,4,0)+VLOOKUP(E214,Mains!A:D,4,0)</f>
        <v>9.6597441941201512E-2</v>
      </c>
      <c r="I214">
        <f>IF(OR($A214=Test!B$1,$B214=Test!B$1,$C214=Test!B$1,$D214=Test!B$1,$E214=Test!B$1),1,0)</f>
        <v>0</v>
      </c>
      <c r="J214">
        <f>IF(OR($A214=Test!C$1,$B214=Test!C$1,$C214=Test!C$1,$D214=Test!C$1,$E214=Test!C$1),1,0)</f>
        <v>0</v>
      </c>
      <c r="K214">
        <f>IF(OR($A214=Test!D$1,$B214=Test!D$1,$C214=Test!D$1,$D214=Test!D$1,$E214=Test!D$1),1,0)</f>
        <v>0</v>
      </c>
      <c r="L214">
        <f>IF(OR($A214=Test!E$1,$B214=Test!E$1,$C214=Test!E$1,$D214=Test!E$1,$E214=Test!E$1),1,0)</f>
        <v>0</v>
      </c>
      <c r="M214">
        <f>IF(OR($A214=Test!F$1,$B214=Test!F$1,$C214=Test!F$1,$D214=Test!F$1,$E214=Test!F$1),1,0)</f>
        <v>1</v>
      </c>
      <c r="N214" s="34">
        <f t="shared" si="13"/>
        <v>1</v>
      </c>
      <c r="O214" s="34">
        <f t="shared" si="14"/>
        <v>207</v>
      </c>
      <c r="P214" s="34">
        <f t="shared" si="14"/>
        <v>82</v>
      </c>
      <c r="Q214" s="34">
        <f t="shared" si="14"/>
        <v>86</v>
      </c>
      <c r="R214" s="34">
        <f t="shared" si="14"/>
        <v>33</v>
      </c>
      <c r="S214" s="34">
        <f t="shared" si="14"/>
        <v>215</v>
      </c>
    </row>
    <row r="215" spans="1:19" x14ac:dyDescent="0.25">
      <c r="A215">
        <v>2</v>
      </c>
      <c r="B215">
        <v>18</v>
      </c>
      <c r="C215">
        <v>19</v>
      </c>
      <c r="D215">
        <v>35</v>
      </c>
      <c r="E215">
        <v>47</v>
      </c>
      <c r="F215" s="2">
        <v>0.24739749112059209</v>
      </c>
      <c r="G215">
        <f t="shared" si="12"/>
        <v>121</v>
      </c>
      <c r="H215" s="2">
        <f ca="1">VLOOKUP(A215,Mains!A:D,4,0)+VLOOKUP(B215,Mains!A:D,4,0)+VLOOKUP(C215,Mains!A:D,4,0)+VLOOKUP(D215,Mains!A:D,4,0)+VLOOKUP(E215,Mains!A:D,4,0)</f>
        <v>9.942805482293092E-2</v>
      </c>
      <c r="I215">
        <f>IF(OR($A215=Test!B$1,$B215=Test!B$1,$C215=Test!B$1,$D215=Test!B$1,$E215=Test!B$1),1,0)</f>
        <v>1</v>
      </c>
      <c r="J215">
        <f>IF(OR($A215=Test!C$1,$B215=Test!C$1,$C215=Test!C$1,$D215=Test!C$1,$E215=Test!C$1),1,0)</f>
        <v>0</v>
      </c>
      <c r="K215">
        <f>IF(OR($A215=Test!D$1,$B215=Test!D$1,$C215=Test!D$1,$D215=Test!D$1,$E215=Test!D$1),1,0)</f>
        <v>0</v>
      </c>
      <c r="L215">
        <f>IF(OR($A215=Test!E$1,$B215=Test!E$1,$C215=Test!E$1,$D215=Test!E$1,$E215=Test!E$1),1,0)</f>
        <v>0</v>
      </c>
      <c r="M215">
        <f>IF(OR($A215=Test!F$1,$B215=Test!F$1,$C215=Test!F$1,$D215=Test!F$1,$E215=Test!F$1),1,0)</f>
        <v>0</v>
      </c>
      <c r="N215" s="34">
        <f t="shared" si="13"/>
        <v>1</v>
      </c>
      <c r="O215" s="34">
        <f t="shared" si="14"/>
        <v>660</v>
      </c>
      <c r="P215" s="34">
        <f t="shared" si="14"/>
        <v>40</v>
      </c>
      <c r="Q215" s="34">
        <f t="shared" si="14"/>
        <v>18</v>
      </c>
      <c r="R215" s="34">
        <f t="shared" si="14"/>
        <v>177</v>
      </c>
      <c r="S215" s="34">
        <f t="shared" si="14"/>
        <v>52</v>
      </c>
    </row>
    <row r="216" spans="1:19" x14ac:dyDescent="0.25">
      <c r="A216">
        <v>2</v>
      </c>
      <c r="B216">
        <v>21</v>
      </c>
      <c r="C216">
        <v>22</v>
      </c>
      <c r="D216">
        <v>40</v>
      </c>
      <c r="E216">
        <v>46</v>
      </c>
      <c r="F216" s="2">
        <v>0.24736300394785365</v>
      </c>
      <c r="G216">
        <f t="shared" si="12"/>
        <v>131</v>
      </c>
      <c r="H216" s="2">
        <f ca="1">VLOOKUP(A216,Mains!A:D,4,0)+VLOOKUP(B216,Mains!A:D,4,0)+VLOOKUP(C216,Mains!A:D,4,0)+VLOOKUP(D216,Mains!A:D,4,0)+VLOOKUP(E216,Mains!A:D,4,0)</f>
        <v>0.1050110154821377</v>
      </c>
      <c r="I216">
        <f>IF(OR($A216=Test!B$1,$B216=Test!B$1,$C216=Test!B$1,$D216=Test!B$1,$E216=Test!B$1),1,0)</f>
        <v>1</v>
      </c>
      <c r="J216">
        <f>IF(OR($A216=Test!C$1,$B216=Test!C$1,$C216=Test!C$1,$D216=Test!C$1,$E216=Test!C$1),1,0)</f>
        <v>0</v>
      </c>
      <c r="K216">
        <f>IF(OR($A216=Test!D$1,$B216=Test!D$1,$C216=Test!D$1,$D216=Test!D$1,$E216=Test!D$1),1,0)</f>
        <v>0</v>
      </c>
      <c r="L216">
        <f>IF(OR($A216=Test!E$1,$B216=Test!E$1,$C216=Test!E$1,$D216=Test!E$1,$E216=Test!E$1),1,0)</f>
        <v>0</v>
      </c>
      <c r="M216">
        <f>IF(OR($A216=Test!F$1,$B216=Test!F$1,$C216=Test!F$1,$D216=Test!F$1,$E216=Test!F$1),1,0)</f>
        <v>0</v>
      </c>
      <c r="N216" s="34">
        <f t="shared" si="13"/>
        <v>1</v>
      </c>
      <c r="O216" s="34">
        <f t="shared" si="14"/>
        <v>660</v>
      </c>
      <c r="P216" s="34">
        <f t="shared" si="14"/>
        <v>56</v>
      </c>
      <c r="Q216" s="34">
        <f t="shared" si="14"/>
        <v>106</v>
      </c>
      <c r="R216" s="34">
        <f t="shared" si="14"/>
        <v>160</v>
      </c>
      <c r="S216" s="34">
        <f t="shared" si="14"/>
        <v>64</v>
      </c>
    </row>
    <row r="217" spans="1:19" x14ac:dyDescent="0.25">
      <c r="A217">
        <v>2</v>
      </c>
      <c r="B217">
        <v>15</v>
      </c>
      <c r="C217">
        <v>30</v>
      </c>
      <c r="D217">
        <v>31</v>
      </c>
      <c r="E217">
        <v>43</v>
      </c>
      <c r="F217" s="2">
        <v>0.24729768699644347</v>
      </c>
      <c r="G217">
        <f t="shared" si="12"/>
        <v>121</v>
      </c>
      <c r="H217" s="2">
        <f ca="1">VLOOKUP(A217,Mains!A:D,4,0)+VLOOKUP(B217,Mains!A:D,4,0)+VLOOKUP(C217,Mains!A:D,4,0)+VLOOKUP(D217,Mains!A:D,4,0)+VLOOKUP(E217,Mains!A:D,4,0)</f>
        <v>8.5303484129066021E-2</v>
      </c>
      <c r="I217">
        <f>IF(OR($A217=Test!B$1,$B217=Test!B$1,$C217=Test!B$1,$D217=Test!B$1,$E217=Test!B$1),1,0)</f>
        <v>1</v>
      </c>
      <c r="J217">
        <f>IF(OR($A217=Test!C$1,$B217=Test!C$1,$C217=Test!C$1,$D217=Test!C$1,$E217=Test!C$1),1,0)</f>
        <v>0</v>
      </c>
      <c r="K217">
        <f>IF(OR($A217=Test!D$1,$B217=Test!D$1,$C217=Test!D$1,$D217=Test!D$1,$E217=Test!D$1),1,0)</f>
        <v>0</v>
      </c>
      <c r="L217">
        <f>IF(OR($A217=Test!E$1,$B217=Test!E$1,$C217=Test!E$1,$D217=Test!E$1,$E217=Test!E$1),1,0)</f>
        <v>0</v>
      </c>
      <c r="M217">
        <f>IF(OR($A217=Test!F$1,$B217=Test!F$1,$C217=Test!F$1,$D217=Test!F$1,$E217=Test!F$1),1,0)</f>
        <v>0</v>
      </c>
      <c r="N217" s="34">
        <f t="shared" si="13"/>
        <v>1</v>
      </c>
      <c r="O217" s="34">
        <f t="shared" si="14"/>
        <v>660</v>
      </c>
      <c r="P217" s="34">
        <f t="shared" si="14"/>
        <v>56</v>
      </c>
      <c r="Q217" s="34">
        <f t="shared" si="14"/>
        <v>47</v>
      </c>
      <c r="R217" s="34">
        <f t="shared" si="14"/>
        <v>15</v>
      </c>
      <c r="S217" s="34">
        <f t="shared" si="14"/>
        <v>208</v>
      </c>
    </row>
    <row r="218" spans="1:19" x14ac:dyDescent="0.25">
      <c r="A218">
        <v>2</v>
      </c>
      <c r="B218">
        <v>12</v>
      </c>
      <c r="C218">
        <v>30</v>
      </c>
      <c r="D218">
        <v>39</v>
      </c>
      <c r="E218">
        <v>40</v>
      </c>
      <c r="F218" s="2">
        <v>0.24717984233375784</v>
      </c>
      <c r="G218">
        <f t="shared" si="12"/>
        <v>123</v>
      </c>
      <c r="H218" s="2">
        <f ca="1">VLOOKUP(A218,Mains!A:D,4,0)+VLOOKUP(B218,Mains!A:D,4,0)+VLOOKUP(C218,Mains!A:D,4,0)+VLOOKUP(D218,Mains!A:D,4,0)+VLOOKUP(E218,Mains!A:D,4,0)</f>
        <v>0.10264371818795331</v>
      </c>
      <c r="I218">
        <f>IF(OR($A218=Test!B$1,$B218=Test!B$1,$C218=Test!B$1,$D218=Test!B$1,$E218=Test!B$1),1,0)</f>
        <v>1</v>
      </c>
      <c r="J218">
        <f>IF(OR($A218=Test!C$1,$B218=Test!C$1,$C218=Test!C$1,$D218=Test!C$1,$E218=Test!C$1),1,0)</f>
        <v>0</v>
      </c>
      <c r="K218">
        <f>IF(OR($A218=Test!D$1,$B218=Test!D$1,$C218=Test!D$1,$D218=Test!D$1,$E218=Test!D$1),1,0)</f>
        <v>0</v>
      </c>
      <c r="L218">
        <f>IF(OR($A218=Test!E$1,$B218=Test!E$1,$C218=Test!E$1,$D218=Test!E$1,$E218=Test!E$1),1,0)</f>
        <v>0</v>
      </c>
      <c r="M218">
        <f>IF(OR($A218=Test!F$1,$B218=Test!F$1,$C218=Test!F$1,$D218=Test!F$1,$E218=Test!F$1),1,0)</f>
        <v>0</v>
      </c>
      <c r="N218" s="34">
        <f t="shared" si="13"/>
        <v>1</v>
      </c>
      <c r="O218" s="34">
        <f t="shared" si="14"/>
        <v>660</v>
      </c>
      <c r="P218" s="34">
        <f t="shared" si="14"/>
        <v>31</v>
      </c>
      <c r="Q218" s="34">
        <f t="shared" si="14"/>
        <v>47</v>
      </c>
      <c r="R218" s="34">
        <f t="shared" si="14"/>
        <v>199</v>
      </c>
      <c r="S218" s="34">
        <f t="shared" si="14"/>
        <v>170</v>
      </c>
    </row>
    <row r="219" spans="1:19" x14ac:dyDescent="0.25">
      <c r="A219">
        <v>2</v>
      </c>
      <c r="B219">
        <v>14</v>
      </c>
      <c r="C219">
        <v>28</v>
      </c>
      <c r="D219">
        <v>46</v>
      </c>
      <c r="E219">
        <v>47</v>
      </c>
      <c r="F219" s="2">
        <v>0.24692311470084125</v>
      </c>
      <c r="G219">
        <f t="shared" si="12"/>
        <v>137</v>
      </c>
      <c r="H219" s="2">
        <f ca="1">VLOOKUP(A219,Mains!A:D,4,0)+VLOOKUP(B219,Mains!A:D,4,0)+VLOOKUP(C219,Mains!A:D,4,0)+VLOOKUP(D219,Mains!A:D,4,0)+VLOOKUP(E219,Mains!A:D,4,0)</f>
        <v>9.1710284859801997E-2</v>
      </c>
      <c r="I219">
        <f>IF(OR($A219=Test!B$1,$B219=Test!B$1,$C219=Test!B$1,$D219=Test!B$1,$E219=Test!B$1),1,0)</f>
        <v>1</v>
      </c>
      <c r="J219">
        <f>IF(OR($A219=Test!C$1,$B219=Test!C$1,$C219=Test!C$1,$D219=Test!C$1,$E219=Test!C$1),1,0)</f>
        <v>1</v>
      </c>
      <c r="K219">
        <f>IF(OR($A219=Test!D$1,$B219=Test!D$1,$C219=Test!D$1,$D219=Test!D$1,$E219=Test!D$1),1,0)</f>
        <v>0</v>
      </c>
      <c r="L219">
        <f>IF(OR($A219=Test!E$1,$B219=Test!E$1,$C219=Test!E$1,$D219=Test!E$1,$E219=Test!E$1),1,0)</f>
        <v>0</v>
      </c>
      <c r="M219">
        <f>IF(OR($A219=Test!F$1,$B219=Test!F$1,$C219=Test!F$1,$D219=Test!F$1,$E219=Test!F$1),1,0)</f>
        <v>0</v>
      </c>
      <c r="N219" s="34">
        <f t="shared" si="13"/>
        <v>2</v>
      </c>
      <c r="O219" s="34">
        <f t="shared" si="14"/>
        <v>660</v>
      </c>
      <c r="P219" s="34">
        <f t="shared" si="14"/>
        <v>47</v>
      </c>
      <c r="Q219" s="34">
        <f t="shared" si="14"/>
        <v>120</v>
      </c>
      <c r="R219" s="34">
        <f t="shared" si="14"/>
        <v>14</v>
      </c>
      <c r="S219" s="34">
        <f t="shared" si="14"/>
        <v>52</v>
      </c>
    </row>
    <row r="220" spans="1:19" x14ac:dyDescent="0.25">
      <c r="A220">
        <v>4</v>
      </c>
      <c r="B220">
        <v>13</v>
      </c>
      <c r="C220">
        <v>28</v>
      </c>
      <c r="D220">
        <v>43</v>
      </c>
      <c r="E220">
        <v>44</v>
      </c>
      <c r="F220" s="2">
        <v>0.24686480886115769</v>
      </c>
      <c r="G220">
        <f t="shared" si="12"/>
        <v>132</v>
      </c>
      <c r="H220" s="2">
        <f ca="1">VLOOKUP(A220,Mains!A:D,4,0)+VLOOKUP(B220,Mains!A:D,4,0)+VLOOKUP(C220,Mains!A:D,4,0)+VLOOKUP(D220,Mains!A:D,4,0)+VLOOKUP(E220,Mains!A:D,4,0)</f>
        <v>0.10325565561150633</v>
      </c>
      <c r="I220">
        <f>IF(OR($A220=Test!B$1,$B220=Test!B$1,$C220=Test!B$1,$D220=Test!B$1,$E220=Test!B$1),1,0)</f>
        <v>0</v>
      </c>
      <c r="J220">
        <f>IF(OR($A220=Test!C$1,$B220=Test!C$1,$C220=Test!C$1,$D220=Test!C$1,$E220=Test!C$1),1,0)</f>
        <v>0</v>
      </c>
      <c r="K220">
        <f>IF(OR($A220=Test!D$1,$B220=Test!D$1,$C220=Test!D$1,$D220=Test!D$1,$E220=Test!D$1),1,0)</f>
        <v>0</v>
      </c>
      <c r="L220">
        <f>IF(OR($A220=Test!E$1,$B220=Test!E$1,$C220=Test!E$1,$D220=Test!E$1,$E220=Test!E$1),1,0)</f>
        <v>1</v>
      </c>
      <c r="M220">
        <f>IF(OR($A220=Test!F$1,$B220=Test!F$1,$C220=Test!F$1,$D220=Test!F$1,$E220=Test!F$1),1,0)</f>
        <v>0</v>
      </c>
      <c r="N220" s="34">
        <f t="shared" si="13"/>
        <v>1</v>
      </c>
      <c r="O220" s="34">
        <f t="shared" si="14"/>
        <v>207</v>
      </c>
      <c r="P220" s="34">
        <f t="shared" si="14"/>
        <v>110</v>
      </c>
      <c r="Q220" s="34">
        <f t="shared" si="14"/>
        <v>120</v>
      </c>
      <c r="R220" s="34">
        <f t="shared" si="14"/>
        <v>51</v>
      </c>
      <c r="S220" s="34">
        <f t="shared" si="14"/>
        <v>49</v>
      </c>
    </row>
    <row r="221" spans="1:19" x14ac:dyDescent="0.25">
      <c r="A221">
        <v>2</v>
      </c>
      <c r="B221">
        <v>13</v>
      </c>
      <c r="C221">
        <v>31</v>
      </c>
      <c r="D221">
        <v>46</v>
      </c>
      <c r="E221">
        <v>47</v>
      </c>
      <c r="F221" s="2">
        <v>0.24684492024767707</v>
      </c>
      <c r="G221">
        <f t="shared" si="12"/>
        <v>139</v>
      </c>
      <c r="H221" s="2">
        <f ca="1">VLOOKUP(A221,Mains!A:D,4,0)+VLOOKUP(B221,Mains!A:D,4,0)+VLOOKUP(C221,Mains!A:D,4,0)+VLOOKUP(D221,Mains!A:D,4,0)+VLOOKUP(E221,Mains!A:D,4,0)</f>
        <v>9.0140343503522083E-2</v>
      </c>
      <c r="I221">
        <f>IF(OR($A221=Test!B$1,$B221=Test!B$1,$C221=Test!B$1,$D221=Test!B$1,$E221=Test!B$1),1,0)</f>
        <v>1</v>
      </c>
      <c r="J221">
        <f>IF(OR($A221=Test!C$1,$B221=Test!C$1,$C221=Test!C$1,$D221=Test!C$1,$E221=Test!C$1),1,0)</f>
        <v>0</v>
      </c>
      <c r="K221">
        <f>IF(OR($A221=Test!D$1,$B221=Test!D$1,$C221=Test!D$1,$D221=Test!D$1,$E221=Test!D$1),1,0)</f>
        <v>0</v>
      </c>
      <c r="L221">
        <f>IF(OR($A221=Test!E$1,$B221=Test!E$1,$C221=Test!E$1,$D221=Test!E$1,$E221=Test!E$1),1,0)</f>
        <v>0</v>
      </c>
      <c r="M221">
        <f>IF(OR($A221=Test!F$1,$B221=Test!F$1,$C221=Test!F$1,$D221=Test!F$1,$E221=Test!F$1),1,0)</f>
        <v>0</v>
      </c>
      <c r="N221" s="34">
        <f t="shared" si="13"/>
        <v>1</v>
      </c>
      <c r="O221" s="34">
        <f t="shared" si="14"/>
        <v>660</v>
      </c>
      <c r="P221" s="34">
        <f t="shared" si="14"/>
        <v>110</v>
      </c>
      <c r="Q221" s="34">
        <f t="shared" si="14"/>
        <v>57</v>
      </c>
      <c r="R221" s="34">
        <f t="shared" si="14"/>
        <v>14</v>
      </c>
      <c r="S221" s="34">
        <f t="shared" si="14"/>
        <v>52</v>
      </c>
    </row>
    <row r="222" spans="1:19" x14ac:dyDescent="0.25">
      <c r="A222">
        <v>2</v>
      </c>
      <c r="B222">
        <v>17</v>
      </c>
      <c r="C222">
        <v>32</v>
      </c>
      <c r="D222">
        <v>40</v>
      </c>
      <c r="E222">
        <v>41</v>
      </c>
      <c r="F222" s="2">
        <v>0.24683902232643246</v>
      </c>
      <c r="G222">
        <f t="shared" si="12"/>
        <v>132</v>
      </c>
      <c r="H222" s="2">
        <f ca="1">VLOOKUP(A222,Mains!A:D,4,0)+VLOOKUP(B222,Mains!A:D,4,0)+VLOOKUP(C222,Mains!A:D,4,0)+VLOOKUP(D222,Mains!A:D,4,0)+VLOOKUP(E222,Mains!A:D,4,0)</f>
        <v>8.1290890933116741E-2</v>
      </c>
      <c r="I222">
        <f>IF(OR($A222=Test!B$1,$B222=Test!B$1,$C222=Test!B$1,$D222=Test!B$1,$E222=Test!B$1),1,0)</f>
        <v>1</v>
      </c>
      <c r="J222">
        <f>IF(OR($A222=Test!C$1,$B222=Test!C$1,$C222=Test!C$1,$D222=Test!C$1,$E222=Test!C$1),1,0)</f>
        <v>0</v>
      </c>
      <c r="K222">
        <f>IF(OR($A222=Test!D$1,$B222=Test!D$1,$C222=Test!D$1,$D222=Test!D$1,$E222=Test!D$1),1,0)</f>
        <v>0</v>
      </c>
      <c r="L222">
        <f>IF(OR($A222=Test!E$1,$B222=Test!E$1,$C222=Test!E$1,$D222=Test!E$1,$E222=Test!E$1),1,0)</f>
        <v>0</v>
      </c>
      <c r="M222">
        <f>IF(OR($A222=Test!F$1,$B222=Test!F$1,$C222=Test!F$1,$D222=Test!F$1,$E222=Test!F$1),1,0)</f>
        <v>0</v>
      </c>
      <c r="N222" s="34">
        <f t="shared" si="13"/>
        <v>1</v>
      </c>
      <c r="O222" s="34">
        <f t="shared" si="14"/>
        <v>660</v>
      </c>
      <c r="P222" s="34">
        <f t="shared" si="14"/>
        <v>105</v>
      </c>
      <c r="Q222" s="34">
        <f t="shared" si="14"/>
        <v>50</v>
      </c>
      <c r="R222" s="34">
        <f t="shared" si="14"/>
        <v>160</v>
      </c>
      <c r="S222" s="34">
        <f t="shared" si="14"/>
        <v>92</v>
      </c>
    </row>
    <row r="223" spans="1:19" x14ac:dyDescent="0.25">
      <c r="A223">
        <v>4</v>
      </c>
      <c r="B223">
        <v>19</v>
      </c>
      <c r="C223">
        <v>32</v>
      </c>
      <c r="D223">
        <v>39</v>
      </c>
      <c r="E223">
        <v>40</v>
      </c>
      <c r="F223" s="2">
        <v>0.24681371514941358</v>
      </c>
      <c r="G223">
        <f t="shared" si="12"/>
        <v>134</v>
      </c>
      <c r="H223" s="2">
        <f ca="1">VLOOKUP(A223,Mains!A:D,4,0)+VLOOKUP(B223,Mains!A:D,4,0)+VLOOKUP(C223,Mains!A:D,4,0)+VLOOKUP(D223,Mains!A:D,4,0)+VLOOKUP(E223,Mains!A:D,4,0)</f>
        <v>0.10557825796491693</v>
      </c>
      <c r="I223">
        <f>IF(OR($A223=Test!B$1,$B223=Test!B$1,$C223=Test!B$1,$D223=Test!B$1,$E223=Test!B$1),1,0)</f>
        <v>0</v>
      </c>
      <c r="J223">
        <f>IF(OR($A223=Test!C$1,$B223=Test!C$1,$C223=Test!C$1,$D223=Test!C$1,$E223=Test!C$1),1,0)</f>
        <v>0</v>
      </c>
      <c r="K223">
        <f>IF(OR($A223=Test!D$1,$B223=Test!D$1,$C223=Test!D$1,$D223=Test!D$1,$E223=Test!D$1),1,0)</f>
        <v>0</v>
      </c>
      <c r="L223">
        <f>IF(OR($A223=Test!E$1,$B223=Test!E$1,$C223=Test!E$1,$D223=Test!E$1,$E223=Test!E$1),1,0)</f>
        <v>0</v>
      </c>
      <c r="M223">
        <f>IF(OR($A223=Test!F$1,$B223=Test!F$1,$C223=Test!F$1,$D223=Test!F$1,$E223=Test!F$1),1,0)</f>
        <v>0</v>
      </c>
      <c r="N223" s="34">
        <f t="shared" si="13"/>
        <v>0</v>
      </c>
      <c r="O223" s="34">
        <f t="shared" si="14"/>
        <v>207</v>
      </c>
      <c r="P223" s="34">
        <f t="shared" si="14"/>
        <v>209</v>
      </c>
      <c r="Q223" s="34">
        <f t="shared" si="14"/>
        <v>50</v>
      </c>
      <c r="R223" s="34">
        <f t="shared" si="14"/>
        <v>199</v>
      </c>
      <c r="S223" s="34">
        <f t="shared" si="14"/>
        <v>170</v>
      </c>
    </row>
    <row r="224" spans="1:19" x14ac:dyDescent="0.25">
      <c r="A224">
        <v>2</v>
      </c>
      <c r="B224">
        <v>20</v>
      </c>
      <c r="C224">
        <v>21</v>
      </c>
      <c r="D224">
        <v>35</v>
      </c>
      <c r="E224">
        <v>43</v>
      </c>
      <c r="F224" s="2">
        <v>0.24677689146814785</v>
      </c>
      <c r="G224">
        <f t="shared" si="12"/>
        <v>121</v>
      </c>
      <c r="H224" s="2">
        <f ca="1">VLOOKUP(A224,Mains!A:D,4,0)+VLOOKUP(B224,Mains!A:D,4,0)+VLOOKUP(C224,Mains!A:D,4,0)+VLOOKUP(D224,Mains!A:D,4,0)+VLOOKUP(E224,Mains!A:D,4,0)</f>
        <v>8.7505783026597159E-2</v>
      </c>
      <c r="I224">
        <f>IF(OR($A224=Test!B$1,$B224=Test!B$1,$C224=Test!B$1,$D224=Test!B$1,$E224=Test!B$1),1,0)</f>
        <v>1</v>
      </c>
      <c r="J224">
        <f>IF(OR($A224=Test!C$1,$B224=Test!C$1,$C224=Test!C$1,$D224=Test!C$1,$E224=Test!C$1),1,0)</f>
        <v>0</v>
      </c>
      <c r="K224">
        <f>IF(OR($A224=Test!D$1,$B224=Test!D$1,$C224=Test!D$1,$D224=Test!D$1,$E224=Test!D$1),1,0)</f>
        <v>0</v>
      </c>
      <c r="L224">
        <f>IF(OR($A224=Test!E$1,$B224=Test!E$1,$C224=Test!E$1,$D224=Test!E$1,$E224=Test!E$1),1,0)</f>
        <v>0</v>
      </c>
      <c r="M224">
        <f>IF(OR($A224=Test!F$1,$B224=Test!F$1,$C224=Test!F$1,$D224=Test!F$1,$E224=Test!F$1),1,0)</f>
        <v>0</v>
      </c>
      <c r="N224" s="34">
        <f t="shared" si="13"/>
        <v>1</v>
      </c>
      <c r="O224" s="34">
        <f t="shared" si="14"/>
        <v>660</v>
      </c>
      <c r="P224" s="34">
        <f t="shared" si="14"/>
        <v>74</v>
      </c>
      <c r="Q224" s="34">
        <f t="shared" si="14"/>
        <v>17</v>
      </c>
      <c r="R224" s="34">
        <f t="shared" si="14"/>
        <v>177</v>
      </c>
      <c r="S224" s="34">
        <f t="shared" si="14"/>
        <v>208</v>
      </c>
    </row>
    <row r="225" spans="1:19" x14ac:dyDescent="0.25">
      <c r="A225">
        <v>2</v>
      </c>
      <c r="B225">
        <v>17</v>
      </c>
      <c r="C225">
        <v>29</v>
      </c>
      <c r="D225">
        <v>42</v>
      </c>
      <c r="E225">
        <v>43</v>
      </c>
      <c r="F225" s="2">
        <v>0.24674529878704277</v>
      </c>
      <c r="G225">
        <f t="shared" si="12"/>
        <v>133</v>
      </c>
      <c r="H225" s="2">
        <f ca="1">VLOOKUP(A225,Mains!A:D,4,0)+VLOOKUP(B225,Mains!A:D,4,0)+VLOOKUP(C225,Mains!A:D,4,0)+VLOOKUP(D225,Mains!A:D,4,0)+VLOOKUP(E225,Mains!A:D,4,0)</f>
        <v>7.6670779256412011E-2</v>
      </c>
      <c r="I225">
        <f>IF(OR($A225=Test!B$1,$B225=Test!B$1,$C225=Test!B$1,$D225=Test!B$1,$E225=Test!B$1),1,0)</f>
        <v>1</v>
      </c>
      <c r="J225">
        <f>IF(OR($A225=Test!C$1,$B225=Test!C$1,$C225=Test!C$1,$D225=Test!C$1,$E225=Test!C$1),1,0)</f>
        <v>0</v>
      </c>
      <c r="K225">
        <f>IF(OR($A225=Test!D$1,$B225=Test!D$1,$C225=Test!D$1,$D225=Test!D$1,$E225=Test!D$1),1,0)</f>
        <v>0</v>
      </c>
      <c r="L225">
        <f>IF(OR($A225=Test!E$1,$B225=Test!E$1,$C225=Test!E$1,$D225=Test!E$1,$E225=Test!E$1),1,0)</f>
        <v>0</v>
      </c>
      <c r="M225">
        <f>IF(OR($A225=Test!F$1,$B225=Test!F$1,$C225=Test!F$1,$D225=Test!F$1,$E225=Test!F$1),1,0)</f>
        <v>0</v>
      </c>
      <c r="N225" s="34">
        <f t="shared" si="13"/>
        <v>1</v>
      </c>
      <c r="O225" s="34">
        <f t="shared" si="14"/>
        <v>660</v>
      </c>
      <c r="P225" s="34">
        <f t="shared" si="14"/>
        <v>105</v>
      </c>
      <c r="Q225" s="34">
        <f t="shared" si="14"/>
        <v>27</v>
      </c>
      <c r="R225" s="34">
        <f t="shared" si="14"/>
        <v>110</v>
      </c>
      <c r="S225" s="34">
        <f t="shared" si="14"/>
        <v>208</v>
      </c>
    </row>
    <row r="226" spans="1:19" x14ac:dyDescent="0.25">
      <c r="A226">
        <v>2</v>
      </c>
      <c r="B226">
        <v>13</v>
      </c>
      <c r="C226">
        <v>28</v>
      </c>
      <c r="D226">
        <v>41</v>
      </c>
      <c r="E226">
        <v>42</v>
      </c>
      <c r="F226" s="2">
        <v>0.24672510408178111</v>
      </c>
      <c r="G226">
        <f t="shared" si="12"/>
        <v>126</v>
      </c>
      <c r="H226" s="2">
        <f ca="1">VLOOKUP(A226,Mains!A:D,4,0)+VLOOKUP(B226,Mains!A:D,4,0)+VLOOKUP(C226,Mains!A:D,4,0)+VLOOKUP(D226,Mains!A:D,4,0)+VLOOKUP(E226,Mains!A:D,4,0)</f>
        <v>9.175579356239881E-2</v>
      </c>
      <c r="I226">
        <f>IF(OR($A226=Test!B$1,$B226=Test!B$1,$C226=Test!B$1,$D226=Test!B$1,$E226=Test!B$1),1,0)</f>
        <v>1</v>
      </c>
      <c r="J226">
        <f>IF(OR($A226=Test!C$1,$B226=Test!C$1,$C226=Test!C$1,$D226=Test!C$1,$E226=Test!C$1),1,0)</f>
        <v>0</v>
      </c>
      <c r="K226">
        <f>IF(OR($A226=Test!D$1,$B226=Test!D$1,$C226=Test!D$1,$D226=Test!D$1,$E226=Test!D$1),1,0)</f>
        <v>0</v>
      </c>
      <c r="L226">
        <f>IF(OR($A226=Test!E$1,$B226=Test!E$1,$C226=Test!E$1,$D226=Test!E$1,$E226=Test!E$1),1,0)</f>
        <v>0</v>
      </c>
      <c r="M226">
        <f>IF(OR($A226=Test!F$1,$B226=Test!F$1,$C226=Test!F$1,$D226=Test!F$1,$E226=Test!F$1),1,0)</f>
        <v>0</v>
      </c>
      <c r="N226" s="34">
        <f t="shared" si="13"/>
        <v>1</v>
      </c>
      <c r="O226" s="34">
        <f t="shared" si="14"/>
        <v>660</v>
      </c>
      <c r="P226" s="34">
        <f t="shared" si="14"/>
        <v>110</v>
      </c>
      <c r="Q226" s="34">
        <f t="shared" si="14"/>
        <v>120</v>
      </c>
      <c r="R226" s="34">
        <f t="shared" si="14"/>
        <v>14</v>
      </c>
      <c r="S226" s="34">
        <f t="shared" si="14"/>
        <v>12</v>
      </c>
    </row>
    <row r="227" spans="1:19" x14ac:dyDescent="0.25">
      <c r="A227">
        <v>4</v>
      </c>
      <c r="B227">
        <v>22</v>
      </c>
      <c r="C227">
        <v>23</v>
      </c>
      <c r="D227">
        <v>37</v>
      </c>
      <c r="E227">
        <v>50</v>
      </c>
      <c r="F227" s="2">
        <v>0.24668277348928533</v>
      </c>
      <c r="G227">
        <f t="shared" si="12"/>
        <v>136</v>
      </c>
      <c r="H227" s="2">
        <f ca="1">VLOOKUP(A227,Mains!A:D,4,0)+VLOOKUP(B227,Mains!A:D,4,0)+VLOOKUP(C227,Mains!A:D,4,0)+VLOOKUP(D227,Mains!A:D,4,0)+VLOOKUP(E227,Mains!A:D,4,0)</f>
        <v>9.580703571065613E-2</v>
      </c>
      <c r="I227">
        <f>IF(OR($A227=Test!B$1,$B227=Test!B$1,$C227=Test!B$1,$D227=Test!B$1,$E227=Test!B$1),1,0)</f>
        <v>0</v>
      </c>
      <c r="J227">
        <f>IF(OR($A227=Test!C$1,$B227=Test!C$1,$C227=Test!C$1,$D227=Test!C$1,$E227=Test!C$1),1,0)</f>
        <v>0</v>
      </c>
      <c r="K227">
        <f>IF(OR($A227=Test!D$1,$B227=Test!D$1,$C227=Test!D$1,$D227=Test!D$1,$E227=Test!D$1),1,0)</f>
        <v>1</v>
      </c>
      <c r="L227">
        <f>IF(OR($A227=Test!E$1,$B227=Test!E$1,$C227=Test!E$1,$D227=Test!E$1,$E227=Test!E$1),1,0)</f>
        <v>0</v>
      </c>
      <c r="M227">
        <f>IF(OR($A227=Test!F$1,$B227=Test!F$1,$C227=Test!F$1,$D227=Test!F$1,$E227=Test!F$1),1,0)</f>
        <v>1</v>
      </c>
      <c r="N227" s="34">
        <f t="shared" si="13"/>
        <v>2</v>
      </c>
      <c r="O227" s="34">
        <f t="shared" si="14"/>
        <v>207</v>
      </c>
      <c r="P227" s="34">
        <f t="shared" si="14"/>
        <v>82</v>
      </c>
      <c r="Q227" s="34">
        <f t="shared" si="14"/>
        <v>86</v>
      </c>
      <c r="R227" s="34">
        <f t="shared" si="14"/>
        <v>9</v>
      </c>
      <c r="S227" s="34">
        <f t="shared" si="14"/>
        <v>215</v>
      </c>
    </row>
    <row r="228" spans="1:19" x14ac:dyDescent="0.25">
      <c r="A228">
        <v>2</v>
      </c>
      <c r="B228">
        <v>15</v>
      </c>
      <c r="C228">
        <v>30</v>
      </c>
      <c r="D228">
        <v>43</v>
      </c>
      <c r="E228">
        <v>44</v>
      </c>
      <c r="F228" s="2">
        <v>0.24666380080694714</v>
      </c>
      <c r="G228">
        <f t="shared" si="12"/>
        <v>134</v>
      </c>
      <c r="H228" s="2">
        <f ca="1">VLOOKUP(A228,Mains!A:D,4,0)+VLOOKUP(B228,Mains!A:D,4,0)+VLOOKUP(C228,Mains!A:D,4,0)+VLOOKUP(D228,Mains!A:D,4,0)+VLOOKUP(E228,Mains!A:D,4,0)</f>
        <v>8.3990238126678218E-2</v>
      </c>
      <c r="I228">
        <f>IF(OR($A228=Test!B$1,$B228=Test!B$1,$C228=Test!B$1,$D228=Test!B$1,$E228=Test!B$1),1,0)</f>
        <v>1</v>
      </c>
      <c r="J228">
        <f>IF(OR($A228=Test!C$1,$B228=Test!C$1,$C228=Test!C$1,$D228=Test!C$1,$E228=Test!C$1),1,0)</f>
        <v>0</v>
      </c>
      <c r="K228">
        <f>IF(OR($A228=Test!D$1,$B228=Test!D$1,$C228=Test!D$1,$D228=Test!D$1,$E228=Test!D$1),1,0)</f>
        <v>0</v>
      </c>
      <c r="L228">
        <f>IF(OR($A228=Test!E$1,$B228=Test!E$1,$C228=Test!E$1,$D228=Test!E$1,$E228=Test!E$1),1,0)</f>
        <v>1</v>
      </c>
      <c r="M228">
        <f>IF(OR($A228=Test!F$1,$B228=Test!F$1,$C228=Test!F$1,$D228=Test!F$1,$E228=Test!F$1),1,0)</f>
        <v>0</v>
      </c>
      <c r="N228" s="34">
        <f t="shared" si="13"/>
        <v>2</v>
      </c>
      <c r="O228" s="34">
        <f t="shared" si="14"/>
        <v>660</v>
      </c>
      <c r="P228" s="34">
        <f t="shared" si="14"/>
        <v>56</v>
      </c>
      <c r="Q228" s="34">
        <f t="shared" si="14"/>
        <v>47</v>
      </c>
      <c r="R228" s="34">
        <f t="shared" si="14"/>
        <v>51</v>
      </c>
      <c r="S228" s="34">
        <f t="shared" si="14"/>
        <v>49</v>
      </c>
    </row>
    <row r="229" spans="1:19" x14ac:dyDescent="0.25">
      <c r="A229">
        <v>2</v>
      </c>
      <c r="B229">
        <v>19</v>
      </c>
      <c r="C229">
        <v>34</v>
      </c>
      <c r="D229">
        <v>35</v>
      </c>
      <c r="E229">
        <v>50</v>
      </c>
      <c r="F229" s="2">
        <v>0.24666039077870225</v>
      </c>
      <c r="G229">
        <f t="shared" ref="G229:G292" si="15">SUM(A229:E229)</f>
        <v>140</v>
      </c>
      <c r="H229" s="2">
        <f ca="1">VLOOKUP(A229,Mains!A:D,4,0)+VLOOKUP(B229,Mains!A:D,4,0)+VLOOKUP(C229,Mains!A:D,4,0)+VLOOKUP(D229,Mains!A:D,4,0)+VLOOKUP(E229,Mains!A:D,4,0)</f>
        <v>0.1022405192514068</v>
      </c>
      <c r="I229">
        <f>IF(OR($A229=Test!B$1,$B229=Test!B$1,$C229=Test!B$1,$D229=Test!B$1,$E229=Test!B$1),1,0)</f>
        <v>1</v>
      </c>
      <c r="J229">
        <f>IF(OR($A229=Test!C$1,$B229=Test!C$1,$C229=Test!C$1,$D229=Test!C$1,$E229=Test!C$1),1,0)</f>
        <v>0</v>
      </c>
      <c r="K229">
        <f>IF(OR($A229=Test!D$1,$B229=Test!D$1,$C229=Test!D$1,$D229=Test!D$1,$E229=Test!D$1),1,0)</f>
        <v>0</v>
      </c>
      <c r="L229">
        <f>IF(OR($A229=Test!E$1,$B229=Test!E$1,$C229=Test!E$1,$D229=Test!E$1,$E229=Test!E$1),1,0)</f>
        <v>0</v>
      </c>
      <c r="M229">
        <f>IF(OR($A229=Test!F$1,$B229=Test!F$1,$C229=Test!F$1,$D229=Test!F$1,$E229=Test!F$1),1,0)</f>
        <v>1</v>
      </c>
      <c r="N229" s="34">
        <f t="shared" si="13"/>
        <v>2</v>
      </c>
      <c r="O229" s="34">
        <f t="shared" si="14"/>
        <v>660</v>
      </c>
      <c r="P229" s="34">
        <f t="shared" si="14"/>
        <v>209</v>
      </c>
      <c r="Q229" s="34">
        <f t="shared" si="14"/>
        <v>71</v>
      </c>
      <c r="R229" s="34">
        <f t="shared" si="14"/>
        <v>177</v>
      </c>
      <c r="S229" s="34">
        <f t="shared" si="14"/>
        <v>215</v>
      </c>
    </row>
    <row r="230" spans="1:19" x14ac:dyDescent="0.25">
      <c r="A230">
        <v>2</v>
      </c>
      <c r="B230">
        <v>17</v>
      </c>
      <c r="C230">
        <v>27</v>
      </c>
      <c r="D230">
        <v>42</v>
      </c>
      <c r="E230">
        <v>43</v>
      </c>
      <c r="F230" s="2">
        <v>0.24659964859698313</v>
      </c>
      <c r="G230">
        <f t="shared" si="15"/>
        <v>131</v>
      </c>
      <c r="H230" s="2">
        <f ca="1">VLOOKUP(A230,Mains!A:D,4,0)+VLOOKUP(B230,Mains!A:D,4,0)+VLOOKUP(C230,Mains!A:D,4,0)+VLOOKUP(D230,Mains!A:D,4,0)+VLOOKUP(E230,Mains!A:D,4,0)</f>
        <v>7.6628355948994378E-2</v>
      </c>
      <c r="I230">
        <f>IF(OR($A230=Test!B$1,$B230=Test!B$1,$C230=Test!B$1,$D230=Test!B$1,$E230=Test!B$1),1,0)</f>
        <v>1</v>
      </c>
      <c r="J230">
        <f>IF(OR($A230=Test!C$1,$B230=Test!C$1,$C230=Test!C$1,$D230=Test!C$1,$E230=Test!C$1),1,0)</f>
        <v>0</v>
      </c>
      <c r="K230">
        <f>IF(OR($A230=Test!D$1,$B230=Test!D$1,$C230=Test!D$1,$D230=Test!D$1,$E230=Test!D$1),1,0)</f>
        <v>0</v>
      </c>
      <c r="L230">
        <f>IF(OR($A230=Test!E$1,$B230=Test!E$1,$C230=Test!E$1,$D230=Test!E$1,$E230=Test!E$1),1,0)</f>
        <v>0</v>
      </c>
      <c r="M230">
        <f>IF(OR($A230=Test!F$1,$B230=Test!F$1,$C230=Test!F$1,$D230=Test!F$1,$E230=Test!F$1),1,0)</f>
        <v>0</v>
      </c>
      <c r="N230" s="34">
        <f t="shared" si="13"/>
        <v>1</v>
      </c>
      <c r="O230" s="34">
        <f t="shared" si="14"/>
        <v>660</v>
      </c>
      <c r="P230" s="34">
        <f t="shared" si="14"/>
        <v>105</v>
      </c>
      <c r="Q230" s="34">
        <f t="shared" si="14"/>
        <v>30</v>
      </c>
      <c r="R230" s="34">
        <f t="shared" si="14"/>
        <v>110</v>
      </c>
      <c r="S230" s="34">
        <f t="shared" si="14"/>
        <v>208</v>
      </c>
    </row>
    <row r="231" spans="1:19" x14ac:dyDescent="0.25">
      <c r="A231">
        <v>2</v>
      </c>
      <c r="B231">
        <v>16</v>
      </c>
      <c r="C231">
        <v>22</v>
      </c>
      <c r="D231">
        <v>40</v>
      </c>
      <c r="E231">
        <v>41</v>
      </c>
      <c r="F231" s="2">
        <v>0.24656950571329983</v>
      </c>
      <c r="G231">
        <f t="shared" si="15"/>
        <v>121</v>
      </c>
      <c r="H231" s="2">
        <f ca="1">VLOOKUP(A231,Mains!A:D,4,0)+VLOOKUP(B231,Mains!A:D,4,0)+VLOOKUP(C231,Mains!A:D,4,0)+VLOOKUP(D231,Mains!A:D,4,0)+VLOOKUP(E231,Mains!A:D,4,0)</f>
        <v>0.10009612419809753</v>
      </c>
      <c r="I231">
        <f>IF(OR($A231=Test!B$1,$B231=Test!B$1,$C231=Test!B$1,$D231=Test!B$1,$E231=Test!B$1),1,0)</f>
        <v>1</v>
      </c>
      <c r="J231">
        <f>IF(OR($A231=Test!C$1,$B231=Test!C$1,$C231=Test!C$1,$D231=Test!C$1,$E231=Test!C$1),1,0)</f>
        <v>0</v>
      </c>
      <c r="K231">
        <f>IF(OR($A231=Test!D$1,$B231=Test!D$1,$C231=Test!D$1,$D231=Test!D$1,$E231=Test!D$1),1,0)</f>
        <v>0</v>
      </c>
      <c r="L231">
        <f>IF(OR($A231=Test!E$1,$B231=Test!E$1,$C231=Test!E$1,$D231=Test!E$1,$E231=Test!E$1),1,0)</f>
        <v>0</v>
      </c>
      <c r="M231">
        <f>IF(OR($A231=Test!F$1,$B231=Test!F$1,$C231=Test!F$1,$D231=Test!F$1,$E231=Test!F$1),1,0)</f>
        <v>0</v>
      </c>
      <c r="N231" s="34">
        <f t="shared" si="13"/>
        <v>1</v>
      </c>
      <c r="O231" s="34">
        <f t="shared" si="14"/>
        <v>660</v>
      </c>
      <c r="P231" s="34">
        <f t="shared" si="14"/>
        <v>40</v>
      </c>
      <c r="Q231" s="34">
        <f t="shared" si="14"/>
        <v>106</v>
      </c>
      <c r="R231" s="34">
        <f t="shared" si="14"/>
        <v>160</v>
      </c>
      <c r="S231" s="34">
        <f t="shared" si="14"/>
        <v>92</v>
      </c>
    </row>
    <row r="232" spans="1:19" x14ac:dyDescent="0.25">
      <c r="A232">
        <v>4</v>
      </c>
      <c r="B232">
        <v>19</v>
      </c>
      <c r="C232">
        <v>34</v>
      </c>
      <c r="D232">
        <v>35</v>
      </c>
      <c r="E232">
        <v>39</v>
      </c>
      <c r="F232" s="2">
        <v>0.24656942942130974</v>
      </c>
      <c r="G232">
        <f t="shared" si="15"/>
        <v>131</v>
      </c>
      <c r="H232" s="2">
        <f ca="1">VLOOKUP(A232,Mains!A:D,4,0)+VLOOKUP(B232,Mains!A:D,4,0)+VLOOKUP(C232,Mains!A:D,4,0)+VLOOKUP(D232,Mains!A:D,4,0)+VLOOKUP(E232,Mains!A:D,4,0)</f>
        <v>0.10004094074411077</v>
      </c>
      <c r="I232">
        <f>IF(OR($A232=Test!B$1,$B232=Test!B$1,$C232=Test!B$1,$D232=Test!B$1,$E232=Test!B$1),1,0)</f>
        <v>0</v>
      </c>
      <c r="J232">
        <f>IF(OR($A232=Test!C$1,$B232=Test!C$1,$C232=Test!C$1,$D232=Test!C$1,$E232=Test!C$1),1,0)</f>
        <v>0</v>
      </c>
      <c r="K232">
        <f>IF(OR($A232=Test!D$1,$B232=Test!D$1,$C232=Test!D$1,$D232=Test!D$1,$E232=Test!D$1),1,0)</f>
        <v>0</v>
      </c>
      <c r="L232">
        <f>IF(OR($A232=Test!E$1,$B232=Test!E$1,$C232=Test!E$1,$D232=Test!E$1,$E232=Test!E$1),1,0)</f>
        <v>0</v>
      </c>
      <c r="M232">
        <f>IF(OR($A232=Test!F$1,$B232=Test!F$1,$C232=Test!F$1,$D232=Test!F$1,$E232=Test!F$1),1,0)</f>
        <v>0</v>
      </c>
      <c r="N232" s="34">
        <f t="shared" si="13"/>
        <v>0</v>
      </c>
      <c r="O232" s="34">
        <f t="shared" si="14"/>
        <v>207</v>
      </c>
      <c r="P232" s="34">
        <f t="shared" si="14"/>
        <v>209</v>
      </c>
      <c r="Q232" s="34">
        <f t="shared" si="14"/>
        <v>71</v>
      </c>
      <c r="R232" s="34">
        <f t="shared" si="14"/>
        <v>177</v>
      </c>
      <c r="S232" s="34">
        <f t="shared" si="14"/>
        <v>22</v>
      </c>
    </row>
    <row r="233" spans="1:19" x14ac:dyDescent="0.25">
      <c r="A233">
        <v>4</v>
      </c>
      <c r="B233">
        <v>22</v>
      </c>
      <c r="C233">
        <v>26</v>
      </c>
      <c r="D233">
        <v>42</v>
      </c>
      <c r="E233">
        <v>43</v>
      </c>
      <c r="F233" s="2">
        <v>0.24650034457605277</v>
      </c>
      <c r="G233">
        <f t="shared" si="15"/>
        <v>137</v>
      </c>
      <c r="H233" s="2">
        <f ca="1">VLOOKUP(A233,Mains!A:D,4,0)+VLOOKUP(B233,Mains!A:D,4,0)+VLOOKUP(C233,Mains!A:D,4,0)+VLOOKUP(D233,Mains!A:D,4,0)+VLOOKUP(E233,Mains!A:D,4,0)</f>
        <v>0.11305067067903862</v>
      </c>
      <c r="I233">
        <f>IF(OR($A233=Test!B$1,$B233=Test!B$1,$C233=Test!B$1,$D233=Test!B$1,$E233=Test!B$1),1,0)</f>
        <v>0</v>
      </c>
      <c r="J233">
        <f>IF(OR($A233=Test!C$1,$B233=Test!C$1,$C233=Test!C$1,$D233=Test!C$1,$E233=Test!C$1),1,0)</f>
        <v>0</v>
      </c>
      <c r="K233">
        <f>IF(OR($A233=Test!D$1,$B233=Test!D$1,$C233=Test!D$1,$D233=Test!D$1,$E233=Test!D$1),1,0)</f>
        <v>0</v>
      </c>
      <c r="L233">
        <f>IF(OR($A233=Test!E$1,$B233=Test!E$1,$C233=Test!E$1,$D233=Test!E$1,$E233=Test!E$1),1,0)</f>
        <v>0</v>
      </c>
      <c r="M233">
        <f>IF(OR($A233=Test!F$1,$B233=Test!F$1,$C233=Test!F$1,$D233=Test!F$1,$E233=Test!F$1),1,0)</f>
        <v>0</v>
      </c>
      <c r="N233" s="34">
        <f t="shared" si="13"/>
        <v>0</v>
      </c>
      <c r="O233" s="34">
        <f t="shared" si="14"/>
        <v>207</v>
      </c>
      <c r="P233" s="34">
        <f t="shared" si="14"/>
        <v>82</v>
      </c>
      <c r="Q233" s="34">
        <f t="shared" si="14"/>
        <v>102</v>
      </c>
      <c r="R233" s="34">
        <f t="shared" si="14"/>
        <v>110</v>
      </c>
      <c r="S233" s="34">
        <f t="shared" si="14"/>
        <v>208</v>
      </c>
    </row>
    <row r="234" spans="1:19" x14ac:dyDescent="0.25">
      <c r="A234">
        <v>2</v>
      </c>
      <c r="B234">
        <v>13</v>
      </c>
      <c r="C234">
        <v>27</v>
      </c>
      <c r="D234">
        <v>45</v>
      </c>
      <c r="E234">
        <v>46</v>
      </c>
      <c r="F234" s="2">
        <v>0.24639217113948614</v>
      </c>
      <c r="G234">
        <f t="shared" si="15"/>
        <v>133</v>
      </c>
      <c r="H234" s="2">
        <f ca="1">VLOOKUP(A234,Mains!A:D,4,0)+VLOOKUP(B234,Mains!A:D,4,0)+VLOOKUP(C234,Mains!A:D,4,0)+VLOOKUP(D234,Mains!A:D,4,0)+VLOOKUP(E234,Mains!A:D,4,0)</f>
        <v>8.6327523050668348E-2</v>
      </c>
      <c r="I234">
        <f>IF(OR($A234=Test!B$1,$B234=Test!B$1,$C234=Test!B$1,$D234=Test!B$1,$E234=Test!B$1),1,0)</f>
        <v>1</v>
      </c>
      <c r="J234">
        <f>IF(OR($A234=Test!C$1,$B234=Test!C$1,$C234=Test!C$1,$D234=Test!C$1,$E234=Test!C$1),1,0)</f>
        <v>0</v>
      </c>
      <c r="K234">
        <f>IF(OR($A234=Test!D$1,$B234=Test!D$1,$C234=Test!D$1,$D234=Test!D$1,$E234=Test!D$1),1,0)</f>
        <v>0</v>
      </c>
      <c r="L234">
        <f>IF(OR($A234=Test!E$1,$B234=Test!E$1,$C234=Test!E$1,$D234=Test!E$1,$E234=Test!E$1),1,0)</f>
        <v>0</v>
      </c>
      <c r="M234">
        <f>IF(OR($A234=Test!F$1,$B234=Test!F$1,$C234=Test!F$1,$D234=Test!F$1,$E234=Test!F$1),1,0)</f>
        <v>0</v>
      </c>
      <c r="N234" s="34">
        <f t="shared" si="13"/>
        <v>1</v>
      </c>
      <c r="O234" s="34">
        <f t="shared" si="14"/>
        <v>660</v>
      </c>
      <c r="P234" s="34">
        <f t="shared" si="14"/>
        <v>110</v>
      </c>
      <c r="Q234" s="34">
        <f t="shared" si="14"/>
        <v>30</v>
      </c>
      <c r="R234" s="34">
        <f t="shared" si="14"/>
        <v>32</v>
      </c>
      <c r="S234" s="34">
        <f t="shared" si="14"/>
        <v>64</v>
      </c>
    </row>
    <row r="235" spans="1:19" x14ac:dyDescent="0.25">
      <c r="A235">
        <v>4</v>
      </c>
      <c r="B235">
        <v>22</v>
      </c>
      <c r="C235">
        <v>34</v>
      </c>
      <c r="D235">
        <v>35</v>
      </c>
      <c r="E235">
        <v>50</v>
      </c>
      <c r="F235" s="2">
        <v>0.24635245573614489</v>
      </c>
      <c r="G235">
        <f t="shared" si="15"/>
        <v>145</v>
      </c>
      <c r="H235" s="2">
        <f ca="1">VLOOKUP(A235,Mains!A:D,4,0)+VLOOKUP(B235,Mains!A:D,4,0)+VLOOKUP(C235,Mains!A:D,4,0)+VLOOKUP(D235,Mains!A:D,4,0)+VLOOKUP(E235,Mains!A:D,4,0)</f>
        <v>0.10147589863501875</v>
      </c>
      <c r="I235">
        <f>IF(OR($A235=Test!B$1,$B235=Test!B$1,$C235=Test!B$1,$D235=Test!B$1,$E235=Test!B$1),1,0)</f>
        <v>0</v>
      </c>
      <c r="J235">
        <f>IF(OR($A235=Test!C$1,$B235=Test!C$1,$C235=Test!C$1,$D235=Test!C$1,$E235=Test!C$1),1,0)</f>
        <v>0</v>
      </c>
      <c r="K235">
        <f>IF(OR($A235=Test!D$1,$B235=Test!D$1,$C235=Test!D$1,$D235=Test!D$1,$E235=Test!D$1),1,0)</f>
        <v>0</v>
      </c>
      <c r="L235">
        <f>IF(OR($A235=Test!E$1,$B235=Test!E$1,$C235=Test!E$1,$D235=Test!E$1,$E235=Test!E$1),1,0)</f>
        <v>0</v>
      </c>
      <c r="M235">
        <f>IF(OR($A235=Test!F$1,$B235=Test!F$1,$C235=Test!F$1,$D235=Test!F$1,$E235=Test!F$1),1,0)</f>
        <v>1</v>
      </c>
      <c r="N235" s="34">
        <f t="shared" si="13"/>
        <v>1</v>
      </c>
      <c r="O235" s="34">
        <f t="shared" si="14"/>
        <v>207</v>
      </c>
      <c r="P235" s="34">
        <f t="shared" si="14"/>
        <v>82</v>
      </c>
      <c r="Q235" s="34">
        <f t="shared" si="14"/>
        <v>71</v>
      </c>
      <c r="R235" s="34">
        <f t="shared" si="14"/>
        <v>177</v>
      </c>
      <c r="S235" s="34">
        <f t="shared" si="14"/>
        <v>215</v>
      </c>
    </row>
    <row r="236" spans="1:19" x14ac:dyDescent="0.25">
      <c r="A236">
        <v>2</v>
      </c>
      <c r="B236">
        <v>18</v>
      </c>
      <c r="C236">
        <v>34</v>
      </c>
      <c r="D236">
        <v>35</v>
      </c>
      <c r="E236">
        <v>43</v>
      </c>
      <c r="F236" s="2">
        <v>0.24633152727356139</v>
      </c>
      <c r="G236">
        <f t="shared" si="15"/>
        <v>132</v>
      </c>
      <c r="H236" s="2">
        <f ca="1">VLOOKUP(A236,Mains!A:D,4,0)+VLOOKUP(B236,Mains!A:D,4,0)+VLOOKUP(C236,Mains!A:D,4,0)+VLOOKUP(D236,Mains!A:D,4,0)+VLOOKUP(E236,Mains!A:D,4,0)</f>
        <v>9.2101374188500396E-2</v>
      </c>
      <c r="I236">
        <f>IF(OR($A236=Test!B$1,$B236=Test!B$1,$C236=Test!B$1,$D236=Test!B$1,$E236=Test!B$1),1,0)</f>
        <v>1</v>
      </c>
      <c r="J236">
        <f>IF(OR($A236=Test!C$1,$B236=Test!C$1,$C236=Test!C$1,$D236=Test!C$1,$E236=Test!C$1),1,0)</f>
        <v>0</v>
      </c>
      <c r="K236">
        <f>IF(OR($A236=Test!D$1,$B236=Test!D$1,$C236=Test!D$1,$D236=Test!D$1,$E236=Test!D$1),1,0)</f>
        <v>0</v>
      </c>
      <c r="L236">
        <f>IF(OR($A236=Test!E$1,$B236=Test!E$1,$C236=Test!E$1,$D236=Test!E$1,$E236=Test!E$1),1,0)</f>
        <v>0</v>
      </c>
      <c r="M236">
        <f>IF(OR($A236=Test!F$1,$B236=Test!F$1,$C236=Test!F$1,$D236=Test!F$1,$E236=Test!F$1),1,0)</f>
        <v>0</v>
      </c>
      <c r="N236" s="34">
        <f t="shared" si="13"/>
        <v>1</v>
      </c>
      <c r="O236" s="34">
        <f t="shared" si="14"/>
        <v>660</v>
      </c>
      <c r="P236" s="34">
        <f t="shared" si="14"/>
        <v>40</v>
      </c>
      <c r="Q236" s="34">
        <f t="shared" si="14"/>
        <v>71</v>
      </c>
      <c r="R236" s="34">
        <f t="shared" si="14"/>
        <v>177</v>
      </c>
      <c r="S236" s="34">
        <f t="shared" si="14"/>
        <v>208</v>
      </c>
    </row>
    <row r="237" spans="1:19" x14ac:dyDescent="0.25">
      <c r="A237">
        <v>2</v>
      </c>
      <c r="B237">
        <v>20</v>
      </c>
      <c r="C237">
        <v>38</v>
      </c>
      <c r="D237">
        <v>39</v>
      </c>
      <c r="E237">
        <v>50</v>
      </c>
      <c r="F237" s="2">
        <v>0.24624279867223289</v>
      </c>
      <c r="G237">
        <f t="shared" si="15"/>
        <v>149</v>
      </c>
      <c r="H237" s="2">
        <f ca="1">VLOOKUP(A237,Mains!A:D,4,0)+VLOOKUP(B237,Mains!A:D,4,0)+VLOOKUP(C237,Mains!A:D,4,0)+VLOOKUP(D237,Mains!A:D,4,0)+VLOOKUP(E237,Mains!A:D,4,0)</f>
        <v>7.6458677987481821E-2</v>
      </c>
      <c r="I237">
        <f>IF(OR($A237=Test!B$1,$B237=Test!B$1,$C237=Test!B$1,$D237=Test!B$1,$E237=Test!B$1),1,0)</f>
        <v>1</v>
      </c>
      <c r="J237">
        <f>IF(OR($A237=Test!C$1,$B237=Test!C$1,$C237=Test!C$1,$D237=Test!C$1,$E237=Test!C$1),1,0)</f>
        <v>0</v>
      </c>
      <c r="K237">
        <f>IF(OR($A237=Test!D$1,$B237=Test!D$1,$C237=Test!D$1,$D237=Test!D$1,$E237=Test!D$1),1,0)</f>
        <v>0</v>
      </c>
      <c r="L237">
        <f>IF(OR($A237=Test!E$1,$B237=Test!E$1,$C237=Test!E$1,$D237=Test!E$1,$E237=Test!E$1),1,0)</f>
        <v>0</v>
      </c>
      <c r="M237">
        <f>IF(OR($A237=Test!F$1,$B237=Test!F$1,$C237=Test!F$1,$D237=Test!F$1,$E237=Test!F$1),1,0)</f>
        <v>1</v>
      </c>
      <c r="N237" s="34">
        <f t="shared" si="13"/>
        <v>2</v>
      </c>
      <c r="O237" s="34">
        <f t="shared" si="14"/>
        <v>660</v>
      </c>
      <c r="P237" s="34">
        <f t="shared" si="14"/>
        <v>74</v>
      </c>
      <c r="Q237" s="34">
        <f t="shared" si="14"/>
        <v>7</v>
      </c>
      <c r="R237" s="34">
        <f t="shared" si="14"/>
        <v>199</v>
      </c>
      <c r="S237" s="34">
        <f t="shared" si="14"/>
        <v>215</v>
      </c>
    </row>
    <row r="238" spans="1:19" x14ac:dyDescent="0.25">
      <c r="A238">
        <v>2</v>
      </c>
      <c r="B238">
        <v>17</v>
      </c>
      <c r="C238">
        <v>31</v>
      </c>
      <c r="D238">
        <v>40</v>
      </c>
      <c r="E238">
        <v>41</v>
      </c>
      <c r="F238" s="2">
        <v>0.24623633639353831</v>
      </c>
      <c r="G238">
        <f t="shared" si="15"/>
        <v>131</v>
      </c>
      <c r="H238" s="2">
        <f ca="1">VLOOKUP(A238,Mains!A:D,4,0)+VLOOKUP(B238,Mains!A:D,4,0)+VLOOKUP(C238,Mains!A:D,4,0)+VLOOKUP(D238,Mains!A:D,4,0)+VLOOKUP(E238,Mains!A:D,4,0)</f>
        <v>8.0076863523942318E-2</v>
      </c>
      <c r="I238">
        <f>IF(OR($A238=Test!B$1,$B238=Test!B$1,$C238=Test!B$1,$D238=Test!B$1,$E238=Test!B$1),1,0)</f>
        <v>1</v>
      </c>
      <c r="J238">
        <f>IF(OR($A238=Test!C$1,$B238=Test!C$1,$C238=Test!C$1,$D238=Test!C$1,$E238=Test!C$1),1,0)</f>
        <v>0</v>
      </c>
      <c r="K238">
        <f>IF(OR($A238=Test!D$1,$B238=Test!D$1,$C238=Test!D$1,$D238=Test!D$1,$E238=Test!D$1),1,0)</f>
        <v>0</v>
      </c>
      <c r="L238">
        <f>IF(OR($A238=Test!E$1,$B238=Test!E$1,$C238=Test!E$1,$D238=Test!E$1,$E238=Test!E$1),1,0)</f>
        <v>0</v>
      </c>
      <c r="M238">
        <f>IF(OR($A238=Test!F$1,$B238=Test!F$1,$C238=Test!F$1,$D238=Test!F$1,$E238=Test!F$1),1,0)</f>
        <v>0</v>
      </c>
      <c r="N238" s="34">
        <f t="shared" si="13"/>
        <v>1</v>
      </c>
      <c r="O238" s="34">
        <f t="shared" si="14"/>
        <v>660</v>
      </c>
      <c r="P238" s="34">
        <f t="shared" si="14"/>
        <v>105</v>
      </c>
      <c r="Q238" s="34">
        <f t="shared" si="14"/>
        <v>57</v>
      </c>
      <c r="R238" s="34">
        <f t="shared" si="14"/>
        <v>160</v>
      </c>
      <c r="S238" s="34">
        <f t="shared" si="14"/>
        <v>92</v>
      </c>
    </row>
    <row r="239" spans="1:19" x14ac:dyDescent="0.25">
      <c r="A239">
        <v>4</v>
      </c>
      <c r="B239">
        <v>19</v>
      </c>
      <c r="C239">
        <v>31</v>
      </c>
      <c r="D239">
        <v>39</v>
      </c>
      <c r="E239">
        <v>40</v>
      </c>
      <c r="F239" s="2">
        <v>0.24621102921651944</v>
      </c>
      <c r="G239">
        <f t="shared" si="15"/>
        <v>133</v>
      </c>
      <c r="H239" s="2">
        <f ca="1">VLOOKUP(A239,Mains!A:D,4,0)+VLOOKUP(B239,Mains!A:D,4,0)+VLOOKUP(C239,Mains!A:D,4,0)+VLOOKUP(D239,Mains!A:D,4,0)+VLOOKUP(E239,Mains!A:D,4,0)</f>
        <v>0.10436423055574251</v>
      </c>
      <c r="I239">
        <f>IF(OR($A239=Test!B$1,$B239=Test!B$1,$C239=Test!B$1,$D239=Test!B$1,$E239=Test!B$1),1,0)</f>
        <v>0</v>
      </c>
      <c r="J239">
        <f>IF(OR($A239=Test!C$1,$B239=Test!C$1,$C239=Test!C$1,$D239=Test!C$1,$E239=Test!C$1),1,0)</f>
        <v>0</v>
      </c>
      <c r="K239">
        <f>IF(OR($A239=Test!D$1,$B239=Test!D$1,$C239=Test!D$1,$D239=Test!D$1,$E239=Test!D$1),1,0)</f>
        <v>0</v>
      </c>
      <c r="L239">
        <f>IF(OR($A239=Test!E$1,$B239=Test!E$1,$C239=Test!E$1,$D239=Test!E$1,$E239=Test!E$1),1,0)</f>
        <v>0</v>
      </c>
      <c r="M239">
        <f>IF(OR($A239=Test!F$1,$B239=Test!F$1,$C239=Test!F$1,$D239=Test!F$1,$E239=Test!F$1),1,0)</f>
        <v>0</v>
      </c>
      <c r="N239" s="34">
        <f t="shared" si="13"/>
        <v>0</v>
      </c>
      <c r="O239" s="34">
        <f t="shared" si="14"/>
        <v>207</v>
      </c>
      <c r="P239" s="34">
        <f t="shared" si="14"/>
        <v>209</v>
      </c>
      <c r="Q239" s="34">
        <f t="shared" si="14"/>
        <v>57</v>
      </c>
      <c r="R239" s="34">
        <f t="shared" si="14"/>
        <v>199</v>
      </c>
      <c r="S239" s="34">
        <f t="shared" si="14"/>
        <v>170</v>
      </c>
    </row>
    <row r="240" spans="1:19" x14ac:dyDescent="0.25">
      <c r="A240">
        <v>2</v>
      </c>
      <c r="B240">
        <v>19</v>
      </c>
      <c r="C240">
        <v>24</v>
      </c>
      <c r="D240">
        <v>43</v>
      </c>
      <c r="E240">
        <v>44</v>
      </c>
      <c r="F240" s="2">
        <v>0.24618205465118509</v>
      </c>
      <c r="G240">
        <f t="shared" si="15"/>
        <v>132</v>
      </c>
      <c r="H240" s="2">
        <f ca="1">VLOOKUP(A240,Mains!A:D,4,0)+VLOOKUP(B240,Mains!A:D,4,0)+VLOOKUP(C240,Mains!A:D,4,0)+VLOOKUP(D240,Mains!A:D,4,0)+VLOOKUP(E240,Mains!A:D,4,0)</f>
        <v>0.10955077431621113</v>
      </c>
      <c r="I240">
        <f>IF(OR($A240=Test!B$1,$B240=Test!B$1,$C240=Test!B$1,$D240=Test!B$1,$E240=Test!B$1),1,0)</f>
        <v>1</v>
      </c>
      <c r="J240">
        <f>IF(OR($A240=Test!C$1,$B240=Test!C$1,$C240=Test!C$1,$D240=Test!C$1,$E240=Test!C$1),1,0)</f>
        <v>0</v>
      </c>
      <c r="K240">
        <f>IF(OR($A240=Test!D$1,$B240=Test!D$1,$C240=Test!D$1,$D240=Test!D$1,$E240=Test!D$1),1,0)</f>
        <v>0</v>
      </c>
      <c r="L240">
        <f>IF(OR($A240=Test!E$1,$B240=Test!E$1,$C240=Test!E$1,$D240=Test!E$1,$E240=Test!E$1),1,0)</f>
        <v>1</v>
      </c>
      <c r="M240">
        <f>IF(OR($A240=Test!F$1,$B240=Test!F$1,$C240=Test!F$1,$D240=Test!F$1,$E240=Test!F$1),1,0)</f>
        <v>0</v>
      </c>
      <c r="N240" s="34">
        <f t="shared" si="13"/>
        <v>2</v>
      </c>
      <c r="O240" s="34">
        <f t="shared" si="14"/>
        <v>660</v>
      </c>
      <c r="P240" s="34">
        <f t="shared" si="14"/>
        <v>209</v>
      </c>
      <c r="Q240" s="34">
        <f t="shared" si="14"/>
        <v>109</v>
      </c>
      <c r="R240" s="34">
        <f t="shared" si="14"/>
        <v>51</v>
      </c>
      <c r="S240" s="34">
        <f t="shared" si="14"/>
        <v>49</v>
      </c>
    </row>
    <row r="241" spans="1:19" x14ac:dyDescent="0.25">
      <c r="A241">
        <v>2</v>
      </c>
      <c r="B241">
        <v>22</v>
      </c>
      <c r="C241">
        <v>23</v>
      </c>
      <c r="D241">
        <v>40</v>
      </c>
      <c r="E241">
        <v>50</v>
      </c>
      <c r="F241" s="2">
        <v>0.24616590379722358</v>
      </c>
      <c r="G241">
        <f t="shared" si="15"/>
        <v>137</v>
      </c>
      <c r="H241" s="2">
        <f ca="1">VLOOKUP(A241,Mains!A:D,4,0)+VLOOKUP(B241,Mains!A:D,4,0)+VLOOKUP(C241,Mains!A:D,4,0)+VLOOKUP(D241,Mains!A:D,4,0)+VLOOKUP(E241,Mains!A:D,4,0)</f>
        <v>0.12628936433564295</v>
      </c>
      <c r="I241">
        <f>IF(OR($A241=Test!B$1,$B241=Test!B$1,$C241=Test!B$1,$D241=Test!B$1,$E241=Test!B$1),1,0)</f>
        <v>1</v>
      </c>
      <c r="J241">
        <f>IF(OR($A241=Test!C$1,$B241=Test!C$1,$C241=Test!C$1,$D241=Test!C$1,$E241=Test!C$1),1,0)</f>
        <v>0</v>
      </c>
      <c r="K241">
        <f>IF(OR($A241=Test!D$1,$B241=Test!D$1,$C241=Test!D$1,$D241=Test!D$1,$E241=Test!D$1),1,0)</f>
        <v>0</v>
      </c>
      <c r="L241">
        <f>IF(OR($A241=Test!E$1,$B241=Test!E$1,$C241=Test!E$1,$D241=Test!E$1,$E241=Test!E$1),1,0)</f>
        <v>0</v>
      </c>
      <c r="M241">
        <f>IF(OR($A241=Test!F$1,$B241=Test!F$1,$C241=Test!F$1,$D241=Test!F$1,$E241=Test!F$1),1,0)</f>
        <v>1</v>
      </c>
      <c r="N241" s="34">
        <f t="shared" si="13"/>
        <v>2</v>
      </c>
      <c r="O241" s="34">
        <f t="shared" si="14"/>
        <v>660</v>
      </c>
      <c r="P241" s="34">
        <f t="shared" si="14"/>
        <v>82</v>
      </c>
      <c r="Q241" s="34">
        <f t="shared" si="14"/>
        <v>86</v>
      </c>
      <c r="R241" s="34">
        <f t="shared" si="14"/>
        <v>160</v>
      </c>
      <c r="S241" s="34">
        <f t="shared" si="14"/>
        <v>215</v>
      </c>
    </row>
    <row r="242" spans="1:19" x14ac:dyDescent="0.25">
      <c r="A242">
        <v>2</v>
      </c>
      <c r="B242">
        <v>17</v>
      </c>
      <c r="C242">
        <v>35</v>
      </c>
      <c r="D242">
        <v>36</v>
      </c>
      <c r="E242">
        <v>45</v>
      </c>
      <c r="F242" s="2">
        <v>0.2461540862736617</v>
      </c>
      <c r="G242">
        <f t="shared" si="15"/>
        <v>135</v>
      </c>
      <c r="H242" s="2">
        <f ca="1">VLOOKUP(A242,Mains!A:D,4,0)+VLOOKUP(B242,Mains!A:D,4,0)+VLOOKUP(C242,Mains!A:D,4,0)+VLOOKUP(D242,Mains!A:D,4,0)+VLOOKUP(E242,Mains!A:D,4,0)</f>
        <v>8.5683247009802746E-2</v>
      </c>
      <c r="I242">
        <f>IF(OR($A242=Test!B$1,$B242=Test!B$1,$C242=Test!B$1,$D242=Test!B$1,$E242=Test!B$1),1,0)</f>
        <v>1</v>
      </c>
      <c r="J242">
        <f>IF(OR($A242=Test!C$1,$B242=Test!C$1,$C242=Test!C$1,$D242=Test!C$1,$E242=Test!C$1),1,0)</f>
        <v>0</v>
      </c>
      <c r="K242">
        <f>IF(OR($A242=Test!D$1,$B242=Test!D$1,$C242=Test!D$1,$D242=Test!D$1,$E242=Test!D$1),1,0)</f>
        <v>0</v>
      </c>
      <c r="L242">
        <f>IF(OR($A242=Test!E$1,$B242=Test!E$1,$C242=Test!E$1,$D242=Test!E$1,$E242=Test!E$1),1,0)</f>
        <v>0</v>
      </c>
      <c r="M242">
        <f>IF(OR($A242=Test!F$1,$B242=Test!F$1,$C242=Test!F$1,$D242=Test!F$1,$E242=Test!F$1),1,0)</f>
        <v>0</v>
      </c>
      <c r="N242" s="34">
        <f t="shared" si="13"/>
        <v>1</v>
      </c>
      <c r="O242" s="34">
        <f t="shared" si="14"/>
        <v>660</v>
      </c>
      <c r="P242" s="34">
        <f t="shared" si="14"/>
        <v>105</v>
      </c>
      <c r="Q242" s="34">
        <f t="shared" si="14"/>
        <v>56</v>
      </c>
      <c r="R242" s="34">
        <f t="shared" si="14"/>
        <v>33</v>
      </c>
      <c r="S242" s="34">
        <f t="shared" si="14"/>
        <v>81</v>
      </c>
    </row>
    <row r="243" spans="1:19" x14ac:dyDescent="0.25">
      <c r="A243">
        <v>4</v>
      </c>
      <c r="B243">
        <v>19</v>
      </c>
      <c r="C243">
        <v>32</v>
      </c>
      <c r="D243">
        <v>33</v>
      </c>
      <c r="E243">
        <v>43</v>
      </c>
      <c r="F243" s="2">
        <v>0.24606357905810231</v>
      </c>
      <c r="G243">
        <f t="shared" si="15"/>
        <v>131</v>
      </c>
      <c r="H243" s="2">
        <f ca="1">VLOOKUP(A243,Mains!A:D,4,0)+VLOOKUP(B243,Mains!A:D,4,0)+VLOOKUP(C243,Mains!A:D,4,0)+VLOOKUP(D243,Mains!A:D,4,0)+VLOOKUP(E243,Mains!A:D,4,0)</f>
        <v>9.5845565620958778E-2</v>
      </c>
      <c r="I243">
        <f>IF(OR($A243=Test!B$1,$B243=Test!B$1,$C243=Test!B$1,$D243=Test!B$1,$E243=Test!B$1),1,0)</f>
        <v>0</v>
      </c>
      <c r="J243">
        <f>IF(OR($A243=Test!C$1,$B243=Test!C$1,$C243=Test!C$1,$D243=Test!C$1,$E243=Test!C$1),1,0)</f>
        <v>0</v>
      </c>
      <c r="K243">
        <f>IF(OR($A243=Test!D$1,$B243=Test!D$1,$C243=Test!D$1,$D243=Test!D$1,$E243=Test!D$1),1,0)</f>
        <v>0</v>
      </c>
      <c r="L243">
        <f>IF(OR($A243=Test!E$1,$B243=Test!E$1,$C243=Test!E$1,$D243=Test!E$1,$E243=Test!E$1),1,0)</f>
        <v>0</v>
      </c>
      <c r="M243">
        <f>IF(OR($A243=Test!F$1,$B243=Test!F$1,$C243=Test!F$1,$D243=Test!F$1,$E243=Test!F$1),1,0)</f>
        <v>0</v>
      </c>
      <c r="N243" s="34">
        <f t="shared" si="13"/>
        <v>0</v>
      </c>
      <c r="O243" s="34">
        <f t="shared" si="14"/>
        <v>207</v>
      </c>
      <c r="P243" s="34">
        <f t="shared" si="14"/>
        <v>209</v>
      </c>
      <c r="Q243" s="34">
        <f t="shared" si="14"/>
        <v>50</v>
      </c>
      <c r="R243" s="34">
        <f t="shared" si="14"/>
        <v>36</v>
      </c>
      <c r="S243" s="34">
        <f t="shared" si="14"/>
        <v>208</v>
      </c>
    </row>
    <row r="244" spans="1:19" x14ac:dyDescent="0.25">
      <c r="A244">
        <v>5</v>
      </c>
      <c r="B244">
        <v>23</v>
      </c>
      <c r="C244">
        <v>24</v>
      </c>
      <c r="D244">
        <v>39</v>
      </c>
      <c r="E244">
        <v>43</v>
      </c>
      <c r="F244" s="2">
        <v>0.2459411865714739</v>
      </c>
      <c r="G244">
        <f t="shared" si="15"/>
        <v>134</v>
      </c>
      <c r="H244" s="2">
        <f ca="1">VLOOKUP(A244,Mains!A:D,4,0)+VLOOKUP(B244,Mains!A:D,4,0)+VLOOKUP(C244,Mains!A:D,4,0)+VLOOKUP(D244,Mains!A:D,4,0)+VLOOKUP(E244,Mains!A:D,4,0)</f>
        <v>0.1078194236660308</v>
      </c>
      <c r="I244">
        <f>IF(OR($A244=Test!B$1,$B244=Test!B$1,$C244=Test!B$1,$D244=Test!B$1,$E244=Test!B$1),1,0)</f>
        <v>0</v>
      </c>
      <c r="J244">
        <f>IF(OR($A244=Test!C$1,$B244=Test!C$1,$C244=Test!C$1,$D244=Test!C$1,$E244=Test!C$1),1,0)</f>
        <v>0</v>
      </c>
      <c r="K244">
        <f>IF(OR($A244=Test!D$1,$B244=Test!D$1,$C244=Test!D$1,$D244=Test!D$1,$E244=Test!D$1),1,0)</f>
        <v>0</v>
      </c>
      <c r="L244">
        <f>IF(OR($A244=Test!E$1,$B244=Test!E$1,$C244=Test!E$1,$D244=Test!E$1,$E244=Test!E$1),1,0)</f>
        <v>0</v>
      </c>
      <c r="M244">
        <f>IF(OR($A244=Test!F$1,$B244=Test!F$1,$C244=Test!F$1,$D244=Test!F$1,$E244=Test!F$1),1,0)</f>
        <v>0</v>
      </c>
      <c r="N244" s="34">
        <f t="shared" si="13"/>
        <v>0</v>
      </c>
      <c r="O244" s="34">
        <f t="shared" si="14"/>
        <v>50</v>
      </c>
      <c r="P244" s="34">
        <f t="shared" si="14"/>
        <v>43</v>
      </c>
      <c r="Q244" s="34">
        <f t="shared" si="14"/>
        <v>109</v>
      </c>
      <c r="R244" s="34">
        <f t="shared" si="14"/>
        <v>199</v>
      </c>
      <c r="S244" s="34">
        <f t="shared" si="14"/>
        <v>208</v>
      </c>
    </row>
    <row r="245" spans="1:19" x14ac:dyDescent="0.25">
      <c r="A245">
        <v>2</v>
      </c>
      <c r="B245">
        <v>14</v>
      </c>
      <c r="C245">
        <v>31</v>
      </c>
      <c r="D245">
        <v>32</v>
      </c>
      <c r="E245">
        <v>50</v>
      </c>
      <c r="F245" s="2">
        <v>0.24593469186438244</v>
      </c>
      <c r="G245">
        <f t="shared" si="15"/>
        <v>129</v>
      </c>
      <c r="H245" s="2">
        <f ca="1">VLOOKUP(A245,Mains!A:D,4,0)+VLOOKUP(B245,Mains!A:D,4,0)+VLOOKUP(C245,Mains!A:D,4,0)+VLOOKUP(D245,Mains!A:D,4,0)+VLOOKUP(E245,Mains!A:D,4,0)</f>
        <v>7.3267091311159119E-2</v>
      </c>
      <c r="I245">
        <f>IF(OR($A245=Test!B$1,$B245=Test!B$1,$C245=Test!B$1,$D245=Test!B$1,$E245=Test!B$1),1,0)</f>
        <v>1</v>
      </c>
      <c r="J245">
        <f>IF(OR($A245=Test!C$1,$B245=Test!C$1,$C245=Test!C$1,$D245=Test!C$1,$E245=Test!C$1),1,0)</f>
        <v>1</v>
      </c>
      <c r="K245">
        <f>IF(OR($A245=Test!D$1,$B245=Test!D$1,$C245=Test!D$1,$D245=Test!D$1,$E245=Test!D$1),1,0)</f>
        <v>0</v>
      </c>
      <c r="L245">
        <f>IF(OR($A245=Test!E$1,$B245=Test!E$1,$C245=Test!E$1,$D245=Test!E$1,$E245=Test!E$1),1,0)</f>
        <v>0</v>
      </c>
      <c r="M245">
        <f>IF(OR($A245=Test!F$1,$B245=Test!F$1,$C245=Test!F$1,$D245=Test!F$1,$E245=Test!F$1),1,0)</f>
        <v>1</v>
      </c>
      <c r="N245" s="34">
        <f t="shared" si="13"/>
        <v>3</v>
      </c>
      <c r="O245" s="34">
        <f t="shared" si="14"/>
        <v>660</v>
      </c>
      <c r="P245" s="34">
        <f t="shared" si="14"/>
        <v>47</v>
      </c>
      <c r="Q245" s="34">
        <f t="shared" si="14"/>
        <v>57</v>
      </c>
      <c r="R245" s="34">
        <f t="shared" si="14"/>
        <v>34</v>
      </c>
      <c r="S245" s="34">
        <f t="shared" si="14"/>
        <v>215</v>
      </c>
    </row>
    <row r="246" spans="1:19" x14ac:dyDescent="0.25">
      <c r="A246">
        <v>9</v>
      </c>
      <c r="B246">
        <v>22</v>
      </c>
      <c r="C246">
        <v>23</v>
      </c>
      <c r="D246">
        <v>35</v>
      </c>
      <c r="E246">
        <v>50</v>
      </c>
      <c r="F246" s="2">
        <v>0.24591742395343119</v>
      </c>
      <c r="G246">
        <f t="shared" si="15"/>
        <v>139</v>
      </c>
      <c r="H246" s="2">
        <f ca="1">VLOOKUP(A246,Mains!A:D,4,0)+VLOOKUP(B246,Mains!A:D,4,0)+VLOOKUP(C246,Mains!A:D,4,0)+VLOOKUP(D246,Mains!A:D,4,0)+VLOOKUP(E246,Mains!A:D,4,0)</f>
        <v>0.1077113346051753</v>
      </c>
      <c r="I246">
        <f>IF(OR($A246=Test!B$1,$B246=Test!B$1,$C246=Test!B$1,$D246=Test!B$1,$E246=Test!B$1),1,0)</f>
        <v>0</v>
      </c>
      <c r="J246">
        <f>IF(OR($A246=Test!C$1,$B246=Test!C$1,$C246=Test!C$1,$D246=Test!C$1,$E246=Test!C$1),1,0)</f>
        <v>0</v>
      </c>
      <c r="K246">
        <f>IF(OR($A246=Test!D$1,$B246=Test!D$1,$C246=Test!D$1,$D246=Test!D$1,$E246=Test!D$1),1,0)</f>
        <v>0</v>
      </c>
      <c r="L246">
        <f>IF(OR($A246=Test!E$1,$B246=Test!E$1,$C246=Test!E$1,$D246=Test!E$1,$E246=Test!E$1),1,0)</f>
        <v>0</v>
      </c>
      <c r="M246">
        <f>IF(OR($A246=Test!F$1,$B246=Test!F$1,$C246=Test!F$1,$D246=Test!F$1,$E246=Test!F$1),1,0)</f>
        <v>1</v>
      </c>
      <c r="N246" s="34">
        <f t="shared" si="13"/>
        <v>1</v>
      </c>
      <c r="O246" s="34">
        <f t="shared" si="14"/>
        <v>6</v>
      </c>
      <c r="P246" s="34">
        <f t="shared" si="14"/>
        <v>82</v>
      </c>
      <c r="Q246" s="34">
        <f t="shared" si="14"/>
        <v>86</v>
      </c>
      <c r="R246" s="34">
        <f t="shared" si="14"/>
        <v>177</v>
      </c>
      <c r="S246" s="34">
        <f t="shared" si="14"/>
        <v>215</v>
      </c>
    </row>
    <row r="247" spans="1:19" x14ac:dyDescent="0.25">
      <c r="A247">
        <v>2</v>
      </c>
      <c r="B247">
        <v>20</v>
      </c>
      <c r="C247">
        <v>35</v>
      </c>
      <c r="D247">
        <v>36</v>
      </c>
      <c r="E247">
        <v>50</v>
      </c>
      <c r="F247" s="2">
        <v>0.24591306858291606</v>
      </c>
      <c r="G247">
        <f t="shared" si="15"/>
        <v>143</v>
      </c>
      <c r="H247" s="2">
        <f ca="1">VLOOKUP(A247,Mains!A:D,4,0)+VLOOKUP(B247,Mains!A:D,4,0)+VLOOKUP(C247,Mains!A:D,4,0)+VLOOKUP(D247,Mains!A:D,4,0)+VLOOKUP(E247,Mains!A:D,4,0)</f>
        <v>8.0451471551676368E-2</v>
      </c>
      <c r="I247">
        <f>IF(OR($A247=Test!B$1,$B247=Test!B$1,$C247=Test!B$1,$D247=Test!B$1,$E247=Test!B$1),1,0)</f>
        <v>1</v>
      </c>
      <c r="J247">
        <f>IF(OR($A247=Test!C$1,$B247=Test!C$1,$C247=Test!C$1,$D247=Test!C$1,$E247=Test!C$1),1,0)</f>
        <v>0</v>
      </c>
      <c r="K247">
        <f>IF(OR($A247=Test!D$1,$B247=Test!D$1,$C247=Test!D$1,$D247=Test!D$1,$E247=Test!D$1),1,0)</f>
        <v>0</v>
      </c>
      <c r="L247">
        <f>IF(OR($A247=Test!E$1,$B247=Test!E$1,$C247=Test!E$1,$D247=Test!E$1,$E247=Test!E$1),1,0)</f>
        <v>0</v>
      </c>
      <c r="M247">
        <f>IF(OR($A247=Test!F$1,$B247=Test!F$1,$C247=Test!F$1,$D247=Test!F$1,$E247=Test!F$1),1,0)</f>
        <v>1</v>
      </c>
      <c r="N247" s="34">
        <f t="shared" si="13"/>
        <v>2</v>
      </c>
      <c r="O247" s="34">
        <f t="shared" si="14"/>
        <v>660</v>
      </c>
      <c r="P247" s="34">
        <f t="shared" si="14"/>
        <v>74</v>
      </c>
      <c r="Q247" s="34">
        <f t="shared" si="14"/>
        <v>56</v>
      </c>
      <c r="R247" s="34">
        <f t="shared" si="14"/>
        <v>33</v>
      </c>
      <c r="S247" s="34">
        <f t="shared" si="14"/>
        <v>215</v>
      </c>
    </row>
    <row r="248" spans="1:19" x14ac:dyDescent="0.25">
      <c r="A248">
        <v>2</v>
      </c>
      <c r="B248">
        <v>19</v>
      </c>
      <c r="C248">
        <v>26</v>
      </c>
      <c r="D248">
        <v>39</v>
      </c>
      <c r="E248">
        <v>40</v>
      </c>
      <c r="F248" s="2">
        <v>0.24590222728168376</v>
      </c>
      <c r="G248">
        <f t="shared" si="15"/>
        <v>126</v>
      </c>
      <c r="H248" s="2">
        <f ca="1">VLOOKUP(A248,Mains!A:D,4,0)+VLOOKUP(B248,Mains!A:D,4,0)+VLOOKUP(C248,Mains!A:D,4,0)+VLOOKUP(D248,Mains!A:D,4,0)+VLOOKUP(E248,Mains!A:D,4,0)</f>
        <v>0.12877935095441931</v>
      </c>
      <c r="I248">
        <f>IF(OR($A248=Test!B$1,$B248=Test!B$1,$C248=Test!B$1,$D248=Test!B$1,$E248=Test!B$1),1,0)</f>
        <v>1</v>
      </c>
      <c r="J248">
        <f>IF(OR($A248=Test!C$1,$B248=Test!C$1,$C248=Test!C$1,$D248=Test!C$1,$E248=Test!C$1),1,0)</f>
        <v>0</v>
      </c>
      <c r="K248">
        <f>IF(OR($A248=Test!D$1,$B248=Test!D$1,$C248=Test!D$1,$D248=Test!D$1,$E248=Test!D$1),1,0)</f>
        <v>0</v>
      </c>
      <c r="L248">
        <f>IF(OR($A248=Test!E$1,$B248=Test!E$1,$C248=Test!E$1,$D248=Test!E$1,$E248=Test!E$1),1,0)</f>
        <v>0</v>
      </c>
      <c r="M248">
        <f>IF(OR($A248=Test!F$1,$B248=Test!F$1,$C248=Test!F$1,$D248=Test!F$1,$E248=Test!F$1),1,0)</f>
        <v>0</v>
      </c>
      <c r="N248" s="34">
        <f t="shared" si="13"/>
        <v>1</v>
      </c>
      <c r="O248" s="34">
        <f t="shared" si="14"/>
        <v>660</v>
      </c>
      <c r="P248" s="34">
        <f t="shared" si="14"/>
        <v>209</v>
      </c>
      <c r="Q248" s="34">
        <f t="shared" si="14"/>
        <v>102</v>
      </c>
      <c r="R248" s="34">
        <f t="shared" si="14"/>
        <v>199</v>
      </c>
      <c r="S248" s="34">
        <f t="shared" si="14"/>
        <v>170</v>
      </c>
    </row>
    <row r="249" spans="1:19" x14ac:dyDescent="0.25">
      <c r="A249">
        <v>2</v>
      </c>
      <c r="B249">
        <v>15</v>
      </c>
      <c r="C249">
        <v>33</v>
      </c>
      <c r="D249">
        <v>42</v>
      </c>
      <c r="E249">
        <v>43</v>
      </c>
      <c r="F249" s="2">
        <v>0.24585405728462026</v>
      </c>
      <c r="G249">
        <f t="shared" si="15"/>
        <v>135</v>
      </c>
      <c r="H249" s="2">
        <f ca="1">VLOOKUP(A249,Mains!A:D,4,0)+VLOOKUP(B249,Mains!A:D,4,0)+VLOOKUP(C249,Mains!A:D,4,0)+VLOOKUP(D249,Mains!A:D,4,0)+VLOOKUP(E249,Mains!A:D,4,0)</f>
        <v>8.7423483983365358E-2</v>
      </c>
      <c r="I249">
        <f>IF(OR($A249=Test!B$1,$B249=Test!B$1,$C249=Test!B$1,$D249=Test!B$1,$E249=Test!B$1),1,0)</f>
        <v>1</v>
      </c>
      <c r="J249">
        <f>IF(OR($A249=Test!C$1,$B249=Test!C$1,$C249=Test!C$1,$D249=Test!C$1,$E249=Test!C$1),1,0)</f>
        <v>0</v>
      </c>
      <c r="K249">
        <f>IF(OR($A249=Test!D$1,$B249=Test!D$1,$C249=Test!D$1,$D249=Test!D$1,$E249=Test!D$1),1,0)</f>
        <v>0</v>
      </c>
      <c r="L249">
        <f>IF(OR($A249=Test!E$1,$B249=Test!E$1,$C249=Test!E$1,$D249=Test!E$1,$E249=Test!E$1),1,0)</f>
        <v>0</v>
      </c>
      <c r="M249">
        <f>IF(OR($A249=Test!F$1,$B249=Test!F$1,$C249=Test!F$1,$D249=Test!F$1,$E249=Test!F$1),1,0)</f>
        <v>0</v>
      </c>
      <c r="N249" s="34">
        <f t="shared" si="13"/>
        <v>1</v>
      </c>
      <c r="O249" s="34">
        <f t="shared" si="14"/>
        <v>660</v>
      </c>
      <c r="P249" s="34">
        <f t="shared" si="14"/>
        <v>56</v>
      </c>
      <c r="Q249" s="34">
        <f t="shared" si="14"/>
        <v>27</v>
      </c>
      <c r="R249" s="34">
        <f t="shared" si="14"/>
        <v>110</v>
      </c>
      <c r="S249" s="34">
        <f t="shared" si="14"/>
        <v>208</v>
      </c>
    </row>
    <row r="250" spans="1:19" x14ac:dyDescent="0.25">
      <c r="A250">
        <v>2</v>
      </c>
      <c r="B250">
        <v>17</v>
      </c>
      <c r="C250">
        <v>25</v>
      </c>
      <c r="D250">
        <v>39</v>
      </c>
      <c r="E250">
        <v>40</v>
      </c>
      <c r="F250" s="2">
        <v>0.24584485313696916</v>
      </c>
      <c r="G250">
        <f t="shared" si="15"/>
        <v>123</v>
      </c>
      <c r="H250" s="2">
        <f ca="1">VLOOKUP(A250,Mains!A:D,4,0)+VLOOKUP(B250,Mains!A:D,4,0)+VLOOKUP(C250,Mains!A:D,4,0)+VLOOKUP(D250,Mains!A:D,4,0)+VLOOKUP(E250,Mains!A:D,4,0)</f>
        <v>9.2413163648519966E-2</v>
      </c>
      <c r="I250">
        <f>IF(OR($A250=Test!B$1,$B250=Test!B$1,$C250=Test!B$1,$D250=Test!B$1,$E250=Test!B$1),1,0)</f>
        <v>1</v>
      </c>
      <c r="J250">
        <f>IF(OR($A250=Test!C$1,$B250=Test!C$1,$C250=Test!C$1,$D250=Test!C$1,$E250=Test!C$1),1,0)</f>
        <v>0</v>
      </c>
      <c r="K250">
        <f>IF(OR($A250=Test!D$1,$B250=Test!D$1,$C250=Test!D$1,$D250=Test!D$1,$E250=Test!D$1),1,0)</f>
        <v>0</v>
      </c>
      <c r="L250">
        <f>IF(OR($A250=Test!E$1,$B250=Test!E$1,$C250=Test!E$1,$D250=Test!E$1,$E250=Test!E$1),1,0)</f>
        <v>0</v>
      </c>
      <c r="M250">
        <f>IF(OR($A250=Test!F$1,$B250=Test!F$1,$C250=Test!F$1,$D250=Test!F$1,$E250=Test!F$1),1,0)</f>
        <v>0</v>
      </c>
      <c r="N250" s="34">
        <f t="shared" si="13"/>
        <v>1</v>
      </c>
      <c r="O250" s="34">
        <f t="shared" si="14"/>
        <v>660</v>
      </c>
      <c r="P250" s="34">
        <f t="shared" si="14"/>
        <v>105</v>
      </c>
      <c r="Q250" s="34">
        <f t="shared" si="14"/>
        <v>11</v>
      </c>
      <c r="R250" s="34">
        <f t="shared" si="14"/>
        <v>199</v>
      </c>
      <c r="S250" s="34">
        <f t="shared" si="14"/>
        <v>170</v>
      </c>
    </row>
    <row r="251" spans="1:19" x14ac:dyDescent="0.25">
      <c r="A251">
        <v>13</v>
      </c>
      <c r="B251">
        <v>14</v>
      </c>
      <c r="C251">
        <v>22</v>
      </c>
      <c r="D251">
        <v>35</v>
      </c>
      <c r="E251">
        <v>50</v>
      </c>
      <c r="F251" s="2">
        <v>0.24582975580559296</v>
      </c>
      <c r="G251">
        <f t="shared" si="15"/>
        <v>134</v>
      </c>
      <c r="H251" s="2">
        <f ca="1">VLOOKUP(A251,Mains!A:D,4,0)+VLOOKUP(B251,Mains!A:D,4,0)+VLOOKUP(C251,Mains!A:D,4,0)+VLOOKUP(D251,Mains!A:D,4,0)+VLOOKUP(E251,Mains!A:D,4,0)</f>
        <v>0.104227752267169</v>
      </c>
      <c r="I251">
        <f>IF(OR($A251=Test!B$1,$B251=Test!B$1,$C251=Test!B$1,$D251=Test!B$1,$E251=Test!B$1),1,0)</f>
        <v>0</v>
      </c>
      <c r="J251">
        <f>IF(OR($A251=Test!C$1,$B251=Test!C$1,$C251=Test!C$1,$D251=Test!C$1,$E251=Test!C$1),1,0)</f>
        <v>1</v>
      </c>
      <c r="K251">
        <f>IF(OR($A251=Test!D$1,$B251=Test!D$1,$C251=Test!D$1,$D251=Test!D$1,$E251=Test!D$1),1,0)</f>
        <v>0</v>
      </c>
      <c r="L251">
        <f>IF(OR($A251=Test!E$1,$B251=Test!E$1,$C251=Test!E$1,$D251=Test!E$1,$E251=Test!E$1),1,0)</f>
        <v>0</v>
      </c>
      <c r="M251">
        <f>IF(OR($A251=Test!F$1,$B251=Test!F$1,$C251=Test!F$1,$D251=Test!F$1,$E251=Test!F$1),1,0)</f>
        <v>1</v>
      </c>
      <c r="N251" s="34">
        <f t="shared" si="13"/>
        <v>2</v>
      </c>
      <c r="O251" s="34">
        <f t="shared" si="14"/>
        <v>8</v>
      </c>
      <c r="P251" s="34">
        <f t="shared" si="14"/>
        <v>47</v>
      </c>
      <c r="Q251" s="34">
        <f t="shared" si="14"/>
        <v>106</v>
      </c>
      <c r="R251" s="34">
        <f t="shared" si="14"/>
        <v>177</v>
      </c>
      <c r="S251" s="34">
        <f t="shared" si="14"/>
        <v>215</v>
      </c>
    </row>
    <row r="252" spans="1:19" x14ac:dyDescent="0.25">
      <c r="A252">
        <v>4</v>
      </c>
      <c r="B252">
        <v>22</v>
      </c>
      <c r="C252">
        <v>23</v>
      </c>
      <c r="D252">
        <v>35</v>
      </c>
      <c r="E252">
        <v>45</v>
      </c>
      <c r="F252" s="2">
        <v>0.24568044129198979</v>
      </c>
      <c r="G252">
        <f t="shared" si="15"/>
        <v>129</v>
      </c>
      <c r="H252" s="2">
        <f ca="1">VLOOKUP(A252,Mains!A:D,4,0)+VLOOKUP(B252,Mains!A:D,4,0)+VLOOKUP(C252,Mains!A:D,4,0)+VLOOKUP(D252,Mains!A:D,4,0)+VLOOKUP(E252,Mains!A:D,4,0)</f>
        <v>0.11481429186140836</v>
      </c>
      <c r="I252">
        <f>IF(OR($A252=Test!B$1,$B252=Test!B$1,$C252=Test!B$1,$D252=Test!B$1,$E252=Test!B$1),1,0)</f>
        <v>0</v>
      </c>
      <c r="J252">
        <f>IF(OR($A252=Test!C$1,$B252=Test!C$1,$C252=Test!C$1,$D252=Test!C$1,$E252=Test!C$1),1,0)</f>
        <v>0</v>
      </c>
      <c r="K252">
        <f>IF(OR($A252=Test!D$1,$B252=Test!D$1,$C252=Test!D$1,$D252=Test!D$1,$E252=Test!D$1),1,0)</f>
        <v>0</v>
      </c>
      <c r="L252">
        <f>IF(OR($A252=Test!E$1,$B252=Test!E$1,$C252=Test!E$1,$D252=Test!E$1,$E252=Test!E$1),1,0)</f>
        <v>0</v>
      </c>
      <c r="M252">
        <f>IF(OR($A252=Test!F$1,$B252=Test!F$1,$C252=Test!F$1,$D252=Test!F$1,$E252=Test!F$1),1,0)</f>
        <v>0</v>
      </c>
      <c r="N252" s="34">
        <f t="shared" si="13"/>
        <v>0</v>
      </c>
      <c r="O252" s="34">
        <f t="shared" si="14"/>
        <v>207</v>
      </c>
      <c r="P252" s="34">
        <f t="shared" si="14"/>
        <v>82</v>
      </c>
      <c r="Q252" s="34">
        <f t="shared" si="14"/>
        <v>86</v>
      </c>
      <c r="R252" s="34">
        <f t="shared" si="14"/>
        <v>177</v>
      </c>
      <c r="S252" s="34">
        <f t="shared" si="14"/>
        <v>81</v>
      </c>
    </row>
    <row r="253" spans="1:19" x14ac:dyDescent="0.25">
      <c r="A253">
        <v>2</v>
      </c>
      <c r="B253">
        <v>21</v>
      </c>
      <c r="C253">
        <v>22</v>
      </c>
      <c r="D253">
        <v>41</v>
      </c>
      <c r="E253">
        <v>50</v>
      </c>
      <c r="F253" s="2">
        <v>0.24566702764873463</v>
      </c>
      <c r="G253">
        <f t="shared" si="15"/>
        <v>136</v>
      </c>
      <c r="H253" s="2">
        <f ca="1">VLOOKUP(A253,Mains!A:D,4,0)+VLOOKUP(B253,Mains!A:D,4,0)+VLOOKUP(C253,Mains!A:D,4,0)+VLOOKUP(D253,Mains!A:D,4,0)+VLOOKUP(E253,Mains!A:D,4,0)</f>
        <v>8.9604885019461455E-2</v>
      </c>
      <c r="I253">
        <f>IF(OR($A253=Test!B$1,$B253=Test!B$1,$C253=Test!B$1,$D253=Test!B$1,$E253=Test!B$1),1,0)</f>
        <v>1</v>
      </c>
      <c r="J253">
        <f>IF(OR($A253=Test!C$1,$B253=Test!C$1,$C253=Test!C$1,$D253=Test!C$1,$E253=Test!C$1),1,0)</f>
        <v>0</v>
      </c>
      <c r="K253">
        <f>IF(OR($A253=Test!D$1,$B253=Test!D$1,$C253=Test!D$1,$D253=Test!D$1,$E253=Test!D$1),1,0)</f>
        <v>0</v>
      </c>
      <c r="L253">
        <f>IF(OR($A253=Test!E$1,$B253=Test!E$1,$C253=Test!E$1,$D253=Test!E$1,$E253=Test!E$1),1,0)</f>
        <v>0</v>
      </c>
      <c r="M253">
        <f>IF(OR($A253=Test!F$1,$B253=Test!F$1,$C253=Test!F$1,$D253=Test!F$1,$E253=Test!F$1),1,0)</f>
        <v>1</v>
      </c>
      <c r="N253" s="34">
        <f t="shared" si="13"/>
        <v>2</v>
      </c>
      <c r="O253" s="34">
        <f t="shared" si="14"/>
        <v>660</v>
      </c>
      <c r="P253" s="34">
        <f t="shared" si="14"/>
        <v>56</v>
      </c>
      <c r="Q253" s="34">
        <f t="shared" si="14"/>
        <v>106</v>
      </c>
      <c r="R253" s="34">
        <f t="shared" si="14"/>
        <v>14</v>
      </c>
      <c r="S253" s="34">
        <f t="shared" si="14"/>
        <v>215</v>
      </c>
    </row>
    <row r="254" spans="1:19" x14ac:dyDescent="0.25">
      <c r="A254">
        <v>2</v>
      </c>
      <c r="B254">
        <v>18</v>
      </c>
      <c r="C254">
        <v>31</v>
      </c>
      <c r="D254">
        <v>32</v>
      </c>
      <c r="E254">
        <v>50</v>
      </c>
      <c r="F254" s="2">
        <v>0.24564523412498809</v>
      </c>
      <c r="G254">
        <f t="shared" si="15"/>
        <v>133</v>
      </c>
      <c r="H254" s="2">
        <f ca="1">VLOOKUP(A254,Mains!A:D,4,0)+VLOOKUP(B254,Mains!A:D,4,0)+VLOOKUP(C254,Mains!A:D,4,0)+VLOOKUP(D254,Mains!A:D,4,0)+VLOOKUP(E254,Mains!A:D,4,0)</f>
        <v>6.676889325680492E-2</v>
      </c>
      <c r="I254">
        <f>IF(OR($A254=Test!B$1,$B254=Test!B$1,$C254=Test!B$1,$D254=Test!B$1,$E254=Test!B$1),1,0)</f>
        <v>1</v>
      </c>
      <c r="J254">
        <f>IF(OR($A254=Test!C$1,$B254=Test!C$1,$C254=Test!C$1,$D254=Test!C$1,$E254=Test!C$1),1,0)</f>
        <v>0</v>
      </c>
      <c r="K254">
        <f>IF(OR($A254=Test!D$1,$B254=Test!D$1,$C254=Test!D$1,$D254=Test!D$1,$E254=Test!D$1),1,0)</f>
        <v>0</v>
      </c>
      <c r="L254">
        <f>IF(OR($A254=Test!E$1,$B254=Test!E$1,$C254=Test!E$1,$D254=Test!E$1,$E254=Test!E$1),1,0)</f>
        <v>0</v>
      </c>
      <c r="M254">
        <f>IF(OR($A254=Test!F$1,$B254=Test!F$1,$C254=Test!F$1,$D254=Test!F$1,$E254=Test!F$1),1,0)</f>
        <v>1</v>
      </c>
      <c r="N254" s="34">
        <f t="shared" si="13"/>
        <v>2</v>
      </c>
      <c r="O254" s="34">
        <f t="shared" si="14"/>
        <v>660</v>
      </c>
      <c r="P254" s="34">
        <f t="shared" si="14"/>
        <v>40</v>
      </c>
      <c r="Q254" s="34">
        <f t="shared" si="14"/>
        <v>57</v>
      </c>
      <c r="R254" s="34">
        <f t="shared" si="14"/>
        <v>34</v>
      </c>
      <c r="S254" s="34">
        <f t="shared" si="14"/>
        <v>215</v>
      </c>
    </row>
    <row r="255" spans="1:19" x14ac:dyDescent="0.25">
      <c r="A255">
        <v>2</v>
      </c>
      <c r="B255">
        <v>16</v>
      </c>
      <c r="C255">
        <v>34</v>
      </c>
      <c r="D255">
        <v>35</v>
      </c>
      <c r="E255">
        <v>45</v>
      </c>
      <c r="F255" s="2">
        <v>0.24562242172301413</v>
      </c>
      <c r="G255">
        <f t="shared" si="15"/>
        <v>132</v>
      </c>
      <c r="H255" s="2">
        <f ca="1">VLOOKUP(A255,Mains!A:D,4,0)+VLOOKUP(B255,Mains!A:D,4,0)+VLOOKUP(C255,Mains!A:D,4,0)+VLOOKUP(D255,Mains!A:D,4,0)+VLOOKUP(E255,Mains!A:D,4,0)</f>
        <v>7.7961648978490991E-2</v>
      </c>
      <c r="I255">
        <f>IF(OR($A255=Test!B$1,$B255=Test!B$1,$C255=Test!B$1,$D255=Test!B$1,$E255=Test!B$1),1,0)</f>
        <v>1</v>
      </c>
      <c r="J255">
        <f>IF(OR($A255=Test!C$1,$B255=Test!C$1,$C255=Test!C$1,$D255=Test!C$1,$E255=Test!C$1),1,0)</f>
        <v>0</v>
      </c>
      <c r="K255">
        <f>IF(OR($A255=Test!D$1,$B255=Test!D$1,$C255=Test!D$1,$D255=Test!D$1,$E255=Test!D$1),1,0)</f>
        <v>0</v>
      </c>
      <c r="L255">
        <f>IF(OR($A255=Test!E$1,$B255=Test!E$1,$C255=Test!E$1,$D255=Test!E$1,$E255=Test!E$1),1,0)</f>
        <v>0</v>
      </c>
      <c r="M255">
        <f>IF(OR($A255=Test!F$1,$B255=Test!F$1,$C255=Test!F$1,$D255=Test!F$1,$E255=Test!F$1),1,0)</f>
        <v>0</v>
      </c>
      <c r="N255" s="34">
        <f t="shared" si="13"/>
        <v>1</v>
      </c>
      <c r="O255" s="34">
        <f t="shared" si="14"/>
        <v>660</v>
      </c>
      <c r="P255" s="34">
        <f t="shared" si="14"/>
        <v>40</v>
      </c>
      <c r="Q255" s="34">
        <f t="shared" si="14"/>
        <v>71</v>
      </c>
      <c r="R255" s="34">
        <f t="shared" si="14"/>
        <v>177</v>
      </c>
      <c r="S255" s="34">
        <f t="shared" si="14"/>
        <v>81</v>
      </c>
    </row>
    <row r="256" spans="1:19" x14ac:dyDescent="0.25">
      <c r="A256">
        <v>2</v>
      </c>
      <c r="B256">
        <v>20</v>
      </c>
      <c r="C256">
        <v>35</v>
      </c>
      <c r="D256">
        <v>40</v>
      </c>
      <c r="E256">
        <v>41</v>
      </c>
      <c r="F256" s="2">
        <v>0.24556966135994557</v>
      </c>
      <c r="G256">
        <f t="shared" si="15"/>
        <v>138</v>
      </c>
      <c r="H256" s="2">
        <f ca="1">VLOOKUP(A256,Mains!A:D,4,0)+VLOOKUP(B256,Mains!A:D,4,0)+VLOOKUP(C256,Mains!A:D,4,0)+VLOOKUP(D256,Mains!A:D,4,0)+VLOOKUP(E256,Mains!A:D,4,0)</f>
        <v>9.158589178516463E-2</v>
      </c>
      <c r="I256">
        <f>IF(OR($A256=Test!B$1,$B256=Test!B$1,$C256=Test!B$1,$D256=Test!B$1,$E256=Test!B$1),1,0)</f>
        <v>1</v>
      </c>
      <c r="J256">
        <f>IF(OR($A256=Test!C$1,$B256=Test!C$1,$C256=Test!C$1,$D256=Test!C$1,$E256=Test!C$1),1,0)</f>
        <v>0</v>
      </c>
      <c r="K256">
        <f>IF(OR($A256=Test!D$1,$B256=Test!D$1,$C256=Test!D$1,$D256=Test!D$1,$E256=Test!D$1),1,0)</f>
        <v>0</v>
      </c>
      <c r="L256">
        <f>IF(OR($A256=Test!E$1,$B256=Test!E$1,$C256=Test!E$1,$D256=Test!E$1,$E256=Test!E$1),1,0)</f>
        <v>0</v>
      </c>
      <c r="M256">
        <f>IF(OR($A256=Test!F$1,$B256=Test!F$1,$C256=Test!F$1,$D256=Test!F$1,$E256=Test!F$1),1,0)</f>
        <v>0</v>
      </c>
      <c r="N256" s="34">
        <f t="shared" si="13"/>
        <v>1</v>
      </c>
      <c r="O256" s="34">
        <f t="shared" si="14"/>
        <v>660</v>
      </c>
      <c r="P256" s="34">
        <f t="shared" si="14"/>
        <v>74</v>
      </c>
      <c r="Q256" s="34">
        <f t="shared" si="14"/>
        <v>56</v>
      </c>
      <c r="R256" s="34">
        <f t="shared" si="14"/>
        <v>160</v>
      </c>
      <c r="S256" s="34">
        <f t="shared" si="14"/>
        <v>92</v>
      </c>
    </row>
    <row r="257" spans="1:19" x14ac:dyDescent="0.25">
      <c r="A257">
        <v>4</v>
      </c>
      <c r="B257">
        <v>23</v>
      </c>
      <c r="C257">
        <v>24</v>
      </c>
      <c r="D257">
        <v>40</v>
      </c>
      <c r="E257">
        <v>43</v>
      </c>
      <c r="F257" s="2">
        <v>0.24555013989944521</v>
      </c>
      <c r="G257">
        <f t="shared" si="15"/>
        <v>134</v>
      </c>
      <c r="H257" s="2">
        <f ca="1">VLOOKUP(A257,Mains!A:D,4,0)+VLOOKUP(B257,Mains!A:D,4,0)+VLOOKUP(C257,Mains!A:D,4,0)+VLOOKUP(D257,Mains!A:D,4,0)+VLOOKUP(E257,Mains!A:D,4,0)</f>
        <v>0.11576411330052473</v>
      </c>
      <c r="I257">
        <f>IF(OR($A257=Test!B$1,$B257=Test!B$1,$C257=Test!B$1,$D257=Test!B$1,$E257=Test!B$1),1,0)</f>
        <v>0</v>
      </c>
      <c r="J257">
        <f>IF(OR($A257=Test!C$1,$B257=Test!C$1,$C257=Test!C$1,$D257=Test!C$1,$E257=Test!C$1),1,0)</f>
        <v>0</v>
      </c>
      <c r="K257">
        <f>IF(OR($A257=Test!D$1,$B257=Test!D$1,$C257=Test!D$1,$D257=Test!D$1,$E257=Test!D$1),1,0)</f>
        <v>0</v>
      </c>
      <c r="L257">
        <f>IF(OR($A257=Test!E$1,$B257=Test!E$1,$C257=Test!E$1,$D257=Test!E$1,$E257=Test!E$1),1,0)</f>
        <v>0</v>
      </c>
      <c r="M257">
        <f>IF(OR($A257=Test!F$1,$B257=Test!F$1,$C257=Test!F$1,$D257=Test!F$1,$E257=Test!F$1),1,0)</f>
        <v>0</v>
      </c>
      <c r="N257" s="34">
        <f t="shared" si="13"/>
        <v>0</v>
      </c>
      <c r="O257" s="34">
        <f t="shared" ref="O257:S307" si="16">COUNTIF(A:A,A257)</f>
        <v>207</v>
      </c>
      <c r="P257" s="34">
        <f t="shared" si="16"/>
        <v>43</v>
      </c>
      <c r="Q257" s="34">
        <f t="shared" si="16"/>
        <v>109</v>
      </c>
      <c r="R257" s="34">
        <f t="shared" si="16"/>
        <v>160</v>
      </c>
      <c r="S257" s="34">
        <f t="shared" si="16"/>
        <v>208</v>
      </c>
    </row>
    <row r="258" spans="1:19" x14ac:dyDescent="0.25">
      <c r="A258">
        <v>2</v>
      </c>
      <c r="B258">
        <v>19</v>
      </c>
      <c r="C258">
        <v>28</v>
      </c>
      <c r="D258">
        <v>42</v>
      </c>
      <c r="E258">
        <v>43</v>
      </c>
      <c r="F258" s="2">
        <v>0.24548338000703274</v>
      </c>
      <c r="G258">
        <f t="shared" si="15"/>
        <v>134</v>
      </c>
      <c r="H258" s="2">
        <f ca="1">VLOOKUP(A258,Mains!A:D,4,0)+VLOOKUP(B258,Mains!A:D,4,0)+VLOOKUP(C258,Mains!A:D,4,0)+VLOOKUP(D258,Mains!A:D,4,0)+VLOOKUP(E258,Mains!A:D,4,0)</f>
        <v>0.11366410702736518</v>
      </c>
      <c r="I258">
        <f>IF(OR($A258=Test!B$1,$B258=Test!B$1,$C258=Test!B$1,$D258=Test!B$1,$E258=Test!B$1),1,0)</f>
        <v>1</v>
      </c>
      <c r="J258">
        <f>IF(OR($A258=Test!C$1,$B258=Test!C$1,$C258=Test!C$1,$D258=Test!C$1,$E258=Test!C$1),1,0)</f>
        <v>0</v>
      </c>
      <c r="K258">
        <f>IF(OR($A258=Test!D$1,$B258=Test!D$1,$C258=Test!D$1,$D258=Test!D$1,$E258=Test!D$1),1,0)</f>
        <v>0</v>
      </c>
      <c r="L258">
        <f>IF(OR($A258=Test!E$1,$B258=Test!E$1,$C258=Test!E$1,$D258=Test!E$1,$E258=Test!E$1),1,0)</f>
        <v>0</v>
      </c>
      <c r="M258">
        <f>IF(OR($A258=Test!F$1,$B258=Test!F$1,$C258=Test!F$1,$D258=Test!F$1,$E258=Test!F$1),1,0)</f>
        <v>0</v>
      </c>
      <c r="N258" s="34">
        <f t="shared" ref="N258:N321" si="17">SUM(I258:M258)</f>
        <v>1</v>
      </c>
      <c r="O258" s="34">
        <f t="shared" si="16"/>
        <v>660</v>
      </c>
      <c r="P258" s="34">
        <f t="shared" si="16"/>
        <v>209</v>
      </c>
      <c r="Q258" s="34">
        <f t="shared" si="16"/>
        <v>120</v>
      </c>
      <c r="R258" s="34">
        <f t="shared" si="16"/>
        <v>110</v>
      </c>
      <c r="S258" s="34">
        <f t="shared" si="16"/>
        <v>208</v>
      </c>
    </row>
    <row r="259" spans="1:19" x14ac:dyDescent="0.25">
      <c r="A259">
        <v>2</v>
      </c>
      <c r="B259">
        <v>13</v>
      </c>
      <c r="C259">
        <v>31</v>
      </c>
      <c r="D259">
        <v>44</v>
      </c>
      <c r="E259">
        <v>45</v>
      </c>
      <c r="F259" s="2">
        <v>0.24544600969461294</v>
      </c>
      <c r="G259">
        <f t="shared" si="15"/>
        <v>135</v>
      </c>
      <c r="H259" s="2">
        <f ca="1">VLOOKUP(A259,Mains!A:D,4,0)+VLOOKUP(B259,Mains!A:D,4,0)+VLOOKUP(C259,Mains!A:D,4,0)+VLOOKUP(D259,Mains!A:D,4,0)+VLOOKUP(E259,Mains!A:D,4,0)</f>
        <v>8.3010448437306553E-2</v>
      </c>
      <c r="I259">
        <f>IF(OR($A259=Test!B$1,$B259=Test!B$1,$C259=Test!B$1,$D259=Test!B$1,$E259=Test!B$1),1,0)</f>
        <v>1</v>
      </c>
      <c r="J259">
        <f>IF(OR($A259=Test!C$1,$B259=Test!C$1,$C259=Test!C$1,$D259=Test!C$1,$E259=Test!C$1),1,0)</f>
        <v>0</v>
      </c>
      <c r="K259">
        <f>IF(OR($A259=Test!D$1,$B259=Test!D$1,$C259=Test!D$1,$D259=Test!D$1,$E259=Test!D$1),1,0)</f>
        <v>0</v>
      </c>
      <c r="L259">
        <f>IF(OR($A259=Test!E$1,$B259=Test!E$1,$C259=Test!E$1,$D259=Test!E$1,$E259=Test!E$1),1,0)</f>
        <v>1</v>
      </c>
      <c r="M259">
        <f>IF(OR($A259=Test!F$1,$B259=Test!F$1,$C259=Test!F$1,$D259=Test!F$1,$E259=Test!F$1),1,0)</f>
        <v>0</v>
      </c>
      <c r="N259" s="34">
        <f t="shared" si="17"/>
        <v>2</v>
      </c>
      <c r="O259" s="34">
        <f t="shared" si="16"/>
        <v>660</v>
      </c>
      <c r="P259" s="34">
        <f t="shared" si="16"/>
        <v>110</v>
      </c>
      <c r="Q259" s="34">
        <f t="shared" si="16"/>
        <v>57</v>
      </c>
      <c r="R259" s="34">
        <f t="shared" si="16"/>
        <v>35</v>
      </c>
      <c r="S259" s="34">
        <f t="shared" si="16"/>
        <v>81</v>
      </c>
    </row>
    <row r="260" spans="1:19" x14ac:dyDescent="0.25">
      <c r="A260">
        <v>2</v>
      </c>
      <c r="B260">
        <v>14</v>
      </c>
      <c r="C260">
        <v>29</v>
      </c>
      <c r="D260">
        <v>39</v>
      </c>
      <c r="E260">
        <v>40</v>
      </c>
      <c r="F260" s="2">
        <v>0.245250406976039</v>
      </c>
      <c r="G260">
        <f t="shared" si="15"/>
        <v>124</v>
      </c>
      <c r="H260" s="2">
        <f ca="1">VLOOKUP(A260,Mains!A:D,4,0)+VLOOKUP(B260,Mains!A:D,4,0)+VLOOKUP(C260,Mains!A:D,4,0)+VLOOKUP(D260,Mains!A:D,4,0)+VLOOKUP(E260,Mains!A:D,4,0)</f>
        <v>9.3269413326077133E-2</v>
      </c>
      <c r="I260">
        <f>IF(OR($A260=Test!B$1,$B260=Test!B$1,$C260=Test!B$1,$D260=Test!B$1,$E260=Test!B$1),1,0)</f>
        <v>1</v>
      </c>
      <c r="J260">
        <f>IF(OR($A260=Test!C$1,$B260=Test!C$1,$C260=Test!C$1,$D260=Test!C$1,$E260=Test!C$1),1,0)</f>
        <v>1</v>
      </c>
      <c r="K260">
        <f>IF(OR($A260=Test!D$1,$B260=Test!D$1,$C260=Test!D$1,$D260=Test!D$1,$E260=Test!D$1),1,0)</f>
        <v>0</v>
      </c>
      <c r="L260">
        <f>IF(OR($A260=Test!E$1,$B260=Test!E$1,$C260=Test!E$1,$D260=Test!E$1,$E260=Test!E$1),1,0)</f>
        <v>0</v>
      </c>
      <c r="M260">
        <f>IF(OR($A260=Test!F$1,$B260=Test!F$1,$C260=Test!F$1,$D260=Test!F$1,$E260=Test!F$1),1,0)</f>
        <v>0</v>
      </c>
      <c r="N260" s="34">
        <f t="shared" si="17"/>
        <v>2</v>
      </c>
      <c r="O260" s="34">
        <f t="shared" si="16"/>
        <v>660</v>
      </c>
      <c r="P260" s="34">
        <f t="shared" si="16"/>
        <v>47</v>
      </c>
      <c r="Q260" s="34">
        <f t="shared" si="16"/>
        <v>27</v>
      </c>
      <c r="R260" s="34">
        <f t="shared" si="16"/>
        <v>199</v>
      </c>
      <c r="S260" s="34">
        <f t="shared" si="16"/>
        <v>170</v>
      </c>
    </row>
    <row r="261" spans="1:19" x14ac:dyDescent="0.25">
      <c r="A261">
        <v>2</v>
      </c>
      <c r="B261">
        <v>22</v>
      </c>
      <c r="C261">
        <v>23</v>
      </c>
      <c r="D261">
        <v>35</v>
      </c>
      <c r="E261">
        <v>50</v>
      </c>
      <c r="F261" s="2">
        <v>0.24521763463320823</v>
      </c>
      <c r="G261">
        <f t="shared" si="15"/>
        <v>132</v>
      </c>
      <c r="H261" s="2">
        <f ca="1">VLOOKUP(A261,Mains!A:D,4,0)+VLOOKUP(B261,Mains!A:D,4,0)+VLOOKUP(C261,Mains!A:D,4,0)+VLOOKUP(D261,Mains!A:D,4,0)+VLOOKUP(E261,Mains!A:D,4,0)</f>
        <v>0.12523765609803411</v>
      </c>
      <c r="I261">
        <f>IF(OR($A261=Test!B$1,$B261=Test!B$1,$C261=Test!B$1,$D261=Test!B$1,$E261=Test!B$1),1,0)</f>
        <v>1</v>
      </c>
      <c r="J261">
        <f>IF(OR($A261=Test!C$1,$B261=Test!C$1,$C261=Test!C$1,$D261=Test!C$1,$E261=Test!C$1),1,0)</f>
        <v>0</v>
      </c>
      <c r="K261">
        <f>IF(OR($A261=Test!D$1,$B261=Test!D$1,$C261=Test!D$1,$D261=Test!D$1,$E261=Test!D$1),1,0)</f>
        <v>0</v>
      </c>
      <c r="L261">
        <f>IF(OR($A261=Test!E$1,$B261=Test!E$1,$C261=Test!E$1,$D261=Test!E$1,$E261=Test!E$1),1,0)</f>
        <v>0</v>
      </c>
      <c r="M261">
        <f>IF(OR($A261=Test!F$1,$B261=Test!F$1,$C261=Test!F$1,$D261=Test!F$1,$E261=Test!F$1),1,0)</f>
        <v>1</v>
      </c>
      <c r="N261" s="34">
        <f t="shared" si="17"/>
        <v>2</v>
      </c>
      <c r="O261" s="34">
        <f t="shared" si="16"/>
        <v>660</v>
      </c>
      <c r="P261" s="34">
        <f t="shared" si="16"/>
        <v>82</v>
      </c>
      <c r="Q261" s="34">
        <f t="shared" si="16"/>
        <v>86</v>
      </c>
      <c r="R261" s="34">
        <f t="shared" si="16"/>
        <v>177</v>
      </c>
      <c r="S261" s="34">
        <f t="shared" si="16"/>
        <v>215</v>
      </c>
    </row>
    <row r="262" spans="1:19" x14ac:dyDescent="0.25">
      <c r="A262">
        <v>2</v>
      </c>
      <c r="B262">
        <v>19</v>
      </c>
      <c r="C262">
        <v>20</v>
      </c>
      <c r="D262">
        <v>39</v>
      </c>
      <c r="E262">
        <v>43</v>
      </c>
      <c r="F262" s="2">
        <v>0.24516656708144843</v>
      </c>
      <c r="G262">
        <f t="shared" si="15"/>
        <v>123</v>
      </c>
      <c r="H262" s="2">
        <f ca="1">VLOOKUP(A262,Mains!A:D,4,0)+VLOOKUP(B262,Mains!A:D,4,0)+VLOOKUP(C262,Mains!A:D,4,0)+VLOOKUP(D262,Mains!A:D,4,0)+VLOOKUP(E262,Mains!A:D,4,0)</f>
        <v>0.10958236880907586</v>
      </c>
      <c r="I262">
        <f>IF(OR($A262=Test!B$1,$B262=Test!B$1,$C262=Test!B$1,$D262=Test!B$1,$E262=Test!B$1),1,0)</f>
        <v>1</v>
      </c>
      <c r="J262">
        <f>IF(OR($A262=Test!C$1,$B262=Test!C$1,$C262=Test!C$1,$D262=Test!C$1,$E262=Test!C$1),1,0)</f>
        <v>0</v>
      </c>
      <c r="K262">
        <f>IF(OR($A262=Test!D$1,$B262=Test!D$1,$C262=Test!D$1,$D262=Test!D$1,$E262=Test!D$1),1,0)</f>
        <v>0</v>
      </c>
      <c r="L262">
        <f>IF(OR($A262=Test!E$1,$B262=Test!E$1,$C262=Test!E$1,$D262=Test!E$1,$E262=Test!E$1),1,0)</f>
        <v>0</v>
      </c>
      <c r="M262">
        <f>IF(OR($A262=Test!F$1,$B262=Test!F$1,$C262=Test!F$1,$D262=Test!F$1,$E262=Test!F$1),1,0)</f>
        <v>0</v>
      </c>
      <c r="N262" s="34">
        <f t="shared" si="17"/>
        <v>1</v>
      </c>
      <c r="O262" s="34">
        <f t="shared" si="16"/>
        <v>660</v>
      </c>
      <c r="P262" s="34">
        <f t="shared" si="16"/>
        <v>209</v>
      </c>
      <c r="Q262" s="34">
        <f t="shared" si="16"/>
        <v>32</v>
      </c>
      <c r="R262" s="34">
        <f t="shared" si="16"/>
        <v>199</v>
      </c>
      <c r="S262" s="34">
        <f t="shared" si="16"/>
        <v>208</v>
      </c>
    </row>
    <row r="263" spans="1:19" x14ac:dyDescent="0.25">
      <c r="A263">
        <v>2</v>
      </c>
      <c r="B263">
        <v>11</v>
      </c>
      <c r="C263">
        <v>26</v>
      </c>
      <c r="D263">
        <v>42</v>
      </c>
      <c r="E263">
        <v>43</v>
      </c>
      <c r="F263" s="2">
        <v>0.24514994179941396</v>
      </c>
      <c r="G263">
        <f t="shared" si="15"/>
        <v>124</v>
      </c>
      <c r="H263" s="2">
        <f ca="1">VLOOKUP(A263,Mains!A:D,4,0)+VLOOKUP(B263,Mains!A:D,4,0)+VLOOKUP(C263,Mains!A:D,4,0)+VLOOKUP(D263,Mains!A:D,4,0)+VLOOKUP(E263,Mains!A:D,4,0)</f>
        <v>9.9511324891309649E-2</v>
      </c>
      <c r="I263">
        <f>IF(OR($A263=Test!B$1,$B263=Test!B$1,$C263=Test!B$1,$D263=Test!B$1,$E263=Test!B$1),1,0)</f>
        <v>1</v>
      </c>
      <c r="J263">
        <f>IF(OR($A263=Test!C$1,$B263=Test!C$1,$C263=Test!C$1,$D263=Test!C$1,$E263=Test!C$1),1,0)</f>
        <v>0</v>
      </c>
      <c r="K263">
        <f>IF(OR($A263=Test!D$1,$B263=Test!D$1,$C263=Test!D$1,$D263=Test!D$1,$E263=Test!D$1),1,0)</f>
        <v>0</v>
      </c>
      <c r="L263">
        <f>IF(OR($A263=Test!E$1,$B263=Test!E$1,$C263=Test!E$1,$D263=Test!E$1,$E263=Test!E$1),1,0)</f>
        <v>0</v>
      </c>
      <c r="M263">
        <f>IF(OR($A263=Test!F$1,$B263=Test!F$1,$C263=Test!F$1,$D263=Test!F$1,$E263=Test!F$1),1,0)</f>
        <v>0</v>
      </c>
      <c r="N263" s="34">
        <f t="shared" si="17"/>
        <v>1</v>
      </c>
      <c r="O263" s="34">
        <f t="shared" si="16"/>
        <v>660</v>
      </c>
      <c r="P263" s="34">
        <f t="shared" si="16"/>
        <v>19</v>
      </c>
      <c r="Q263" s="34">
        <f t="shared" si="16"/>
        <v>102</v>
      </c>
      <c r="R263" s="34">
        <f t="shared" si="16"/>
        <v>110</v>
      </c>
      <c r="S263" s="34">
        <f t="shared" si="16"/>
        <v>208</v>
      </c>
    </row>
    <row r="264" spans="1:19" x14ac:dyDescent="0.25">
      <c r="A264">
        <v>2</v>
      </c>
      <c r="B264">
        <v>17</v>
      </c>
      <c r="C264">
        <v>30</v>
      </c>
      <c r="D264">
        <v>31</v>
      </c>
      <c r="E264">
        <v>43</v>
      </c>
      <c r="F264" s="2">
        <v>0.24500715031023718</v>
      </c>
      <c r="G264">
        <f t="shared" si="15"/>
        <v>123</v>
      </c>
      <c r="H264" s="2">
        <f ca="1">VLOOKUP(A264,Mains!A:D,4,0)+VLOOKUP(B264,Mains!A:D,4,0)+VLOOKUP(C264,Mains!A:D,4,0)+VLOOKUP(D264,Mains!A:D,4,0)+VLOOKUP(E264,Mains!A:D,4,0)</f>
        <v>8.443240347173836E-2</v>
      </c>
      <c r="I264">
        <f>IF(OR($A264=Test!B$1,$B264=Test!B$1,$C264=Test!B$1,$D264=Test!B$1,$E264=Test!B$1),1,0)</f>
        <v>1</v>
      </c>
      <c r="J264">
        <f>IF(OR($A264=Test!C$1,$B264=Test!C$1,$C264=Test!C$1,$D264=Test!C$1,$E264=Test!C$1),1,0)</f>
        <v>0</v>
      </c>
      <c r="K264">
        <f>IF(OR($A264=Test!D$1,$B264=Test!D$1,$C264=Test!D$1,$D264=Test!D$1,$E264=Test!D$1),1,0)</f>
        <v>0</v>
      </c>
      <c r="L264">
        <f>IF(OR($A264=Test!E$1,$B264=Test!E$1,$C264=Test!E$1,$D264=Test!E$1,$E264=Test!E$1),1,0)</f>
        <v>0</v>
      </c>
      <c r="M264">
        <f>IF(OR($A264=Test!F$1,$B264=Test!F$1,$C264=Test!F$1,$D264=Test!F$1,$E264=Test!F$1),1,0)</f>
        <v>0</v>
      </c>
      <c r="N264" s="34">
        <f t="shared" si="17"/>
        <v>1</v>
      </c>
      <c r="O264" s="34">
        <f t="shared" si="16"/>
        <v>660</v>
      </c>
      <c r="P264" s="34">
        <f t="shared" si="16"/>
        <v>105</v>
      </c>
      <c r="Q264" s="34">
        <f t="shared" si="16"/>
        <v>47</v>
      </c>
      <c r="R264" s="34">
        <f t="shared" si="16"/>
        <v>15</v>
      </c>
      <c r="S264" s="34">
        <f t="shared" si="16"/>
        <v>208</v>
      </c>
    </row>
    <row r="265" spans="1:19" x14ac:dyDescent="0.25">
      <c r="A265">
        <v>2</v>
      </c>
      <c r="B265">
        <v>15</v>
      </c>
      <c r="C265">
        <v>26</v>
      </c>
      <c r="D265">
        <v>39</v>
      </c>
      <c r="E265">
        <v>40</v>
      </c>
      <c r="F265" s="2">
        <v>0.24496711689213591</v>
      </c>
      <c r="G265">
        <f t="shared" si="15"/>
        <v>122</v>
      </c>
      <c r="H265" s="2">
        <f ca="1">VLOOKUP(A265,Mains!A:D,4,0)+VLOOKUP(B265,Mains!A:D,4,0)+VLOOKUP(C265,Mains!A:D,4,0)+VLOOKUP(D265,Mains!A:D,4,0)+VLOOKUP(E265,Mains!A:D,4,0)</f>
        <v>0.1131729806576241</v>
      </c>
      <c r="I265">
        <f>IF(OR($A265=Test!B$1,$B265=Test!B$1,$C265=Test!B$1,$D265=Test!B$1,$E265=Test!B$1),1,0)</f>
        <v>1</v>
      </c>
      <c r="J265">
        <f>IF(OR($A265=Test!C$1,$B265=Test!C$1,$C265=Test!C$1,$D265=Test!C$1,$E265=Test!C$1),1,0)</f>
        <v>0</v>
      </c>
      <c r="K265">
        <f>IF(OR($A265=Test!D$1,$B265=Test!D$1,$C265=Test!D$1,$D265=Test!D$1,$E265=Test!D$1),1,0)</f>
        <v>0</v>
      </c>
      <c r="L265">
        <f>IF(OR($A265=Test!E$1,$B265=Test!E$1,$C265=Test!E$1,$D265=Test!E$1,$E265=Test!E$1),1,0)</f>
        <v>0</v>
      </c>
      <c r="M265">
        <f>IF(OR($A265=Test!F$1,$B265=Test!F$1,$C265=Test!F$1,$D265=Test!F$1,$E265=Test!F$1),1,0)</f>
        <v>0</v>
      </c>
      <c r="N265" s="34">
        <f t="shared" si="17"/>
        <v>1</v>
      </c>
      <c r="O265" s="34">
        <f t="shared" si="16"/>
        <v>660</v>
      </c>
      <c r="P265" s="34">
        <f t="shared" si="16"/>
        <v>56</v>
      </c>
      <c r="Q265" s="34">
        <f t="shared" si="16"/>
        <v>102</v>
      </c>
      <c r="R265" s="34">
        <f t="shared" si="16"/>
        <v>199</v>
      </c>
      <c r="S265" s="34">
        <f t="shared" si="16"/>
        <v>170</v>
      </c>
    </row>
    <row r="266" spans="1:19" x14ac:dyDescent="0.25">
      <c r="A266">
        <v>2</v>
      </c>
      <c r="B266">
        <v>12</v>
      </c>
      <c r="C266">
        <v>26</v>
      </c>
      <c r="D266">
        <v>42</v>
      </c>
      <c r="E266">
        <v>43</v>
      </c>
      <c r="F266" s="2">
        <v>0.24494604809153631</v>
      </c>
      <c r="G266">
        <f t="shared" si="15"/>
        <v>125</v>
      </c>
      <c r="H266" s="2">
        <f ca="1">VLOOKUP(A266,Mains!A:D,4,0)+VLOOKUP(B266,Mains!A:D,4,0)+VLOOKUP(C266,Mains!A:D,4,0)+VLOOKUP(D266,Mains!A:D,4,0)+VLOOKUP(E266,Mains!A:D,4,0)</f>
        <v>0.10073478690612969</v>
      </c>
      <c r="I266">
        <f>IF(OR($A266=Test!B$1,$B266=Test!B$1,$C266=Test!B$1,$D266=Test!B$1,$E266=Test!B$1),1,0)</f>
        <v>1</v>
      </c>
      <c r="J266">
        <f>IF(OR($A266=Test!C$1,$B266=Test!C$1,$C266=Test!C$1,$D266=Test!C$1,$E266=Test!C$1),1,0)</f>
        <v>0</v>
      </c>
      <c r="K266">
        <f>IF(OR($A266=Test!D$1,$B266=Test!D$1,$C266=Test!D$1,$D266=Test!D$1,$E266=Test!D$1),1,0)</f>
        <v>0</v>
      </c>
      <c r="L266">
        <f>IF(OR($A266=Test!E$1,$B266=Test!E$1,$C266=Test!E$1,$D266=Test!E$1,$E266=Test!E$1),1,0)</f>
        <v>0</v>
      </c>
      <c r="M266">
        <f>IF(OR($A266=Test!F$1,$B266=Test!F$1,$C266=Test!F$1,$D266=Test!F$1,$E266=Test!F$1),1,0)</f>
        <v>0</v>
      </c>
      <c r="N266" s="34">
        <f t="shared" si="17"/>
        <v>1</v>
      </c>
      <c r="O266" s="34">
        <f t="shared" si="16"/>
        <v>660</v>
      </c>
      <c r="P266" s="34">
        <f t="shared" si="16"/>
        <v>31</v>
      </c>
      <c r="Q266" s="34">
        <f t="shared" si="16"/>
        <v>102</v>
      </c>
      <c r="R266" s="34">
        <f t="shared" si="16"/>
        <v>110</v>
      </c>
      <c r="S266" s="34">
        <f t="shared" si="16"/>
        <v>208</v>
      </c>
    </row>
    <row r="267" spans="1:19" x14ac:dyDescent="0.25">
      <c r="A267">
        <v>4</v>
      </c>
      <c r="B267">
        <v>22</v>
      </c>
      <c r="C267">
        <v>23</v>
      </c>
      <c r="D267">
        <v>39</v>
      </c>
      <c r="E267">
        <v>47</v>
      </c>
      <c r="F267" s="2">
        <v>0.24491786268261251</v>
      </c>
      <c r="G267">
        <f t="shared" si="15"/>
        <v>135</v>
      </c>
      <c r="H267" s="2">
        <f ca="1">VLOOKUP(A267,Mains!A:D,4,0)+VLOOKUP(B267,Mains!A:D,4,0)+VLOOKUP(C267,Mains!A:D,4,0)+VLOOKUP(D267,Mains!A:D,4,0)+VLOOKUP(E267,Mains!A:D,4,0)</f>
        <v>0.11207572589358235</v>
      </c>
      <c r="I267">
        <f>IF(OR($A267=Test!B$1,$B267=Test!B$1,$C267=Test!B$1,$D267=Test!B$1,$E267=Test!B$1),1,0)</f>
        <v>0</v>
      </c>
      <c r="J267">
        <f>IF(OR($A267=Test!C$1,$B267=Test!C$1,$C267=Test!C$1,$D267=Test!C$1,$E267=Test!C$1),1,0)</f>
        <v>0</v>
      </c>
      <c r="K267">
        <f>IF(OR($A267=Test!D$1,$B267=Test!D$1,$C267=Test!D$1,$D267=Test!D$1,$E267=Test!D$1),1,0)</f>
        <v>0</v>
      </c>
      <c r="L267">
        <f>IF(OR($A267=Test!E$1,$B267=Test!E$1,$C267=Test!E$1,$D267=Test!E$1,$E267=Test!E$1),1,0)</f>
        <v>0</v>
      </c>
      <c r="M267">
        <f>IF(OR($A267=Test!F$1,$B267=Test!F$1,$C267=Test!F$1,$D267=Test!F$1,$E267=Test!F$1),1,0)</f>
        <v>0</v>
      </c>
      <c r="N267" s="34">
        <f t="shared" si="17"/>
        <v>0</v>
      </c>
      <c r="O267" s="34">
        <f t="shared" si="16"/>
        <v>207</v>
      </c>
      <c r="P267" s="34">
        <f t="shared" si="16"/>
        <v>82</v>
      </c>
      <c r="Q267" s="34">
        <f t="shared" si="16"/>
        <v>86</v>
      </c>
      <c r="R267" s="34">
        <f t="shared" si="16"/>
        <v>199</v>
      </c>
      <c r="S267" s="34">
        <f t="shared" si="16"/>
        <v>52</v>
      </c>
    </row>
    <row r="268" spans="1:19" x14ac:dyDescent="0.25">
      <c r="A268">
        <v>4</v>
      </c>
      <c r="B268">
        <v>5</v>
      </c>
      <c r="C268">
        <v>22</v>
      </c>
      <c r="D268">
        <v>40</v>
      </c>
      <c r="E268">
        <v>43</v>
      </c>
      <c r="F268" s="2">
        <v>0.24465013518455525</v>
      </c>
      <c r="G268">
        <f t="shared" si="15"/>
        <v>114</v>
      </c>
      <c r="H268" s="2">
        <f ca="1">VLOOKUP(A268,Mains!A:D,4,0)+VLOOKUP(B268,Mains!A:D,4,0)+VLOOKUP(C268,Mains!A:D,4,0)+VLOOKUP(D268,Mains!A:D,4,0)+VLOOKUP(E268,Mains!A:D,4,0)</f>
        <v>0.13312098623447924</v>
      </c>
      <c r="I268">
        <f>IF(OR($A268=Test!B$1,$B268=Test!B$1,$C268=Test!B$1,$D268=Test!B$1,$E268=Test!B$1),1,0)</f>
        <v>0</v>
      </c>
      <c r="J268">
        <f>IF(OR($A268=Test!C$1,$B268=Test!C$1,$C268=Test!C$1,$D268=Test!C$1,$E268=Test!C$1),1,0)</f>
        <v>0</v>
      </c>
      <c r="K268">
        <f>IF(OR($A268=Test!D$1,$B268=Test!D$1,$C268=Test!D$1,$D268=Test!D$1,$E268=Test!D$1),1,0)</f>
        <v>0</v>
      </c>
      <c r="L268">
        <f>IF(OR($A268=Test!E$1,$B268=Test!E$1,$C268=Test!E$1,$D268=Test!E$1,$E268=Test!E$1),1,0)</f>
        <v>0</v>
      </c>
      <c r="M268">
        <f>IF(OR($A268=Test!F$1,$B268=Test!F$1,$C268=Test!F$1,$D268=Test!F$1,$E268=Test!F$1),1,0)</f>
        <v>0</v>
      </c>
      <c r="N268" s="34">
        <f t="shared" si="17"/>
        <v>0</v>
      </c>
      <c r="O268" s="34">
        <f t="shared" si="16"/>
        <v>207</v>
      </c>
      <c r="P268" s="34">
        <f t="shared" si="16"/>
        <v>24</v>
      </c>
      <c r="Q268" s="34">
        <f t="shared" si="16"/>
        <v>106</v>
      </c>
      <c r="R268" s="34">
        <f t="shared" si="16"/>
        <v>160</v>
      </c>
      <c r="S268" s="34">
        <f t="shared" si="16"/>
        <v>208</v>
      </c>
    </row>
    <row r="269" spans="1:19" x14ac:dyDescent="0.25">
      <c r="A269">
        <v>4</v>
      </c>
      <c r="B269">
        <v>5</v>
      </c>
      <c r="C269">
        <v>24</v>
      </c>
      <c r="D269">
        <v>40</v>
      </c>
      <c r="E269">
        <v>50</v>
      </c>
      <c r="F269" s="2">
        <v>0.2446057380720405</v>
      </c>
      <c r="G269">
        <f t="shared" si="15"/>
        <v>123</v>
      </c>
      <c r="H269" s="2">
        <f ca="1">VLOOKUP(A269,Mains!A:D,4,0)+VLOOKUP(B269,Mains!A:D,4,0)+VLOOKUP(C269,Mains!A:D,4,0)+VLOOKUP(D269,Mains!A:D,4,0)+VLOOKUP(E269,Mains!A:D,4,0)</f>
        <v>0.10873988370554442</v>
      </c>
      <c r="I269">
        <f>IF(OR($A269=Test!B$1,$B269=Test!B$1,$C269=Test!B$1,$D269=Test!B$1,$E269=Test!B$1),1,0)</f>
        <v>0</v>
      </c>
      <c r="J269">
        <f>IF(OR($A269=Test!C$1,$B269=Test!C$1,$C269=Test!C$1,$D269=Test!C$1,$E269=Test!C$1),1,0)</f>
        <v>0</v>
      </c>
      <c r="K269">
        <f>IF(OR($A269=Test!D$1,$B269=Test!D$1,$C269=Test!D$1,$D269=Test!D$1,$E269=Test!D$1),1,0)</f>
        <v>0</v>
      </c>
      <c r="L269">
        <f>IF(OR($A269=Test!E$1,$B269=Test!E$1,$C269=Test!E$1,$D269=Test!E$1,$E269=Test!E$1),1,0)</f>
        <v>0</v>
      </c>
      <c r="M269">
        <f>IF(OR($A269=Test!F$1,$B269=Test!F$1,$C269=Test!F$1,$D269=Test!F$1,$E269=Test!F$1),1,0)</f>
        <v>1</v>
      </c>
      <c r="N269" s="34">
        <f t="shared" si="17"/>
        <v>1</v>
      </c>
      <c r="O269" s="34">
        <f t="shared" si="16"/>
        <v>207</v>
      </c>
      <c r="P269" s="34">
        <f t="shared" si="16"/>
        <v>24</v>
      </c>
      <c r="Q269" s="34">
        <f t="shared" si="16"/>
        <v>109</v>
      </c>
      <c r="R269" s="34">
        <f t="shared" si="16"/>
        <v>160</v>
      </c>
      <c r="S269" s="34">
        <f t="shared" si="16"/>
        <v>215</v>
      </c>
    </row>
    <row r="270" spans="1:19" x14ac:dyDescent="0.25">
      <c r="A270">
        <v>2</v>
      </c>
      <c r="B270">
        <v>9</v>
      </c>
      <c r="C270">
        <v>22</v>
      </c>
      <c r="D270">
        <v>40</v>
      </c>
      <c r="E270">
        <v>41</v>
      </c>
      <c r="F270" s="2">
        <v>0.24460377015631166</v>
      </c>
      <c r="G270">
        <f t="shared" si="15"/>
        <v>114</v>
      </c>
      <c r="H270" s="2">
        <f ca="1">VLOOKUP(A270,Mains!A:D,4,0)+VLOOKUP(B270,Mains!A:D,4,0)+VLOOKUP(C270,Mains!A:D,4,0)+VLOOKUP(D270,Mains!A:D,4,0)+VLOOKUP(E270,Mains!A:D,4,0)</f>
        <v>0.11666322231952632</v>
      </c>
      <c r="I270">
        <f>IF(OR($A270=Test!B$1,$B270=Test!B$1,$C270=Test!B$1,$D270=Test!B$1,$E270=Test!B$1),1,0)</f>
        <v>1</v>
      </c>
      <c r="J270">
        <f>IF(OR($A270=Test!C$1,$B270=Test!C$1,$C270=Test!C$1,$D270=Test!C$1,$E270=Test!C$1),1,0)</f>
        <v>0</v>
      </c>
      <c r="K270">
        <f>IF(OR($A270=Test!D$1,$B270=Test!D$1,$C270=Test!D$1,$D270=Test!D$1,$E270=Test!D$1),1,0)</f>
        <v>0</v>
      </c>
      <c r="L270">
        <f>IF(OR($A270=Test!E$1,$B270=Test!E$1,$C270=Test!E$1,$D270=Test!E$1,$E270=Test!E$1),1,0)</f>
        <v>0</v>
      </c>
      <c r="M270">
        <f>IF(OR($A270=Test!F$1,$B270=Test!F$1,$C270=Test!F$1,$D270=Test!F$1,$E270=Test!F$1),1,0)</f>
        <v>0</v>
      </c>
      <c r="N270" s="34">
        <f t="shared" si="17"/>
        <v>1</v>
      </c>
      <c r="O270" s="34">
        <f t="shared" si="16"/>
        <v>660</v>
      </c>
      <c r="P270" s="34">
        <f t="shared" si="16"/>
        <v>23</v>
      </c>
      <c r="Q270" s="34">
        <f t="shared" si="16"/>
        <v>106</v>
      </c>
      <c r="R270" s="34">
        <f t="shared" si="16"/>
        <v>160</v>
      </c>
      <c r="S270" s="34">
        <f t="shared" si="16"/>
        <v>92</v>
      </c>
    </row>
    <row r="271" spans="1:19" x14ac:dyDescent="0.25">
      <c r="A271">
        <v>2</v>
      </c>
      <c r="B271">
        <v>16</v>
      </c>
      <c r="C271">
        <v>31</v>
      </c>
      <c r="D271">
        <v>32</v>
      </c>
      <c r="E271">
        <v>50</v>
      </c>
      <c r="F271" s="2">
        <v>0.2445797411881096</v>
      </c>
      <c r="G271">
        <f t="shared" si="15"/>
        <v>131</v>
      </c>
      <c r="H271" s="2">
        <f ca="1">VLOOKUP(A271,Mains!A:D,4,0)+VLOOKUP(B271,Mains!A:D,4,0)+VLOOKUP(C271,Mains!A:D,4,0)+VLOOKUP(D271,Mains!A:D,4,0)+VLOOKUP(E271,Mains!A:D,4,0)</f>
        <v>6.5706454242339632E-2</v>
      </c>
      <c r="I271">
        <f>IF(OR($A271=Test!B$1,$B271=Test!B$1,$C271=Test!B$1,$D271=Test!B$1,$E271=Test!B$1),1,0)</f>
        <v>1</v>
      </c>
      <c r="J271">
        <f>IF(OR($A271=Test!C$1,$B271=Test!C$1,$C271=Test!C$1,$D271=Test!C$1,$E271=Test!C$1),1,0)</f>
        <v>0</v>
      </c>
      <c r="K271">
        <f>IF(OR($A271=Test!D$1,$B271=Test!D$1,$C271=Test!D$1,$D271=Test!D$1,$E271=Test!D$1),1,0)</f>
        <v>0</v>
      </c>
      <c r="L271">
        <f>IF(OR($A271=Test!E$1,$B271=Test!E$1,$C271=Test!E$1,$D271=Test!E$1,$E271=Test!E$1),1,0)</f>
        <v>0</v>
      </c>
      <c r="M271">
        <f>IF(OR($A271=Test!F$1,$B271=Test!F$1,$C271=Test!F$1,$D271=Test!F$1,$E271=Test!F$1),1,0)</f>
        <v>1</v>
      </c>
      <c r="N271" s="34">
        <f t="shared" si="17"/>
        <v>2</v>
      </c>
      <c r="O271" s="34">
        <f t="shared" si="16"/>
        <v>660</v>
      </c>
      <c r="P271" s="34">
        <f t="shared" si="16"/>
        <v>40</v>
      </c>
      <c r="Q271" s="34">
        <f t="shared" si="16"/>
        <v>57</v>
      </c>
      <c r="R271" s="34">
        <f t="shared" si="16"/>
        <v>34</v>
      </c>
      <c r="S271" s="34">
        <f t="shared" si="16"/>
        <v>215</v>
      </c>
    </row>
    <row r="272" spans="1:19" x14ac:dyDescent="0.25">
      <c r="A272">
        <v>2</v>
      </c>
      <c r="B272">
        <v>8</v>
      </c>
      <c r="C272">
        <v>26</v>
      </c>
      <c r="D272">
        <v>43</v>
      </c>
      <c r="E272">
        <v>44</v>
      </c>
      <c r="F272" s="2">
        <v>0.24456314274504412</v>
      </c>
      <c r="G272">
        <f t="shared" si="15"/>
        <v>123</v>
      </c>
      <c r="H272" s="2">
        <f ca="1">VLOOKUP(A272,Mains!A:D,4,0)+VLOOKUP(B272,Mains!A:D,4,0)+VLOOKUP(C272,Mains!A:D,4,0)+VLOOKUP(D272,Mains!A:D,4,0)+VLOOKUP(E272,Mains!A:D,4,0)</f>
        <v>9.691839605310365E-2</v>
      </c>
      <c r="I272">
        <f>IF(OR($A272=Test!B$1,$B272=Test!B$1,$C272=Test!B$1,$D272=Test!B$1,$E272=Test!B$1),1,0)</f>
        <v>1</v>
      </c>
      <c r="J272">
        <f>IF(OR($A272=Test!C$1,$B272=Test!C$1,$C272=Test!C$1,$D272=Test!C$1,$E272=Test!C$1),1,0)</f>
        <v>0</v>
      </c>
      <c r="K272">
        <f>IF(OR($A272=Test!D$1,$B272=Test!D$1,$C272=Test!D$1,$D272=Test!D$1,$E272=Test!D$1),1,0)</f>
        <v>0</v>
      </c>
      <c r="L272">
        <f>IF(OR($A272=Test!E$1,$B272=Test!E$1,$C272=Test!E$1,$D272=Test!E$1,$E272=Test!E$1),1,0)</f>
        <v>1</v>
      </c>
      <c r="M272">
        <f>IF(OR($A272=Test!F$1,$B272=Test!F$1,$C272=Test!F$1,$D272=Test!F$1,$E272=Test!F$1),1,0)</f>
        <v>0</v>
      </c>
      <c r="N272" s="34">
        <f t="shared" si="17"/>
        <v>2</v>
      </c>
      <c r="O272" s="34">
        <f t="shared" si="16"/>
        <v>660</v>
      </c>
      <c r="P272" s="34">
        <f t="shared" si="16"/>
        <v>7</v>
      </c>
      <c r="Q272" s="34">
        <f t="shared" si="16"/>
        <v>102</v>
      </c>
      <c r="R272" s="34">
        <f t="shared" si="16"/>
        <v>51</v>
      </c>
      <c r="S272" s="34">
        <f t="shared" si="16"/>
        <v>49</v>
      </c>
    </row>
    <row r="273" spans="1:19" x14ac:dyDescent="0.25">
      <c r="A273">
        <v>2</v>
      </c>
      <c r="B273">
        <v>19</v>
      </c>
      <c r="C273">
        <v>32</v>
      </c>
      <c r="D273">
        <v>33</v>
      </c>
      <c r="E273">
        <v>50</v>
      </c>
      <c r="F273" s="2">
        <v>0.24452993967940517</v>
      </c>
      <c r="G273">
        <f t="shared" si="15"/>
        <v>136</v>
      </c>
      <c r="H273" s="2">
        <f ca="1">VLOOKUP(A273,Mains!A:D,4,0)+VLOOKUP(B273,Mains!A:D,4,0)+VLOOKUP(C273,Mains!A:D,4,0)+VLOOKUP(D273,Mains!A:D,4,0)+VLOOKUP(E273,Mains!A:D,4,0)</f>
        <v>9.3191643662040399E-2</v>
      </c>
      <c r="I273">
        <f>IF(OR($A273=Test!B$1,$B273=Test!B$1,$C273=Test!B$1,$D273=Test!B$1,$E273=Test!B$1),1,0)</f>
        <v>1</v>
      </c>
      <c r="J273">
        <f>IF(OR($A273=Test!C$1,$B273=Test!C$1,$C273=Test!C$1,$D273=Test!C$1,$E273=Test!C$1),1,0)</f>
        <v>0</v>
      </c>
      <c r="K273">
        <f>IF(OR($A273=Test!D$1,$B273=Test!D$1,$C273=Test!D$1,$D273=Test!D$1,$E273=Test!D$1),1,0)</f>
        <v>0</v>
      </c>
      <c r="L273">
        <f>IF(OR($A273=Test!E$1,$B273=Test!E$1,$C273=Test!E$1,$D273=Test!E$1,$E273=Test!E$1),1,0)</f>
        <v>0</v>
      </c>
      <c r="M273">
        <f>IF(OR($A273=Test!F$1,$B273=Test!F$1,$C273=Test!F$1,$D273=Test!F$1,$E273=Test!F$1),1,0)</f>
        <v>1</v>
      </c>
      <c r="N273" s="34">
        <f t="shared" si="17"/>
        <v>2</v>
      </c>
      <c r="O273" s="34">
        <f t="shared" si="16"/>
        <v>660</v>
      </c>
      <c r="P273" s="34">
        <f t="shared" si="16"/>
        <v>209</v>
      </c>
      <c r="Q273" s="34">
        <f t="shared" si="16"/>
        <v>50</v>
      </c>
      <c r="R273" s="34">
        <f t="shared" si="16"/>
        <v>36</v>
      </c>
      <c r="S273" s="34">
        <f t="shared" si="16"/>
        <v>215</v>
      </c>
    </row>
    <row r="274" spans="1:19" x14ac:dyDescent="0.25">
      <c r="A274">
        <v>2</v>
      </c>
      <c r="B274">
        <v>17</v>
      </c>
      <c r="C274">
        <v>29</v>
      </c>
      <c r="D274">
        <v>39</v>
      </c>
      <c r="E274">
        <v>40</v>
      </c>
      <c r="F274" s="2">
        <v>0.24452600335133232</v>
      </c>
      <c r="G274">
        <f t="shared" si="15"/>
        <v>127</v>
      </c>
      <c r="H274" s="2">
        <f ca="1">VLOOKUP(A274,Mains!A:D,4,0)+VLOOKUP(B274,Mains!A:D,4,0)+VLOOKUP(C274,Mains!A:D,4,0)+VLOOKUP(D274,Mains!A:D,4,0)+VLOOKUP(E274,Mains!A:D,4,0)</f>
        <v>9.1634838915404651E-2</v>
      </c>
      <c r="I274">
        <f>IF(OR($A274=Test!B$1,$B274=Test!B$1,$C274=Test!B$1,$D274=Test!B$1,$E274=Test!B$1),1,0)</f>
        <v>1</v>
      </c>
      <c r="J274">
        <f>IF(OR($A274=Test!C$1,$B274=Test!C$1,$C274=Test!C$1,$D274=Test!C$1,$E274=Test!C$1),1,0)</f>
        <v>0</v>
      </c>
      <c r="K274">
        <f>IF(OR($A274=Test!D$1,$B274=Test!D$1,$C274=Test!D$1,$D274=Test!D$1,$E274=Test!D$1),1,0)</f>
        <v>0</v>
      </c>
      <c r="L274">
        <f>IF(OR($A274=Test!E$1,$B274=Test!E$1,$C274=Test!E$1,$D274=Test!E$1,$E274=Test!E$1),1,0)</f>
        <v>0</v>
      </c>
      <c r="M274">
        <f>IF(OR($A274=Test!F$1,$B274=Test!F$1,$C274=Test!F$1,$D274=Test!F$1,$E274=Test!F$1),1,0)</f>
        <v>0</v>
      </c>
      <c r="N274" s="34">
        <f t="shared" si="17"/>
        <v>1</v>
      </c>
      <c r="O274" s="34">
        <f t="shared" si="16"/>
        <v>660</v>
      </c>
      <c r="P274" s="34">
        <f t="shared" si="16"/>
        <v>105</v>
      </c>
      <c r="Q274" s="34">
        <f t="shared" si="16"/>
        <v>27</v>
      </c>
      <c r="R274" s="34">
        <f t="shared" si="16"/>
        <v>199</v>
      </c>
      <c r="S274" s="34">
        <f t="shared" si="16"/>
        <v>170</v>
      </c>
    </row>
    <row r="275" spans="1:19" x14ac:dyDescent="0.25">
      <c r="A275">
        <v>1</v>
      </c>
      <c r="B275">
        <v>19</v>
      </c>
      <c r="C275">
        <v>26</v>
      </c>
      <c r="D275">
        <v>42</v>
      </c>
      <c r="E275">
        <v>43</v>
      </c>
      <c r="F275" s="2">
        <v>0.24447287205496326</v>
      </c>
      <c r="G275">
        <f t="shared" si="15"/>
        <v>131</v>
      </c>
      <c r="H275" s="2">
        <f ca="1">VLOOKUP(A275,Mains!A:D,4,0)+VLOOKUP(B275,Mains!A:D,4,0)+VLOOKUP(C275,Mains!A:D,4,0)+VLOOKUP(D275,Mains!A:D,4,0)+VLOOKUP(E275,Mains!A:D,4,0)</f>
        <v>9.7576853986532416E-2</v>
      </c>
      <c r="I275">
        <f>IF(OR($A275=Test!B$1,$B275=Test!B$1,$C275=Test!B$1,$D275=Test!B$1,$E275=Test!B$1),1,0)</f>
        <v>0</v>
      </c>
      <c r="J275">
        <f>IF(OR($A275=Test!C$1,$B275=Test!C$1,$C275=Test!C$1,$D275=Test!C$1,$E275=Test!C$1),1,0)</f>
        <v>0</v>
      </c>
      <c r="K275">
        <f>IF(OR($A275=Test!D$1,$B275=Test!D$1,$C275=Test!D$1,$D275=Test!D$1,$E275=Test!D$1),1,0)</f>
        <v>0</v>
      </c>
      <c r="L275">
        <f>IF(OR($A275=Test!E$1,$B275=Test!E$1,$C275=Test!E$1,$D275=Test!E$1,$E275=Test!E$1),1,0)</f>
        <v>0</v>
      </c>
      <c r="M275">
        <f>IF(OR($A275=Test!F$1,$B275=Test!F$1,$C275=Test!F$1,$D275=Test!F$1,$E275=Test!F$1),1,0)</f>
        <v>0</v>
      </c>
      <c r="N275" s="34">
        <f t="shared" si="17"/>
        <v>0</v>
      </c>
      <c r="O275" s="34">
        <f t="shared" si="16"/>
        <v>38</v>
      </c>
      <c r="P275" s="34">
        <f t="shared" si="16"/>
        <v>209</v>
      </c>
      <c r="Q275" s="34">
        <f t="shared" si="16"/>
        <v>102</v>
      </c>
      <c r="R275" s="34">
        <f t="shared" si="16"/>
        <v>110</v>
      </c>
      <c r="S275" s="34">
        <f t="shared" si="16"/>
        <v>208</v>
      </c>
    </row>
    <row r="276" spans="1:19" x14ac:dyDescent="0.25">
      <c r="A276">
        <v>2</v>
      </c>
      <c r="B276">
        <v>17</v>
      </c>
      <c r="C276">
        <v>27</v>
      </c>
      <c r="D276">
        <v>39</v>
      </c>
      <c r="E276">
        <v>40</v>
      </c>
      <c r="F276" s="2">
        <v>0.24438717082974357</v>
      </c>
      <c r="G276">
        <f t="shared" si="15"/>
        <v>125</v>
      </c>
      <c r="H276" s="2">
        <f ca="1">VLOOKUP(A276,Mains!A:D,4,0)+VLOOKUP(B276,Mains!A:D,4,0)+VLOOKUP(C276,Mains!A:D,4,0)+VLOOKUP(D276,Mains!A:D,4,0)+VLOOKUP(E276,Mains!A:D,4,0)</f>
        <v>9.1592415607987018E-2</v>
      </c>
      <c r="I276">
        <f>IF(OR($A276=Test!B$1,$B276=Test!B$1,$C276=Test!B$1,$D276=Test!B$1,$E276=Test!B$1),1,0)</f>
        <v>1</v>
      </c>
      <c r="J276">
        <f>IF(OR($A276=Test!C$1,$B276=Test!C$1,$C276=Test!C$1,$D276=Test!C$1,$E276=Test!C$1),1,0)</f>
        <v>0</v>
      </c>
      <c r="K276">
        <f>IF(OR($A276=Test!D$1,$B276=Test!D$1,$C276=Test!D$1,$D276=Test!D$1,$E276=Test!D$1),1,0)</f>
        <v>0</v>
      </c>
      <c r="L276">
        <f>IF(OR($A276=Test!E$1,$B276=Test!E$1,$C276=Test!E$1,$D276=Test!E$1,$E276=Test!E$1),1,0)</f>
        <v>0</v>
      </c>
      <c r="M276">
        <f>IF(OR($A276=Test!F$1,$B276=Test!F$1,$C276=Test!F$1,$D276=Test!F$1,$E276=Test!F$1),1,0)</f>
        <v>0</v>
      </c>
      <c r="N276" s="34">
        <f t="shared" si="17"/>
        <v>1</v>
      </c>
      <c r="O276" s="34">
        <f t="shared" si="16"/>
        <v>660</v>
      </c>
      <c r="P276" s="34">
        <f t="shared" si="16"/>
        <v>105</v>
      </c>
      <c r="Q276" s="34">
        <f t="shared" si="16"/>
        <v>30</v>
      </c>
      <c r="R276" s="34">
        <f t="shared" si="16"/>
        <v>199</v>
      </c>
      <c r="S276" s="34">
        <f t="shared" si="16"/>
        <v>170</v>
      </c>
    </row>
    <row r="277" spans="1:19" x14ac:dyDescent="0.25">
      <c r="A277">
        <v>2</v>
      </c>
      <c r="B277">
        <v>20</v>
      </c>
      <c r="C277">
        <v>22</v>
      </c>
      <c r="D277">
        <v>40</v>
      </c>
      <c r="E277">
        <v>41</v>
      </c>
      <c r="F277" s="2">
        <v>0.24435235631712235</v>
      </c>
      <c r="G277">
        <f t="shared" si="15"/>
        <v>125</v>
      </c>
      <c r="H277" s="2">
        <f ca="1">VLOOKUP(A277,Mains!A:D,4,0)+VLOOKUP(B277,Mains!A:D,4,0)+VLOOKUP(C277,Mains!A:D,4,0)+VLOOKUP(D277,Mains!A:D,4,0)+VLOOKUP(E277,Mains!A:D,4,0)</f>
        <v>9.8915054737472252E-2</v>
      </c>
      <c r="I277">
        <f>IF(OR($A277=Test!B$1,$B277=Test!B$1,$C277=Test!B$1,$D277=Test!B$1,$E277=Test!B$1),1,0)</f>
        <v>1</v>
      </c>
      <c r="J277">
        <f>IF(OR($A277=Test!C$1,$B277=Test!C$1,$C277=Test!C$1,$D277=Test!C$1,$E277=Test!C$1),1,0)</f>
        <v>0</v>
      </c>
      <c r="K277">
        <f>IF(OR($A277=Test!D$1,$B277=Test!D$1,$C277=Test!D$1,$D277=Test!D$1,$E277=Test!D$1),1,0)</f>
        <v>0</v>
      </c>
      <c r="L277">
        <f>IF(OR($A277=Test!E$1,$B277=Test!E$1,$C277=Test!E$1,$D277=Test!E$1,$E277=Test!E$1),1,0)</f>
        <v>0</v>
      </c>
      <c r="M277">
        <f>IF(OR($A277=Test!F$1,$B277=Test!F$1,$C277=Test!F$1,$D277=Test!F$1,$E277=Test!F$1),1,0)</f>
        <v>0</v>
      </c>
      <c r="N277" s="34">
        <f t="shared" si="17"/>
        <v>1</v>
      </c>
      <c r="O277" s="34">
        <f t="shared" si="16"/>
        <v>660</v>
      </c>
      <c r="P277" s="34">
        <f t="shared" si="16"/>
        <v>74</v>
      </c>
      <c r="Q277" s="34">
        <f t="shared" si="16"/>
        <v>106</v>
      </c>
      <c r="R277" s="34">
        <f t="shared" si="16"/>
        <v>160</v>
      </c>
      <c r="S277" s="34">
        <f t="shared" si="16"/>
        <v>92</v>
      </c>
    </row>
    <row r="278" spans="1:19" x14ac:dyDescent="0.25">
      <c r="A278">
        <v>2</v>
      </c>
      <c r="B278">
        <v>20</v>
      </c>
      <c r="C278">
        <v>28</v>
      </c>
      <c r="D278">
        <v>40</v>
      </c>
      <c r="E278">
        <v>41</v>
      </c>
      <c r="F278" s="2">
        <v>0.24431574126857702</v>
      </c>
      <c r="G278">
        <f t="shared" si="15"/>
        <v>131</v>
      </c>
      <c r="H278" s="2">
        <f ca="1">VLOOKUP(A278,Mains!A:D,4,0)+VLOOKUP(B278,Mains!A:D,4,0)+VLOOKUP(C278,Mains!A:D,4,0)+VLOOKUP(D278,Mains!A:D,4,0)+VLOOKUP(E278,Mains!A:D,4,0)</f>
        <v>8.8685659959805499E-2</v>
      </c>
      <c r="I278">
        <f>IF(OR($A278=Test!B$1,$B278=Test!B$1,$C278=Test!B$1,$D278=Test!B$1,$E278=Test!B$1),1,0)</f>
        <v>1</v>
      </c>
      <c r="J278">
        <f>IF(OR($A278=Test!C$1,$B278=Test!C$1,$C278=Test!C$1,$D278=Test!C$1,$E278=Test!C$1),1,0)</f>
        <v>0</v>
      </c>
      <c r="K278">
        <f>IF(OR($A278=Test!D$1,$B278=Test!D$1,$C278=Test!D$1,$D278=Test!D$1,$E278=Test!D$1),1,0)</f>
        <v>0</v>
      </c>
      <c r="L278">
        <f>IF(OR($A278=Test!E$1,$B278=Test!E$1,$C278=Test!E$1,$D278=Test!E$1,$E278=Test!E$1),1,0)</f>
        <v>0</v>
      </c>
      <c r="M278">
        <f>IF(OR($A278=Test!F$1,$B278=Test!F$1,$C278=Test!F$1,$D278=Test!F$1,$E278=Test!F$1),1,0)</f>
        <v>0</v>
      </c>
      <c r="N278" s="34">
        <f t="shared" si="17"/>
        <v>1</v>
      </c>
      <c r="O278" s="34">
        <f t="shared" si="16"/>
        <v>660</v>
      </c>
      <c r="P278" s="34">
        <f t="shared" si="16"/>
        <v>74</v>
      </c>
      <c r="Q278" s="34">
        <f t="shared" si="16"/>
        <v>120</v>
      </c>
      <c r="R278" s="34">
        <f t="shared" si="16"/>
        <v>160</v>
      </c>
      <c r="S278" s="34">
        <f t="shared" si="16"/>
        <v>92</v>
      </c>
    </row>
    <row r="279" spans="1:19" x14ac:dyDescent="0.25">
      <c r="A279">
        <v>2</v>
      </c>
      <c r="B279">
        <v>17</v>
      </c>
      <c r="C279">
        <v>30</v>
      </c>
      <c r="D279">
        <v>43</v>
      </c>
      <c r="E279">
        <v>44</v>
      </c>
      <c r="F279" s="2">
        <v>0.24426078240847174</v>
      </c>
      <c r="G279">
        <f t="shared" si="15"/>
        <v>136</v>
      </c>
      <c r="H279" s="2">
        <f ca="1">VLOOKUP(A279,Mains!A:D,4,0)+VLOOKUP(B279,Mains!A:D,4,0)+VLOOKUP(C279,Mains!A:D,4,0)+VLOOKUP(D279,Mains!A:D,4,0)+VLOOKUP(E279,Mains!A:D,4,0)</f>
        <v>8.3119157469350557E-2</v>
      </c>
      <c r="I279">
        <f>IF(OR($A279=Test!B$1,$B279=Test!B$1,$C279=Test!B$1,$D279=Test!B$1,$E279=Test!B$1),1,0)</f>
        <v>1</v>
      </c>
      <c r="J279">
        <f>IF(OR($A279=Test!C$1,$B279=Test!C$1,$C279=Test!C$1,$D279=Test!C$1,$E279=Test!C$1),1,0)</f>
        <v>0</v>
      </c>
      <c r="K279">
        <f>IF(OR($A279=Test!D$1,$B279=Test!D$1,$C279=Test!D$1,$D279=Test!D$1,$E279=Test!D$1),1,0)</f>
        <v>0</v>
      </c>
      <c r="L279">
        <f>IF(OR($A279=Test!E$1,$B279=Test!E$1,$C279=Test!E$1,$D279=Test!E$1,$E279=Test!E$1),1,0)</f>
        <v>1</v>
      </c>
      <c r="M279">
        <f>IF(OR($A279=Test!F$1,$B279=Test!F$1,$C279=Test!F$1,$D279=Test!F$1,$E279=Test!F$1),1,0)</f>
        <v>0</v>
      </c>
      <c r="N279" s="34">
        <f t="shared" si="17"/>
        <v>2</v>
      </c>
      <c r="O279" s="34">
        <f t="shared" si="16"/>
        <v>660</v>
      </c>
      <c r="P279" s="34">
        <f t="shared" si="16"/>
        <v>105</v>
      </c>
      <c r="Q279" s="34">
        <f t="shared" si="16"/>
        <v>47</v>
      </c>
      <c r="R279" s="34">
        <f t="shared" si="16"/>
        <v>51</v>
      </c>
      <c r="S279" s="34">
        <f t="shared" si="16"/>
        <v>49</v>
      </c>
    </row>
    <row r="280" spans="1:19" x14ac:dyDescent="0.25">
      <c r="A280">
        <v>12</v>
      </c>
      <c r="B280">
        <v>13</v>
      </c>
      <c r="C280">
        <v>22</v>
      </c>
      <c r="D280">
        <v>40</v>
      </c>
      <c r="E280">
        <v>50</v>
      </c>
      <c r="F280" s="2">
        <v>0.24425843904295677</v>
      </c>
      <c r="G280">
        <f t="shared" si="15"/>
        <v>137</v>
      </c>
      <c r="H280" s="2">
        <f ca="1">VLOOKUP(A280,Mains!A:D,4,0)+VLOOKUP(B280,Mains!A:D,4,0)+VLOOKUP(C280,Mains!A:D,4,0)+VLOOKUP(D280,Mains!A:D,4,0)+VLOOKUP(E280,Mains!A:D,4,0)</f>
        <v>0.10704183265893126</v>
      </c>
      <c r="I280">
        <f>IF(OR($A280=Test!B$1,$B280=Test!B$1,$C280=Test!B$1,$D280=Test!B$1,$E280=Test!B$1),1,0)</f>
        <v>0</v>
      </c>
      <c r="J280">
        <f>IF(OR($A280=Test!C$1,$B280=Test!C$1,$C280=Test!C$1,$D280=Test!C$1,$E280=Test!C$1),1,0)</f>
        <v>0</v>
      </c>
      <c r="K280">
        <f>IF(OR($A280=Test!D$1,$B280=Test!D$1,$C280=Test!D$1,$D280=Test!D$1,$E280=Test!D$1),1,0)</f>
        <v>0</v>
      </c>
      <c r="L280">
        <f>IF(OR($A280=Test!E$1,$B280=Test!E$1,$C280=Test!E$1,$D280=Test!E$1,$E280=Test!E$1),1,0)</f>
        <v>0</v>
      </c>
      <c r="M280">
        <f>IF(OR($A280=Test!F$1,$B280=Test!F$1,$C280=Test!F$1,$D280=Test!F$1,$E280=Test!F$1),1,0)</f>
        <v>1</v>
      </c>
      <c r="N280" s="34">
        <f t="shared" si="17"/>
        <v>1</v>
      </c>
      <c r="O280" s="34">
        <f t="shared" si="16"/>
        <v>11</v>
      </c>
      <c r="P280" s="34">
        <f t="shared" si="16"/>
        <v>110</v>
      </c>
      <c r="Q280" s="34">
        <f t="shared" si="16"/>
        <v>106</v>
      </c>
      <c r="R280" s="34">
        <f t="shared" si="16"/>
        <v>160</v>
      </c>
      <c r="S280" s="34">
        <f t="shared" si="16"/>
        <v>215</v>
      </c>
    </row>
    <row r="281" spans="1:19" x14ac:dyDescent="0.25">
      <c r="A281">
        <v>4</v>
      </c>
      <c r="B281">
        <v>22</v>
      </c>
      <c r="C281">
        <v>23</v>
      </c>
      <c r="D281">
        <v>34</v>
      </c>
      <c r="E281">
        <v>50</v>
      </c>
      <c r="F281" s="2">
        <v>0.24425136099643247</v>
      </c>
      <c r="G281">
        <f t="shared" si="15"/>
        <v>133</v>
      </c>
      <c r="H281" s="2">
        <f ca="1">VLOOKUP(A281,Mains!A:D,4,0)+VLOOKUP(B281,Mains!A:D,4,0)+VLOOKUP(C281,Mains!A:D,4,0)+VLOOKUP(D281,Mains!A:D,4,0)+VLOOKUP(E281,Mains!A:D,4,0)</f>
        <v>9.4801906568036762E-2</v>
      </c>
      <c r="I281">
        <f>IF(OR($A281=Test!B$1,$B281=Test!B$1,$C281=Test!B$1,$D281=Test!B$1,$E281=Test!B$1),1,0)</f>
        <v>0</v>
      </c>
      <c r="J281">
        <f>IF(OR($A281=Test!C$1,$B281=Test!C$1,$C281=Test!C$1,$D281=Test!C$1,$E281=Test!C$1),1,0)</f>
        <v>0</v>
      </c>
      <c r="K281">
        <f>IF(OR($A281=Test!D$1,$B281=Test!D$1,$C281=Test!D$1,$D281=Test!D$1,$E281=Test!D$1),1,0)</f>
        <v>0</v>
      </c>
      <c r="L281">
        <f>IF(OR($A281=Test!E$1,$B281=Test!E$1,$C281=Test!E$1,$D281=Test!E$1,$E281=Test!E$1),1,0)</f>
        <v>0</v>
      </c>
      <c r="M281">
        <f>IF(OR($A281=Test!F$1,$B281=Test!F$1,$C281=Test!F$1,$D281=Test!F$1,$E281=Test!F$1),1,0)</f>
        <v>1</v>
      </c>
      <c r="N281" s="34">
        <f t="shared" si="17"/>
        <v>1</v>
      </c>
      <c r="O281" s="34">
        <f t="shared" si="16"/>
        <v>207</v>
      </c>
      <c r="P281" s="34">
        <f t="shared" si="16"/>
        <v>82</v>
      </c>
      <c r="Q281" s="34">
        <f t="shared" si="16"/>
        <v>86</v>
      </c>
      <c r="R281" s="34">
        <f t="shared" si="16"/>
        <v>14</v>
      </c>
      <c r="S281" s="34">
        <f t="shared" si="16"/>
        <v>215</v>
      </c>
    </row>
    <row r="282" spans="1:19" x14ac:dyDescent="0.25">
      <c r="A282">
        <v>2</v>
      </c>
      <c r="B282">
        <v>19</v>
      </c>
      <c r="C282">
        <v>37</v>
      </c>
      <c r="D282">
        <v>42</v>
      </c>
      <c r="E282">
        <v>43</v>
      </c>
      <c r="F282" s="2">
        <v>0.24417802493157414</v>
      </c>
      <c r="G282">
        <f t="shared" si="15"/>
        <v>143</v>
      </c>
      <c r="H282" s="2">
        <f ca="1">VLOOKUP(A282,Mains!A:D,4,0)+VLOOKUP(B282,Mains!A:D,4,0)+VLOOKUP(C282,Mains!A:D,4,0)+VLOOKUP(D282,Mains!A:D,4,0)+VLOOKUP(E282,Mains!A:D,4,0)</f>
        <v>9.5681726041326159E-2</v>
      </c>
      <c r="I282">
        <f>IF(OR($A282=Test!B$1,$B282=Test!B$1,$C282=Test!B$1,$D282=Test!B$1,$E282=Test!B$1),1,0)</f>
        <v>1</v>
      </c>
      <c r="J282">
        <f>IF(OR($A282=Test!C$1,$B282=Test!C$1,$C282=Test!C$1,$D282=Test!C$1,$E282=Test!C$1),1,0)</f>
        <v>0</v>
      </c>
      <c r="K282">
        <f>IF(OR($A282=Test!D$1,$B282=Test!D$1,$C282=Test!D$1,$D282=Test!D$1,$E282=Test!D$1),1,0)</f>
        <v>1</v>
      </c>
      <c r="L282">
        <f>IF(OR($A282=Test!E$1,$B282=Test!E$1,$C282=Test!E$1,$D282=Test!E$1,$E282=Test!E$1),1,0)</f>
        <v>0</v>
      </c>
      <c r="M282">
        <f>IF(OR($A282=Test!F$1,$B282=Test!F$1,$C282=Test!F$1,$D282=Test!F$1,$E282=Test!F$1),1,0)</f>
        <v>0</v>
      </c>
      <c r="N282" s="34">
        <f t="shared" si="17"/>
        <v>2</v>
      </c>
      <c r="O282" s="34">
        <f t="shared" si="16"/>
        <v>660</v>
      </c>
      <c r="P282" s="34">
        <f t="shared" si="16"/>
        <v>209</v>
      </c>
      <c r="Q282" s="34">
        <f t="shared" si="16"/>
        <v>12</v>
      </c>
      <c r="R282" s="34">
        <f t="shared" si="16"/>
        <v>110</v>
      </c>
      <c r="S282" s="34">
        <f t="shared" si="16"/>
        <v>208</v>
      </c>
    </row>
    <row r="283" spans="1:19" x14ac:dyDescent="0.25">
      <c r="A283">
        <v>2</v>
      </c>
      <c r="B283">
        <v>18</v>
      </c>
      <c r="C283">
        <v>19</v>
      </c>
      <c r="D283">
        <v>35</v>
      </c>
      <c r="E283">
        <v>46</v>
      </c>
      <c r="F283" s="2">
        <v>0.2441742846146549</v>
      </c>
      <c r="G283">
        <f t="shared" si="15"/>
        <v>120</v>
      </c>
      <c r="H283" s="2">
        <f ca="1">VLOOKUP(A283,Mains!A:D,4,0)+VLOOKUP(B283,Mains!A:D,4,0)+VLOOKUP(C283,Mains!A:D,4,0)+VLOOKUP(D283,Mains!A:D,4,0)+VLOOKUP(E283,Mains!A:D,4,0)</f>
        <v>9.8620446320678484E-2</v>
      </c>
      <c r="I283">
        <f>IF(OR($A283=Test!B$1,$B283=Test!B$1,$C283=Test!B$1,$D283=Test!B$1,$E283=Test!B$1),1,0)</f>
        <v>1</v>
      </c>
      <c r="J283">
        <f>IF(OR($A283=Test!C$1,$B283=Test!C$1,$C283=Test!C$1,$D283=Test!C$1,$E283=Test!C$1),1,0)</f>
        <v>0</v>
      </c>
      <c r="K283">
        <f>IF(OR($A283=Test!D$1,$B283=Test!D$1,$C283=Test!D$1,$D283=Test!D$1,$E283=Test!D$1),1,0)</f>
        <v>0</v>
      </c>
      <c r="L283">
        <f>IF(OR($A283=Test!E$1,$B283=Test!E$1,$C283=Test!E$1,$D283=Test!E$1,$E283=Test!E$1),1,0)</f>
        <v>0</v>
      </c>
      <c r="M283">
        <f>IF(OR($A283=Test!F$1,$B283=Test!F$1,$C283=Test!F$1,$D283=Test!F$1,$E283=Test!F$1),1,0)</f>
        <v>0</v>
      </c>
      <c r="N283" s="34">
        <f t="shared" si="17"/>
        <v>1</v>
      </c>
      <c r="O283" s="34">
        <f t="shared" si="16"/>
        <v>660</v>
      </c>
      <c r="P283" s="34">
        <f t="shared" si="16"/>
        <v>40</v>
      </c>
      <c r="Q283" s="34">
        <f t="shared" si="16"/>
        <v>18</v>
      </c>
      <c r="R283" s="34">
        <f t="shared" si="16"/>
        <v>177</v>
      </c>
      <c r="S283" s="34">
        <f t="shared" si="16"/>
        <v>64</v>
      </c>
    </row>
    <row r="284" spans="1:19" x14ac:dyDescent="0.25">
      <c r="A284">
        <v>4</v>
      </c>
      <c r="B284">
        <v>22</v>
      </c>
      <c r="C284">
        <v>23</v>
      </c>
      <c r="D284">
        <v>38</v>
      </c>
      <c r="E284">
        <v>50</v>
      </c>
      <c r="F284" s="2">
        <v>0.24416638573884217</v>
      </c>
      <c r="G284">
        <f t="shared" si="15"/>
        <v>137</v>
      </c>
      <c r="H284" s="2">
        <f ca="1">VLOOKUP(A284,Mains!A:D,4,0)+VLOOKUP(B284,Mains!A:D,4,0)+VLOOKUP(C284,Mains!A:D,4,0)+VLOOKUP(D284,Mains!A:D,4,0)+VLOOKUP(E284,Mains!A:D,4,0)</f>
        <v>9.4313663228074274E-2</v>
      </c>
      <c r="I284">
        <f>IF(OR($A284=Test!B$1,$B284=Test!B$1,$C284=Test!B$1,$D284=Test!B$1,$E284=Test!B$1),1,0)</f>
        <v>0</v>
      </c>
      <c r="J284">
        <f>IF(OR($A284=Test!C$1,$B284=Test!C$1,$C284=Test!C$1,$D284=Test!C$1,$E284=Test!C$1),1,0)</f>
        <v>0</v>
      </c>
      <c r="K284">
        <f>IF(OR($A284=Test!D$1,$B284=Test!D$1,$C284=Test!D$1,$D284=Test!D$1,$E284=Test!D$1),1,0)</f>
        <v>0</v>
      </c>
      <c r="L284">
        <f>IF(OR($A284=Test!E$1,$B284=Test!E$1,$C284=Test!E$1,$D284=Test!E$1,$E284=Test!E$1),1,0)</f>
        <v>0</v>
      </c>
      <c r="M284">
        <f>IF(OR($A284=Test!F$1,$B284=Test!F$1,$C284=Test!F$1,$D284=Test!F$1,$E284=Test!F$1),1,0)</f>
        <v>1</v>
      </c>
      <c r="N284" s="34">
        <f t="shared" si="17"/>
        <v>1</v>
      </c>
      <c r="O284" s="34">
        <f t="shared" si="16"/>
        <v>207</v>
      </c>
      <c r="P284" s="34">
        <f t="shared" si="16"/>
        <v>82</v>
      </c>
      <c r="Q284" s="34">
        <f t="shared" si="16"/>
        <v>86</v>
      </c>
      <c r="R284" s="34">
        <f t="shared" si="16"/>
        <v>24</v>
      </c>
      <c r="S284" s="34">
        <f t="shared" si="16"/>
        <v>215</v>
      </c>
    </row>
    <row r="285" spans="1:19" x14ac:dyDescent="0.25">
      <c r="A285">
        <v>12</v>
      </c>
      <c r="B285">
        <v>13</v>
      </c>
      <c r="C285">
        <v>28</v>
      </c>
      <c r="D285">
        <v>35</v>
      </c>
      <c r="E285">
        <v>50</v>
      </c>
      <c r="F285" s="2">
        <v>0.24405317335002588</v>
      </c>
      <c r="G285">
        <f t="shared" si="15"/>
        <v>138</v>
      </c>
      <c r="H285" s="2">
        <f ca="1">VLOOKUP(A285,Mains!A:D,4,0)+VLOOKUP(B285,Mains!A:D,4,0)+VLOOKUP(C285,Mains!A:D,4,0)+VLOOKUP(D285,Mains!A:D,4,0)+VLOOKUP(E285,Mains!A:D,4,0)</f>
        <v>9.5760729643655659E-2</v>
      </c>
      <c r="I285">
        <f>IF(OR($A285=Test!B$1,$B285=Test!B$1,$C285=Test!B$1,$D285=Test!B$1,$E285=Test!B$1),1,0)</f>
        <v>0</v>
      </c>
      <c r="J285">
        <f>IF(OR($A285=Test!C$1,$B285=Test!C$1,$C285=Test!C$1,$D285=Test!C$1,$E285=Test!C$1),1,0)</f>
        <v>0</v>
      </c>
      <c r="K285">
        <f>IF(OR($A285=Test!D$1,$B285=Test!D$1,$C285=Test!D$1,$D285=Test!D$1,$E285=Test!D$1),1,0)</f>
        <v>0</v>
      </c>
      <c r="L285">
        <f>IF(OR($A285=Test!E$1,$B285=Test!E$1,$C285=Test!E$1,$D285=Test!E$1,$E285=Test!E$1),1,0)</f>
        <v>0</v>
      </c>
      <c r="M285">
        <f>IF(OR($A285=Test!F$1,$B285=Test!F$1,$C285=Test!F$1,$D285=Test!F$1,$E285=Test!F$1),1,0)</f>
        <v>1</v>
      </c>
      <c r="N285" s="34">
        <f t="shared" si="17"/>
        <v>1</v>
      </c>
      <c r="O285" s="34">
        <f t="shared" si="16"/>
        <v>11</v>
      </c>
      <c r="P285" s="34">
        <f t="shared" si="16"/>
        <v>110</v>
      </c>
      <c r="Q285" s="34">
        <f t="shared" si="16"/>
        <v>120</v>
      </c>
      <c r="R285" s="34">
        <f t="shared" si="16"/>
        <v>177</v>
      </c>
      <c r="S285" s="34">
        <f t="shared" si="16"/>
        <v>215</v>
      </c>
    </row>
    <row r="286" spans="1:19" x14ac:dyDescent="0.25">
      <c r="A286">
        <v>2</v>
      </c>
      <c r="B286">
        <v>19</v>
      </c>
      <c r="C286">
        <v>27</v>
      </c>
      <c r="D286">
        <v>28</v>
      </c>
      <c r="E286">
        <v>46</v>
      </c>
      <c r="F286" s="2">
        <v>0.24388430785212545</v>
      </c>
      <c r="G286">
        <f t="shared" si="15"/>
        <v>122</v>
      </c>
      <c r="H286" s="2">
        <f ca="1">VLOOKUP(A286,Mains!A:D,4,0)+VLOOKUP(B286,Mains!A:D,4,0)+VLOOKUP(C286,Mains!A:D,4,0)+VLOOKUP(D286,Mains!A:D,4,0)+VLOOKUP(E286,Mains!A:D,4,0)</f>
        <v>9.4056981150801078E-2</v>
      </c>
      <c r="I286">
        <f>IF(OR($A286=Test!B$1,$B286=Test!B$1,$C286=Test!B$1,$D286=Test!B$1,$E286=Test!B$1),1,0)</f>
        <v>1</v>
      </c>
      <c r="J286">
        <f>IF(OR($A286=Test!C$1,$B286=Test!C$1,$C286=Test!C$1,$D286=Test!C$1,$E286=Test!C$1),1,0)</f>
        <v>0</v>
      </c>
      <c r="K286">
        <f>IF(OR($A286=Test!D$1,$B286=Test!D$1,$C286=Test!D$1,$D286=Test!D$1,$E286=Test!D$1),1,0)</f>
        <v>0</v>
      </c>
      <c r="L286">
        <f>IF(OR($A286=Test!E$1,$B286=Test!E$1,$C286=Test!E$1,$D286=Test!E$1,$E286=Test!E$1),1,0)</f>
        <v>0</v>
      </c>
      <c r="M286">
        <f>IF(OR($A286=Test!F$1,$B286=Test!F$1,$C286=Test!F$1,$D286=Test!F$1,$E286=Test!F$1),1,0)</f>
        <v>0</v>
      </c>
      <c r="N286" s="34">
        <f t="shared" si="17"/>
        <v>1</v>
      </c>
      <c r="O286" s="34">
        <f t="shared" si="16"/>
        <v>660</v>
      </c>
      <c r="P286" s="34">
        <f t="shared" si="16"/>
        <v>209</v>
      </c>
      <c r="Q286" s="34">
        <f t="shared" si="16"/>
        <v>30</v>
      </c>
      <c r="R286" s="34">
        <f t="shared" si="16"/>
        <v>11</v>
      </c>
      <c r="S286" s="34">
        <f t="shared" si="16"/>
        <v>64</v>
      </c>
    </row>
    <row r="287" spans="1:19" x14ac:dyDescent="0.25">
      <c r="A287">
        <v>2</v>
      </c>
      <c r="B287">
        <v>20</v>
      </c>
      <c r="C287">
        <v>23</v>
      </c>
      <c r="D287">
        <v>39</v>
      </c>
      <c r="E287">
        <v>40</v>
      </c>
      <c r="F287" s="2">
        <v>0.24376516269002391</v>
      </c>
      <c r="G287">
        <f t="shared" si="15"/>
        <v>124</v>
      </c>
      <c r="H287" s="2">
        <f ca="1">VLOOKUP(A287,Mains!A:D,4,0)+VLOOKUP(B287,Mains!A:D,4,0)+VLOOKUP(C287,Mains!A:D,4,0)+VLOOKUP(D287,Mains!A:D,4,0)+VLOOKUP(E287,Mains!A:D,4,0)</f>
        <v>0.10126982337183979</v>
      </c>
      <c r="I287">
        <f>IF(OR($A287=Test!B$1,$B287=Test!B$1,$C287=Test!B$1,$D287=Test!B$1,$E287=Test!B$1),1,0)</f>
        <v>1</v>
      </c>
      <c r="J287">
        <f>IF(OR($A287=Test!C$1,$B287=Test!C$1,$C287=Test!C$1,$D287=Test!C$1,$E287=Test!C$1),1,0)</f>
        <v>0</v>
      </c>
      <c r="K287">
        <f>IF(OR($A287=Test!D$1,$B287=Test!D$1,$C287=Test!D$1,$D287=Test!D$1,$E287=Test!D$1),1,0)</f>
        <v>0</v>
      </c>
      <c r="L287">
        <f>IF(OR($A287=Test!E$1,$B287=Test!E$1,$C287=Test!E$1,$D287=Test!E$1,$E287=Test!E$1),1,0)</f>
        <v>0</v>
      </c>
      <c r="M287">
        <f>IF(OR($A287=Test!F$1,$B287=Test!F$1,$C287=Test!F$1,$D287=Test!F$1,$E287=Test!F$1),1,0)</f>
        <v>0</v>
      </c>
      <c r="N287" s="34">
        <f t="shared" si="17"/>
        <v>1</v>
      </c>
      <c r="O287" s="34">
        <f t="shared" si="16"/>
        <v>660</v>
      </c>
      <c r="P287" s="34">
        <f t="shared" si="16"/>
        <v>74</v>
      </c>
      <c r="Q287" s="34">
        <f t="shared" si="16"/>
        <v>86</v>
      </c>
      <c r="R287" s="34">
        <f t="shared" si="16"/>
        <v>199</v>
      </c>
      <c r="S287" s="34">
        <f t="shared" si="16"/>
        <v>170</v>
      </c>
    </row>
    <row r="288" spans="1:19" x14ac:dyDescent="0.25">
      <c r="A288">
        <v>2</v>
      </c>
      <c r="B288">
        <v>19</v>
      </c>
      <c r="C288">
        <v>35</v>
      </c>
      <c r="D288">
        <v>36</v>
      </c>
      <c r="E288">
        <v>43</v>
      </c>
      <c r="F288" s="2">
        <v>0.24366325655759349</v>
      </c>
      <c r="G288">
        <f t="shared" si="15"/>
        <v>135</v>
      </c>
      <c r="H288" s="2">
        <f ca="1">VLOOKUP(A288,Mains!A:D,4,0)+VLOOKUP(B288,Mains!A:D,4,0)+VLOOKUP(C288,Mains!A:D,4,0)+VLOOKUP(D288,Mains!A:D,4,0)+VLOOKUP(E288,Mains!A:D,4,0)</f>
        <v>0.11523798415946976</v>
      </c>
      <c r="I288">
        <f>IF(OR($A288=Test!B$1,$B288=Test!B$1,$C288=Test!B$1,$D288=Test!B$1,$E288=Test!B$1),1,0)</f>
        <v>1</v>
      </c>
      <c r="J288">
        <f>IF(OR($A288=Test!C$1,$B288=Test!C$1,$C288=Test!C$1,$D288=Test!C$1,$E288=Test!C$1),1,0)</f>
        <v>0</v>
      </c>
      <c r="K288">
        <f>IF(OR($A288=Test!D$1,$B288=Test!D$1,$C288=Test!D$1,$D288=Test!D$1,$E288=Test!D$1),1,0)</f>
        <v>0</v>
      </c>
      <c r="L288">
        <f>IF(OR($A288=Test!E$1,$B288=Test!E$1,$C288=Test!E$1,$D288=Test!E$1,$E288=Test!E$1),1,0)</f>
        <v>0</v>
      </c>
      <c r="M288">
        <f>IF(OR($A288=Test!F$1,$B288=Test!F$1,$C288=Test!F$1,$D288=Test!F$1,$E288=Test!F$1),1,0)</f>
        <v>0</v>
      </c>
      <c r="N288" s="34">
        <f t="shared" si="17"/>
        <v>1</v>
      </c>
      <c r="O288" s="34">
        <f t="shared" si="16"/>
        <v>660</v>
      </c>
      <c r="P288" s="34">
        <f t="shared" si="16"/>
        <v>209</v>
      </c>
      <c r="Q288" s="34">
        <f t="shared" si="16"/>
        <v>56</v>
      </c>
      <c r="R288" s="34">
        <f t="shared" si="16"/>
        <v>33</v>
      </c>
      <c r="S288" s="34">
        <f t="shared" si="16"/>
        <v>208</v>
      </c>
    </row>
    <row r="289" spans="1:19" x14ac:dyDescent="0.25">
      <c r="A289">
        <v>2</v>
      </c>
      <c r="B289">
        <v>14</v>
      </c>
      <c r="C289">
        <v>26</v>
      </c>
      <c r="D289">
        <v>39</v>
      </c>
      <c r="E289">
        <v>40</v>
      </c>
      <c r="F289" s="2">
        <v>0.24362988020116311</v>
      </c>
      <c r="G289">
        <f t="shared" si="15"/>
        <v>121</v>
      </c>
      <c r="H289" s="2">
        <f ca="1">VLOOKUP(A289,Mains!A:D,4,0)+VLOOKUP(B289,Mains!A:D,4,0)+VLOOKUP(C289,Mains!A:D,4,0)+VLOOKUP(D289,Mains!A:D,4,0)+VLOOKUP(E289,Mains!A:D,4,0)</f>
        <v>0.11393647441096891</v>
      </c>
      <c r="I289">
        <f>IF(OR($A289=Test!B$1,$B289=Test!B$1,$C289=Test!B$1,$D289=Test!B$1,$E289=Test!B$1),1,0)</f>
        <v>1</v>
      </c>
      <c r="J289">
        <f>IF(OR($A289=Test!C$1,$B289=Test!C$1,$C289=Test!C$1,$D289=Test!C$1,$E289=Test!C$1),1,0)</f>
        <v>1</v>
      </c>
      <c r="K289">
        <f>IF(OR($A289=Test!D$1,$B289=Test!D$1,$C289=Test!D$1,$D289=Test!D$1,$E289=Test!D$1),1,0)</f>
        <v>0</v>
      </c>
      <c r="L289">
        <f>IF(OR($A289=Test!E$1,$B289=Test!E$1,$C289=Test!E$1,$D289=Test!E$1,$E289=Test!E$1),1,0)</f>
        <v>0</v>
      </c>
      <c r="M289">
        <f>IF(OR($A289=Test!F$1,$B289=Test!F$1,$C289=Test!F$1,$D289=Test!F$1,$E289=Test!F$1),1,0)</f>
        <v>0</v>
      </c>
      <c r="N289" s="34">
        <f t="shared" si="17"/>
        <v>2</v>
      </c>
      <c r="O289" s="34">
        <f t="shared" si="16"/>
        <v>660</v>
      </c>
      <c r="P289" s="34">
        <f t="shared" si="16"/>
        <v>47</v>
      </c>
      <c r="Q289" s="34">
        <f t="shared" si="16"/>
        <v>102</v>
      </c>
      <c r="R289" s="34">
        <f t="shared" si="16"/>
        <v>199</v>
      </c>
      <c r="S289" s="34">
        <f t="shared" si="16"/>
        <v>170</v>
      </c>
    </row>
    <row r="290" spans="1:19" x14ac:dyDescent="0.25">
      <c r="A290">
        <v>2</v>
      </c>
      <c r="B290">
        <v>17</v>
      </c>
      <c r="C290">
        <v>34</v>
      </c>
      <c r="D290">
        <v>35</v>
      </c>
      <c r="E290">
        <v>50</v>
      </c>
      <c r="F290" s="2">
        <v>0.24341664900290536</v>
      </c>
      <c r="G290">
        <f t="shared" si="15"/>
        <v>138</v>
      </c>
      <c r="H290" s="2">
        <f ca="1">VLOOKUP(A290,Mains!A:D,4,0)+VLOOKUP(B290,Mains!A:D,4,0)+VLOOKUP(C290,Mains!A:D,4,0)+VLOOKUP(D290,Mains!A:D,4,0)+VLOOKUP(E290,Mains!A:D,4,0)</f>
        <v>8.5763068297283918E-2</v>
      </c>
      <c r="I290">
        <f>IF(OR($A290=Test!B$1,$B290=Test!B$1,$C290=Test!B$1,$D290=Test!B$1,$E290=Test!B$1),1,0)</f>
        <v>1</v>
      </c>
      <c r="J290">
        <f>IF(OR($A290=Test!C$1,$B290=Test!C$1,$C290=Test!C$1,$D290=Test!C$1,$E290=Test!C$1),1,0)</f>
        <v>0</v>
      </c>
      <c r="K290">
        <f>IF(OR($A290=Test!D$1,$B290=Test!D$1,$C290=Test!D$1,$D290=Test!D$1,$E290=Test!D$1),1,0)</f>
        <v>0</v>
      </c>
      <c r="L290">
        <f>IF(OR($A290=Test!E$1,$B290=Test!E$1,$C290=Test!E$1,$D290=Test!E$1,$E290=Test!E$1),1,0)</f>
        <v>0</v>
      </c>
      <c r="M290">
        <f>IF(OR($A290=Test!F$1,$B290=Test!F$1,$C290=Test!F$1,$D290=Test!F$1,$E290=Test!F$1),1,0)</f>
        <v>1</v>
      </c>
      <c r="N290" s="34">
        <f t="shared" si="17"/>
        <v>2</v>
      </c>
      <c r="O290" s="34">
        <f t="shared" si="16"/>
        <v>660</v>
      </c>
      <c r="P290" s="34">
        <f t="shared" si="16"/>
        <v>105</v>
      </c>
      <c r="Q290" s="34">
        <f t="shared" si="16"/>
        <v>71</v>
      </c>
      <c r="R290" s="34">
        <f t="shared" si="16"/>
        <v>177</v>
      </c>
      <c r="S290" s="34">
        <f t="shared" si="16"/>
        <v>215</v>
      </c>
    </row>
    <row r="291" spans="1:19" x14ac:dyDescent="0.25">
      <c r="A291">
        <v>2</v>
      </c>
      <c r="B291">
        <v>15</v>
      </c>
      <c r="C291">
        <v>26</v>
      </c>
      <c r="D291">
        <v>42</v>
      </c>
      <c r="E291">
        <v>43</v>
      </c>
      <c r="F291" s="2">
        <v>0.2434057325976012</v>
      </c>
      <c r="G291">
        <f t="shared" si="15"/>
        <v>128</v>
      </c>
      <c r="H291" s="2">
        <f ca="1">VLOOKUP(A291,Mains!A:D,4,0)+VLOOKUP(B291,Mains!A:D,4,0)+VLOOKUP(C291,Mains!A:D,4,0)+VLOOKUP(D291,Mains!A:D,4,0)+VLOOKUP(E291,Mains!A:D,4,0)</f>
        <v>9.8208920998631447E-2</v>
      </c>
      <c r="I291">
        <f>IF(OR($A291=Test!B$1,$B291=Test!B$1,$C291=Test!B$1,$D291=Test!B$1,$E291=Test!B$1),1,0)</f>
        <v>1</v>
      </c>
      <c r="J291">
        <f>IF(OR($A291=Test!C$1,$B291=Test!C$1,$C291=Test!C$1,$D291=Test!C$1,$E291=Test!C$1),1,0)</f>
        <v>0</v>
      </c>
      <c r="K291">
        <f>IF(OR($A291=Test!D$1,$B291=Test!D$1,$C291=Test!D$1,$D291=Test!D$1,$E291=Test!D$1),1,0)</f>
        <v>0</v>
      </c>
      <c r="L291">
        <f>IF(OR($A291=Test!E$1,$B291=Test!E$1,$C291=Test!E$1,$D291=Test!E$1,$E291=Test!E$1),1,0)</f>
        <v>0</v>
      </c>
      <c r="M291">
        <f>IF(OR($A291=Test!F$1,$B291=Test!F$1,$C291=Test!F$1,$D291=Test!F$1,$E291=Test!F$1),1,0)</f>
        <v>0</v>
      </c>
      <c r="N291" s="34">
        <f t="shared" si="17"/>
        <v>1</v>
      </c>
      <c r="O291" s="34">
        <f t="shared" si="16"/>
        <v>660</v>
      </c>
      <c r="P291" s="34">
        <f t="shared" si="16"/>
        <v>56</v>
      </c>
      <c r="Q291" s="34">
        <f t="shared" si="16"/>
        <v>102</v>
      </c>
      <c r="R291" s="34">
        <f t="shared" si="16"/>
        <v>110</v>
      </c>
      <c r="S291" s="34">
        <f t="shared" si="16"/>
        <v>208</v>
      </c>
    </row>
    <row r="292" spans="1:19" x14ac:dyDescent="0.25">
      <c r="A292">
        <v>3</v>
      </c>
      <c r="B292">
        <v>21</v>
      </c>
      <c r="C292">
        <v>22</v>
      </c>
      <c r="D292">
        <v>40</v>
      </c>
      <c r="E292">
        <v>50</v>
      </c>
      <c r="F292" s="2">
        <v>0.2433310489991205</v>
      </c>
      <c r="G292">
        <f t="shared" si="15"/>
        <v>136</v>
      </c>
      <c r="H292" s="2">
        <f ca="1">VLOOKUP(A292,Mains!A:D,4,0)+VLOOKUP(B292,Mains!A:D,4,0)+VLOOKUP(C292,Mains!A:D,4,0)+VLOOKUP(D292,Mains!A:D,4,0)+VLOOKUP(E292,Mains!A:D,4,0)</f>
        <v>8.9387558334225889E-2</v>
      </c>
      <c r="I292">
        <f>IF(OR($A292=Test!B$1,$B292=Test!B$1,$C292=Test!B$1,$D292=Test!B$1,$E292=Test!B$1),1,0)</f>
        <v>0</v>
      </c>
      <c r="J292">
        <f>IF(OR($A292=Test!C$1,$B292=Test!C$1,$C292=Test!C$1,$D292=Test!C$1,$E292=Test!C$1),1,0)</f>
        <v>0</v>
      </c>
      <c r="K292">
        <f>IF(OR($A292=Test!D$1,$B292=Test!D$1,$C292=Test!D$1,$D292=Test!D$1,$E292=Test!D$1),1,0)</f>
        <v>0</v>
      </c>
      <c r="L292">
        <f>IF(OR($A292=Test!E$1,$B292=Test!E$1,$C292=Test!E$1,$D292=Test!E$1,$E292=Test!E$1),1,0)</f>
        <v>0</v>
      </c>
      <c r="M292">
        <f>IF(OR($A292=Test!F$1,$B292=Test!F$1,$C292=Test!F$1,$D292=Test!F$1,$E292=Test!F$1),1,0)</f>
        <v>1</v>
      </c>
      <c r="N292" s="34">
        <f t="shared" si="17"/>
        <v>1</v>
      </c>
      <c r="O292" s="34">
        <f t="shared" si="16"/>
        <v>9</v>
      </c>
      <c r="P292" s="34">
        <f t="shared" si="16"/>
        <v>56</v>
      </c>
      <c r="Q292" s="34">
        <f t="shared" si="16"/>
        <v>106</v>
      </c>
      <c r="R292" s="34">
        <f t="shared" si="16"/>
        <v>160</v>
      </c>
      <c r="S292" s="34">
        <f t="shared" si="16"/>
        <v>215</v>
      </c>
    </row>
    <row r="293" spans="1:19" x14ac:dyDescent="0.25">
      <c r="A293">
        <v>2</v>
      </c>
      <c r="B293">
        <v>20</v>
      </c>
      <c r="C293">
        <v>34</v>
      </c>
      <c r="D293">
        <v>35</v>
      </c>
      <c r="E293">
        <v>45</v>
      </c>
      <c r="F293" s="2">
        <v>0.24329639445470297</v>
      </c>
      <c r="G293">
        <f t="shared" ref="G293:G356" si="18">SUM(A293:E293)</f>
        <v>136</v>
      </c>
      <c r="H293" s="2">
        <f ca="1">VLOOKUP(A293,Mains!A:D,4,0)+VLOOKUP(B293,Mains!A:D,4,0)+VLOOKUP(C293,Mains!A:D,4,0)+VLOOKUP(D293,Mains!A:D,4,0)+VLOOKUP(E293,Mains!A:D,4,0)</f>
        <v>7.678057951786571E-2</v>
      </c>
      <c r="I293">
        <f>IF(OR($A293=Test!B$1,$B293=Test!B$1,$C293=Test!B$1,$D293=Test!B$1,$E293=Test!B$1),1,0)</f>
        <v>1</v>
      </c>
      <c r="J293">
        <f>IF(OR($A293=Test!C$1,$B293=Test!C$1,$C293=Test!C$1,$D293=Test!C$1,$E293=Test!C$1),1,0)</f>
        <v>0</v>
      </c>
      <c r="K293">
        <f>IF(OR($A293=Test!D$1,$B293=Test!D$1,$C293=Test!D$1,$D293=Test!D$1,$E293=Test!D$1),1,0)</f>
        <v>0</v>
      </c>
      <c r="L293">
        <f>IF(OR($A293=Test!E$1,$B293=Test!E$1,$C293=Test!E$1,$D293=Test!E$1,$E293=Test!E$1),1,0)</f>
        <v>0</v>
      </c>
      <c r="M293">
        <f>IF(OR($A293=Test!F$1,$B293=Test!F$1,$C293=Test!F$1,$D293=Test!F$1,$E293=Test!F$1),1,0)</f>
        <v>0</v>
      </c>
      <c r="N293" s="34">
        <f t="shared" si="17"/>
        <v>1</v>
      </c>
      <c r="O293" s="34">
        <f t="shared" si="16"/>
        <v>660</v>
      </c>
      <c r="P293" s="34">
        <f t="shared" si="16"/>
        <v>74</v>
      </c>
      <c r="Q293" s="34">
        <f t="shared" si="16"/>
        <v>71</v>
      </c>
      <c r="R293" s="34">
        <f t="shared" si="16"/>
        <v>177</v>
      </c>
      <c r="S293" s="34">
        <f t="shared" si="16"/>
        <v>81</v>
      </c>
    </row>
    <row r="294" spans="1:19" x14ac:dyDescent="0.25">
      <c r="A294">
        <v>12</v>
      </c>
      <c r="B294">
        <v>13</v>
      </c>
      <c r="C294">
        <v>24</v>
      </c>
      <c r="D294">
        <v>35</v>
      </c>
      <c r="E294">
        <v>50</v>
      </c>
      <c r="F294" s="2">
        <v>0.24329329520788009</v>
      </c>
      <c r="G294">
        <f t="shared" si="18"/>
        <v>134</v>
      </c>
      <c r="H294" s="2">
        <f ca="1">VLOOKUP(A294,Mains!A:D,4,0)+VLOOKUP(B294,Mains!A:D,4,0)+VLOOKUP(C294,Mains!A:D,4,0)+VLOOKUP(D294,Mains!A:D,4,0)+VLOOKUP(E294,Mains!A:D,4,0)</f>
        <v>9.2810951427285807E-2</v>
      </c>
      <c r="I294">
        <f>IF(OR($A294=Test!B$1,$B294=Test!B$1,$C294=Test!B$1,$D294=Test!B$1,$E294=Test!B$1),1,0)</f>
        <v>0</v>
      </c>
      <c r="J294">
        <f>IF(OR($A294=Test!C$1,$B294=Test!C$1,$C294=Test!C$1,$D294=Test!C$1,$E294=Test!C$1),1,0)</f>
        <v>0</v>
      </c>
      <c r="K294">
        <f>IF(OR($A294=Test!D$1,$B294=Test!D$1,$C294=Test!D$1,$D294=Test!D$1,$E294=Test!D$1),1,0)</f>
        <v>0</v>
      </c>
      <c r="L294">
        <f>IF(OR($A294=Test!E$1,$B294=Test!E$1,$C294=Test!E$1,$D294=Test!E$1,$E294=Test!E$1),1,0)</f>
        <v>0</v>
      </c>
      <c r="M294">
        <f>IF(OR($A294=Test!F$1,$B294=Test!F$1,$C294=Test!F$1,$D294=Test!F$1,$E294=Test!F$1),1,0)</f>
        <v>1</v>
      </c>
      <c r="N294" s="34">
        <f t="shared" si="17"/>
        <v>1</v>
      </c>
      <c r="O294" s="34">
        <f t="shared" si="16"/>
        <v>11</v>
      </c>
      <c r="P294" s="34">
        <f t="shared" si="16"/>
        <v>110</v>
      </c>
      <c r="Q294" s="34">
        <f t="shared" si="16"/>
        <v>109</v>
      </c>
      <c r="R294" s="34">
        <f t="shared" si="16"/>
        <v>177</v>
      </c>
      <c r="S294" s="34">
        <f t="shared" si="16"/>
        <v>215</v>
      </c>
    </row>
    <row r="295" spans="1:19" x14ac:dyDescent="0.25">
      <c r="A295">
        <v>2</v>
      </c>
      <c r="B295">
        <v>20</v>
      </c>
      <c r="C295">
        <v>26</v>
      </c>
      <c r="D295">
        <v>43</v>
      </c>
      <c r="E295">
        <v>44</v>
      </c>
      <c r="F295" s="2">
        <v>0.24327478397914754</v>
      </c>
      <c r="G295">
        <f t="shared" si="18"/>
        <v>135</v>
      </c>
      <c r="H295" s="2">
        <f ca="1">VLOOKUP(A295,Mains!A:D,4,0)+VLOOKUP(B295,Mains!A:D,4,0)+VLOOKUP(C295,Mains!A:D,4,0)+VLOOKUP(D295,Mains!A:D,4,0)+VLOOKUP(E295,Mains!A:D,4,0)</f>
        <v>8.9067153727747303E-2</v>
      </c>
      <c r="I295">
        <f>IF(OR($A295=Test!B$1,$B295=Test!B$1,$C295=Test!B$1,$D295=Test!B$1,$E295=Test!B$1),1,0)</f>
        <v>1</v>
      </c>
      <c r="J295">
        <f>IF(OR($A295=Test!C$1,$B295=Test!C$1,$C295=Test!C$1,$D295=Test!C$1,$E295=Test!C$1),1,0)</f>
        <v>0</v>
      </c>
      <c r="K295">
        <f>IF(OR($A295=Test!D$1,$B295=Test!D$1,$C295=Test!D$1,$D295=Test!D$1,$E295=Test!D$1),1,0)</f>
        <v>0</v>
      </c>
      <c r="L295">
        <f>IF(OR($A295=Test!E$1,$B295=Test!E$1,$C295=Test!E$1,$D295=Test!E$1,$E295=Test!E$1),1,0)</f>
        <v>1</v>
      </c>
      <c r="M295">
        <f>IF(OR($A295=Test!F$1,$B295=Test!F$1,$C295=Test!F$1,$D295=Test!F$1,$E295=Test!F$1),1,0)</f>
        <v>0</v>
      </c>
      <c r="N295" s="34">
        <f t="shared" si="17"/>
        <v>2</v>
      </c>
      <c r="O295" s="34">
        <f t="shared" si="16"/>
        <v>660</v>
      </c>
      <c r="P295" s="34">
        <f t="shared" si="16"/>
        <v>74</v>
      </c>
      <c r="Q295" s="34">
        <f t="shared" si="16"/>
        <v>102</v>
      </c>
      <c r="R295" s="34">
        <f t="shared" si="16"/>
        <v>51</v>
      </c>
      <c r="S295" s="34">
        <f t="shared" si="16"/>
        <v>49</v>
      </c>
    </row>
    <row r="296" spans="1:19" x14ac:dyDescent="0.25">
      <c r="A296">
        <v>5</v>
      </c>
      <c r="B296">
        <v>6</v>
      </c>
      <c r="C296">
        <v>24</v>
      </c>
      <c r="D296">
        <v>40</v>
      </c>
      <c r="E296">
        <v>50</v>
      </c>
      <c r="F296" s="2">
        <v>0.24326077968717927</v>
      </c>
      <c r="G296">
        <f t="shared" si="18"/>
        <v>125</v>
      </c>
      <c r="H296" s="2">
        <f ca="1">VLOOKUP(A296,Mains!A:D,4,0)+VLOOKUP(B296,Mains!A:D,4,0)+VLOOKUP(C296,Mains!A:D,4,0)+VLOOKUP(D296,Mains!A:D,4,0)+VLOOKUP(E296,Mains!A:D,4,0)</f>
        <v>9.328592480570462E-2</v>
      </c>
      <c r="I296">
        <f>IF(OR($A296=Test!B$1,$B296=Test!B$1,$C296=Test!B$1,$D296=Test!B$1,$E296=Test!B$1),1,0)</f>
        <v>0</v>
      </c>
      <c r="J296">
        <f>IF(OR($A296=Test!C$1,$B296=Test!C$1,$C296=Test!C$1,$D296=Test!C$1,$E296=Test!C$1),1,0)</f>
        <v>0</v>
      </c>
      <c r="K296">
        <f>IF(OR($A296=Test!D$1,$B296=Test!D$1,$C296=Test!D$1,$D296=Test!D$1,$E296=Test!D$1),1,0)</f>
        <v>0</v>
      </c>
      <c r="L296">
        <f>IF(OR($A296=Test!E$1,$B296=Test!E$1,$C296=Test!E$1,$D296=Test!E$1,$E296=Test!E$1),1,0)</f>
        <v>0</v>
      </c>
      <c r="M296">
        <f>IF(OR($A296=Test!F$1,$B296=Test!F$1,$C296=Test!F$1,$D296=Test!F$1,$E296=Test!F$1),1,0)</f>
        <v>1</v>
      </c>
      <c r="N296" s="34">
        <f t="shared" si="17"/>
        <v>1</v>
      </c>
      <c r="O296" s="34">
        <f t="shared" si="16"/>
        <v>50</v>
      </c>
      <c r="P296" s="34">
        <f t="shared" si="16"/>
        <v>7</v>
      </c>
      <c r="Q296" s="34">
        <f t="shared" si="16"/>
        <v>109</v>
      </c>
      <c r="R296" s="34">
        <f t="shared" si="16"/>
        <v>160</v>
      </c>
      <c r="S296" s="34">
        <f t="shared" si="16"/>
        <v>215</v>
      </c>
    </row>
    <row r="297" spans="1:19" x14ac:dyDescent="0.25">
      <c r="A297">
        <v>2</v>
      </c>
      <c r="B297">
        <v>17</v>
      </c>
      <c r="C297">
        <v>35</v>
      </c>
      <c r="D297">
        <v>36</v>
      </c>
      <c r="E297">
        <v>47</v>
      </c>
      <c r="F297" s="2">
        <v>0.24323443934955144</v>
      </c>
      <c r="G297">
        <f t="shared" si="18"/>
        <v>137</v>
      </c>
      <c r="H297" s="2">
        <f ca="1">VLOOKUP(A297,Mains!A:D,4,0)+VLOOKUP(B297,Mains!A:D,4,0)+VLOOKUP(C297,Mains!A:D,4,0)+VLOOKUP(D297,Mains!A:D,4,0)+VLOOKUP(E297,Mains!A:D,4,0)</f>
        <v>8.4653695893044043E-2</v>
      </c>
      <c r="I297">
        <f>IF(OR($A297=Test!B$1,$B297=Test!B$1,$C297=Test!B$1,$D297=Test!B$1,$E297=Test!B$1),1,0)</f>
        <v>1</v>
      </c>
      <c r="J297">
        <f>IF(OR($A297=Test!C$1,$B297=Test!C$1,$C297=Test!C$1,$D297=Test!C$1,$E297=Test!C$1),1,0)</f>
        <v>0</v>
      </c>
      <c r="K297">
        <f>IF(OR($A297=Test!D$1,$B297=Test!D$1,$C297=Test!D$1,$D297=Test!D$1,$E297=Test!D$1),1,0)</f>
        <v>0</v>
      </c>
      <c r="L297">
        <f>IF(OR($A297=Test!E$1,$B297=Test!E$1,$C297=Test!E$1,$D297=Test!E$1,$E297=Test!E$1),1,0)</f>
        <v>0</v>
      </c>
      <c r="M297">
        <f>IF(OR($A297=Test!F$1,$B297=Test!F$1,$C297=Test!F$1,$D297=Test!F$1,$E297=Test!F$1),1,0)</f>
        <v>0</v>
      </c>
      <c r="N297" s="34">
        <f t="shared" si="17"/>
        <v>1</v>
      </c>
      <c r="O297" s="34">
        <f t="shared" si="16"/>
        <v>660</v>
      </c>
      <c r="P297" s="34">
        <f t="shared" si="16"/>
        <v>105</v>
      </c>
      <c r="Q297" s="34">
        <f t="shared" si="16"/>
        <v>56</v>
      </c>
      <c r="R297" s="34">
        <f t="shared" si="16"/>
        <v>33</v>
      </c>
      <c r="S297" s="34">
        <f t="shared" si="16"/>
        <v>52</v>
      </c>
    </row>
    <row r="298" spans="1:19" x14ac:dyDescent="0.25">
      <c r="A298">
        <v>2</v>
      </c>
      <c r="B298">
        <v>15</v>
      </c>
      <c r="C298">
        <v>33</v>
      </c>
      <c r="D298">
        <v>39</v>
      </c>
      <c r="E298">
        <v>40</v>
      </c>
      <c r="F298" s="2">
        <v>0.24317406883200648</v>
      </c>
      <c r="G298">
        <f t="shared" si="18"/>
        <v>129</v>
      </c>
      <c r="H298" s="2">
        <f ca="1">VLOOKUP(A298,Mains!A:D,4,0)+VLOOKUP(B298,Mains!A:D,4,0)+VLOOKUP(C298,Mains!A:D,4,0)+VLOOKUP(D298,Mains!A:D,4,0)+VLOOKUP(E298,Mains!A:D,4,0)</f>
        <v>0.102387543642358</v>
      </c>
      <c r="I298">
        <f>IF(OR($A298=Test!B$1,$B298=Test!B$1,$C298=Test!B$1,$D298=Test!B$1,$E298=Test!B$1),1,0)</f>
        <v>1</v>
      </c>
      <c r="J298">
        <f>IF(OR($A298=Test!C$1,$B298=Test!C$1,$C298=Test!C$1,$D298=Test!C$1,$E298=Test!C$1),1,0)</f>
        <v>0</v>
      </c>
      <c r="K298">
        <f>IF(OR($A298=Test!D$1,$B298=Test!D$1,$C298=Test!D$1,$D298=Test!D$1,$E298=Test!D$1),1,0)</f>
        <v>0</v>
      </c>
      <c r="L298">
        <f>IF(OR($A298=Test!E$1,$B298=Test!E$1,$C298=Test!E$1,$D298=Test!E$1,$E298=Test!E$1),1,0)</f>
        <v>0</v>
      </c>
      <c r="M298">
        <f>IF(OR($A298=Test!F$1,$B298=Test!F$1,$C298=Test!F$1,$D298=Test!F$1,$E298=Test!F$1),1,0)</f>
        <v>0</v>
      </c>
      <c r="N298" s="34">
        <f t="shared" si="17"/>
        <v>1</v>
      </c>
      <c r="O298" s="34">
        <f t="shared" si="16"/>
        <v>660</v>
      </c>
      <c r="P298" s="34">
        <f t="shared" si="16"/>
        <v>56</v>
      </c>
      <c r="Q298" s="34">
        <f t="shared" si="16"/>
        <v>27</v>
      </c>
      <c r="R298" s="34">
        <f t="shared" si="16"/>
        <v>199</v>
      </c>
      <c r="S298" s="34">
        <f t="shared" si="16"/>
        <v>170</v>
      </c>
    </row>
    <row r="299" spans="1:19" x14ac:dyDescent="0.25">
      <c r="A299">
        <v>2</v>
      </c>
      <c r="B299">
        <v>18</v>
      </c>
      <c r="C299">
        <v>24</v>
      </c>
      <c r="D299">
        <v>42</v>
      </c>
      <c r="E299">
        <v>43</v>
      </c>
      <c r="F299" s="2">
        <v>0.24313366558768407</v>
      </c>
      <c r="G299">
        <f t="shared" si="18"/>
        <v>129</v>
      </c>
      <c r="H299" s="2">
        <f ca="1">VLOOKUP(A299,Mains!A:D,4,0)+VLOOKUP(B299,Mains!A:D,4,0)+VLOOKUP(C299,Mains!A:D,4,0)+VLOOKUP(D299,Mains!A:D,4,0)+VLOOKUP(E299,Mains!A:D,4,0)</f>
        <v>8.9373254213190728E-2</v>
      </c>
      <c r="I299">
        <f>IF(OR($A299=Test!B$1,$B299=Test!B$1,$C299=Test!B$1,$D299=Test!B$1,$E299=Test!B$1),1,0)</f>
        <v>1</v>
      </c>
      <c r="J299">
        <f>IF(OR($A299=Test!C$1,$B299=Test!C$1,$C299=Test!C$1,$D299=Test!C$1,$E299=Test!C$1),1,0)</f>
        <v>0</v>
      </c>
      <c r="K299">
        <f>IF(OR($A299=Test!D$1,$B299=Test!D$1,$C299=Test!D$1,$D299=Test!D$1,$E299=Test!D$1),1,0)</f>
        <v>0</v>
      </c>
      <c r="L299">
        <f>IF(OR($A299=Test!E$1,$B299=Test!E$1,$C299=Test!E$1,$D299=Test!E$1,$E299=Test!E$1),1,0)</f>
        <v>0</v>
      </c>
      <c r="M299">
        <f>IF(OR($A299=Test!F$1,$B299=Test!F$1,$C299=Test!F$1,$D299=Test!F$1,$E299=Test!F$1),1,0)</f>
        <v>0</v>
      </c>
      <c r="N299" s="34">
        <f t="shared" si="17"/>
        <v>1</v>
      </c>
      <c r="O299" s="34">
        <f t="shared" si="16"/>
        <v>660</v>
      </c>
      <c r="P299" s="34">
        <f t="shared" si="16"/>
        <v>40</v>
      </c>
      <c r="Q299" s="34">
        <f t="shared" si="16"/>
        <v>109</v>
      </c>
      <c r="R299" s="34">
        <f t="shared" si="16"/>
        <v>110</v>
      </c>
      <c r="S299" s="34">
        <f t="shared" si="16"/>
        <v>208</v>
      </c>
    </row>
    <row r="300" spans="1:19" x14ac:dyDescent="0.25">
      <c r="A300">
        <v>2</v>
      </c>
      <c r="B300">
        <v>17</v>
      </c>
      <c r="C300">
        <v>31</v>
      </c>
      <c r="D300">
        <v>32</v>
      </c>
      <c r="E300">
        <v>43</v>
      </c>
      <c r="F300" s="2">
        <v>0.24298124024810758</v>
      </c>
      <c r="G300">
        <f t="shared" si="18"/>
        <v>125</v>
      </c>
      <c r="H300" s="2">
        <f ca="1">VLOOKUP(A300,Mains!A:D,4,0)+VLOOKUP(B300,Mains!A:D,4,0)+VLOOKUP(C300,Mains!A:D,4,0)+VLOOKUP(D300,Mains!A:D,4,0)+VLOOKUP(E300,Mains!A:D,4,0)</f>
        <v>8.2834446435384859E-2</v>
      </c>
      <c r="I300">
        <f>IF(OR($A300=Test!B$1,$B300=Test!B$1,$C300=Test!B$1,$D300=Test!B$1,$E300=Test!B$1),1,0)</f>
        <v>1</v>
      </c>
      <c r="J300">
        <f>IF(OR($A300=Test!C$1,$B300=Test!C$1,$C300=Test!C$1,$D300=Test!C$1,$E300=Test!C$1),1,0)</f>
        <v>0</v>
      </c>
      <c r="K300">
        <f>IF(OR($A300=Test!D$1,$B300=Test!D$1,$C300=Test!D$1,$D300=Test!D$1,$E300=Test!D$1),1,0)</f>
        <v>0</v>
      </c>
      <c r="L300">
        <f>IF(OR($A300=Test!E$1,$B300=Test!E$1,$C300=Test!E$1,$D300=Test!E$1,$E300=Test!E$1),1,0)</f>
        <v>0</v>
      </c>
      <c r="M300">
        <f>IF(OR($A300=Test!F$1,$B300=Test!F$1,$C300=Test!F$1,$D300=Test!F$1,$E300=Test!F$1),1,0)</f>
        <v>0</v>
      </c>
      <c r="N300" s="34">
        <f t="shared" si="17"/>
        <v>1</v>
      </c>
      <c r="O300" s="34">
        <f t="shared" si="16"/>
        <v>660</v>
      </c>
      <c r="P300" s="34">
        <f t="shared" si="16"/>
        <v>105</v>
      </c>
      <c r="Q300" s="34">
        <f t="shared" si="16"/>
        <v>57</v>
      </c>
      <c r="R300" s="34">
        <f t="shared" si="16"/>
        <v>34</v>
      </c>
      <c r="S300" s="34">
        <f t="shared" si="16"/>
        <v>208</v>
      </c>
    </row>
    <row r="301" spans="1:19" x14ac:dyDescent="0.25">
      <c r="A301">
        <v>2</v>
      </c>
      <c r="B301">
        <v>11</v>
      </c>
      <c r="C301">
        <v>26</v>
      </c>
      <c r="D301">
        <v>44</v>
      </c>
      <c r="E301">
        <v>45</v>
      </c>
      <c r="F301" s="2">
        <v>0.24292874741330994</v>
      </c>
      <c r="G301">
        <f t="shared" si="18"/>
        <v>128</v>
      </c>
      <c r="H301" s="2">
        <f ca="1">VLOOKUP(A301,Mains!A:D,4,0)+VLOOKUP(B301,Mains!A:D,4,0)+VLOOKUP(C301,Mains!A:D,4,0)+VLOOKUP(D301,Mains!A:D,4,0)+VLOOKUP(E301,Mains!A:D,4,0)</f>
        <v>8.5270484200981322E-2</v>
      </c>
      <c r="I301">
        <f>IF(OR($A301=Test!B$1,$B301=Test!B$1,$C301=Test!B$1,$D301=Test!B$1,$E301=Test!B$1),1,0)</f>
        <v>1</v>
      </c>
      <c r="J301">
        <f>IF(OR($A301=Test!C$1,$B301=Test!C$1,$C301=Test!C$1,$D301=Test!C$1,$E301=Test!C$1),1,0)</f>
        <v>0</v>
      </c>
      <c r="K301">
        <f>IF(OR($A301=Test!D$1,$B301=Test!D$1,$C301=Test!D$1,$D301=Test!D$1,$E301=Test!D$1),1,0)</f>
        <v>0</v>
      </c>
      <c r="L301">
        <f>IF(OR($A301=Test!E$1,$B301=Test!E$1,$C301=Test!E$1,$D301=Test!E$1,$E301=Test!E$1),1,0)</f>
        <v>1</v>
      </c>
      <c r="M301">
        <f>IF(OR($A301=Test!F$1,$B301=Test!F$1,$C301=Test!F$1,$D301=Test!F$1,$E301=Test!F$1),1,0)</f>
        <v>0</v>
      </c>
      <c r="N301" s="34">
        <f t="shared" si="17"/>
        <v>2</v>
      </c>
      <c r="O301" s="34">
        <f t="shared" si="16"/>
        <v>660</v>
      </c>
      <c r="P301" s="34">
        <f t="shared" si="16"/>
        <v>19</v>
      </c>
      <c r="Q301" s="34">
        <f t="shared" si="16"/>
        <v>102</v>
      </c>
      <c r="R301" s="34">
        <f t="shared" si="16"/>
        <v>35</v>
      </c>
      <c r="S301" s="34">
        <f t="shared" si="16"/>
        <v>81</v>
      </c>
    </row>
    <row r="302" spans="1:19" x14ac:dyDescent="0.25">
      <c r="A302">
        <v>2</v>
      </c>
      <c r="B302">
        <v>21</v>
      </c>
      <c r="C302">
        <v>22</v>
      </c>
      <c r="D302">
        <v>36</v>
      </c>
      <c r="E302">
        <v>50</v>
      </c>
      <c r="F302" s="2">
        <v>0.24291819143147375</v>
      </c>
      <c r="G302">
        <f t="shared" si="18"/>
        <v>131</v>
      </c>
      <c r="H302" s="2">
        <f ca="1">VLOOKUP(A302,Mains!A:D,4,0)+VLOOKUP(B302,Mains!A:D,4,0)+VLOOKUP(C302,Mains!A:D,4,0)+VLOOKUP(D302,Mains!A:D,4,0)+VLOOKUP(E302,Mains!A:D,4,0)</f>
        <v>8.7579616943333161E-2</v>
      </c>
      <c r="I302">
        <f>IF(OR($A302=Test!B$1,$B302=Test!B$1,$C302=Test!B$1,$D302=Test!B$1,$E302=Test!B$1),1,0)</f>
        <v>1</v>
      </c>
      <c r="J302">
        <f>IF(OR($A302=Test!C$1,$B302=Test!C$1,$C302=Test!C$1,$D302=Test!C$1,$E302=Test!C$1),1,0)</f>
        <v>0</v>
      </c>
      <c r="K302">
        <f>IF(OR($A302=Test!D$1,$B302=Test!D$1,$C302=Test!D$1,$D302=Test!D$1,$E302=Test!D$1),1,0)</f>
        <v>0</v>
      </c>
      <c r="L302">
        <f>IF(OR($A302=Test!E$1,$B302=Test!E$1,$C302=Test!E$1,$D302=Test!E$1,$E302=Test!E$1),1,0)</f>
        <v>0</v>
      </c>
      <c r="M302">
        <f>IF(OR($A302=Test!F$1,$B302=Test!F$1,$C302=Test!F$1,$D302=Test!F$1,$E302=Test!F$1),1,0)</f>
        <v>1</v>
      </c>
      <c r="N302" s="34">
        <f t="shared" si="17"/>
        <v>2</v>
      </c>
      <c r="O302" s="34">
        <f t="shared" si="16"/>
        <v>660</v>
      </c>
      <c r="P302" s="34">
        <f t="shared" si="16"/>
        <v>56</v>
      </c>
      <c r="Q302" s="34">
        <f t="shared" si="16"/>
        <v>106</v>
      </c>
      <c r="R302" s="34">
        <f t="shared" si="16"/>
        <v>33</v>
      </c>
      <c r="S302" s="34">
        <f t="shared" si="16"/>
        <v>215</v>
      </c>
    </row>
    <row r="303" spans="1:19" x14ac:dyDescent="0.25">
      <c r="A303">
        <v>2</v>
      </c>
      <c r="B303">
        <v>19</v>
      </c>
      <c r="C303">
        <v>23</v>
      </c>
      <c r="D303">
        <v>42</v>
      </c>
      <c r="E303">
        <v>43</v>
      </c>
      <c r="F303" s="2">
        <v>0.24279674327659742</v>
      </c>
      <c r="G303">
        <f t="shared" si="18"/>
        <v>129</v>
      </c>
      <c r="H303" s="2">
        <f ca="1">VLOOKUP(A303,Mains!A:D,4,0)+VLOOKUP(B303,Mains!A:D,4,0)+VLOOKUP(C303,Mains!A:D,4,0)+VLOOKUP(D303,Mains!A:D,4,0)+VLOOKUP(E303,Mains!A:D,4,0)</f>
        <v>0.10989034678574232</v>
      </c>
      <c r="I303">
        <f>IF(OR($A303=Test!B$1,$B303=Test!B$1,$C303=Test!B$1,$D303=Test!B$1,$E303=Test!B$1),1,0)</f>
        <v>1</v>
      </c>
      <c r="J303">
        <f>IF(OR($A303=Test!C$1,$B303=Test!C$1,$C303=Test!C$1,$D303=Test!C$1,$E303=Test!C$1),1,0)</f>
        <v>0</v>
      </c>
      <c r="K303">
        <f>IF(OR($A303=Test!D$1,$B303=Test!D$1,$C303=Test!D$1,$D303=Test!D$1,$E303=Test!D$1),1,0)</f>
        <v>0</v>
      </c>
      <c r="L303">
        <f>IF(OR($A303=Test!E$1,$B303=Test!E$1,$C303=Test!E$1,$D303=Test!E$1,$E303=Test!E$1),1,0)</f>
        <v>0</v>
      </c>
      <c r="M303">
        <f>IF(OR($A303=Test!F$1,$B303=Test!F$1,$C303=Test!F$1,$D303=Test!F$1,$E303=Test!F$1),1,0)</f>
        <v>0</v>
      </c>
      <c r="N303" s="34">
        <f t="shared" si="17"/>
        <v>1</v>
      </c>
      <c r="O303" s="34">
        <f t="shared" si="16"/>
        <v>660</v>
      </c>
      <c r="P303" s="34">
        <f t="shared" si="16"/>
        <v>209</v>
      </c>
      <c r="Q303" s="34">
        <f t="shared" si="16"/>
        <v>86</v>
      </c>
      <c r="R303" s="34">
        <f t="shared" si="16"/>
        <v>110</v>
      </c>
      <c r="S303" s="34">
        <f t="shared" si="16"/>
        <v>208</v>
      </c>
    </row>
    <row r="304" spans="1:19" x14ac:dyDescent="0.25">
      <c r="A304">
        <v>2</v>
      </c>
      <c r="B304">
        <v>12</v>
      </c>
      <c r="C304">
        <v>26</v>
      </c>
      <c r="D304">
        <v>44</v>
      </c>
      <c r="E304">
        <v>45</v>
      </c>
      <c r="F304" s="2">
        <v>0.24270875683375776</v>
      </c>
      <c r="G304">
        <f t="shared" si="18"/>
        <v>129</v>
      </c>
      <c r="H304" s="2">
        <f ca="1">VLOOKUP(A304,Mains!A:D,4,0)+VLOOKUP(B304,Mains!A:D,4,0)+VLOOKUP(C304,Mains!A:D,4,0)+VLOOKUP(D304,Mains!A:D,4,0)+VLOOKUP(E304,Mains!A:D,4,0)</f>
        <v>8.6493946215801365E-2</v>
      </c>
      <c r="I304">
        <f>IF(OR($A304=Test!B$1,$B304=Test!B$1,$C304=Test!B$1,$D304=Test!B$1,$E304=Test!B$1),1,0)</f>
        <v>1</v>
      </c>
      <c r="J304">
        <f>IF(OR($A304=Test!C$1,$B304=Test!C$1,$C304=Test!C$1,$D304=Test!C$1,$E304=Test!C$1),1,0)</f>
        <v>0</v>
      </c>
      <c r="K304">
        <f>IF(OR($A304=Test!D$1,$B304=Test!D$1,$C304=Test!D$1,$D304=Test!D$1,$E304=Test!D$1),1,0)</f>
        <v>0</v>
      </c>
      <c r="L304">
        <f>IF(OR($A304=Test!E$1,$B304=Test!E$1,$C304=Test!E$1,$D304=Test!E$1,$E304=Test!E$1),1,0)</f>
        <v>1</v>
      </c>
      <c r="M304">
        <f>IF(OR($A304=Test!F$1,$B304=Test!F$1,$C304=Test!F$1,$D304=Test!F$1,$E304=Test!F$1),1,0)</f>
        <v>0</v>
      </c>
      <c r="N304" s="34">
        <f t="shared" si="17"/>
        <v>2</v>
      </c>
      <c r="O304" s="34">
        <f t="shared" si="16"/>
        <v>660</v>
      </c>
      <c r="P304" s="34">
        <f t="shared" si="16"/>
        <v>31</v>
      </c>
      <c r="Q304" s="34">
        <f t="shared" si="16"/>
        <v>102</v>
      </c>
      <c r="R304" s="34">
        <f t="shared" si="16"/>
        <v>35</v>
      </c>
      <c r="S304" s="34">
        <f t="shared" si="16"/>
        <v>81</v>
      </c>
    </row>
    <row r="305" spans="1:19" x14ac:dyDescent="0.25">
      <c r="A305">
        <v>2</v>
      </c>
      <c r="B305">
        <v>16</v>
      </c>
      <c r="C305">
        <v>34</v>
      </c>
      <c r="D305">
        <v>35</v>
      </c>
      <c r="E305">
        <v>47</v>
      </c>
      <c r="F305" s="2">
        <v>0.24270277479890393</v>
      </c>
      <c r="G305">
        <f t="shared" si="18"/>
        <v>134</v>
      </c>
      <c r="H305" s="2">
        <f ca="1">VLOOKUP(A305,Mains!A:D,4,0)+VLOOKUP(B305,Mains!A:D,4,0)+VLOOKUP(C305,Mains!A:D,4,0)+VLOOKUP(D305,Mains!A:D,4,0)+VLOOKUP(E305,Mains!A:D,4,0)</f>
        <v>7.6932097861732288E-2</v>
      </c>
      <c r="I305">
        <f>IF(OR($A305=Test!B$1,$B305=Test!B$1,$C305=Test!B$1,$D305=Test!B$1,$E305=Test!B$1),1,0)</f>
        <v>1</v>
      </c>
      <c r="J305">
        <f>IF(OR($A305=Test!C$1,$B305=Test!C$1,$C305=Test!C$1,$D305=Test!C$1,$E305=Test!C$1),1,0)</f>
        <v>0</v>
      </c>
      <c r="K305">
        <f>IF(OR($A305=Test!D$1,$B305=Test!D$1,$C305=Test!D$1,$D305=Test!D$1,$E305=Test!D$1),1,0)</f>
        <v>0</v>
      </c>
      <c r="L305">
        <f>IF(OR($A305=Test!E$1,$B305=Test!E$1,$C305=Test!E$1,$D305=Test!E$1,$E305=Test!E$1),1,0)</f>
        <v>0</v>
      </c>
      <c r="M305">
        <f>IF(OR($A305=Test!F$1,$B305=Test!F$1,$C305=Test!F$1,$D305=Test!F$1,$E305=Test!F$1),1,0)</f>
        <v>0</v>
      </c>
      <c r="N305" s="34">
        <f t="shared" si="17"/>
        <v>1</v>
      </c>
      <c r="O305" s="34">
        <f t="shared" si="16"/>
        <v>660</v>
      </c>
      <c r="P305" s="34">
        <f t="shared" si="16"/>
        <v>40</v>
      </c>
      <c r="Q305" s="34">
        <f t="shared" si="16"/>
        <v>71</v>
      </c>
      <c r="R305" s="34">
        <f t="shared" si="16"/>
        <v>177</v>
      </c>
      <c r="S305" s="34">
        <f t="shared" si="16"/>
        <v>52</v>
      </c>
    </row>
    <row r="306" spans="1:19" x14ac:dyDescent="0.25">
      <c r="A306">
        <v>2</v>
      </c>
      <c r="B306">
        <v>20</v>
      </c>
      <c r="C306">
        <v>21</v>
      </c>
      <c r="D306">
        <v>40</v>
      </c>
      <c r="E306">
        <v>50</v>
      </c>
      <c r="F306" s="2">
        <v>0.24261494448331791</v>
      </c>
      <c r="G306">
        <f t="shared" si="18"/>
        <v>133</v>
      </c>
      <c r="H306" s="2">
        <f ca="1">VLOOKUP(A306,Mains!A:D,4,0)+VLOOKUP(B306,Mains!A:D,4,0)+VLOOKUP(C306,Mains!A:D,4,0)+VLOOKUP(D306,Mains!A:D,4,0)+VLOOKUP(E306,Mains!A:D,4,0)</f>
        <v>7.7355561729307798E-2</v>
      </c>
      <c r="I306">
        <f>IF(OR($A306=Test!B$1,$B306=Test!B$1,$C306=Test!B$1,$D306=Test!B$1,$E306=Test!B$1),1,0)</f>
        <v>1</v>
      </c>
      <c r="J306">
        <f>IF(OR($A306=Test!C$1,$B306=Test!C$1,$C306=Test!C$1,$D306=Test!C$1,$E306=Test!C$1),1,0)</f>
        <v>0</v>
      </c>
      <c r="K306">
        <f>IF(OR($A306=Test!D$1,$B306=Test!D$1,$C306=Test!D$1,$D306=Test!D$1,$E306=Test!D$1),1,0)</f>
        <v>0</v>
      </c>
      <c r="L306">
        <f>IF(OR($A306=Test!E$1,$B306=Test!E$1,$C306=Test!E$1,$D306=Test!E$1,$E306=Test!E$1),1,0)</f>
        <v>0</v>
      </c>
      <c r="M306">
        <f>IF(OR($A306=Test!F$1,$B306=Test!F$1,$C306=Test!F$1,$D306=Test!F$1,$E306=Test!F$1),1,0)</f>
        <v>1</v>
      </c>
      <c r="N306" s="34">
        <f t="shared" si="17"/>
        <v>2</v>
      </c>
      <c r="O306" s="34">
        <f t="shared" si="16"/>
        <v>660</v>
      </c>
      <c r="P306" s="34">
        <f t="shared" si="16"/>
        <v>74</v>
      </c>
      <c r="Q306" s="34">
        <f t="shared" si="16"/>
        <v>17</v>
      </c>
      <c r="R306" s="34">
        <f t="shared" si="16"/>
        <v>160</v>
      </c>
      <c r="S306" s="34">
        <f t="shared" si="16"/>
        <v>215</v>
      </c>
    </row>
    <row r="307" spans="1:19" x14ac:dyDescent="0.25">
      <c r="A307">
        <v>4</v>
      </c>
      <c r="B307">
        <v>11</v>
      </c>
      <c r="C307">
        <v>26</v>
      </c>
      <c r="D307">
        <v>39</v>
      </c>
      <c r="E307">
        <v>40</v>
      </c>
      <c r="F307" s="2">
        <v>0.24259081496300341</v>
      </c>
      <c r="G307">
        <f t="shared" si="18"/>
        <v>120</v>
      </c>
      <c r="H307" s="2">
        <f ca="1">VLOOKUP(A307,Mains!A:D,4,0)+VLOOKUP(B307,Mains!A:D,4,0)+VLOOKUP(C307,Mains!A:D,4,0)+VLOOKUP(D307,Mains!A:D,4,0)+VLOOKUP(E307,Mains!A:D,4,0)</f>
        <v>0.10592737697432245</v>
      </c>
      <c r="I307">
        <f>IF(OR($A307=Test!B$1,$B307=Test!B$1,$C307=Test!B$1,$D307=Test!B$1,$E307=Test!B$1),1,0)</f>
        <v>0</v>
      </c>
      <c r="J307">
        <f>IF(OR($A307=Test!C$1,$B307=Test!C$1,$C307=Test!C$1,$D307=Test!C$1,$E307=Test!C$1),1,0)</f>
        <v>0</v>
      </c>
      <c r="K307">
        <f>IF(OR($A307=Test!D$1,$B307=Test!D$1,$C307=Test!D$1,$D307=Test!D$1,$E307=Test!D$1),1,0)</f>
        <v>0</v>
      </c>
      <c r="L307">
        <f>IF(OR($A307=Test!E$1,$B307=Test!E$1,$C307=Test!E$1,$D307=Test!E$1,$E307=Test!E$1),1,0)</f>
        <v>0</v>
      </c>
      <c r="M307">
        <f>IF(OR($A307=Test!F$1,$B307=Test!F$1,$C307=Test!F$1,$D307=Test!F$1,$E307=Test!F$1),1,0)</f>
        <v>0</v>
      </c>
      <c r="N307" s="34">
        <f t="shared" si="17"/>
        <v>0</v>
      </c>
      <c r="O307" s="34">
        <f t="shared" si="16"/>
        <v>207</v>
      </c>
      <c r="P307" s="34">
        <f t="shared" si="16"/>
        <v>19</v>
      </c>
      <c r="Q307" s="34">
        <f t="shared" si="16"/>
        <v>102</v>
      </c>
      <c r="R307" s="34">
        <f t="shared" si="16"/>
        <v>199</v>
      </c>
      <c r="S307" s="34">
        <f t="shared" si="16"/>
        <v>170</v>
      </c>
    </row>
    <row r="308" spans="1:19" x14ac:dyDescent="0.25">
      <c r="A308">
        <v>2</v>
      </c>
      <c r="B308">
        <v>16</v>
      </c>
      <c r="C308">
        <v>26</v>
      </c>
      <c r="D308">
        <v>39</v>
      </c>
      <c r="E308">
        <v>40</v>
      </c>
      <c r="F308" s="2">
        <v>0.2425294817725881</v>
      </c>
      <c r="G308">
        <f t="shared" si="18"/>
        <v>123</v>
      </c>
      <c r="H308" s="2">
        <f ca="1">VLOOKUP(A308,Mains!A:D,4,0)+VLOOKUP(B308,Mains!A:D,4,0)+VLOOKUP(C308,Mains!A:D,4,0)+VLOOKUP(D308,Mains!A:D,4,0)+VLOOKUP(E308,Mains!A:D,4,0)</f>
        <v>0.10637583734214942</v>
      </c>
      <c r="I308">
        <f>IF(OR($A308=Test!B$1,$B308=Test!B$1,$C308=Test!B$1,$D308=Test!B$1,$E308=Test!B$1),1,0)</f>
        <v>1</v>
      </c>
      <c r="J308">
        <f>IF(OR($A308=Test!C$1,$B308=Test!C$1,$C308=Test!C$1,$D308=Test!C$1,$E308=Test!C$1),1,0)</f>
        <v>0</v>
      </c>
      <c r="K308">
        <f>IF(OR($A308=Test!D$1,$B308=Test!D$1,$C308=Test!D$1,$D308=Test!D$1,$E308=Test!D$1),1,0)</f>
        <v>0</v>
      </c>
      <c r="L308">
        <f>IF(OR($A308=Test!E$1,$B308=Test!E$1,$C308=Test!E$1,$D308=Test!E$1,$E308=Test!E$1),1,0)</f>
        <v>0</v>
      </c>
      <c r="M308">
        <f>IF(OR($A308=Test!F$1,$B308=Test!F$1,$C308=Test!F$1,$D308=Test!F$1,$E308=Test!F$1),1,0)</f>
        <v>0</v>
      </c>
      <c r="N308" s="34">
        <f t="shared" si="17"/>
        <v>1</v>
      </c>
      <c r="O308" s="34">
        <f t="shared" ref="O308:S358" si="19">COUNTIF(A:A,A308)</f>
        <v>660</v>
      </c>
      <c r="P308" s="34">
        <f t="shared" si="19"/>
        <v>40</v>
      </c>
      <c r="Q308" s="34">
        <f t="shared" si="19"/>
        <v>102</v>
      </c>
      <c r="R308" s="34">
        <f t="shared" si="19"/>
        <v>199</v>
      </c>
      <c r="S308" s="34">
        <f t="shared" si="19"/>
        <v>170</v>
      </c>
    </row>
    <row r="309" spans="1:19" x14ac:dyDescent="0.25">
      <c r="A309">
        <v>4</v>
      </c>
      <c r="B309">
        <v>22</v>
      </c>
      <c r="C309">
        <v>23</v>
      </c>
      <c r="D309">
        <v>28</v>
      </c>
      <c r="E309">
        <v>43</v>
      </c>
      <c r="F309" s="2">
        <v>0.24247555058876891</v>
      </c>
      <c r="G309">
        <f t="shared" si="18"/>
        <v>120</v>
      </c>
      <c r="H309" s="2">
        <f ca="1">VLOOKUP(A309,Mains!A:D,4,0)+VLOOKUP(B309,Mains!A:D,4,0)+VLOOKUP(C309,Mains!A:D,4,0)+VLOOKUP(D309,Mains!A:D,4,0)+VLOOKUP(E309,Mains!A:D,4,0)</f>
        <v>0.12499134623159336</v>
      </c>
      <c r="I309">
        <f>IF(OR($A309=Test!B$1,$B309=Test!B$1,$C309=Test!B$1,$D309=Test!B$1,$E309=Test!B$1),1,0)</f>
        <v>0</v>
      </c>
      <c r="J309">
        <f>IF(OR($A309=Test!C$1,$B309=Test!C$1,$C309=Test!C$1,$D309=Test!C$1,$E309=Test!C$1),1,0)</f>
        <v>0</v>
      </c>
      <c r="K309">
        <f>IF(OR($A309=Test!D$1,$B309=Test!D$1,$C309=Test!D$1,$D309=Test!D$1,$E309=Test!D$1),1,0)</f>
        <v>0</v>
      </c>
      <c r="L309">
        <f>IF(OR($A309=Test!E$1,$B309=Test!E$1,$C309=Test!E$1,$D309=Test!E$1,$E309=Test!E$1),1,0)</f>
        <v>0</v>
      </c>
      <c r="M309">
        <f>IF(OR($A309=Test!F$1,$B309=Test!F$1,$C309=Test!F$1,$D309=Test!F$1,$E309=Test!F$1),1,0)</f>
        <v>0</v>
      </c>
      <c r="N309" s="34">
        <f t="shared" si="17"/>
        <v>0</v>
      </c>
      <c r="O309" s="34">
        <f t="shared" si="19"/>
        <v>207</v>
      </c>
      <c r="P309" s="34">
        <f t="shared" si="19"/>
        <v>82</v>
      </c>
      <c r="Q309" s="34">
        <f t="shared" si="19"/>
        <v>86</v>
      </c>
      <c r="R309" s="34">
        <f t="shared" si="19"/>
        <v>11</v>
      </c>
      <c r="S309" s="34">
        <f t="shared" si="19"/>
        <v>208</v>
      </c>
    </row>
    <row r="310" spans="1:19" x14ac:dyDescent="0.25">
      <c r="A310">
        <v>2</v>
      </c>
      <c r="B310">
        <v>18</v>
      </c>
      <c r="C310">
        <v>26</v>
      </c>
      <c r="D310">
        <v>42</v>
      </c>
      <c r="E310">
        <v>43</v>
      </c>
      <c r="F310" s="2">
        <v>0.24245613773091154</v>
      </c>
      <c r="G310">
        <f t="shared" si="18"/>
        <v>131</v>
      </c>
      <c r="H310" s="2">
        <f ca="1">VLOOKUP(A310,Mains!A:D,4,0)+VLOOKUP(B310,Mains!A:D,4,0)+VLOOKUP(C310,Mains!A:D,4,0)+VLOOKUP(D310,Mains!A:D,4,0)+VLOOKUP(E310,Mains!A:D,4,0)</f>
        <v>9.2474216697622069E-2</v>
      </c>
      <c r="I310">
        <f>IF(OR($A310=Test!B$1,$B310=Test!B$1,$C310=Test!B$1,$D310=Test!B$1,$E310=Test!B$1),1,0)</f>
        <v>1</v>
      </c>
      <c r="J310">
        <f>IF(OR($A310=Test!C$1,$B310=Test!C$1,$C310=Test!C$1,$D310=Test!C$1,$E310=Test!C$1),1,0)</f>
        <v>0</v>
      </c>
      <c r="K310">
        <f>IF(OR($A310=Test!D$1,$B310=Test!D$1,$C310=Test!D$1,$D310=Test!D$1,$E310=Test!D$1),1,0)</f>
        <v>0</v>
      </c>
      <c r="L310">
        <f>IF(OR($A310=Test!E$1,$B310=Test!E$1,$C310=Test!E$1,$D310=Test!E$1,$E310=Test!E$1),1,0)</f>
        <v>0</v>
      </c>
      <c r="M310">
        <f>IF(OR($A310=Test!F$1,$B310=Test!F$1,$C310=Test!F$1,$D310=Test!F$1,$E310=Test!F$1),1,0)</f>
        <v>0</v>
      </c>
      <c r="N310" s="34">
        <f t="shared" si="17"/>
        <v>1</v>
      </c>
      <c r="O310" s="34">
        <f t="shared" si="19"/>
        <v>660</v>
      </c>
      <c r="P310" s="34">
        <f t="shared" si="19"/>
        <v>40</v>
      </c>
      <c r="Q310" s="34">
        <f t="shared" si="19"/>
        <v>102</v>
      </c>
      <c r="R310" s="34">
        <f t="shared" si="19"/>
        <v>110</v>
      </c>
      <c r="S310" s="34">
        <f t="shared" si="19"/>
        <v>208</v>
      </c>
    </row>
    <row r="311" spans="1:19" x14ac:dyDescent="0.25">
      <c r="A311">
        <v>2</v>
      </c>
      <c r="B311">
        <v>19</v>
      </c>
      <c r="C311">
        <v>24</v>
      </c>
      <c r="D311">
        <v>25</v>
      </c>
      <c r="E311">
        <v>43</v>
      </c>
      <c r="F311" s="2">
        <v>0.24239696698831842</v>
      </c>
      <c r="G311">
        <f t="shared" si="18"/>
        <v>113</v>
      </c>
      <c r="H311" s="2">
        <f ca="1">VLOOKUP(A311,Mains!A:D,4,0)+VLOOKUP(B311,Mains!A:D,4,0)+VLOOKUP(C311,Mains!A:D,4,0)+VLOOKUP(D311,Mains!A:D,4,0)+VLOOKUP(E311,Mains!A:D,4,0)</f>
        <v>0.10684239678951943</v>
      </c>
      <c r="I311">
        <f>IF(OR($A311=Test!B$1,$B311=Test!B$1,$C311=Test!B$1,$D311=Test!B$1,$E311=Test!B$1),1,0)</f>
        <v>1</v>
      </c>
      <c r="J311">
        <f>IF(OR($A311=Test!C$1,$B311=Test!C$1,$C311=Test!C$1,$D311=Test!C$1,$E311=Test!C$1),1,0)</f>
        <v>0</v>
      </c>
      <c r="K311">
        <f>IF(OR($A311=Test!D$1,$B311=Test!D$1,$C311=Test!D$1,$D311=Test!D$1,$E311=Test!D$1),1,0)</f>
        <v>0</v>
      </c>
      <c r="L311">
        <f>IF(OR($A311=Test!E$1,$B311=Test!E$1,$C311=Test!E$1,$D311=Test!E$1,$E311=Test!E$1),1,0)</f>
        <v>0</v>
      </c>
      <c r="M311">
        <f>IF(OR($A311=Test!F$1,$B311=Test!F$1,$C311=Test!F$1,$D311=Test!F$1,$E311=Test!F$1),1,0)</f>
        <v>0</v>
      </c>
      <c r="N311" s="34">
        <f t="shared" si="17"/>
        <v>1</v>
      </c>
      <c r="O311" s="34">
        <f t="shared" si="19"/>
        <v>660</v>
      </c>
      <c r="P311" s="34">
        <f t="shared" si="19"/>
        <v>209</v>
      </c>
      <c r="Q311" s="34">
        <f t="shared" si="19"/>
        <v>109</v>
      </c>
      <c r="R311" s="34">
        <f t="shared" si="19"/>
        <v>1</v>
      </c>
      <c r="S311" s="34">
        <f t="shared" si="19"/>
        <v>208</v>
      </c>
    </row>
    <row r="312" spans="1:19" x14ac:dyDescent="0.25">
      <c r="A312">
        <v>2</v>
      </c>
      <c r="B312">
        <v>13</v>
      </c>
      <c r="C312">
        <v>27</v>
      </c>
      <c r="D312">
        <v>39</v>
      </c>
      <c r="E312">
        <v>40</v>
      </c>
      <c r="F312" s="2">
        <v>0.24235643958749578</v>
      </c>
      <c r="G312">
        <f t="shared" si="18"/>
        <v>121</v>
      </c>
      <c r="H312" s="2">
        <f ca="1">VLOOKUP(A312,Mains!A:D,4,0)+VLOOKUP(B312,Mains!A:D,4,0)+VLOOKUP(C312,Mains!A:D,4,0)+VLOOKUP(D312,Mains!A:D,4,0)+VLOOKUP(E312,Mains!A:D,4,0)</f>
        <v>0.10737297721701508</v>
      </c>
      <c r="I312">
        <f>IF(OR($A312=Test!B$1,$B312=Test!B$1,$C312=Test!B$1,$D312=Test!B$1,$E312=Test!B$1),1,0)</f>
        <v>1</v>
      </c>
      <c r="J312">
        <f>IF(OR($A312=Test!C$1,$B312=Test!C$1,$C312=Test!C$1,$D312=Test!C$1,$E312=Test!C$1),1,0)</f>
        <v>0</v>
      </c>
      <c r="K312">
        <f>IF(OR($A312=Test!D$1,$B312=Test!D$1,$C312=Test!D$1,$D312=Test!D$1,$E312=Test!D$1),1,0)</f>
        <v>0</v>
      </c>
      <c r="L312">
        <f>IF(OR($A312=Test!E$1,$B312=Test!E$1,$C312=Test!E$1,$D312=Test!E$1,$E312=Test!E$1),1,0)</f>
        <v>0</v>
      </c>
      <c r="M312">
        <f>IF(OR($A312=Test!F$1,$B312=Test!F$1,$C312=Test!F$1,$D312=Test!F$1,$E312=Test!F$1),1,0)</f>
        <v>0</v>
      </c>
      <c r="N312" s="34">
        <f t="shared" si="17"/>
        <v>1</v>
      </c>
      <c r="O312" s="34">
        <f t="shared" si="19"/>
        <v>660</v>
      </c>
      <c r="P312" s="34">
        <f t="shared" si="19"/>
        <v>110</v>
      </c>
      <c r="Q312" s="34">
        <f t="shared" si="19"/>
        <v>30</v>
      </c>
      <c r="R312" s="34">
        <f t="shared" si="19"/>
        <v>199</v>
      </c>
      <c r="S312" s="34">
        <f t="shared" si="19"/>
        <v>170</v>
      </c>
    </row>
    <row r="313" spans="1:19" x14ac:dyDescent="0.25">
      <c r="A313">
        <v>2</v>
      </c>
      <c r="B313">
        <v>14</v>
      </c>
      <c r="C313">
        <v>32</v>
      </c>
      <c r="D313">
        <v>42</v>
      </c>
      <c r="E313">
        <v>43</v>
      </c>
      <c r="F313" s="2">
        <v>0.24235171092273619</v>
      </c>
      <c r="G313">
        <f t="shared" si="18"/>
        <v>133</v>
      </c>
      <c r="H313" s="2">
        <f ca="1">VLOOKUP(A313,Mains!A:D,4,0)+VLOOKUP(B313,Mains!A:D,4,0)+VLOOKUP(C313,Mains!A:D,4,0)+VLOOKUP(D313,Mains!A:D,4,0)+VLOOKUP(E313,Mains!A:D,4,0)</f>
        <v>8.4319329338453736E-2</v>
      </c>
      <c r="I313">
        <f>IF(OR($A313=Test!B$1,$B313=Test!B$1,$C313=Test!B$1,$D313=Test!B$1,$E313=Test!B$1),1,0)</f>
        <v>1</v>
      </c>
      <c r="J313">
        <f>IF(OR($A313=Test!C$1,$B313=Test!C$1,$C313=Test!C$1,$D313=Test!C$1,$E313=Test!C$1),1,0)</f>
        <v>1</v>
      </c>
      <c r="K313">
        <f>IF(OR($A313=Test!D$1,$B313=Test!D$1,$C313=Test!D$1,$D313=Test!D$1,$E313=Test!D$1),1,0)</f>
        <v>0</v>
      </c>
      <c r="L313">
        <f>IF(OR($A313=Test!E$1,$B313=Test!E$1,$C313=Test!E$1,$D313=Test!E$1,$E313=Test!E$1),1,0)</f>
        <v>0</v>
      </c>
      <c r="M313">
        <f>IF(OR($A313=Test!F$1,$B313=Test!F$1,$C313=Test!F$1,$D313=Test!F$1,$E313=Test!F$1),1,0)</f>
        <v>0</v>
      </c>
      <c r="N313" s="34">
        <f t="shared" si="17"/>
        <v>2</v>
      </c>
      <c r="O313" s="34">
        <f t="shared" si="19"/>
        <v>660</v>
      </c>
      <c r="P313" s="34">
        <f t="shared" si="19"/>
        <v>47</v>
      </c>
      <c r="Q313" s="34">
        <f t="shared" si="19"/>
        <v>50</v>
      </c>
      <c r="R313" s="34">
        <f t="shared" si="19"/>
        <v>110</v>
      </c>
      <c r="S313" s="34">
        <f t="shared" si="19"/>
        <v>208</v>
      </c>
    </row>
    <row r="314" spans="1:19" x14ac:dyDescent="0.25">
      <c r="A314">
        <v>2</v>
      </c>
      <c r="B314">
        <v>17</v>
      </c>
      <c r="C314">
        <v>35</v>
      </c>
      <c r="D314">
        <v>36</v>
      </c>
      <c r="E314">
        <v>40</v>
      </c>
      <c r="F314" s="2">
        <v>0.24234680304371969</v>
      </c>
      <c r="G314">
        <f t="shared" si="18"/>
        <v>130</v>
      </c>
      <c r="H314" s="2">
        <f ca="1">VLOOKUP(A314,Mains!A:D,4,0)+VLOOKUP(B314,Mains!A:D,4,0)+VLOOKUP(C314,Mains!A:D,4,0)+VLOOKUP(D314,Mains!A:D,4,0)+VLOOKUP(E314,Mains!A:D,4,0)</f>
        <v>9.6667755827808621E-2</v>
      </c>
      <c r="I314">
        <f>IF(OR($A314=Test!B$1,$B314=Test!B$1,$C314=Test!B$1,$D314=Test!B$1,$E314=Test!B$1),1,0)</f>
        <v>1</v>
      </c>
      <c r="J314">
        <f>IF(OR($A314=Test!C$1,$B314=Test!C$1,$C314=Test!C$1,$D314=Test!C$1,$E314=Test!C$1),1,0)</f>
        <v>0</v>
      </c>
      <c r="K314">
        <f>IF(OR($A314=Test!D$1,$B314=Test!D$1,$C314=Test!D$1,$D314=Test!D$1,$E314=Test!D$1),1,0)</f>
        <v>0</v>
      </c>
      <c r="L314">
        <f>IF(OR($A314=Test!E$1,$B314=Test!E$1,$C314=Test!E$1,$D314=Test!E$1,$E314=Test!E$1),1,0)</f>
        <v>0</v>
      </c>
      <c r="M314">
        <f>IF(OR($A314=Test!F$1,$B314=Test!F$1,$C314=Test!F$1,$D314=Test!F$1,$E314=Test!F$1),1,0)</f>
        <v>0</v>
      </c>
      <c r="N314" s="34">
        <f t="shared" si="17"/>
        <v>1</v>
      </c>
      <c r="O314" s="34">
        <f t="shared" si="19"/>
        <v>660</v>
      </c>
      <c r="P314" s="34">
        <f t="shared" si="19"/>
        <v>105</v>
      </c>
      <c r="Q314" s="34">
        <f t="shared" si="19"/>
        <v>56</v>
      </c>
      <c r="R314" s="34">
        <f t="shared" si="19"/>
        <v>33</v>
      </c>
      <c r="S314" s="34">
        <f t="shared" si="19"/>
        <v>170</v>
      </c>
    </row>
    <row r="315" spans="1:19" x14ac:dyDescent="0.25">
      <c r="A315">
        <v>2</v>
      </c>
      <c r="B315">
        <v>10</v>
      </c>
      <c r="C315">
        <v>24</v>
      </c>
      <c r="D315">
        <v>39</v>
      </c>
      <c r="E315">
        <v>40</v>
      </c>
      <c r="F315" s="2">
        <v>0.24234352151390695</v>
      </c>
      <c r="G315">
        <f t="shared" si="18"/>
        <v>115</v>
      </c>
      <c r="H315" s="2">
        <f ca="1">VLOOKUP(A315,Mains!A:D,4,0)+VLOOKUP(B315,Mains!A:D,4,0)+VLOOKUP(C315,Mains!A:D,4,0)+VLOOKUP(D315,Mains!A:D,4,0)+VLOOKUP(E315,Mains!A:D,4,0)</f>
        <v>0.10692681110241163</v>
      </c>
      <c r="I315">
        <f>IF(OR($A315=Test!B$1,$B315=Test!B$1,$C315=Test!B$1,$D315=Test!B$1,$E315=Test!B$1),1,0)</f>
        <v>1</v>
      </c>
      <c r="J315">
        <f>IF(OR($A315=Test!C$1,$B315=Test!C$1,$C315=Test!C$1,$D315=Test!C$1,$E315=Test!C$1),1,0)</f>
        <v>0</v>
      </c>
      <c r="K315">
        <f>IF(OR($A315=Test!D$1,$B315=Test!D$1,$C315=Test!D$1,$D315=Test!D$1,$E315=Test!D$1),1,0)</f>
        <v>0</v>
      </c>
      <c r="L315">
        <f>IF(OR($A315=Test!E$1,$B315=Test!E$1,$C315=Test!E$1,$D315=Test!E$1,$E315=Test!E$1),1,0)</f>
        <v>0</v>
      </c>
      <c r="M315">
        <f>IF(OR($A315=Test!F$1,$B315=Test!F$1,$C315=Test!F$1,$D315=Test!F$1,$E315=Test!F$1),1,0)</f>
        <v>0</v>
      </c>
      <c r="N315" s="34">
        <f t="shared" si="17"/>
        <v>1</v>
      </c>
      <c r="O315" s="34">
        <f t="shared" si="19"/>
        <v>660</v>
      </c>
      <c r="P315" s="34">
        <f t="shared" si="19"/>
        <v>14</v>
      </c>
      <c r="Q315" s="34">
        <f t="shared" si="19"/>
        <v>109</v>
      </c>
      <c r="R315" s="34">
        <f t="shared" si="19"/>
        <v>199</v>
      </c>
      <c r="S315" s="34">
        <f t="shared" si="19"/>
        <v>170</v>
      </c>
    </row>
    <row r="316" spans="1:19" x14ac:dyDescent="0.25">
      <c r="A316">
        <v>4</v>
      </c>
      <c r="B316">
        <v>21</v>
      </c>
      <c r="C316">
        <v>22</v>
      </c>
      <c r="D316">
        <v>40</v>
      </c>
      <c r="E316">
        <v>45</v>
      </c>
      <c r="F316" s="2">
        <v>0.24233227069025248</v>
      </c>
      <c r="G316">
        <f t="shared" si="18"/>
        <v>132</v>
      </c>
      <c r="H316" s="2">
        <f ca="1">VLOOKUP(A316,Mains!A:D,4,0)+VLOOKUP(B316,Mains!A:D,4,0)+VLOOKUP(C316,Mains!A:D,4,0)+VLOOKUP(D316,Mains!A:D,4,0)+VLOOKUP(E316,Mains!A:D,4,0)</f>
        <v>9.8300167525168999E-2</v>
      </c>
      <c r="I316">
        <f>IF(OR($A316=Test!B$1,$B316=Test!B$1,$C316=Test!B$1,$D316=Test!B$1,$E316=Test!B$1),1,0)</f>
        <v>0</v>
      </c>
      <c r="J316">
        <f>IF(OR($A316=Test!C$1,$B316=Test!C$1,$C316=Test!C$1,$D316=Test!C$1,$E316=Test!C$1),1,0)</f>
        <v>0</v>
      </c>
      <c r="K316">
        <f>IF(OR($A316=Test!D$1,$B316=Test!D$1,$C316=Test!D$1,$D316=Test!D$1,$E316=Test!D$1),1,0)</f>
        <v>0</v>
      </c>
      <c r="L316">
        <f>IF(OR($A316=Test!E$1,$B316=Test!E$1,$C316=Test!E$1,$D316=Test!E$1,$E316=Test!E$1),1,0)</f>
        <v>0</v>
      </c>
      <c r="M316">
        <f>IF(OR($A316=Test!F$1,$B316=Test!F$1,$C316=Test!F$1,$D316=Test!F$1,$E316=Test!F$1),1,0)</f>
        <v>0</v>
      </c>
      <c r="N316" s="34">
        <f t="shared" si="17"/>
        <v>0</v>
      </c>
      <c r="O316" s="34">
        <f t="shared" si="19"/>
        <v>207</v>
      </c>
      <c r="P316" s="34">
        <f t="shared" si="19"/>
        <v>56</v>
      </c>
      <c r="Q316" s="34">
        <f t="shared" si="19"/>
        <v>106</v>
      </c>
      <c r="R316" s="34">
        <f t="shared" si="19"/>
        <v>160</v>
      </c>
      <c r="S316" s="34">
        <f t="shared" si="19"/>
        <v>81</v>
      </c>
    </row>
    <row r="317" spans="1:19" x14ac:dyDescent="0.25">
      <c r="A317">
        <v>2</v>
      </c>
      <c r="B317">
        <v>21</v>
      </c>
      <c r="C317">
        <v>22</v>
      </c>
      <c r="D317">
        <v>37</v>
      </c>
      <c r="E317">
        <v>50</v>
      </c>
      <c r="F317" s="2">
        <v>0.24226613617315376</v>
      </c>
      <c r="G317">
        <f t="shared" si="18"/>
        <v>132</v>
      </c>
      <c r="H317" s="2">
        <f ca="1">VLOOKUP(A317,Mains!A:D,4,0)+VLOOKUP(B317,Mains!A:D,4,0)+VLOOKUP(C317,Mains!A:D,4,0)+VLOOKUP(D317,Mains!A:D,4,0)+VLOOKUP(E317,Mains!A:D,4,0)</f>
        <v>8.6789210712787779E-2</v>
      </c>
      <c r="I317">
        <f>IF(OR($A317=Test!B$1,$B317=Test!B$1,$C317=Test!B$1,$D317=Test!B$1,$E317=Test!B$1),1,0)</f>
        <v>1</v>
      </c>
      <c r="J317">
        <f>IF(OR($A317=Test!C$1,$B317=Test!C$1,$C317=Test!C$1,$D317=Test!C$1,$E317=Test!C$1),1,0)</f>
        <v>0</v>
      </c>
      <c r="K317">
        <f>IF(OR($A317=Test!D$1,$B317=Test!D$1,$C317=Test!D$1,$D317=Test!D$1,$E317=Test!D$1),1,0)</f>
        <v>1</v>
      </c>
      <c r="L317">
        <f>IF(OR($A317=Test!E$1,$B317=Test!E$1,$C317=Test!E$1,$D317=Test!E$1,$E317=Test!E$1),1,0)</f>
        <v>0</v>
      </c>
      <c r="M317">
        <f>IF(OR($A317=Test!F$1,$B317=Test!F$1,$C317=Test!F$1,$D317=Test!F$1,$E317=Test!F$1),1,0)</f>
        <v>1</v>
      </c>
      <c r="N317" s="34">
        <f t="shared" si="17"/>
        <v>3</v>
      </c>
      <c r="O317" s="34">
        <f t="shared" si="19"/>
        <v>660</v>
      </c>
      <c r="P317" s="34">
        <f t="shared" si="19"/>
        <v>56</v>
      </c>
      <c r="Q317" s="34">
        <f t="shared" si="19"/>
        <v>106</v>
      </c>
      <c r="R317" s="34">
        <f t="shared" si="19"/>
        <v>9</v>
      </c>
      <c r="S317" s="34">
        <f t="shared" si="19"/>
        <v>215</v>
      </c>
    </row>
    <row r="318" spans="1:19" x14ac:dyDescent="0.25">
      <c r="A318">
        <v>2</v>
      </c>
      <c r="B318">
        <v>20</v>
      </c>
      <c r="C318">
        <v>31</v>
      </c>
      <c r="D318">
        <v>32</v>
      </c>
      <c r="E318">
        <v>50</v>
      </c>
      <c r="F318" s="2">
        <v>0.24225371391979841</v>
      </c>
      <c r="G318">
        <f t="shared" si="18"/>
        <v>135</v>
      </c>
      <c r="H318" s="2">
        <f ca="1">VLOOKUP(A318,Mains!A:D,4,0)+VLOOKUP(B318,Mains!A:D,4,0)+VLOOKUP(C318,Mains!A:D,4,0)+VLOOKUP(D318,Mains!A:D,4,0)+VLOOKUP(E318,Mains!A:D,4,0)</f>
        <v>6.4525384781714351E-2</v>
      </c>
      <c r="I318">
        <f>IF(OR($A318=Test!B$1,$B318=Test!B$1,$C318=Test!B$1,$D318=Test!B$1,$E318=Test!B$1),1,0)</f>
        <v>1</v>
      </c>
      <c r="J318">
        <f>IF(OR($A318=Test!C$1,$B318=Test!C$1,$C318=Test!C$1,$D318=Test!C$1,$E318=Test!C$1),1,0)</f>
        <v>0</v>
      </c>
      <c r="K318">
        <f>IF(OR($A318=Test!D$1,$B318=Test!D$1,$C318=Test!D$1,$D318=Test!D$1,$E318=Test!D$1),1,0)</f>
        <v>0</v>
      </c>
      <c r="L318">
        <f>IF(OR($A318=Test!E$1,$B318=Test!E$1,$C318=Test!E$1,$D318=Test!E$1,$E318=Test!E$1),1,0)</f>
        <v>0</v>
      </c>
      <c r="M318">
        <f>IF(OR($A318=Test!F$1,$B318=Test!F$1,$C318=Test!F$1,$D318=Test!F$1,$E318=Test!F$1),1,0)</f>
        <v>1</v>
      </c>
      <c r="N318" s="34">
        <f t="shared" si="17"/>
        <v>2</v>
      </c>
      <c r="O318" s="34">
        <f t="shared" si="19"/>
        <v>660</v>
      </c>
      <c r="P318" s="34">
        <f t="shared" si="19"/>
        <v>74</v>
      </c>
      <c r="Q318" s="34">
        <f t="shared" si="19"/>
        <v>57</v>
      </c>
      <c r="R318" s="34">
        <f t="shared" si="19"/>
        <v>34</v>
      </c>
      <c r="S318" s="34">
        <f t="shared" si="19"/>
        <v>215</v>
      </c>
    </row>
    <row r="319" spans="1:19" x14ac:dyDescent="0.25">
      <c r="A319">
        <v>2</v>
      </c>
      <c r="B319">
        <v>10</v>
      </c>
      <c r="C319">
        <v>28</v>
      </c>
      <c r="D319">
        <v>40</v>
      </c>
      <c r="E319">
        <v>41</v>
      </c>
      <c r="F319" s="2">
        <v>0.24225077999577857</v>
      </c>
      <c r="G319">
        <f t="shared" si="18"/>
        <v>121</v>
      </c>
      <c r="H319" s="2">
        <f ca="1">VLOOKUP(A319,Mains!A:D,4,0)+VLOOKUP(B319,Mains!A:D,4,0)+VLOOKUP(C319,Mains!A:D,4,0)+VLOOKUP(D319,Mains!A:D,4,0)+VLOOKUP(E319,Mains!A:D,4,0)</f>
        <v>9.3518665665124331E-2</v>
      </c>
      <c r="I319">
        <f>IF(OR($A319=Test!B$1,$B319=Test!B$1,$C319=Test!B$1,$D319=Test!B$1,$E319=Test!B$1),1,0)</f>
        <v>1</v>
      </c>
      <c r="J319">
        <f>IF(OR($A319=Test!C$1,$B319=Test!C$1,$C319=Test!C$1,$D319=Test!C$1,$E319=Test!C$1),1,0)</f>
        <v>0</v>
      </c>
      <c r="K319">
        <f>IF(OR($A319=Test!D$1,$B319=Test!D$1,$C319=Test!D$1,$D319=Test!D$1,$E319=Test!D$1),1,0)</f>
        <v>0</v>
      </c>
      <c r="L319">
        <f>IF(OR($A319=Test!E$1,$B319=Test!E$1,$C319=Test!E$1,$D319=Test!E$1,$E319=Test!E$1),1,0)</f>
        <v>0</v>
      </c>
      <c r="M319">
        <f>IF(OR($A319=Test!F$1,$B319=Test!F$1,$C319=Test!F$1,$D319=Test!F$1,$E319=Test!F$1),1,0)</f>
        <v>0</v>
      </c>
      <c r="N319" s="34">
        <f t="shared" si="17"/>
        <v>1</v>
      </c>
      <c r="O319" s="34">
        <f t="shared" si="19"/>
        <v>660</v>
      </c>
      <c r="P319" s="34">
        <f t="shared" si="19"/>
        <v>14</v>
      </c>
      <c r="Q319" s="34">
        <f t="shared" si="19"/>
        <v>120</v>
      </c>
      <c r="R319" s="34">
        <f t="shared" si="19"/>
        <v>160</v>
      </c>
      <c r="S319" s="34">
        <f t="shared" si="19"/>
        <v>92</v>
      </c>
    </row>
    <row r="320" spans="1:19" x14ac:dyDescent="0.25">
      <c r="A320">
        <v>4</v>
      </c>
      <c r="B320">
        <v>13</v>
      </c>
      <c r="C320">
        <v>28</v>
      </c>
      <c r="D320">
        <v>40</v>
      </c>
      <c r="E320">
        <v>41</v>
      </c>
      <c r="F320" s="2">
        <v>0.24220649971467928</v>
      </c>
      <c r="G320">
        <f t="shared" si="18"/>
        <v>126</v>
      </c>
      <c r="H320" s="2">
        <f ca="1">VLOOKUP(A320,Mains!A:D,4,0)+VLOOKUP(B320,Mains!A:D,4,0)+VLOOKUP(C320,Mains!A:D,4,0)+VLOOKUP(D320,Mains!A:D,4,0)+VLOOKUP(E320,Mains!A:D,4,0)</f>
        <v>0.10302534611162602</v>
      </c>
      <c r="I320">
        <f>IF(OR($A320=Test!B$1,$B320=Test!B$1,$C320=Test!B$1,$D320=Test!B$1,$E320=Test!B$1),1,0)</f>
        <v>0</v>
      </c>
      <c r="J320">
        <f>IF(OR($A320=Test!C$1,$B320=Test!C$1,$C320=Test!C$1,$D320=Test!C$1,$E320=Test!C$1),1,0)</f>
        <v>0</v>
      </c>
      <c r="K320">
        <f>IF(OR($A320=Test!D$1,$B320=Test!D$1,$C320=Test!D$1,$D320=Test!D$1,$E320=Test!D$1),1,0)</f>
        <v>0</v>
      </c>
      <c r="L320">
        <f>IF(OR($A320=Test!E$1,$B320=Test!E$1,$C320=Test!E$1,$D320=Test!E$1,$E320=Test!E$1),1,0)</f>
        <v>0</v>
      </c>
      <c r="M320">
        <f>IF(OR($A320=Test!F$1,$B320=Test!F$1,$C320=Test!F$1,$D320=Test!F$1,$E320=Test!F$1),1,0)</f>
        <v>0</v>
      </c>
      <c r="N320" s="34">
        <f t="shared" si="17"/>
        <v>0</v>
      </c>
      <c r="O320" s="34">
        <f t="shared" si="19"/>
        <v>207</v>
      </c>
      <c r="P320" s="34">
        <f t="shared" si="19"/>
        <v>110</v>
      </c>
      <c r="Q320" s="34">
        <f t="shared" si="19"/>
        <v>120</v>
      </c>
      <c r="R320" s="34">
        <f t="shared" si="19"/>
        <v>160</v>
      </c>
      <c r="S320" s="34">
        <f t="shared" si="19"/>
        <v>92</v>
      </c>
    </row>
    <row r="321" spans="1:19" x14ac:dyDescent="0.25">
      <c r="A321">
        <v>2</v>
      </c>
      <c r="B321">
        <v>19</v>
      </c>
      <c r="C321">
        <v>20</v>
      </c>
      <c r="D321">
        <v>38</v>
      </c>
      <c r="E321">
        <v>43</v>
      </c>
      <c r="F321" s="2">
        <v>0.24216931082779286</v>
      </c>
      <c r="G321">
        <f t="shared" si="18"/>
        <v>122</v>
      </c>
      <c r="H321" s="2">
        <f ca="1">VLOOKUP(A321,Mains!A:D,4,0)+VLOOKUP(B321,Mains!A:D,4,0)+VLOOKUP(C321,Mains!A:D,4,0)+VLOOKUP(D321,Mains!A:D,4,0)+VLOOKUP(E321,Mains!A:D,4,0)</f>
        <v>8.8915398366163176E-2</v>
      </c>
      <c r="I321">
        <f>IF(OR($A321=Test!B$1,$B321=Test!B$1,$C321=Test!B$1,$D321=Test!B$1,$E321=Test!B$1),1,0)</f>
        <v>1</v>
      </c>
      <c r="J321">
        <f>IF(OR($A321=Test!C$1,$B321=Test!C$1,$C321=Test!C$1,$D321=Test!C$1,$E321=Test!C$1),1,0)</f>
        <v>0</v>
      </c>
      <c r="K321">
        <f>IF(OR($A321=Test!D$1,$B321=Test!D$1,$C321=Test!D$1,$D321=Test!D$1,$E321=Test!D$1),1,0)</f>
        <v>0</v>
      </c>
      <c r="L321">
        <f>IF(OR($A321=Test!E$1,$B321=Test!E$1,$C321=Test!E$1,$D321=Test!E$1,$E321=Test!E$1),1,0)</f>
        <v>0</v>
      </c>
      <c r="M321">
        <f>IF(OR($A321=Test!F$1,$B321=Test!F$1,$C321=Test!F$1,$D321=Test!F$1,$E321=Test!F$1),1,0)</f>
        <v>0</v>
      </c>
      <c r="N321" s="34">
        <f t="shared" si="17"/>
        <v>1</v>
      </c>
      <c r="O321" s="34">
        <f t="shared" si="19"/>
        <v>660</v>
      </c>
      <c r="P321" s="34">
        <f t="shared" si="19"/>
        <v>209</v>
      </c>
      <c r="Q321" s="34">
        <f t="shared" si="19"/>
        <v>32</v>
      </c>
      <c r="R321" s="34">
        <f t="shared" si="19"/>
        <v>24</v>
      </c>
      <c r="S321" s="34">
        <f t="shared" si="19"/>
        <v>208</v>
      </c>
    </row>
    <row r="322" spans="1:19" x14ac:dyDescent="0.25">
      <c r="A322">
        <v>4</v>
      </c>
      <c r="B322">
        <v>19</v>
      </c>
      <c r="C322">
        <v>22</v>
      </c>
      <c r="D322">
        <v>40</v>
      </c>
      <c r="E322">
        <v>41</v>
      </c>
      <c r="F322" s="2">
        <v>0.24213005484901309</v>
      </c>
      <c r="G322">
        <f t="shared" si="18"/>
        <v>126</v>
      </c>
      <c r="H322" s="2">
        <f ca="1">VLOOKUP(A322,Mains!A:D,4,0)+VLOOKUP(B322,Mains!A:D,4,0)+VLOOKUP(C322,Mains!A:D,4,0)+VLOOKUP(D322,Mains!A:D,4,0)+VLOOKUP(E322,Mains!A:D,4,0)</f>
        <v>0.11395163023438758</v>
      </c>
      <c r="I322">
        <f>IF(OR($A322=Test!B$1,$B322=Test!B$1,$C322=Test!B$1,$D322=Test!B$1,$E322=Test!B$1),1,0)</f>
        <v>0</v>
      </c>
      <c r="J322">
        <f>IF(OR($A322=Test!C$1,$B322=Test!C$1,$C322=Test!C$1,$D322=Test!C$1,$E322=Test!C$1),1,0)</f>
        <v>0</v>
      </c>
      <c r="K322">
        <f>IF(OR($A322=Test!D$1,$B322=Test!D$1,$C322=Test!D$1,$D322=Test!D$1,$E322=Test!D$1),1,0)</f>
        <v>0</v>
      </c>
      <c r="L322">
        <f>IF(OR($A322=Test!E$1,$B322=Test!E$1,$C322=Test!E$1,$D322=Test!E$1,$E322=Test!E$1),1,0)</f>
        <v>0</v>
      </c>
      <c r="M322">
        <f>IF(OR($A322=Test!F$1,$B322=Test!F$1,$C322=Test!F$1,$D322=Test!F$1,$E322=Test!F$1),1,0)</f>
        <v>0</v>
      </c>
      <c r="N322" s="34">
        <f t="shared" ref="N322:N385" si="20">SUM(I322:M322)</f>
        <v>0</v>
      </c>
      <c r="O322" s="34">
        <f t="shared" si="19"/>
        <v>207</v>
      </c>
      <c r="P322" s="34">
        <f t="shared" si="19"/>
        <v>209</v>
      </c>
      <c r="Q322" s="34">
        <f t="shared" si="19"/>
        <v>106</v>
      </c>
      <c r="R322" s="34">
        <f t="shared" si="19"/>
        <v>160</v>
      </c>
      <c r="S322" s="34">
        <f t="shared" si="19"/>
        <v>92</v>
      </c>
    </row>
    <row r="323" spans="1:19" x14ac:dyDescent="0.25">
      <c r="A323">
        <v>2</v>
      </c>
      <c r="B323">
        <v>16</v>
      </c>
      <c r="C323">
        <v>24</v>
      </c>
      <c r="D323">
        <v>42</v>
      </c>
      <c r="E323">
        <v>43</v>
      </c>
      <c r="F323" s="2">
        <v>0.24211804678827648</v>
      </c>
      <c r="G323">
        <f t="shared" si="18"/>
        <v>127</v>
      </c>
      <c r="H323" s="2">
        <f ca="1">VLOOKUP(A323,Mains!A:D,4,0)+VLOOKUP(B323,Mains!A:D,4,0)+VLOOKUP(C323,Mains!A:D,4,0)+VLOOKUP(D323,Mains!A:D,4,0)+VLOOKUP(E323,Mains!A:D,4,0)</f>
        <v>8.831081519872544E-2</v>
      </c>
      <c r="I323">
        <f>IF(OR($A323=Test!B$1,$B323=Test!B$1,$C323=Test!B$1,$D323=Test!B$1,$E323=Test!B$1),1,0)</f>
        <v>1</v>
      </c>
      <c r="J323">
        <f>IF(OR($A323=Test!C$1,$B323=Test!C$1,$C323=Test!C$1,$D323=Test!C$1,$E323=Test!C$1),1,0)</f>
        <v>0</v>
      </c>
      <c r="K323">
        <f>IF(OR($A323=Test!D$1,$B323=Test!D$1,$C323=Test!D$1,$D323=Test!D$1,$E323=Test!D$1),1,0)</f>
        <v>0</v>
      </c>
      <c r="L323">
        <f>IF(OR($A323=Test!E$1,$B323=Test!E$1,$C323=Test!E$1,$D323=Test!E$1,$E323=Test!E$1),1,0)</f>
        <v>0</v>
      </c>
      <c r="M323">
        <f>IF(OR($A323=Test!F$1,$B323=Test!F$1,$C323=Test!F$1,$D323=Test!F$1,$E323=Test!F$1),1,0)</f>
        <v>0</v>
      </c>
      <c r="N323" s="34">
        <f t="shared" si="20"/>
        <v>1</v>
      </c>
      <c r="O323" s="34">
        <f t="shared" si="19"/>
        <v>660</v>
      </c>
      <c r="P323" s="34">
        <f t="shared" si="19"/>
        <v>40</v>
      </c>
      <c r="Q323" s="34">
        <f t="shared" si="19"/>
        <v>109</v>
      </c>
      <c r="R323" s="34">
        <f t="shared" si="19"/>
        <v>110</v>
      </c>
      <c r="S323" s="34">
        <f t="shared" si="19"/>
        <v>208</v>
      </c>
    </row>
    <row r="324" spans="1:19" x14ac:dyDescent="0.25">
      <c r="A324">
        <v>4</v>
      </c>
      <c r="B324">
        <v>22</v>
      </c>
      <c r="C324">
        <v>23</v>
      </c>
      <c r="D324">
        <v>35</v>
      </c>
      <c r="E324">
        <v>40</v>
      </c>
      <c r="F324" s="2">
        <v>0.24205137131961948</v>
      </c>
      <c r="G324">
        <f t="shared" si="18"/>
        <v>124</v>
      </c>
      <c r="H324" s="2">
        <f ca="1">VLOOKUP(A324,Mains!A:D,4,0)+VLOOKUP(B324,Mains!A:D,4,0)+VLOOKUP(C324,Mains!A:D,4,0)+VLOOKUP(D324,Mains!A:D,4,0)+VLOOKUP(E324,Mains!A:D,4,0)</f>
        <v>0.12579880067941424</v>
      </c>
      <c r="I324">
        <f>IF(OR($A324=Test!B$1,$B324=Test!B$1,$C324=Test!B$1,$D324=Test!B$1,$E324=Test!B$1),1,0)</f>
        <v>0</v>
      </c>
      <c r="J324">
        <f>IF(OR($A324=Test!C$1,$B324=Test!C$1,$C324=Test!C$1,$D324=Test!C$1,$E324=Test!C$1),1,0)</f>
        <v>0</v>
      </c>
      <c r="K324">
        <f>IF(OR($A324=Test!D$1,$B324=Test!D$1,$C324=Test!D$1,$D324=Test!D$1,$E324=Test!D$1),1,0)</f>
        <v>0</v>
      </c>
      <c r="L324">
        <f>IF(OR($A324=Test!E$1,$B324=Test!E$1,$C324=Test!E$1,$D324=Test!E$1,$E324=Test!E$1),1,0)</f>
        <v>0</v>
      </c>
      <c r="M324">
        <f>IF(OR($A324=Test!F$1,$B324=Test!F$1,$C324=Test!F$1,$D324=Test!F$1,$E324=Test!F$1),1,0)</f>
        <v>0</v>
      </c>
      <c r="N324" s="34">
        <f t="shared" si="20"/>
        <v>0</v>
      </c>
      <c r="O324" s="34">
        <f t="shared" si="19"/>
        <v>207</v>
      </c>
      <c r="P324" s="34">
        <f t="shared" si="19"/>
        <v>82</v>
      </c>
      <c r="Q324" s="34">
        <f t="shared" si="19"/>
        <v>86</v>
      </c>
      <c r="R324" s="34">
        <f t="shared" si="19"/>
        <v>177</v>
      </c>
      <c r="S324" s="34">
        <f t="shared" si="19"/>
        <v>170</v>
      </c>
    </row>
    <row r="325" spans="1:19" x14ac:dyDescent="0.25">
      <c r="A325">
        <v>2</v>
      </c>
      <c r="B325">
        <v>14</v>
      </c>
      <c r="C325">
        <v>26</v>
      </c>
      <c r="D325">
        <v>42</v>
      </c>
      <c r="E325">
        <v>43</v>
      </c>
      <c r="F325" s="2">
        <v>0.24203235437444001</v>
      </c>
      <c r="G325">
        <f t="shared" si="18"/>
        <v>127</v>
      </c>
      <c r="H325" s="2">
        <f ca="1">VLOOKUP(A325,Mains!A:D,4,0)+VLOOKUP(B325,Mains!A:D,4,0)+VLOOKUP(C325,Mains!A:D,4,0)+VLOOKUP(D325,Mains!A:D,4,0)+VLOOKUP(E325,Mains!A:D,4,0)</f>
        <v>9.8972414751976268E-2</v>
      </c>
      <c r="I325">
        <f>IF(OR($A325=Test!B$1,$B325=Test!B$1,$C325=Test!B$1,$D325=Test!B$1,$E325=Test!B$1),1,0)</f>
        <v>1</v>
      </c>
      <c r="J325">
        <f>IF(OR($A325=Test!C$1,$B325=Test!C$1,$C325=Test!C$1,$D325=Test!C$1,$E325=Test!C$1),1,0)</f>
        <v>1</v>
      </c>
      <c r="K325">
        <f>IF(OR($A325=Test!D$1,$B325=Test!D$1,$C325=Test!D$1,$D325=Test!D$1,$E325=Test!D$1),1,0)</f>
        <v>0</v>
      </c>
      <c r="L325">
        <f>IF(OR($A325=Test!E$1,$B325=Test!E$1,$C325=Test!E$1,$D325=Test!E$1,$E325=Test!E$1),1,0)</f>
        <v>0</v>
      </c>
      <c r="M325">
        <f>IF(OR($A325=Test!F$1,$B325=Test!F$1,$C325=Test!F$1,$D325=Test!F$1,$E325=Test!F$1),1,0)</f>
        <v>0</v>
      </c>
      <c r="N325" s="34">
        <f t="shared" si="20"/>
        <v>2</v>
      </c>
      <c r="O325" s="34">
        <f t="shared" si="19"/>
        <v>660</v>
      </c>
      <c r="P325" s="34">
        <f t="shared" si="19"/>
        <v>47</v>
      </c>
      <c r="Q325" s="34">
        <f t="shared" si="19"/>
        <v>102</v>
      </c>
      <c r="R325" s="34">
        <f t="shared" si="19"/>
        <v>110</v>
      </c>
      <c r="S325" s="34">
        <f t="shared" si="19"/>
        <v>208</v>
      </c>
    </row>
    <row r="326" spans="1:19" x14ac:dyDescent="0.25">
      <c r="A326">
        <v>3</v>
      </c>
      <c r="B326">
        <v>21</v>
      </c>
      <c r="C326">
        <v>22</v>
      </c>
      <c r="D326">
        <v>35</v>
      </c>
      <c r="E326">
        <v>50</v>
      </c>
      <c r="F326" s="2">
        <v>0.24202051970503183</v>
      </c>
      <c r="G326">
        <f t="shared" si="18"/>
        <v>131</v>
      </c>
      <c r="H326" s="2">
        <f ca="1">VLOOKUP(A326,Mains!A:D,4,0)+VLOOKUP(B326,Mains!A:D,4,0)+VLOOKUP(C326,Mains!A:D,4,0)+VLOOKUP(D326,Mains!A:D,4,0)+VLOOKUP(E326,Mains!A:D,4,0)</f>
        <v>8.8335850096617041E-2</v>
      </c>
      <c r="I326">
        <f>IF(OR($A326=Test!B$1,$B326=Test!B$1,$C326=Test!B$1,$D326=Test!B$1,$E326=Test!B$1),1,0)</f>
        <v>0</v>
      </c>
      <c r="J326">
        <f>IF(OR($A326=Test!C$1,$B326=Test!C$1,$C326=Test!C$1,$D326=Test!C$1,$E326=Test!C$1),1,0)</f>
        <v>0</v>
      </c>
      <c r="K326">
        <f>IF(OR($A326=Test!D$1,$B326=Test!D$1,$C326=Test!D$1,$D326=Test!D$1,$E326=Test!D$1),1,0)</f>
        <v>0</v>
      </c>
      <c r="L326">
        <f>IF(OR($A326=Test!E$1,$B326=Test!E$1,$C326=Test!E$1,$D326=Test!E$1,$E326=Test!E$1),1,0)</f>
        <v>0</v>
      </c>
      <c r="M326">
        <f>IF(OR($A326=Test!F$1,$B326=Test!F$1,$C326=Test!F$1,$D326=Test!F$1,$E326=Test!F$1),1,0)</f>
        <v>1</v>
      </c>
      <c r="N326" s="34">
        <f t="shared" si="20"/>
        <v>1</v>
      </c>
      <c r="O326" s="34">
        <f t="shared" si="19"/>
        <v>9</v>
      </c>
      <c r="P326" s="34">
        <f t="shared" si="19"/>
        <v>56</v>
      </c>
      <c r="Q326" s="34">
        <f t="shared" si="19"/>
        <v>106</v>
      </c>
      <c r="R326" s="34">
        <f t="shared" si="19"/>
        <v>177</v>
      </c>
      <c r="S326" s="34">
        <f t="shared" si="19"/>
        <v>215</v>
      </c>
    </row>
    <row r="327" spans="1:19" x14ac:dyDescent="0.25">
      <c r="A327">
        <v>2</v>
      </c>
      <c r="B327">
        <v>15</v>
      </c>
      <c r="C327">
        <v>30</v>
      </c>
      <c r="D327">
        <v>40</v>
      </c>
      <c r="E327">
        <v>41</v>
      </c>
      <c r="F327" s="2">
        <v>0.24201490054811273</v>
      </c>
      <c r="G327">
        <f t="shared" si="18"/>
        <v>128</v>
      </c>
      <c r="H327" s="2">
        <f ca="1">VLOOKUP(A327,Mains!A:D,4,0)+VLOOKUP(B327,Mains!A:D,4,0)+VLOOKUP(C327,Mains!A:D,4,0)+VLOOKUP(D327,Mains!A:D,4,0)+VLOOKUP(E327,Mains!A:D,4,0)</f>
        <v>8.3759928626797903E-2</v>
      </c>
      <c r="I327">
        <f>IF(OR($A327=Test!B$1,$B327=Test!B$1,$C327=Test!B$1,$D327=Test!B$1,$E327=Test!B$1),1,0)</f>
        <v>1</v>
      </c>
      <c r="J327">
        <f>IF(OR($A327=Test!C$1,$B327=Test!C$1,$C327=Test!C$1,$D327=Test!C$1,$E327=Test!C$1),1,0)</f>
        <v>0</v>
      </c>
      <c r="K327">
        <f>IF(OR($A327=Test!D$1,$B327=Test!D$1,$C327=Test!D$1,$D327=Test!D$1,$E327=Test!D$1),1,0)</f>
        <v>0</v>
      </c>
      <c r="L327">
        <f>IF(OR($A327=Test!E$1,$B327=Test!E$1,$C327=Test!E$1,$D327=Test!E$1,$E327=Test!E$1),1,0)</f>
        <v>0</v>
      </c>
      <c r="M327">
        <f>IF(OR($A327=Test!F$1,$B327=Test!F$1,$C327=Test!F$1,$D327=Test!F$1,$E327=Test!F$1),1,0)</f>
        <v>0</v>
      </c>
      <c r="N327" s="34">
        <f t="shared" si="20"/>
        <v>1</v>
      </c>
      <c r="O327" s="34">
        <f t="shared" si="19"/>
        <v>660</v>
      </c>
      <c r="P327" s="34">
        <f t="shared" si="19"/>
        <v>56</v>
      </c>
      <c r="Q327" s="34">
        <f t="shared" si="19"/>
        <v>47</v>
      </c>
      <c r="R327" s="34">
        <f t="shared" si="19"/>
        <v>160</v>
      </c>
      <c r="S327" s="34">
        <f t="shared" si="19"/>
        <v>92</v>
      </c>
    </row>
    <row r="328" spans="1:19" x14ac:dyDescent="0.25">
      <c r="A328">
        <v>5</v>
      </c>
      <c r="B328">
        <v>6</v>
      </c>
      <c r="C328">
        <v>24</v>
      </c>
      <c r="D328">
        <v>35</v>
      </c>
      <c r="E328">
        <v>50</v>
      </c>
      <c r="F328" s="2">
        <v>0.24201159431749478</v>
      </c>
      <c r="G328">
        <f t="shared" si="18"/>
        <v>120</v>
      </c>
      <c r="H328" s="2">
        <f ca="1">VLOOKUP(A328,Mains!A:D,4,0)+VLOOKUP(B328,Mains!A:D,4,0)+VLOOKUP(C328,Mains!A:D,4,0)+VLOOKUP(D328,Mains!A:D,4,0)+VLOOKUP(E328,Mains!A:D,4,0)</f>
        <v>9.2234216568095773E-2</v>
      </c>
      <c r="I328">
        <f>IF(OR($A328=Test!B$1,$B328=Test!B$1,$C328=Test!B$1,$D328=Test!B$1,$E328=Test!B$1),1,0)</f>
        <v>0</v>
      </c>
      <c r="J328">
        <f>IF(OR($A328=Test!C$1,$B328=Test!C$1,$C328=Test!C$1,$D328=Test!C$1,$E328=Test!C$1),1,0)</f>
        <v>0</v>
      </c>
      <c r="K328">
        <f>IF(OR($A328=Test!D$1,$B328=Test!D$1,$C328=Test!D$1,$D328=Test!D$1,$E328=Test!D$1),1,0)</f>
        <v>0</v>
      </c>
      <c r="L328">
        <f>IF(OR($A328=Test!E$1,$B328=Test!E$1,$C328=Test!E$1,$D328=Test!E$1,$E328=Test!E$1),1,0)</f>
        <v>0</v>
      </c>
      <c r="M328">
        <f>IF(OR($A328=Test!F$1,$B328=Test!F$1,$C328=Test!F$1,$D328=Test!F$1,$E328=Test!F$1),1,0)</f>
        <v>1</v>
      </c>
      <c r="N328" s="34">
        <f t="shared" si="20"/>
        <v>1</v>
      </c>
      <c r="O328" s="34">
        <f t="shared" si="19"/>
        <v>50</v>
      </c>
      <c r="P328" s="34">
        <f t="shared" si="19"/>
        <v>7</v>
      </c>
      <c r="Q328" s="34">
        <f t="shared" si="19"/>
        <v>109</v>
      </c>
      <c r="R328" s="34">
        <f t="shared" si="19"/>
        <v>177</v>
      </c>
      <c r="S328" s="34">
        <f t="shared" si="19"/>
        <v>215</v>
      </c>
    </row>
    <row r="329" spans="1:19" x14ac:dyDescent="0.25">
      <c r="A329">
        <v>4</v>
      </c>
      <c r="B329">
        <v>19</v>
      </c>
      <c r="C329">
        <v>28</v>
      </c>
      <c r="D329">
        <v>29</v>
      </c>
      <c r="E329">
        <v>43</v>
      </c>
      <c r="F329" s="2">
        <v>0.24200238078585429</v>
      </c>
      <c r="G329">
        <f t="shared" si="18"/>
        <v>123</v>
      </c>
      <c r="H329" s="2">
        <f ca="1">VLOOKUP(A329,Mains!A:D,4,0)+VLOOKUP(B329,Mains!A:D,4,0)+VLOOKUP(C329,Mains!A:D,4,0)+VLOOKUP(D329,Mains!A:D,4,0)+VLOOKUP(E329,Mains!A:D,4,0)</f>
        <v>0.10046584269679414</v>
      </c>
      <c r="I329">
        <f>IF(OR($A329=Test!B$1,$B329=Test!B$1,$C329=Test!B$1,$D329=Test!B$1,$E329=Test!B$1),1,0)</f>
        <v>0</v>
      </c>
      <c r="J329">
        <f>IF(OR($A329=Test!C$1,$B329=Test!C$1,$C329=Test!C$1,$D329=Test!C$1,$E329=Test!C$1),1,0)</f>
        <v>0</v>
      </c>
      <c r="K329">
        <f>IF(OR($A329=Test!D$1,$B329=Test!D$1,$C329=Test!D$1,$D329=Test!D$1,$E329=Test!D$1),1,0)</f>
        <v>0</v>
      </c>
      <c r="L329">
        <f>IF(OR($A329=Test!E$1,$B329=Test!E$1,$C329=Test!E$1,$D329=Test!E$1,$E329=Test!E$1),1,0)</f>
        <v>0</v>
      </c>
      <c r="M329">
        <f>IF(OR($A329=Test!F$1,$B329=Test!F$1,$C329=Test!F$1,$D329=Test!F$1,$E329=Test!F$1),1,0)</f>
        <v>0</v>
      </c>
      <c r="N329" s="34">
        <f t="shared" si="20"/>
        <v>0</v>
      </c>
      <c r="O329" s="34">
        <f t="shared" si="19"/>
        <v>207</v>
      </c>
      <c r="P329" s="34">
        <f t="shared" si="19"/>
        <v>209</v>
      </c>
      <c r="Q329" s="34">
        <f t="shared" si="19"/>
        <v>120</v>
      </c>
      <c r="R329" s="34">
        <f t="shared" si="19"/>
        <v>12</v>
      </c>
      <c r="S329" s="34">
        <f t="shared" si="19"/>
        <v>208</v>
      </c>
    </row>
    <row r="330" spans="1:19" x14ac:dyDescent="0.25">
      <c r="A330">
        <v>2</v>
      </c>
      <c r="B330">
        <v>12</v>
      </c>
      <c r="C330">
        <v>26</v>
      </c>
      <c r="D330">
        <v>40</v>
      </c>
      <c r="E330">
        <v>41</v>
      </c>
      <c r="F330" s="2">
        <v>0.24197540942972254</v>
      </c>
      <c r="G330">
        <f t="shared" si="18"/>
        <v>121</v>
      </c>
      <c r="H330" s="2">
        <f ca="1">VLOOKUP(A330,Mains!A:D,4,0)+VLOOKUP(B330,Mains!A:D,4,0)+VLOOKUP(C330,Mains!A:D,4,0)+VLOOKUP(D330,Mains!A:D,4,0)+VLOOKUP(E330,Mains!A:D,4,0)</f>
        <v>9.9340922911465179E-2</v>
      </c>
      <c r="I330">
        <f>IF(OR($A330=Test!B$1,$B330=Test!B$1,$C330=Test!B$1,$D330=Test!B$1,$E330=Test!B$1),1,0)</f>
        <v>1</v>
      </c>
      <c r="J330">
        <f>IF(OR($A330=Test!C$1,$B330=Test!C$1,$C330=Test!C$1,$D330=Test!C$1,$E330=Test!C$1),1,0)</f>
        <v>0</v>
      </c>
      <c r="K330">
        <f>IF(OR($A330=Test!D$1,$B330=Test!D$1,$C330=Test!D$1,$D330=Test!D$1,$E330=Test!D$1),1,0)</f>
        <v>0</v>
      </c>
      <c r="L330">
        <f>IF(OR($A330=Test!E$1,$B330=Test!E$1,$C330=Test!E$1,$D330=Test!E$1,$E330=Test!E$1),1,0)</f>
        <v>0</v>
      </c>
      <c r="M330">
        <f>IF(OR($A330=Test!F$1,$B330=Test!F$1,$C330=Test!F$1,$D330=Test!F$1,$E330=Test!F$1),1,0)</f>
        <v>0</v>
      </c>
      <c r="N330" s="34">
        <f t="shared" si="20"/>
        <v>1</v>
      </c>
      <c r="O330" s="34">
        <f t="shared" si="19"/>
        <v>660</v>
      </c>
      <c r="P330" s="34">
        <f t="shared" si="19"/>
        <v>31</v>
      </c>
      <c r="Q330" s="34">
        <f t="shared" si="19"/>
        <v>102</v>
      </c>
      <c r="R330" s="34">
        <f t="shared" si="19"/>
        <v>160</v>
      </c>
      <c r="S330" s="34">
        <f t="shared" si="19"/>
        <v>92</v>
      </c>
    </row>
    <row r="331" spans="1:19" x14ac:dyDescent="0.25">
      <c r="A331">
        <v>5</v>
      </c>
      <c r="B331">
        <v>23</v>
      </c>
      <c r="C331">
        <v>24</v>
      </c>
      <c r="D331">
        <v>39</v>
      </c>
      <c r="E331">
        <v>50</v>
      </c>
      <c r="F331" s="2">
        <v>0.24197505846103706</v>
      </c>
      <c r="G331">
        <f t="shared" si="18"/>
        <v>141</v>
      </c>
      <c r="H331" s="2">
        <f ca="1">VLOOKUP(A331,Mains!A:D,4,0)+VLOOKUP(B331,Mains!A:D,4,0)+VLOOKUP(C331,Mains!A:D,4,0)+VLOOKUP(D331,Mains!A:D,4,0)+VLOOKUP(E331,Mains!A:D,4,0)</f>
        <v>9.6617494131132589E-2</v>
      </c>
      <c r="I331">
        <f>IF(OR($A331=Test!B$1,$B331=Test!B$1,$C331=Test!B$1,$D331=Test!B$1,$E331=Test!B$1),1,0)</f>
        <v>0</v>
      </c>
      <c r="J331">
        <f>IF(OR($A331=Test!C$1,$B331=Test!C$1,$C331=Test!C$1,$D331=Test!C$1,$E331=Test!C$1),1,0)</f>
        <v>0</v>
      </c>
      <c r="K331">
        <f>IF(OR($A331=Test!D$1,$B331=Test!D$1,$C331=Test!D$1,$D331=Test!D$1,$E331=Test!D$1),1,0)</f>
        <v>0</v>
      </c>
      <c r="L331">
        <f>IF(OR($A331=Test!E$1,$B331=Test!E$1,$C331=Test!E$1,$D331=Test!E$1,$E331=Test!E$1),1,0)</f>
        <v>0</v>
      </c>
      <c r="M331">
        <f>IF(OR($A331=Test!F$1,$B331=Test!F$1,$C331=Test!F$1,$D331=Test!F$1,$E331=Test!F$1),1,0)</f>
        <v>1</v>
      </c>
      <c r="N331" s="34">
        <f t="shared" si="20"/>
        <v>1</v>
      </c>
      <c r="O331" s="34">
        <f t="shared" si="19"/>
        <v>50</v>
      </c>
      <c r="P331" s="34">
        <f t="shared" si="19"/>
        <v>43</v>
      </c>
      <c r="Q331" s="34">
        <f t="shared" si="19"/>
        <v>109</v>
      </c>
      <c r="R331" s="34">
        <f t="shared" si="19"/>
        <v>199</v>
      </c>
      <c r="S331" s="34">
        <f t="shared" si="19"/>
        <v>215</v>
      </c>
    </row>
    <row r="332" spans="1:19" x14ac:dyDescent="0.25">
      <c r="A332">
        <v>4</v>
      </c>
      <c r="B332">
        <v>5</v>
      </c>
      <c r="C332">
        <v>23</v>
      </c>
      <c r="D332">
        <v>35</v>
      </c>
      <c r="E332">
        <v>50</v>
      </c>
      <c r="F332" s="2">
        <v>0.24196779871144869</v>
      </c>
      <c r="G332">
        <f t="shared" si="18"/>
        <v>117</v>
      </c>
      <c r="H332" s="2">
        <f ca="1">VLOOKUP(A332,Mains!A:D,4,0)+VLOOKUP(B332,Mains!A:D,4,0)+VLOOKUP(C332,Mains!A:D,4,0)+VLOOKUP(D332,Mains!A:D,4,0)+VLOOKUP(E332,Mains!A:D,4,0)</f>
        <v>0.10686419344268257</v>
      </c>
      <c r="I332">
        <f>IF(OR($A332=Test!B$1,$B332=Test!B$1,$C332=Test!B$1,$D332=Test!B$1,$E332=Test!B$1),1,0)</f>
        <v>0</v>
      </c>
      <c r="J332">
        <f>IF(OR($A332=Test!C$1,$B332=Test!C$1,$C332=Test!C$1,$D332=Test!C$1,$E332=Test!C$1),1,0)</f>
        <v>0</v>
      </c>
      <c r="K332">
        <f>IF(OR($A332=Test!D$1,$B332=Test!D$1,$C332=Test!D$1,$D332=Test!D$1,$E332=Test!D$1),1,0)</f>
        <v>0</v>
      </c>
      <c r="L332">
        <f>IF(OR($A332=Test!E$1,$B332=Test!E$1,$C332=Test!E$1,$D332=Test!E$1,$E332=Test!E$1),1,0)</f>
        <v>0</v>
      </c>
      <c r="M332">
        <f>IF(OR($A332=Test!F$1,$B332=Test!F$1,$C332=Test!F$1,$D332=Test!F$1,$E332=Test!F$1),1,0)</f>
        <v>1</v>
      </c>
      <c r="N332" s="34">
        <f t="shared" si="20"/>
        <v>1</v>
      </c>
      <c r="O332" s="34">
        <f t="shared" si="19"/>
        <v>207</v>
      </c>
      <c r="P332" s="34">
        <f t="shared" si="19"/>
        <v>24</v>
      </c>
      <c r="Q332" s="34">
        <f t="shared" si="19"/>
        <v>86</v>
      </c>
      <c r="R332" s="34">
        <f t="shared" si="19"/>
        <v>177</v>
      </c>
      <c r="S332" s="34">
        <f t="shared" si="19"/>
        <v>215</v>
      </c>
    </row>
    <row r="333" spans="1:19" x14ac:dyDescent="0.25">
      <c r="A333">
        <v>1</v>
      </c>
      <c r="B333">
        <v>19</v>
      </c>
      <c r="C333">
        <v>26</v>
      </c>
      <c r="D333">
        <v>39</v>
      </c>
      <c r="E333">
        <v>40</v>
      </c>
      <c r="F333" s="2">
        <v>0.24185753482586542</v>
      </c>
      <c r="G333">
        <f t="shared" si="18"/>
        <v>125</v>
      </c>
      <c r="H333" s="2">
        <f ca="1">VLOOKUP(A333,Mains!A:D,4,0)+VLOOKUP(B333,Mains!A:D,4,0)+VLOOKUP(C333,Mains!A:D,4,0)+VLOOKUP(D333,Mains!A:D,4,0)+VLOOKUP(E333,Mains!A:D,4,0)</f>
        <v>0.11254091364552507</v>
      </c>
      <c r="I333">
        <f>IF(OR($A333=Test!B$1,$B333=Test!B$1,$C333=Test!B$1,$D333=Test!B$1,$E333=Test!B$1),1,0)</f>
        <v>0</v>
      </c>
      <c r="J333">
        <f>IF(OR($A333=Test!C$1,$B333=Test!C$1,$C333=Test!C$1,$D333=Test!C$1,$E333=Test!C$1),1,0)</f>
        <v>0</v>
      </c>
      <c r="K333">
        <f>IF(OR($A333=Test!D$1,$B333=Test!D$1,$C333=Test!D$1,$D333=Test!D$1,$E333=Test!D$1),1,0)</f>
        <v>0</v>
      </c>
      <c r="L333">
        <f>IF(OR($A333=Test!E$1,$B333=Test!E$1,$C333=Test!E$1,$D333=Test!E$1,$E333=Test!E$1),1,0)</f>
        <v>0</v>
      </c>
      <c r="M333">
        <f>IF(OR($A333=Test!F$1,$B333=Test!F$1,$C333=Test!F$1,$D333=Test!F$1,$E333=Test!F$1),1,0)</f>
        <v>0</v>
      </c>
      <c r="N333" s="34">
        <f t="shared" si="20"/>
        <v>0</v>
      </c>
      <c r="O333" s="34">
        <f t="shared" si="19"/>
        <v>38</v>
      </c>
      <c r="P333" s="34">
        <f t="shared" si="19"/>
        <v>209</v>
      </c>
      <c r="Q333" s="34">
        <f t="shared" si="19"/>
        <v>102</v>
      </c>
      <c r="R333" s="34">
        <f t="shared" si="19"/>
        <v>199</v>
      </c>
      <c r="S333" s="34">
        <f t="shared" si="19"/>
        <v>170</v>
      </c>
    </row>
    <row r="334" spans="1:19" x14ac:dyDescent="0.25">
      <c r="A334">
        <v>4</v>
      </c>
      <c r="B334">
        <v>19</v>
      </c>
      <c r="C334">
        <v>30</v>
      </c>
      <c r="D334">
        <v>42</v>
      </c>
      <c r="E334">
        <v>43</v>
      </c>
      <c r="F334" s="2">
        <v>0.24168255732424218</v>
      </c>
      <c r="G334">
        <f t="shared" si="18"/>
        <v>138</v>
      </c>
      <c r="H334" s="2">
        <f ca="1">VLOOKUP(A334,Mains!A:D,4,0)+VLOOKUP(B334,Mains!A:D,4,0)+VLOOKUP(C334,Mains!A:D,4,0)+VLOOKUP(D334,Mains!A:D,4,0)+VLOOKUP(E334,Mains!A:D,4,0)</f>
        <v>9.2212155342277793E-2</v>
      </c>
      <c r="I334">
        <f>IF(OR($A334=Test!B$1,$B334=Test!B$1,$C334=Test!B$1,$D334=Test!B$1,$E334=Test!B$1),1,0)</f>
        <v>0</v>
      </c>
      <c r="J334">
        <f>IF(OR($A334=Test!C$1,$B334=Test!C$1,$C334=Test!C$1,$D334=Test!C$1,$E334=Test!C$1),1,0)</f>
        <v>0</v>
      </c>
      <c r="K334">
        <f>IF(OR($A334=Test!D$1,$B334=Test!D$1,$C334=Test!D$1,$D334=Test!D$1,$E334=Test!D$1),1,0)</f>
        <v>0</v>
      </c>
      <c r="L334">
        <f>IF(OR($A334=Test!E$1,$B334=Test!E$1,$C334=Test!E$1,$D334=Test!E$1,$E334=Test!E$1),1,0)</f>
        <v>0</v>
      </c>
      <c r="M334">
        <f>IF(OR($A334=Test!F$1,$B334=Test!F$1,$C334=Test!F$1,$D334=Test!F$1,$E334=Test!F$1),1,0)</f>
        <v>0</v>
      </c>
      <c r="N334" s="34">
        <f t="shared" si="20"/>
        <v>0</v>
      </c>
      <c r="O334" s="34">
        <f t="shared" si="19"/>
        <v>207</v>
      </c>
      <c r="P334" s="34">
        <f t="shared" si="19"/>
        <v>209</v>
      </c>
      <c r="Q334" s="34">
        <f t="shared" si="19"/>
        <v>47</v>
      </c>
      <c r="R334" s="34">
        <f t="shared" si="19"/>
        <v>110</v>
      </c>
      <c r="S334" s="34">
        <f t="shared" si="19"/>
        <v>208</v>
      </c>
    </row>
    <row r="335" spans="1:19" x14ac:dyDescent="0.25">
      <c r="A335">
        <v>2</v>
      </c>
      <c r="B335">
        <v>21</v>
      </c>
      <c r="C335">
        <v>22</v>
      </c>
      <c r="D335">
        <v>33</v>
      </c>
      <c r="E335">
        <v>50</v>
      </c>
      <c r="F335" s="2">
        <v>0.24159146009100207</v>
      </c>
      <c r="G335">
        <f t="shared" si="18"/>
        <v>128</v>
      </c>
      <c r="H335" s="2">
        <f ca="1">VLOOKUP(A335,Mains!A:D,4,0)+VLOOKUP(B335,Mains!A:D,4,0)+VLOOKUP(C335,Mains!A:D,4,0)+VLOOKUP(D335,Mains!A:D,4,0)+VLOOKUP(E335,Mains!A:D,4,0)</f>
        <v>9.4137338951622199E-2</v>
      </c>
      <c r="I335">
        <f>IF(OR($A335=Test!B$1,$B335=Test!B$1,$C335=Test!B$1,$D335=Test!B$1,$E335=Test!B$1),1,0)</f>
        <v>1</v>
      </c>
      <c r="J335">
        <f>IF(OR($A335=Test!C$1,$B335=Test!C$1,$C335=Test!C$1,$D335=Test!C$1,$E335=Test!C$1),1,0)</f>
        <v>0</v>
      </c>
      <c r="K335">
        <f>IF(OR($A335=Test!D$1,$B335=Test!D$1,$C335=Test!D$1,$D335=Test!D$1,$E335=Test!D$1),1,0)</f>
        <v>0</v>
      </c>
      <c r="L335">
        <f>IF(OR($A335=Test!E$1,$B335=Test!E$1,$C335=Test!E$1,$D335=Test!E$1,$E335=Test!E$1),1,0)</f>
        <v>0</v>
      </c>
      <c r="M335">
        <f>IF(OR($A335=Test!F$1,$B335=Test!F$1,$C335=Test!F$1,$D335=Test!F$1,$E335=Test!F$1),1,0)</f>
        <v>1</v>
      </c>
      <c r="N335" s="34">
        <f t="shared" si="20"/>
        <v>2</v>
      </c>
      <c r="O335" s="34">
        <f t="shared" si="19"/>
        <v>660</v>
      </c>
      <c r="P335" s="34">
        <f t="shared" si="19"/>
        <v>56</v>
      </c>
      <c r="Q335" s="34">
        <f t="shared" si="19"/>
        <v>106</v>
      </c>
      <c r="R335" s="34">
        <f t="shared" si="19"/>
        <v>36</v>
      </c>
      <c r="S335" s="34">
        <f t="shared" si="19"/>
        <v>215</v>
      </c>
    </row>
    <row r="336" spans="1:19" x14ac:dyDescent="0.25">
      <c r="A336">
        <v>2</v>
      </c>
      <c r="B336">
        <v>3</v>
      </c>
      <c r="C336">
        <v>21</v>
      </c>
      <c r="D336">
        <v>35</v>
      </c>
      <c r="E336">
        <v>50</v>
      </c>
      <c r="F336" s="2">
        <v>0.24157925760721535</v>
      </c>
      <c r="G336">
        <f t="shared" si="18"/>
        <v>111</v>
      </c>
      <c r="H336" s="2">
        <f ca="1">VLOOKUP(A336,Mains!A:D,4,0)+VLOOKUP(B336,Mains!A:D,4,0)+VLOOKUP(C336,Mains!A:D,4,0)+VLOOKUP(D336,Mains!A:D,4,0)+VLOOKUP(E336,Mains!A:D,4,0)</f>
        <v>9.2242369139042962E-2</v>
      </c>
      <c r="I336">
        <f>IF(OR($A336=Test!B$1,$B336=Test!B$1,$C336=Test!B$1,$D336=Test!B$1,$E336=Test!B$1),1,0)</f>
        <v>1</v>
      </c>
      <c r="J336">
        <f>IF(OR($A336=Test!C$1,$B336=Test!C$1,$C336=Test!C$1,$D336=Test!C$1,$E336=Test!C$1),1,0)</f>
        <v>0</v>
      </c>
      <c r="K336">
        <f>IF(OR($A336=Test!D$1,$B336=Test!D$1,$C336=Test!D$1,$D336=Test!D$1,$E336=Test!D$1),1,0)</f>
        <v>0</v>
      </c>
      <c r="L336">
        <f>IF(OR($A336=Test!E$1,$B336=Test!E$1,$C336=Test!E$1,$D336=Test!E$1,$E336=Test!E$1),1,0)</f>
        <v>0</v>
      </c>
      <c r="M336">
        <f>IF(OR($A336=Test!F$1,$B336=Test!F$1,$C336=Test!F$1,$D336=Test!F$1,$E336=Test!F$1),1,0)</f>
        <v>1</v>
      </c>
      <c r="N336" s="34">
        <f t="shared" si="20"/>
        <v>2</v>
      </c>
      <c r="O336" s="34">
        <f t="shared" si="19"/>
        <v>660</v>
      </c>
      <c r="P336" s="34">
        <f t="shared" si="19"/>
        <v>9</v>
      </c>
      <c r="Q336" s="34">
        <f t="shared" si="19"/>
        <v>17</v>
      </c>
      <c r="R336" s="34">
        <f t="shared" si="19"/>
        <v>177</v>
      </c>
      <c r="S336" s="34">
        <f t="shared" si="19"/>
        <v>215</v>
      </c>
    </row>
    <row r="337" spans="1:19" x14ac:dyDescent="0.25">
      <c r="A337">
        <v>2</v>
      </c>
      <c r="B337">
        <v>17</v>
      </c>
      <c r="C337">
        <v>26</v>
      </c>
      <c r="D337">
        <v>38</v>
      </c>
      <c r="E337">
        <v>39</v>
      </c>
      <c r="F337" s="2">
        <v>0.24155747395031751</v>
      </c>
      <c r="G337">
        <f t="shared" si="18"/>
        <v>122</v>
      </c>
      <c r="H337" s="2">
        <f ca="1">VLOOKUP(A337,Mains!A:D,4,0)+VLOOKUP(B337,Mains!A:D,4,0)+VLOOKUP(C337,Mains!A:D,4,0)+VLOOKUP(D337,Mains!A:D,4,0)+VLOOKUP(E337,Mains!A:D,4,0)</f>
        <v>8.8874206468707612E-2</v>
      </c>
      <c r="I337">
        <f>IF(OR($A337=Test!B$1,$B337=Test!B$1,$C337=Test!B$1,$D337=Test!B$1,$E337=Test!B$1),1,0)</f>
        <v>1</v>
      </c>
      <c r="J337">
        <f>IF(OR($A337=Test!C$1,$B337=Test!C$1,$C337=Test!C$1,$D337=Test!C$1,$E337=Test!C$1),1,0)</f>
        <v>0</v>
      </c>
      <c r="K337">
        <f>IF(OR($A337=Test!D$1,$B337=Test!D$1,$C337=Test!D$1,$D337=Test!D$1,$E337=Test!D$1),1,0)</f>
        <v>0</v>
      </c>
      <c r="L337">
        <f>IF(OR($A337=Test!E$1,$B337=Test!E$1,$C337=Test!E$1,$D337=Test!E$1,$E337=Test!E$1),1,0)</f>
        <v>0</v>
      </c>
      <c r="M337">
        <f>IF(OR($A337=Test!F$1,$B337=Test!F$1,$C337=Test!F$1,$D337=Test!F$1,$E337=Test!F$1),1,0)</f>
        <v>0</v>
      </c>
      <c r="N337" s="34">
        <f t="shared" si="20"/>
        <v>1</v>
      </c>
      <c r="O337" s="34">
        <f t="shared" si="19"/>
        <v>660</v>
      </c>
      <c r="P337" s="34">
        <f t="shared" si="19"/>
        <v>105</v>
      </c>
      <c r="Q337" s="34">
        <f t="shared" si="19"/>
        <v>102</v>
      </c>
      <c r="R337" s="34">
        <f t="shared" si="19"/>
        <v>24</v>
      </c>
      <c r="S337" s="34">
        <f t="shared" si="19"/>
        <v>22</v>
      </c>
    </row>
    <row r="338" spans="1:19" x14ac:dyDescent="0.25">
      <c r="A338">
        <v>4</v>
      </c>
      <c r="B338">
        <v>19</v>
      </c>
      <c r="C338">
        <v>35</v>
      </c>
      <c r="D338">
        <v>39</v>
      </c>
      <c r="E338">
        <v>40</v>
      </c>
      <c r="F338" s="2">
        <v>0.24151760995747021</v>
      </c>
      <c r="G338">
        <f t="shared" si="18"/>
        <v>137</v>
      </c>
      <c r="H338" s="2">
        <f ca="1">VLOOKUP(A338,Mains!A:D,4,0)+VLOOKUP(B338,Mains!A:D,4,0)+VLOOKUP(C338,Mains!A:D,4,0)+VLOOKUP(D338,Mains!A:D,4,0)+VLOOKUP(E338,Mains!A:D,4,0)</f>
        <v>0.12298039093573712</v>
      </c>
      <c r="I338">
        <f>IF(OR($A338=Test!B$1,$B338=Test!B$1,$C338=Test!B$1,$D338=Test!B$1,$E338=Test!B$1),1,0)</f>
        <v>0</v>
      </c>
      <c r="J338">
        <f>IF(OR($A338=Test!C$1,$B338=Test!C$1,$C338=Test!C$1,$D338=Test!C$1,$E338=Test!C$1),1,0)</f>
        <v>0</v>
      </c>
      <c r="K338">
        <f>IF(OR($A338=Test!D$1,$B338=Test!D$1,$C338=Test!D$1,$D338=Test!D$1,$E338=Test!D$1),1,0)</f>
        <v>0</v>
      </c>
      <c r="L338">
        <f>IF(OR($A338=Test!E$1,$B338=Test!E$1,$C338=Test!E$1,$D338=Test!E$1,$E338=Test!E$1),1,0)</f>
        <v>0</v>
      </c>
      <c r="M338">
        <f>IF(OR($A338=Test!F$1,$B338=Test!F$1,$C338=Test!F$1,$D338=Test!F$1,$E338=Test!F$1),1,0)</f>
        <v>0</v>
      </c>
      <c r="N338" s="34">
        <f t="shared" si="20"/>
        <v>0</v>
      </c>
      <c r="O338" s="34">
        <f t="shared" si="19"/>
        <v>207</v>
      </c>
      <c r="P338" s="34">
        <f t="shared" si="19"/>
        <v>209</v>
      </c>
      <c r="Q338" s="34">
        <f t="shared" si="19"/>
        <v>56</v>
      </c>
      <c r="R338" s="34">
        <f t="shared" si="19"/>
        <v>199</v>
      </c>
      <c r="S338" s="34">
        <f t="shared" si="19"/>
        <v>170</v>
      </c>
    </row>
    <row r="339" spans="1:19" x14ac:dyDescent="0.25">
      <c r="A339">
        <v>2</v>
      </c>
      <c r="B339">
        <v>13</v>
      </c>
      <c r="C339">
        <v>23</v>
      </c>
      <c r="D339">
        <v>42</v>
      </c>
      <c r="E339">
        <v>43</v>
      </c>
      <c r="F339" s="2">
        <v>0.2414860161527724</v>
      </c>
      <c r="G339">
        <f t="shared" si="18"/>
        <v>123</v>
      </c>
      <c r="H339" s="2">
        <f ca="1">VLOOKUP(A339,Mains!A:D,4,0)+VLOOKUP(B339,Mains!A:D,4,0)+VLOOKUP(C339,Mains!A:D,4,0)+VLOOKUP(D339,Mains!A:D,4,0)+VLOOKUP(E339,Mains!A:D,4,0)</f>
        <v>0.10919345744064751</v>
      </c>
      <c r="I339">
        <f>IF(OR($A339=Test!B$1,$B339=Test!B$1,$C339=Test!B$1,$D339=Test!B$1,$E339=Test!B$1),1,0)</f>
        <v>1</v>
      </c>
      <c r="J339">
        <f>IF(OR($A339=Test!C$1,$B339=Test!C$1,$C339=Test!C$1,$D339=Test!C$1,$E339=Test!C$1),1,0)</f>
        <v>0</v>
      </c>
      <c r="K339">
        <f>IF(OR($A339=Test!D$1,$B339=Test!D$1,$C339=Test!D$1,$D339=Test!D$1,$E339=Test!D$1),1,0)</f>
        <v>0</v>
      </c>
      <c r="L339">
        <f>IF(OR($A339=Test!E$1,$B339=Test!E$1,$C339=Test!E$1,$D339=Test!E$1,$E339=Test!E$1),1,0)</f>
        <v>0</v>
      </c>
      <c r="M339">
        <f>IF(OR($A339=Test!F$1,$B339=Test!F$1,$C339=Test!F$1,$D339=Test!F$1,$E339=Test!F$1),1,0)</f>
        <v>0</v>
      </c>
      <c r="N339" s="34">
        <f t="shared" si="20"/>
        <v>1</v>
      </c>
      <c r="O339" s="34">
        <f t="shared" si="19"/>
        <v>660</v>
      </c>
      <c r="P339" s="34">
        <f t="shared" si="19"/>
        <v>110</v>
      </c>
      <c r="Q339" s="34">
        <f t="shared" si="19"/>
        <v>86</v>
      </c>
      <c r="R339" s="34">
        <f t="shared" si="19"/>
        <v>110</v>
      </c>
      <c r="S339" s="34">
        <f t="shared" si="19"/>
        <v>208</v>
      </c>
    </row>
    <row r="340" spans="1:19" x14ac:dyDescent="0.25">
      <c r="A340">
        <v>2</v>
      </c>
      <c r="B340">
        <v>16</v>
      </c>
      <c r="C340">
        <v>31</v>
      </c>
      <c r="D340">
        <v>42</v>
      </c>
      <c r="E340">
        <v>43</v>
      </c>
      <c r="F340" s="2">
        <v>0.24134486956256684</v>
      </c>
      <c r="G340">
        <f t="shared" si="18"/>
        <v>134</v>
      </c>
      <c r="H340" s="2">
        <f ca="1">VLOOKUP(A340,Mains!A:D,4,0)+VLOOKUP(B340,Mains!A:D,4,0)+VLOOKUP(C340,Mains!A:D,4,0)+VLOOKUP(D340,Mains!A:D,4,0)+VLOOKUP(E340,Mains!A:D,4,0)</f>
        <v>7.5544664860459812E-2</v>
      </c>
      <c r="I340">
        <f>IF(OR($A340=Test!B$1,$B340=Test!B$1,$C340=Test!B$1,$D340=Test!B$1,$E340=Test!B$1),1,0)</f>
        <v>1</v>
      </c>
      <c r="J340">
        <f>IF(OR($A340=Test!C$1,$B340=Test!C$1,$C340=Test!C$1,$D340=Test!C$1,$E340=Test!C$1),1,0)</f>
        <v>0</v>
      </c>
      <c r="K340">
        <f>IF(OR($A340=Test!D$1,$B340=Test!D$1,$C340=Test!D$1,$D340=Test!D$1,$E340=Test!D$1),1,0)</f>
        <v>0</v>
      </c>
      <c r="L340">
        <f>IF(OR($A340=Test!E$1,$B340=Test!E$1,$C340=Test!E$1,$D340=Test!E$1,$E340=Test!E$1),1,0)</f>
        <v>0</v>
      </c>
      <c r="M340">
        <f>IF(OR($A340=Test!F$1,$B340=Test!F$1,$C340=Test!F$1,$D340=Test!F$1,$E340=Test!F$1),1,0)</f>
        <v>0</v>
      </c>
      <c r="N340" s="34">
        <f t="shared" si="20"/>
        <v>1</v>
      </c>
      <c r="O340" s="34">
        <f t="shared" si="19"/>
        <v>660</v>
      </c>
      <c r="P340" s="34">
        <f t="shared" si="19"/>
        <v>40</v>
      </c>
      <c r="Q340" s="34">
        <f t="shared" si="19"/>
        <v>57</v>
      </c>
      <c r="R340" s="34">
        <f t="shared" si="19"/>
        <v>110</v>
      </c>
      <c r="S340" s="34">
        <f t="shared" si="19"/>
        <v>208</v>
      </c>
    </row>
    <row r="341" spans="1:19" x14ac:dyDescent="0.25">
      <c r="A341">
        <v>2</v>
      </c>
      <c r="B341">
        <v>19</v>
      </c>
      <c r="C341">
        <v>28</v>
      </c>
      <c r="D341">
        <v>39</v>
      </c>
      <c r="E341">
        <v>40</v>
      </c>
      <c r="F341" s="2">
        <v>0.24131351029295822</v>
      </c>
      <c r="G341">
        <f t="shared" si="18"/>
        <v>128</v>
      </c>
      <c r="H341" s="2">
        <f ca="1">VLOOKUP(A341,Mains!A:D,4,0)+VLOOKUP(B341,Mains!A:D,4,0)+VLOOKUP(C341,Mains!A:D,4,0)+VLOOKUP(D341,Mains!A:D,4,0)+VLOOKUP(E341,Mains!A:D,4,0)</f>
        <v>0.12862816668635782</v>
      </c>
      <c r="I341">
        <f>IF(OR($A341=Test!B$1,$B341=Test!B$1,$C341=Test!B$1,$D341=Test!B$1,$E341=Test!B$1),1,0)</f>
        <v>1</v>
      </c>
      <c r="J341">
        <f>IF(OR($A341=Test!C$1,$B341=Test!C$1,$C341=Test!C$1,$D341=Test!C$1,$E341=Test!C$1),1,0)</f>
        <v>0</v>
      </c>
      <c r="K341">
        <f>IF(OR($A341=Test!D$1,$B341=Test!D$1,$C341=Test!D$1,$D341=Test!D$1,$E341=Test!D$1),1,0)</f>
        <v>0</v>
      </c>
      <c r="L341">
        <f>IF(OR($A341=Test!E$1,$B341=Test!E$1,$C341=Test!E$1,$D341=Test!E$1,$E341=Test!E$1),1,0)</f>
        <v>0</v>
      </c>
      <c r="M341">
        <f>IF(OR($A341=Test!F$1,$B341=Test!F$1,$C341=Test!F$1,$D341=Test!F$1,$E341=Test!F$1),1,0)</f>
        <v>0</v>
      </c>
      <c r="N341" s="34">
        <f t="shared" si="20"/>
        <v>1</v>
      </c>
      <c r="O341" s="34">
        <f t="shared" si="19"/>
        <v>660</v>
      </c>
      <c r="P341" s="34">
        <f t="shared" si="19"/>
        <v>209</v>
      </c>
      <c r="Q341" s="34">
        <f t="shared" si="19"/>
        <v>120</v>
      </c>
      <c r="R341" s="34">
        <f t="shared" si="19"/>
        <v>199</v>
      </c>
      <c r="S341" s="34">
        <f t="shared" si="19"/>
        <v>170</v>
      </c>
    </row>
    <row r="342" spans="1:19" x14ac:dyDescent="0.25">
      <c r="A342">
        <v>4</v>
      </c>
      <c r="B342">
        <v>22</v>
      </c>
      <c r="C342">
        <v>23</v>
      </c>
      <c r="D342">
        <v>39</v>
      </c>
      <c r="E342">
        <v>46</v>
      </c>
      <c r="F342" s="2">
        <v>0.24126941405893948</v>
      </c>
      <c r="G342">
        <f t="shared" si="18"/>
        <v>134</v>
      </c>
      <c r="H342" s="2">
        <f ca="1">VLOOKUP(A342,Mains!A:D,4,0)+VLOOKUP(B342,Mains!A:D,4,0)+VLOOKUP(C342,Mains!A:D,4,0)+VLOOKUP(D342,Mains!A:D,4,0)+VLOOKUP(E342,Mains!A:D,4,0)</f>
        <v>0.11126811739132991</v>
      </c>
      <c r="I342">
        <f>IF(OR($A342=Test!B$1,$B342=Test!B$1,$C342=Test!B$1,$D342=Test!B$1,$E342=Test!B$1),1,0)</f>
        <v>0</v>
      </c>
      <c r="J342">
        <f>IF(OR($A342=Test!C$1,$B342=Test!C$1,$C342=Test!C$1,$D342=Test!C$1,$E342=Test!C$1),1,0)</f>
        <v>0</v>
      </c>
      <c r="K342">
        <f>IF(OR($A342=Test!D$1,$B342=Test!D$1,$C342=Test!D$1,$D342=Test!D$1,$E342=Test!D$1),1,0)</f>
        <v>0</v>
      </c>
      <c r="L342">
        <f>IF(OR($A342=Test!E$1,$B342=Test!E$1,$C342=Test!E$1,$D342=Test!E$1,$E342=Test!E$1),1,0)</f>
        <v>0</v>
      </c>
      <c r="M342">
        <f>IF(OR($A342=Test!F$1,$B342=Test!F$1,$C342=Test!F$1,$D342=Test!F$1,$E342=Test!F$1),1,0)</f>
        <v>0</v>
      </c>
      <c r="N342" s="34">
        <f t="shared" si="20"/>
        <v>0</v>
      </c>
      <c r="O342" s="34">
        <f t="shared" si="19"/>
        <v>207</v>
      </c>
      <c r="P342" s="34">
        <f t="shared" si="19"/>
        <v>82</v>
      </c>
      <c r="Q342" s="34">
        <f t="shared" si="19"/>
        <v>86</v>
      </c>
      <c r="R342" s="34">
        <f t="shared" si="19"/>
        <v>199</v>
      </c>
      <c r="S342" s="34">
        <f t="shared" si="19"/>
        <v>64</v>
      </c>
    </row>
    <row r="343" spans="1:19" x14ac:dyDescent="0.25">
      <c r="A343">
        <v>2</v>
      </c>
      <c r="B343">
        <v>17</v>
      </c>
      <c r="C343">
        <v>32</v>
      </c>
      <c r="D343">
        <v>33</v>
      </c>
      <c r="E343">
        <v>47</v>
      </c>
      <c r="F343" s="2">
        <v>0.24115953492577549</v>
      </c>
      <c r="G343">
        <f t="shared" si="18"/>
        <v>131</v>
      </c>
      <c r="H343" s="2">
        <f ca="1">VLOOKUP(A343,Mains!A:D,4,0)+VLOOKUP(B343,Mains!A:D,4,0)+VLOOKUP(C343,Mains!A:D,4,0)+VLOOKUP(D343,Mains!A:D,4,0)+VLOOKUP(E343,Mains!A:D,4,0)</f>
        <v>7.3809284930512906E-2</v>
      </c>
      <c r="I343">
        <f>IF(OR($A343=Test!B$1,$B343=Test!B$1,$C343=Test!B$1,$D343=Test!B$1,$E343=Test!B$1),1,0)</f>
        <v>1</v>
      </c>
      <c r="J343">
        <f>IF(OR($A343=Test!C$1,$B343=Test!C$1,$C343=Test!C$1,$D343=Test!C$1,$E343=Test!C$1),1,0)</f>
        <v>0</v>
      </c>
      <c r="K343">
        <f>IF(OR($A343=Test!D$1,$B343=Test!D$1,$C343=Test!D$1,$D343=Test!D$1,$E343=Test!D$1),1,0)</f>
        <v>0</v>
      </c>
      <c r="L343">
        <f>IF(OR($A343=Test!E$1,$B343=Test!E$1,$C343=Test!E$1,$D343=Test!E$1,$E343=Test!E$1),1,0)</f>
        <v>0</v>
      </c>
      <c r="M343">
        <f>IF(OR($A343=Test!F$1,$B343=Test!F$1,$C343=Test!F$1,$D343=Test!F$1,$E343=Test!F$1),1,0)</f>
        <v>0</v>
      </c>
      <c r="N343" s="34">
        <f t="shared" si="20"/>
        <v>1</v>
      </c>
      <c r="O343" s="34">
        <f t="shared" si="19"/>
        <v>660</v>
      </c>
      <c r="P343" s="34">
        <f t="shared" si="19"/>
        <v>105</v>
      </c>
      <c r="Q343" s="34">
        <f t="shared" si="19"/>
        <v>50</v>
      </c>
      <c r="R343" s="34">
        <f t="shared" si="19"/>
        <v>36</v>
      </c>
      <c r="S343" s="34">
        <f t="shared" si="19"/>
        <v>52</v>
      </c>
    </row>
    <row r="344" spans="1:19" x14ac:dyDescent="0.25">
      <c r="A344">
        <v>2</v>
      </c>
      <c r="B344">
        <v>13</v>
      </c>
      <c r="C344">
        <v>14</v>
      </c>
      <c r="D344">
        <v>32</v>
      </c>
      <c r="E344">
        <v>50</v>
      </c>
      <c r="F344" s="2">
        <v>0.24108779576746359</v>
      </c>
      <c r="G344">
        <f t="shared" si="18"/>
        <v>111</v>
      </c>
      <c r="H344" s="2">
        <f ca="1">VLOOKUP(A344,Mains!A:D,4,0)+VLOOKUP(B344,Mains!A:D,4,0)+VLOOKUP(C344,Mains!A:D,4,0)+VLOOKUP(D344,Mains!A:D,4,0)+VLOOKUP(E344,Mains!A:D,4,0)</f>
        <v>9.0732138338774734E-2</v>
      </c>
      <c r="I344">
        <f>IF(OR($A344=Test!B$1,$B344=Test!B$1,$C344=Test!B$1,$D344=Test!B$1,$E344=Test!B$1),1,0)</f>
        <v>1</v>
      </c>
      <c r="J344">
        <f>IF(OR($A344=Test!C$1,$B344=Test!C$1,$C344=Test!C$1,$D344=Test!C$1,$E344=Test!C$1),1,0)</f>
        <v>1</v>
      </c>
      <c r="K344">
        <f>IF(OR($A344=Test!D$1,$B344=Test!D$1,$C344=Test!D$1,$D344=Test!D$1,$E344=Test!D$1),1,0)</f>
        <v>0</v>
      </c>
      <c r="L344">
        <f>IF(OR($A344=Test!E$1,$B344=Test!E$1,$C344=Test!E$1,$D344=Test!E$1,$E344=Test!E$1),1,0)</f>
        <v>0</v>
      </c>
      <c r="M344">
        <f>IF(OR($A344=Test!F$1,$B344=Test!F$1,$C344=Test!F$1,$D344=Test!F$1,$E344=Test!F$1),1,0)</f>
        <v>1</v>
      </c>
      <c r="N344" s="34">
        <f t="shared" si="20"/>
        <v>3</v>
      </c>
      <c r="O344" s="34">
        <f t="shared" si="19"/>
        <v>660</v>
      </c>
      <c r="P344" s="34">
        <f t="shared" si="19"/>
        <v>110</v>
      </c>
      <c r="Q344" s="34">
        <f t="shared" si="19"/>
        <v>1</v>
      </c>
      <c r="R344" s="34">
        <f t="shared" si="19"/>
        <v>34</v>
      </c>
      <c r="S344" s="34">
        <f t="shared" si="19"/>
        <v>215</v>
      </c>
    </row>
    <row r="345" spans="1:19" x14ac:dyDescent="0.25">
      <c r="A345">
        <v>2</v>
      </c>
      <c r="B345">
        <v>14</v>
      </c>
      <c r="C345">
        <v>28</v>
      </c>
      <c r="D345">
        <v>42</v>
      </c>
      <c r="E345">
        <v>43</v>
      </c>
      <c r="F345" s="2">
        <v>0.24105999514099311</v>
      </c>
      <c r="G345">
        <f t="shared" si="18"/>
        <v>129</v>
      </c>
      <c r="H345" s="2">
        <f ca="1">VLOOKUP(A345,Mains!A:D,4,0)+VLOOKUP(B345,Mains!A:D,4,0)+VLOOKUP(C345,Mains!A:D,4,0)+VLOOKUP(D345,Mains!A:D,4,0)+VLOOKUP(E345,Mains!A:D,4,0)</f>
        <v>9.8821230483914779E-2</v>
      </c>
      <c r="I345">
        <f>IF(OR($A345=Test!B$1,$B345=Test!B$1,$C345=Test!B$1,$D345=Test!B$1,$E345=Test!B$1),1,0)</f>
        <v>1</v>
      </c>
      <c r="J345">
        <f>IF(OR($A345=Test!C$1,$B345=Test!C$1,$C345=Test!C$1,$D345=Test!C$1,$E345=Test!C$1),1,0)</f>
        <v>1</v>
      </c>
      <c r="K345">
        <f>IF(OR($A345=Test!D$1,$B345=Test!D$1,$C345=Test!D$1,$D345=Test!D$1,$E345=Test!D$1),1,0)</f>
        <v>0</v>
      </c>
      <c r="L345">
        <f>IF(OR($A345=Test!E$1,$B345=Test!E$1,$C345=Test!E$1,$D345=Test!E$1,$E345=Test!E$1),1,0)</f>
        <v>0</v>
      </c>
      <c r="M345">
        <f>IF(OR($A345=Test!F$1,$B345=Test!F$1,$C345=Test!F$1,$D345=Test!F$1,$E345=Test!F$1),1,0)</f>
        <v>0</v>
      </c>
      <c r="N345" s="34">
        <f t="shared" si="20"/>
        <v>2</v>
      </c>
      <c r="O345" s="34">
        <f t="shared" si="19"/>
        <v>660</v>
      </c>
      <c r="P345" s="34">
        <f t="shared" si="19"/>
        <v>47</v>
      </c>
      <c r="Q345" s="34">
        <f t="shared" si="19"/>
        <v>120</v>
      </c>
      <c r="R345" s="34">
        <f t="shared" si="19"/>
        <v>110</v>
      </c>
      <c r="S345" s="34">
        <f t="shared" si="19"/>
        <v>208</v>
      </c>
    </row>
    <row r="346" spans="1:19" x14ac:dyDescent="0.25">
      <c r="A346">
        <v>2</v>
      </c>
      <c r="B346">
        <v>10</v>
      </c>
      <c r="C346">
        <v>28</v>
      </c>
      <c r="D346">
        <v>46</v>
      </c>
      <c r="E346">
        <v>47</v>
      </c>
      <c r="F346" s="2">
        <v>0.24099626909705407</v>
      </c>
      <c r="G346">
        <f t="shared" si="18"/>
        <v>133</v>
      </c>
      <c r="H346" s="2">
        <f ca="1">VLOOKUP(A346,Mains!A:D,4,0)+VLOOKUP(B346,Mains!A:D,4,0)+VLOOKUP(C346,Mains!A:D,4,0)+VLOOKUP(D346,Mains!A:D,4,0)+VLOOKUP(E346,Mains!A:D,4,0)</f>
        <v>8.7801584035676047E-2</v>
      </c>
      <c r="I346">
        <f>IF(OR($A346=Test!B$1,$B346=Test!B$1,$C346=Test!B$1,$D346=Test!B$1,$E346=Test!B$1),1,0)</f>
        <v>1</v>
      </c>
      <c r="J346">
        <f>IF(OR($A346=Test!C$1,$B346=Test!C$1,$C346=Test!C$1,$D346=Test!C$1,$E346=Test!C$1),1,0)</f>
        <v>0</v>
      </c>
      <c r="K346">
        <f>IF(OR($A346=Test!D$1,$B346=Test!D$1,$C346=Test!D$1,$D346=Test!D$1,$E346=Test!D$1),1,0)</f>
        <v>0</v>
      </c>
      <c r="L346">
        <f>IF(OR($A346=Test!E$1,$B346=Test!E$1,$C346=Test!E$1,$D346=Test!E$1,$E346=Test!E$1),1,0)</f>
        <v>0</v>
      </c>
      <c r="M346">
        <f>IF(OR($A346=Test!F$1,$B346=Test!F$1,$C346=Test!F$1,$D346=Test!F$1,$E346=Test!F$1),1,0)</f>
        <v>0</v>
      </c>
      <c r="N346" s="34">
        <f t="shared" si="20"/>
        <v>1</v>
      </c>
      <c r="O346" s="34">
        <f t="shared" si="19"/>
        <v>660</v>
      </c>
      <c r="P346" s="34">
        <f t="shared" si="19"/>
        <v>14</v>
      </c>
      <c r="Q346" s="34">
        <f t="shared" si="19"/>
        <v>120</v>
      </c>
      <c r="R346" s="34">
        <f t="shared" si="19"/>
        <v>14</v>
      </c>
      <c r="S346" s="34">
        <f t="shared" si="19"/>
        <v>52</v>
      </c>
    </row>
    <row r="347" spans="1:19" x14ac:dyDescent="0.25">
      <c r="A347">
        <v>2</v>
      </c>
      <c r="B347">
        <v>19</v>
      </c>
      <c r="C347">
        <v>24</v>
      </c>
      <c r="D347">
        <v>39</v>
      </c>
      <c r="E347">
        <v>40</v>
      </c>
      <c r="F347" s="2">
        <v>0.24074520601172267</v>
      </c>
      <c r="G347">
        <f t="shared" si="18"/>
        <v>124</v>
      </c>
      <c r="H347" s="2">
        <f ca="1">VLOOKUP(A347,Mains!A:D,4,0)+VLOOKUP(B347,Mains!A:D,4,0)+VLOOKUP(C347,Mains!A:D,4,0)+VLOOKUP(D347,Mains!A:D,4,0)+VLOOKUP(E347,Mains!A:D,4,0)</f>
        <v>0.12567838846998797</v>
      </c>
      <c r="I347">
        <f>IF(OR($A347=Test!B$1,$B347=Test!B$1,$C347=Test!B$1,$D347=Test!B$1,$E347=Test!B$1),1,0)</f>
        <v>1</v>
      </c>
      <c r="J347">
        <f>IF(OR($A347=Test!C$1,$B347=Test!C$1,$C347=Test!C$1,$D347=Test!C$1,$E347=Test!C$1),1,0)</f>
        <v>0</v>
      </c>
      <c r="K347">
        <f>IF(OR($A347=Test!D$1,$B347=Test!D$1,$C347=Test!D$1,$D347=Test!D$1,$E347=Test!D$1),1,0)</f>
        <v>0</v>
      </c>
      <c r="L347">
        <f>IF(OR($A347=Test!E$1,$B347=Test!E$1,$C347=Test!E$1,$D347=Test!E$1,$E347=Test!E$1),1,0)</f>
        <v>0</v>
      </c>
      <c r="M347">
        <f>IF(OR($A347=Test!F$1,$B347=Test!F$1,$C347=Test!F$1,$D347=Test!F$1,$E347=Test!F$1),1,0)</f>
        <v>0</v>
      </c>
      <c r="N347" s="34">
        <f t="shared" si="20"/>
        <v>1</v>
      </c>
      <c r="O347" s="34">
        <f t="shared" si="19"/>
        <v>660</v>
      </c>
      <c r="P347" s="34">
        <f t="shared" si="19"/>
        <v>209</v>
      </c>
      <c r="Q347" s="34">
        <f t="shared" si="19"/>
        <v>109</v>
      </c>
      <c r="R347" s="34">
        <f t="shared" si="19"/>
        <v>199</v>
      </c>
      <c r="S347" s="34">
        <f t="shared" si="19"/>
        <v>170</v>
      </c>
    </row>
    <row r="348" spans="1:19" x14ac:dyDescent="0.25">
      <c r="A348">
        <v>4</v>
      </c>
      <c r="B348">
        <v>22</v>
      </c>
      <c r="C348">
        <v>23</v>
      </c>
      <c r="D348">
        <v>40</v>
      </c>
      <c r="E348">
        <v>48</v>
      </c>
      <c r="F348" s="2">
        <v>0.24072263457674464</v>
      </c>
      <c r="G348">
        <f t="shared" si="18"/>
        <v>137</v>
      </c>
      <c r="H348" s="2">
        <f ca="1">VLOOKUP(A348,Mains!A:D,4,0)+VLOOKUP(B348,Mains!A:D,4,0)+VLOOKUP(C348,Mains!A:D,4,0)+VLOOKUP(D348,Mains!A:D,4,0)+VLOOKUP(E348,Mains!A:D,4,0)</f>
        <v>0.10830753691767941</v>
      </c>
      <c r="I348">
        <f>IF(OR($A348=Test!B$1,$B348=Test!B$1,$C348=Test!B$1,$D348=Test!B$1,$E348=Test!B$1),1,0)</f>
        <v>0</v>
      </c>
      <c r="J348">
        <f>IF(OR($A348=Test!C$1,$B348=Test!C$1,$C348=Test!C$1,$D348=Test!C$1,$E348=Test!C$1),1,0)</f>
        <v>0</v>
      </c>
      <c r="K348">
        <f>IF(OR($A348=Test!D$1,$B348=Test!D$1,$C348=Test!D$1,$D348=Test!D$1,$E348=Test!D$1),1,0)</f>
        <v>0</v>
      </c>
      <c r="L348">
        <f>IF(OR($A348=Test!E$1,$B348=Test!E$1,$C348=Test!E$1,$D348=Test!E$1,$E348=Test!E$1),1,0)</f>
        <v>0</v>
      </c>
      <c r="M348">
        <f>IF(OR($A348=Test!F$1,$B348=Test!F$1,$C348=Test!F$1,$D348=Test!F$1,$E348=Test!F$1),1,0)</f>
        <v>0</v>
      </c>
      <c r="N348" s="34">
        <f t="shared" si="20"/>
        <v>0</v>
      </c>
      <c r="O348" s="34">
        <f t="shared" si="19"/>
        <v>207</v>
      </c>
      <c r="P348" s="34">
        <f t="shared" si="19"/>
        <v>82</v>
      </c>
      <c r="Q348" s="34">
        <f t="shared" si="19"/>
        <v>86</v>
      </c>
      <c r="R348" s="34">
        <f t="shared" si="19"/>
        <v>160</v>
      </c>
      <c r="S348" s="34">
        <f t="shared" si="19"/>
        <v>17</v>
      </c>
    </row>
    <row r="349" spans="1:19" x14ac:dyDescent="0.25">
      <c r="A349">
        <v>2</v>
      </c>
      <c r="B349">
        <v>21</v>
      </c>
      <c r="C349">
        <v>22</v>
      </c>
      <c r="D349">
        <v>39</v>
      </c>
      <c r="E349">
        <v>47</v>
      </c>
      <c r="F349" s="2">
        <v>0.24071645839168496</v>
      </c>
      <c r="G349">
        <f t="shared" si="18"/>
        <v>131</v>
      </c>
      <c r="H349" s="2">
        <f ca="1">VLOOKUP(A349,Mains!A:D,4,0)+VLOOKUP(B349,Mains!A:D,4,0)+VLOOKUP(C349,Mains!A:D,4,0)+VLOOKUP(D349,Mains!A:D,4,0)+VLOOKUP(E349,Mains!A:D,4,0)</f>
        <v>0.103057900895714</v>
      </c>
      <c r="I349">
        <f>IF(OR($A349=Test!B$1,$B349=Test!B$1,$C349=Test!B$1,$D349=Test!B$1,$E349=Test!B$1),1,0)</f>
        <v>1</v>
      </c>
      <c r="J349">
        <f>IF(OR($A349=Test!C$1,$B349=Test!C$1,$C349=Test!C$1,$D349=Test!C$1,$E349=Test!C$1),1,0)</f>
        <v>0</v>
      </c>
      <c r="K349">
        <f>IF(OR($A349=Test!D$1,$B349=Test!D$1,$C349=Test!D$1,$D349=Test!D$1,$E349=Test!D$1),1,0)</f>
        <v>0</v>
      </c>
      <c r="L349">
        <f>IF(OR($A349=Test!E$1,$B349=Test!E$1,$C349=Test!E$1,$D349=Test!E$1,$E349=Test!E$1),1,0)</f>
        <v>0</v>
      </c>
      <c r="M349">
        <f>IF(OR($A349=Test!F$1,$B349=Test!F$1,$C349=Test!F$1,$D349=Test!F$1,$E349=Test!F$1),1,0)</f>
        <v>0</v>
      </c>
      <c r="N349" s="34">
        <f t="shared" si="20"/>
        <v>1</v>
      </c>
      <c r="O349" s="34">
        <f t="shared" si="19"/>
        <v>660</v>
      </c>
      <c r="P349" s="34">
        <f t="shared" si="19"/>
        <v>56</v>
      </c>
      <c r="Q349" s="34">
        <f t="shared" si="19"/>
        <v>106</v>
      </c>
      <c r="R349" s="34">
        <f t="shared" si="19"/>
        <v>199</v>
      </c>
      <c r="S349" s="34">
        <f t="shared" si="19"/>
        <v>52</v>
      </c>
    </row>
    <row r="350" spans="1:19" x14ac:dyDescent="0.25">
      <c r="A350">
        <v>4</v>
      </c>
      <c r="B350">
        <v>22</v>
      </c>
      <c r="C350">
        <v>28</v>
      </c>
      <c r="D350">
        <v>42</v>
      </c>
      <c r="E350">
        <v>43</v>
      </c>
      <c r="F350" s="2">
        <v>0.24069515967763228</v>
      </c>
      <c r="G350">
        <f t="shared" si="18"/>
        <v>139</v>
      </c>
      <c r="H350" s="2">
        <f ca="1">VLOOKUP(A350,Mains!A:D,4,0)+VLOOKUP(B350,Mains!A:D,4,0)+VLOOKUP(C350,Mains!A:D,4,0)+VLOOKUP(D350,Mains!A:D,4,0)+VLOOKUP(E350,Mains!A:D,4,0)</f>
        <v>0.11289948641097713</v>
      </c>
      <c r="I350">
        <f>IF(OR($A350=Test!B$1,$B350=Test!B$1,$C350=Test!B$1,$D350=Test!B$1,$E350=Test!B$1),1,0)</f>
        <v>0</v>
      </c>
      <c r="J350">
        <f>IF(OR($A350=Test!C$1,$B350=Test!C$1,$C350=Test!C$1,$D350=Test!C$1,$E350=Test!C$1),1,0)</f>
        <v>0</v>
      </c>
      <c r="K350">
        <f>IF(OR($A350=Test!D$1,$B350=Test!D$1,$C350=Test!D$1,$D350=Test!D$1,$E350=Test!D$1),1,0)</f>
        <v>0</v>
      </c>
      <c r="L350">
        <f>IF(OR($A350=Test!E$1,$B350=Test!E$1,$C350=Test!E$1,$D350=Test!E$1,$E350=Test!E$1),1,0)</f>
        <v>0</v>
      </c>
      <c r="M350">
        <f>IF(OR($A350=Test!F$1,$B350=Test!F$1,$C350=Test!F$1,$D350=Test!F$1,$E350=Test!F$1),1,0)</f>
        <v>0</v>
      </c>
      <c r="N350" s="34">
        <f t="shared" si="20"/>
        <v>0</v>
      </c>
      <c r="O350" s="34">
        <f t="shared" si="19"/>
        <v>207</v>
      </c>
      <c r="P350" s="34">
        <f t="shared" si="19"/>
        <v>82</v>
      </c>
      <c r="Q350" s="34">
        <f t="shared" si="19"/>
        <v>120</v>
      </c>
      <c r="R350" s="34">
        <f t="shared" si="19"/>
        <v>110</v>
      </c>
      <c r="S350" s="34">
        <f t="shared" si="19"/>
        <v>208</v>
      </c>
    </row>
    <row r="351" spans="1:19" x14ac:dyDescent="0.25">
      <c r="A351">
        <v>4</v>
      </c>
      <c r="B351">
        <v>13</v>
      </c>
      <c r="C351">
        <v>22</v>
      </c>
      <c r="D351">
        <v>40</v>
      </c>
      <c r="E351">
        <v>41</v>
      </c>
      <c r="F351" s="2">
        <v>0.2406372822913235</v>
      </c>
      <c r="G351">
        <f t="shared" si="18"/>
        <v>120</v>
      </c>
      <c r="H351" s="2">
        <f ca="1">VLOOKUP(A351,Mains!A:D,4,0)+VLOOKUP(B351,Mains!A:D,4,0)+VLOOKUP(C351,Mains!A:D,4,0)+VLOOKUP(D351,Mains!A:D,4,0)+VLOOKUP(E351,Mains!A:D,4,0)</f>
        <v>0.11325474088929277</v>
      </c>
      <c r="I351">
        <f>IF(OR($A351=Test!B$1,$B351=Test!B$1,$C351=Test!B$1,$D351=Test!B$1,$E351=Test!B$1),1,0)</f>
        <v>0</v>
      </c>
      <c r="J351">
        <f>IF(OR($A351=Test!C$1,$B351=Test!C$1,$C351=Test!C$1,$D351=Test!C$1,$E351=Test!C$1),1,0)</f>
        <v>0</v>
      </c>
      <c r="K351">
        <f>IF(OR($A351=Test!D$1,$B351=Test!D$1,$C351=Test!D$1,$D351=Test!D$1,$E351=Test!D$1),1,0)</f>
        <v>0</v>
      </c>
      <c r="L351">
        <f>IF(OR($A351=Test!E$1,$B351=Test!E$1,$C351=Test!E$1,$D351=Test!E$1,$E351=Test!E$1),1,0)</f>
        <v>0</v>
      </c>
      <c r="M351">
        <f>IF(OR($A351=Test!F$1,$B351=Test!F$1,$C351=Test!F$1,$D351=Test!F$1,$E351=Test!F$1),1,0)</f>
        <v>0</v>
      </c>
      <c r="N351" s="34">
        <f t="shared" si="20"/>
        <v>0</v>
      </c>
      <c r="O351" s="34">
        <f t="shared" si="19"/>
        <v>207</v>
      </c>
      <c r="P351" s="34">
        <f t="shared" si="19"/>
        <v>110</v>
      </c>
      <c r="Q351" s="34">
        <f t="shared" si="19"/>
        <v>106</v>
      </c>
      <c r="R351" s="34">
        <f t="shared" si="19"/>
        <v>160</v>
      </c>
      <c r="S351" s="34">
        <f t="shared" si="19"/>
        <v>92</v>
      </c>
    </row>
    <row r="352" spans="1:19" x14ac:dyDescent="0.25">
      <c r="A352">
        <v>4</v>
      </c>
      <c r="B352">
        <v>18</v>
      </c>
      <c r="C352">
        <v>19</v>
      </c>
      <c r="D352">
        <v>35</v>
      </c>
      <c r="E352">
        <v>50</v>
      </c>
      <c r="F352" s="2">
        <v>0.24047235366244238</v>
      </c>
      <c r="G352">
        <f t="shared" si="18"/>
        <v>126</v>
      </c>
      <c r="H352" s="2">
        <f ca="1">VLOOKUP(A352,Mains!A:D,4,0)+VLOOKUP(B352,Mains!A:D,4,0)+VLOOKUP(C352,Mains!A:D,4,0)+VLOOKUP(D352,Mains!A:D,4,0)+VLOOKUP(E352,Mains!A:D,4,0)</f>
        <v>9.3784955024355701E-2</v>
      </c>
      <c r="I352">
        <f>IF(OR($A352=Test!B$1,$B352=Test!B$1,$C352=Test!B$1,$D352=Test!B$1,$E352=Test!B$1),1,0)</f>
        <v>0</v>
      </c>
      <c r="J352">
        <f>IF(OR($A352=Test!C$1,$B352=Test!C$1,$C352=Test!C$1,$D352=Test!C$1,$E352=Test!C$1),1,0)</f>
        <v>0</v>
      </c>
      <c r="K352">
        <f>IF(OR($A352=Test!D$1,$B352=Test!D$1,$C352=Test!D$1,$D352=Test!D$1,$E352=Test!D$1),1,0)</f>
        <v>0</v>
      </c>
      <c r="L352">
        <f>IF(OR($A352=Test!E$1,$B352=Test!E$1,$C352=Test!E$1,$D352=Test!E$1,$E352=Test!E$1),1,0)</f>
        <v>0</v>
      </c>
      <c r="M352">
        <f>IF(OR($A352=Test!F$1,$B352=Test!F$1,$C352=Test!F$1,$D352=Test!F$1,$E352=Test!F$1),1,0)</f>
        <v>1</v>
      </c>
      <c r="N352" s="34">
        <f t="shared" si="20"/>
        <v>1</v>
      </c>
      <c r="O352" s="34">
        <f t="shared" si="19"/>
        <v>207</v>
      </c>
      <c r="P352" s="34">
        <f t="shared" si="19"/>
        <v>40</v>
      </c>
      <c r="Q352" s="34">
        <f t="shared" si="19"/>
        <v>18</v>
      </c>
      <c r="R352" s="34">
        <f t="shared" si="19"/>
        <v>177</v>
      </c>
      <c r="S352" s="34">
        <f t="shared" si="19"/>
        <v>215</v>
      </c>
    </row>
    <row r="353" spans="1:19" x14ac:dyDescent="0.25">
      <c r="A353">
        <v>2</v>
      </c>
      <c r="B353">
        <v>15</v>
      </c>
      <c r="C353">
        <v>26</v>
      </c>
      <c r="D353">
        <v>40</v>
      </c>
      <c r="E353">
        <v>41</v>
      </c>
      <c r="F353" s="2">
        <v>0.24040807085694643</v>
      </c>
      <c r="G353">
        <f t="shared" si="18"/>
        <v>124</v>
      </c>
      <c r="H353" s="2">
        <f ca="1">VLOOKUP(A353,Mains!A:D,4,0)+VLOOKUP(B353,Mains!A:D,4,0)+VLOOKUP(C353,Mains!A:D,4,0)+VLOOKUP(D353,Mains!A:D,4,0)+VLOOKUP(E353,Mains!A:D,4,0)</f>
        <v>9.6815057003966934E-2</v>
      </c>
      <c r="I353">
        <f>IF(OR($A353=Test!B$1,$B353=Test!B$1,$C353=Test!B$1,$D353=Test!B$1,$E353=Test!B$1),1,0)</f>
        <v>1</v>
      </c>
      <c r="J353">
        <f>IF(OR($A353=Test!C$1,$B353=Test!C$1,$C353=Test!C$1,$D353=Test!C$1,$E353=Test!C$1),1,0)</f>
        <v>0</v>
      </c>
      <c r="K353">
        <f>IF(OR($A353=Test!D$1,$B353=Test!D$1,$C353=Test!D$1,$D353=Test!D$1,$E353=Test!D$1),1,0)</f>
        <v>0</v>
      </c>
      <c r="L353">
        <f>IF(OR($A353=Test!E$1,$B353=Test!E$1,$C353=Test!E$1,$D353=Test!E$1,$E353=Test!E$1),1,0)</f>
        <v>0</v>
      </c>
      <c r="M353">
        <f>IF(OR($A353=Test!F$1,$B353=Test!F$1,$C353=Test!F$1,$D353=Test!F$1,$E353=Test!F$1),1,0)</f>
        <v>0</v>
      </c>
      <c r="N353" s="34">
        <f t="shared" si="20"/>
        <v>1</v>
      </c>
      <c r="O353" s="34">
        <f t="shared" si="19"/>
        <v>660</v>
      </c>
      <c r="P353" s="34">
        <f t="shared" si="19"/>
        <v>56</v>
      </c>
      <c r="Q353" s="34">
        <f t="shared" si="19"/>
        <v>102</v>
      </c>
      <c r="R353" s="34">
        <f t="shared" si="19"/>
        <v>160</v>
      </c>
      <c r="S353" s="34">
        <f t="shared" si="19"/>
        <v>92</v>
      </c>
    </row>
    <row r="354" spans="1:19" x14ac:dyDescent="0.25">
      <c r="A354">
        <v>2</v>
      </c>
      <c r="B354">
        <v>20</v>
      </c>
      <c r="C354">
        <v>34</v>
      </c>
      <c r="D354">
        <v>35</v>
      </c>
      <c r="E354">
        <v>47</v>
      </c>
      <c r="F354" s="2">
        <v>0.24037674753059277</v>
      </c>
      <c r="G354">
        <f t="shared" si="18"/>
        <v>138</v>
      </c>
      <c r="H354" s="2">
        <f ca="1">VLOOKUP(A354,Mains!A:D,4,0)+VLOOKUP(B354,Mains!A:D,4,0)+VLOOKUP(C354,Mains!A:D,4,0)+VLOOKUP(D354,Mains!A:D,4,0)+VLOOKUP(E354,Mains!A:D,4,0)</f>
        <v>7.5751028401107007E-2</v>
      </c>
      <c r="I354">
        <f>IF(OR($A354=Test!B$1,$B354=Test!B$1,$C354=Test!B$1,$D354=Test!B$1,$E354=Test!B$1),1,0)</f>
        <v>1</v>
      </c>
      <c r="J354">
        <f>IF(OR($A354=Test!C$1,$B354=Test!C$1,$C354=Test!C$1,$D354=Test!C$1,$E354=Test!C$1),1,0)</f>
        <v>0</v>
      </c>
      <c r="K354">
        <f>IF(OR($A354=Test!D$1,$B354=Test!D$1,$C354=Test!D$1,$D354=Test!D$1,$E354=Test!D$1),1,0)</f>
        <v>0</v>
      </c>
      <c r="L354">
        <f>IF(OR($A354=Test!E$1,$B354=Test!E$1,$C354=Test!E$1,$D354=Test!E$1,$E354=Test!E$1),1,0)</f>
        <v>0</v>
      </c>
      <c r="M354">
        <f>IF(OR($A354=Test!F$1,$B354=Test!F$1,$C354=Test!F$1,$D354=Test!F$1,$E354=Test!F$1),1,0)</f>
        <v>0</v>
      </c>
      <c r="N354" s="34">
        <f t="shared" si="20"/>
        <v>1</v>
      </c>
      <c r="O354" s="34">
        <f t="shared" si="19"/>
        <v>660</v>
      </c>
      <c r="P354" s="34">
        <f t="shared" si="19"/>
        <v>74</v>
      </c>
      <c r="Q354" s="34">
        <f t="shared" si="19"/>
        <v>71</v>
      </c>
      <c r="R354" s="34">
        <f t="shared" si="19"/>
        <v>177</v>
      </c>
      <c r="S354" s="34">
        <f t="shared" si="19"/>
        <v>52</v>
      </c>
    </row>
    <row r="355" spans="1:19" x14ac:dyDescent="0.25">
      <c r="A355">
        <v>2</v>
      </c>
      <c r="B355">
        <v>20</v>
      </c>
      <c r="C355">
        <v>30</v>
      </c>
      <c r="D355">
        <v>39</v>
      </c>
      <c r="E355">
        <v>40</v>
      </c>
      <c r="F355" s="2">
        <v>0.24026190878907694</v>
      </c>
      <c r="G355">
        <f t="shared" si="18"/>
        <v>131</v>
      </c>
      <c r="H355" s="2">
        <f ca="1">VLOOKUP(A355,Mains!A:D,4,0)+VLOOKUP(B355,Mains!A:D,4,0)+VLOOKUP(C355,Mains!A:D,4,0)+VLOOKUP(D355,Mains!A:D,4,0)+VLOOKUP(E355,Mains!A:D,4,0)</f>
        <v>9.2139639504355109E-2</v>
      </c>
      <c r="I355">
        <f>IF(OR($A355=Test!B$1,$B355=Test!B$1,$C355=Test!B$1,$D355=Test!B$1,$E355=Test!B$1),1,0)</f>
        <v>1</v>
      </c>
      <c r="J355">
        <f>IF(OR($A355=Test!C$1,$B355=Test!C$1,$C355=Test!C$1,$D355=Test!C$1,$E355=Test!C$1),1,0)</f>
        <v>0</v>
      </c>
      <c r="K355">
        <f>IF(OR($A355=Test!D$1,$B355=Test!D$1,$C355=Test!D$1,$D355=Test!D$1,$E355=Test!D$1),1,0)</f>
        <v>0</v>
      </c>
      <c r="L355">
        <f>IF(OR($A355=Test!E$1,$B355=Test!E$1,$C355=Test!E$1,$D355=Test!E$1,$E355=Test!E$1),1,0)</f>
        <v>0</v>
      </c>
      <c r="M355">
        <f>IF(OR($A355=Test!F$1,$B355=Test!F$1,$C355=Test!F$1,$D355=Test!F$1,$E355=Test!F$1),1,0)</f>
        <v>0</v>
      </c>
      <c r="N355" s="34">
        <f t="shared" si="20"/>
        <v>1</v>
      </c>
      <c r="O355" s="34">
        <f t="shared" si="19"/>
        <v>660</v>
      </c>
      <c r="P355" s="34">
        <f t="shared" si="19"/>
        <v>74</v>
      </c>
      <c r="Q355" s="34">
        <f t="shared" si="19"/>
        <v>47</v>
      </c>
      <c r="R355" s="34">
        <f t="shared" si="19"/>
        <v>199</v>
      </c>
      <c r="S355" s="34">
        <f t="shared" si="19"/>
        <v>170</v>
      </c>
    </row>
    <row r="356" spans="1:19" x14ac:dyDescent="0.25">
      <c r="A356">
        <v>2</v>
      </c>
      <c r="B356">
        <v>16</v>
      </c>
      <c r="C356">
        <v>28</v>
      </c>
      <c r="D356">
        <v>42</v>
      </c>
      <c r="E356">
        <v>43</v>
      </c>
      <c r="F356" s="2">
        <v>0.2402300905327808</v>
      </c>
      <c r="G356">
        <f t="shared" si="18"/>
        <v>131</v>
      </c>
      <c r="H356" s="2">
        <f ca="1">VLOOKUP(A356,Mains!A:D,4,0)+VLOOKUP(B356,Mains!A:D,4,0)+VLOOKUP(C356,Mains!A:D,4,0)+VLOOKUP(D356,Mains!A:D,4,0)+VLOOKUP(E356,Mains!A:D,4,0)</f>
        <v>9.1260593415095292E-2</v>
      </c>
      <c r="I356">
        <f>IF(OR($A356=Test!B$1,$B356=Test!B$1,$C356=Test!B$1,$D356=Test!B$1,$E356=Test!B$1),1,0)</f>
        <v>1</v>
      </c>
      <c r="J356">
        <f>IF(OR($A356=Test!C$1,$B356=Test!C$1,$C356=Test!C$1,$D356=Test!C$1,$E356=Test!C$1),1,0)</f>
        <v>0</v>
      </c>
      <c r="K356">
        <f>IF(OR($A356=Test!D$1,$B356=Test!D$1,$C356=Test!D$1,$D356=Test!D$1,$E356=Test!D$1),1,0)</f>
        <v>0</v>
      </c>
      <c r="L356">
        <f>IF(OR($A356=Test!E$1,$B356=Test!E$1,$C356=Test!E$1,$D356=Test!E$1,$E356=Test!E$1),1,0)</f>
        <v>0</v>
      </c>
      <c r="M356">
        <f>IF(OR($A356=Test!F$1,$B356=Test!F$1,$C356=Test!F$1,$D356=Test!F$1,$E356=Test!F$1),1,0)</f>
        <v>0</v>
      </c>
      <c r="N356" s="34">
        <f t="shared" si="20"/>
        <v>1</v>
      </c>
      <c r="O356" s="34">
        <f t="shared" si="19"/>
        <v>660</v>
      </c>
      <c r="P356" s="34">
        <f t="shared" si="19"/>
        <v>40</v>
      </c>
      <c r="Q356" s="34">
        <f t="shared" si="19"/>
        <v>120</v>
      </c>
      <c r="R356" s="34">
        <f t="shared" si="19"/>
        <v>110</v>
      </c>
      <c r="S356" s="34">
        <f t="shared" si="19"/>
        <v>208</v>
      </c>
    </row>
    <row r="357" spans="1:19" x14ac:dyDescent="0.25">
      <c r="A357">
        <v>4</v>
      </c>
      <c r="B357">
        <v>19</v>
      </c>
      <c r="C357">
        <v>26</v>
      </c>
      <c r="D357">
        <v>35</v>
      </c>
      <c r="E357">
        <v>36</v>
      </c>
      <c r="F357" s="2">
        <v>0.24021795045307717</v>
      </c>
      <c r="G357">
        <f t="shared" ref="G357:G420" si="21">SUM(A357:E357)</f>
        <v>120</v>
      </c>
      <c r="H357" s="2">
        <f ca="1">VLOOKUP(A357,Mains!A:D,4,0)+VLOOKUP(B357,Mains!A:D,4,0)+VLOOKUP(C357,Mains!A:D,4,0)+VLOOKUP(D357,Mains!A:D,4,0)+VLOOKUP(E357,Mains!A:D,4,0)</f>
        <v>0.1007964434110452</v>
      </c>
      <c r="I357">
        <f>IF(OR($A357=Test!B$1,$B357=Test!B$1,$C357=Test!B$1,$D357=Test!B$1,$E357=Test!B$1),1,0)</f>
        <v>0</v>
      </c>
      <c r="J357">
        <f>IF(OR($A357=Test!C$1,$B357=Test!C$1,$C357=Test!C$1,$D357=Test!C$1,$E357=Test!C$1),1,0)</f>
        <v>0</v>
      </c>
      <c r="K357">
        <f>IF(OR($A357=Test!D$1,$B357=Test!D$1,$C357=Test!D$1,$D357=Test!D$1,$E357=Test!D$1),1,0)</f>
        <v>0</v>
      </c>
      <c r="L357">
        <f>IF(OR($A357=Test!E$1,$B357=Test!E$1,$C357=Test!E$1,$D357=Test!E$1,$E357=Test!E$1),1,0)</f>
        <v>0</v>
      </c>
      <c r="M357">
        <f>IF(OR($A357=Test!F$1,$B357=Test!F$1,$C357=Test!F$1,$D357=Test!F$1,$E357=Test!F$1),1,0)</f>
        <v>0</v>
      </c>
      <c r="N357" s="34">
        <f t="shared" si="20"/>
        <v>0</v>
      </c>
      <c r="O357" s="34">
        <f t="shared" si="19"/>
        <v>207</v>
      </c>
      <c r="P357" s="34">
        <f t="shared" si="19"/>
        <v>209</v>
      </c>
      <c r="Q357" s="34">
        <f t="shared" si="19"/>
        <v>102</v>
      </c>
      <c r="R357" s="34">
        <f t="shared" si="19"/>
        <v>177</v>
      </c>
      <c r="S357" s="34">
        <f t="shared" si="19"/>
        <v>12</v>
      </c>
    </row>
    <row r="358" spans="1:19" x14ac:dyDescent="0.25">
      <c r="A358">
        <v>2</v>
      </c>
      <c r="B358">
        <v>21</v>
      </c>
      <c r="C358">
        <v>22</v>
      </c>
      <c r="D358">
        <v>35</v>
      </c>
      <c r="E358">
        <v>45</v>
      </c>
      <c r="F358" s="2">
        <v>0.24018462299189211</v>
      </c>
      <c r="G358">
        <f t="shared" si="21"/>
        <v>125</v>
      </c>
      <c r="H358" s="2">
        <f ca="1">VLOOKUP(A358,Mains!A:D,4,0)+VLOOKUP(B358,Mains!A:D,4,0)+VLOOKUP(C358,Mains!A:D,4,0)+VLOOKUP(D358,Mains!A:D,4,0)+VLOOKUP(E358,Mains!A:D,4,0)</f>
        <v>0.10579646686354001</v>
      </c>
      <c r="I358">
        <f>IF(OR($A358=Test!B$1,$B358=Test!B$1,$C358=Test!B$1,$D358=Test!B$1,$E358=Test!B$1),1,0)</f>
        <v>1</v>
      </c>
      <c r="J358">
        <f>IF(OR($A358=Test!C$1,$B358=Test!C$1,$C358=Test!C$1,$D358=Test!C$1,$E358=Test!C$1),1,0)</f>
        <v>0</v>
      </c>
      <c r="K358">
        <f>IF(OR($A358=Test!D$1,$B358=Test!D$1,$C358=Test!D$1,$D358=Test!D$1,$E358=Test!D$1),1,0)</f>
        <v>0</v>
      </c>
      <c r="L358">
        <f>IF(OR($A358=Test!E$1,$B358=Test!E$1,$C358=Test!E$1,$D358=Test!E$1,$E358=Test!E$1),1,0)</f>
        <v>0</v>
      </c>
      <c r="M358">
        <f>IF(OR($A358=Test!F$1,$B358=Test!F$1,$C358=Test!F$1,$D358=Test!F$1,$E358=Test!F$1),1,0)</f>
        <v>0</v>
      </c>
      <c r="N358" s="34">
        <f t="shared" si="20"/>
        <v>1</v>
      </c>
      <c r="O358" s="34">
        <f t="shared" si="19"/>
        <v>660</v>
      </c>
      <c r="P358" s="34">
        <f t="shared" si="19"/>
        <v>56</v>
      </c>
      <c r="Q358" s="34">
        <f t="shared" si="19"/>
        <v>106</v>
      </c>
      <c r="R358" s="34">
        <f t="shared" si="19"/>
        <v>177</v>
      </c>
      <c r="S358" s="34">
        <f t="shared" si="19"/>
        <v>81</v>
      </c>
    </row>
    <row r="359" spans="1:19" x14ac:dyDescent="0.25">
      <c r="A359">
        <v>4</v>
      </c>
      <c r="B359">
        <v>19</v>
      </c>
      <c r="C359">
        <v>34</v>
      </c>
      <c r="D359">
        <v>39</v>
      </c>
      <c r="E359">
        <v>40</v>
      </c>
      <c r="F359" s="2">
        <v>0.24018301420193738</v>
      </c>
      <c r="G359">
        <f t="shared" si="21"/>
        <v>136</v>
      </c>
      <c r="H359" s="2">
        <f ca="1">VLOOKUP(A359,Mains!A:D,4,0)+VLOOKUP(B359,Mains!A:D,4,0)+VLOOKUP(C359,Mains!A:D,4,0)+VLOOKUP(D359,Mains!A:D,4,0)+VLOOKUP(E359,Mains!A:D,4,0)</f>
        <v>0.1010926489817196</v>
      </c>
      <c r="I359">
        <f>IF(OR($A359=Test!B$1,$B359=Test!B$1,$C359=Test!B$1,$D359=Test!B$1,$E359=Test!B$1),1,0)</f>
        <v>0</v>
      </c>
      <c r="J359">
        <f>IF(OR($A359=Test!C$1,$B359=Test!C$1,$C359=Test!C$1,$D359=Test!C$1,$E359=Test!C$1),1,0)</f>
        <v>0</v>
      </c>
      <c r="K359">
        <f>IF(OR($A359=Test!D$1,$B359=Test!D$1,$C359=Test!D$1,$D359=Test!D$1,$E359=Test!D$1),1,0)</f>
        <v>0</v>
      </c>
      <c r="L359">
        <f>IF(OR($A359=Test!E$1,$B359=Test!E$1,$C359=Test!E$1,$D359=Test!E$1,$E359=Test!E$1),1,0)</f>
        <v>0</v>
      </c>
      <c r="M359">
        <f>IF(OR($A359=Test!F$1,$B359=Test!F$1,$C359=Test!F$1,$D359=Test!F$1,$E359=Test!F$1),1,0)</f>
        <v>0</v>
      </c>
      <c r="N359" s="34">
        <f t="shared" si="20"/>
        <v>0</v>
      </c>
      <c r="O359" s="34">
        <f t="shared" ref="O359:S409" si="22">COUNTIF(A:A,A359)</f>
        <v>207</v>
      </c>
      <c r="P359" s="34">
        <f t="shared" si="22"/>
        <v>209</v>
      </c>
      <c r="Q359" s="34">
        <f t="shared" si="22"/>
        <v>71</v>
      </c>
      <c r="R359" s="34">
        <f t="shared" si="22"/>
        <v>199</v>
      </c>
      <c r="S359" s="34">
        <f t="shared" si="22"/>
        <v>170</v>
      </c>
    </row>
    <row r="360" spans="1:19" x14ac:dyDescent="0.25">
      <c r="A360">
        <v>2</v>
      </c>
      <c r="B360">
        <v>3</v>
      </c>
      <c r="C360">
        <v>22</v>
      </c>
      <c r="D360">
        <v>39</v>
      </c>
      <c r="E360">
        <v>50</v>
      </c>
      <c r="F360" s="2">
        <v>0.24015060651860209</v>
      </c>
      <c r="G360">
        <f t="shared" si="21"/>
        <v>116</v>
      </c>
      <c r="H360" s="2">
        <f ca="1">VLOOKUP(A360,Mains!A:D,4,0)+VLOOKUP(B360,Mains!A:D,4,0)+VLOOKUP(C360,Mains!A:D,4,0)+VLOOKUP(D360,Mains!A:D,4,0)+VLOOKUP(E360,Mains!A:D,4,0)</f>
        <v>0.12210234188111348</v>
      </c>
      <c r="I360">
        <f>IF(OR($A360=Test!B$1,$B360=Test!B$1,$C360=Test!B$1,$D360=Test!B$1,$E360=Test!B$1),1,0)</f>
        <v>1</v>
      </c>
      <c r="J360">
        <f>IF(OR($A360=Test!C$1,$B360=Test!C$1,$C360=Test!C$1,$D360=Test!C$1,$E360=Test!C$1),1,0)</f>
        <v>0</v>
      </c>
      <c r="K360">
        <f>IF(OR($A360=Test!D$1,$B360=Test!D$1,$C360=Test!D$1,$D360=Test!D$1,$E360=Test!D$1),1,0)</f>
        <v>0</v>
      </c>
      <c r="L360">
        <f>IF(OR($A360=Test!E$1,$B360=Test!E$1,$C360=Test!E$1,$D360=Test!E$1,$E360=Test!E$1),1,0)</f>
        <v>0</v>
      </c>
      <c r="M360">
        <f>IF(OR($A360=Test!F$1,$B360=Test!F$1,$C360=Test!F$1,$D360=Test!F$1,$E360=Test!F$1),1,0)</f>
        <v>1</v>
      </c>
      <c r="N360" s="34">
        <f t="shared" si="20"/>
        <v>2</v>
      </c>
      <c r="O360" s="34">
        <f t="shared" si="22"/>
        <v>660</v>
      </c>
      <c r="P360" s="34">
        <f t="shared" si="22"/>
        <v>9</v>
      </c>
      <c r="Q360" s="34">
        <f t="shared" si="22"/>
        <v>106</v>
      </c>
      <c r="R360" s="34">
        <f t="shared" si="22"/>
        <v>199</v>
      </c>
      <c r="S360" s="34">
        <f t="shared" si="22"/>
        <v>215</v>
      </c>
    </row>
    <row r="361" spans="1:19" x14ac:dyDescent="0.25">
      <c r="A361">
        <v>2</v>
      </c>
      <c r="B361">
        <v>21</v>
      </c>
      <c r="C361">
        <v>22</v>
      </c>
      <c r="D361">
        <v>38</v>
      </c>
      <c r="E361">
        <v>50</v>
      </c>
      <c r="F361" s="2">
        <v>0.24005662497764271</v>
      </c>
      <c r="G361">
        <f t="shared" si="21"/>
        <v>133</v>
      </c>
      <c r="H361" s="2">
        <f ca="1">VLOOKUP(A361,Mains!A:D,4,0)+VLOOKUP(B361,Mains!A:D,4,0)+VLOOKUP(C361,Mains!A:D,4,0)+VLOOKUP(D361,Mains!A:D,4,0)+VLOOKUP(E361,Mains!A:D,4,0)</f>
        <v>8.5295838230205923E-2</v>
      </c>
      <c r="I361">
        <f>IF(OR($A361=Test!B$1,$B361=Test!B$1,$C361=Test!B$1,$D361=Test!B$1,$E361=Test!B$1),1,0)</f>
        <v>1</v>
      </c>
      <c r="J361">
        <f>IF(OR($A361=Test!C$1,$B361=Test!C$1,$C361=Test!C$1,$D361=Test!C$1,$E361=Test!C$1),1,0)</f>
        <v>0</v>
      </c>
      <c r="K361">
        <f>IF(OR($A361=Test!D$1,$B361=Test!D$1,$C361=Test!D$1,$D361=Test!D$1,$E361=Test!D$1),1,0)</f>
        <v>0</v>
      </c>
      <c r="L361">
        <f>IF(OR($A361=Test!E$1,$B361=Test!E$1,$C361=Test!E$1,$D361=Test!E$1,$E361=Test!E$1),1,0)</f>
        <v>0</v>
      </c>
      <c r="M361">
        <f>IF(OR($A361=Test!F$1,$B361=Test!F$1,$C361=Test!F$1,$D361=Test!F$1,$E361=Test!F$1),1,0)</f>
        <v>1</v>
      </c>
      <c r="N361" s="34">
        <f t="shared" si="20"/>
        <v>2</v>
      </c>
      <c r="O361" s="34">
        <f t="shared" si="22"/>
        <v>660</v>
      </c>
      <c r="P361" s="34">
        <f t="shared" si="22"/>
        <v>56</v>
      </c>
      <c r="Q361" s="34">
        <f t="shared" si="22"/>
        <v>106</v>
      </c>
      <c r="R361" s="34">
        <f t="shared" si="22"/>
        <v>24</v>
      </c>
      <c r="S361" s="34">
        <f t="shared" si="22"/>
        <v>215</v>
      </c>
    </row>
    <row r="362" spans="1:19" x14ac:dyDescent="0.25">
      <c r="A362">
        <v>2</v>
      </c>
      <c r="B362">
        <v>5</v>
      </c>
      <c r="C362">
        <v>22</v>
      </c>
      <c r="D362">
        <v>40</v>
      </c>
      <c r="E362">
        <v>41</v>
      </c>
      <c r="F362" s="2">
        <v>0.23998590858411725</v>
      </c>
      <c r="G362">
        <f t="shared" si="21"/>
        <v>110</v>
      </c>
      <c r="H362" s="2">
        <f ca="1">VLOOKUP(A362,Mains!A:D,4,0)+VLOOKUP(B362,Mains!A:D,4,0)+VLOOKUP(C362,Mains!A:D,4,0)+VLOOKUP(D362,Mains!A:D,4,0)+VLOOKUP(E362,Mains!A:D,4,0)</f>
        <v>0.12045756969058752</v>
      </c>
      <c r="I362">
        <f>IF(OR($A362=Test!B$1,$B362=Test!B$1,$C362=Test!B$1,$D362=Test!B$1,$E362=Test!B$1),1,0)</f>
        <v>1</v>
      </c>
      <c r="J362">
        <f>IF(OR($A362=Test!C$1,$B362=Test!C$1,$C362=Test!C$1,$D362=Test!C$1,$E362=Test!C$1),1,0)</f>
        <v>0</v>
      </c>
      <c r="K362">
        <f>IF(OR($A362=Test!D$1,$B362=Test!D$1,$C362=Test!D$1,$D362=Test!D$1,$E362=Test!D$1),1,0)</f>
        <v>0</v>
      </c>
      <c r="L362">
        <f>IF(OR($A362=Test!E$1,$B362=Test!E$1,$C362=Test!E$1,$D362=Test!E$1,$E362=Test!E$1),1,0)</f>
        <v>0</v>
      </c>
      <c r="M362">
        <f>IF(OR($A362=Test!F$1,$B362=Test!F$1,$C362=Test!F$1,$D362=Test!F$1,$E362=Test!F$1),1,0)</f>
        <v>0</v>
      </c>
      <c r="N362" s="34">
        <f t="shared" si="20"/>
        <v>1</v>
      </c>
      <c r="O362" s="34">
        <f t="shared" si="22"/>
        <v>660</v>
      </c>
      <c r="P362" s="34">
        <f t="shared" si="22"/>
        <v>24</v>
      </c>
      <c r="Q362" s="34">
        <f t="shared" si="22"/>
        <v>106</v>
      </c>
      <c r="R362" s="34">
        <f t="shared" si="22"/>
        <v>160</v>
      </c>
      <c r="S362" s="34">
        <f t="shared" si="22"/>
        <v>92</v>
      </c>
    </row>
    <row r="363" spans="1:19" x14ac:dyDescent="0.25">
      <c r="A363">
        <v>4</v>
      </c>
      <c r="B363">
        <v>22</v>
      </c>
      <c r="C363">
        <v>24</v>
      </c>
      <c r="D363">
        <v>42</v>
      </c>
      <c r="E363">
        <v>43</v>
      </c>
      <c r="F363" s="2">
        <v>0.2399761980508327</v>
      </c>
      <c r="G363">
        <f t="shared" si="21"/>
        <v>135</v>
      </c>
      <c r="H363" s="2">
        <f ca="1">VLOOKUP(A363,Mains!A:D,4,0)+VLOOKUP(B363,Mains!A:D,4,0)+VLOOKUP(C363,Mains!A:D,4,0)+VLOOKUP(D363,Mains!A:D,4,0)+VLOOKUP(E363,Mains!A:D,4,0)</f>
        <v>0.10994970819460728</v>
      </c>
      <c r="I363">
        <f>IF(OR($A363=Test!B$1,$B363=Test!B$1,$C363=Test!B$1,$D363=Test!B$1,$E363=Test!B$1),1,0)</f>
        <v>0</v>
      </c>
      <c r="J363">
        <f>IF(OR($A363=Test!C$1,$B363=Test!C$1,$C363=Test!C$1,$D363=Test!C$1,$E363=Test!C$1),1,0)</f>
        <v>0</v>
      </c>
      <c r="K363">
        <f>IF(OR($A363=Test!D$1,$B363=Test!D$1,$C363=Test!D$1,$D363=Test!D$1,$E363=Test!D$1),1,0)</f>
        <v>0</v>
      </c>
      <c r="L363">
        <f>IF(OR($A363=Test!E$1,$B363=Test!E$1,$C363=Test!E$1,$D363=Test!E$1,$E363=Test!E$1),1,0)</f>
        <v>0</v>
      </c>
      <c r="M363">
        <f>IF(OR($A363=Test!F$1,$B363=Test!F$1,$C363=Test!F$1,$D363=Test!F$1,$E363=Test!F$1),1,0)</f>
        <v>0</v>
      </c>
      <c r="N363" s="34">
        <f t="shared" si="20"/>
        <v>0</v>
      </c>
      <c r="O363" s="34">
        <f t="shared" si="22"/>
        <v>207</v>
      </c>
      <c r="P363" s="34">
        <f t="shared" si="22"/>
        <v>82</v>
      </c>
      <c r="Q363" s="34">
        <f t="shared" si="22"/>
        <v>109</v>
      </c>
      <c r="R363" s="34">
        <f t="shared" si="22"/>
        <v>110</v>
      </c>
      <c r="S363" s="34">
        <f t="shared" si="22"/>
        <v>208</v>
      </c>
    </row>
    <row r="364" spans="1:19" x14ac:dyDescent="0.25">
      <c r="A364">
        <v>2</v>
      </c>
      <c r="B364">
        <v>15</v>
      </c>
      <c r="C364">
        <v>28</v>
      </c>
      <c r="D364">
        <v>39</v>
      </c>
      <c r="E364">
        <v>40</v>
      </c>
      <c r="F364" s="2">
        <v>0.23997351311028756</v>
      </c>
      <c r="G364">
        <f t="shared" si="21"/>
        <v>124</v>
      </c>
      <c r="H364" s="2">
        <f ca="1">VLOOKUP(A364,Mains!A:D,4,0)+VLOOKUP(B364,Mains!A:D,4,0)+VLOOKUP(C364,Mains!A:D,4,0)+VLOOKUP(D364,Mains!A:D,4,0)+VLOOKUP(E364,Mains!A:D,4,0)</f>
        <v>0.11302179638956261</v>
      </c>
      <c r="I364">
        <f>IF(OR($A364=Test!B$1,$B364=Test!B$1,$C364=Test!B$1,$D364=Test!B$1,$E364=Test!B$1),1,0)</f>
        <v>1</v>
      </c>
      <c r="J364">
        <f>IF(OR($A364=Test!C$1,$B364=Test!C$1,$C364=Test!C$1,$D364=Test!C$1,$E364=Test!C$1),1,0)</f>
        <v>0</v>
      </c>
      <c r="K364">
        <f>IF(OR($A364=Test!D$1,$B364=Test!D$1,$C364=Test!D$1,$D364=Test!D$1,$E364=Test!D$1),1,0)</f>
        <v>0</v>
      </c>
      <c r="L364">
        <f>IF(OR($A364=Test!E$1,$B364=Test!E$1,$C364=Test!E$1,$D364=Test!E$1,$E364=Test!E$1),1,0)</f>
        <v>0</v>
      </c>
      <c r="M364">
        <f>IF(OR($A364=Test!F$1,$B364=Test!F$1,$C364=Test!F$1,$D364=Test!F$1,$E364=Test!F$1),1,0)</f>
        <v>0</v>
      </c>
      <c r="N364" s="34">
        <f t="shared" si="20"/>
        <v>1</v>
      </c>
      <c r="O364" s="34">
        <f t="shared" si="22"/>
        <v>660</v>
      </c>
      <c r="P364" s="34">
        <f t="shared" si="22"/>
        <v>56</v>
      </c>
      <c r="Q364" s="34">
        <f t="shared" si="22"/>
        <v>120</v>
      </c>
      <c r="R364" s="34">
        <f t="shared" si="22"/>
        <v>199</v>
      </c>
      <c r="S364" s="34">
        <f t="shared" si="22"/>
        <v>170</v>
      </c>
    </row>
    <row r="365" spans="1:19" x14ac:dyDescent="0.25">
      <c r="A365">
        <v>4</v>
      </c>
      <c r="B365">
        <v>19</v>
      </c>
      <c r="C365">
        <v>31</v>
      </c>
      <c r="D365">
        <v>32</v>
      </c>
      <c r="E365">
        <v>50</v>
      </c>
      <c r="F365" s="2">
        <v>0.23992228157602313</v>
      </c>
      <c r="G365">
        <f t="shared" si="21"/>
        <v>136</v>
      </c>
      <c r="H365" s="2">
        <f ca="1">VLOOKUP(A365,Mains!A:D,4,0)+VLOOKUP(B365,Mains!A:D,4,0)+VLOOKUP(C365,Mains!A:D,4,0)+VLOOKUP(D365,Mains!A:D,4,0)+VLOOKUP(E365,Mains!A:D,4,0)</f>
        <v>7.956196027862969E-2</v>
      </c>
      <c r="I365">
        <f>IF(OR($A365=Test!B$1,$B365=Test!B$1,$C365=Test!B$1,$D365=Test!B$1,$E365=Test!B$1),1,0)</f>
        <v>0</v>
      </c>
      <c r="J365">
        <f>IF(OR($A365=Test!C$1,$B365=Test!C$1,$C365=Test!C$1,$D365=Test!C$1,$E365=Test!C$1),1,0)</f>
        <v>0</v>
      </c>
      <c r="K365">
        <f>IF(OR($A365=Test!D$1,$B365=Test!D$1,$C365=Test!D$1,$D365=Test!D$1,$E365=Test!D$1),1,0)</f>
        <v>0</v>
      </c>
      <c r="L365">
        <f>IF(OR($A365=Test!E$1,$B365=Test!E$1,$C365=Test!E$1,$D365=Test!E$1,$E365=Test!E$1),1,0)</f>
        <v>0</v>
      </c>
      <c r="M365">
        <f>IF(OR($A365=Test!F$1,$B365=Test!F$1,$C365=Test!F$1,$D365=Test!F$1,$E365=Test!F$1),1,0)</f>
        <v>1</v>
      </c>
      <c r="N365" s="34">
        <f t="shared" si="20"/>
        <v>1</v>
      </c>
      <c r="O365" s="34">
        <f t="shared" si="22"/>
        <v>207</v>
      </c>
      <c r="P365" s="34">
        <f t="shared" si="22"/>
        <v>209</v>
      </c>
      <c r="Q365" s="34">
        <f t="shared" si="22"/>
        <v>57</v>
      </c>
      <c r="R365" s="34">
        <f t="shared" si="22"/>
        <v>34</v>
      </c>
      <c r="S365" s="34">
        <f t="shared" si="22"/>
        <v>215</v>
      </c>
    </row>
    <row r="366" spans="1:19" x14ac:dyDescent="0.25">
      <c r="A366">
        <v>2</v>
      </c>
      <c r="B366">
        <v>14</v>
      </c>
      <c r="C366">
        <v>32</v>
      </c>
      <c r="D366">
        <v>39</v>
      </c>
      <c r="E366">
        <v>40</v>
      </c>
      <c r="F366" s="2">
        <v>0.23983566208706178</v>
      </c>
      <c r="G366">
        <f t="shared" si="21"/>
        <v>127</v>
      </c>
      <c r="H366" s="2">
        <f ca="1">VLOOKUP(A366,Mains!A:D,4,0)+VLOOKUP(B366,Mains!A:D,4,0)+VLOOKUP(C366,Mains!A:D,4,0)+VLOOKUP(D366,Mains!A:D,4,0)+VLOOKUP(E366,Mains!A:D,4,0)</f>
        <v>9.9283388997446376E-2</v>
      </c>
      <c r="I366">
        <f>IF(OR($A366=Test!B$1,$B366=Test!B$1,$C366=Test!B$1,$D366=Test!B$1,$E366=Test!B$1),1,0)</f>
        <v>1</v>
      </c>
      <c r="J366">
        <f>IF(OR($A366=Test!C$1,$B366=Test!C$1,$C366=Test!C$1,$D366=Test!C$1,$E366=Test!C$1),1,0)</f>
        <v>1</v>
      </c>
      <c r="K366">
        <f>IF(OR($A366=Test!D$1,$B366=Test!D$1,$C366=Test!D$1,$D366=Test!D$1,$E366=Test!D$1),1,0)</f>
        <v>0</v>
      </c>
      <c r="L366">
        <f>IF(OR($A366=Test!E$1,$B366=Test!E$1,$C366=Test!E$1,$D366=Test!E$1,$E366=Test!E$1),1,0)</f>
        <v>0</v>
      </c>
      <c r="M366">
        <f>IF(OR($A366=Test!F$1,$B366=Test!F$1,$C366=Test!F$1,$D366=Test!F$1,$E366=Test!F$1),1,0)</f>
        <v>0</v>
      </c>
      <c r="N366" s="34">
        <f t="shared" si="20"/>
        <v>2</v>
      </c>
      <c r="O366" s="34">
        <f t="shared" si="22"/>
        <v>660</v>
      </c>
      <c r="P366" s="34">
        <f t="shared" si="22"/>
        <v>47</v>
      </c>
      <c r="Q366" s="34">
        <f t="shared" si="22"/>
        <v>50</v>
      </c>
      <c r="R366" s="34">
        <f t="shared" si="22"/>
        <v>199</v>
      </c>
      <c r="S366" s="34">
        <f t="shared" si="22"/>
        <v>170</v>
      </c>
    </row>
    <row r="367" spans="1:19" x14ac:dyDescent="0.25">
      <c r="A367">
        <v>2</v>
      </c>
      <c r="B367">
        <v>19</v>
      </c>
      <c r="C367">
        <v>35</v>
      </c>
      <c r="D367">
        <v>40</v>
      </c>
      <c r="E367">
        <v>41</v>
      </c>
      <c r="F367" s="2">
        <v>0.23981861073490382</v>
      </c>
      <c r="G367">
        <f t="shared" si="21"/>
        <v>137</v>
      </c>
      <c r="H367" s="2">
        <f ca="1">VLOOKUP(A367,Mains!A:D,4,0)+VLOOKUP(B367,Mains!A:D,4,0)+VLOOKUP(C367,Mains!A:D,4,0)+VLOOKUP(D367,Mains!A:D,4,0)+VLOOKUP(E367,Mains!A:D,4,0)</f>
        <v>0.1151704748580598</v>
      </c>
      <c r="I367">
        <f>IF(OR($A367=Test!B$1,$B367=Test!B$1,$C367=Test!B$1,$D367=Test!B$1,$E367=Test!B$1),1,0)</f>
        <v>1</v>
      </c>
      <c r="J367">
        <f>IF(OR($A367=Test!C$1,$B367=Test!C$1,$C367=Test!C$1,$D367=Test!C$1,$E367=Test!C$1),1,0)</f>
        <v>0</v>
      </c>
      <c r="K367">
        <f>IF(OR($A367=Test!D$1,$B367=Test!D$1,$C367=Test!D$1,$D367=Test!D$1,$E367=Test!D$1),1,0)</f>
        <v>0</v>
      </c>
      <c r="L367">
        <f>IF(OR($A367=Test!E$1,$B367=Test!E$1,$C367=Test!E$1,$D367=Test!E$1,$E367=Test!E$1),1,0)</f>
        <v>0</v>
      </c>
      <c r="M367">
        <f>IF(OR($A367=Test!F$1,$B367=Test!F$1,$C367=Test!F$1,$D367=Test!F$1,$E367=Test!F$1),1,0)</f>
        <v>0</v>
      </c>
      <c r="N367" s="34">
        <f t="shared" si="20"/>
        <v>1</v>
      </c>
      <c r="O367" s="34">
        <f t="shared" si="22"/>
        <v>660</v>
      </c>
      <c r="P367" s="34">
        <f t="shared" si="22"/>
        <v>209</v>
      </c>
      <c r="Q367" s="34">
        <f t="shared" si="22"/>
        <v>56</v>
      </c>
      <c r="R367" s="34">
        <f t="shared" si="22"/>
        <v>160</v>
      </c>
      <c r="S367" s="34">
        <f t="shared" si="22"/>
        <v>92</v>
      </c>
    </row>
    <row r="368" spans="1:19" x14ac:dyDescent="0.25">
      <c r="A368">
        <v>2</v>
      </c>
      <c r="B368">
        <v>12</v>
      </c>
      <c r="C368">
        <v>28</v>
      </c>
      <c r="D368">
        <v>42</v>
      </c>
      <c r="E368">
        <v>43</v>
      </c>
      <c r="F368" s="2">
        <v>0.23981748204531364</v>
      </c>
      <c r="G368">
        <f t="shared" si="21"/>
        <v>127</v>
      </c>
      <c r="H368" s="2">
        <f ca="1">VLOOKUP(A368,Mains!A:D,4,0)+VLOOKUP(B368,Mains!A:D,4,0)+VLOOKUP(C368,Mains!A:D,4,0)+VLOOKUP(D368,Mains!A:D,4,0)+VLOOKUP(E368,Mains!A:D,4,0)</f>
        <v>0.1005836026380682</v>
      </c>
      <c r="I368">
        <f>IF(OR($A368=Test!B$1,$B368=Test!B$1,$C368=Test!B$1,$D368=Test!B$1,$E368=Test!B$1),1,0)</f>
        <v>1</v>
      </c>
      <c r="J368">
        <f>IF(OR($A368=Test!C$1,$B368=Test!C$1,$C368=Test!C$1,$D368=Test!C$1,$E368=Test!C$1),1,0)</f>
        <v>0</v>
      </c>
      <c r="K368">
        <f>IF(OR($A368=Test!D$1,$B368=Test!D$1,$C368=Test!D$1,$D368=Test!D$1,$E368=Test!D$1),1,0)</f>
        <v>0</v>
      </c>
      <c r="L368">
        <f>IF(OR($A368=Test!E$1,$B368=Test!E$1,$C368=Test!E$1,$D368=Test!E$1,$E368=Test!E$1),1,0)</f>
        <v>0</v>
      </c>
      <c r="M368">
        <f>IF(OR($A368=Test!F$1,$B368=Test!F$1,$C368=Test!F$1,$D368=Test!F$1,$E368=Test!F$1),1,0)</f>
        <v>0</v>
      </c>
      <c r="N368" s="34">
        <f t="shared" si="20"/>
        <v>1</v>
      </c>
      <c r="O368" s="34">
        <f t="shared" si="22"/>
        <v>660</v>
      </c>
      <c r="P368" s="34">
        <f t="shared" si="22"/>
        <v>31</v>
      </c>
      <c r="Q368" s="34">
        <f t="shared" si="22"/>
        <v>120</v>
      </c>
      <c r="R368" s="34">
        <f t="shared" si="22"/>
        <v>110</v>
      </c>
      <c r="S368" s="34">
        <f t="shared" si="22"/>
        <v>208</v>
      </c>
    </row>
    <row r="369" spans="1:19" x14ac:dyDescent="0.25">
      <c r="A369">
        <v>4</v>
      </c>
      <c r="B369">
        <v>23</v>
      </c>
      <c r="C369">
        <v>24</v>
      </c>
      <c r="D369">
        <v>40</v>
      </c>
      <c r="E369">
        <v>50</v>
      </c>
      <c r="F369" s="2">
        <v>0.2398003154924114</v>
      </c>
      <c r="G369">
        <f t="shared" si="21"/>
        <v>141</v>
      </c>
      <c r="H369" s="2">
        <f ca="1">VLOOKUP(A369,Mains!A:D,4,0)+VLOOKUP(B369,Mains!A:D,4,0)+VLOOKUP(C369,Mains!A:D,4,0)+VLOOKUP(D369,Mains!A:D,4,0)+VLOOKUP(E369,Mains!A:D,4,0)</f>
        <v>0.10456218376562652</v>
      </c>
      <c r="I369">
        <f>IF(OR($A369=Test!B$1,$B369=Test!B$1,$C369=Test!B$1,$D369=Test!B$1,$E369=Test!B$1),1,0)</f>
        <v>0</v>
      </c>
      <c r="J369">
        <f>IF(OR($A369=Test!C$1,$B369=Test!C$1,$C369=Test!C$1,$D369=Test!C$1,$E369=Test!C$1),1,0)</f>
        <v>0</v>
      </c>
      <c r="K369">
        <f>IF(OR($A369=Test!D$1,$B369=Test!D$1,$C369=Test!D$1,$D369=Test!D$1,$E369=Test!D$1),1,0)</f>
        <v>0</v>
      </c>
      <c r="L369">
        <f>IF(OR($A369=Test!E$1,$B369=Test!E$1,$C369=Test!E$1,$D369=Test!E$1,$E369=Test!E$1),1,0)</f>
        <v>0</v>
      </c>
      <c r="M369">
        <f>IF(OR($A369=Test!F$1,$B369=Test!F$1,$C369=Test!F$1,$D369=Test!F$1,$E369=Test!F$1),1,0)</f>
        <v>1</v>
      </c>
      <c r="N369" s="34">
        <f t="shared" si="20"/>
        <v>1</v>
      </c>
      <c r="O369" s="34">
        <f t="shared" si="22"/>
        <v>207</v>
      </c>
      <c r="P369" s="34">
        <f t="shared" si="22"/>
        <v>43</v>
      </c>
      <c r="Q369" s="34">
        <f t="shared" si="22"/>
        <v>109</v>
      </c>
      <c r="R369" s="34">
        <f t="shared" si="22"/>
        <v>160</v>
      </c>
      <c r="S369" s="34">
        <f t="shared" si="22"/>
        <v>215</v>
      </c>
    </row>
    <row r="370" spans="1:19" x14ac:dyDescent="0.25">
      <c r="A370">
        <v>2</v>
      </c>
      <c r="B370">
        <v>13</v>
      </c>
      <c r="C370">
        <v>30</v>
      </c>
      <c r="D370">
        <v>31</v>
      </c>
      <c r="E370">
        <v>50</v>
      </c>
      <c r="F370" s="2">
        <v>0.23963676822749461</v>
      </c>
      <c r="G370">
        <f t="shared" si="21"/>
        <v>126</v>
      </c>
      <c r="H370" s="2">
        <f ca="1">VLOOKUP(A370,Mains!A:D,4,0)+VLOOKUP(B370,Mains!A:D,4,0)+VLOOKUP(C370,Mains!A:D,4,0)+VLOOKUP(D370,Mains!A:D,4,0)+VLOOKUP(E370,Mains!A:D,4,0)</f>
        <v>8.9011035545868214E-2</v>
      </c>
      <c r="I370">
        <f>IF(OR($A370=Test!B$1,$B370=Test!B$1,$C370=Test!B$1,$D370=Test!B$1,$E370=Test!B$1),1,0)</f>
        <v>1</v>
      </c>
      <c r="J370">
        <f>IF(OR($A370=Test!C$1,$B370=Test!C$1,$C370=Test!C$1,$D370=Test!C$1,$E370=Test!C$1),1,0)</f>
        <v>0</v>
      </c>
      <c r="K370">
        <f>IF(OR($A370=Test!D$1,$B370=Test!D$1,$C370=Test!D$1,$D370=Test!D$1,$E370=Test!D$1),1,0)</f>
        <v>0</v>
      </c>
      <c r="L370">
        <f>IF(OR($A370=Test!E$1,$B370=Test!E$1,$C370=Test!E$1,$D370=Test!E$1,$E370=Test!E$1),1,0)</f>
        <v>0</v>
      </c>
      <c r="M370">
        <f>IF(OR($A370=Test!F$1,$B370=Test!F$1,$C370=Test!F$1,$D370=Test!F$1,$E370=Test!F$1),1,0)</f>
        <v>1</v>
      </c>
      <c r="N370" s="34">
        <f t="shared" si="20"/>
        <v>2</v>
      </c>
      <c r="O370" s="34">
        <f t="shared" si="22"/>
        <v>660</v>
      </c>
      <c r="P370" s="34">
        <f t="shared" si="22"/>
        <v>110</v>
      </c>
      <c r="Q370" s="34">
        <f t="shared" si="22"/>
        <v>47</v>
      </c>
      <c r="R370" s="34">
        <f t="shared" si="22"/>
        <v>15</v>
      </c>
      <c r="S370" s="34">
        <f t="shared" si="22"/>
        <v>215</v>
      </c>
    </row>
    <row r="371" spans="1:19" x14ac:dyDescent="0.25">
      <c r="A371">
        <v>2</v>
      </c>
      <c r="B371">
        <v>17</v>
      </c>
      <c r="C371">
        <v>32</v>
      </c>
      <c r="D371">
        <v>43</v>
      </c>
      <c r="E371">
        <v>44</v>
      </c>
      <c r="F371" s="2">
        <v>0.23960326229049345</v>
      </c>
      <c r="G371">
        <f t="shared" si="21"/>
        <v>138</v>
      </c>
      <c r="H371" s="2">
        <f ca="1">VLOOKUP(A371,Mains!A:D,4,0)+VLOOKUP(B371,Mains!A:D,4,0)+VLOOKUP(C371,Mains!A:D,4,0)+VLOOKUP(D371,Mains!A:D,4,0)+VLOOKUP(E371,Mains!A:D,4,0)</f>
        <v>8.1521200432997057E-2</v>
      </c>
      <c r="I371">
        <f>IF(OR($A371=Test!B$1,$B371=Test!B$1,$C371=Test!B$1,$D371=Test!B$1,$E371=Test!B$1),1,0)</f>
        <v>1</v>
      </c>
      <c r="J371">
        <f>IF(OR($A371=Test!C$1,$B371=Test!C$1,$C371=Test!C$1,$D371=Test!C$1,$E371=Test!C$1),1,0)</f>
        <v>0</v>
      </c>
      <c r="K371">
        <f>IF(OR($A371=Test!D$1,$B371=Test!D$1,$C371=Test!D$1,$D371=Test!D$1,$E371=Test!D$1),1,0)</f>
        <v>0</v>
      </c>
      <c r="L371">
        <f>IF(OR($A371=Test!E$1,$B371=Test!E$1,$C371=Test!E$1,$D371=Test!E$1,$E371=Test!E$1),1,0)</f>
        <v>1</v>
      </c>
      <c r="M371">
        <f>IF(OR($A371=Test!F$1,$B371=Test!F$1,$C371=Test!F$1,$D371=Test!F$1,$E371=Test!F$1),1,0)</f>
        <v>0</v>
      </c>
      <c r="N371" s="34">
        <f t="shared" si="20"/>
        <v>2</v>
      </c>
      <c r="O371" s="34">
        <f t="shared" si="22"/>
        <v>660</v>
      </c>
      <c r="P371" s="34">
        <f t="shared" si="22"/>
        <v>105</v>
      </c>
      <c r="Q371" s="34">
        <f t="shared" si="22"/>
        <v>50</v>
      </c>
      <c r="R371" s="34">
        <f t="shared" si="22"/>
        <v>51</v>
      </c>
      <c r="S371" s="34">
        <f t="shared" si="22"/>
        <v>49</v>
      </c>
    </row>
    <row r="372" spans="1:19" x14ac:dyDescent="0.25">
      <c r="A372">
        <v>2</v>
      </c>
      <c r="B372">
        <v>17</v>
      </c>
      <c r="C372">
        <v>35</v>
      </c>
      <c r="D372">
        <v>36</v>
      </c>
      <c r="E372">
        <v>46</v>
      </c>
      <c r="F372" s="2">
        <v>0.23958599072587838</v>
      </c>
      <c r="G372">
        <f t="shared" si="21"/>
        <v>136</v>
      </c>
      <c r="H372" s="2">
        <f ca="1">VLOOKUP(A372,Mains!A:D,4,0)+VLOOKUP(B372,Mains!A:D,4,0)+VLOOKUP(C372,Mains!A:D,4,0)+VLOOKUP(D372,Mains!A:D,4,0)+VLOOKUP(E372,Mains!A:D,4,0)</f>
        <v>8.3846087390791607E-2</v>
      </c>
      <c r="I372">
        <f>IF(OR($A372=Test!B$1,$B372=Test!B$1,$C372=Test!B$1,$D372=Test!B$1,$E372=Test!B$1),1,0)</f>
        <v>1</v>
      </c>
      <c r="J372">
        <f>IF(OR($A372=Test!C$1,$B372=Test!C$1,$C372=Test!C$1,$D372=Test!C$1,$E372=Test!C$1),1,0)</f>
        <v>0</v>
      </c>
      <c r="K372">
        <f>IF(OR($A372=Test!D$1,$B372=Test!D$1,$C372=Test!D$1,$D372=Test!D$1,$E372=Test!D$1),1,0)</f>
        <v>0</v>
      </c>
      <c r="L372">
        <f>IF(OR($A372=Test!E$1,$B372=Test!E$1,$C372=Test!E$1,$D372=Test!E$1,$E372=Test!E$1),1,0)</f>
        <v>0</v>
      </c>
      <c r="M372">
        <f>IF(OR($A372=Test!F$1,$B372=Test!F$1,$C372=Test!F$1,$D372=Test!F$1,$E372=Test!F$1),1,0)</f>
        <v>0</v>
      </c>
      <c r="N372" s="34">
        <f t="shared" si="20"/>
        <v>1</v>
      </c>
      <c r="O372" s="34">
        <f t="shared" si="22"/>
        <v>660</v>
      </c>
      <c r="P372" s="34">
        <f t="shared" si="22"/>
        <v>105</v>
      </c>
      <c r="Q372" s="34">
        <f t="shared" si="22"/>
        <v>56</v>
      </c>
      <c r="R372" s="34">
        <f t="shared" si="22"/>
        <v>33</v>
      </c>
      <c r="S372" s="34">
        <f t="shared" si="22"/>
        <v>64</v>
      </c>
    </row>
    <row r="373" spans="1:19" x14ac:dyDescent="0.25">
      <c r="A373">
        <v>4</v>
      </c>
      <c r="B373">
        <v>19</v>
      </c>
      <c r="C373">
        <v>20</v>
      </c>
      <c r="D373">
        <v>35</v>
      </c>
      <c r="E373">
        <v>45</v>
      </c>
      <c r="F373" s="2">
        <v>0.23955973544254233</v>
      </c>
      <c r="G373">
        <f t="shared" si="21"/>
        <v>123</v>
      </c>
      <c r="H373" s="2">
        <f ca="1">VLOOKUP(A373,Mains!A:D,4,0)+VLOOKUP(B373,Mains!A:D,4,0)+VLOOKUP(C373,Mains!A:D,4,0)+VLOOKUP(D373,Mains!A:D,4,0)+VLOOKUP(E373,Mains!A:D,4,0)</f>
        <v>8.966608988861921E-2</v>
      </c>
      <c r="I373">
        <f>IF(OR($A373=Test!B$1,$B373=Test!B$1,$C373=Test!B$1,$D373=Test!B$1,$E373=Test!B$1),1,0)</f>
        <v>0</v>
      </c>
      <c r="J373">
        <f>IF(OR($A373=Test!C$1,$B373=Test!C$1,$C373=Test!C$1,$D373=Test!C$1,$E373=Test!C$1),1,0)</f>
        <v>0</v>
      </c>
      <c r="K373">
        <f>IF(OR($A373=Test!D$1,$B373=Test!D$1,$C373=Test!D$1,$D373=Test!D$1,$E373=Test!D$1),1,0)</f>
        <v>0</v>
      </c>
      <c r="L373">
        <f>IF(OR($A373=Test!E$1,$B373=Test!E$1,$C373=Test!E$1,$D373=Test!E$1,$E373=Test!E$1),1,0)</f>
        <v>0</v>
      </c>
      <c r="M373">
        <f>IF(OR($A373=Test!F$1,$B373=Test!F$1,$C373=Test!F$1,$D373=Test!F$1,$E373=Test!F$1),1,0)</f>
        <v>0</v>
      </c>
      <c r="N373" s="34">
        <f t="shared" si="20"/>
        <v>0</v>
      </c>
      <c r="O373" s="34">
        <f t="shared" si="22"/>
        <v>207</v>
      </c>
      <c r="P373" s="34">
        <f t="shared" si="22"/>
        <v>209</v>
      </c>
      <c r="Q373" s="34">
        <f t="shared" si="22"/>
        <v>32</v>
      </c>
      <c r="R373" s="34">
        <f t="shared" si="22"/>
        <v>177</v>
      </c>
      <c r="S373" s="34">
        <f t="shared" si="22"/>
        <v>81</v>
      </c>
    </row>
    <row r="374" spans="1:19" x14ac:dyDescent="0.25">
      <c r="A374">
        <v>2</v>
      </c>
      <c r="B374">
        <v>20</v>
      </c>
      <c r="C374">
        <v>34</v>
      </c>
      <c r="D374">
        <v>35</v>
      </c>
      <c r="E374">
        <v>40</v>
      </c>
      <c r="F374" s="2">
        <v>0.23948911122476096</v>
      </c>
      <c r="G374">
        <f t="shared" si="21"/>
        <v>131</v>
      </c>
      <c r="H374" s="2">
        <f ca="1">VLOOKUP(A374,Mains!A:D,4,0)+VLOOKUP(B374,Mains!A:D,4,0)+VLOOKUP(C374,Mains!A:D,4,0)+VLOOKUP(D374,Mains!A:D,4,0)+VLOOKUP(E374,Mains!A:D,4,0)</f>
        <v>8.7765088335871586E-2</v>
      </c>
      <c r="I374">
        <f>IF(OR($A374=Test!B$1,$B374=Test!B$1,$C374=Test!B$1,$D374=Test!B$1,$E374=Test!B$1),1,0)</f>
        <v>1</v>
      </c>
      <c r="J374">
        <f>IF(OR($A374=Test!C$1,$B374=Test!C$1,$C374=Test!C$1,$D374=Test!C$1,$E374=Test!C$1),1,0)</f>
        <v>0</v>
      </c>
      <c r="K374">
        <f>IF(OR($A374=Test!D$1,$B374=Test!D$1,$C374=Test!D$1,$D374=Test!D$1,$E374=Test!D$1),1,0)</f>
        <v>0</v>
      </c>
      <c r="L374">
        <f>IF(OR($A374=Test!E$1,$B374=Test!E$1,$C374=Test!E$1,$D374=Test!E$1,$E374=Test!E$1),1,0)</f>
        <v>0</v>
      </c>
      <c r="M374">
        <f>IF(OR($A374=Test!F$1,$B374=Test!F$1,$C374=Test!F$1,$D374=Test!F$1,$E374=Test!F$1),1,0)</f>
        <v>0</v>
      </c>
      <c r="N374" s="34">
        <f t="shared" si="20"/>
        <v>1</v>
      </c>
      <c r="O374" s="34">
        <f t="shared" si="22"/>
        <v>660</v>
      </c>
      <c r="P374" s="34">
        <f t="shared" si="22"/>
        <v>74</v>
      </c>
      <c r="Q374" s="34">
        <f t="shared" si="22"/>
        <v>71</v>
      </c>
      <c r="R374" s="34">
        <f t="shared" si="22"/>
        <v>177</v>
      </c>
      <c r="S374" s="34">
        <f t="shared" si="22"/>
        <v>170</v>
      </c>
    </row>
    <row r="375" spans="1:19" x14ac:dyDescent="0.25">
      <c r="A375">
        <v>4</v>
      </c>
      <c r="B375">
        <v>21</v>
      </c>
      <c r="C375">
        <v>22</v>
      </c>
      <c r="D375">
        <v>40</v>
      </c>
      <c r="E375">
        <v>47</v>
      </c>
      <c r="F375" s="2">
        <v>0.23941262376614222</v>
      </c>
      <c r="G375">
        <f t="shared" si="21"/>
        <v>134</v>
      </c>
      <c r="H375" s="2">
        <f ca="1">VLOOKUP(A375,Mains!A:D,4,0)+VLOOKUP(B375,Mains!A:D,4,0)+VLOOKUP(C375,Mains!A:D,4,0)+VLOOKUP(D375,Mains!A:D,4,0)+VLOOKUP(E375,Mains!A:D,4,0)</f>
        <v>9.7270616408410296E-2</v>
      </c>
      <c r="I375">
        <f>IF(OR($A375=Test!B$1,$B375=Test!B$1,$C375=Test!B$1,$D375=Test!B$1,$E375=Test!B$1),1,0)</f>
        <v>0</v>
      </c>
      <c r="J375">
        <f>IF(OR($A375=Test!C$1,$B375=Test!C$1,$C375=Test!C$1,$D375=Test!C$1,$E375=Test!C$1),1,0)</f>
        <v>0</v>
      </c>
      <c r="K375">
        <f>IF(OR($A375=Test!D$1,$B375=Test!D$1,$C375=Test!D$1,$D375=Test!D$1,$E375=Test!D$1),1,0)</f>
        <v>0</v>
      </c>
      <c r="L375">
        <f>IF(OR($A375=Test!E$1,$B375=Test!E$1,$C375=Test!E$1,$D375=Test!E$1,$E375=Test!E$1),1,0)</f>
        <v>0</v>
      </c>
      <c r="M375">
        <f>IF(OR($A375=Test!F$1,$B375=Test!F$1,$C375=Test!F$1,$D375=Test!F$1,$E375=Test!F$1),1,0)</f>
        <v>0</v>
      </c>
      <c r="N375" s="34">
        <f t="shared" si="20"/>
        <v>0</v>
      </c>
      <c r="O375" s="34">
        <f t="shared" si="22"/>
        <v>207</v>
      </c>
      <c r="P375" s="34">
        <f t="shared" si="22"/>
        <v>56</v>
      </c>
      <c r="Q375" s="34">
        <f t="shared" si="22"/>
        <v>106</v>
      </c>
      <c r="R375" s="34">
        <f t="shared" si="22"/>
        <v>160</v>
      </c>
      <c r="S375" s="34">
        <f t="shared" si="22"/>
        <v>52</v>
      </c>
    </row>
    <row r="376" spans="1:19" x14ac:dyDescent="0.25">
      <c r="A376">
        <v>4</v>
      </c>
      <c r="B376">
        <v>22</v>
      </c>
      <c r="C376">
        <v>23</v>
      </c>
      <c r="D376">
        <v>35</v>
      </c>
      <c r="E376">
        <v>48</v>
      </c>
      <c r="F376" s="2">
        <v>0.23941210528265608</v>
      </c>
      <c r="G376">
        <f t="shared" si="21"/>
        <v>132</v>
      </c>
      <c r="H376" s="2">
        <f ca="1">VLOOKUP(A376,Mains!A:D,4,0)+VLOOKUP(B376,Mains!A:D,4,0)+VLOOKUP(C376,Mains!A:D,4,0)+VLOOKUP(D376,Mains!A:D,4,0)+VLOOKUP(E376,Mains!A:D,4,0)</f>
        <v>0.10725582868007058</v>
      </c>
      <c r="I376">
        <f>IF(OR($A376=Test!B$1,$B376=Test!B$1,$C376=Test!B$1,$D376=Test!B$1,$E376=Test!B$1),1,0)</f>
        <v>0</v>
      </c>
      <c r="J376">
        <f>IF(OR($A376=Test!C$1,$B376=Test!C$1,$C376=Test!C$1,$D376=Test!C$1,$E376=Test!C$1),1,0)</f>
        <v>0</v>
      </c>
      <c r="K376">
        <f>IF(OR($A376=Test!D$1,$B376=Test!D$1,$C376=Test!D$1,$D376=Test!D$1,$E376=Test!D$1),1,0)</f>
        <v>0</v>
      </c>
      <c r="L376">
        <f>IF(OR($A376=Test!E$1,$B376=Test!E$1,$C376=Test!E$1,$D376=Test!E$1,$E376=Test!E$1),1,0)</f>
        <v>0</v>
      </c>
      <c r="M376">
        <f>IF(OR($A376=Test!F$1,$B376=Test!F$1,$C376=Test!F$1,$D376=Test!F$1,$E376=Test!F$1),1,0)</f>
        <v>0</v>
      </c>
      <c r="N376" s="34">
        <f t="shared" si="20"/>
        <v>0</v>
      </c>
      <c r="O376" s="34">
        <f t="shared" si="22"/>
        <v>207</v>
      </c>
      <c r="P376" s="34">
        <f t="shared" si="22"/>
        <v>82</v>
      </c>
      <c r="Q376" s="34">
        <f t="shared" si="22"/>
        <v>86</v>
      </c>
      <c r="R376" s="34">
        <f t="shared" si="22"/>
        <v>177</v>
      </c>
      <c r="S376" s="34">
        <f t="shared" si="22"/>
        <v>17</v>
      </c>
    </row>
    <row r="377" spans="1:19" x14ac:dyDescent="0.25">
      <c r="A377">
        <v>2</v>
      </c>
      <c r="B377">
        <v>16</v>
      </c>
      <c r="C377">
        <v>31</v>
      </c>
      <c r="D377">
        <v>39</v>
      </c>
      <c r="E377">
        <v>40</v>
      </c>
      <c r="F377" s="2">
        <v>0.23937836017566164</v>
      </c>
      <c r="G377">
        <f t="shared" si="21"/>
        <v>128</v>
      </c>
      <c r="H377" s="2">
        <f ca="1">VLOOKUP(A377,Mains!A:D,4,0)+VLOOKUP(B377,Mains!A:D,4,0)+VLOOKUP(C377,Mains!A:D,4,0)+VLOOKUP(D377,Mains!A:D,4,0)+VLOOKUP(E377,Mains!A:D,4,0)</f>
        <v>9.0508724519452466E-2</v>
      </c>
      <c r="I377">
        <f>IF(OR($A377=Test!B$1,$B377=Test!B$1,$C377=Test!B$1,$D377=Test!B$1,$E377=Test!B$1),1,0)</f>
        <v>1</v>
      </c>
      <c r="J377">
        <f>IF(OR($A377=Test!C$1,$B377=Test!C$1,$C377=Test!C$1,$D377=Test!C$1,$E377=Test!C$1),1,0)</f>
        <v>0</v>
      </c>
      <c r="K377">
        <f>IF(OR($A377=Test!D$1,$B377=Test!D$1,$C377=Test!D$1,$D377=Test!D$1,$E377=Test!D$1),1,0)</f>
        <v>0</v>
      </c>
      <c r="L377">
        <f>IF(OR($A377=Test!E$1,$B377=Test!E$1,$C377=Test!E$1,$D377=Test!E$1,$E377=Test!E$1),1,0)</f>
        <v>0</v>
      </c>
      <c r="M377">
        <f>IF(OR($A377=Test!F$1,$B377=Test!F$1,$C377=Test!F$1,$D377=Test!F$1,$E377=Test!F$1),1,0)</f>
        <v>0</v>
      </c>
      <c r="N377" s="34">
        <f t="shared" si="20"/>
        <v>1</v>
      </c>
      <c r="O377" s="34">
        <f t="shared" si="22"/>
        <v>660</v>
      </c>
      <c r="P377" s="34">
        <f t="shared" si="22"/>
        <v>40</v>
      </c>
      <c r="Q377" s="34">
        <f t="shared" si="22"/>
        <v>57</v>
      </c>
      <c r="R377" s="34">
        <f t="shared" si="22"/>
        <v>199</v>
      </c>
      <c r="S377" s="34">
        <f t="shared" si="22"/>
        <v>170</v>
      </c>
    </row>
    <row r="378" spans="1:19" x14ac:dyDescent="0.25">
      <c r="A378">
        <v>2</v>
      </c>
      <c r="B378">
        <v>18</v>
      </c>
      <c r="C378">
        <v>26</v>
      </c>
      <c r="D378">
        <v>39</v>
      </c>
      <c r="E378">
        <v>40</v>
      </c>
      <c r="F378" s="2">
        <v>0.23928924421212483</v>
      </c>
      <c r="G378">
        <f t="shared" si="21"/>
        <v>125</v>
      </c>
      <c r="H378" s="2">
        <f ca="1">VLOOKUP(A378,Mains!A:D,4,0)+VLOOKUP(B378,Mains!A:D,4,0)+VLOOKUP(C378,Mains!A:D,4,0)+VLOOKUP(D378,Mains!A:D,4,0)+VLOOKUP(E378,Mains!A:D,4,0)</f>
        <v>0.10743827635661471</v>
      </c>
      <c r="I378">
        <f>IF(OR($A378=Test!B$1,$B378=Test!B$1,$C378=Test!B$1,$D378=Test!B$1,$E378=Test!B$1),1,0)</f>
        <v>1</v>
      </c>
      <c r="J378">
        <f>IF(OR($A378=Test!C$1,$B378=Test!C$1,$C378=Test!C$1,$D378=Test!C$1,$E378=Test!C$1),1,0)</f>
        <v>0</v>
      </c>
      <c r="K378">
        <f>IF(OR($A378=Test!D$1,$B378=Test!D$1,$C378=Test!D$1,$D378=Test!D$1,$E378=Test!D$1),1,0)</f>
        <v>0</v>
      </c>
      <c r="L378">
        <f>IF(OR($A378=Test!E$1,$B378=Test!E$1,$C378=Test!E$1,$D378=Test!E$1,$E378=Test!E$1),1,0)</f>
        <v>0</v>
      </c>
      <c r="M378">
        <f>IF(OR($A378=Test!F$1,$B378=Test!F$1,$C378=Test!F$1,$D378=Test!F$1,$E378=Test!F$1),1,0)</f>
        <v>0</v>
      </c>
      <c r="N378" s="34">
        <f t="shared" si="20"/>
        <v>1</v>
      </c>
      <c r="O378" s="34">
        <f t="shared" si="22"/>
        <v>660</v>
      </c>
      <c r="P378" s="34">
        <f t="shared" si="22"/>
        <v>40</v>
      </c>
      <c r="Q378" s="34">
        <f t="shared" si="22"/>
        <v>102</v>
      </c>
      <c r="R378" s="34">
        <f t="shared" si="22"/>
        <v>199</v>
      </c>
      <c r="S378" s="34">
        <f t="shared" si="22"/>
        <v>170</v>
      </c>
    </row>
    <row r="379" spans="1:19" x14ac:dyDescent="0.25">
      <c r="A379">
        <v>13</v>
      </c>
      <c r="B379">
        <v>14</v>
      </c>
      <c r="C379">
        <v>26</v>
      </c>
      <c r="D379">
        <v>35</v>
      </c>
      <c r="E379">
        <v>50</v>
      </c>
      <c r="F379" s="2">
        <v>0.23924427687465782</v>
      </c>
      <c r="G379">
        <f t="shared" si="21"/>
        <v>138</v>
      </c>
      <c r="H379" s="2">
        <f ca="1">VLOOKUP(A379,Mains!A:D,4,0)+VLOOKUP(B379,Mains!A:D,4,0)+VLOOKUP(C379,Mains!A:D,4,0)+VLOOKUP(D379,Mains!A:D,4,0)+VLOOKUP(E379,Mains!A:D,4,0)</f>
        <v>9.4149541757563723E-2</v>
      </c>
      <c r="I379">
        <f>IF(OR($A379=Test!B$1,$B379=Test!B$1,$C379=Test!B$1,$D379=Test!B$1,$E379=Test!B$1),1,0)</f>
        <v>0</v>
      </c>
      <c r="J379">
        <f>IF(OR($A379=Test!C$1,$B379=Test!C$1,$C379=Test!C$1,$D379=Test!C$1,$E379=Test!C$1),1,0)</f>
        <v>1</v>
      </c>
      <c r="K379">
        <f>IF(OR($A379=Test!D$1,$B379=Test!D$1,$C379=Test!D$1,$D379=Test!D$1,$E379=Test!D$1),1,0)</f>
        <v>0</v>
      </c>
      <c r="L379">
        <f>IF(OR($A379=Test!E$1,$B379=Test!E$1,$C379=Test!E$1,$D379=Test!E$1,$E379=Test!E$1),1,0)</f>
        <v>0</v>
      </c>
      <c r="M379">
        <f>IF(OR($A379=Test!F$1,$B379=Test!F$1,$C379=Test!F$1,$D379=Test!F$1,$E379=Test!F$1),1,0)</f>
        <v>1</v>
      </c>
      <c r="N379" s="34">
        <f t="shared" si="20"/>
        <v>2</v>
      </c>
      <c r="O379" s="34">
        <f t="shared" si="22"/>
        <v>8</v>
      </c>
      <c r="P379" s="34">
        <f t="shared" si="22"/>
        <v>47</v>
      </c>
      <c r="Q379" s="34">
        <f t="shared" si="22"/>
        <v>102</v>
      </c>
      <c r="R379" s="34">
        <f t="shared" si="22"/>
        <v>177</v>
      </c>
      <c r="S379" s="34">
        <f t="shared" si="22"/>
        <v>215</v>
      </c>
    </row>
    <row r="380" spans="1:19" x14ac:dyDescent="0.25">
      <c r="A380">
        <v>2</v>
      </c>
      <c r="B380">
        <v>17</v>
      </c>
      <c r="C380">
        <v>23</v>
      </c>
      <c r="D380">
        <v>39</v>
      </c>
      <c r="E380">
        <v>40</v>
      </c>
      <c r="F380" s="2">
        <v>0.23921489264283011</v>
      </c>
      <c r="G380">
        <f t="shared" si="21"/>
        <v>121</v>
      </c>
      <c r="H380" s="2">
        <f ca="1">VLOOKUP(A380,Mains!A:D,4,0)+VLOOKUP(B380,Mains!A:D,4,0)+VLOOKUP(C380,Mains!A:D,4,0)+VLOOKUP(D380,Mains!A:D,4,0)+VLOOKUP(E380,Mains!A:D,4,0)</f>
        <v>0.1083769554906121</v>
      </c>
      <c r="I380">
        <f>IF(OR($A380=Test!B$1,$B380=Test!B$1,$C380=Test!B$1,$D380=Test!B$1,$E380=Test!B$1),1,0)</f>
        <v>1</v>
      </c>
      <c r="J380">
        <f>IF(OR($A380=Test!C$1,$B380=Test!C$1,$C380=Test!C$1,$D380=Test!C$1,$E380=Test!C$1),1,0)</f>
        <v>0</v>
      </c>
      <c r="K380">
        <f>IF(OR($A380=Test!D$1,$B380=Test!D$1,$C380=Test!D$1,$D380=Test!D$1,$E380=Test!D$1),1,0)</f>
        <v>0</v>
      </c>
      <c r="L380">
        <f>IF(OR($A380=Test!E$1,$B380=Test!E$1,$C380=Test!E$1,$D380=Test!E$1,$E380=Test!E$1),1,0)</f>
        <v>0</v>
      </c>
      <c r="M380">
        <f>IF(OR($A380=Test!F$1,$B380=Test!F$1,$C380=Test!F$1,$D380=Test!F$1,$E380=Test!F$1),1,0)</f>
        <v>0</v>
      </c>
      <c r="N380" s="34">
        <f t="shared" si="20"/>
        <v>1</v>
      </c>
      <c r="O380" s="34">
        <f t="shared" si="22"/>
        <v>660</v>
      </c>
      <c r="P380" s="34">
        <f t="shared" si="22"/>
        <v>105</v>
      </c>
      <c r="Q380" s="34">
        <f t="shared" si="22"/>
        <v>86</v>
      </c>
      <c r="R380" s="34">
        <f t="shared" si="22"/>
        <v>199</v>
      </c>
      <c r="S380" s="34">
        <f t="shared" si="22"/>
        <v>170</v>
      </c>
    </row>
    <row r="381" spans="1:19" x14ac:dyDescent="0.25">
      <c r="A381">
        <v>2</v>
      </c>
      <c r="B381">
        <v>14</v>
      </c>
      <c r="C381">
        <v>32</v>
      </c>
      <c r="D381">
        <v>33</v>
      </c>
      <c r="E381">
        <v>43</v>
      </c>
      <c r="F381" s="2">
        <v>0.23915914000562774</v>
      </c>
      <c r="G381">
        <f t="shared" si="21"/>
        <v>124</v>
      </c>
      <c r="H381" s="2">
        <f ca="1">VLOOKUP(A381,Mains!A:D,4,0)+VLOOKUP(B381,Mains!A:D,4,0)+VLOOKUP(C381,Mains!A:D,4,0)+VLOOKUP(D381,Mains!A:D,4,0)+VLOOKUP(E381,Mains!A:D,4,0)</f>
        <v>8.9550696653488221E-2</v>
      </c>
      <c r="I381">
        <f>IF(OR($A381=Test!B$1,$B381=Test!B$1,$C381=Test!B$1,$D381=Test!B$1,$E381=Test!B$1),1,0)</f>
        <v>1</v>
      </c>
      <c r="J381">
        <f>IF(OR($A381=Test!C$1,$B381=Test!C$1,$C381=Test!C$1,$D381=Test!C$1,$E381=Test!C$1),1,0)</f>
        <v>1</v>
      </c>
      <c r="K381">
        <f>IF(OR($A381=Test!D$1,$B381=Test!D$1,$C381=Test!D$1,$D381=Test!D$1,$E381=Test!D$1),1,0)</f>
        <v>0</v>
      </c>
      <c r="L381">
        <f>IF(OR($A381=Test!E$1,$B381=Test!E$1,$C381=Test!E$1,$D381=Test!E$1,$E381=Test!E$1),1,0)</f>
        <v>0</v>
      </c>
      <c r="M381">
        <f>IF(OR($A381=Test!F$1,$B381=Test!F$1,$C381=Test!F$1,$D381=Test!F$1,$E381=Test!F$1),1,0)</f>
        <v>0</v>
      </c>
      <c r="N381" s="34">
        <f t="shared" si="20"/>
        <v>2</v>
      </c>
      <c r="O381" s="34">
        <f t="shared" si="22"/>
        <v>660</v>
      </c>
      <c r="P381" s="34">
        <f t="shared" si="22"/>
        <v>47</v>
      </c>
      <c r="Q381" s="34">
        <f t="shared" si="22"/>
        <v>50</v>
      </c>
      <c r="R381" s="34">
        <f t="shared" si="22"/>
        <v>36</v>
      </c>
      <c r="S381" s="34">
        <f t="shared" si="22"/>
        <v>208</v>
      </c>
    </row>
    <row r="382" spans="1:19" x14ac:dyDescent="0.25">
      <c r="A382">
        <v>2</v>
      </c>
      <c r="B382">
        <v>12</v>
      </c>
      <c r="C382">
        <v>27</v>
      </c>
      <c r="D382">
        <v>42</v>
      </c>
      <c r="E382">
        <v>43</v>
      </c>
      <c r="F382" s="2">
        <v>0.23910372313309985</v>
      </c>
      <c r="G382">
        <f t="shared" si="21"/>
        <v>126</v>
      </c>
      <c r="H382" s="2">
        <f ca="1">VLOOKUP(A382,Mains!A:D,4,0)+VLOOKUP(B382,Mains!A:D,4,0)+VLOOKUP(C382,Mains!A:D,4,0)+VLOOKUP(D382,Mains!A:D,4,0)+VLOOKUP(E382,Mains!A:D,4,0)</f>
        <v>8.0025302513820271E-2</v>
      </c>
      <c r="I382">
        <f>IF(OR($A382=Test!B$1,$B382=Test!B$1,$C382=Test!B$1,$D382=Test!B$1,$E382=Test!B$1),1,0)</f>
        <v>1</v>
      </c>
      <c r="J382">
        <f>IF(OR($A382=Test!C$1,$B382=Test!C$1,$C382=Test!C$1,$D382=Test!C$1,$E382=Test!C$1),1,0)</f>
        <v>0</v>
      </c>
      <c r="K382">
        <f>IF(OR($A382=Test!D$1,$B382=Test!D$1,$C382=Test!D$1,$D382=Test!D$1,$E382=Test!D$1),1,0)</f>
        <v>0</v>
      </c>
      <c r="L382">
        <f>IF(OR($A382=Test!E$1,$B382=Test!E$1,$C382=Test!E$1,$D382=Test!E$1,$E382=Test!E$1),1,0)</f>
        <v>0</v>
      </c>
      <c r="M382">
        <f>IF(OR($A382=Test!F$1,$B382=Test!F$1,$C382=Test!F$1,$D382=Test!F$1,$E382=Test!F$1),1,0)</f>
        <v>0</v>
      </c>
      <c r="N382" s="34">
        <f t="shared" si="20"/>
        <v>1</v>
      </c>
      <c r="O382" s="34">
        <f t="shared" si="22"/>
        <v>660</v>
      </c>
      <c r="P382" s="34">
        <f t="shared" si="22"/>
        <v>31</v>
      </c>
      <c r="Q382" s="34">
        <f t="shared" si="22"/>
        <v>30</v>
      </c>
      <c r="R382" s="34">
        <f t="shared" si="22"/>
        <v>110</v>
      </c>
      <c r="S382" s="34">
        <f t="shared" si="22"/>
        <v>208</v>
      </c>
    </row>
    <row r="383" spans="1:19" x14ac:dyDescent="0.25">
      <c r="A383">
        <v>2</v>
      </c>
      <c r="B383">
        <v>16</v>
      </c>
      <c r="C383">
        <v>34</v>
      </c>
      <c r="D383">
        <v>35</v>
      </c>
      <c r="E383">
        <v>46</v>
      </c>
      <c r="F383" s="2">
        <v>0.23905432617523084</v>
      </c>
      <c r="G383">
        <f t="shared" si="21"/>
        <v>133</v>
      </c>
      <c r="H383" s="2">
        <f ca="1">VLOOKUP(A383,Mains!A:D,4,0)+VLOOKUP(B383,Mains!A:D,4,0)+VLOOKUP(C383,Mains!A:D,4,0)+VLOOKUP(D383,Mains!A:D,4,0)+VLOOKUP(E383,Mains!A:D,4,0)</f>
        <v>7.6124489359479852E-2</v>
      </c>
      <c r="I383">
        <f>IF(OR($A383=Test!B$1,$B383=Test!B$1,$C383=Test!B$1,$D383=Test!B$1,$E383=Test!B$1),1,0)</f>
        <v>1</v>
      </c>
      <c r="J383">
        <f>IF(OR($A383=Test!C$1,$B383=Test!C$1,$C383=Test!C$1,$D383=Test!C$1,$E383=Test!C$1),1,0)</f>
        <v>0</v>
      </c>
      <c r="K383">
        <f>IF(OR($A383=Test!D$1,$B383=Test!D$1,$C383=Test!D$1,$D383=Test!D$1,$E383=Test!D$1),1,0)</f>
        <v>0</v>
      </c>
      <c r="L383">
        <f>IF(OR($A383=Test!E$1,$B383=Test!E$1,$C383=Test!E$1,$D383=Test!E$1,$E383=Test!E$1),1,0)</f>
        <v>0</v>
      </c>
      <c r="M383">
        <f>IF(OR($A383=Test!F$1,$B383=Test!F$1,$C383=Test!F$1,$D383=Test!F$1,$E383=Test!F$1),1,0)</f>
        <v>0</v>
      </c>
      <c r="N383" s="34">
        <f t="shared" si="20"/>
        <v>1</v>
      </c>
      <c r="O383" s="34">
        <f t="shared" si="22"/>
        <v>660</v>
      </c>
      <c r="P383" s="34">
        <f t="shared" si="22"/>
        <v>40</v>
      </c>
      <c r="Q383" s="34">
        <f t="shared" si="22"/>
        <v>71</v>
      </c>
      <c r="R383" s="34">
        <f t="shared" si="22"/>
        <v>177</v>
      </c>
      <c r="S383" s="34">
        <f t="shared" si="22"/>
        <v>64</v>
      </c>
    </row>
    <row r="384" spans="1:19" x14ac:dyDescent="0.25">
      <c r="A384">
        <v>2</v>
      </c>
      <c r="B384">
        <v>9</v>
      </c>
      <c r="C384">
        <v>27</v>
      </c>
      <c r="D384">
        <v>42</v>
      </c>
      <c r="E384">
        <v>43</v>
      </c>
      <c r="F384" s="2">
        <v>0.23904520230687187</v>
      </c>
      <c r="G384">
        <f t="shared" si="21"/>
        <v>123</v>
      </c>
      <c r="H384" s="2">
        <f ca="1">VLOOKUP(A384,Mains!A:D,4,0)+VLOOKUP(B384,Mains!A:D,4,0)+VLOOKUP(C384,Mains!A:D,4,0)+VLOOKUP(D384,Mains!A:D,4,0)+VLOOKUP(E384,Mains!A:D,4,0)</f>
        <v>8.7269391412276145E-2</v>
      </c>
      <c r="I384">
        <f>IF(OR($A384=Test!B$1,$B384=Test!B$1,$C384=Test!B$1,$D384=Test!B$1,$E384=Test!B$1),1,0)</f>
        <v>1</v>
      </c>
      <c r="J384">
        <f>IF(OR($A384=Test!C$1,$B384=Test!C$1,$C384=Test!C$1,$D384=Test!C$1,$E384=Test!C$1),1,0)</f>
        <v>0</v>
      </c>
      <c r="K384">
        <f>IF(OR($A384=Test!D$1,$B384=Test!D$1,$C384=Test!D$1,$D384=Test!D$1,$E384=Test!D$1),1,0)</f>
        <v>0</v>
      </c>
      <c r="L384">
        <f>IF(OR($A384=Test!E$1,$B384=Test!E$1,$C384=Test!E$1,$D384=Test!E$1,$E384=Test!E$1),1,0)</f>
        <v>0</v>
      </c>
      <c r="M384">
        <f>IF(OR($A384=Test!F$1,$B384=Test!F$1,$C384=Test!F$1,$D384=Test!F$1,$E384=Test!F$1),1,0)</f>
        <v>0</v>
      </c>
      <c r="N384" s="34">
        <f t="shared" si="20"/>
        <v>1</v>
      </c>
      <c r="O384" s="34">
        <f t="shared" si="22"/>
        <v>660</v>
      </c>
      <c r="P384" s="34">
        <f t="shared" si="22"/>
        <v>23</v>
      </c>
      <c r="Q384" s="34">
        <f t="shared" si="22"/>
        <v>30</v>
      </c>
      <c r="R384" s="34">
        <f t="shared" si="22"/>
        <v>110</v>
      </c>
      <c r="S384" s="34">
        <f t="shared" si="22"/>
        <v>208</v>
      </c>
    </row>
    <row r="385" spans="1:19" x14ac:dyDescent="0.25">
      <c r="A385">
        <v>2</v>
      </c>
      <c r="B385">
        <v>14</v>
      </c>
      <c r="C385">
        <v>26</v>
      </c>
      <c r="D385">
        <v>40</v>
      </c>
      <c r="E385">
        <v>41</v>
      </c>
      <c r="F385" s="2">
        <v>0.23901059827899285</v>
      </c>
      <c r="G385">
        <f t="shared" si="21"/>
        <v>123</v>
      </c>
      <c r="H385" s="2">
        <f ca="1">VLOOKUP(A385,Mains!A:D,4,0)+VLOOKUP(B385,Mains!A:D,4,0)+VLOOKUP(C385,Mains!A:D,4,0)+VLOOKUP(D385,Mains!A:D,4,0)+VLOOKUP(E385,Mains!A:D,4,0)</f>
        <v>9.7578550757311755E-2</v>
      </c>
      <c r="I385">
        <f>IF(OR($A385=Test!B$1,$B385=Test!B$1,$C385=Test!B$1,$D385=Test!B$1,$E385=Test!B$1),1,0)</f>
        <v>1</v>
      </c>
      <c r="J385">
        <f>IF(OR($A385=Test!C$1,$B385=Test!C$1,$C385=Test!C$1,$D385=Test!C$1,$E385=Test!C$1),1,0)</f>
        <v>1</v>
      </c>
      <c r="K385">
        <f>IF(OR($A385=Test!D$1,$B385=Test!D$1,$C385=Test!D$1,$D385=Test!D$1,$E385=Test!D$1),1,0)</f>
        <v>0</v>
      </c>
      <c r="L385">
        <f>IF(OR($A385=Test!E$1,$B385=Test!E$1,$C385=Test!E$1,$D385=Test!E$1,$E385=Test!E$1),1,0)</f>
        <v>0</v>
      </c>
      <c r="M385">
        <f>IF(OR($A385=Test!F$1,$B385=Test!F$1,$C385=Test!F$1,$D385=Test!F$1,$E385=Test!F$1),1,0)</f>
        <v>0</v>
      </c>
      <c r="N385" s="34">
        <f t="shared" si="20"/>
        <v>2</v>
      </c>
      <c r="O385" s="34">
        <f t="shared" si="22"/>
        <v>660</v>
      </c>
      <c r="P385" s="34">
        <f t="shared" si="22"/>
        <v>47</v>
      </c>
      <c r="Q385" s="34">
        <f t="shared" si="22"/>
        <v>102</v>
      </c>
      <c r="R385" s="34">
        <f t="shared" si="22"/>
        <v>160</v>
      </c>
      <c r="S385" s="34">
        <f t="shared" si="22"/>
        <v>92</v>
      </c>
    </row>
    <row r="386" spans="1:19" x14ac:dyDescent="0.25">
      <c r="A386">
        <v>2</v>
      </c>
      <c r="B386">
        <v>17</v>
      </c>
      <c r="C386">
        <v>31</v>
      </c>
      <c r="D386">
        <v>43</v>
      </c>
      <c r="E386">
        <v>44</v>
      </c>
      <c r="F386" s="2">
        <v>0.23900057635759922</v>
      </c>
      <c r="G386">
        <f t="shared" si="21"/>
        <v>137</v>
      </c>
      <c r="H386" s="2">
        <f ca="1">VLOOKUP(A386,Mains!A:D,4,0)+VLOOKUP(B386,Mains!A:D,4,0)+VLOOKUP(C386,Mains!A:D,4,0)+VLOOKUP(D386,Mains!A:D,4,0)+VLOOKUP(E386,Mains!A:D,4,0)</f>
        <v>8.0307173023822634E-2</v>
      </c>
      <c r="I386">
        <f>IF(OR($A386=Test!B$1,$B386=Test!B$1,$C386=Test!B$1,$D386=Test!B$1,$E386=Test!B$1),1,0)</f>
        <v>1</v>
      </c>
      <c r="J386">
        <f>IF(OR($A386=Test!C$1,$B386=Test!C$1,$C386=Test!C$1,$D386=Test!C$1,$E386=Test!C$1),1,0)</f>
        <v>0</v>
      </c>
      <c r="K386">
        <f>IF(OR($A386=Test!D$1,$B386=Test!D$1,$C386=Test!D$1,$D386=Test!D$1,$E386=Test!D$1),1,0)</f>
        <v>0</v>
      </c>
      <c r="L386">
        <f>IF(OR($A386=Test!E$1,$B386=Test!E$1,$C386=Test!E$1,$D386=Test!E$1,$E386=Test!E$1),1,0)</f>
        <v>1</v>
      </c>
      <c r="M386">
        <f>IF(OR($A386=Test!F$1,$B386=Test!F$1,$C386=Test!F$1,$D386=Test!F$1,$E386=Test!F$1),1,0)</f>
        <v>0</v>
      </c>
      <c r="N386" s="34">
        <f t="shared" ref="N386:N449" si="23">SUM(I386:M386)</f>
        <v>2</v>
      </c>
      <c r="O386" s="34">
        <f t="shared" si="22"/>
        <v>660</v>
      </c>
      <c r="P386" s="34">
        <f t="shared" si="22"/>
        <v>105</v>
      </c>
      <c r="Q386" s="34">
        <f t="shared" si="22"/>
        <v>57</v>
      </c>
      <c r="R386" s="34">
        <f t="shared" si="22"/>
        <v>51</v>
      </c>
      <c r="S386" s="34">
        <f t="shared" si="22"/>
        <v>49</v>
      </c>
    </row>
    <row r="387" spans="1:19" x14ac:dyDescent="0.25">
      <c r="A387">
        <v>2</v>
      </c>
      <c r="B387">
        <v>18</v>
      </c>
      <c r="C387">
        <v>26</v>
      </c>
      <c r="D387">
        <v>44</v>
      </c>
      <c r="E387">
        <v>45</v>
      </c>
      <c r="F387" s="2">
        <v>0.2389627812598914</v>
      </c>
      <c r="G387">
        <f t="shared" si="21"/>
        <v>135</v>
      </c>
      <c r="H387" s="2">
        <f ca="1">VLOOKUP(A387,Mains!A:D,4,0)+VLOOKUP(B387,Mains!A:D,4,0)+VLOOKUP(C387,Mains!A:D,4,0)+VLOOKUP(D387,Mains!A:D,4,0)+VLOOKUP(E387,Mains!A:D,4,0)</f>
        <v>7.8233376007293742E-2</v>
      </c>
      <c r="I387">
        <f>IF(OR($A387=Test!B$1,$B387=Test!B$1,$C387=Test!B$1,$D387=Test!B$1,$E387=Test!B$1),1,0)</f>
        <v>1</v>
      </c>
      <c r="J387">
        <f>IF(OR($A387=Test!C$1,$B387=Test!C$1,$C387=Test!C$1,$D387=Test!C$1,$E387=Test!C$1),1,0)</f>
        <v>0</v>
      </c>
      <c r="K387">
        <f>IF(OR($A387=Test!D$1,$B387=Test!D$1,$C387=Test!D$1,$D387=Test!D$1,$E387=Test!D$1),1,0)</f>
        <v>0</v>
      </c>
      <c r="L387">
        <f>IF(OR($A387=Test!E$1,$B387=Test!E$1,$C387=Test!E$1,$D387=Test!E$1,$E387=Test!E$1),1,0)</f>
        <v>1</v>
      </c>
      <c r="M387">
        <f>IF(OR($A387=Test!F$1,$B387=Test!F$1,$C387=Test!F$1,$D387=Test!F$1,$E387=Test!F$1),1,0)</f>
        <v>0</v>
      </c>
      <c r="N387" s="34">
        <f t="shared" si="23"/>
        <v>2</v>
      </c>
      <c r="O387" s="34">
        <f t="shared" si="22"/>
        <v>660</v>
      </c>
      <c r="P387" s="34">
        <f t="shared" si="22"/>
        <v>40</v>
      </c>
      <c r="Q387" s="34">
        <f t="shared" si="22"/>
        <v>102</v>
      </c>
      <c r="R387" s="34">
        <f t="shared" si="22"/>
        <v>35</v>
      </c>
      <c r="S387" s="34">
        <f t="shared" si="22"/>
        <v>81</v>
      </c>
    </row>
    <row r="388" spans="1:19" x14ac:dyDescent="0.25">
      <c r="A388">
        <v>5</v>
      </c>
      <c r="B388">
        <v>21</v>
      </c>
      <c r="C388">
        <v>22</v>
      </c>
      <c r="D388">
        <v>40</v>
      </c>
      <c r="E388">
        <v>43</v>
      </c>
      <c r="F388" s="2">
        <v>0.23892809522327849</v>
      </c>
      <c r="G388">
        <f t="shared" si="21"/>
        <v>131</v>
      </c>
      <c r="H388" s="2">
        <f ca="1">VLOOKUP(A388,Mains!A:D,4,0)+VLOOKUP(B388,Mains!A:D,4,0)+VLOOKUP(C388,Mains!A:D,4,0)+VLOOKUP(D388,Mains!A:D,4,0)+VLOOKUP(E388,Mains!A:D,4,0)</f>
        <v>0.10619348717489535</v>
      </c>
      <c r="I388">
        <f>IF(OR($A388=Test!B$1,$B388=Test!B$1,$C388=Test!B$1,$D388=Test!B$1,$E388=Test!B$1),1,0)</f>
        <v>0</v>
      </c>
      <c r="J388">
        <f>IF(OR($A388=Test!C$1,$B388=Test!C$1,$C388=Test!C$1,$D388=Test!C$1,$E388=Test!C$1),1,0)</f>
        <v>0</v>
      </c>
      <c r="K388">
        <f>IF(OR($A388=Test!D$1,$B388=Test!D$1,$C388=Test!D$1,$D388=Test!D$1,$E388=Test!D$1),1,0)</f>
        <v>0</v>
      </c>
      <c r="L388">
        <f>IF(OR($A388=Test!E$1,$B388=Test!E$1,$C388=Test!E$1,$D388=Test!E$1,$E388=Test!E$1),1,0)</f>
        <v>0</v>
      </c>
      <c r="M388">
        <f>IF(OR($A388=Test!F$1,$B388=Test!F$1,$C388=Test!F$1,$D388=Test!F$1,$E388=Test!F$1),1,0)</f>
        <v>0</v>
      </c>
      <c r="N388" s="34">
        <f t="shared" si="23"/>
        <v>0</v>
      </c>
      <c r="O388" s="34">
        <f t="shared" si="22"/>
        <v>50</v>
      </c>
      <c r="P388" s="34">
        <f t="shared" si="22"/>
        <v>56</v>
      </c>
      <c r="Q388" s="34">
        <f t="shared" si="22"/>
        <v>106</v>
      </c>
      <c r="R388" s="34">
        <f t="shared" si="22"/>
        <v>160</v>
      </c>
      <c r="S388" s="34">
        <f t="shared" si="22"/>
        <v>208</v>
      </c>
    </row>
    <row r="389" spans="1:19" x14ac:dyDescent="0.25">
      <c r="A389">
        <v>5</v>
      </c>
      <c r="B389">
        <v>13</v>
      </c>
      <c r="C389">
        <v>28</v>
      </c>
      <c r="D389">
        <v>42</v>
      </c>
      <c r="E389">
        <v>43</v>
      </c>
      <c r="F389" s="2">
        <v>0.23887043630661525</v>
      </c>
      <c r="G389">
        <f t="shared" si="21"/>
        <v>131</v>
      </c>
      <c r="H389" s="2">
        <f ca="1">VLOOKUP(A389,Mains!A:D,4,0)+VLOOKUP(B389,Mains!A:D,4,0)+VLOOKUP(C389,Mains!A:D,4,0)+VLOOKUP(D389,Mains!A:D,4,0)+VLOOKUP(E389,Mains!A:D,4,0)</f>
        <v>9.9235243560472738E-2</v>
      </c>
      <c r="I389">
        <f>IF(OR($A389=Test!B$1,$B389=Test!B$1,$C389=Test!B$1,$D389=Test!B$1,$E389=Test!B$1),1,0)</f>
        <v>0</v>
      </c>
      <c r="J389">
        <f>IF(OR($A389=Test!C$1,$B389=Test!C$1,$C389=Test!C$1,$D389=Test!C$1,$E389=Test!C$1),1,0)</f>
        <v>0</v>
      </c>
      <c r="K389">
        <f>IF(OR($A389=Test!D$1,$B389=Test!D$1,$C389=Test!D$1,$D389=Test!D$1,$E389=Test!D$1),1,0)</f>
        <v>0</v>
      </c>
      <c r="L389">
        <f>IF(OR($A389=Test!E$1,$B389=Test!E$1,$C389=Test!E$1,$D389=Test!E$1,$E389=Test!E$1),1,0)</f>
        <v>0</v>
      </c>
      <c r="M389">
        <f>IF(OR($A389=Test!F$1,$B389=Test!F$1,$C389=Test!F$1,$D389=Test!F$1,$E389=Test!F$1),1,0)</f>
        <v>0</v>
      </c>
      <c r="N389" s="34">
        <f t="shared" si="23"/>
        <v>0</v>
      </c>
      <c r="O389" s="34">
        <f t="shared" si="22"/>
        <v>50</v>
      </c>
      <c r="P389" s="34">
        <f t="shared" si="22"/>
        <v>110</v>
      </c>
      <c r="Q389" s="34">
        <f t="shared" si="22"/>
        <v>120</v>
      </c>
      <c r="R389" s="34">
        <f t="shared" si="22"/>
        <v>110</v>
      </c>
      <c r="S389" s="34">
        <f t="shared" si="22"/>
        <v>208</v>
      </c>
    </row>
    <row r="390" spans="1:19" x14ac:dyDescent="0.25">
      <c r="A390">
        <v>1</v>
      </c>
      <c r="B390">
        <v>13</v>
      </c>
      <c r="C390">
        <v>28</v>
      </c>
      <c r="D390">
        <v>42</v>
      </c>
      <c r="E390">
        <v>43</v>
      </c>
      <c r="F390" s="2">
        <v>0.23886520838474673</v>
      </c>
      <c r="G390">
        <f t="shared" si="21"/>
        <v>127</v>
      </c>
      <c r="H390" s="2">
        <f ca="1">VLOOKUP(A390,Mains!A:D,4,0)+VLOOKUP(B390,Mains!A:D,4,0)+VLOOKUP(C390,Mains!A:D,4,0)+VLOOKUP(D390,Mains!A:D,4,0)+VLOOKUP(E390,Mains!A:D,4,0)</f>
        <v>9.6728780373376108E-2</v>
      </c>
      <c r="I390">
        <f>IF(OR($A390=Test!B$1,$B390=Test!B$1,$C390=Test!B$1,$D390=Test!B$1,$E390=Test!B$1),1,0)</f>
        <v>0</v>
      </c>
      <c r="J390">
        <f>IF(OR($A390=Test!C$1,$B390=Test!C$1,$C390=Test!C$1,$D390=Test!C$1,$E390=Test!C$1),1,0)</f>
        <v>0</v>
      </c>
      <c r="K390">
        <f>IF(OR($A390=Test!D$1,$B390=Test!D$1,$C390=Test!D$1,$D390=Test!D$1,$E390=Test!D$1),1,0)</f>
        <v>0</v>
      </c>
      <c r="L390">
        <f>IF(OR($A390=Test!E$1,$B390=Test!E$1,$C390=Test!E$1,$D390=Test!E$1,$E390=Test!E$1),1,0)</f>
        <v>0</v>
      </c>
      <c r="M390">
        <f>IF(OR($A390=Test!F$1,$B390=Test!F$1,$C390=Test!F$1,$D390=Test!F$1,$E390=Test!F$1),1,0)</f>
        <v>0</v>
      </c>
      <c r="N390" s="34">
        <f t="shared" si="23"/>
        <v>0</v>
      </c>
      <c r="O390" s="34">
        <f t="shared" si="22"/>
        <v>38</v>
      </c>
      <c r="P390" s="34">
        <f t="shared" si="22"/>
        <v>110</v>
      </c>
      <c r="Q390" s="34">
        <f t="shared" si="22"/>
        <v>120</v>
      </c>
      <c r="R390" s="34">
        <f t="shared" si="22"/>
        <v>110</v>
      </c>
      <c r="S390" s="34">
        <f t="shared" si="22"/>
        <v>208</v>
      </c>
    </row>
    <row r="391" spans="1:19" x14ac:dyDescent="0.25">
      <c r="A391">
        <v>2</v>
      </c>
      <c r="B391">
        <v>19</v>
      </c>
      <c r="C391">
        <v>28</v>
      </c>
      <c r="D391">
        <v>40</v>
      </c>
      <c r="E391">
        <v>41</v>
      </c>
      <c r="F391" s="2">
        <v>0.23877877456157387</v>
      </c>
      <c r="G391">
        <f t="shared" si="21"/>
        <v>130</v>
      </c>
      <c r="H391" s="2">
        <f ca="1">VLOOKUP(A391,Mains!A:D,4,0)+VLOOKUP(B391,Mains!A:D,4,0)+VLOOKUP(C391,Mains!A:D,4,0)+VLOOKUP(D391,Mains!A:D,4,0)+VLOOKUP(E391,Mains!A:D,4,0)</f>
        <v>0.11227024303270067</v>
      </c>
      <c r="I391">
        <f>IF(OR($A391=Test!B$1,$B391=Test!B$1,$C391=Test!B$1,$D391=Test!B$1,$E391=Test!B$1),1,0)</f>
        <v>1</v>
      </c>
      <c r="J391">
        <f>IF(OR($A391=Test!C$1,$B391=Test!C$1,$C391=Test!C$1,$D391=Test!C$1,$E391=Test!C$1),1,0)</f>
        <v>0</v>
      </c>
      <c r="K391">
        <f>IF(OR($A391=Test!D$1,$B391=Test!D$1,$C391=Test!D$1,$D391=Test!D$1,$E391=Test!D$1),1,0)</f>
        <v>0</v>
      </c>
      <c r="L391">
        <f>IF(OR($A391=Test!E$1,$B391=Test!E$1,$C391=Test!E$1,$D391=Test!E$1,$E391=Test!E$1),1,0)</f>
        <v>0</v>
      </c>
      <c r="M391">
        <f>IF(OR($A391=Test!F$1,$B391=Test!F$1,$C391=Test!F$1,$D391=Test!F$1,$E391=Test!F$1),1,0)</f>
        <v>0</v>
      </c>
      <c r="N391" s="34">
        <f t="shared" si="23"/>
        <v>1</v>
      </c>
      <c r="O391" s="34">
        <f t="shared" si="22"/>
        <v>660</v>
      </c>
      <c r="P391" s="34">
        <f t="shared" si="22"/>
        <v>209</v>
      </c>
      <c r="Q391" s="34">
        <f t="shared" si="22"/>
        <v>120</v>
      </c>
      <c r="R391" s="34">
        <f t="shared" si="22"/>
        <v>160</v>
      </c>
      <c r="S391" s="34">
        <f t="shared" si="22"/>
        <v>92</v>
      </c>
    </row>
    <row r="392" spans="1:19" x14ac:dyDescent="0.25">
      <c r="A392">
        <v>1</v>
      </c>
      <c r="B392">
        <v>19</v>
      </c>
      <c r="C392">
        <v>28</v>
      </c>
      <c r="D392">
        <v>42</v>
      </c>
      <c r="E392">
        <v>43</v>
      </c>
      <c r="F392" s="2">
        <v>0.23866768715654274</v>
      </c>
      <c r="G392">
        <f t="shared" si="21"/>
        <v>133</v>
      </c>
      <c r="H392" s="2">
        <f ca="1">VLOOKUP(A392,Mains!A:D,4,0)+VLOOKUP(B392,Mains!A:D,4,0)+VLOOKUP(C392,Mains!A:D,4,0)+VLOOKUP(D392,Mains!A:D,4,0)+VLOOKUP(E392,Mains!A:D,4,0)</f>
        <v>9.7425669718470928E-2</v>
      </c>
      <c r="I392">
        <f>IF(OR($A392=Test!B$1,$B392=Test!B$1,$C392=Test!B$1,$D392=Test!B$1,$E392=Test!B$1),1,0)</f>
        <v>0</v>
      </c>
      <c r="J392">
        <f>IF(OR($A392=Test!C$1,$B392=Test!C$1,$C392=Test!C$1,$D392=Test!C$1,$E392=Test!C$1),1,0)</f>
        <v>0</v>
      </c>
      <c r="K392">
        <f>IF(OR($A392=Test!D$1,$B392=Test!D$1,$C392=Test!D$1,$D392=Test!D$1,$E392=Test!D$1),1,0)</f>
        <v>0</v>
      </c>
      <c r="L392">
        <f>IF(OR($A392=Test!E$1,$B392=Test!E$1,$C392=Test!E$1,$D392=Test!E$1,$E392=Test!E$1),1,0)</f>
        <v>0</v>
      </c>
      <c r="M392">
        <f>IF(OR($A392=Test!F$1,$B392=Test!F$1,$C392=Test!F$1,$D392=Test!F$1,$E392=Test!F$1),1,0)</f>
        <v>0</v>
      </c>
      <c r="N392" s="34">
        <f t="shared" si="23"/>
        <v>0</v>
      </c>
      <c r="O392" s="34">
        <f t="shared" si="22"/>
        <v>38</v>
      </c>
      <c r="P392" s="34">
        <f t="shared" si="22"/>
        <v>209</v>
      </c>
      <c r="Q392" s="34">
        <f t="shared" si="22"/>
        <v>120</v>
      </c>
      <c r="R392" s="34">
        <f t="shared" si="22"/>
        <v>110</v>
      </c>
      <c r="S392" s="34">
        <f t="shared" si="22"/>
        <v>208</v>
      </c>
    </row>
    <row r="393" spans="1:19" x14ac:dyDescent="0.25">
      <c r="A393">
        <v>2</v>
      </c>
      <c r="B393">
        <v>19</v>
      </c>
      <c r="C393">
        <v>38</v>
      </c>
      <c r="D393">
        <v>39</v>
      </c>
      <c r="E393">
        <v>43</v>
      </c>
      <c r="F393" s="2">
        <v>0.23852448283597122</v>
      </c>
      <c r="G393">
        <f t="shared" si="21"/>
        <v>141</v>
      </c>
      <c r="H393" s="2">
        <f ca="1">VLOOKUP(A393,Mains!A:D,4,0)+VLOOKUP(B393,Mains!A:D,4,0)+VLOOKUP(C393,Mains!A:D,4,0)+VLOOKUP(D393,Mains!A:D,4,0)+VLOOKUP(E393,Mains!A:D,4,0)</f>
        <v>0.1112451905952752</v>
      </c>
      <c r="I393">
        <f>IF(OR($A393=Test!B$1,$B393=Test!B$1,$C393=Test!B$1,$D393=Test!B$1,$E393=Test!B$1),1,0)</f>
        <v>1</v>
      </c>
      <c r="J393">
        <f>IF(OR($A393=Test!C$1,$B393=Test!C$1,$C393=Test!C$1,$D393=Test!C$1,$E393=Test!C$1),1,0)</f>
        <v>0</v>
      </c>
      <c r="K393">
        <f>IF(OR($A393=Test!D$1,$B393=Test!D$1,$C393=Test!D$1,$D393=Test!D$1,$E393=Test!D$1),1,0)</f>
        <v>0</v>
      </c>
      <c r="L393">
        <f>IF(OR($A393=Test!E$1,$B393=Test!E$1,$C393=Test!E$1,$D393=Test!E$1,$E393=Test!E$1),1,0)</f>
        <v>0</v>
      </c>
      <c r="M393">
        <f>IF(OR($A393=Test!F$1,$B393=Test!F$1,$C393=Test!F$1,$D393=Test!F$1,$E393=Test!F$1),1,0)</f>
        <v>0</v>
      </c>
      <c r="N393" s="34">
        <f t="shared" si="23"/>
        <v>1</v>
      </c>
      <c r="O393" s="34">
        <f t="shared" si="22"/>
        <v>660</v>
      </c>
      <c r="P393" s="34">
        <f t="shared" si="22"/>
        <v>209</v>
      </c>
      <c r="Q393" s="34">
        <f t="shared" si="22"/>
        <v>7</v>
      </c>
      <c r="R393" s="34">
        <f t="shared" si="22"/>
        <v>199</v>
      </c>
      <c r="S393" s="34">
        <f t="shared" si="22"/>
        <v>208</v>
      </c>
    </row>
    <row r="394" spans="1:19" x14ac:dyDescent="0.25">
      <c r="A394">
        <v>2</v>
      </c>
      <c r="B394">
        <v>15</v>
      </c>
      <c r="C394">
        <v>30</v>
      </c>
      <c r="D394">
        <v>44</v>
      </c>
      <c r="E394">
        <v>45</v>
      </c>
      <c r="F394" s="2">
        <v>0.23852186600875247</v>
      </c>
      <c r="G394">
        <f t="shared" si="21"/>
        <v>136</v>
      </c>
      <c r="H394" s="2">
        <f ca="1">VLOOKUP(A394,Mains!A:D,4,0)+VLOOKUP(B394,Mains!A:D,4,0)+VLOOKUP(C394,Mains!A:D,4,0)+VLOOKUP(D394,Mains!A:D,4,0)+VLOOKUP(E394,Mains!A:D,4,0)</f>
        <v>7.0912951931134088E-2</v>
      </c>
      <c r="I394">
        <f>IF(OR($A394=Test!B$1,$B394=Test!B$1,$C394=Test!B$1,$D394=Test!B$1,$E394=Test!B$1),1,0)</f>
        <v>1</v>
      </c>
      <c r="J394">
        <f>IF(OR($A394=Test!C$1,$B394=Test!C$1,$C394=Test!C$1,$D394=Test!C$1,$E394=Test!C$1),1,0)</f>
        <v>0</v>
      </c>
      <c r="K394">
        <f>IF(OR($A394=Test!D$1,$B394=Test!D$1,$C394=Test!D$1,$D394=Test!D$1,$E394=Test!D$1),1,0)</f>
        <v>0</v>
      </c>
      <c r="L394">
        <f>IF(OR($A394=Test!E$1,$B394=Test!E$1,$C394=Test!E$1,$D394=Test!E$1,$E394=Test!E$1),1,0)</f>
        <v>1</v>
      </c>
      <c r="M394">
        <f>IF(OR($A394=Test!F$1,$B394=Test!F$1,$C394=Test!F$1,$D394=Test!F$1,$E394=Test!F$1),1,0)</f>
        <v>0</v>
      </c>
      <c r="N394" s="34">
        <f t="shared" si="23"/>
        <v>2</v>
      </c>
      <c r="O394" s="34">
        <f t="shared" si="22"/>
        <v>660</v>
      </c>
      <c r="P394" s="34">
        <f t="shared" si="22"/>
        <v>56</v>
      </c>
      <c r="Q394" s="34">
        <f t="shared" si="22"/>
        <v>47</v>
      </c>
      <c r="R394" s="34">
        <f t="shared" si="22"/>
        <v>35</v>
      </c>
      <c r="S394" s="34">
        <f t="shared" si="22"/>
        <v>81</v>
      </c>
    </row>
    <row r="395" spans="1:19" x14ac:dyDescent="0.25">
      <c r="A395">
        <v>2</v>
      </c>
      <c r="B395">
        <v>9</v>
      </c>
      <c r="C395">
        <v>28</v>
      </c>
      <c r="D395">
        <v>42</v>
      </c>
      <c r="E395">
        <v>43</v>
      </c>
      <c r="F395" s="2">
        <v>0.23844884153175158</v>
      </c>
      <c r="G395">
        <f t="shared" si="21"/>
        <v>124</v>
      </c>
      <c r="H395" s="2">
        <f ca="1">VLOOKUP(A395,Mains!A:D,4,0)+VLOOKUP(B395,Mains!A:D,4,0)+VLOOKUP(C395,Mains!A:D,4,0)+VLOOKUP(D395,Mains!A:D,4,0)+VLOOKUP(E395,Mains!A:D,4,0)</f>
        <v>0.10782769153652408</v>
      </c>
      <c r="I395">
        <f>IF(OR($A395=Test!B$1,$B395=Test!B$1,$C395=Test!B$1,$D395=Test!B$1,$E395=Test!B$1),1,0)</f>
        <v>1</v>
      </c>
      <c r="J395">
        <f>IF(OR($A395=Test!C$1,$B395=Test!C$1,$C395=Test!C$1,$D395=Test!C$1,$E395=Test!C$1),1,0)</f>
        <v>0</v>
      </c>
      <c r="K395">
        <f>IF(OR($A395=Test!D$1,$B395=Test!D$1,$C395=Test!D$1,$D395=Test!D$1,$E395=Test!D$1),1,0)</f>
        <v>0</v>
      </c>
      <c r="L395">
        <f>IF(OR($A395=Test!E$1,$B395=Test!E$1,$C395=Test!E$1,$D395=Test!E$1,$E395=Test!E$1),1,0)</f>
        <v>0</v>
      </c>
      <c r="M395">
        <f>IF(OR($A395=Test!F$1,$B395=Test!F$1,$C395=Test!F$1,$D395=Test!F$1,$E395=Test!F$1),1,0)</f>
        <v>0</v>
      </c>
      <c r="N395" s="34">
        <f t="shared" si="23"/>
        <v>1</v>
      </c>
      <c r="O395" s="34">
        <f t="shared" si="22"/>
        <v>660</v>
      </c>
      <c r="P395" s="34">
        <f t="shared" si="22"/>
        <v>23</v>
      </c>
      <c r="Q395" s="34">
        <f t="shared" si="22"/>
        <v>120</v>
      </c>
      <c r="R395" s="34">
        <f t="shared" si="22"/>
        <v>110</v>
      </c>
      <c r="S395" s="34">
        <f t="shared" si="22"/>
        <v>208</v>
      </c>
    </row>
    <row r="396" spans="1:19" x14ac:dyDescent="0.25">
      <c r="A396">
        <v>5</v>
      </c>
      <c r="B396">
        <v>23</v>
      </c>
      <c r="C396">
        <v>24</v>
      </c>
      <c r="D396">
        <v>33</v>
      </c>
      <c r="E396">
        <v>50</v>
      </c>
      <c r="F396" s="2">
        <v>0.23843885646758459</v>
      </c>
      <c r="G396">
        <f t="shared" si="21"/>
        <v>135</v>
      </c>
      <c r="H396" s="2">
        <f ca="1">VLOOKUP(A396,Mains!A:D,4,0)+VLOOKUP(B396,Mains!A:D,4,0)+VLOOKUP(C396,Mains!A:D,4,0)+VLOOKUP(D396,Mains!A:D,4,0)+VLOOKUP(E396,Mains!A:D,4,0)</f>
        <v>8.4792024409636166E-2</v>
      </c>
      <c r="I396">
        <f>IF(OR($A396=Test!B$1,$B396=Test!B$1,$C396=Test!B$1,$D396=Test!B$1,$E396=Test!B$1),1,0)</f>
        <v>0</v>
      </c>
      <c r="J396">
        <f>IF(OR($A396=Test!C$1,$B396=Test!C$1,$C396=Test!C$1,$D396=Test!C$1,$E396=Test!C$1),1,0)</f>
        <v>0</v>
      </c>
      <c r="K396">
        <f>IF(OR($A396=Test!D$1,$B396=Test!D$1,$C396=Test!D$1,$D396=Test!D$1,$E396=Test!D$1),1,0)</f>
        <v>0</v>
      </c>
      <c r="L396">
        <f>IF(OR($A396=Test!E$1,$B396=Test!E$1,$C396=Test!E$1,$D396=Test!E$1,$E396=Test!E$1),1,0)</f>
        <v>0</v>
      </c>
      <c r="M396">
        <f>IF(OR($A396=Test!F$1,$B396=Test!F$1,$C396=Test!F$1,$D396=Test!F$1,$E396=Test!F$1),1,0)</f>
        <v>1</v>
      </c>
      <c r="N396" s="34">
        <f t="shared" si="23"/>
        <v>1</v>
      </c>
      <c r="O396" s="34">
        <f t="shared" si="22"/>
        <v>50</v>
      </c>
      <c r="P396" s="34">
        <f t="shared" si="22"/>
        <v>43</v>
      </c>
      <c r="Q396" s="34">
        <f t="shared" si="22"/>
        <v>109</v>
      </c>
      <c r="R396" s="34">
        <f t="shared" si="22"/>
        <v>36</v>
      </c>
      <c r="S396" s="34">
        <f t="shared" si="22"/>
        <v>215</v>
      </c>
    </row>
    <row r="397" spans="1:19" x14ac:dyDescent="0.25">
      <c r="A397">
        <v>4</v>
      </c>
      <c r="B397">
        <v>22</v>
      </c>
      <c r="C397">
        <v>26</v>
      </c>
      <c r="D397">
        <v>40</v>
      </c>
      <c r="E397">
        <v>41</v>
      </c>
      <c r="F397" s="2">
        <v>0.23841537918594061</v>
      </c>
      <c r="G397">
        <f t="shared" si="21"/>
        <v>133</v>
      </c>
      <c r="H397" s="2">
        <f ca="1">VLOOKUP(A397,Mains!A:D,4,0)+VLOOKUP(B397,Mains!A:D,4,0)+VLOOKUP(C397,Mains!A:D,4,0)+VLOOKUP(D397,Mains!A:D,4,0)+VLOOKUP(E397,Mains!A:D,4,0)</f>
        <v>0.11165680668437411</v>
      </c>
      <c r="I397">
        <f>IF(OR($A397=Test!B$1,$B397=Test!B$1,$C397=Test!B$1,$D397=Test!B$1,$E397=Test!B$1),1,0)</f>
        <v>0</v>
      </c>
      <c r="J397">
        <f>IF(OR($A397=Test!C$1,$B397=Test!C$1,$C397=Test!C$1,$D397=Test!C$1,$E397=Test!C$1),1,0)</f>
        <v>0</v>
      </c>
      <c r="K397">
        <f>IF(OR($A397=Test!D$1,$B397=Test!D$1,$C397=Test!D$1,$D397=Test!D$1,$E397=Test!D$1),1,0)</f>
        <v>0</v>
      </c>
      <c r="L397">
        <f>IF(OR($A397=Test!E$1,$B397=Test!E$1,$C397=Test!E$1,$D397=Test!E$1,$E397=Test!E$1),1,0)</f>
        <v>0</v>
      </c>
      <c r="M397">
        <f>IF(OR($A397=Test!F$1,$B397=Test!F$1,$C397=Test!F$1,$D397=Test!F$1,$E397=Test!F$1),1,0)</f>
        <v>0</v>
      </c>
      <c r="N397" s="34">
        <f t="shared" si="23"/>
        <v>0</v>
      </c>
      <c r="O397" s="34">
        <f t="shared" si="22"/>
        <v>207</v>
      </c>
      <c r="P397" s="34">
        <f t="shared" si="22"/>
        <v>82</v>
      </c>
      <c r="Q397" s="34">
        <f t="shared" si="22"/>
        <v>102</v>
      </c>
      <c r="R397" s="34">
        <f t="shared" si="22"/>
        <v>160</v>
      </c>
      <c r="S397" s="34">
        <f t="shared" si="22"/>
        <v>92</v>
      </c>
    </row>
    <row r="398" spans="1:19" x14ac:dyDescent="0.25">
      <c r="A398">
        <v>2</v>
      </c>
      <c r="B398">
        <v>20</v>
      </c>
      <c r="C398">
        <v>26</v>
      </c>
      <c r="D398">
        <v>40</v>
      </c>
      <c r="E398">
        <v>41</v>
      </c>
      <c r="F398" s="2">
        <v>0.23841313813364862</v>
      </c>
      <c r="G398">
        <f t="shared" si="21"/>
        <v>129</v>
      </c>
      <c r="H398" s="2">
        <f ca="1">VLOOKUP(A398,Mains!A:D,4,0)+VLOOKUP(B398,Mains!A:D,4,0)+VLOOKUP(C398,Mains!A:D,4,0)+VLOOKUP(D398,Mains!A:D,4,0)+VLOOKUP(E398,Mains!A:D,4,0)</f>
        <v>8.8836844227866987E-2</v>
      </c>
      <c r="I398">
        <f>IF(OR($A398=Test!B$1,$B398=Test!B$1,$C398=Test!B$1,$D398=Test!B$1,$E398=Test!B$1),1,0)</f>
        <v>1</v>
      </c>
      <c r="J398">
        <f>IF(OR($A398=Test!C$1,$B398=Test!C$1,$C398=Test!C$1,$D398=Test!C$1,$E398=Test!C$1),1,0)</f>
        <v>0</v>
      </c>
      <c r="K398">
        <f>IF(OR($A398=Test!D$1,$B398=Test!D$1,$C398=Test!D$1,$D398=Test!D$1,$E398=Test!D$1),1,0)</f>
        <v>0</v>
      </c>
      <c r="L398">
        <f>IF(OR($A398=Test!E$1,$B398=Test!E$1,$C398=Test!E$1,$D398=Test!E$1,$E398=Test!E$1),1,0)</f>
        <v>0</v>
      </c>
      <c r="M398">
        <f>IF(OR($A398=Test!F$1,$B398=Test!F$1,$C398=Test!F$1,$D398=Test!F$1,$E398=Test!F$1),1,0)</f>
        <v>0</v>
      </c>
      <c r="N398" s="34">
        <f t="shared" si="23"/>
        <v>1</v>
      </c>
      <c r="O398" s="34">
        <f t="shared" si="22"/>
        <v>660</v>
      </c>
      <c r="P398" s="34">
        <f t="shared" si="22"/>
        <v>74</v>
      </c>
      <c r="Q398" s="34">
        <f t="shared" si="22"/>
        <v>102</v>
      </c>
      <c r="R398" s="34">
        <f t="shared" si="22"/>
        <v>160</v>
      </c>
      <c r="S398" s="34">
        <f t="shared" si="22"/>
        <v>92</v>
      </c>
    </row>
    <row r="399" spans="1:19" x14ac:dyDescent="0.25">
      <c r="A399">
        <v>2</v>
      </c>
      <c r="B399">
        <v>17</v>
      </c>
      <c r="C399">
        <v>29</v>
      </c>
      <c r="D399">
        <v>30</v>
      </c>
      <c r="E399">
        <v>43</v>
      </c>
      <c r="F399" s="2">
        <v>0.23836898121539929</v>
      </c>
      <c r="G399">
        <f t="shared" si="21"/>
        <v>121</v>
      </c>
      <c r="H399" s="2">
        <f ca="1">VLOOKUP(A399,Mains!A:D,4,0)+VLOOKUP(B399,Mains!A:D,4,0)+VLOOKUP(C399,Mains!A:D,4,0)+VLOOKUP(D399,Mains!A:D,4,0)+VLOOKUP(E399,Mains!A:D,4,0)</f>
        <v>7.963245520954354E-2</v>
      </c>
      <c r="I399">
        <f>IF(OR($A399=Test!B$1,$B399=Test!B$1,$C399=Test!B$1,$D399=Test!B$1,$E399=Test!B$1),1,0)</f>
        <v>1</v>
      </c>
      <c r="J399">
        <f>IF(OR($A399=Test!C$1,$B399=Test!C$1,$C399=Test!C$1,$D399=Test!C$1,$E399=Test!C$1),1,0)</f>
        <v>0</v>
      </c>
      <c r="K399">
        <f>IF(OR($A399=Test!D$1,$B399=Test!D$1,$C399=Test!D$1,$D399=Test!D$1,$E399=Test!D$1),1,0)</f>
        <v>0</v>
      </c>
      <c r="L399">
        <f>IF(OR($A399=Test!E$1,$B399=Test!E$1,$C399=Test!E$1,$D399=Test!E$1,$E399=Test!E$1),1,0)</f>
        <v>0</v>
      </c>
      <c r="M399">
        <f>IF(OR($A399=Test!F$1,$B399=Test!F$1,$C399=Test!F$1,$D399=Test!F$1,$E399=Test!F$1),1,0)</f>
        <v>0</v>
      </c>
      <c r="N399" s="34">
        <f t="shared" si="23"/>
        <v>1</v>
      </c>
      <c r="O399" s="34">
        <f t="shared" si="22"/>
        <v>660</v>
      </c>
      <c r="P399" s="34">
        <f t="shared" si="22"/>
        <v>105</v>
      </c>
      <c r="Q399" s="34">
        <f t="shared" si="22"/>
        <v>27</v>
      </c>
      <c r="R399" s="34">
        <f t="shared" si="22"/>
        <v>4</v>
      </c>
      <c r="S399" s="34">
        <f t="shared" si="22"/>
        <v>208</v>
      </c>
    </row>
    <row r="400" spans="1:19" x14ac:dyDescent="0.25">
      <c r="A400">
        <v>4</v>
      </c>
      <c r="B400">
        <v>22</v>
      </c>
      <c r="C400">
        <v>23</v>
      </c>
      <c r="D400">
        <v>35</v>
      </c>
      <c r="E400">
        <v>39</v>
      </c>
      <c r="F400" s="2">
        <v>0.23836722436058927</v>
      </c>
      <c r="G400">
        <f t="shared" si="21"/>
        <v>123</v>
      </c>
      <c r="H400" s="2">
        <f ca="1">VLOOKUP(A400,Mains!A:D,4,0)+VLOOKUP(B400,Mains!A:D,4,0)+VLOOKUP(C400,Mains!A:D,4,0)+VLOOKUP(D400,Mains!A:D,4,0)+VLOOKUP(E400,Mains!A:D,4,0)</f>
        <v>0.12303807759073809</v>
      </c>
      <c r="I400">
        <f>IF(OR($A400=Test!B$1,$B400=Test!B$1,$C400=Test!B$1,$D400=Test!B$1,$E400=Test!B$1),1,0)</f>
        <v>0</v>
      </c>
      <c r="J400">
        <f>IF(OR($A400=Test!C$1,$B400=Test!C$1,$C400=Test!C$1,$D400=Test!C$1,$E400=Test!C$1),1,0)</f>
        <v>0</v>
      </c>
      <c r="K400">
        <f>IF(OR($A400=Test!D$1,$B400=Test!D$1,$C400=Test!D$1,$D400=Test!D$1,$E400=Test!D$1),1,0)</f>
        <v>0</v>
      </c>
      <c r="L400">
        <f>IF(OR($A400=Test!E$1,$B400=Test!E$1,$C400=Test!E$1,$D400=Test!E$1,$E400=Test!E$1),1,0)</f>
        <v>0</v>
      </c>
      <c r="M400">
        <f>IF(OR($A400=Test!F$1,$B400=Test!F$1,$C400=Test!F$1,$D400=Test!F$1,$E400=Test!F$1),1,0)</f>
        <v>0</v>
      </c>
      <c r="N400" s="34">
        <f t="shared" si="23"/>
        <v>0</v>
      </c>
      <c r="O400" s="34">
        <f t="shared" si="22"/>
        <v>207</v>
      </c>
      <c r="P400" s="34">
        <f t="shared" si="22"/>
        <v>82</v>
      </c>
      <c r="Q400" s="34">
        <f t="shared" si="22"/>
        <v>86</v>
      </c>
      <c r="R400" s="34">
        <f t="shared" si="22"/>
        <v>177</v>
      </c>
      <c r="S400" s="34">
        <f t="shared" si="22"/>
        <v>22</v>
      </c>
    </row>
    <row r="401" spans="1:19" x14ac:dyDescent="0.25">
      <c r="A401">
        <v>4</v>
      </c>
      <c r="B401">
        <v>13</v>
      </c>
      <c r="C401">
        <v>31</v>
      </c>
      <c r="D401">
        <v>32</v>
      </c>
      <c r="E401">
        <v>50</v>
      </c>
      <c r="F401" s="2">
        <v>0.23835620322308973</v>
      </c>
      <c r="G401">
        <f t="shared" si="21"/>
        <v>130</v>
      </c>
      <c r="H401" s="2">
        <f ca="1">VLOOKUP(A401,Mains!A:D,4,0)+VLOOKUP(B401,Mains!A:D,4,0)+VLOOKUP(C401,Mains!A:D,4,0)+VLOOKUP(D401,Mains!A:D,4,0)+VLOOKUP(E401,Mains!A:D,4,0)</f>
        <v>7.886507093353487E-2</v>
      </c>
      <c r="I401">
        <f>IF(OR($A401=Test!B$1,$B401=Test!B$1,$C401=Test!B$1,$D401=Test!B$1,$E401=Test!B$1),1,0)</f>
        <v>0</v>
      </c>
      <c r="J401">
        <f>IF(OR($A401=Test!C$1,$B401=Test!C$1,$C401=Test!C$1,$D401=Test!C$1,$E401=Test!C$1),1,0)</f>
        <v>0</v>
      </c>
      <c r="K401">
        <f>IF(OR($A401=Test!D$1,$B401=Test!D$1,$C401=Test!D$1,$D401=Test!D$1,$E401=Test!D$1),1,0)</f>
        <v>0</v>
      </c>
      <c r="L401">
        <f>IF(OR($A401=Test!E$1,$B401=Test!E$1,$C401=Test!E$1,$D401=Test!E$1,$E401=Test!E$1),1,0)</f>
        <v>0</v>
      </c>
      <c r="M401">
        <f>IF(OR($A401=Test!F$1,$B401=Test!F$1,$C401=Test!F$1,$D401=Test!F$1,$E401=Test!F$1),1,0)</f>
        <v>1</v>
      </c>
      <c r="N401" s="34">
        <f t="shared" si="23"/>
        <v>1</v>
      </c>
      <c r="O401" s="34">
        <f t="shared" si="22"/>
        <v>207</v>
      </c>
      <c r="P401" s="34">
        <f t="shared" si="22"/>
        <v>110</v>
      </c>
      <c r="Q401" s="34">
        <f t="shared" si="22"/>
        <v>57</v>
      </c>
      <c r="R401" s="34">
        <f t="shared" si="22"/>
        <v>34</v>
      </c>
      <c r="S401" s="34">
        <f t="shared" si="22"/>
        <v>215</v>
      </c>
    </row>
    <row r="402" spans="1:19" x14ac:dyDescent="0.25">
      <c r="A402">
        <v>2</v>
      </c>
      <c r="B402">
        <v>12</v>
      </c>
      <c r="C402">
        <v>30</v>
      </c>
      <c r="D402">
        <v>42</v>
      </c>
      <c r="E402">
        <v>43</v>
      </c>
      <c r="F402" s="2">
        <v>0.23835176853049572</v>
      </c>
      <c r="G402">
        <f t="shared" si="21"/>
        <v>129</v>
      </c>
      <c r="H402" s="2">
        <f ca="1">VLOOKUP(A402,Mains!A:D,4,0)+VLOOKUP(B402,Mains!A:D,4,0)+VLOOKUP(C402,Mains!A:D,4,0)+VLOOKUP(D402,Mains!A:D,4,0)+VLOOKUP(E402,Mains!A:D,4,0)</f>
        <v>8.7679658528960661E-2</v>
      </c>
      <c r="I402">
        <f>IF(OR($A402=Test!B$1,$B402=Test!B$1,$C402=Test!B$1,$D402=Test!B$1,$E402=Test!B$1),1,0)</f>
        <v>1</v>
      </c>
      <c r="J402">
        <f>IF(OR($A402=Test!C$1,$B402=Test!C$1,$C402=Test!C$1,$D402=Test!C$1,$E402=Test!C$1),1,0)</f>
        <v>0</v>
      </c>
      <c r="K402">
        <f>IF(OR($A402=Test!D$1,$B402=Test!D$1,$C402=Test!D$1,$D402=Test!D$1,$E402=Test!D$1),1,0)</f>
        <v>0</v>
      </c>
      <c r="L402">
        <f>IF(OR($A402=Test!E$1,$B402=Test!E$1,$C402=Test!E$1,$D402=Test!E$1,$E402=Test!E$1),1,0)</f>
        <v>0</v>
      </c>
      <c r="M402">
        <f>IF(OR($A402=Test!F$1,$B402=Test!F$1,$C402=Test!F$1,$D402=Test!F$1,$E402=Test!F$1),1,0)</f>
        <v>0</v>
      </c>
      <c r="N402" s="34">
        <f t="shared" si="23"/>
        <v>1</v>
      </c>
      <c r="O402" s="34">
        <f t="shared" si="22"/>
        <v>660</v>
      </c>
      <c r="P402" s="34">
        <f t="shared" si="22"/>
        <v>31</v>
      </c>
      <c r="Q402" s="34">
        <f t="shared" si="22"/>
        <v>47</v>
      </c>
      <c r="R402" s="34">
        <f t="shared" si="22"/>
        <v>110</v>
      </c>
      <c r="S402" s="34">
        <f t="shared" si="22"/>
        <v>208</v>
      </c>
    </row>
    <row r="403" spans="1:19" x14ac:dyDescent="0.25">
      <c r="A403">
        <v>2</v>
      </c>
      <c r="B403">
        <v>13</v>
      </c>
      <c r="C403">
        <v>29</v>
      </c>
      <c r="D403">
        <v>39</v>
      </c>
      <c r="E403">
        <v>40</v>
      </c>
      <c r="F403" s="2">
        <v>0.23829962572627172</v>
      </c>
      <c r="G403">
        <f t="shared" si="21"/>
        <v>123</v>
      </c>
      <c r="H403" s="2">
        <f ca="1">VLOOKUP(A403,Mains!A:D,4,0)+VLOOKUP(B403,Mains!A:D,4,0)+VLOOKUP(C403,Mains!A:D,4,0)+VLOOKUP(D403,Mains!A:D,4,0)+VLOOKUP(E403,Mains!A:D,4,0)</f>
        <v>0.10741540052443271</v>
      </c>
      <c r="I403">
        <f>IF(OR($A403=Test!B$1,$B403=Test!B$1,$C403=Test!B$1,$D403=Test!B$1,$E403=Test!B$1),1,0)</f>
        <v>1</v>
      </c>
      <c r="J403">
        <f>IF(OR($A403=Test!C$1,$B403=Test!C$1,$C403=Test!C$1,$D403=Test!C$1,$E403=Test!C$1),1,0)</f>
        <v>0</v>
      </c>
      <c r="K403">
        <f>IF(OR($A403=Test!D$1,$B403=Test!D$1,$C403=Test!D$1,$D403=Test!D$1,$E403=Test!D$1),1,0)</f>
        <v>0</v>
      </c>
      <c r="L403">
        <f>IF(OR($A403=Test!E$1,$B403=Test!E$1,$C403=Test!E$1,$D403=Test!E$1,$E403=Test!E$1),1,0)</f>
        <v>0</v>
      </c>
      <c r="M403">
        <f>IF(OR($A403=Test!F$1,$B403=Test!F$1,$C403=Test!F$1,$D403=Test!F$1,$E403=Test!F$1),1,0)</f>
        <v>0</v>
      </c>
      <c r="N403" s="34">
        <f t="shared" si="23"/>
        <v>1</v>
      </c>
      <c r="O403" s="34">
        <f t="shared" si="22"/>
        <v>660</v>
      </c>
      <c r="P403" s="34">
        <f t="shared" si="22"/>
        <v>110</v>
      </c>
      <c r="Q403" s="34">
        <f t="shared" si="22"/>
        <v>27</v>
      </c>
      <c r="R403" s="34">
        <f t="shared" si="22"/>
        <v>199</v>
      </c>
      <c r="S403" s="34">
        <f t="shared" si="22"/>
        <v>170</v>
      </c>
    </row>
    <row r="404" spans="1:19" x14ac:dyDescent="0.25">
      <c r="A404">
        <v>2</v>
      </c>
      <c r="B404">
        <v>19</v>
      </c>
      <c r="C404">
        <v>38</v>
      </c>
      <c r="D404">
        <v>39</v>
      </c>
      <c r="E404">
        <v>40</v>
      </c>
      <c r="F404" s="2">
        <v>0.23820425599107931</v>
      </c>
      <c r="G404">
        <f t="shared" si="21"/>
        <v>138</v>
      </c>
      <c r="H404" s="2">
        <f ca="1">VLOOKUP(A404,Mains!A:D,4,0)+VLOOKUP(B404,Mains!A:D,4,0)+VLOOKUP(C404,Mains!A:D,4,0)+VLOOKUP(D404,Mains!A:D,4,0)+VLOOKUP(E404,Mains!A:D,4,0)</f>
        <v>0.10915241321773694</v>
      </c>
      <c r="I404">
        <f>IF(OR($A404=Test!B$1,$B404=Test!B$1,$C404=Test!B$1,$D404=Test!B$1,$E404=Test!B$1),1,0)</f>
        <v>1</v>
      </c>
      <c r="J404">
        <f>IF(OR($A404=Test!C$1,$B404=Test!C$1,$C404=Test!C$1,$D404=Test!C$1,$E404=Test!C$1),1,0)</f>
        <v>0</v>
      </c>
      <c r="K404">
        <f>IF(OR($A404=Test!D$1,$B404=Test!D$1,$C404=Test!D$1,$D404=Test!D$1,$E404=Test!D$1),1,0)</f>
        <v>0</v>
      </c>
      <c r="L404">
        <f>IF(OR($A404=Test!E$1,$B404=Test!E$1,$C404=Test!E$1,$D404=Test!E$1,$E404=Test!E$1),1,0)</f>
        <v>0</v>
      </c>
      <c r="M404">
        <f>IF(OR($A404=Test!F$1,$B404=Test!F$1,$C404=Test!F$1,$D404=Test!F$1,$E404=Test!F$1),1,0)</f>
        <v>0</v>
      </c>
      <c r="N404" s="34">
        <f t="shared" si="23"/>
        <v>1</v>
      </c>
      <c r="O404" s="34">
        <f t="shared" si="22"/>
        <v>660</v>
      </c>
      <c r="P404" s="34">
        <f t="shared" si="22"/>
        <v>209</v>
      </c>
      <c r="Q404" s="34">
        <f t="shared" si="22"/>
        <v>7</v>
      </c>
      <c r="R404" s="34">
        <f t="shared" si="22"/>
        <v>199</v>
      </c>
      <c r="S404" s="34">
        <f t="shared" si="22"/>
        <v>170</v>
      </c>
    </row>
    <row r="405" spans="1:19" x14ac:dyDescent="0.25">
      <c r="A405">
        <v>4</v>
      </c>
      <c r="B405">
        <v>19</v>
      </c>
      <c r="C405">
        <v>29</v>
      </c>
      <c r="D405">
        <v>39</v>
      </c>
      <c r="E405">
        <v>40</v>
      </c>
      <c r="F405" s="2">
        <v>0.23817490623836068</v>
      </c>
      <c r="G405">
        <f t="shared" si="21"/>
        <v>131</v>
      </c>
      <c r="H405" s="2">
        <f ca="1">VLOOKUP(A405,Mains!A:D,4,0)+VLOOKUP(B405,Mains!A:D,4,0)+VLOOKUP(C405,Mains!A:D,4,0)+VLOOKUP(D405,Mains!A:D,4,0)+VLOOKUP(E405,Mains!A:D,4,0)</f>
        <v>9.956428229354769E-2</v>
      </c>
      <c r="I405">
        <f>IF(OR($A405=Test!B$1,$B405=Test!B$1,$C405=Test!B$1,$D405=Test!B$1,$E405=Test!B$1),1,0)</f>
        <v>0</v>
      </c>
      <c r="J405">
        <f>IF(OR($A405=Test!C$1,$B405=Test!C$1,$C405=Test!C$1,$D405=Test!C$1,$E405=Test!C$1),1,0)</f>
        <v>0</v>
      </c>
      <c r="K405">
        <f>IF(OR($A405=Test!D$1,$B405=Test!D$1,$C405=Test!D$1,$D405=Test!D$1,$E405=Test!D$1),1,0)</f>
        <v>0</v>
      </c>
      <c r="L405">
        <f>IF(OR($A405=Test!E$1,$B405=Test!E$1,$C405=Test!E$1,$D405=Test!E$1,$E405=Test!E$1),1,0)</f>
        <v>0</v>
      </c>
      <c r="M405">
        <f>IF(OR($A405=Test!F$1,$B405=Test!F$1,$C405=Test!F$1,$D405=Test!F$1,$E405=Test!F$1),1,0)</f>
        <v>0</v>
      </c>
      <c r="N405" s="34">
        <f t="shared" si="23"/>
        <v>0</v>
      </c>
      <c r="O405" s="34">
        <f t="shared" si="22"/>
        <v>207</v>
      </c>
      <c r="P405" s="34">
        <f t="shared" si="22"/>
        <v>209</v>
      </c>
      <c r="Q405" s="34">
        <f t="shared" si="22"/>
        <v>27</v>
      </c>
      <c r="R405" s="34">
        <f t="shared" si="22"/>
        <v>199</v>
      </c>
      <c r="S405" s="34">
        <f t="shared" si="22"/>
        <v>170</v>
      </c>
    </row>
    <row r="406" spans="1:19" x14ac:dyDescent="0.25">
      <c r="A406">
        <v>5</v>
      </c>
      <c r="B406">
        <v>23</v>
      </c>
      <c r="C406">
        <v>24</v>
      </c>
      <c r="D406">
        <v>40</v>
      </c>
      <c r="E406">
        <v>45</v>
      </c>
      <c r="F406" s="2">
        <v>0.23806847362750605</v>
      </c>
      <c r="G406">
        <f t="shared" si="21"/>
        <v>137</v>
      </c>
      <c r="H406" s="2">
        <f ca="1">VLOOKUP(A406,Mains!A:D,4,0)+VLOOKUP(B406,Mains!A:D,4,0)+VLOOKUP(C406,Mains!A:D,4,0)+VLOOKUP(D406,Mains!A:D,4,0)+VLOOKUP(E406,Mains!A:D,4,0)</f>
        <v>9.750286055916281E-2</v>
      </c>
      <c r="I406">
        <f>IF(OR($A406=Test!B$1,$B406=Test!B$1,$C406=Test!B$1,$D406=Test!B$1,$E406=Test!B$1),1,0)</f>
        <v>0</v>
      </c>
      <c r="J406">
        <f>IF(OR($A406=Test!C$1,$B406=Test!C$1,$C406=Test!C$1,$D406=Test!C$1,$E406=Test!C$1),1,0)</f>
        <v>0</v>
      </c>
      <c r="K406">
        <f>IF(OR($A406=Test!D$1,$B406=Test!D$1,$C406=Test!D$1,$D406=Test!D$1,$E406=Test!D$1),1,0)</f>
        <v>0</v>
      </c>
      <c r="L406">
        <f>IF(OR($A406=Test!E$1,$B406=Test!E$1,$C406=Test!E$1,$D406=Test!E$1,$E406=Test!E$1),1,0)</f>
        <v>0</v>
      </c>
      <c r="M406">
        <f>IF(OR($A406=Test!F$1,$B406=Test!F$1,$C406=Test!F$1,$D406=Test!F$1,$E406=Test!F$1),1,0)</f>
        <v>0</v>
      </c>
      <c r="N406" s="34">
        <f t="shared" si="23"/>
        <v>0</v>
      </c>
      <c r="O406" s="34">
        <f t="shared" si="22"/>
        <v>50</v>
      </c>
      <c r="P406" s="34">
        <f t="shared" si="22"/>
        <v>43</v>
      </c>
      <c r="Q406" s="34">
        <f t="shared" si="22"/>
        <v>109</v>
      </c>
      <c r="R406" s="34">
        <f t="shared" si="22"/>
        <v>160</v>
      </c>
      <c r="S406" s="34">
        <f t="shared" si="22"/>
        <v>81</v>
      </c>
    </row>
    <row r="407" spans="1:19" x14ac:dyDescent="0.25">
      <c r="A407">
        <v>2</v>
      </c>
      <c r="B407">
        <v>18</v>
      </c>
      <c r="C407">
        <v>19</v>
      </c>
      <c r="D407">
        <v>34</v>
      </c>
      <c r="E407">
        <v>50</v>
      </c>
      <c r="F407" s="2">
        <v>0.238055849053357</v>
      </c>
      <c r="G407">
        <f t="shared" si="21"/>
        <v>123</v>
      </c>
      <c r="H407" s="2">
        <f ca="1">VLOOKUP(A407,Mains!A:D,4,0)+VLOOKUP(B407,Mains!A:D,4,0)+VLOOKUP(C407,Mains!A:D,4,0)+VLOOKUP(D407,Mains!A:D,4,0)+VLOOKUP(E407,Mains!A:D,4,0)</f>
        <v>8.0445220646318025E-2</v>
      </c>
      <c r="I407">
        <f>IF(OR($A407=Test!B$1,$B407=Test!B$1,$C407=Test!B$1,$D407=Test!B$1,$E407=Test!B$1),1,0)</f>
        <v>1</v>
      </c>
      <c r="J407">
        <f>IF(OR($A407=Test!C$1,$B407=Test!C$1,$C407=Test!C$1,$D407=Test!C$1,$E407=Test!C$1),1,0)</f>
        <v>0</v>
      </c>
      <c r="K407">
        <f>IF(OR($A407=Test!D$1,$B407=Test!D$1,$C407=Test!D$1,$D407=Test!D$1,$E407=Test!D$1),1,0)</f>
        <v>0</v>
      </c>
      <c r="L407">
        <f>IF(OR($A407=Test!E$1,$B407=Test!E$1,$C407=Test!E$1,$D407=Test!E$1,$E407=Test!E$1),1,0)</f>
        <v>0</v>
      </c>
      <c r="M407">
        <f>IF(OR($A407=Test!F$1,$B407=Test!F$1,$C407=Test!F$1,$D407=Test!F$1,$E407=Test!F$1),1,0)</f>
        <v>1</v>
      </c>
      <c r="N407" s="34">
        <f t="shared" si="23"/>
        <v>2</v>
      </c>
      <c r="O407" s="34">
        <f t="shared" si="22"/>
        <v>660</v>
      </c>
      <c r="P407" s="34">
        <f t="shared" si="22"/>
        <v>40</v>
      </c>
      <c r="Q407" s="34">
        <f t="shared" si="22"/>
        <v>18</v>
      </c>
      <c r="R407" s="34">
        <f t="shared" si="22"/>
        <v>14</v>
      </c>
      <c r="S407" s="34">
        <f t="shared" si="22"/>
        <v>215</v>
      </c>
    </row>
    <row r="408" spans="1:19" x14ac:dyDescent="0.25">
      <c r="A408">
        <v>2</v>
      </c>
      <c r="B408">
        <v>22</v>
      </c>
      <c r="C408">
        <v>23</v>
      </c>
      <c r="D408">
        <v>39</v>
      </c>
      <c r="E408">
        <v>50</v>
      </c>
      <c r="F408" s="2">
        <v>0.23804872355225795</v>
      </c>
      <c r="G408">
        <f t="shared" si="21"/>
        <v>136</v>
      </c>
      <c r="H408" s="2">
        <f ca="1">VLOOKUP(A408,Mains!A:D,4,0)+VLOOKUP(B408,Mains!A:D,4,0)+VLOOKUP(C408,Mains!A:D,4,0)+VLOOKUP(D408,Mains!A:D,4,0)+VLOOKUP(E408,Mains!A:D,4,0)</f>
        <v>0.12352864124696682</v>
      </c>
      <c r="I408">
        <f>IF(OR($A408=Test!B$1,$B408=Test!B$1,$C408=Test!B$1,$D408=Test!B$1,$E408=Test!B$1),1,0)</f>
        <v>1</v>
      </c>
      <c r="J408">
        <f>IF(OR($A408=Test!C$1,$B408=Test!C$1,$C408=Test!C$1,$D408=Test!C$1,$E408=Test!C$1),1,0)</f>
        <v>0</v>
      </c>
      <c r="K408">
        <f>IF(OR($A408=Test!D$1,$B408=Test!D$1,$C408=Test!D$1,$D408=Test!D$1,$E408=Test!D$1),1,0)</f>
        <v>0</v>
      </c>
      <c r="L408">
        <f>IF(OR($A408=Test!E$1,$B408=Test!E$1,$C408=Test!E$1,$D408=Test!E$1,$E408=Test!E$1),1,0)</f>
        <v>0</v>
      </c>
      <c r="M408">
        <f>IF(OR($A408=Test!F$1,$B408=Test!F$1,$C408=Test!F$1,$D408=Test!F$1,$E408=Test!F$1),1,0)</f>
        <v>1</v>
      </c>
      <c r="N408" s="34">
        <f t="shared" si="23"/>
        <v>2</v>
      </c>
      <c r="O408" s="34">
        <f t="shared" si="22"/>
        <v>660</v>
      </c>
      <c r="P408" s="34">
        <f t="shared" si="22"/>
        <v>82</v>
      </c>
      <c r="Q408" s="34">
        <f t="shared" si="22"/>
        <v>86</v>
      </c>
      <c r="R408" s="34">
        <f t="shared" si="22"/>
        <v>199</v>
      </c>
      <c r="S408" s="34">
        <f t="shared" si="22"/>
        <v>215</v>
      </c>
    </row>
    <row r="409" spans="1:19" x14ac:dyDescent="0.25">
      <c r="A409">
        <v>2</v>
      </c>
      <c r="B409">
        <v>20</v>
      </c>
      <c r="C409">
        <v>33</v>
      </c>
      <c r="D409">
        <v>34</v>
      </c>
      <c r="E409">
        <v>50</v>
      </c>
      <c r="F409" s="2">
        <v>0.2380240892749674</v>
      </c>
      <c r="G409">
        <f t="shared" si="21"/>
        <v>139</v>
      </c>
      <c r="H409" s="2">
        <f ca="1">VLOOKUP(A409,Mains!A:D,4,0)+VLOOKUP(B409,Mains!A:D,4,0)+VLOOKUP(C409,Mains!A:D,4,0)+VLOOKUP(D409,Mains!A:D,4,0)+VLOOKUP(E409,Mains!A:D,4,0)</f>
        <v>6.51214516059479E-2</v>
      </c>
      <c r="I409">
        <f>IF(OR($A409=Test!B$1,$B409=Test!B$1,$C409=Test!B$1,$D409=Test!B$1,$E409=Test!B$1),1,0)</f>
        <v>1</v>
      </c>
      <c r="J409">
        <f>IF(OR($A409=Test!C$1,$B409=Test!C$1,$C409=Test!C$1,$D409=Test!C$1,$E409=Test!C$1),1,0)</f>
        <v>0</v>
      </c>
      <c r="K409">
        <f>IF(OR($A409=Test!D$1,$B409=Test!D$1,$C409=Test!D$1,$D409=Test!D$1,$E409=Test!D$1),1,0)</f>
        <v>0</v>
      </c>
      <c r="L409">
        <f>IF(OR($A409=Test!E$1,$B409=Test!E$1,$C409=Test!E$1,$D409=Test!E$1,$E409=Test!E$1),1,0)</f>
        <v>0</v>
      </c>
      <c r="M409">
        <f>IF(OR($A409=Test!F$1,$B409=Test!F$1,$C409=Test!F$1,$D409=Test!F$1,$E409=Test!F$1),1,0)</f>
        <v>1</v>
      </c>
      <c r="N409" s="34">
        <f t="shared" si="23"/>
        <v>2</v>
      </c>
      <c r="O409" s="34">
        <f t="shared" si="22"/>
        <v>660</v>
      </c>
      <c r="P409" s="34">
        <f t="shared" si="22"/>
        <v>74</v>
      </c>
      <c r="Q409" s="34">
        <f t="shared" si="22"/>
        <v>27</v>
      </c>
      <c r="R409" s="34">
        <f t="shared" si="22"/>
        <v>14</v>
      </c>
      <c r="S409" s="34">
        <f t="shared" si="22"/>
        <v>215</v>
      </c>
    </row>
    <row r="410" spans="1:19" x14ac:dyDescent="0.25">
      <c r="A410">
        <v>2</v>
      </c>
      <c r="B410">
        <v>19</v>
      </c>
      <c r="C410">
        <v>34</v>
      </c>
      <c r="D410">
        <v>35</v>
      </c>
      <c r="E410">
        <v>45</v>
      </c>
      <c r="F410" s="2">
        <v>0.23793346256958067</v>
      </c>
      <c r="G410">
        <f t="shared" si="21"/>
        <v>135</v>
      </c>
      <c r="H410" s="2">
        <f ca="1">VLOOKUP(A410,Mains!A:D,4,0)+VLOOKUP(B410,Mains!A:D,4,0)+VLOOKUP(C410,Mains!A:D,4,0)+VLOOKUP(D410,Mains!A:D,4,0)+VLOOKUP(E410,Mains!A:D,4,0)</f>
        <v>0.10036516259076088</v>
      </c>
      <c r="I410">
        <f>IF(OR($A410=Test!B$1,$B410=Test!B$1,$C410=Test!B$1,$D410=Test!B$1,$E410=Test!B$1),1,0)</f>
        <v>1</v>
      </c>
      <c r="J410">
        <f>IF(OR($A410=Test!C$1,$B410=Test!C$1,$C410=Test!C$1,$D410=Test!C$1,$E410=Test!C$1),1,0)</f>
        <v>0</v>
      </c>
      <c r="K410">
        <f>IF(OR($A410=Test!D$1,$B410=Test!D$1,$C410=Test!D$1,$D410=Test!D$1,$E410=Test!D$1),1,0)</f>
        <v>0</v>
      </c>
      <c r="L410">
        <f>IF(OR($A410=Test!E$1,$B410=Test!E$1,$C410=Test!E$1,$D410=Test!E$1,$E410=Test!E$1),1,0)</f>
        <v>0</v>
      </c>
      <c r="M410">
        <f>IF(OR($A410=Test!F$1,$B410=Test!F$1,$C410=Test!F$1,$D410=Test!F$1,$E410=Test!F$1),1,0)</f>
        <v>0</v>
      </c>
      <c r="N410" s="34">
        <f t="shared" si="23"/>
        <v>1</v>
      </c>
      <c r="O410" s="34">
        <f t="shared" ref="O410:S460" si="24">COUNTIF(A:A,A410)</f>
        <v>660</v>
      </c>
      <c r="P410" s="34">
        <f t="shared" si="24"/>
        <v>209</v>
      </c>
      <c r="Q410" s="34">
        <f t="shared" si="24"/>
        <v>71</v>
      </c>
      <c r="R410" s="34">
        <f t="shared" si="24"/>
        <v>177</v>
      </c>
      <c r="S410" s="34">
        <f t="shared" si="24"/>
        <v>81</v>
      </c>
    </row>
    <row r="411" spans="1:19" x14ac:dyDescent="0.25">
      <c r="A411">
        <v>2</v>
      </c>
      <c r="B411">
        <v>19</v>
      </c>
      <c r="C411">
        <v>26</v>
      </c>
      <c r="D411">
        <v>43</v>
      </c>
      <c r="E411">
        <v>44</v>
      </c>
      <c r="F411" s="2">
        <v>0.23791554168741277</v>
      </c>
      <c r="G411">
        <f t="shared" si="21"/>
        <v>134</v>
      </c>
      <c r="H411" s="2">
        <f ca="1">VLOOKUP(A411,Mains!A:D,4,0)+VLOOKUP(B411,Mains!A:D,4,0)+VLOOKUP(C411,Mains!A:D,4,0)+VLOOKUP(D411,Mains!A:D,4,0)+VLOOKUP(E411,Mains!A:D,4,0)</f>
        <v>0.11265173680064247</v>
      </c>
      <c r="I411">
        <f>IF(OR($A411=Test!B$1,$B411=Test!B$1,$C411=Test!B$1,$D411=Test!B$1,$E411=Test!B$1),1,0)</f>
        <v>1</v>
      </c>
      <c r="J411">
        <f>IF(OR($A411=Test!C$1,$B411=Test!C$1,$C411=Test!C$1,$D411=Test!C$1,$E411=Test!C$1),1,0)</f>
        <v>0</v>
      </c>
      <c r="K411">
        <f>IF(OR($A411=Test!D$1,$B411=Test!D$1,$C411=Test!D$1,$D411=Test!D$1,$E411=Test!D$1),1,0)</f>
        <v>0</v>
      </c>
      <c r="L411">
        <f>IF(OR($A411=Test!E$1,$B411=Test!E$1,$C411=Test!E$1,$D411=Test!E$1,$E411=Test!E$1),1,0)</f>
        <v>1</v>
      </c>
      <c r="M411">
        <f>IF(OR($A411=Test!F$1,$B411=Test!F$1,$C411=Test!F$1,$D411=Test!F$1,$E411=Test!F$1),1,0)</f>
        <v>0</v>
      </c>
      <c r="N411" s="34">
        <f t="shared" si="23"/>
        <v>2</v>
      </c>
      <c r="O411" s="34">
        <f t="shared" si="24"/>
        <v>660</v>
      </c>
      <c r="P411" s="34">
        <f t="shared" si="24"/>
        <v>209</v>
      </c>
      <c r="Q411" s="34">
        <f t="shared" si="24"/>
        <v>102</v>
      </c>
      <c r="R411" s="34">
        <f t="shared" si="24"/>
        <v>51</v>
      </c>
      <c r="S411" s="34">
        <f t="shared" si="24"/>
        <v>49</v>
      </c>
    </row>
    <row r="412" spans="1:19" x14ac:dyDescent="0.25">
      <c r="A412">
        <v>2</v>
      </c>
      <c r="B412">
        <v>9</v>
      </c>
      <c r="C412">
        <v>28</v>
      </c>
      <c r="D412">
        <v>45</v>
      </c>
      <c r="E412">
        <v>46</v>
      </c>
      <c r="F412" s="2">
        <v>0.23791201445164489</v>
      </c>
      <c r="G412">
        <f t="shared" si="21"/>
        <v>130</v>
      </c>
      <c r="H412" s="2">
        <f ca="1">VLOOKUP(A412,Mains!A:D,4,0)+VLOOKUP(B412,Mains!A:D,4,0)+VLOOKUP(C412,Mains!A:D,4,0)+VLOOKUP(D412,Mains!A:D,4,0)+VLOOKUP(E412,Mains!A:D,4,0)</f>
        <v>0.10174629702916999</v>
      </c>
      <c r="I412">
        <f>IF(OR($A412=Test!B$1,$B412=Test!B$1,$C412=Test!B$1,$D412=Test!B$1,$E412=Test!B$1),1,0)</f>
        <v>1</v>
      </c>
      <c r="J412">
        <f>IF(OR($A412=Test!C$1,$B412=Test!C$1,$C412=Test!C$1,$D412=Test!C$1,$E412=Test!C$1),1,0)</f>
        <v>0</v>
      </c>
      <c r="K412">
        <f>IF(OR($A412=Test!D$1,$B412=Test!D$1,$C412=Test!D$1,$D412=Test!D$1,$E412=Test!D$1),1,0)</f>
        <v>0</v>
      </c>
      <c r="L412">
        <f>IF(OR($A412=Test!E$1,$B412=Test!E$1,$C412=Test!E$1,$D412=Test!E$1,$E412=Test!E$1),1,0)</f>
        <v>0</v>
      </c>
      <c r="M412">
        <f>IF(OR($A412=Test!F$1,$B412=Test!F$1,$C412=Test!F$1,$D412=Test!F$1,$E412=Test!F$1),1,0)</f>
        <v>0</v>
      </c>
      <c r="N412" s="34">
        <f t="shared" si="23"/>
        <v>1</v>
      </c>
      <c r="O412" s="34">
        <f t="shared" si="24"/>
        <v>660</v>
      </c>
      <c r="P412" s="34">
        <f t="shared" si="24"/>
        <v>23</v>
      </c>
      <c r="Q412" s="34">
        <f t="shared" si="24"/>
        <v>120</v>
      </c>
      <c r="R412" s="34">
        <f t="shared" si="24"/>
        <v>32</v>
      </c>
      <c r="S412" s="34">
        <f t="shared" si="24"/>
        <v>64</v>
      </c>
    </row>
    <row r="413" spans="1:19" x14ac:dyDescent="0.25">
      <c r="A413">
        <v>2</v>
      </c>
      <c r="B413">
        <v>16</v>
      </c>
      <c r="C413">
        <v>26</v>
      </c>
      <c r="D413">
        <v>44</v>
      </c>
      <c r="E413">
        <v>45</v>
      </c>
      <c r="F413" s="2">
        <v>0.23789728832301293</v>
      </c>
      <c r="G413">
        <f t="shared" si="21"/>
        <v>133</v>
      </c>
      <c r="H413" s="2">
        <f ca="1">VLOOKUP(A413,Mains!A:D,4,0)+VLOOKUP(B413,Mains!A:D,4,0)+VLOOKUP(C413,Mains!A:D,4,0)+VLOOKUP(D413,Mains!A:D,4,0)+VLOOKUP(E413,Mains!A:D,4,0)</f>
        <v>7.7170936992828454E-2</v>
      </c>
      <c r="I413">
        <f>IF(OR($A413=Test!B$1,$B413=Test!B$1,$C413=Test!B$1,$D413=Test!B$1,$E413=Test!B$1),1,0)</f>
        <v>1</v>
      </c>
      <c r="J413">
        <f>IF(OR($A413=Test!C$1,$B413=Test!C$1,$C413=Test!C$1,$D413=Test!C$1,$E413=Test!C$1),1,0)</f>
        <v>0</v>
      </c>
      <c r="K413">
        <f>IF(OR($A413=Test!D$1,$B413=Test!D$1,$C413=Test!D$1,$D413=Test!D$1,$E413=Test!D$1),1,0)</f>
        <v>0</v>
      </c>
      <c r="L413">
        <f>IF(OR($A413=Test!E$1,$B413=Test!E$1,$C413=Test!E$1,$D413=Test!E$1,$E413=Test!E$1),1,0)</f>
        <v>1</v>
      </c>
      <c r="M413">
        <f>IF(OR($A413=Test!F$1,$B413=Test!F$1,$C413=Test!F$1,$D413=Test!F$1,$E413=Test!F$1),1,0)</f>
        <v>0</v>
      </c>
      <c r="N413" s="34">
        <f t="shared" si="23"/>
        <v>2</v>
      </c>
      <c r="O413" s="34">
        <f t="shared" si="24"/>
        <v>660</v>
      </c>
      <c r="P413" s="34">
        <f t="shared" si="24"/>
        <v>40</v>
      </c>
      <c r="Q413" s="34">
        <f t="shared" si="24"/>
        <v>102</v>
      </c>
      <c r="R413" s="34">
        <f t="shared" si="24"/>
        <v>35</v>
      </c>
      <c r="S413" s="34">
        <f t="shared" si="24"/>
        <v>81</v>
      </c>
    </row>
    <row r="414" spans="1:19" x14ac:dyDescent="0.25">
      <c r="A414">
        <v>5</v>
      </c>
      <c r="B414">
        <v>19</v>
      </c>
      <c r="C414">
        <v>24</v>
      </c>
      <c r="D414">
        <v>39</v>
      </c>
      <c r="E414">
        <v>40</v>
      </c>
      <c r="F414" s="2">
        <v>0.23787316917054285</v>
      </c>
      <c r="G414">
        <f t="shared" si="21"/>
        <v>127</v>
      </c>
      <c r="H414" s="2">
        <f ca="1">VLOOKUP(A414,Mains!A:D,4,0)+VLOOKUP(B414,Mains!A:D,4,0)+VLOOKUP(C414,Mains!A:D,4,0)+VLOOKUP(D414,Mains!A:D,4,0)+VLOOKUP(E414,Mains!A:D,4,0)</f>
        <v>0.11194641434819036</v>
      </c>
      <c r="I414">
        <f>IF(OR($A414=Test!B$1,$B414=Test!B$1,$C414=Test!B$1,$D414=Test!B$1,$E414=Test!B$1),1,0)</f>
        <v>0</v>
      </c>
      <c r="J414">
        <f>IF(OR($A414=Test!C$1,$B414=Test!C$1,$C414=Test!C$1,$D414=Test!C$1,$E414=Test!C$1),1,0)</f>
        <v>0</v>
      </c>
      <c r="K414">
        <f>IF(OR($A414=Test!D$1,$B414=Test!D$1,$C414=Test!D$1,$D414=Test!D$1,$E414=Test!D$1),1,0)</f>
        <v>0</v>
      </c>
      <c r="L414">
        <f>IF(OR($A414=Test!E$1,$B414=Test!E$1,$C414=Test!E$1,$D414=Test!E$1,$E414=Test!E$1),1,0)</f>
        <v>0</v>
      </c>
      <c r="M414">
        <f>IF(OR($A414=Test!F$1,$B414=Test!F$1,$C414=Test!F$1,$D414=Test!F$1,$E414=Test!F$1),1,0)</f>
        <v>0</v>
      </c>
      <c r="N414" s="34">
        <f t="shared" si="23"/>
        <v>0</v>
      </c>
      <c r="O414" s="34">
        <f t="shared" si="24"/>
        <v>50</v>
      </c>
      <c r="P414" s="34">
        <f t="shared" si="24"/>
        <v>209</v>
      </c>
      <c r="Q414" s="34">
        <f t="shared" si="24"/>
        <v>109</v>
      </c>
      <c r="R414" s="34">
        <f t="shared" si="24"/>
        <v>199</v>
      </c>
      <c r="S414" s="34">
        <f t="shared" si="24"/>
        <v>170</v>
      </c>
    </row>
    <row r="415" spans="1:19" x14ac:dyDescent="0.25">
      <c r="A415">
        <v>2</v>
      </c>
      <c r="B415">
        <v>20</v>
      </c>
      <c r="C415">
        <v>33</v>
      </c>
      <c r="D415">
        <v>39</v>
      </c>
      <c r="E415">
        <v>40</v>
      </c>
      <c r="F415" s="2">
        <v>0.23780295465531576</v>
      </c>
      <c r="G415">
        <f t="shared" si="21"/>
        <v>134</v>
      </c>
      <c r="H415" s="2">
        <f ca="1">VLOOKUP(A415,Mains!A:D,4,0)+VLOOKUP(B415,Mains!A:D,4,0)+VLOOKUP(C415,Mains!A:D,4,0)+VLOOKUP(D415,Mains!A:D,4,0)+VLOOKUP(E415,Mains!A:D,4,0)</f>
        <v>9.4409330866258051E-2</v>
      </c>
      <c r="I415">
        <f>IF(OR($A415=Test!B$1,$B415=Test!B$1,$C415=Test!B$1,$D415=Test!B$1,$E415=Test!B$1),1,0)</f>
        <v>1</v>
      </c>
      <c r="J415">
        <f>IF(OR($A415=Test!C$1,$B415=Test!C$1,$C415=Test!C$1,$D415=Test!C$1,$E415=Test!C$1),1,0)</f>
        <v>0</v>
      </c>
      <c r="K415">
        <f>IF(OR($A415=Test!D$1,$B415=Test!D$1,$C415=Test!D$1,$D415=Test!D$1,$E415=Test!D$1),1,0)</f>
        <v>0</v>
      </c>
      <c r="L415">
        <f>IF(OR($A415=Test!E$1,$B415=Test!E$1,$C415=Test!E$1,$D415=Test!E$1,$E415=Test!E$1),1,0)</f>
        <v>0</v>
      </c>
      <c r="M415">
        <f>IF(OR($A415=Test!F$1,$B415=Test!F$1,$C415=Test!F$1,$D415=Test!F$1,$E415=Test!F$1),1,0)</f>
        <v>0</v>
      </c>
      <c r="N415" s="34">
        <f t="shared" si="23"/>
        <v>1</v>
      </c>
      <c r="O415" s="34">
        <f t="shared" si="24"/>
        <v>660</v>
      </c>
      <c r="P415" s="34">
        <f t="shared" si="24"/>
        <v>74</v>
      </c>
      <c r="Q415" s="34">
        <f t="shared" si="24"/>
        <v>27</v>
      </c>
      <c r="R415" s="34">
        <f t="shared" si="24"/>
        <v>199</v>
      </c>
      <c r="S415" s="34">
        <f t="shared" si="24"/>
        <v>170</v>
      </c>
    </row>
    <row r="416" spans="1:19" x14ac:dyDescent="0.25">
      <c r="A416">
        <v>12</v>
      </c>
      <c r="B416">
        <v>13</v>
      </c>
      <c r="C416">
        <v>23</v>
      </c>
      <c r="D416">
        <v>35</v>
      </c>
      <c r="E416">
        <v>50</v>
      </c>
      <c r="F416" s="2">
        <v>0.23778936264987863</v>
      </c>
      <c r="G416">
        <f t="shared" si="21"/>
        <v>133</v>
      </c>
      <c r="H416" s="2">
        <f ca="1">VLOOKUP(A416,Mains!A:D,4,0)+VLOOKUP(B416,Mains!A:D,4,0)+VLOOKUP(C416,Mains!A:D,4,0)+VLOOKUP(D416,Mains!A:D,4,0)+VLOOKUP(E416,Mains!A:D,4,0)</f>
        <v>9.1986969402032812E-2</v>
      </c>
      <c r="I416">
        <f>IF(OR($A416=Test!B$1,$B416=Test!B$1,$C416=Test!B$1,$D416=Test!B$1,$E416=Test!B$1),1,0)</f>
        <v>0</v>
      </c>
      <c r="J416">
        <f>IF(OR($A416=Test!C$1,$B416=Test!C$1,$C416=Test!C$1,$D416=Test!C$1,$E416=Test!C$1),1,0)</f>
        <v>0</v>
      </c>
      <c r="K416">
        <f>IF(OR($A416=Test!D$1,$B416=Test!D$1,$C416=Test!D$1,$D416=Test!D$1,$E416=Test!D$1),1,0)</f>
        <v>0</v>
      </c>
      <c r="L416">
        <f>IF(OR($A416=Test!E$1,$B416=Test!E$1,$C416=Test!E$1,$D416=Test!E$1,$E416=Test!E$1),1,0)</f>
        <v>0</v>
      </c>
      <c r="M416">
        <f>IF(OR($A416=Test!F$1,$B416=Test!F$1,$C416=Test!F$1,$D416=Test!F$1,$E416=Test!F$1),1,0)</f>
        <v>1</v>
      </c>
      <c r="N416" s="34">
        <f t="shared" si="23"/>
        <v>1</v>
      </c>
      <c r="O416" s="34">
        <f t="shared" si="24"/>
        <v>11</v>
      </c>
      <c r="P416" s="34">
        <f t="shared" si="24"/>
        <v>110</v>
      </c>
      <c r="Q416" s="34">
        <f t="shared" si="24"/>
        <v>86</v>
      </c>
      <c r="R416" s="34">
        <f t="shared" si="24"/>
        <v>177</v>
      </c>
      <c r="S416" s="34">
        <f t="shared" si="24"/>
        <v>215</v>
      </c>
    </row>
    <row r="417" spans="1:19" x14ac:dyDescent="0.25">
      <c r="A417">
        <v>2</v>
      </c>
      <c r="B417">
        <v>15</v>
      </c>
      <c r="C417">
        <v>33</v>
      </c>
      <c r="D417">
        <v>40</v>
      </c>
      <c r="E417">
        <v>41</v>
      </c>
      <c r="F417" s="2">
        <v>0.23776909189450801</v>
      </c>
      <c r="G417">
        <f t="shared" si="21"/>
        <v>131</v>
      </c>
      <c r="H417" s="2">
        <f ca="1">VLOOKUP(A417,Mains!A:D,4,0)+VLOOKUP(B417,Mains!A:D,4,0)+VLOOKUP(C417,Mains!A:D,4,0)+VLOOKUP(D417,Mains!A:D,4,0)+VLOOKUP(E417,Mains!A:D,4,0)</f>
        <v>8.6029619988700845E-2</v>
      </c>
      <c r="I417">
        <f>IF(OR($A417=Test!B$1,$B417=Test!B$1,$C417=Test!B$1,$D417=Test!B$1,$E417=Test!B$1),1,0)</f>
        <v>1</v>
      </c>
      <c r="J417">
        <f>IF(OR($A417=Test!C$1,$B417=Test!C$1,$C417=Test!C$1,$D417=Test!C$1,$E417=Test!C$1),1,0)</f>
        <v>0</v>
      </c>
      <c r="K417">
        <f>IF(OR($A417=Test!D$1,$B417=Test!D$1,$C417=Test!D$1,$D417=Test!D$1,$E417=Test!D$1),1,0)</f>
        <v>0</v>
      </c>
      <c r="L417">
        <f>IF(OR($A417=Test!E$1,$B417=Test!E$1,$C417=Test!E$1,$D417=Test!E$1,$E417=Test!E$1),1,0)</f>
        <v>0</v>
      </c>
      <c r="M417">
        <f>IF(OR($A417=Test!F$1,$B417=Test!F$1,$C417=Test!F$1,$D417=Test!F$1,$E417=Test!F$1),1,0)</f>
        <v>0</v>
      </c>
      <c r="N417" s="34">
        <f t="shared" si="23"/>
        <v>1</v>
      </c>
      <c r="O417" s="34">
        <f t="shared" si="24"/>
        <v>660</v>
      </c>
      <c r="P417" s="34">
        <f t="shared" si="24"/>
        <v>56</v>
      </c>
      <c r="Q417" s="34">
        <f t="shared" si="24"/>
        <v>27</v>
      </c>
      <c r="R417" s="34">
        <f t="shared" si="24"/>
        <v>160</v>
      </c>
      <c r="S417" s="34">
        <f t="shared" si="24"/>
        <v>92</v>
      </c>
    </row>
    <row r="418" spans="1:19" x14ac:dyDescent="0.25">
      <c r="A418">
        <v>2</v>
      </c>
      <c r="B418">
        <v>8</v>
      </c>
      <c r="C418">
        <v>26</v>
      </c>
      <c r="D418">
        <v>39</v>
      </c>
      <c r="E418">
        <v>40</v>
      </c>
      <c r="F418" s="2">
        <v>0.23775473581452855</v>
      </c>
      <c r="G418">
        <f t="shared" si="21"/>
        <v>115</v>
      </c>
      <c r="H418" s="2">
        <f ca="1">VLOOKUP(A418,Mains!A:D,4,0)+VLOOKUP(B418,Mains!A:D,4,0)+VLOOKUP(C418,Mains!A:D,4,0)+VLOOKUP(D418,Mains!A:D,4,0)+VLOOKUP(E418,Mains!A:D,4,0)</f>
        <v>0.11304601020688049</v>
      </c>
      <c r="I418">
        <f>IF(OR($A418=Test!B$1,$B418=Test!B$1,$C418=Test!B$1,$D418=Test!B$1,$E418=Test!B$1),1,0)</f>
        <v>1</v>
      </c>
      <c r="J418">
        <f>IF(OR($A418=Test!C$1,$B418=Test!C$1,$C418=Test!C$1,$D418=Test!C$1,$E418=Test!C$1),1,0)</f>
        <v>0</v>
      </c>
      <c r="K418">
        <f>IF(OR($A418=Test!D$1,$B418=Test!D$1,$C418=Test!D$1,$D418=Test!D$1,$E418=Test!D$1),1,0)</f>
        <v>0</v>
      </c>
      <c r="L418">
        <f>IF(OR($A418=Test!E$1,$B418=Test!E$1,$C418=Test!E$1,$D418=Test!E$1,$E418=Test!E$1),1,0)</f>
        <v>0</v>
      </c>
      <c r="M418">
        <f>IF(OR($A418=Test!F$1,$B418=Test!F$1,$C418=Test!F$1,$D418=Test!F$1,$E418=Test!F$1),1,0)</f>
        <v>0</v>
      </c>
      <c r="N418" s="34">
        <f t="shared" si="23"/>
        <v>1</v>
      </c>
      <c r="O418" s="34">
        <f t="shared" si="24"/>
        <v>660</v>
      </c>
      <c r="P418" s="34">
        <f t="shared" si="24"/>
        <v>7</v>
      </c>
      <c r="Q418" s="34">
        <f t="shared" si="24"/>
        <v>102</v>
      </c>
      <c r="R418" s="34">
        <f t="shared" si="24"/>
        <v>199</v>
      </c>
      <c r="S418" s="34">
        <f t="shared" si="24"/>
        <v>170</v>
      </c>
    </row>
    <row r="419" spans="1:19" x14ac:dyDescent="0.25">
      <c r="A419">
        <v>2</v>
      </c>
      <c r="B419">
        <v>21</v>
      </c>
      <c r="C419">
        <v>22</v>
      </c>
      <c r="D419">
        <v>35</v>
      </c>
      <c r="E419">
        <v>47</v>
      </c>
      <c r="F419" s="2">
        <v>0.23774102851384077</v>
      </c>
      <c r="G419">
        <f t="shared" si="21"/>
        <v>127</v>
      </c>
      <c r="H419" s="2">
        <f ca="1">VLOOKUP(A419,Mains!A:D,4,0)+VLOOKUP(B419,Mains!A:D,4,0)+VLOOKUP(C419,Mains!A:D,4,0)+VLOOKUP(D419,Mains!A:D,4,0)+VLOOKUP(E419,Mains!A:D,4,0)</f>
        <v>0.10476691574678131</v>
      </c>
      <c r="I419">
        <f>IF(OR($A419=Test!B$1,$B419=Test!B$1,$C419=Test!B$1,$D419=Test!B$1,$E419=Test!B$1),1,0)</f>
        <v>1</v>
      </c>
      <c r="J419">
        <f>IF(OR($A419=Test!C$1,$B419=Test!C$1,$C419=Test!C$1,$D419=Test!C$1,$E419=Test!C$1),1,0)</f>
        <v>0</v>
      </c>
      <c r="K419">
        <f>IF(OR($A419=Test!D$1,$B419=Test!D$1,$C419=Test!D$1,$D419=Test!D$1,$E419=Test!D$1),1,0)</f>
        <v>0</v>
      </c>
      <c r="L419">
        <f>IF(OR($A419=Test!E$1,$B419=Test!E$1,$C419=Test!E$1,$D419=Test!E$1,$E419=Test!E$1),1,0)</f>
        <v>0</v>
      </c>
      <c r="M419">
        <f>IF(OR($A419=Test!F$1,$B419=Test!F$1,$C419=Test!F$1,$D419=Test!F$1,$E419=Test!F$1),1,0)</f>
        <v>0</v>
      </c>
      <c r="N419" s="34">
        <f t="shared" si="23"/>
        <v>1</v>
      </c>
      <c r="O419" s="34">
        <f t="shared" si="24"/>
        <v>660</v>
      </c>
      <c r="P419" s="34">
        <f t="shared" si="24"/>
        <v>56</v>
      </c>
      <c r="Q419" s="34">
        <f t="shared" si="24"/>
        <v>106</v>
      </c>
      <c r="R419" s="34">
        <f t="shared" si="24"/>
        <v>177</v>
      </c>
      <c r="S419" s="34">
        <f t="shared" si="24"/>
        <v>52</v>
      </c>
    </row>
    <row r="420" spans="1:19" x14ac:dyDescent="0.25">
      <c r="A420">
        <v>4</v>
      </c>
      <c r="B420">
        <v>22</v>
      </c>
      <c r="C420">
        <v>24</v>
      </c>
      <c r="D420">
        <v>39</v>
      </c>
      <c r="E420">
        <v>40</v>
      </c>
      <c r="F420" s="2">
        <v>0.23757134343469424</v>
      </c>
      <c r="G420">
        <f t="shared" si="21"/>
        <v>129</v>
      </c>
      <c r="H420" s="2">
        <f ca="1">VLOOKUP(A420,Mains!A:D,4,0)+VLOOKUP(B420,Mains!A:D,4,0)+VLOOKUP(C420,Mains!A:D,4,0)+VLOOKUP(D420,Mains!A:D,4,0)+VLOOKUP(E420,Mains!A:D,4,0)</f>
        <v>0.12491376785359992</v>
      </c>
      <c r="I420">
        <f>IF(OR($A420=Test!B$1,$B420=Test!B$1,$C420=Test!B$1,$D420=Test!B$1,$E420=Test!B$1),1,0)</f>
        <v>0</v>
      </c>
      <c r="J420">
        <f>IF(OR($A420=Test!C$1,$B420=Test!C$1,$C420=Test!C$1,$D420=Test!C$1,$E420=Test!C$1),1,0)</f>
        <v>0</v>
      </c>
      <c r="K420">
        <f>IF(OR($A420=Test!D$1,$B420=Test!D$1,$C420=Test!D$1,$D420=Test!D$1,$E420=Test!D$1),1,0)</f>
        <v>0</v>
      </c>
      <c r="L420">
        <f>IF(OR($A420=Test!E$1,$B420=Test!E$1,$C420=Test!E$1,$D420=Test!E$1,$E420=Test!E$1),1,0)</f>
        <v>0</v>
      </c>
      <c r="M420">
        <f>IF(OR($A420=Test!F$1,$B420=Test!F$1,$C420=Test!F$1,$D420=Test!F$1,$E420=Test!F$1),1,0)</f>
        <v>0</v>
      </c>
      <c r="N420" s="34">
        <f t="shared" si="23"/>
        <v>0</v>
      </c>
      <c r="O420" s="34">
        <f t="shared" si="24"/>
        <v>207</v>
      </c>
      <c r="P420" s="34">
        <f t="shared" si="24"/>
        <v>82</v>
      </c>
      <c r="Q420" s="34">
        <f t="shared" si="24"/>
        <v>109</v>
      </c>
      <c r="R420" s="34">
        <f t="shared" si="24"/>
        <v>199</v>
      </c>
      <c r="S420" s="34">
        <f t="shared" si="24"/>
        <v>170</v>
      </c>
    </row>
    <row r="421" spans="1:19" x14ac:dyDescent="0.25">
      <c r="A421">
        <v>1</v>
      </c>
      <c r="B421">
        <v>19</v>
      </c>
      <c r="C421">
        <v>32</v>
      </c>
      <c r="D421">
        <v>33</v>
      </c>
      <c r="E421">
        <v>50</v>
      </c>
      <c r="F421" s="2">
        <v>0.2375179502908743</v>
      </c>
      <c r="G421">
        <f t="shared" ref="G421:G484" si="25">SUM(A421:E421)</f>
        <v>135</v>
      </c>
      <c r="H421" s="2">
        <f ca="1">VLOOKUP(A421,Mains!A:D,4,0)+VLOOKUP(B421,Mains!A:D,4,0)+VLOOKUP(C421,Mains!A:D,4,0)+VLOOKUP(D421,Mains!A:D,4,0)+VLOOKUP(E421,Mains!A:D,4,0)</f>
        <v>7.6953206353146147E-2</v>
      </c>
      <c r="I421">
        <f>IF(OR($A421=Test!B$1,$B421=Test!B$1,$C421=Test!B$1,$D421=Test!B$1,$E421=Test!B$1),1,0)</f>
        <v>0</v>
      </c>
      <c r="J421">
        <f>IF(OR($A421=Test!C$1,$B421=Test!C$1,$C421=Test!C$1,$D421=Test!C$1,$E421=Test!C$1),1,0)</f>
        <v>0</v>
      </c>
      <c r="K421">
        <f>IF(OR($A421=Test!D$1,$B421=Test!D$1,$C421=Test!D$1,$D421=Test!D$1,$E421=Test!D$1),1,0)</f>
        <v>0</v>
      </c>
      <c r="L421">
        <f>IF(OR($A421=Test!E$1,$B421=Test!E$1,$C421=Test!E$1,$D421=Test!E$1,$E421=Test!E$1),1,0)</f>
        <v>0</v>
      </c>
      <c r="M421">
        <f>IF(OR($A421=Test!F$1,$B421=Test!F$1,$C421=Test!F$1,$D421=Test!F$1,$E421=Test!F$1),1,0)</f>
        <v>1</v>
      </c>
      <c r="N421" s="34">
        <f t="shared" si="23"/>
        <v>1</v>
      </c>
      <c r="O421" s="34">
        <f t="shared" si="24"/>
        <v>38</v>
      </c>
      <c r="P421" s="34">
        <f t="shared" si="24"/>
        <v>209</v>
      </c>
      <c r="Q421" s="34">
        <f t="shared" si="24"/>
        <v>50</v>
      </c>
      <c r="R421" s="34">
        <f t="shared" si="24"/>
        <v>36</v>
      </c>
      <c r="S421" s="34">
        <f t="shared" si="24"/>
        <v>215</v>
      </c>
    </row>
    <row r="422" spans="1:19" x14ac:dyDescent="0.25">
      <c r="A422">
        <v>2</v>
      </c>
      <c r="B422">
        <v>21</v>
      </c>
      <c r="C422">
        <v>22</v>
      </c>
      <c r="D422">
        <v>39</v>
      </c>
      <c r="E422">
        <v>46</v>
      </c>
      <c r="F422" s="2">
        <v>0.23751294252699648</v>
      </c>
      <c r="G422">
        <f t="shared" si="25"/>
        <v>130</v>
      </c>
      <c r="H422" s="2">
        <f ca="1">VLOOKUP(A422,Mains!A:D,4,0)+VLOOKUP(B422,Mains!A:D,4,0)+VLOOKUP(C422,Mains!A:D,4,0)+VLOOKUP(D422,Mains!A:D,4,0)+VLOOKUP(E422,Mains!A:D,4,0)</f>
        <v>0.10225029239346156</v>
      </c>
      <c r="I422">
        <f>IF(OR($A422=Test!B$1,$B422=Test!B$1,$C422=Test!B$1,$D422=Test!B$1,$E422=Test!B$1),1,0)</f>
        <v>1</v>
      </c>
      <c r="J422">
        <f>IF(OR($A422=Test!C$1,$B422=Test!C$1,$C422=Test!C$1,$D422=Test!C$1,$E422=Test!C$1),1,0)</f>
        <v>0</v>
      </c>
      <c r="K422">
        <f>IF(OR($A422=Test!D$1,$B422=Test!D$1,$C422=Test!D$1,$D422=Test!D$1,$E422=Test!D$1),1,0)</f>
        <v>0</v>
      </c>
      <c r="L422">
        <f>IF(OR($A422=Test!E$1,$B422=Test!E$1,$C422=Test!E$1,$D422=Test!E$1,$E422=Test!E$1),1,0)</f>
        <v>0</v>
      </c>
      <c r="M422">
        <f>IF(OR($A422=Test!F$1,$B422=Test!F$1,$C422=Test!F$1,$D422=Test!F$1,$E422=Test!F$1),1,0)</f>
        <v>0</v>
      </c>
      <c r="N422" s="34">
        <f t="shared" si="23"/>
        <v>1</v>
      </c>
      <c r="O422" s="34">
        <f t="shared" si="24"/>
        <v>660</v>
      </c>
      <c r="P422" s="34">
        <f t="shared" si="24"/>
        <v>56</v>
      </c>
      <c r="Q422" s="34">
        <f t="shared" si="24"/>
        <v>106</v>
      </c>
      <c r="R422" s="34">
        <f t="shared" si="24"/>
        <v>199</v>
      </c>
      <c r="S422" s="34">
        <f t="shared" si="24"/>
        <v>64</v>
      </c>
    </row>
    <row r="423" spans="1:19" x14ac:dyDescent="0.25">
      <c r="A423">
        <v>2</v>
      </c>
      <c r="B423">
        <v>20</v>
      </c>
      <c r="C423">
        <v>28</v>
      </c>
      <c r="D423">
        <v>43</v>
      </c>
      <c r="E423">
        <v>44</v>
      </c>
      <c r="F423" s="2">
        <v>0.2374695990807271</v>
      </c>
      <c r="G423">
        <f t="shared" si="25"/>
        <v>137</v>
      </c>
      <c r="H423" s="2">
        <f ca="1">VLOOKUP(A423,Mains!A:D,4,0)+VLOOKUP(B423,Mains!A:D,4,0)+VLOOKUP(C423,Mains!A:D,4,0)+VLOOKUP(D423,Mains!A:D,4,0)+VLOOKUP(E423,Mains!A:D,4,0)</f>
        <v>8.8915969459685815E-2</v>
      </c>
      <c r="I423">
        <f>IF(OR($A423=Test!B$1,$B423=Test!B$1,$C423=Test!B$1,$D423=Test!B$1,$E423=Test!B$1),1,0)</f>
        <v>1</v>
      </c>
      <c r="J423">
        <f>IF(OR($A423=Test!C$1,$B423=Test!C$1,$C423=Test!C$1,$D423=Test!C$1,$E423=Test!C$1),1,0)</f>
        <v>0</v>
      </c>
      <c r="K423">
        <f>IF(OR($A423=Test!D$1,$B423=Test!D$1,$C423=Test!D$1,$D423=Test!D$1,$E423=Test!D$1),1,0)</f>
        <v>0</v>
      </c>
      <c r="L423">
        <f>IF(OR($A423=Test!E$1,$B423=Test!E$1,$C423=Test!E$1,$D423=Test!E$1,$E423=Test!E$1),1,0)</f>
        <v>1</v>
      </c>
      <c r="M423">
        <f>IF(OR($A423=Test!F$1,$B423=Test!F$1,$C423=Test!F$1,$D423=Test!F$1,$E423=Test!F$1),1,0)</f>
        <v>0</v>
      </c>
      <c r="N423" s="34">
        <f t="shared" si="23"/>
        <v>2</v>
      </c>
      <c r="O423" s="34">
        <f t="shared" si="24"/>
        <v>660</v>
      </c>
      <c r="P423" s="34">
        <f t="shared" si="24"/>
        <v>74</v>
      </c>
      <c r="Q423" s="34">
        <f t="shared" si="24"/>
        <v>120</v>
      </c>
      <c r="R423" s="34">
        <f t="shared" si="24"/>
        <v>51</v>
      </c>
      <c r="S423" s="34">
        <f t="shared" si="24"/>
        <v>49</v>
      </c>
    </row>
    <row r="424" spans="1:19" x14ac:dyDescent="0.25">
      <c r="A424">
        <v>2</v>
      </c>
      <c r="B424">
        <v>13</v>
      </c>
      <c r="C424">
        <v>31</v>
      </c>
      <c r="D424">
        <v>32</v>
      </c>
      <c r="E424">
        <v>45</v>
      </c>
      <c r="F424" s="2">
        <v>0.23745394578524501</v>
      </c>
      <c r="G424">
        <f t="shared" si="25"/>
        <v>123</v>
      </c>
      <c r="H424" s="2">
        <f ca="1">VLOOKUP(A424,Mains!A:D,4,0)+VLOOKUP(B424,Mains!A:D,4,0)+VLOOKUP(C424,Mains!A:D,4,0)+VLOOKUP(D424,Mains!A:D,4,0)+VLOOKUP(E424,Mains!A:D,4,0)</f>
        <v>8.5537721848868778E-2</v>
      </c>
      <c r="I424">
        <f>IF(OR($A424=Test!B$1,$B424=Test!B$1,$C424=Test!B$1,$D424=Test!B$1,$E424=Test!B$1),1,0)</f>
        <v>1</v>
      </c>
      <c r="J424">
        <f>IF(OR($A424=Test!C$1,$B424=Test!C$1,$C424=Test!C$1,$D424=Test!C$1,$E424=Test!C$1),1,0)</f>
        <v>0</v>
      </c>
      <c r="K424">
        <f>IF(OR($A424=Test!D$1,$B424=Test!D$1,$C424=Test!D$1,$D424=Test!D$1,$E424=Test!D$1),1,0)</f>
        <v>0</v>
      </c>
      <c r="L424">
        <f>IF(OR($A424=Test!E$1,$B424=Test!E$1,$C424=Test!E$1,$D424=Test!E$1,$E424=Test!E$1),1,0)</f>
        <v>0</v>
      </c>
      <c r="M424">
        <f>IF(OR($A424=Test!F$1,$B424=Test!F$1,$C424=Test!F$1,$D424=Test!F$1,$E424=Test!F$1),1,0)</f>
        <v>0</v>
      </c>
      <c r="N424" s="34">
        <f t="shared" si="23"/>
        <v>1</v>
      </c>
      <c r="O424" s="34">
        <f t="shared" si="24"/>
        <v>660</v>
      </c>
      <c r="P424" s="34">
        <f t="shared" si="24"/>
        <v>110</v>
      </c>
      <c r="Q424" s="34">
        <f t="shared" si="24"/>
        <v>57</v>
      </c>
      <c r="R424" s="34">
        <f t="shared" si="24"/>
        <v>34</v>
      </c>
      <c r="S424" s="34">
        <f t="shared" si="24"/>
        <v>81</v>
      </c>
    </row>
    <row r="425" spans="1:19" x14ac:dyDescent="0.25">
      <c r="A425">
        <v>2</v>
      </c>
      <c r="B425">
        <v>15</v>
      </c>
      <c r="C425">
        <v>27</v>
      </c>
      <c r="D425">
        <v>42</v>
      </c>
      <c r="E425">
        <v>43</v>
      </c>
      <c r="F425" s="2">
        <v>0.23734722300843702</v>
      </c>
      <c r="G425">
        <f t="shared" si="25"/>
        <v>129</v>
      </c>
      <c r="H425" s="2">
        <f ca="1">VLOOKUP(A425,Mains!A:D,4,0)+VLOOKUP(B425,Mains!A:D,4,0)+VLOOKUP(C425,Mains!A:D,4,0)+VLOOKUP(D425,Mains!A:D,4,0)+VLOOKUP(E425,Mains!A:D,4,0)</f>
        <v>7.7499436606322025E-2</v>
      </c>
      <c r="I425">
        <f>IF(OR($A425=Test!B$1,$B425=Test!B$1,$C425=Test!B$1,$D425=Test!B$1,$E425=Test!B$1),1,0)</f>
        <v>1</v>
      </c>
      <c r="J425">
        <f>IF(OR($A425=Test!C$1,$B425=Test!C$1,$C425=Test!C$1,$D425=Test!C$1,$E425=Test!C$1),1,0)</f>
        <v>0</v>
      </c>
      <c r="K425">
        <f>IF(OR($A425=Test!D$1,$B425=Test!D$1,$C425=Test!D$1,$D425=Test!D$1,$E425=Test!D$1),1,0)</f>
        <v>0</v>
      </c>
      <c r="L425">
        <f>IF(OR($A425=Test!E$1,$B425=Test!E$1,$C425=Test!E$1,$D425=Test!E$1,$E425=Test!E$1),1,0)</f>
        <v>0</v>
      </c>
      <c r="M425">
        <f>IF(OR($A425=Test!F$1,$B425=Test!F$1,$C425=Test!F$1,$D425=Test!F$1,$E425=Test!F$1),1,0)</f>
        <v>0</v>
      </c>
      <c r="N425" s="34">
        <f t="shared" si="23"/>
        <v>1</v>
      </c>
      <c r="O425" s="34">
        <f t="shared" si="24"/>
        <v>660</v>
      </c>
      <c r="P425" s="34">
        <f t="shared" si="24"/>
        <v>56</v>
      </c>
      <c r="Q425" s="34">
        <f t="shared" si="24"/>
        <v>30</v>
      </c>
      <c r="R425" s="34">
        <f t="shared" si="24"/>
        <v>110</v>
      </c>
      <c r="S425" s="34">
        <f t="shared" si="24"/>
        <v>208</v>
      </c>
    </row>
    <row r="426" spans="1:19" x14ac:dyDescent="0.25">
      <c r="A426">
        <v>2</v>
      </c>
      <c r="B426">
        <v>20</v>
      </c>
      <c r="C426">
        <v>21</v>
      </c>
      <c r="D426">
        <v>39</v>
      </c>
      <c r="E426">
        <v>43</v>
      </c>
      <c r="F426" s="2">
        <v>0.23733305507788524</v>
      </c>
      <c r="G426">
        <f t="shared" si="25"/>
        <v>125</v>
      </c>
      <c r="H426" s="2">
        <f ca="1">VLOOKUP(A426,Mains!A:D,4,0)+VLOOKUP(B426,Mains!A:D,4,0)+VLOOKUP(C426,Mains!A:D,4,0)+VLOOKUP(D426,Mains!A:D,4,0)+VLOOKUP(E426,Mains!A:D,4,0)</f>
        <v>8.579676817552985E-2</v>
      </c>
      <c r="I426">
        <f>IF(OR($A426=Test!B$1,$B426=Test!B$1,$C426=Test!B$1,$D426=Test!B$1,$E426=Test!B$1),1,0)</f>
        <v>1</v>
      </c>
      <c r="J426">
        <f>IF(OR($A426=Test!C$1,$B426=Test!C$1,$C426=Test!C$1,$D426=Test!C$1,$E426=Test!C$1),1,0)</f>
        <v>0</v>
      </c>
      <c r="K426">
        <f>IF(OR($A426=Test!D$1,$B426=Test!D$1,$C426=Test!D$1,$D426=Test!D$1,$E426=Test!D$1),1,0)</f>
        <v>0</v>
      </c>
      <c r="L426">
        <f>IF(OR($A426=Test!E$1,$B426=Test!E$1,$C426=Test!E$1,$D426=Test!E$1,$E426=Test!E$1),1,0)</f>
        <v>0</v>
      </c>
      <c r="M426">
        <f>IF(OR($A426=Test!F$1,$B426=Test!F$1,$C426=Test!F$1,$D426=Test!F$1,$E426=Test!F$1),1,0)</f>
        <v>0</v>
      </c>
      <c r="N426" s="34">
        <f t="shared" si="23"/>
        <v>1</v>
      </c>
      <c r="O426" s="34">
        <f t="shared" si="24"/>
        <v>660</v>
      </c>
      <c r="P426" s="34">
        <f t="shared" si="24"/>
        <v>74</v>
      </c>
      <c r="Q426" s="34">
        <f t="shared" si="24"/>
        <v>17</v>
      </c>
      <c r="R426" s="34">
        <f t="shared" si="24"/>
        <v>199</v>
      </c>
      <c r="S426" s="34">
        <f t="shared" si="24"/>
        <v>208</v>
      </c>
    </row>
    <row r="427" spans="1:19" x14ac:dyDescent="0.25">
      <c r="A427">
        <v>2</v>
      </c>
      <c r="B427">
        <v>19</v>
      </c>
      <c r="C427">
        <v>35</v>
      </c>
      <c r="D427">
        <v>36</v>
      </c>
      <c r="E427">
        <v>50</v>
      </c>
      <c r="F427" s="2">
        <v>0.23733249986219623</v>
      </c>
      <c r="G427">
        <f t="shared" si="25"/>
        <v>142</v>
      </c>
      <c r="H427" s="2">
        <f ca="1">VLOOKUP(A427,Mains!A:D,4,0)+VLOOKUP(B427,Mains!A:D,4,0)+VLOOKUP(C427,Mains!A:D,4,0)+VLOOKUP(D427,Mains!A:D,4,0)+VLOOKUP(E427,Mains!A:D,4,0)</f>
        <v>0.10403605462457155</v>
      </c>
      <c r="I427">
        <f>IF(OR($A427=Test!B$1,$B427=Test!B$1,$C427=Test!B$1,$D427=Test!B$1,$E427=Test!B$1),1,0)</f>
        <v>1</v>
      </c>
      <c r="J427">
        <f>IF(OR($A427=Test!C$1,$B427=Test!C$1,$C427=Test!C$1,$D427=Test!C$1,$E427=Test!C$1),1,0)</f>
        <v>0</v>
      </c>
      <c r="K427">
        <f>IF(OR($A427=Test!D$1,$B427=Test!D$1,$C427=Test!D$1,$D427=Test!D$1,$E427=Test!D$1),1,0)</f>
        <v>0</v>
      </c>
      <c r="L427">
        <f>IF(OR($A427=Test!E$1,$B427=Test!E$1,$C427=Test!E$1,$D427=Test!E$1,$E427=Test!E$1),1,0)</f>
        <v>0</v>
      </c>
      <c r="M427">
        <f>IF(OR($A427=Test!F$1,$B427=Test!F$1,$C427=Test!F$1,$D427=Test!F$1,$E427=Test!F$1),1,0)</f>
        <v>1</v>
      </c>
      <c r="N427" s="34">
        <f t="shared" si="23"/>
        <v>2</v>
      </c>
      <c r="O427" s="34">
        <f t="shared" si="24"/>
        <v>660</v>
      </c>
      <c r="P427" s="34">
        <f t="shared" si="24"/>
        <v>209</v>
      </c>
      <c r="Q427" s="34">
        <f t="shared" si="24"/>
        <v>56</v>
      </c>
      <c r="R427" s="34">
        <f t="shared" si="24"/>
        <v>33</v>
      </c>
      <c r="S427" s="34">
        <f t="shared" si="24"/>
        <v>215</v>
      </c>
    </row>
    <row r="428" spans="1:19" x14ac:dyDescent="0.25">
      <c r="A428">
        <v>4</v>
      </c>
      <c r="B428">
        <v>19</v>
      </c>
      <c r="C428">
        <v>27</v>
      </c>
      <c r="D428">
        <v>28</v>
      </c>
      <c r="E428">
        <v>43</v>
      </c>
      <c r="F428" s="2">
        <v>0.23731707113087097</v>
      </c>
      <c r="G428">
        <f t="shared" si="25"/>
        <v>121</v>
      </c>
      <c r="H428" s="2">
        <f ca="1">VLOOKUP(A428,Mains!A:D,4,0)+VLOOKUP(B428,Mains!A:D,4,0)+VLOOKUP(C428,Mains!A:D,4,0)+VLOOKUP(D428,Mains!A:D,4,0)+VLOOKUP(E428,Mains!A:D,4,0)</f>
        <v>0.1004234193893765</v>
      </c>
      <c r="I428">
        <f>IF(OR($A428=Test!B$1,$B428=Test!B$1,$C428=Test!B$1,$D428=Test!B$1,$E428=Test!B$1),1,0)</f>
        <v>0</v>
      </c>
      <c r="J428">
        <f>IF(OR($A428=Test!C$1,$B428=Test!C$1,$C428=Test!C$1,$D428=Test!C$1,$E428=Test!C$1),1,0)</f>
        <v>0</v>
      </c>
      <c r="K428">
        <f>IF(OR($A428=Test!D$1,$B428=Test!D$1,$C428=Test!D$1,$D428=Test!D$1,$E428=Test!D$1),1,0)</f>
        <v>0</v>
      </c>
      <c r="L428">
        <f>IF(OR($A428=Test!E$1,$B428=Test!E$1,$C428=Test!E$1,$D428=Test!E$1,$E428=Test!E$1),1,0)</f>
        <v>0</v>
      </c>
      <c r="M428">
        <f>IF(OR($A428=Test!F$1,$B428=Test!F$1,$C428=Test!F$1,$D428=Test!F$1,$E428=Test!F$1),1,0)</f>
        <v>0</v>
      </c>
      <c r="N428" s="34">
        <f t="shared" si="23"/>
        <v>0</v>
      </c>
      <c r="O428" s="34">
        <f t="shared" si="24"/>
        <v>207</v>
      </c>
      <c r="P428" s="34">
        <f t="shared" si="24"/>
        <v>209</v>
      </c>
      <c r="Q428" s="34">
        <f t="shared" si="24"/>
        <v>30</v>
      </c>
      <c r="R428" s="34">
        <f t="shared" si="24"/>
        <v>11</v>
      </c>
      <c r="S428" s="34">
        <f t="shared" si="24"/>
        <v>208</v>
      </c>
    </row>
    <row r="429" spans="1:19" x14ac:dyDescent="0.25">
      <c r="A429">
        <v>2</v>
      </c>
      <c r="B429">
        <v>16</v>
      </c>
      <c r="C429">
        <v>28</v>
      </c>
      <c r="D429">
        <v>39</v>
      </c>
      <c r="E429">
        <v>40</v>
      </c>
      <c r="F429" s="2">
        <v>0.23731094088344937</v>
      </c>
      <c r="G429">
        <f t="shared" si="25"/>
        <v>125</v>
      </c>
      <c r="H429" s="2">
        <f ca="1">VLOOKUP(A429,Mains!A:D,4,0)+VLOOKUP(B429,Mains!A:D,4,0)+VLOOKUP(C429,Mains!A:D,4,0)+VLOOKUP(D429,Mains!A:D,4,0)+VLOOKUP(E429,Mains!A:D,4,0)</f>
        <v>0.10622465307408793</v>
      </c>
      <c r="I429">
        <f>IF(OR($A429=Test!B$1,$B429=Test!B$1,$C429=Test!B$1,$D429=Test!B$1,$E429=Test!B$1),1,0)</f>
        <v>1</v>
      </c>
      <c r="J429">
        <f>IF(OR($A429=Test!C$1,$B429=Test!C$1,$C429=Test!C$1,$D429=Test!C$1,$E429=Test!C$1),1,0)</f>
        <v>0</v>
      </c>
      <c r="K429">
        <f>IF(OR($A429=Test!D$1,$B429=Test!D$1,$C429=Test!D$1,$D429=Test!D$1,$E429=Test!D$1),1,0)</f>
        <v>0</v>
      </c>
      <c r="L429">
        <f>IF(OR($A429=Test!E$1,$B429=Test!E$1,$C429=Test!E$1,$D429=Test!E$1,$E429=Test!E$1),1,0)</f>
        <v>0</v>
      </c>
      <c r="M429">
        <f>IF(OR($A429=Test!F$1,$B429=Test!F$1,$C429=Test!F$1,$D429=Test!F$1,$E429=Test!F$1),1,0)</f>
        <v>0</v>
      </c>
      <c r="N429" s="34">
        <f t="shared" si="23"/>
        <v>1</v>
      </c>
      <c r="O429" s="34">
        <f t="shared" si="24"/>
        <v>660</v>
      </c>
      <c r="P429" s="34">
        <f t="shared" si="24"/>
        <v>40</v>
      </c>
      <c r="Q429" s="34">
        <f t="shared" si="24"/>
        <v>120</v>
      </c>
      <c r="R429" s="34">
        <f t="shared" si="24"/>
        <v>199</v>
      </c>
      <c r="S429" s="34">
        <f t="shared" si="24"/>
        <v>170</v>
      </c>
    </row>
    <row r="430" spans="1:19" x14ac:dyDescent="0.25">
      <c r="A430">
        <v>2</v>
      </c>
      <c r="B430">
        <v>17</v>
      </c>
      <c r="C430">
        <v>32</v>
      </c>
      <c r="D430">
        <v>33</v>
      </c>
      <c r="E430">
        <v>46</v>
      </c>
      <c r="F430" s="2">
        <v>0.23730345101457634</v>
      </c>
      <c r="G430">
        <f t="shared" si="25"/>
        <v>130</v>
      </c>
      <c r="H430" s="2">
        <f ca="1">VLOOKUP(A430,Mains!A:D,4,0)+VLOOKUP(B430,Mains!A:D,4,0)+VLOOKUP(C430,Mains!A:D,4,0)+VLOOKUP(D430,Mains!A:D,4,0)+VLOOKUP(E430,Mains!A:D,4,0)</f>
        <v>7.300167642826047E-2</v>
      </c>
      <c r="I430">
        <f>IF(OR($A430=Test!B$1,$B430=Test!B$1,$C430=Test!B$1,$D430=Test!B$1,$E430=Test!B$1),1,0)</f>
        <v>1</v>
      </c>
      <c r="J430">
        <f>IF(OR($A430=Test!C$1,$B430=Test!C$1,$C430=Test!C$1,$D430=Test!C$1,$E430=Test!C$1),1,0)</f>
        <v>0</v>
      </c>
      <c r="K430">
        <f>IF(OR($A430=Test!D$1,$B430=Test!D$1,$C430=Test!D$1,$D430=Test!D$1,$E430=Test!D$1),1,0)</f>
        <v>0</v>
      </c>
      <c r="L430">
        <f>IF(OR($A430=Test!E$1,$B430=Test!E$1,$C430=Test!E$1,$D430=Test!E$1,$E430=Test!E$1),1,0)</f>
        <v>0</v>
      </c>
      <c r="M430">
        <f>IF(OR($A430=Test!F$1,$B430=Test!F$1,$C430=Test!F$1,$D430=Test!F$1,$E430=Test!F$1),1,0)</f>
        <v>0</v>
      </c>
      <c r="N430" s="34">
        <f t="shared" si="23"/>
        <v>1</v>
      </c>
      <c r="O430" s="34">
        <f t="shared" si="24"/>
        <v>660</v>
      </c>
      <c r="P430" s="34">
        <f t="shared" si="24"/>
        <v>105</v>
      </c>
      <c r="Q430" s="34">
        <f t="shared" si="24"/>
        <v>50</v>
      </c>
      <c r="R430" s="34">
        <f t="shared" si="24"/>
        <v>36</v>
      </c>
      <c r="S430" s="34">
        <f t="shared" si="24"/>
        <v>64</v>
      </c>
    </row>
    <row r="431" spans="1:19" x14ac:dyDescent="0.25">
      <c r="A431">
        <v>2</v>
      </c>
      <c r="B431">
        <v>8</v>
      </c>
      <c r="C431">
        <v>26</v>
      </c>
      <c r="D431">
        <v>44</v>
      </c>
      <c r="E431">
        <v>45</v>
      </c>
      <c r="F431" s="2">
        <v>0.23722021025535958</v>
      </c>
      <c r="G431">
        <f t="shared" si="25"/>
        <v>125</v>
      </c>
      <c r="H431" s="2">
        <f ca="1">VLOOKUP(A431,Mains!A:D,4,0)+VLOOKUP(B431,Mains!A:D,4,0)+VLOOKUP(C431,Mains!A:D,4,0)+VLOOKUP(D431,Mains!A:D,4,0)+VLOOKUP(E431,Mains!A:D,4,0)</f>
        <v>8.384110985755952E-2</v>
      </c>
      <c r="I431">
        <f>IF(OR($A431=Test!B$1,$B431=Test!B$1,$C431=Test!B$1,$D431=Test!B$1,$E431=Test!B$1),1,0)</f>
        <v>1</v>
      </c>
      <c r="J431">
        <f>IF(OR($A431=Test!C$1,$B431=Test!C$1,$C431=Test!C$1,$D431=Test!C$1,$E431=Test!C$1),1,0)</f>
        <v>0</v>
      </c>
      <c r="K431">
        <f>IF(OR($A431=Test!D$1,$B431=Test!D$1,$C431=Test!D$1,$D431=Test!D$1,$E431=Test!D$1),1,0)</f>
        <v>0</v>
      </c>
      <c r="L431">
        <f>IF(OR($A431=Test!E$1,$B431=Test!E$1,$C431=Test!E$1,$D431=Test!E$1,$E431=Test!E$1),1,0)</f>
        <v>1</v>
      </c>
      <c r="M431">
        <f>IF(OR($A431=Test!F$1,$B431=Test!F$1,$C431=Test!F$1,$D431=Test!F$1,$E431=Test!F$1),1,0)</f>
        <v>0</v>
      </c>
      <c r="N431" s="34">
        <f t="shared" si="23"/>
        <v>2</v>
      </c>
      <c r="O431" s="34">
        <f t="shared" si="24"/>
        <v>660</v>
      </c>
      <c r="P431" s="34">
        <f t="shared" si="24"/>
        <v>7</v>
      </c>
      <c r="Q431" s="34">
        <f t="shared" si="24"/>
        <v>102</v>
      </c>
      <c r="R431" s="34">
        <f t="shared" si="24"/>
        <v>35</v>
      </c>
      <c r="S431" s="34">
        <f t="shared" si="24"/>
        <v>81</v>
      </c>
    </row>
    <row r="432" spans="1:19" x14ac:dyDescent="0.25">
      <c r="A432">
        <v>4</v>
      </c>
      <c r="B432">
        <v>19</v>
      </c>
      <c r="C432">
        <v>26</v>
      </c>
      <c r="D432">
        <v>42</v>
      </c>
      <c r="E432">
        <v>43</v>
      </c>
      <c r="F432" s="2">
        <v>0.23715193780748062</v>
      </c>
      <c r="G432">
        <f t="shared" si="25"/>
        <v>134</v>
      </c>
      <c r="H432" s="2">
        <f ca="1">VLOOKUP(A432,Mains!A:D,4,0)+VLOOKUP(B432,Mains!A:D,4,0)+VLOOKUP(C432,Mains!A:D,4,0)+VLOOKUP(D432,Mains!A:D,4,0)+VLOOKUP(E432,Mains!A:D,4,0)</f>
        <v>0.10526728371944684</v>
      </c>
      <c r="I432">
        <f>IF(OR($A432=Test!B$1,$B432=Test!B$1,$C432=Test!B$1,$D432=Test!B$1,$E432=Test!B$1),1,0)</f>
        <v>0</v>
      </c>
      <c r="J432">
        <f>IF(OR($A432=Test!C$1,$B432=Test!C$1,$C432=Test!C$1,$D432=Test!C$1,$E432=Test!C$1),1,0)</f>
        <v>0</v>
      </c>
      <c r="K432">
        <f>IF(OR($A432=Test!D$1,$B432=Test!D$1,$C432=Test!D$1,$D432=Test!D$1,$E432=Test!D$1),1,0)</f>
        <v>0</v>
      </c>
      <c r="L432">
        <f>IF(OR($A432=Test!E$1,$B432=Test!E$1,$C432=Test!E$1,$D432=Test!E$1,$E432=Test!E$1),1,0)</f>
        <v>0</v>
      </c>
      <c r="M432">
        <f>IF(OR($A432=Test!F$1,$B432=Test!F$1,$C432=Test!F$1,$D432=Test!F$1,$E432=Test!F$1),1,0)</f>
        <v>0</v>
      </c>
      <c r="N432" s="34">
        <f t="shared" si="23"/>
        <v>0</v>
      </c>
      <c r="O432" s="34">
        <f t="shared" si="24"/>
        <v>207</v>
      </c>
      <c r="P432" s="34">
        <f t="shared" si="24"/>
        <v>209</v>
      </c>
      <c r="Q432" s="34">
        <f t="shared" si="24"/>
        <v>102</v>
      </c>
      <c r="R432" s="34">
        <f t="shared" si="24"/>
        <v>110</v>
      </c>
      <c r="S432" s="34">
        <f t="shared" si="24"/>
        <v>208</v>
      </c>
    </row>
    <row r="433" spans="1:19" x14ac:dyDescent="0.25">
      <c r="A433">
        <v>2</v>
      </c>
      <c r="B433">
        <v>18</v>
      </c>
      <c r="C433">
        <v>28</v>
      </c>
      <c r="D433">
        <v>42</v>
      </c>
      <c r="E433">
        <v>43</v>
      </c>
      <c r="F433" s="2">
        <v>0.23707572245920475</v>
      </c>
      <c r="G433">
        <f t="shared" si="25"/>
        <v>133</v>
      </c>
      <c r="H433" s="2">
        <f ca="1">VLOOKUP(A433,Mains!A:D,4,0)+VLOOKUP(B433,Mains!A:D,4,0)+VLOOKUP(C433,Mains!A:D,4,0)+VLOOKUP(D433,Mains!A:D,4,0)+VLOOKUP(E433,Mains!A:D,4,0)</f>
        <v>9.2323032429560581E-2</v>
      </c>
      <c r="I433">
        <f>IF(OR($A433=Test!B$1,$B433=Test!B$1,$C433=Test!B$1,$D433=Test!B$1,$E433=Test!B$1),1,0)</f>
        <v>1</v>
      </c>
      <c r="J433">
        <f>IF(OR($A433=Test!C$1,$B433=Test!C$1,$C433=Test!C$1,$D433=Test!C$1,$E433=Test!C$1),1,0)</f>
        <v>0</v>
      </c>
      <c r="K433">
        <f>IF(OR($A433=Test!D$1,$B433=Test!D$1,$C433=Test!D$1,$D433=Test!D$1,$E433=Test!D$1),1,0)</f>
        <v>0</v>
      </c>
      <c r="L433">
        <f>IF(OR($A433=Test!E$1,$B433=Test!E$1,$C433=Test!E$1,$D433=Test!E$1,$E433=Test!E$1),1,0)</f>
        <v>0</v>
      </c>
      <c r="M433">
        <f>IF(OR($A433=Test!F$1,$B433=Test!F$1,$C433=Test!F$1,$D433=Test!F$1,$E433=Test!F$1),1,0)</f>
        <v>0</v>
      </c>
      <c r="N433" s="34">
        <f t="shared" si="23"/>
        <v>1</v>
      </c>
      <c r="O433" s="34">
        <f t="shared" si="24"/>
        <v>660</v>
      </c>
      <c r="P433" s="34">
        <f t="shared" si="24"/>
        <v>40</v>
      </c>
      <c r="Q433" s="34">
        <f t="shared" si="24"/>
        <v>120</v>
      </c>
      <c r="R433" s="34">
        <f t="shared" si="24"/>
        <v>110</v>
      </c>
      <c r="S433" s="34">
        <f t="shared" si="24"/>
        <v>208</v>
      </c>
    </row>
    <row r="434" spans="1:19" x14ac:dyDescent="0.25">
      <c r="A434">
        <v>2</v>
      </c>
      <c r="B434">
        <v>18</v>
      </c>
      <c r="C434">
        <v>19</v>
      </c>
      <c r="D434">
        <v>35</v>
      </c>
      <c r="E434">
        <v>43</v>
      </c>
      <c r="F434" s="2">
        <v>0.23706102547149635</v>
      </c>
      <c r="G434">
        <f t="shared" si="25"/>
        <v>117</v>
      </c>
      <c r="H434" s="2">
        <f ca="1">VLOOKUP(A434,Mains!A:D,4,0)+VLOOKUP(B434,Mains!A:D,4,0)+VLOOKUP(C434,Mains!A:D,4,0)+VLOOKUP(D434,Mains!A:D,4,0)+VLOOKUP(E434,Mains!A:D,4,0)</f>
        <v>0.11353489213523375</v>
      </c>
      <c r="I434">
        <f>IF(OR($A434=Test!B$1,$B434=Test!B$1,$C434=Test!B$1,$D434=Test!B$1,$E434=Test!B$1),1,0)</f>
        <v>1</v>
      </c>
      <c r="J434">
        <f>IF(OR($A434=Test!C$1,$B434=Test!C$1,$C434=Test!C$1,$D434=Test!C$1,$E434=Test!C$1),1,0)</f>
        <v>0</v>
      </c>
      <c r="K434">
        <f>IF(OR($A434=Test!D$1,$B434=Test!D$1,$C434=Test!D$1,$D434=Test!D$1,$E434=Test!D$1),1,0)</f>
        <v>0</v>
      </c>
      <c r="L434">
        <f>IF(OR($A434=Test!E$1,$B434=Test!E$1,$C434=Test!E$1,$D434=Test!E$1,$E434=Test!E$1),1,0)</f>
        <v>0</v>
      </c>
      <c r="M434">
        <f>IF(OR($A434=Test!F$1,$B434=Test!F$1,$C434=Test!F$1,$D434=Test!F$1,$E434=Test!F$1),1,0)</f>
        <v>0</v>
      </c>
      <c r="N434" s="34">
        <f t="shared" si="23"/>
        <v>1</v>
      </c>
      <c r="O434" s="34">
        <f t="shared" si="24"/>
        <v>660</v>
      </c>
      <c r="P434" s="34">
        <f t="shared" si="24"/>
        <v>40</v>
      </c>
      <c r="Q434" s="34">
        <f t="shared" si="24"/>
        <v>18</v>
      </c>
      <c r="R434" s="34">
        <f t="shared" si="24"/>
        <v>177</v>
      </c>
      <c r="S434" s="34">
        <f t="shared" si="24"/>
        <v>208</v>
      </c>
    </row>
    <row r="435" spans="1:19" x14ac:dyDescent="0.25">
      <c r="A435">
        <v>2</v>
      </c>
      <c r="B435">
        <v>21</v>
      </c>
      <c r="C435">
        <v>22</v>
      </c>
      <c r="D435">
        <v>40</v>
      </c>
      <c r="E435">
        <v>48</v>
      </c>
      <c r="F435" s="2">
        <v>0.23703284346945952</v>
      </c>
      <c r="G435">
        <f t="shared" si="25"/>
        <v>133</v>
      </c>
      <c r="H435" s="2">
        <f ca="1">VLOOKUP(A435,Mains!A:D,4,0)+VLOOKUP(B435,Mains!A:D,4,0)+VLOOKUP(C435,Mains!A:D,4,0)+VLOOKUP(D435,Mains!A:D,4,0)+VLOOKUP(E435,Mains!A:D,4,0)</f>
        <v>9.9289711919811063E-2</v>
      </c>
      <c r="I435">
        <f>IF(OR($A435=Test!B$1,$B435=Test!B$1,$C435=Test!B$1,$D435=Test!B$1,$E435=Test!B$1),1,0)</f>
        <v>1</v>
      </c>
      <c r="J435">
        <f>IF(OR($A435=Test!C$1,$B435=Test!C$1,$C435=Test!C$1,$D435=Test!C$1,$E435=Test!C$1),1,0)</f>
        <v>0</v>
      </c>
      <c r="K435">
        <f>IF(OR($A435=Test!D$1,$B435=Test!D$1,$C435=Test!D$1,$D435=Test!D$1,$E435=Test!D$1),1,0)</f>
        <v>0</v>
      </c>
      <c r="L435">
        <f>IF(OR($A435=Test!E$1,$B435=Test!E$1,$C435=Test!E$1,$D435=Test!E$1,$E435=Test!E$1),1,0)</f>
        <v>0</v>
      </c>
      <c r="M435">
        <f>IF(OR($A435=Test!F$1,$B435=Test!F$1,$C435=Test!F$1,$D435=Test!F$1,$E435=Test!F$1),1,0)</f>
        <v>0</v>
      </c>
      <c r="N435" s="34">
        <f t="shared" si="23"/>
        <v>1</v>
      </c>
      <c r="O435" s="34">
        <f t="shared" si="24"/>
        <v>660</v>
      </c>
      <c r="P435" s="34">
        <f t="shared" si="24"/>
        <v>56</v>
      </c>
      <c r="Q435" s="34">
        <f t="shared" si="24"/>
        <v>106</v>
      </c>
      <c r="R435" s="34">
        <f t="shared" si="24"/>
        <v>160</v>
      </c>
      <c r="S435" s="34">
        <f t="shared" si="24"/>
        <v>17</v>
      </c>
    </row>
    <row r="436" spans="1:19" x14ac:dyDescent="0.25">
      <c r="A436">
        <v>5</v>
      </c>
      <c r="B436">
        <v>13</v>
      </c>
      <c r="C436">
        <v>28</v>
      </c>
      <c r="D436">
        <v>39</v>
      </c>
      <c r="E436">
        <v>40</v>
      </c>
      <c r="F436" s="2">
        <v>0.2370197514550951</v>
      </c>
      <c r="G436">
        <f t="shared" si="25"/>
        <v>125</v>
      </c>
      <c r="H436" s="2">
        <f ca="1">VLOOKUP(A436,Mains!A:D,4,0)+VLOOKUP(B436,Mains!A:D,4,0)+VLOOKUP(C436,Mains!A:D,4,0)+VLOOKUP(D436,Mains!A:D,4,0)+VLOOKUP(E436,Mains!A:D,4,0)</f>
        <v>0.11419930321946539</v>
      </c>
      <c r="I436">
        <f>IF(OR($A436=Test!B$1,$B436=Test!B$1,$C436=Test!B$1,$D436=Test!B$1,$E436=Test!B$1),1,0)</f>
        <v>0</v>
      </c>
      <c r="J436">
        <f>IF(OR($A436=Test!C$1,$B436=Test!C$1,$C436=Test!C$1,$D436=Test!C$1,$E436=Test!C$1),1,0)</f>
        <v>0</v>
      </c>
      <c r="K436">
        <f>IF(OR($A436=Test!D$1,$B436=Test!D$1,$C436=Test!D$1,$D436=Test!D$1,$E436=Test!D$1),1,0)</f>
        <v>0</v>
      </c>
      <c r="L436">
        <f>IF(OR($A436=Test!E$1,$B436=Test!E$1,$C436=Test!E$1,$D436=Test!E$1,$E436=Test!E$1),1,0)</f>
        <v>0</v>
      </c>
      <c r="M436">
        <f>IF(OR($A436=Test!F$1,$B436=Test!F$1,$C436=Test!F$1,$D436=Test!F$1,$E436=Test!F$1),1,0)</f>
        <v>0</v>
      </c>
      <c r="N436" s="34">
        <f t="shared" si="23"/>
        <v>0</v>
      </c>
      <c r="O436" s="34">
        <f t="shared" si="24"/>
        <v>50</v>
      </c>
      <c r="P436" s="34">
        <f t="shared" si="24"/>
        <v>110</v>
      </c>
      <c r="Q436" s="34">
        <f t="shared" si="24"/>
        <v>120</v>
      </c>
      <c r="R436" s="34">
        <f t="shared" si="24"/>
        <v>199</v>
      </c>
      <c r="S436" s="34">
        <f t="shared" si="24"/>
        <v>170</v>
      </c>
    </row>
    <row r="437" spans="1:19" x14ac:dyDescent="0.25">
      <c r="A437">
        <v>2</v>
      </c>
      <c r="B437">
        <v>21</v>
      </c>
      <c r="C437">
        <v>22</v>
      </c>
      <c r="D437">
        <v>35</v>
      </c>
      <c r="E437">
        <v>40</v>
      </c>
      <c r="F437" s="2">
        <v>0.23699812252834751</v>
      </c>
      <c r="G437">
        <f t="shared" si="25"/>
        <v>120</v>
      </c>
      <c r="H437" s="2">
        <f ca="1">VLOOKUP(A437,Mains!A:D,4,0)+VLOOKUP(B437,Mains!A:D,4,0)+VLOOKUP(C437,Mains!A:D,4,0)+VLOOKUP(D437,Mains!A:D,4,0)+VLOOKUP(E437,Mains!A:D,4,0)</f>
        <v>0.11678097568154588</v>
      </c>
      <c r="I437">
        <f>IF(OR($A437=Test!B$1,$B437=Test!B$1,$C437=Test!B$1,$D437=Test!B$1,$E437=Test!B$1),1,0)</f>
        <v>1</v>
      </c>
      <c r="J437">
        <f>IF(OR($A437=Test!C$1,$B437=Test!C$1,$C437=Test!C$1,$D437=Test!C$1,$E437=Test!C$1),1,0)</f>
        <v>0</v>
      </c>
      <c r="K437">
        <f>IF(OR($A437=Test!D$1,$B437=Test!D$1,$C437=Test!D$1,$D437=Test!D$1,$E437=Test!D$1),1,0)</f>
        <v>0</v>
      </c>
      <c r="L437">
        <f>IF(OR($A437=Test!E$1,$B437=Test!E$1,$C437=Test!E$1,$D437=Test!E$1,$E437=Test!E$1),1,0)</f>
        <v>0</v>
      </c>
      <c r="M437">
        <f>IF(OR($A437=Test!F$1,$B437=Test!F$1,$C437=Test!F$1,$D437=Test!F$1,$E437=Test!F$1),1,0)</f>
        <v>0</v>
      </c>
      <c r="N437" s="34">
        <f t="shared" si="23"/>
        <v>1</v>
      </c>
      <c r="O437" s="34">
        <f t="shared" si="24"/>
        <v>660</v>
      </c>
      <c r="P437" s="34">
        <f t="shared" si="24"/>
        <v>56</v>
      </c>
      <c r="Q437" s="34">
        <f t="shared" si="24"/>
        <v>106</v>
      </c>
      <c r="R437" s="34">
        <f t="shared" si="24"/>
        <v>177</v>
      </c>
      <c r="S437" s="34">
        <f t="shared" si="24"/>
        <v>170</v>
      </c>
    </row>
    <row r="438" spans="1:19" x14ac:dyDescent="0.25">
      <c r="A438">
        <v>4</v>
      </c>
      <c r="B438">
        <v>5</v>
      </c>
      <c r="C438">
        <v>24</v>
      </c>
      <c r="D438">
        <v>43</v>
      </c>
      <c r="E438">
        <v>50</v>
      </c>
      <c r="F438" s="2">
        <v>0.23685843182734972</v>
      </c>
      <c r="G438">
        <f t="shared" si="25"/>
        <v>126</v>
      </c>
      <c r="H438" s="2">
        <f ca="1">VLOOKUP(A438,Mains!A:D,4,0)+VLOOKUP(B438,Mains!A:D,4,0)+VLOOKUP(C438,Mains!A:D,4,0)+VLOOKUP(D438,Mains!A:D,4,0)+VLOOKUP(E438,Mains!A:D,4,0)</f>
        <v>0.11083266108308268</v>
      </c>
      <c r="I438">
        <f>IF(OR($A438=Test!B$1,$B438=Test!B$1,$C438=Test!B$1,$D438=Test!B$1,$E438=Test!B$1),1,0)</f>
        <v>0</v>
      </c>
      <c r="J438">
        <f>IF(OR($A438=Test!C$1,$B438=Test!C$1,$C438=Test!C$1,$D438=Test!C$1,$E438=Test!C$1),1,0)</f>
        <v>0</v>
      </c>
      <c r="K438">
        <f>IF(OR($A438=Test!D$1,$B438=Test!D$1,$C438=Test!D$1,$D438=Test!D$1,$E438=Test!D$1),1,0)</f>
        <v>0</v>
      </c>
      <c r="L438">
        <f>IF(OR($A438=Test!E$1,$B438=Test!E$1,$C438=Test!E$1,$D438=Test!E$1,$E438=Test!E$1),1,0)</f>
        <v>0</v>
      </c>
      <c r="M438">
        <f>IF(OR($A438=Test!F$1,$B438=Test!F$1,$C438=Test!F$1,$D438=Test!F$1,$E438=Test!F$1),1,0)</f>
        <v>1</v>
      </c>
      <c r="N438" s="34">
        <f t="shared" si="23"/>
        <v>1</v>
      </c>
      <c r="O438" s="34">
        <f t="shared" si="24"/>
        <v>207</v>
      </c>
      <c r="P438" s="34">
        <f t="shared" si="24"/>
        <v>24</v>
      </c>
      <c r="Q438" s="34">
        <f t="shared" si="24"/>
        <v>109</v>
      </c>
      <c r="R438" s="34">
        <f t="shared" si="24"/>
        <v>51</v>
      </c>
      <c r="S438" s="34">
        <f t="shared" si="24"/>
        <v>215</v>
      </c>
    </row>
    <row r="439" spans="1:19" x14ac:dyDescent="0.25">
      <c r="A439">
        <v>2</v>
      </c>
      <c r="B439">
        <v>10</v>
      </c>
      <c r="C439">
        <v>26</v>
      </c>
      <c r="D439">
        <v>42</v>
      </c>
      <c r="E439">
        <v>43</v>
      </c>
      <c r="F439" s="2">
        <v>0.23679630769260945</v>
      </c>
      <c r="G439">
        <f t="shared" si="25"/>
        <v>123</v>
      </c>
      <c r="H439" s="2">
        <f ca="1">VLOOKUP(A439,Mains!A:D,4,0)+VLOOKUP(B439,Mains!A:D,4,0)+VLOOKUP(C439,Mains!A:D,4,0)+VLOOKUP(D439,Mains!A:D,4,0)+VLOOKUP(E439,Mains!A:D,4,0)</f>
        <v>9.5063713927850332E-2</v>
      </c>
      <c r="I439">
        <f>IF(OR($A439=Test!B$1,$B439=Test!B$1,$C439=Test!B$1,$D439=Test!B$1,$E439=Test!B$1),1,0)</f>
        <v>1</v>
      </c>
      <c r="J439">
        <f>IF(OR($A439=Test!C$1,$B439=Test!C$1,$C439=Test!C$1,$D439=Test!C$1,$E439=Test!C$1),1,0)</f>
        <v>0</v>
      </c>
      <c r="K439">
        <f>IF(OR($A439=Test!D$1,$B439=Test!D$1,$C439=Test!D$1,$D439=Test!D$1,$E439=Test!D$1),1,0)</f>
        <v>0</v>
      </c>
      <c r="L439">
        <f>IF(OR($A439=Test!E$1,$B439=Test!E$1,$C439=Test!E$1,$D439=Test!E$1,$E439=Test!E$1),1,0)</f>
        <v>0</v>
      </c>
      <c r="M439">
        <f>IF(OR($A439=Test!F$1,$B439=Test!F$1,$C439=Test!F$1,$D439=Test!F$1,$E439=Test!F$1),1,0)</f>
        <v>0</v>
      </c>
      <c r="N439" s="34">
        <f t="shared" si="23"/>
        <v>1</v>
      </c>
      <c r="O439" s="34">
        <f t="shared" si="24"/>
        <v>660</v>
      </c>
      <c r="P439" s="34">
        <f t="shared" si="24"/>
        <v>14</v>
      </c>
      <c r="Q439" s="34">
        <f t="shared" si="24"/>
        <v>102</v>
      </c>
      <c r="R439" s="34">
        <f t="shared" si="24"/>
        <v>110</v>
      </c>
      <c r="S439" s="34">
        <f t="shared" si="24"/>
        <v>208</v>
      </c>
    </row>
    <row r="440" spans="1:19" x14ac:dyDescent="0.25">
      <c r="A440">
        <v>5</v>
      </c>
      <c r="B440">
        <v>23</v>
      </c>
      <c r="C440">
        <v>24</v>
      </c>
      <c r="D440">
        <v>35</v>
      </c>
      <c r="E440">
        <v>45</v>
      </c>
      <c r="F440" s="2">
        <v>0.2367579443334174</v>
      </c>
      <c r="G440">
        <f t="shared" si="25"/>
        <v>132</v>
      </c>
      <c r="H440" s="2">
        <f ca="1">VLOOKUP(A440,Mains!A:D,4,0)+VLOOKUP(B440,Mains!A:D,4,0)+VLOOKUP(C440,Mains!A:D,4,0)+VLOOKUP(D440,Mains!A:D,4,0)+VLOOKUP(E440,Mains!A:D,4,0)</f>
        <v>9.6451152321553976E-2</v>
      </c>
      <c r="I440">
        <f>IF(OR($A440=Test!B$1,$B440=Test!B$1,$C440=Test!B$1,$D440=Test!B$1,$E440=Test!B$1),1,0)</f>
        <v>0</v>
      </c>
      <c r="J440">
        <f>IF(OR($A440=Test!C$1,$B440=Test!C$1,$C440=Test!C$1,$D440=Test!C$1,$E440=Test!C$1),1,0)</f>
        <v>0</v>
      </c>
      <c r="K440">
        <f>IF(OR($A440=Test!D$1,$B440=Test!D$1,$C440=Test!D$1,$D440=Test!D$1,$E440=Test!D$1),1,0)</f>
        <v>0</v>
      </c>
      <c r="L440">
        <f>IF(OR($A440=Test!E$1,$B440=Test!E$1,$C440=Test!E$1,$D440=Test!E$1,$E440=Test!E$1),1,0)</f>
        <v>0</v>
      </c>
      <c r="M440">
        <f>IF(OR($A440=Test!F$1,$B440=Test!F$1,$C440=Test!F$1,$D440=Test!F$1,$E440=Test!F$1),1,0)</f>
        <v>0</v>
      </c>
      <c r="N440" s="34">
        <f t="shared" si="23"/>
        <v>0</v>
      </c>
      <c r="O440" s="34">
        <f t="shared" si="24"/>
        <v>50</v>
      </c>
      <c r="P440" s="34">
        <f t="shared" si="24"/>
        <v>43</v>
      </c>
      <c r="Q440" s="34">
        <f t="shared" si="24"/>
        <v>109</v>
      </c>
      <c r="R440" s="34">
        <f t="shared" si="24"/>
        <v>177</v>
      </c>
      <c r="S440" s="34">
        <f t="shared" si="24"/>
        <v>81</v>
      </c>
    </row>
    <row r="441" spans="1:19" x14ac:dyDescent="0.25">
      <c r="A441">
        <v>2</v>
      </c>
      <c r="B441">
        <v>20</v>
      </c>
      <c r="C441">
        <v>34</v>
      </c>
      <c r="D441">
        <v>35</v>
      </c>
      <c r="E441">
        <v>46</v>
      </c>
      <c r="F441" s="2">
        <v>0.23672829890691965</v>
      </c>
      <c r="G441">
        <f t="shared" si="25"/>
        <v>137</v>
      </c>
      <c r="H441" s="2">
        <f ca="1">VLOOKUP(A441,Mains!A:D,4,0)+VLOOKUP(B441,Mains!A:D,4,0)+VLOOKUP(C441,Mains!A:D,4,0)+VLOOKUP(D441,Mains!A:D,4,0)+VLOOKUP(E441,Mains!A:D,4,0)</f>
        <v>7.4943419898854571E-2</v>
      </c>
      <c r="I441">
        <f>IF(OR($A441=Test!B$1,$B441=Test!B$1,$C441=Test!B$1,$D441=Test!B$1,$E441=Test!B$1),1,0)</f>
        <v>1</v>
      </c>
      <c r="J441">
        <f>IF(OR($A441=Test!C$1,$B441=Test!C$1,$C441=Test!C$1,$D441=Test!C$1,$E441=Test!C$1),1,0)</f>
        <v>0</v>
      </c>
      <c r="K441">
        <f>IF(OR($A441=Test!D$1,$B441=Test!D$1,$C441=Test!D$1,$D441=Test!D$1,$E441=Test!D$1),1,0)</f>
        <v>0</v>
      </c>
      <c r="L441">
        <f>IF(OR($A441=Test!E$1,$B441=Test!E$1,$C441=Test!E$1,$D441=Test!E$1,$E441=Test!E$1),1,0)</f>
        <v>0</v>
      </c>
      <c r="M441">
        <f>IF(OR($A441=Test!F$1,$B441=Test!F$1,$C441=Test!F$1,$D441=Test!F$1,$E441=Test!F$1),1,0)</f>
        <v>0</v>
      </c>
      <c r="N441" s="34">
        <f t="shared" si="23"/>
        <v>1</v>
      </c>
      <c r="O441" s="34">
        <f t="shared" si="24"/>
        <v>660</v>
      </c>
      <c r="P441" s="34">
        <f t="shared" si="24"/>
        <v>74</v>
      </c>
      <c r="Q441" s="34">
        <f t="shared" si="24"/>
        <v>71</v>
      </c>
      <c r="R441" s="34">
        <f t="shared" si="24"/>
        <v>177</v>
      </c>
      <c r="S441" s="34">
        <f t="shared" si="24"/>
        <v>64</v>
      </c>
    </row>
    <row r="442" spans="1:19" x14ac:dyDescent="0.25">
      <c r="A442">
        <v>2</v>
      </c>
      <c r="B442">
        <v>19</v>
      </c>
      <c r="C442">
        <v>23</v>
      </c>
      <c r="D442">
        <v>39</v>
      </c>
      <c r="E442">
        <v>40</v>
      </c>
      <c r="F442" s="2">
        <v>0.23662887700729657</v>
      </c>
      <c r="G442">
        <f t="shared" si="25"/>
        <v>123</v>
      </c>
      <c r="H442" s="2">
        <f ca="1">VLOOKUP(A442,Mains!A:D,4,0)+VLOOKUP(B442,Mains!A:D,4,0)+VLOOKUP(C442,Mains!A:D,4,0)+VLOOKUP(D442,Mains!A:D,4,0)+VLOOKUP(E442,Mains!A:D,4,0)</f>
        <v>0.12485440644473497</v>
      </c>
      <c r="I442">
        <f>IF(OR($A442=Test!B$1,$B442=Test!B$1,$C442=Test!B$1,$D442=Test!B$1,$E442=Test!B$1),1,0)</f>
        <v>1</v>
      </c>
      <c r="J442">
        <f>IF(OR($A442=Test!C$1,$B442=Test!C$1,$C442=Test!C$1,$D442=Test!C$1,$E442=Test!C$1),1,0)</f>
        <v>0</v>
      </c>
      <c r="K442">
        <f>IF(OR($A442=Test!D$1,$B442=Test!D$1,$C442=Test!D$1,$D442=Test!D$1,$E442=Test!D$1),1,0)</f>
        <v>0</v>
      </c>
      <c r="L442">
        <f>IF(OR($A442=Test!E$1,$B442=Test!E$1,$C442=Test!E$1,$D442=Test!E$1,$E442=Test!E$1),1,0)</f>
        <v>0</v>
      </c>
      <c r="M442">
        <f>IF(OR($A442=Test!F$1,$B442=Test!F$1,$C442=Test!F$1,$D442=Test!F$1,$E442=Test!F$1),1,0)</f>
        <v>0</v>
      </c>
      <c r="N442" s="34">
        <f t="shared" si="23"/>
        <v>1</v>
      </c>
      <c r="O442" s="34">
        <f t="shared" si="24"/>
        <v>660</v>
      </c>
      <c r="P442" s="34">
        <f t="shared" si="24"/>
        <v>209</v>
      </c>
      <c r="Q442" s="34">
        <f t="shared" si="24"/>
        <v>86</v>
      </c>
      <c r="R442" s="34">
        <f t="shared" si="24"/>
        <v>199</v>
      </c>
      <c r="S442" s="34">
        <f t="shared" si="24"/>
        <v>170</v>
      </c>
    </row>
    <row r="443" spans="1:19" x14ac:dyDescent="0.25">
      <c r="A443">
        <v>4</v>
      </c>
      <c r="B443">
        <v>19</v>
      </c>
      <c r="C443">
        <v>20</v>
      </c>
      <c r="D443">
        <v>35</v>
      </c>
      <c r="E443">
        <v>47</v>
      </c>
      <c r="F443" s="2">
        <v>0.23661837171896202</v>
      </c>
      <c r="G443">
        <f t="shared" si="25"/>
        <v>125</v>
      </c>
      <c r="H443" s="2">
        <f ca="1">VLOOKUP(A443,Mains!A:D,4,0)+VLOOKUP(B443,Mains!A:D,4,0)+VLOOKUP(C443,Mains!A:D,4,0)+VLOOKUP(D443,Mains!A:D,4,0)+VLOOKUP(E443,Mains!A:D,4,0)</f>
        <v>8.8636538771860507E-2</v>
      </c>
      <c r="I443">
        <f>IF(OR($A443=Test!B$1,$B443=Test!B$1,$C443=Test!B$1,$D443=Test!B$1,$E443=Test!B$1),1,0)</f>
        <v>0</v>
      </c>
      <c r="J443">
        <f>IF(OR($A443=Test!C$1,$B443=Test!C$1,$C443=Test!C$1,$D443=Test!C$1,$E443=Test!C$1),1,0)</f>
        <v>0</v>
      </c>
      <c r="K443">
        <f>IF(OR($A443=Test!D$1,$B443=Test!D$1,$C443=Test!D$1,$D443=Test!D$1,$E443=Test!D$1),1,0)</f>
        <v>0</v>
      </c>
      <c r="L443">
        <f>IF(OR($A443=Test!E$1,$B443=Test!E$1,$C443=Test!E$1,$D443=Test!E$1,$E443=Test!E$1),1,0)</f>
        <v>0</v>
      </c>
      <c r="M443">
        <f>IF(OR($A443=Test!F$1,$B443=Test!F$1,$C443=Test!F$1,$D443=Test!F$1,$E443=Test!F$1),1,0)</f>
        <v>0</v>
      </c>
      <c r="N443" s="34">
        <f t="shared" si="23"/>
        <v>0</v>
      </c>
      <c r="O443" s="34">
        <f t="shared" si="24"/>
        <v>207</v>
      </c>
      <c r="P443" s="34">
        <f t="shared" si="24"/>
        <v>209</v>
      </c>
      <c r="Q443" s="34">
        <f t="shared" si="24"/>
        <v>32</v>
      </c>
      <c r="R443" s="34">
        <f t="shared" si="24"/>
        <v>177</v>
      </c>
      <c r="S443" s="34">
        <f t="shared" si="24"/>
        <v>52</v>
      </c>
    </row>
    <row r="444" spans="1:19" x14ac:dyDescent="0.25">
      <c r="A444">
        <v>2</v>
      </c>
      <c r="B444">
        <v>3</v>
      </c>
      <c r="C444">
        <v>22</v>
      </c>
      <c r="D444">
        <v>40</v>
      </c>
      <c r="E444">
        <v>43</v>
      </c>
      <c r="F444" s="2">
        <v>0.23651662553246622</v>
      </c>
      <c r="G444">
        <f t="shared" si="25"/>
        <v>110</v>
      </c>
      <c r="H444" s="2">
        <f ca="1">VLOOKUP(A444,Mains!A:D,4,0)+VLOOKUP(B444,Mains!A:D,4,0)+VLOOKUP(C444,Mains!A:D,4,0)+VLOOKUP(D444,Mains!A:D,4,0)+VLOOKUP(E444,Mains!A:D,4,0)</f>
        <v>0.13606499450468784</v>
      </c>
      <c r="I444">
        <f>IF(OR($A444=Test!B$1,$B444=Test!B$1,$C444=Test!B$1,$D444=Test!B$1,$E444=Test!B$1),1,0)</f>
        <v>1</v>
      </c>
      <c r="J444">
        <f>IF(OR($A444=Test!C$1,$B444=Test!C$1,$C444=Test!C$1,$D444=Test!C$1,$E444=Test!C$1),1,0)</f>
        <v>0</v>
      </c>
      <c r="K444">
        <f>IF(OR($A444=Test!D$1,$B444=Test!D$1,$C444=Test!D$1,$D444=Test!D$1,$E444=Test!D$1),1,0)</f>
        <v>0</v>
      </c>
      <c r="L444">
        <f>IF(OR($A444=Test!E$1,$B444=Test!E$1,$C444=Test!E$1,$D444=Test!E$1,$E444=Test!E$1),1,0)</f>
        <v>0</v>
      </c>
      <c r="M444">
        <f>IF(OR($A444=Test!F$1,$B444=Test!F$1,$C444=Test!F$1,$D444=Test!F$1,$E444=Test!F$1),1,0)</f>
        <v>0</v>
      </c>
      <c r="N444" s="34">
        <f t="shared" si="23"/>
        <v>1</v>
      </c>
      <c r="O444" s="34">
        <f t="shared" si="24"/>
        <v>660</v>
      </c>
      <c r="P444" s="34">
        <f t="shared" si="24"/>
        <v>9</v>
      </c>
      <c r="Q444" s="34">
        <f t="shared" si="24"/>
        <v>106</v>
      </c>
      <c r="R444" s="34">
        <f t="shared" si="24"/>
        <v>160</v>
      </c>
      <c r="S444" s="34">
        <f t="shared" si="24"/>
        <v>208</v>
      </c>
    </row>
    <row r="445" spans="1:19" x14ac:dyDescent="0.25">
      <c r="A445">
        <v>2</v>
      </c>
      <c r="B445">
        <v>17</v>
      </c>
      <c r="C445">
        <v>18</v>
      </c>
      <c r="D445">
        <v>36</v>
      </c>
      <c r="E445">
        <v>50</v>
      </c>
      <c r="F445" s="2">
        <v>0.23647478209459791</v>
      </c>
      <c r="G445">
        <f t="shared" si="25"/>
        <v>123</v>
      </c>
      <c r="H445" s="2">
        <f ca="1">VLOOKUP(A445,Mains!A:D,4,0)+VLOOKUP(B445,Mains!A:D,4,0)+VLOOKUP(C445,Mains!A:D,4,0)+VLOOKUP(D445,Mains!A:D,4,0)+VLOOKUP(E445,Mains!A:D,4,0)</f>
        <v>6.5763305065359892E-2</v>
      </c>
      <c r="I445">
        <f>IF(OR($A445=Test!B$1,$B445=Test!B$1,$C445=Test!B$1,$D445=Test!B$1,$E445=Test!B$1),1,0)</f>
        <v>1</v>
      </c>
      <c r="J445">
        <f>IF(OR($A445=Test!C$1,$B445=Test!C$1,$C445=Test!C$1,$D445=Test!C$1,$E445=Test!C$1),1,0)</f>
        <v>0</v>
      </c>
      <c r="K445">
        <f>IF(OR($A445=Test!D$1,$B445=Test!D$1,$C445=Test!D$1,$D445=Test!D$1,$E445=Test!D$1),1,0)</f>
        <v>0</v>
      </c>
      <c r="L445">
        <f>IF(OR($A445=Test!E$1,$B445=Test!E$1,$C445=Test!E$1,$D445=Test!E$1,$E445=Test!E$1),1,0)</f>
        <v>0</v>
      </c>
      <c r="M445">
        <f>IF(OR($A445=Test!F$1,$B445=Test!F$1,$C445=Test!F$1,$D445=Test!F$1,$E445=Test!F$1),1,0)</f>
        <v>1</v>
      </c>
      <c r="N445" s="34">
        <f t="shared" si="23"/>
        <v>2</v>
      </c>
      <c r="O445" s="34">
        <f t="shared" si="24"/>
        <v>660</v>
      </c>
      <c r="P445" s="34">
        <f t="shared" si="24"/>
        <v>105</v>
      </c>
      <c r="Q445" s="34">
        <f t="shared" si="24"/>
        <v>2</v>
      </c>
      <c r="R445" s="34">
        <f t="shared" si="24"/>
        <v>33</v>
      </c>
      <c r="S445" s="34">
        <f t="shared" si="24"/>
        <v>215</v>
      </c>
    </row>
    <row r="446" spans="1:19" x14ac:dyDescent="0.25">
      <c r="A446">
        <v>1</v>
      </c>
      <c r="B446">
        <v>19</v>
      </c>
      <c r="C446">
        <v>35</v>
      </c>
      <c r="D446">
        <v>36</v>
      </c>
      <c r="E446">
        <v>43</v>
      </c>
      <c r="F446" s="2">
        <v>0.23647283240868958</v>
      </c>
      <c r="G446">
        <f t="shared" si="25"/>
        <v>134</v>
      </c>
      <c r="H446" s="2">
        <f ca="1">VLOOKUP(A446,Mains!A:D,4,0)+VLOOKUP(B446,Mains!A:D,4,0)+VLOOKUP(C446,Mains!A:D,4,0)+VLOOKUP(D446,Mains!A:D,4,0)+VLOOKUP(E446,Mains!A:D,4,0)</f>
        <v>9.8999546850575493E-2</v>
      </c>
      <c r="I446">
        <f>IF(OR($A446=Test!B$1,$B446=Test!B$1,$C446=Test!B$1,$D446=Test!B$1,$E446=Test!B$1),1,0)</f>
        <v>0</v>
      </c>
      <c r="J446">
        <f>IF(OR($A446=Test!C$1,$B446=Test!C$1,$C446=Test!C$1,$D446=Test!C$1,$E446=Test!C$1),1,0)</f>
        <v>0</v>
      </c>
      <c r="K446">
        <f>IF(OR($A446=Test!D$1,$B446=Test!D$1,$C446=Test!D$1,$D446=Test!D$1,$E446=Test!D$1),1,0)</f>
        <v>0</v>
      </c>
      <c r="L446">
        <f>IF(OR($A446=Test!E$1,$B446=Test!E$1,$C446=Test!E$1,$D446=Test!E$1,$E446=Test!E$1),1,0)</f>
        <v>0</v>
      </c>
      <c r="M446">
        <f>IF(OR($A446=Test!F$1,$B446=Test!F$1,$C446=Test!F$1,$D446=Test!F$1,$E446=Test!F$1),1,0)</f>
        <v>0</v>
      </c>
      <c r="N446" s="34">
        <f t="shared" si="23"/>
        <v>0</v>
      </c>
      <c r="O446" s="34">
        <f t="shared" si="24"/>
        <v>38</v>
      </c>
      <c r="P446" s="34">
        <f t="shared" si="24"/>
        <v>209</v>
      </c>
      <c r="Q446" s="34">
        <f t="shared" si="24"/>
        <v>56</v>
      </c>
      <c r="R446" s="34">
        <f t="shared" si="24"/>
        <v>33</v>
      </c>
      <c r="S446" s="34">
        <f t="shared" si="24"/>
        <v>208</v>
      </c>
    </row>
    <row r="447" spans="1:19" x14ac:dyDescent="0.25">
      <c r="A447">
        <v>4</v>
      </c>
      <c r="B447">
        <v>19</v>
      </c>
      <c r="C447">
        <v>31</v>
      </c>
      <c r="D447">
        <v>42</v>
      </c>
      <c r="E447">
        <v>43</v>
      </c>
      <c r="F447" s="2">
        <v>0.23642235127336969</v>
      </c>
      <c r="G447">
        <f t="shared" si="25"/>
        <v>139</v>
      </c>
      <c r="H447" s="2">
        <f ca="1">VLOOKUP(A447,Mains!A:D,4,0)+VLOOKUP(B447,Mains!A:D,4,0)+VLOOKUP(C447,Mains!A:D,4,0)+VLOOKUP(D447,Mains!A:D,4,0)+VLOOKUP(E447,Mains!A:D,4,0)</f>
        <v>8.940017089674987E-2</v>
      </c>
      <c r="I447">
        <f>IF(OR($A447=Test!B$1,$B447=Test!B$1,$C447=Test!B$1,$D447=Test!B$1,$E447=Test!B$1),1,0)</f>
        <v>0</v>
      </c>
      <c r="J447">
        <f>IF(OR($A447=Test!C$1,$B447=Test!C$1,$C447=Test!C$1,$D447=Test!C$1,$E447=Test!C$1),1,0)</f>
        <v>0</v>
      </c>
      <c r="K447">
        <f>IF(OR($A447=Test!D$1,$B447=Test!D$1,$C447=Test!D$1,$D447=Test!D$1,$E447=Test!D$1),1,0)</f>
        <v>0</v>
      </c>
      <c r="L447">
        <f>IF(OR($A447=Test!E$1,$B447=Test!E$1,$C447=Test!E$1,$D447=Test!E$1,$E447=Test!E$1),1,0)</f>
        <v>0</v>
      </c>
      <c r="M447">
        <f>IF(OR($A447=Test!F$1,$B447=Test!F$1,$C447=Test!F$1,$D447=Test!F$1,$E447=Test!F$1),1,0)</f>
        <v>0</v>
      </c>
      <c r="N447" s="34">
        <f t="shared" si="23"/>
        <v>0</v>
      </c>
      <c r="O447" s="34">
        <f t="shared" si="24"/>
        <v>207</v>
      </c>
      <c r="P447" s="34">
        <f t="shared" si="24"/>
        <v>209</v>
      </c>
      <c r="Q447" s="34">
        <f t="shared" si="24"/>
        <v>57</v>
      </c>
      <c r="R447" s="34">
        <f t="shared" si="24"/>
        <v>110</v>
      </c>
      <c r="S447" s="34">
        <f t="shared" si="24"/>
        <v>208</v>
      </c>
    </row>
    <row r="448" spans="1:19" x14ac:dyDescent="0.25">
      <c r="A448">
        <v>1</v>
      </c>
      <c r="B448">
        <v>19</v>
      </c>
      <c r="C448">
        <v>28</v>
      </c>
      <c r="D448">
        <v>39</v>
      </c>
      <c r="E448">
        <v>40</v>
      </c>
      <c r="F448" s="2">
        <v>0.23632408198651997</v>
      </c>
      <c r="G448">
        <f t="shared" si="25"/>
        <v>127</v>
      </c>
      <c r="H448" s="2">
        <f ca="1">VLOOKUP(A448,Mains!A:D,4,0)+VLOOKUP(B448,Mains!A:D,4,0)+VLOOKUP(C448,Mains!A:D,4,0)+VLOOKUP(D448,Mains!A:D,4,0)+VLOOKUP(E448,Mains!A:D,4,0)</f>
        <v>0.11238972937746358</v>
      </c>
      <c r="I448">
        <f>IF(OR($A448=Test!B$1,$B448=Test!B$1,$C448=Test!B$1,$D448=Test!B$1,$E448=Test!B$1),1,0)</f>
        <v>0</v>
      </c>
      <c r="J448">
        <f>IF(OR($A448=Test!C$1,$B448=Test!C$1,$C448=Test!C$1,$D448=Test!C$1,$E448=Test!C$1),1,0)</f>
        <v>0</v>
      </c>
      <c r="K448">
        <f>IF(OR($A448=Test!D$1,$B448=Test!D$1,$C448=Test!D$1,$D448=Test!D$1,$E448=Test!D$1),1,0)</f>
        <v>0</v>
      </c>
      <c r="L448">
        <f>IF(OR($A448=Test!E$1,$B448=Test!E$1,$C448=Test!E$1,$D448=Test!E$1,$E448=Test!E$1),1,0)</f>
        <v>0</v>
      </c>
      <c r="M448">
        <f>IF(OR($A448=Test!F$1,$B448=Test!F$1,$C448=Test!F$1,$D448=Test!F$1,$E448=Test!F$1),1,0)</f>
        <v>0</v>
      </c>
      <c r="N448" s="34">
        <f t="shared" si="23"/>
        <v>0</v>
      </c>
      <c r="O448" s="34">
        <f t="shared" si="24"/>
        <v>38</v>
      </c>
      <c r="P448" s="34">
        <f t="shared" si="24"/>
        <v>209</v>
      </c>
      <c r="Q448" s="34">
        <f t="shared" si="24"/>
        <v>120</v>
      </c>
      <c r="R448" s="34">
        <f t="shared" si="24"/>
        <v>199</v>
      </c>
      <c r="S448" s="34">
        <f t="shared" si="24"/>
        <v>170</v>
      </c>
    </row>
    <row r="449" spans="1:19" x14ac:dyDescent="0.25">
      <c r="A449">
        <v>5</v>
      </c>
      <c r="B449">
        <v>13</v>
      </c>
      <c r="C449">
        <v>24</v>
      </c>
      <c r="D449">
        <v>39</v>
      </c>
      <c r="E449">
        <v>40</v>
      </c>
      <c r="F449" s="2">
        <v>0.23629544207704975</v>
      </c>
      <c r="G449">
        <f t="shared" si="25"/>
        <v>121</v>
      </c>
      <c r="H449" s="2">
        <f ca="1">VLOOKUP(A449,Mains!A:D,4,0)+VLOOKUP(B449,Mains!A:D,4,0)+VLOOKUP(C449,Mains!A:D,4,0)+VLOOKUP(D449,Mains!A:D,4,0)+VLOOKUP(E449,Mains!A:D,4,0)</f>
        <v>0.11124952500309554</v>
      </c>
      <c r="I449">
        <f>IF(OR($A449=Test!B$1,$B449=Test!B$1,$C449=Test!B$1,$D449=Test!B$1,$E449=Test!B$1),1,0)</f>
        <v>0</v>
      </c>
      <c r="J449">
        <f>IF(OR($A449=Test!C$1,$B449=Test!C$1,$C449=Test!C$1,$D449=Test!C$1,$E449=Test!C$1),1,0)</f>
        <v>0</v>
      </c>
      <c r="K449">
        <f>IF(OR($A449=Test!D$1,$B449=Test!D$1,$C449=Test!D$1,$D449=Test!D$1,$E449=Test!D$1),1,0)</f>
        <v>0</v>
      </c>
      <c r="L449">
        <f>IF(OR($A449=Test!E$1,$B449=Test!E$1,$C449=Test!E$1,$D449=Test!E$1,$E449=Test!E$1),1,0)</f>
        <v>0</v>
      </c>
      <c r="M449">
        <f>IF(OR($A449=Test!F$1,$B449=Test!F$1,$C449=Test!F$1,$D449=Test!F$1,$E449=Test!F$1),1,0)</f>
        <v>0</v>
      </c>
      <c r="N449" s="34">
        <f t="shared" si="23"/>
        <v>0</v>
      </c>
      <c r="O449" s="34">
        <f t="shared" si="24"/>
        <v>50</v>
      </c>
      <c r="P449" s="34">
        <f t="shared" si="24"/>
        <v>110</v>
      </c>
      <c r="Q449" s="34">
        <f t="shared" si="24"/>
        <v>109</v>
      </c>
      <c r="R449" s="34">
        <f t="shared" si="24"/>
        <v>199</v>
      </c>
      <c r="S449" s="34">
        <f t="shared" si="24"/>
        <v>170</v>
      </c>
    </row>
    <row r="450" spans="1:19" x14ac:dyDescent="0.25">
      <c r="A450">
        <v>2</v>
      </c>
      <c r="B450">
        <v>13</v>
      </c>
      <c r="C450">
        <v>28</v>
      </c>
      <c r="D450">
        <v>43</v>
      </c>
      <c r="E450">
        <v>45</v>
      </c>
      <c r="F450" s="2">
        <v>0.23624001051526072</v>
      </c>
      <c r="G450">
        <f t="shared" si="25"/>
        <v>131</v>
      </c>
      <c r="H450" s="2">
        <f ca="1">VLOOKUP(A450,Mains!A:D,4,0)+VLOOKUP(B450,Mains!A:D,4,0)+VLOOKUP(C450,Mains!A:D,4,0)+VLOOKUP(D450,Mains!A:D,4,0)+VLOOKUP(E450,Mains!A:D,4,0)</f>
        <v>0.12180026898947155</v>
      </c>
      <c r="I450">
        <f>IF(OR($A450=Test!B$1,$B450=Test!B$1,$C450=Test!B$1,$D450=Test!B$1,$E450=Test!B$1),1,0)</f>
        <v>1</v>
      </c>
      <c r="J450">
        <f>IF(OR($A450=Test!C$1,$B450=Test!C$1,$C450=Test!C$1,$D450=Test!C$1,$E450=Test!C$1),1,0)</f>
        <v>0</v>
      </c>
      <c r="K450">
        <f>IF(OR($A450=Test!D$1,$B450=Test!D$1,$C450=Test!D$1,$D450=Test!D$1,$E450=Test!D$1),1,0)</f>
        <v>0</v>
      </c>
      <c r="L450">
        <f>IF(OR($A450=Test!E$1,$B450=Test!E$1,$C450=Test!E$1,$D450=Test!E$1,$E450=Test!E$1),1,0)</f>
        <v>0</v>
      </c>
      <c r="M450">
        <f>IF(OR($A450=Test!F$1,$B450=Test!F$1,$C450=Test!F$1,$D450=Test!F$1,$E450=Test!F$1),1,0)</f>
        <v>0</v>
      </c>
      <c r="N450" s="34">
        <f t="shared" ref="N450:N513" si="26">SUM(I450:M450)</f>
        <v>1</v>
      </c>
      <c r="O450" s="34">
        <f t="shared" si="24"/>
        <v>660</v>
      </c>
      <c r="P450" s="34">
        <f t="shared" si="24"/>
        <v>110</v>
      </c>
      <c r="Q450" s="34">
        <f t="shared" si="24"/>
        <v>120</v>
      </c>
      <c r="R450" s="34">
        <f t="shared" si="24"/>
        <v>51</v>
      </c>
      <c r="S450" s="34">
        <f t="shared" si="24"/>
        <v>81</v>
      </c>
    </row>
    <row r="451" spans="1:19" x14ac:dyDescent="0.25">
      <c r="A451">
        <v>4</v>
      </c>
      <c r="B451">
        <v>13</v>
      </c>
      <c r="C451">
        <v>24</v>
      </c>
      <c r="D451">
        <v>42</v>
      </c>
      <c r="E451">
        <v>43</v>
      </c>
      <c r="F451" s="2">
        <v>0.23618582336630015</v>
      </c>
      <c r="G451">
        <f t="shared" si="25"/>
        <v>126</v>
      </c>
      <c r="H451" s="2">
        <f ca="1">VLOOKUP(A451,Mains!A:D,4,0)+VLOOKUP(B451,Mains!A:D,4,0)+VLOOKUP(C451,Mains!A:D,4,0)+VLOOKUP(D451,Mains!A:D,4,0)+VLOOKUP(E451,Mains!A:D,4,0)</f>
        <v>0.10146943188992068</v>
      </c>
      <c r="I451">
        <f>IF(OR($A451=Test!B$1,$B451=Test!B$1,$C451=Test!B$1,$D451=Test!B$1,$E451=Test!B$1),1,0)</f>
        <v>0</v>
      </c>
      <c r="J451">
        <f>IF(OR($A451=Test!C$1,$B451=Test!C$1,$C451=Test!C$1,$D451=Test!C$1,$E451=Test!C$1),1,0)</f>
        <v>0</v>
      </c>
      <c r="K451">
        <f>IF(OR($A451=Test!D$1,$B451=Test!D$1,$C451=Test!D$1,$D451=Test!D$1,$E451=Test!D$1),1,0)</f>
        <v>0</v>
      </c>
      <c r="L451">
        <f>IF(OR($A451=Test!E$1,$B451=Test!E$1,$C451=Test!E$1,$D451=Test!E$1,$E451=Test!E$1),1,0)</f>
        <v>0</v>
      </c>
      <c r="M451">
        <f>IF(OR($A451=Test!F$1,$B451=Test!F$1,$C451=Test!F$1,$D451=Test!F$1,$E451=Test!F$1),1,0)</f>
        <v>0</v>
      </c>
      <c r="N451" s="34">
        <f t="shared" si="26"/>
        <v>0</v>
      </c>
      <c r="O451" s="34">
        <f t="shared" si="24"/>
        <v>207</v>
      </c>
      <c r="P451" s="34">
        <f t="shared" si="24"/>
        <v>110</v>
      </c>
      <c r="Q451" s="34">
        <f t="shared" si="24"/>
        <v>109</v>
      </c>
      <c r="R451" s="34">
        <f t="shared" si="24"/>
        <v>110</v>
      </c>
      <c r="S451" s="34">
        <f t="shared" si="24"/>
        <v>208</v>
      </c>
    </row>
    <row r="452" spans="1:19" x14ac:dyDescent="0.25">
      <c r="A452">
        <v>5</v>
      </c>
      <c r="B452">
        <v>19</v>
      </c>
      <c r="C452">
        <v>20</v>
      </c>
      <c r="D452">
        <v>35</v>
      </c>
      <c r="E452">
        <v>43</v>
      </c>
      <c r="F452" s="2">
        <v>0.23613023917551998</v>
      </c>
      <c r="G452">
        <f t="shared" si="25"/>
        <v>122</v>
      </c>
      <c r="H452" s="2">
        <f ca="1">VLOOKUP(A452,Mains!A:D,4,0)+VLOOKUP(B452,Mains!A:D,4,0)+VLOOKUP(C452,Mains!A:D,4,0)+VLOOKUP(D452,Mains!A:D,4,0)+VLOOKUP(E452,Mains!A:D,4,0)</f>
        <v>9.7559409538345562E-2</v>
      </c>
      <c r="I452">
        <f>IF(OR($A452=Test!B$1,$B452=Test!B$1,$C452=Test!B$1,$D452=Test!B$1,$E452=Test!B$1),1,0)</f>
        <v>0</v>
      </c>
      <c r="J452">
        <f>IF(OR($A452=Test!C$1,$B452=Test!C$1,$C452=Test!C$1,$D452=Test!C$1,$E452=Test!C$1),1,0)</f>
        <v>0</v>
      </c>
      <c r="K452">
        <f>IF(OR($A452=Test!D$1,$B452=Test!D$1,$C452=Test!D$1,$D452=Test!D$1,$E452=Test!D$1),1,0)</f>
        <v>0</v>
      </c>
      <c r="L452">
        <f>IF(OR($A452=Test!E$1,$B452=Test!E$1,$C452=Test!E$1,$D452=Test!E$1,$E452=Test!E$1),1,0)</f>
        <v>0</v>
      </c>
      <c r="M452">
        <f>IF(OR($A452=Test!F$1,$B452=Test!F$1,$C452=Test!F$1,$D452=Test!F$1,$E452=Test!F$1),1,0)</f>
        <v>0</v>
      </c>
      <c r="N452" s="34">
        <f t="shared" si="26"/>
        <v>0</v>
      </c>
      <c r="O452" s="34">
        <f t="shared" si="24"/>
        <v>50</v>
      </c>
      <c r="P452" s="34">
        <f t="shared" si="24"/>
        <v>209</v>
      </c>
      <c r="Q452" s="34">
        <f t="shared" si="24"/>
        <v>32</v>
      </c>
      <c r="R452" s="34">
        <f t="shared" si="24"/>
        <v>177</v>
      </c>
      <c r="S452" s="34">
        <f t="shared" si="24"/>
        <v>208</v>
      </c>
    </row>
    <row r="453" spans="1:19" x14ac:dyDescent="0.25">
      <c r="A453">
        <v>2</v>
      </c>
      <c r="B453">
        <v>17</v>
      </c>
      <c r="C453">
        <v>30</v>
      </c>
      <c r="D453">
        <v>44</v>
      </c>
      <c r="E453">
        <v>45</v>
      </c>
      <c r="F453" s="2">
        <v>0.23611884761027702</v>
      </c>
      <c r="G453">
        <f t="shared" si="25"/>
        <v>138</v>
      </c>
      <c r="H453" s="2">
        <f ca="1">VLOOKUP(A453,Mains!A:D,4,0)+VLOOKUP(B453,Mains!A:D,4,0)+VLOOKUP(C453,Mains!A:D,4,0)+VLOOKUP(D453,Mains!A:D,4,0)+VLOOKUP(E453,Mains!A:D,4,0)</f>
        <v>7.0041871273806428E-2</v>
      </c>
      <c r="I453">
        <f>IF(OR($A453=Test!B$1,$B453=Test!B$1,$C453=Test!B$1,$D453=Test!B$1,$E453=Test!B$1),1,0)</f>
        <v>1</v>
      </c>
      <c r="J453">
        <f>IF(OR($A453=Test!C$1,$B453=Test!C$1,$C453=Test!C$1,$D453=Test!C$1,$E453=Test!C$1),1,0)</f>
        <v>0</v>
      </c>
      <c r="K453">
        <f>IF(OR($A453=Test!D$1,$B453=Test!D$1,$C453=Test!D$1,$D453=Test!D$1,$E453=Test!D$1),1,0)</f>
        <v>0</v>
      </c>
      <c r="L453">
        <f>IF(OR($A453=Test!E$1,$B453=Test!E$1,$C453=Test!E$1,$D453=Test!E$1,$E453=Test!E$1),1,0)</f>
        <v>1</v>
      </c>
      <c r="M453">
        <f>IF(OR($A453=Test!F$1,$B453=Test!F$1,$C453=Test!F$1,$D453=Test!F$1,$E453=Test!F$1),1,0)</f>
        <v>0</v>
      </c>
      <c r="N453" s="34">
        <f t="shared" si="26"/>
        <v>2</v>
      </c>
      <c r="O453" s="34">
        <f t="shared" si="24"/>
        <v>660</v>
      </c>
      <c r="P453" s="34">
        <f t="shared" si="24"/>
        <v>105</v>
      </c>
      <c r="Q453" s="34">
        <f t="shared" si="24"/>
        <v>47</v>
      </c>
      <c r="R453" s="34">
        <f t="shared" si="24"/>
        <v>35</v>
      </c>
      <c r="S453" s="34">
        <f t="shared" si="24"/>
        <v>81</v>
      </c>
    </row>
    <row r="454" spans="1:19" x14ac:dyDescent="0.25">
      <c r="A454">
        <v>2</v>
      </c>
      <c r="B454">
        <v>12</v>
      </c>
      <c r="C454">
        <v>30</v>
      </c>
      <c r="D454">
        <v>45</v>
      </c>
      <c r="E454">
        <v>46</v>
      </c>
      <c r="F454" s="2">
        <v>0.23610928997190891</v>
      </c>
      <c r="G454">
        <f t="shared" si="25"/>
        <v>135</v>
      </c>
      <c r="H454" s="2">
        <f ca="1">VLOOKUP(A454,Mains!A:D,4,0)+VLOOKUP(B454,Mains!A:D,4,0)+VLOOKUP(C454,Mains!A:D,4,0)+VLOOKUP(D454,Mains!A:D,4,0)+VLOOKUP(E454,Mains!A:D,4,0)</f>
        <v>8.1598264021606581E-2</v>
      </c>
      <c r="I454">
        <f>IF(OR($A454=Test!B$1,$B454=Test!B$1,$C454=Test!B$1,$D454=Test!B$1,$E454=Test!B$1),1,0)</f>
        <v>1</v>
      </c>
      <c r="J454">
        <f>IF(OR($A454=Test!C$1,$B454=Test!C$1,$C454=Test!C$1,$D454=Test!C$1,$E454=Test!C$1),1,0)</f>
        <v>0</v>
      </c>
      <c r="K454">
        <f>IF(OR($A454=Test!D$1,$B454=Test!D$1,$C454=Test!D$1,$D454=Test!D$1,$E454=Test!D$1),1,0)</f>
        <v>0</v>
      </c>
      <c r="L454">
        <f>IF(OR($A454=Test!E$1,$B454=Test!E$1,$C454=Test!E$1,$D454=Test!E$1,$E454=Test!E$1),1,0)</f>
        <v>0</v>
      </c>
      <c r="M454">
        <f>IF(OR($A454=Test!F$1,$B454=Test!F$1,$C454=Test!F$1,$D454=Test!F$1,$E454=Test!F$1),1,0)</f>
        <v>0</v>
      </c>
      <c r="N454" s="34">
        <f t="shared" si="26"/>
        <v>1</v>
      </c>
      <c r="O454" s="34">
        <f t="shared" si="24"/>
        <v>660</v>
      </c>
      <c r="P454" s="34">
        <f t="shared" si="24"/>
        <v>31</v>
      </c>
      <c r="Q454" s="34">
        <f t="shared" si="24"/>
        <v>47</v>
      </c>
      <c r="R454" s="34">
        <f t="shared" si="24"/>
        <v>32</v>
      </c>
      <c r="S454" s="34">
        <f t="shared" si="24"/>
        <v>64</v>
      </c>
    </row>
    <row r="455" spans="1:19" x14ac:dyDescent="0.25">
      <c r="A455">
        <v>2</v>
      </c>
      <c r="B455">
        <v>3</v>
      </c>
      <c r="C455">
        <v>19</v>
      </c>
      <c r="D455">
        <v>37</v>
      </c>
      <c r="E455">
        <v>50</v>
      </c>
      <c r="F455" s="2">
        <v>0.23607656497205476</v>
      </c>
      <c r="G455">
        <f t="shared" si="25"/>
        <v>111</v>
      </c>
      <c r="H455" s="2">
        <f ca="1">VLOOKUP(A455,Mains!A:D,4,0)+VLOOKUP(B455,Mains!A:D,4,0)+VLOOKUP(C455,Mains!A:D,4,0)+VLOOKUP(D455,Mains!A:D,4,0)+VLOOKUP(E455,Mains!A:D,4,0)</f>
        <v>9.5145356961190836E-2</v>
      </c>
      <c r="I455">
        <f>IF(OR($A455=Test!B$1,$B455=Test!B$1,$C455=Test!B$1,$D455=Test!B$1,$E455=Test!B$1),1,0)</f>
        <v>1</v>
      </c>
      <c r="J455">
        <f>IF(OR($A455=Test!C$1,$B455=Test!C$1,$C455=Test!C$1,$D455=Test!C$1,$E455=Test!C$1),1,0)</f>
        <v>0</v>
      </c>
      <c r="K455">
        <f>IF(OR($A455=Test!D$1,$B455=Test!D$1,$C455=Test!D$1,$D455=Test!D$1,$E455=Test!D$1),1,0)</f>
        <v>1</v>
      </c>
      <c r="L455">
        <f>IF(OR($A455=Test!E$1,$B455=Test!E$1,$C455=Test!E$1,$D455=Test!E$1,$E455=Test!E$1),1,0)</f>
        <v>0</v>
      </c>
      <c r="M455">
        <f>IF(OR($A455=Test!F$1,$B455=Test!F$1,$C455=Test!F$1,$D455=Test!F$1,$E455=Test!F$1),1,0)</f>
        <v>1</v>
      </c>
      <c r="N455" s="34">
        <f t="shared" si="26"/>
        <v>3</v>
      </c>
      <c r="O455" s="34">
        <f t="shared" si="24"/>
        <v>660</v>
      </c>
      <c r="P455" s="34">
        <f t="shared" si="24"/>
        <v>9</v>
      </c>
      <c r="Q455" s="34">
        <f t="shared" si="24"/>
        <v>18</v>
      </c>
      <c r="R455" s="34">
        <f t="shared" si="24"/>
        <v>9</v>
      </c>
      <c r="S455" s="34">
        <f t="shared" si="24"/>
        <v>215</v>
      </c>
    </row>
    <row r="456" spans="1:19" x14ac:dyDescent="0.25">
      <c r="A456">
        <v>2</v>
      </c>
      <c r="B456">
        <v>13</v>
      </c>
      <c r="C456">
        <v>32</v>
      </c>
      <c r="D456">
        <v>42</v>
      </c>
      <c r="E456">
        <v>43</v>
      </c>
      <c r="F456" s="2">
        <v>0.23588857212625008</v>
      </c>
      <c r="G456">
        <f t="shared" si="25"/>
        <v>132</v>
      </c>
      <c r="H456" s="2">
        <f ca="1">VLOOKUP(A456,Mains!A:D,4,0)+VLOOKUP(B456,Mains!A:D,4,0)+VLOOKUP(C456,Mains!A:D,4,0)+VLOOKUP(D456,Mains!A:D,4,0)+VLOOKUP(E456,Mains!A:D,4,0)</f>
        <v>9.8465316536809316E-2</v>
      </c>
      <c r="I456">
        <f>IF(OR($A456=Test!B$1,$B456=Test!B$1,$C456=Test!B$1,$D456=Test!B$1,$E456=Test!B$1),1,0)</f>
        <v>1</v>
      </c>
      <c r="J456">
        <f>IF(OR($A456=Test!C$1,$B456=Test!C$1,$C456=Test!C$1,$D456=Test!C$1,$E456=Test!C$1),1,0)</f>
        <v>0</v>
      </c>
      <c r="K456">
        <f>IF(OR($A456=Test!D$1,$B456=Test!D$1,$C456=Test!D$1,$D456=Test!D$1,$E456=Test!D$1),1,0)</f>
        <v>0</v>
      </c>
      <c r="L456">
        <f>IF(OR($A456=Test!E$1,$B456=Test!E$1,$C456=Test!E$1,$D456=Test!E$1,$E456=Test!E$1),1,0)</f>
        <v>0</v>
      </c>
      <c r="M456">
        <f>IF(OR($A456=Test!F$1,$B456=Test!F$1,$C456=Test!F$1,$D456=Test!F$1,$E456=Test!F$1),1,0)</f>
        <v>0</v>
      </c>
      <c r="N456" s="34">
        <f t="shared" si="26"/>
        <v>1</v>
      </c>
      <c r="O456" s="34">
        <f t="shared" si="24"/>
        <v>660</v>
      </c>
      <c r="P456" s="34">
        <f t="shared" si="24"/>
        <v>110</v>
      </c>
      <c r="Q456" s="34">
        <f t="shared" si="24"/>
        <v>50</v>
      </c>
      <c r="R456" s="34">
        <f t="shared" si="24"/>
        <v>110</v>
      </c>
      <c r="S456" s="34">
        <f t="shared" si="24"/>
        <v>208</v>
      </c>
    </row>
    <row r="457" spans="1:19" x14ac:dyDescent="0.25">
      <c r="A457">
        <v>2</v>
      </c>
      <c r="B457">
        <v>16</v>
      </c>
      <c r="C457">
        <v>35</v>
      </c>
      <c r="D457">
        <v>36</v>
      </c>
      <c r="E457">
        <v>50</v>
      </c>
      <c r="F457" s="2">
        <v>0.23587675455001877</v>
      </c>
      <c r="G457">
        <f t="shared" si="25"/>
        <v>139</v>
      </c>
      <c r="H457" s="2">
        <f ca="1">VLOOKUP(A457,Mains!A:D,4,0)+VLOOKUP(B457,Mains!A:D,4,0)+VLOOKUP(C457,Mains!A:D,4,0)+VLOOKUP(D457,Mains!A:D,4,0)+VLOOKUP(E457,Mains!A:D,4,0)</f>
        <v>8.1632541012301649E-2</v>
      </c>
      <c r="I457">
        <f>IF(OR($A457=Test!B$1,$B457=Test!B$1,$C457=Test!B$1,$D457=Test!B$1,$E457=Test!B$1),1,0)</f>
        <v>1</v>
      </c>
      <c r="J457">
        <f>IF(OR($A457=Test!C$1,$B457=Test!C$1,$C457=Test!C$1,$D457=Test!C$1,$E457=Test!C$1),1,0)</f>
        <v>0</v>
      </c>
      <c r="K457">
        <f>IF(OR($A457=Test!D$1,$B457=Test!D$1,$C457=Test!D$1,$D457=Test!D$1,$E457=Test!D$1),1,0)</f>
        <v>0</v>
      </c>
      <c r="L457">
        <f>IF(OR($A457=Test!E$1,$B457=Test!E$1,$C457=Test!E$1,$D457=Test!E$1,$E457=Test!E$1),1,0)</f>
        <v>0</v>
      </c>
      <c r="M457">
        <f>IF(OR($A457=Test!F$1,$B457=Test!F$1,$C457=Test!F$1,$D457=Test!F$1,$E457=Test!F$1),1,0)</f>
        <v>1</v>
      </c>
      <c r="N457" s="34">
        <f t="shared" si="26"/>
        <v>2</v>
      </c>
      <c r="O457" s="34">
        <f t="shared" si="24"/>
        <v>660</v>
      </c>
      <c r="P457" s="34">
        <f t="shared" si="24"/>
        <v>40</v>
      </c>
      <c r="Q457" s="34">
        <f t="shared" si="24"/>
        <v>56</v>
      </c>
      <c r="R457" s="34">
        <f t="shared" si="24"/>
        <v>33</v>
      </c>
      <c r="S457" s="34">
        <f t="shared" si="24"/>
        <v>215</v>
      </c>
    </row>
    <row r="458" spans="1:19" x14ac:dyDescent="0.25">
      <c r="A458">
        <v>2</v>
      </c>
      <c r="B458">
        <v>20</v>
      </c>
      <c r="C458">
        <v>32</v>
      </c>
      <c r="D458">
        <v>39</v>
      </c>
      <c r="E458">
        <v>40</v>
      </c>
      <c r="F458" s="2">
        <v>0.23585517821591281</v>
      </c>
      <c r="G458">
        <f t="shared" si="25"/>
        <v>133</v>
      </c>
      <c r="H458" s="2">
        <f ca="1">VLOOKUP(A458,Mains!A:D,4,0)+VLOOKUP(B458,Mains!A:D,4,0)+VLOOKUP(C458,Mains!A:D,4,0)+VLOOKUP(D458,Mains!A:D,4,0)+VLOOKUP(E458,Mains!A:D,4,0)</f>
        <v>9.0541682468001608E-2</v>
      </c>
      <c r="I458">
        <f>IF(OR($A458=Test!B$1,$B458=Test!B$1,$C458=Test!B$1,$D458=Test!B$1,$E458=Test!B$1),1,0)</f>
        <v>1</v>
      </c>
      <c r="J458">
        <f>IF(OR($A458=Test!C$1,$B458=Test!C$1,$C458=Test!C$1,$D458=Test!C$1,$E458=Test!C$1),1,0)</f>
        <v>0</v>
      </c>
      <c r="K458">
        <f>IF(OR($A458=Test!D$1,$B458=Test!D$1,$C458=Test!D$1,$D458=Test!D$1,$E458=Test!D$1),1,0)</f>
        <v>0</v>
      </c>
      <c r="L458">
        <f>IF(OR($A458=Test!E$1,$B458=Test!E$1,$C458=Test!E$1,$D458=Test!E$1,$E458=Test!E$1),1,0)</f>
        <v>0</v>
      </c>
      <c r="M458">
        <f>IF(OR($A458=Test!F$1,$B458=Test!F$1,$C458=Test!F$1,$D458=Test!F$1,$E458=Test!F$1),1,0)</f>
        <v>0</v>
      </c>
      <c r="N458" s="34">
        <f t="shared" si="26"/>
        <v>1</v>
      </c>
      <c r="O458" s="34">
        <f t="shared" si="24"/>
        <v>660</v>
      </c>
      <c r="P458" s="34">
        <f t="shared" si="24"/>
        <v>74</v>
      </c>
      <c r="Q458" s="34">
        <f t="shared" si="24"/>
        <v>50</v>
      </c>
      <c r="R458" s="34">
        <f t="shared" si="24"/>
        <v>199</v>
      </c>
      <c r="S458" s="34">
        <f t="shared" si="24"/>
        <v>170</v>
      </c>
    </row>
    <row r="459" spans="1:19" x14ac:dyDescent="0.25">
      <c r="A459">
        <v>2</v>
      </c>
      <c r="B459">
        <v>14</v>
      </c>
      <c r="C459">
        <v>27</v>
      </c>
      <c r="D459">
        <v>42</v>
      </c>
      <c r="E459">
        <v>43</v>
      </c>
      <c r="F459" s="2">
        <v>0.23578108994693733</v>
      </c>
      <c r="G459">
        <f t="shared" si="25"/>
        <v>128</v>
      </c>
      <c r="H459" s="2">
        <f ca="1">VLOOKUP(A459,Mains!A:D,4,0)+VLOOKUP(B459,Mains!A:D,4,0)+VLOOKUP(C459,Mains!A:D,4,0)+VLOOKUP(D459,Mains!A:D,4,0)+VLOOKUP(E459,Mains!A:D,4,0)</f>
        <v>7.8262930359666846E-2</v>
      </c>
      <c r="I459">
        <f>IF(OR($A459=Test!B$1,$B459=Test!B$1,$C459=Test!B$1,$D459=Test!B$1,$E459=Test!B$1),1,0)</f>
        <v>1</v>
      </c>
      <c r="J459">
        <f>IF(OR($A459=Test!C$1,$B459=Test!C$1,$C459=Test!C$1,$D459=Test!C$1,$E459=Test!C$1),1,0)</f>
        <v>1</v>
      </c>
      <c r="K459">
        <f>IF(OR($A459=Test!D$1,$B459=Test!D$1,$C459=Test!D$1,$D459=Test!D$1,$E459=Test!D$1),1,0)</f>
        <v>0</v>
      </c>
      <c r="L459">
        <f>IF(OR($A459=Test!E$1,$B459=Test!E$1,$C459=Test!E$1,$D459=Test!E$1,$E459=Test!E$1),1,0)</f>
        <v>0</v>
      </c>
      <c r="M459">
        <f>IF(OR($A459=Test!F$1,$B459=Test!F$1,$C459=Test!F$1,$D459=Test!F$1,$E459=Test!F$1),1,0)</f>
        <v>0</v>
      </c>
      <c r="N459" s="34">
        <f t="shared" si="26"/>
        <v>2</v>
      </c>
      <c r="O459" s="34">
        <f t="shared" si="24"/>
        <v>660</v>
      </c>
      <c r="P459" s="34">
        <f t="shared" si="24"/>
        <v>47</v>
      </c>
      <c r="Q459" s="34">
        <f t="shared" si="24"/>
        <v>30</v>
      </c>
      <c r="R459" s="34">
        <f t="shared" si="24"/>
        <v>110</v>
      </c>
      <c r="S459" s="34">
        <f t="shared" si="24"/>
        <v>208</v>
      </c>
    </row>
    <row r="460" spans="1:19" x14ac:dyDescent="0.25">
      <c r="A460">
        <v>4</v>
      </c>
      <c r="B460">
        <v>21</v>
      </c>
      <c r="C460">
        <v>22</v>
      </c>
      <c r="D460">
        <v>40</v>
      </c>
      <c r="E460">
        <v>46</v>
      </c>
      <c r="F460" s="2">
        <v>0.23576417514246917</v>
      </c>
      <c r="G460">
        <f t="shared" si="25"/>
        <v>133</v>
      </c>
      <c r="H460" s="2">
        <f ca="1">VLOOKUP(A460,Mains!A:D,4,0)+VLOOKUP(B460,Mains!A:D,4,0)+VLOOKUP(C460,Mains!A:D,4,0)+VLOOKUP(D460,Mains!A:D,4,0)+VLOOKUP(E460,Mains!A:D,4,0)</f>
        <v>9.646300790615786E-2</v>
      </c>
      <c r="I460">
        <f>IF(OR($A460=Test!B$1,$B460=Test!B$1,$C460=Test!B$1,$D460=Test!B$1,$E460=Test!B$1),1,0)</f>
        <v>0</v>
      </c>
      <c r="J460">
        <f>IF(OR($A460=Test!C$1,$B460=Test!C$1,$C460=Test!C$1,$D460=Test!C$1,$E460=Test!C$1),1,0)</f>
        <v>0</v>
      </c>
      <c r="K460">
        <f>IF(OR($A460=Test!D$1,$B460=Test!D$1,$C460=Test!D$1,$D460=Test!D$1,$E460=Test!D$1),1,0)</f>
        <v>0</v>
      </c>
      <c r="L460">
        <f>IF(OR($A460=Test!E$1,$B460=Test!E$1,$C460=Test!E$1,$D460=Test!E$1,$E460=Test!E$1),1,0)</f>
        <v>0</v>
      </c>
      <c r="M460">
        <f>IF(OR($A460=Test!F$1,$B460=Test!F$1,$C460=Test!F$1,$D460=Test!F$1,$E460=Test!F$1),1,0)</f>
        <v>0</v>
      </c>
      <c r="N460" s="34">
        <f t="shared" si="26"/>
        <v>0</v>
      </c>
      <c r="O460" s="34">
        <f t="shared" si="24"/>
        <v>207</v>
      </c>
      <c r="P460" s="34">
        <f t="shared" si="24"/>
        <v>56</v>
      </c>
      <c r="Q460" s="34">
        <f t="shared" si="24"/>
        <v>106</v>
      </c>
      <c r="R460" s="34">
        <f t="shared" si="24"/>
        <v>160</v>
      </c>
      <c r="S460" s="34">
        <f t="shared" si="24"/>
        <v>64</v>
      </c>
    </row>
    <row r="461" spans="1:19" x14ac:dyDescent="0.25">
      <c r="A461">
        <v>2</v>
      </c>
      <c r="B461">
        <v>10</v>
      </c>
      <c r="C461">
        <v>28</v>
      </c>
      <c r="D461">
        <v>43</v>
      </c>
      <c r="E461">
        <v>44</v>
      </c>
      <c r="F461" s="2">
        <v>0.2357250955273599</v>
      </c>
      <c r="G461">
        <f t="shared" si="25"/>
        <v>127</v>
      </c>
      <c r="H461" s="2">
        <f ca="1">VLOOKUP(A461,Mains!A:D,4,0)+VLOOKUP(B461,Mains!A:D,4,0)+VLOOKUP(C461,Mains!A:D,4,0)+VLOOKUP(D461,Mains!A:D,4,0)+VLOOKUP(E461,Mains!A:D,4,0)</f>
        <v>9.3748975165004647E-2</v>
      </c>
      <c r="I461">
        <f>IF(OR($A461=Test!B$1,$B461=Test!B$1,$C461=Test!B$1,$D461=Test!B$1,$E461=Test!B$1),1,0)</f>
        <v>1</v>
      </c>
      <c r="J461">
        <f>IF(OR($A461=Test!C$1,$B461=Test!C$1,$C461=Test!C$1,$D461=Test!C$1,$E461=Test!C$1),1,0)</f>
        <v>0</v>
      </c>
      <c r="K461">
        <f>IF(OR($A461=Test!D$1,$B461=Test!D$1,$C461=Test!D$1,$D461=Test!D$1,$E461=Test!D$1),1,0)</f>
        <v>0</v>
      </c>
      <c r="L461">
        <f>IF(OR($A461=Test!E$1,$B461=Test!E$1,$C461=Test!E$1,$D461=Test!E$1,$E461=Test!E$1),1,0)</f>
        <v>1</v>
      </c>
      <c r="M461">
        <f>IF(OR($A461=Test!F$1,$B461=Test!F$1,$C461=Test!F$1,$D461=Test!F$1,$E461=Test!F$1),1,0)</f>
        <v>0</v>
      </c>
      <c r="N461" s="34">
        <f t="shared" si="26"/>
        <v>2</v>
      </c>
      <c r="O461" s="34">
        <f t="shared" ref="O461:S511" si="27">COUNTIF(A:A,A461)</f>
        <v>660</v>
      </c>
      <c r="P461" s="34">
        <f t="shared" si="27"/>
        <v>14</v>
      </c>
      <c r="Q461" s="34">
        <f t="shared" si="27"/>
        <v>120</v>
      </c>
      <c r="R461" s="34">
        <f t="shared" si="27"/>
        <v>51</v>
      </c>
      <c r="S461" s="34">
        <f t="shared" si="27"/>
        <v>49</v>
      </c>
    </row>
    <row r="462" spans="1:19" x14ac:dyDescent="0.25">
      <c r="A462">
        <v>2</v>
      </c>
      <c r="B462">
        <v>17</v>
      </c>
      <c r="C462">
        <v>28</v>
      </c>
      <c r="D462">
        <v>38</v>
      </c>
      <c r="E462">
        <v>39</v>
      </c>
      <c r="F462" s="2">
        <v>0.23570910916076543</v>
      </c>
      <c r="G462">
        <f t="shared" si="25"/>
        <v>124</v>
      </c>
      <c r="H462" s="2">
        <f ca="1">VLOOKUP(A462,Mains!A:D,4,0)+VLOOKUP(B462,Mains!A:D,4,0)+VLOOKUP(C462,Mains!A:D,4,0)+VLOOKUP(D462,Mains!A:D,4,0)+VLOOKUP(E462,Mains!A:D,4,0)</f>
        <v>8.8723022200646096E-2</v>
      </c>
      <c r="I462">
        <f>IF(OR($A462=Test!B$1,$B462=Test!B$1,$C462=Test!B$1,$D462=Test!B$1,$E462=Test!B$1),1,0)</f>
        <v>1</v>
      </c>
      <c r="J462">
        <f>IF(OR($A462=Test!C$1,$B462=Test!C$1,$C462=Test!C$1,$D462=Test!C$1,$E462=Test!C$1),1,0)</f>
        <v>0</v>
      </c>
      <c r="K462">
        <f>IF(OR($A462=Test!D$1,$B462=Test!D$1,$C462=Test!D$1,$D462=Test!D$1,$E462=Test!D$1),1,0)</f>
        <v>0</v>
      </c>
      <c r="L462">
        <f>IF(OR($A462=Test!E$1,$B462=Test!E$1,$C462=Test!E$1,$D462=Test!E$1,$E462=Test!E$1),1,0)</f>
        <v>0</v>
      </c>
      <c r="M462">
        <f>IF(OR($A462=Test!F$1,$B462=Test!F$1,$C462=Test!F$1,$D462=Test!F$1,$E462=Test!F$1),1,0)</f>
        <v>0</v>
      </c>
      <c r="N462" s="34">
        <f t="shared" si="26"/>
        <v>1</v>
      </c>
      <c r="O462" s="34">
        <f t="shared" si="27"/>
        <v>660</v>
      </c>
      <c r="P462" s="34">
        <f t="shared" si="27"/>
        <v>105</v>
      </c>
      <c r="Q462" s="34">
        <f t="shared" si="27"/>
        <v>120</v>
      </c>
      <c r="R462" s="34">
        <f t="shared" si="27"/>
        <v>24</v>
      </c>
      <c r="S462" s="34">
        <f t="shared" si="27"/>
        <v>22</v>
      </c>
    </row>
    <row r="463" spans="1:19" x14ac:dyDescent="0.25">
      <c r="A463">
        <v>4</v>
      </c>
      <c r="B463">
        <v>23</v>
      </c>
      <c r="C463">
        <v>24</v>
      </c>
      <c r="D463">
        <v>39</v>
      </c>
      <c r="E463">
        <v>43</v>
      </c>
      <c r="F463" s="2">
        <v>0.23570007847858801</v>
      </c>
      <c r="G463">
        <f t="shared" si="25"/>
        <v>133</v>
      </c>
      <c r="H463" s="2">
        <f ca="1">VLOOKUP(A463,Mains!A:D,4,0)+VLOOKUP(B463,Mains!A:D,4,0)+VLOOKUP(C463,Mains!A:D,4,0)+VLOOKUP(D463,Mains!A:D,4,0)+VLOOKUP(E463,Mains!A:D,4,0)</f>
        <v>0.11300339021184859</v>
      </c>
      <c r="I463">
        <f>IF(OR($A463=Test!B$1,$B463=Test!B$1,$C463=Test!B$1,$D463=Test!B$1,$E463=Test!B$1),1,0)</f>
        <v>0</v>
      </c>
      <c r="J463">
        <f>IF(OR($A463=Test!C$1,$B463=Test!C$1,$C463=Test!C$1,$D463=Test!C$1,$E463=Test!C$1),1,0)</f>
        <v>0</v>
      </c>
      <c r="K463">
        <f>IF(OR($A463=Test!D$1,$B463=Test!D$1,$C463=Test!D$1,$D463=Test!D$1,$E463=Test!D$1),1,0)</f>
        <v>0</v>
      </c>
      <c r="L463">
        <f>IF(OR($A463=Test!E$1,$B463=Test!E$1,$C463=Test!E$1,$D463=Test!E$1,$E463=Test!E$1),1,0)</f>
        <v>0</v>
      </c>
      <c r="M463">
        <f>IF(OR($A463=Test!F$1,$B463=Test!F$1,$C463=Test!F$1,$D463=Test!F$1,$E463=Test!F$1),1,0)</f>
        <v>0</v>
      </c>
      <c r="N463" s="34">
        <f t="shared" si="26"/>
        <v>0</v>
      </c>
      <c r="O463" s="34">
        <f t="shared" si="27"/>
        <v>207</v>
      </c>
      <c r="P463" s="34">
        <f t="shared" si="27"/>
        <v>43</v>
      </c>
      <c r="Q463" s="34">
        <f t="shared" si="27"/>
        <v>109</v>
      </c>
      <c r="R463" s="34">
        <f t="shared" si="27"/>
        <v>199</v>
      </c>
      <c r="S463" s="34">
        <f t="shared" si="27"/>
        <v>208</v>
      </c>
    </row>
    <row r="464" spans="1:19" x14ac:dyDescent="0.25">
      <c r="A464">
        <v>1</v>
      </c>
      <c r="B464">
        <v>19</v>
      </c>
      <c r="C464">
        <v>24</v>
      </c>
      <c r="D464">
        <v>39</v>
      </c>
      <c r="E464">
        <v>40</v>
      </c>
      <c r="F464" s="2">
        <v>0.23563877388267698</v>
      </c>
      <c r="G464">
        <f t="shared" si="25"/>
        <v>123</v>
      </c>
      <c r="H464" s="2">
        <f ca="1">VLOOKUP(A464,Mains!A:D,4,0)+VLOOKUP(B464,Mains!A:D,4,0)+VLOOKUP(C464,Mains!A:D,4,0)+VLOOKUP(D464,Mains!A:D,4,0)+VLOOKUP(E464,Mains!A:D,4,0)</f>
        <v>0.10943995116109373</v>
      </c>
      <c r="I464">
        <f>IF(OR($A464=Test!B$1,$B464=Test!B$1,$C464=Test!B$1,$D464=Test!B$1,$E464=Test!B$1),1,0)</f>
        <v>0</v>
      </c>
      <c r="J464">
        <f>IF(OR($A464=Test!C$1,$B464=Test!C$1,$C464=Test!C$1,$D464=Test!C$1,$E464=Test!C$1),1,0)</f>
        <v>0</v>
      </c>
      <c r="K464">
        <f>IF(OR($A464=Test!D$1,$B464=Test!D$1,$C464=Test!D$1,$D464=Test!D$1,$E464=Test!D$1),1,0)</f>
        <v>0</v>
      </c>
      <c r="L464">
        <f>IF(OR($A464=Test!E$1,$B464=Test!E$1,$C464=Test!E$1,$D464=Test!E$1,$E464=Test!E$1),1,0)</f>
        <v>0</v>
      </c>
      <c r="M464">
        <f>IF(OR($A464=Test!F$1,$B464=Test!F$1,$C464=Test!F$1,$D464=Test!F$1,$E464=Test!F$1),1,0)</f>
        <v>0</v>
      </c>
      <c r="N464" s="34">
        <f t="shared" si="26"/>
        <v>0</v>
      </c>
      <c r="O464" s="34">
        <f t="shared" si="27"/>
        <v>38</v>
      </c>
      <c r="P464" s="34">
        <f t="shared" si="27"/>
        <v>209</v>
      </c>
      <c r="Q464" s="34">
        <f t="shared" si="27"/>
        <v>109</v>
      </c>
      <c r="R464" s="34">
        <f t="shared" si="27"/>
        <v>199</v>
      </c>
      <c r="S464" s="34">
        <f t="shared" si="27"/>
        <v>170</v>
      </c>
    </row>
    <row r="465" spans="1:19" x14ac:dyDescent="0.25">
      <c r="A465">
        <v>2</v>
      </c>
      <c r="B465">
        <v>20</v>
      </c>
      <c r="C465">
        <v>34</v>
      </c>
      <c r="D465">
        <v>35</v>
      </c>
      <c r="E465">
        <v>39</v>
      </c>
      <c r="F465" s="2">
        <v>0.23562404633470679</v>
      </c>
      <c r="G465">
        <f t="shared" si="25"/>
        <v>130</v>
      </c>
      <c r="H465" s="2">
        <f ca="1">VLOOKUP(A465,Mains!A:D,4,0)+VLOOKUP(B465,Mains!A:D,4,0)+VLOOKUP(C465,Mains!A:D,4,0)+VLOOKUP(D465,Mains!A:D,4,0)+VLOOKUP(E465,Mains!A:D,4,0)</f>
        <v>8.5004365247195429E-2</v>
      </c>
      <c r="I465">
        <f>IF(OR($A465=Test!B$1,$B465=Test!B$1,$C465=Test!B$1,$D465=Test!B$1,$E465=Test!B$1),1,0)</f>
        <v>1</v>
      </c>
      <c r="J465">
        <f>IF(OR($A465=Test!C$1,$B465=Test!C$1,$C465=Test!C$1,$D465=Test!C$1,$E465=Test!C$1),1,0)</f>
        <v>0</v>
      </c>
      <c r="K465">
        <f>IF(OR($A465=Test!D$1,$B465=Test!D$1,$C465=Test!D$1,$D465=Test!D$1,$E465=Test!D$1),1,0)</f>
        <v>0</v>
      </c>
      <c r="L465">
        <f>IF(OR($A465=Test!E$1,$B465=Test!E$1,$C465=Test!E$1,$D465=Test!E$1,$E465=Test!E$1),1,0)</f>
        <v>0</v>
      </c>
      <c r="M465">
        <f>IF(OR($A465=Test!F$1,$B465=Test!F$1,$C465=Test!F$1,$D465=Test!F$1,$E465=Test!F$1),1,0)</f>
        <v>0</v>
      </c>
      <c r="N465" s="34">
        <f t="shared" si="26"/>
        <v>1</v>
      </c>
      <c r="O465" s="34">
        <f t="shared" si="27"/>
        <v>660</v>
      </c>
      <c r="P465" s="34">
        <f t="shared" si="27"/>
        <v>74</v>
      </c>
      <c r="Q465" s="34">
        <f t="shared" si="27"/>
        <v>71</v>
      </c>
      <c r="R465" s="34">
        <f t="shared" si="27"/>
        <v>177</v>
      </c>
      <c r="S465" s="34">
        <f t="shared" si="27"/>
        <v>22</v>
      </c>
    </row>
    <row r="466" spans="1:19" x14ac:dyDescent="0.25">
      <c r="A466">
        <v>2</v>
      </c>
      <c r="B466">
        <v>20</v>
      </c>
      <c r="C466">
        <v>26</v>
      </c>
      <c r="D466">
        <v>44</v>
      </c>
      <c r="E466">
        <v>45</v>
      </c>
      <c r="F466" s="2">
        <v>0.23557126105470177</v>
      </c>
      <c r="G466">
        <f t="shared" si="25"/>
        <v>137</v>
      </c>
      <c r="H466" s="2">
        <f ca="1">VLOOKUP(A466,Mains!A:D,4,0)+VLOOKUP(B466,Mains!A:D,4,0)+VLOOKUP(C466,Mains!A:D,4,0)+VLOOKUP(D466,Mains!A:D,4,0)+VLOOKUP(E466,Mains!A:D,4,0)</f>
        <v>7.5989867532203173E-2</v>
      </c>
      <c r="I466">
        <f>IF(OR($A466=Test!B$1,$B466=Test!B$1,$C466=Test!B$1,$D466=Test!B$1,$E466=Test!B$1),1,0)</f>
        <v>1</v>
      </c>
      <c r="J466">
        <f>IF(OR($A466=Test!C$1,$B466=Test!C$1,$C466=Test!C$1,$D466=Test!C$1,$E466=Test!C$1),1,0)</f>
        <v>0</v>
      </c>
      <c r="K466">
        <f>IF(OR($A466=Test!D$1,$B466=Test!D$1,$C466=Test!D$1,$D466=Test!D$1,$E466=Test!D$1),1,0)</f>
        <v>0</v>
      </c>
      <c r="L466">
        <f>IF(OR($A466=Test!E$1,$B466=Test!E$1,$C466=Test!E$1,$D466=Test!E$1,$E466=Test!E$1),1,0)</f>
        <v>1</v>
      </c>
      <c r="M466">
        <f>IF(OR($A466=Test!F$1,$B466=Test!F$1,$C466=Test!F$1,$D466=Test!F$1,$E466=Test!F$1),1,0)</f>
        <v>0</v>
      </c>
      <c r="N466" s="34">
        <f t="shared" si="26"/>
        <v>2</v>
      </c>
      <c r="O466" s="34">
        <f t="shared" si="27"/>
        <v>660</v>
      </c>
      <c r="P466" s="34">
        <f t="shared" si="27"/>
        <v>74</v>
      </c>
      <c r="Q466" s="34">
        <f t="shared" si="27"/>
        <v>102</v>
      </c>
      <c r="R466" s="34">
        <f t="shared" si="27"/>
        <v>35</v>
      </c>
      <c r="S466" s="34">
        <f t="shared" si="27"/>
        <v>81</v>
      </c>
    </row>
    <row r="467" spans="1:19" x14ac:dyDescent="0.25">
      <c r="A467">
        <v>2</v>
      </c>
      <c r="B467">
        <v>19</v>
      </c>
      <c r="C467">
        <v>34</v>
      </c>
      <c r="D467">
        <v>35</v>
      </c>
      <c r="E467">
        <v>47</v>
      </c>
      <c r="F467" s="2">
        <v>0.23551229194958687</v>
      </c>
      <c r="G467">
        <f t="shared" si="25"/>
        <v>137</v>
      </c>
      <c r="H467" s="2">
        <f ca="1">VLOOKUP(A467,Mains!A:D,4,0)+VLOOKUP(B467,Mains!A:D,4,0)+VLOOKUP(C467,Mains!A:D,4,0)+VLOOKUP(D467,Mains!A:D,4,0)+VLOOKUP(E467,Mains!A:D,4,0)</f>
        <v>9.9335611474002175E-2</v>
      </c>
      <c r="I467">
        <f>IF(OR($A467=Test!B$1,$B467=Test!B$1,$C467=Test!B$1,$D467=Test!B$1,$E467=Test!B$1),1,0)</f>
        <v>1</v>
      </c>
      <c r="J467">
        <f>IF(OR($A467=Test!C$1,$B467=Test!C$1,$C467=Test!C$1,$D467=Test!C$1,$E467=Test!C$1),1,0)</f>
        <v>0</v>
      </c>
      <c r="K467">
        <f>IF(OR($A467=Test!D$1,$B467=Test!D$1,$C467=Test!D$1,$D467=Test!D$1,$E467=Test!D$1),1,0)</f>
        <v>0</v>
      </c>
      <c r="L467">
        <f>IF(OR($A467=Test!E$1,$B467=Test!E$1,$C467=Test!E$1,$D467=Test!E$1,$E467=Test!E$1),1,0)</f>
        <v>0</v>
      </c>
      <c r="M467">
        <f>IF(OR($A467=Test!F$1,$B467=Test!F$1,$C467=Test!F$1,$D467=Test!F$1,$E467=Test!F$1),1,0)</f>
        <v>0</v>
      </c>
      <c r="N467" s="34">
        <f t="shared" si="26"/>
        <v>1</v>
      </c>
      <c r="O467" s="34">
        <f t="shared" si="27"/>
        <v>660</v>
      </c>
      <c r="P467" s="34">
        <f t="shared" si="27"/>
        <v>209</v>
      </c>
      <c r="Q467" s="34">
        <f t="shared" si="27"/>
        <v>71</v>
      </c>
      <c r="R467" s="34">
        <f t="shared" si="27"/>
        <v>177</v>
      </c>
      <c r="S467" s="34">
        <f t="shared" si="27"/>
        <v>52</v>
      </c>
    </row>
    <row r="468" spans="1:19" x14ac:dyDescent="0.25">
      <c r="A468">
        <v>2</v>
      </c>
      <c r="B468">
        <v>19</v>
      </c>
      <c r="C468">
        <v>30</v>
      </c>
      <c r="D468">
        <v>39</v>
      </c>
      <c r="E468">
        <v>40</v>
      </c>
      <c r="F468" s="2">
        <v>0.23541705982247615</v>
      </c>
      <c r="G468">
        <f t="shared" si="25"/>
        <v>130</v>
      </c>
      <c r="H468" s="2">
        <f ca="1">VLOOKUP(A468,Mains!A:D,4,0)+VLOOKUP(B468,Mains!A:D,4,0)+VLOOKUP(C468,Mains!A:D,4,0)+VLOOKUP(D468,Mains!A:D,4,0)+VLOOKUP(E468,Mains!A:D,4,0)</f>
        <v>0.11572422257725029</v>
      </c>
      <c r="I468">
        <f>IF(OR($A468=Test!B$1,$B468=Test!B$1,$C468=Test!B$1,$D468=Test!B$1,$E468=Test!B$1),1,0)</f>
        <v>1</v>
      </c>
      <c r="J468">
        <f>IF(OR($A468=Test!C$1,$B468=Test!C$1,$C468=Test!C$1,$D468=Test!C$1,$E468=Test!C$1),1,0)</f>
        <v>0</v>
      </c>
      <c r="K468">
        <f>IF(OR($A468=Test!D$1,$B468=Test!D$1,$C468=Test!D$1,$D468=Test!D$1,$E468=Test!D$1),1,0)</f>
        <v>0</v>
      </c>
      <c r="L468">
        <f>IF(OR($A468=Test!E$1,$B468=Test!E$1,$C468=Test!E$1,$D468=Test!E$1,$E468=Test!E$1),1,0)</f>
        <v>0</v>
      </c>
      <c r="M468">
        <f>IF(OR($A468=Test!F$1,$B468=Test!F$1,$C468=Test!F$1,$D468=Test!F$1,$E468=Test!F$1),1,0)</f>
        <v>0</v>
      </c>
      <c r="N468" s="34">
        <f t="shared" si="26"/>
        <v>1</v>
      </c>
      <c r="O468" s="34">
        <f t="shared" si="27"/>
        <v>660</v>
      </c>
      <c r="P468" s="34">
        <f t="shared" si="27"/>
        <v>209</v>
      </c>
      <c r="Q468" s="34">
        <f t="shared" si="27"/>
        <v>47</v>
      </c>
      <c r="R468" s="34">
        <f t="shared" si="27"/>
        <v>199</v>
      </c>
      <c r="S468" s="34">
        <f t="shared" si="27"/>
        <v>170</v>
      </c>
    </row>
    <row r="469" spans="1:19" x14ac:dyDescent="0.25">
      <c r="A469">
        <v>2</v>
      </c>
      <c r="B469">
        <v>11</v>
      </c>
      <c r="C469">
        <v>29</v>
      </c>
      <c r="D469">
        <v>39</v>
      </c>
      <c r="E469">
        <v>40</v>
      </c>
      <c r="F469" s="2">
        <v>0.23540832857917365</v>
      </c>
      <c r="G469">
        <f t="shared" si="25"/>
        <v>121</v>
      </c>
      <c r="H469" s="2">
        <f ca="1">VLOOKUP(A469,Mains!A:D,4,0)+VLOOKUP(B469,Mains!A:D,4,0)+VLOOKUP(C469,Mains!A:D,4,0)+VLOOKUP(D469,Mains!A:D,4,0)+VLOOKUP(E469,Mains!A:D,4,0)</f>
        <v>9.3808323465410501E-2</v>
      </c>
      <c r="I469">
        <f>IF(OR($A469=Test!B$1,$B469=Test!B$1,$C469=Test!B$1,$D469=Test!B$1,$E469=Test!B$1),1,0)</f>
        <v>1</v>
      </c>
      <c r="J469">
        <f>IF(OR($A469=Test!C$1,$B469=Test!C$1,$C469=Test!C$1,$D469=Test!C$1,$E469=Test!C$1),1,0)</f>
        <v>0</v>
      </c>
      <c r="K469">
        <f>IF(OR($A469=Test!D$1,$B469=Test!D$1,$C469=Test!D$1,$D469=Test!D$1,$E469=Test!D$1),1,0)</f>
        <v>0</v>
      </c>
      <c r="L469">
        <f>IF(OR($A469=Test!E$1,$B469=Test!E$1,$C469=Test!E$1,$D469=Test!E$1,$E469=Test!E$1),1,0)</f>
        <v>0</v>
      </c>
      <c r="M469">
        <f>IF(OR($A469=Test!F$1,$B469=Test!F$1,$C469=Test!F$1,$D469=Test!F$1,$E469=Test!F$1),1,0)</f>
        <v>0</v>
      </c>
      <c r="N469" s="34">
        <f t="shared" si="26"/>
        <v>1</v>
      </c>
      <c r="O469" s="34">
        <f t="shared" si="27"/>
        <v>660</v>
      </c>
      <c r="P469" s="34">
        <f t="shared" si="27"/>
        <v>19</v>
      </c>
      <c r="Q469" s="34">
        <f t="shared" si="27"/>
        <v>27</v>
      </c>
      <c r="R469" s="34">
        <f t="shared" si="27"/>
        <v>199</v>
      </c>
      <c r="S469" s="34">
        <f t="shared" si="27"/>
        <v>170</v>
      </c>
    </row>
    <row r="470" spans="1:19" x14ac:dyDescent="0.25">
      <c r="A470">
        <v>2</v>
      </c>
      <c r="B470">
        <v>13</v>
      </c>
      <c r="C470">
        <v>25</v>
      </c>
      <c r="D470">
        <v>43</v>
      </c>
      <c r="E470">
        <v>44</v>
      </c>
      <c r="F470" s="2">
        <v>0.23530031039694244</v>
      </c>
      <c r="G470">
        <f t="shared" si="25"/>
        <v>127</v>
      </c>
      <c r="H470" s="2">
        <f ca="1">VLOOKUP(A470,Mains!A:D,4,0)+VLOOKUP(B470,Mains!A:D,4,0)+VLOOKUP(C470,Mains!A:D,4,0)+VLOOKUP(D470,Mains!A:D,4,0)+VLOOKUP(E470,Mains!A:D,4,0)</f>
        <v>9.2066111103771192E-2</v>
      </c>
      <c r="I470">
        <f>IF(OR($A470=Test!B$1,$B470=Test!B$1,$C470=Test!B$1,$D470=Test!B$1,$E470=Test!B$1),1,0)</f>
        <v>1</v>
      </c>
      <c r="J470">
        <f>IF(OR($A470=Test!C$1,$B470=Test!C$1,$C470=Test!C$1,$D470=Test!C$1,$E470=Test!C$1),1,0)</f>
        <v>0</v>
      </c>
      <c r="K470">
        <f>IF(OR($A470=Test!D$1,$B470=Test!D$1,$C470=Test!D$1,$D470=Test!D$1,$E470=Test!D$1),1,0)</f>
        <v>0</v>
      </c>
      <c r="L470">
        <f>IF(OR($A470=Test!E$1,$B470=Test!E$1,$C470=Test!E$1,$D470=Test!E$1,$E470=Test!E$1),1,0)</f>
        <v>1</v>
      </c>
      <c r="M470">
        <f>IF(OR($A470=Test!F$1,$B470=Test!F$1,$C470=Test!F$1,$D470=Test!F$1,$E470=Test!F$1),1,0)</f>
        <v>0</v>
      </c>
      <c r="N470" s="34">
        <f t="shared" si="26"/>
        <v>2</v>
      </c>
      <c r="O470" s="34">
        <f t="shared" si="27"/>
        <v>660</v>
      </c>
      <c r="P470" s="34">
        <f t="shared" si="27"/>
        <v>110</v>
      </c>
      <c r="Q470" s="34">
        <f t="shared" si="27"/>
        <v>11</v>
      </c>
      <c r="R470" s="34">
        <f t="shared" si="27"/>
        <v>51</v>
      </c>
      <c r="S470" s="34">
        <f t="shared" si="27"/>
        <v>49</v>
      </c>
    </row>
    <row r="471" spans="1:19" x14ac:dyDescent="0.25">
      <c r="A471">
        <v>2</v>
      </c>
      <c r="B471">
        <v>20</v>
      </c>
      <c r="C471">
        <v>31</v>
      </c>
      <c r="D471">
        <v>39</v>
      </c>
      <c r="E471">
        <v>40</v>
      </c>
      <c r="F471" s="2">
        <v>0.23528494460248217</v>
      </c>
      <c r="G471">
        <f t="shared" si="25"/>
        <v>132</v>
      </c>
      <c r="H471" s="2">
        <f ca="1">VLOOKUP(A471,Mains!A:D,4,0)+VLOOKUP(B471,Mains!A:D,4,0)+VLOOKUP(C471,Mains!A:D,4,0)+VLOOKUP(D471,Mains!A:D,4,0)+VLOOKUP(E471,Mains!A:D,4,0)</f>
        <v>8.9327655058827171E-2</v>
      </c>
      <c r="I471">
        <f>IF(OR($A471=Test!B$1,$B471=Test!B$1,$C471=Test!B$1,$D471=Test!B$1,$E471=Test!B$1),1,0)</f>
        <v>1</v>
      </c>
      <c r="J471">
        <f>IF(OR($A471=Test!C$1,$B471=Test!C$1,$C471=Test!C$1,$D471=Test!C$1,$E471=Test!C$1),1,0)</f>
        <v>0</v>
      </c>
      <c r="K471">
        <f>IF(OR($A471=Test!D$1,$B471=Test!D$1,$C471=Test!D$1,$D471=Test!D$1,$E471=Test!D$1),1,0)</f>
        <v>0</v>
      </c>
      <c r="L471">
        <f>IF(OR($A471=Test!E$1,$B471=Test!E$1,$C471=Test!E$1,$D471=Test!E$1,$E471=Test!E$1),1,0)</f>
        <v>0</v>
      </c>
      <c r="M471">
        <f>IF(OR($A471=Test!F$1,$B471=Test!F$1,$C471=Test!F$1,$D471=Test!F$1,$E471=Test!F$1),1,0)</f>
        <v>0</v>
      </c>
      <c r="N471" s="34">
        <f t="shared" si="26"/>
        <v>1</v>
      </c>
      <c r="O471" s="34">
        <f t="shared" si="27"/>
        <v>660</v>
      </c>
      <c r="P471" s="34">
        <f t="shared" si="27"/>
        <v>74</v>
      </c>
      <c r="Q471" s="34">
        <f t="shared" si="27"/>
        <v>57</v>
      </c>
      <c r="R471" s="34">
        <f t="shared" si="27"/>
        <v>199</v>
      </c>
      <c r="S471" s="34">
        <f t="shared" si="27"/>
        <v>170</v>
      </c>
    </row>
    <row r="472" spans="1:19" x14ac:dyDescent="0.25">
      <c r="A472">
        <v>2</v>
      </c>
      <c r="B472">
        <v>17</v>
      </c>
      <c r="C472">
        <v>35</v>
      </c>
      <c r="D472">
        <v>45</v>
      </c>
      <c r="E472">
        <v>46</v>
      </c>
      <c r="F472" s="2">
        <v>0.23523395287131163</v>
      </c>
      <c r="G472">
        <f t="shared" si="25"/>
        <v>145</v>
      </c>
      <c r="H472" s="2">
        <f ca="1">VLOOKUP(A472,Mains!A:D,4,0)+VLOOKUP(B472,Mains!A:D,4,0)+VLOOKUP(C472,Mains!A:D,4,0)+VLOOKUP(D472,Mains!A:D,4,0)+VLOOKUP(E472,Mains!A:D,4,0)</f>
        <v>9.4005493391247336E-2</v>
      </c>
      <c r="I472">
        <f>IF(OR($A472=Test!B$1,$B472=Test!B$1,$C472=Test!B$1,$D472=Test!B$1,$E472=Test!B$1),1,0)</f>
        <v>1</v>
      </c>
      <c r="J472">
        <f>IF(OR($A472=Test!C$1,$B472=Test!C$1,$C472=Test!C$1,$D472=Test!C$1,$E472=Test!C$1),1,0)</f>
        <v>0</v>
      </c>
      <c r="K472">
        <f>IF(OR($A472=Test!D$1,$B472=Test!D$1,$C472=Test!D$1,$D472=Test!D$1,$E472=Test!D$1),1,0)</f>
        <v>0</v>
      </c>
      <c r="L472">
        <f>IF(OR($A472=Test!E$1,$B472=Test!E$1,$C472=Test!E$1,$D472=Test!E$1,$E472=Test!E$1),1,0)</f>
        <v>0</v>
      </c>
      <c r="M472">
        <f>IF(OR($A472=Test!F$1,$B472=Test!F$1,$C472=Test!F$1,$D472=Test!F$1,$E472=Test!F$1),1,0)</f>
        <v>0</v>
      </c>
      <c r="N472" s="34">
        <f t="shared" si="26"/>
        <v>1</v>
      </c>
      <c r="O472" s="34">
        <f t="shared" si="27"/>
        <v>660</v>
      </c>
      <c r="P472" s="34">
        <f t="shared" si="27"/>
        <v>105</v>
      </c>
      <c r="Q472" s="34">
        <f t="shared" si="27"/>
        <v>56</v>
      </c>
      <c r="R472" s="34">
        <f t="shared" si="27"/>
        <v>32</v>
      </c>
      <c r="S472" s="34">
        <f t="shared" si="27"/>
        <v>64</v>
      </c>
    </row>
    <row r="473" spans="1:19" x14ac:dyDescent="0.25">
      <c r="A473">
        <v>2</v>
      </c>
      <c r="B473">
        <v>17</v>
      </c>
      <c r="C473">
        <v>35</v>
      </c>
      <c r="D473">
        <v>38</v>
      </c>
      <c r="E473">
        <v>39</v>
      </c>
      <c r="F473" s="2">
        <v>0.23522273191458024</v>
      </c>
      <c r="G473">
        <f t="shared" si="25"/>
        <v>131</v>
      </c>
      <c r="H473" s="2">
        <f ca="1">VLOOKUP(A473,Mains!A:D,4,0)+VLOOKUP(B473,Mains!A:D,4,0)+VLOOKUP(C473,Mains!A:D,4,0)+VLOOKUP(D473,Mains!A:D,4,0)+VLOOKUP(E473,Mains!A:D,4,0)</f>
        <v>9.1623254026005241E-2</v>
      </c>
      <c r="I473">
        <f>IF(OR($A473=Test!B$1,$B473=Test!B$1,$C473=Test!B$1,$D473=Test!B$1,$E473=Test!B$1),1,0)</f>
        <v>1</v>
      </c>
      <c r="J473">
        <f>IF(OR($A473=Test!C$1,$B473=Test!C$1,$C473=Test!C$1,$D473=Test!C$1,$E473=Test!C$1),1,0)</f>
        <v>0</v>
      </c>
      <c r="K473">
        <f>IF(OR($A473=Test!D$1,$B473=Test!D$1,$C473=Test!D$1,$D473=Test!D$1,$E473=Test!D$1),1,0)</f>
        <v>0</v>
      </c>
      <c r="L473">
        <f>IF(OR($A473=Test!E$1,$B473=Test!E$1,$C473=Test!E$1,$D473=Test!E$1,$E473=Test!E$1),1,0)</f>
        <v>0</v>
      </c>
      <c r="M473">
        <f>IF(OR($A473=Test!F$1,$B473=Test!F$1,$C473=Test!F$1,$D473=Test!F$1,$E473=Test!F$1),1,0)</f>
        <v>0</v>
      </c>
      <c r="N473" s="34">
        <f t="shared" si="26"/>
        <v>1</v>
      </c>
      <c r="O473" s="34">
        <f t="shared" si="27"/>
        <v>660</v>
      </c>
      <c r="P473" s="34">
        <f t="shared" si="27"/>
        <v>105</v>
      </c>
      <c r="Q473" s="34">
        <f t="shared" si="27"/>
        <v>56</v>
      </c>
      <c r="R473" s="34">
        <f t="shared" si="27"/>
        <v>24</v>
      </c>
      <c r="S473" s="34">
        <f t="shared" si="27"/>
        <v>22</v>
      </c>
    </row>
    <row r="474" spans="1:19" x14ac:dyDescent="0.25">
      <c r="A474">
        <v>4</v>
      </c>
      <c r="B474">
        <v>5</v>
      </c>
      <c r="C474">
        <v>24</v>
      </c>
      <c r="D474">
        <v>39</v>
      </c>
      <c r="E474">
        <v>50</v>
      </c>
      <c r="F474" s="2">
        <v>0.23521674335598938</v>
      </c>
      <c r="G474">
        <f t="shared" si="25"/>
        <v>122</v>
      </c>
      <c r="H474" s="2">
        <f ca="1">VLOOKUP(A474,Mains!A:D,4,0)+VLOOKUP(B474,Mains!A:D,4,0)+VLOOKUP(C474,Mains!A:D,4,0)+VLOOKUP(D474,Mains!A:D,4,0)+VLOOKUP(E474,Mains!A:D,4,0)</f>
        <v>0.10597916061686828</v>
      </c>
      <c r="I474">
        <f>IF(OR($A474=Test!B$1,$B474=Test!B$1,$C474=Test!B$1,$D474=Test!B$1,$E474=Test!B$1),1,0)</f>
        <v>0</v>
      </c>
      <c r="J474">
        <f>IF(OR($A474=Test!C$1,$B474=Test!C$1,$C474=Test!C$1,$D474=Test!C$1,$E474=Test!C$1),1,0)</f>
        <v>0</v>
      </c>
      <c r="K474">
        <f>IF(OR($A474=Test!D$1,$B474=Test!D$1,$C474=Test!D$1,$D474=Test!D$1,$E474=Test!D$1),1,0)</f>
        <v>0</v>
      </c>
      <c r="L474">
        <f>IF(OR($A474=Test!E$1,$B474=Test!E$1,$C474=Test!E$1,$D474=Test!E$1,$E474=Test!E$1),1,0)</f>
        <v>0</v>
      </c>
      <c r="M474">
        <f>IF(OR($A474=Test!F$1,$B474=Test!F$1,$C474=Test!F$1,$D474=Test!F$1,$E474=Test!F$1),1,0)</f>
        <v>1</v>
      </c>
      <c r="N474" s="34">
        <f t="shared" si="26"/>
        <v>1</v>
      </c>
      <c r="O474" s="34">
        <f t="shared" si="27"/>
        <v>207</v>
      </c>
      <c r="P474" s="34">
        <f t="shared" si="27"/>
        <v>24</v>
      </c>
      <c r="Q474" s="34">
        <f t="shared" si="27"/>
        <v>109</v>
      </c>
      <c r="R474" s="34">
        <f t="shared" si="27"/>
        <v>199</v>
      </c>
      <c r="S474" s="34">
        <f t="shared" si="27"/>
        <v>215</v>
      </c>
    </row>
    <row r="475" spans="1:19" x14ac:dyDescent="0.25">
      <c r="A475">
        <v>5</v>
      </c>
      <c r="B475">
        <v>21</v>
      </c>
      <c r="C475">
        <v>22</v>
      </c>
      <c r="D475">
        <v>35</v>
      </c>
      <c r="E475">
        <v>50</v>
      </c>
      <c r="F475" s="2">
        <v>0.23515799665514064</v>
      </c>
      <c r="G475">
        <f t="shared" si="25"/>
        <v>133</v>
      </c>
      <c r="H475" s="2">
        <f ca="1">VLOOKUP(A475,Mains!A:D,4,0)+VLOOKUP(B475,Mains!A:D,4,0)+VLOOKUP(C475,Mains!A:D,4,0)+VLOOKUP(D475,Mains!A:D,4,0)+VLOOKUP(E475,Mains!A:D,4,0)</f>
        <v>9.3939849402388295E-2</v>
      </c>
      <c r="I475">
        <f>IF(OR($A475=Test!B$1,$B475=Test!B$1,$C475=Test!B$1,$D475=Test!B$1,$E475=Test!B$1),1,0)</f>
        <v>0</v>
      </c>
      <c r="J475">
        <f>IF(OR($A475=Test!C$1,$B475=Test!C$1,$C475=Test!C$1,$D475=Test!C$1,$E475=Test!C$1),1,0)</f>
        <v>0</v>
      </c>
      <c r="K475">
        <f>IF(OR($A475=Test!D$1,$B475=Test!D$1,$C475=Test!D$1,$D475=Test!D$1,$E475=Test!D$1),1,0)</f>
        <v>0</v>
      </c>
      <c r="L475">
        <f>IF(OR($A475=Test!E$1,$B475=Test!E$1,$C475=Test!E$1,$D475=Test!E$1,$E475=Test!E$1),1,0)</f>
        <v>0</v>
      </c>
      <c r="M475">
        <f>IF(OR($A475=Test!F$1,$B475=Test!F$1,$C475=Test!F$1,$D475=Test!F$1,$E475=Test!F$1),1,0)</f>
        <v>1</v>
      </c>
      <c r="N475" s="34">
        <f t="shared" si="26"/>
        <v>1</v>
      </c>
      <c r="O475" s="34">
        <f t="shared" si="27"/>
        <v>50</v>
      </c>
      <c r="P475" s="34">
        <f t="shared" si="27"/>
        <v>56</v>
      </c>
      <c r="Q475" s="34">
        <f t="shared" si="27"/>
        <v>106</v>
      </c>
      <c r="R475" s="34">
        <f t="shared" si="27"/>
        <v>177</v>
      </c>
      <c r="S475" s="34">
        <f t="shared" si="27"/>
        <v>215</v>
      </c>
    </row>
    <row r="476" spans="1:19" x14ac:dyDescent="0.25">
      <c r="A476">
        <v>5</v>
      </c>
      <c r="B476">
        <v>23</v>
      </c>
      <c r="C476">
        <v>24</v>
      </c>
      <c r="D476">
        <v>40</v>
      </c>
      <c r="E476">
        <v>47</v>
      </c>
      <c r="F476" s="2">
        <v>0.23514882670339585</v>
      </c>
      <c r="G476">
        <f t="shared" si="25"/>
        <v>139</v>
      </c>
      <c r="H476" s="2">
        <f ca="1">VLOOKUP(A476,Mains!A:D,4,0)+VLOOKUP(B476,Mains!A:D,4,0)+VLOOKUP(C476,Mains!A:D,4,0)+VLOOKUP(D476,Mains!A:D,4,0)+VLOOKUP(E476,Mains!A:D,4,0)</f>
        <v>9.6473309442404107E-2</v>
      </c>
      <c r="I476">
        <f>IF(OR($A476=Test!B$1,$B476=Test!B$1,$C476=Test!B$1,$D476=Test!B$1,$E476=Test!B$1),1,0)</f>
        <v>0</v>
      </c>
      <c r="J476">
        <f>IF(OR($A476=Test!C$1,$B476=Test!C$1,$C476=Test!C$1,$D476=Test!C$1,$E476=Test!C$1),1,0)</f>
        <v>0</v>
      </c>
      <c r="K476">
        <f>IF(OR($A476=Test!D$1,$B476=Test!D$1,$C476=Test!D$1,$D476=Test!D$1,$E476=Test!D$1),1,0)</f>
        <v>0</v>
      </c>
      <c r="L476">
        <f>IF(OR($A476=Test!E$1,$B476=Test!E$1,$C476=Test!E$1,$D476=Test!E$1,$E476=Test!E$1),1,0)</f>
        <v>0</v>
      </c>
      <c r="M476">
        <f>IF(OR($A476=Test!F$1,$B476=Test!F$1,$C476=Test!F$1,$D476=Test!F$1,$E476=Test!F$1),1,0)</f>
        <v>0</v>
      </c>
      <c r="N476" s="34">
        <f t="shared" si="26"/>
        <v>0</v>
      </c>
      <c r="O476" s="34">
        <f t="shared" si="27"/>
        <v>50</v>
      </c>
      <c r="P476" s="34">
        <f t="shared" si="27"/>
        <v>43</v>
      </c>
      <c r="Q476" s="34">
        <f t="shared" si="27"/>
        <v>109</v>
      </c>
      <c r="R476" s="34">
        <f t="shared" si="27"/>
        <v>160</v>
      </c>
      <c r="S476" s="34">
        <f t="shared" si="27"/>
        <v>52</v>
      </c>
    </row>
    <row r="477" spans="1:19" x14ac:dyDescent="0.25">
      <c r="A477">
        <v>2</v>
      </c>
      <c r="B477">
        <v>20</v>
      </c>
      <c r="C477">
        <v>32</v>
      </c>
      <c r="D477">
        <v>33</v>
      </c>
      <c r="E477">
        <v>43</v>
      </c>
      <c r="F477" s="2">
        <v>0.2351454340679798</v>
      </c>
      <c r="G477">
        <f t="shared" si="25"/>
        <v>130</v>
      </c>
      <c r="H477" s="2">
        <f ca="1">VLOOKUP(A477,Mains!A:D,4,0)+VLOOKUP(B477,Mains!A:D,4,0)+VLOOKUP(C477,Mains!A:D,4,0)+VLOOKUP(D477,Mains!A:D,4,0)+VLOOKUP(E477,Mains!A:D,4,0)</f>
        <v>8.0808990124043453E-2</v>
      </c>
      <c r="I477">
        <f>IF(OR($A477=Test!B$1,$B477=Test!B$1,$C477=Test!B$1,$D477=Test!B$1,$E477=Test!B$1),1,0)</f>
        <v>1</v>
      </c>
      <c r="J477">
        <f>IF(OR($A477=Test!C$1,$B477=Test!C$1,$C477=Test!C$1,$D477=Test!C$1,$E477=Test!C$1),1,0)</f>
        <v>0</v>
      </c>
      <c r="K477">
        <f>IF(OR($A477=Test!D$1,$B477=Test!D$1,$C477=Test!D$1,$D477=Test!D$1,$E477=Test!D$1),1,0)</f>
        <v>0</v>
      </c>
      <c r="L477">
        <f>IF(OR($A477=Test!E$1,$B477=Test!E$1,$C477=Test!E$1,$D477=Test!E$1,$E477=Test!E$1),1,0)</f>
        <v>0</v>
      </c>
      <c r="M477">
        <f>IF(OR($A477=Test!F$1,$B477=Test!F$1,$C477=Test!F$1,$D477=Test!F$1,$E477=Test!F$1),1,0)</f>
        <v>0</v>
      </c>
      <c r="N477" s="34">
        <f t="shared" si="26"/>
        <v>1</v>
      </c>
      <c r="O477" s="34">
        <f t="shared" si="27"/>
        <v>660</v>
      </c>
      <c r="P477" s="34">
        <f t="shared" si="27"/>
        <v>74</v>
      </c>
      <c r="Q477" s="34">
        <f t="shared" si="27"/>
        <v>50</v>
      </c>
      <c r="R477" s="34">
        <f t="shared" si="27"/>
        <v>36</v>
      </c>
      <c r="S477" s="34">
        <f t="shared" si="27"/>
        <v>208</v>
      </c>
    </row>
    <row r="478" spans="1:19" x14ac:dyDescent="0.25">
      <c r="A478">
        <v>2</v>
      </c>
      <c r="B478">
        <v>12</v>
      </c>
      <c r="C478">
        <v>30</v>
      </c>
      <c r="D478">
        <v>43</v>
      </c>
      <c r="E478">
        <v>44</v>
      </c>
      <c r="F478" s="2">
        <v>0.23512543530001337</v>
      </c>
      <c r="G478">
        <f t="shared" si="25"/>
        <v>131</v>
      </c>
      <c r="H478" s="2">
        <f ca="1">VLOOKUP(A478,Mains!A:D,4,0)+VLOOKUP(B478,Mains!A:D,4,0)+VLOOKUP(C478,Mains!A:D,4,0)+VLOOKUP(D478,Mains!A:D,4,0)+VLOOKUP(E478,Mains!A:D,4,0)</f>
        <v>8.6516104034176464E-2</v>
      </c>
      <c r="I478">
        <f>IF(OR($A478=Test!B$1,$B478=Test!B$1,$C478=Test!B$1,$D478=Test!B$1,$E478=Test!B$1),1,0)</f>
        <v>1</v>
      </c>
      <c r="J478">
        <f>IF(OR($A478=Test!C$1,$B478=Test!C$1,$C478=Test!C$1,$D478=Test!C$1,$E478=Test!C$1),1,0)</f>
        <v>0</v>
      </c>
      <c r="K478">
        <f>IF(OR($A478=Test!D$1,$B478=Test!D$1,$C478=Test!D$1,$D478=Test!D$1,$E478=Test!D$1),1,0)</f>
        <v>0</v>
      </c>
      <c r="L478">
        <f>IF(OR($A478=Test!E$1,$B478=Test!E$1,$C478=Test!E$1,$D478=Test!E$1,$E478=Test!E$1),1,0)</f>
        <v>1</v>
      </c>
      <c r="M478">
        <f>IF(OR($A478=Test!F$1,$B478=Test!F$1,$C478=Test!F$1,$D478=Test!F$1,$E478=Test!F$1),1,0)</f>
        <v>0</v>
      </c>
      <c r="N478" s="34">
        <f t="shared" si="26"/>
        <v>2</v>
      </c>
      <c r="O478" s="34">
        <f t="shared" si="27"/>
        <v>660</v>
      </c>
      <c r="P478" s="34">
        <f t="shared" si="27"/>
        <v>31</v>
      </c>
      <c r="Q478" s="34">
        <f t="shared" si="27"/>
        <v>47</v>
      </c>
      <c r="R478" s="34">
        <f t="shared" si="27"/>
        <v>51</v>
      </c>
      <c r="S478" s="34">
        <f t="shared" si="27"/>
        <v>49</v>
      </c>
    </row>
    <row r="479" spans="1:19" x14ac:dyDescent="0.25">
      <c r="A479">
        <v>4</v>
      </c>
      <c r="B479">
        <v>22</v>
      </c>
      <c r="C479">
        <v>35</v>
      </c>
      <c r="D479">
        <v>36</v>
      </c>
      <c r="E479">
        <v>50</v>
      </c>
      <c r="F479" s="2">
        <v>0.23510411668976988</v>
      </c>
      <c r="G479">
        <f t="shared" si="25"/>
        <v>147</v>
      </c>
      <c r="H479" s="2">
        <f ca="1">VLOOKUP(A479,Mains!A:D,4,0)+VLOOKUP(B479,Mains!A:D,4,0)+VLOOKUP(C479,Mains!A:D,4,0)+VLOOKUP(D479,Mains!A:D,4,0)+VLOOKUP(E479,Mains!A:D,4,0)</f>
        <v>0.1032714340081835</v>
      </c>
      <c r="I479">
        <f>IF(OR($A479=Test!B$1,$B479=Test!B$1,$C479=Test!B$1,$D479=Test!B$1,$E479=Test!B$1),1,0)</f>
        <v>0</v>
      </c>
      <c r="J479">
        <f>IF(OR($A479=Test!C$1,$B479=Test!C$1,$C479=Test!C$1,$D479=Test!C$1,$E479=Test!C$1),1,0)</f>
        <v>0</v>
      </c>
      <c r="K479">
        <f>IF(OR($A479=Test!D$1,$B479=Test!D$1,$C479=Test!D$1,$D479=Test!D$1,$E479=Test!D$1),1,0)</f>
        <v>0</v>
      </c>
      <c r="L479">
        <f>IF(OR($A479=Test!E$1,$B479=Test!E$1,$C479=Test!E$1,$D479=Test!E$1,$E479=Test!E$1),1,0)</f>
        <v>0</v>
      </c>
      <c r="M479">
        <f>IF(OR($A479=Test!F$1,$B479=Test!F$1,$C479=Test!F$1,$D479=Test!F$1,$E479=Test!F$1),1,0)</f>
        <v>1</v>
      </c>
      <c r="N479" s="34">
        <f t="shared" si="26"/>
        <v>1</v>
      </c>
      <c r="O479" s="34">
        <f t="shared" si="27"/>
        <v>207</v>
      </c>
      <c r="P479" s="34">
        <f t="shared" si="27"/>
        <v>82</v>
      </c>
      <c r="Q479" s="34">
        <f t="shared" si="27"/>
        <v>56</v>
      </c>
      <c r="R479" s="34">
        <f t="shared" si="27"/>
        <v>33</v>
      </c>
      <c r="S479" s="34">
        <f t="shared" si="27"/>
        <v>215</v>
      </c>
    </row>
    <row r="480" spans="1:19" x14ac:dyDescent="0.25">
      <c r="A480">
        <v>2</v>
      </c>
      <c r="B480">
        <v>17</v>
      </c>
      <c r="C480">
        <v>24</v>
      </c>
      <c r="D480">
        <v>38</v>
      </c>
      <c r="E480">
        <v>39</v>
      </c>
      <c r="F480" s="2">
        <v>0.23498479978272002</v>
      </c>
      <c r="G480">
        <f t="shared" si="25"/>
        <v>120</v>
      </c>
      <c r="H480" s="2">
        <f ca="1">VLOOKUP(A480,Mains!A:D,4,0)+VLOOKUP(B480,Mains!A:D,4,0)+VLOOKUP(C480,Mains!A:D,4,0)+VLOOKUP(D480,Mains!A:D,4,0)+VLOOKUP(E480,Mains!A:D,4,0)</f>
        <v>8.5773243984276243E-2</v>
      </c>
      <c r="I480">
        <f>IF(OR($A480=Test!B$1,$B480=Test!B$1,$C480=Test!B$1,$D480=Test!B$1,$E480=Test!B$1),1,0)</f>
        <v>1</v>
      </c>
      <c r="J480">
        <f>IF(OR($A480=Test!C$1,$B480=Test!C$1,$C480=Test!C$1,$D480=Test!C$1,$E480=Test!C$1),1,0)</f>
        <v>0</v>
      </c>
      <c r="K480">
        <f>IF(OR($A480=Test!D$1,$B480=Test!D$1,$C480=Test!D$1,$D480=Test!D$1,$E480=Test!D$1),1,0)</f>
        <v>0</v>
      </c>
      <c r="L480">
        <f>IF(OR($A480=Test!E$1,$B480=Test!E$1,$C480=Test!E$1,$D480=Test!E$1,$E480=Test!E$1),1,0)</f>
        <v>0</v>
      </c>
      <c r="M480">
        <f>IF(OR($A480=Test!F$1,$B480=Test!F$1,$C480=Test!F$1,$D480=Test!F$1,$E480=Test!F$1),1,0)</f>
        <v>0</v>
      </c>
      <c r="N480" s="34">
        <f t="shared" si="26"/>
        <v>1</v>
      </c>
      <c r="O480" s="34">
        <f t="shared" si="27"/>
        <v>660</v>
      </c>
      <c r="P480" s="34">
        <f t="shared" si="27"/>
        <v>105</v>
      </c>
      <c r="Q480" s="34">
        <f t="shared" si="27"/>
        <v>109</v>
      </c>
      <c r="R480" s="34">
        <f t="shared" si="27"/>
        <v>24</v>
      </c>
      <c r="S480" s="34">
        <f t="shared" si="27"/>
        <v>22</v>
      </c>
    </row>
    <row r="481" spans="1:19" x14ac:dyDescent="0.25">
      <c r="A481">
        <v>4</v>
      </c>
      <c r="B481">
        <v>16</v>
      </c>
      <c r="C481">
        <v>34</v>
      </c>
      <c r="D481">
        <v>35</v>
      </c>
      <c r="E481">
        <v>50</v>
      </c>
      <c r="F481" s="2">
        <v>0.23486399432319055</v>
      </c>
      <c r="G481">
        <f t="shared" si="25"/>
        <v>139</v>
      </c>
      <c r="H481" s="2">
        <f ca="1">VLOOKUP(A481,Mains!A:D,4,0)+VLOOKUP(B481,Mains!A:D,4,0)+VLOOKUP(C481,Mains!A:D,4,0)+VLOOKUP(D481,Mains!A:D,4,0)+VLOOKUP(E481,Mains!A:D,4,0)</f>
        <v>7.1288998063157055E-2</v>
      </c>
      <c r="I481">
        <f>IF(OR($A481=Test!B$1,$B481=Test!B$1,$C481=Test!B$1,$D481=Test!B$1,$E481=Test!B$1),1,0)</f>
        <v>0</v>
      </c>
      <c r="J481">
        <f>IF(OR($A481=Test!C$1,$B481=Test!C$1,$C481=Test!C$1,$D481=Test!C$1,$E481=Test!C$1),1,0)</f>
        <v>0</v>
      </c>
      <c r="K481">
        <f>IF(OR($A481=Test!D$1,$B481=Test!D$1,$C481=Test!D$1,$D481=Test!D$1,$E481=Test!D$1),1,0)</f>
        <v>0</v>
      </c>
      <c r="L481">
        <f>IF(OR($A481=Test!E$1,$B481=Test!E$1,$C481=Test!E$1,$D481=Test!E$1,$E481=Test!E$1),1,0)</f>
        <v>0</v>
      </c>
      <c r="M481">
        <f>IF(OR($A481=Test!F$1,$B481=Test!F$1,$C481=Test!F$1,$D481=Test!F$1,$E481=Test!F$1),1,0)</f>
        <v>1</v>
      </c>
      <c r="N481" s="34">
        <f t="shared" si="26"/>
        <v>1</v>
      </c>
      <c r="O481" s="34">
        <f t="shared" si="27"/>
        <v>207</v>
      </c>
      <c r="P481" s="34">
        <f t="shared" si="27"/>
        <v>40</v>
      </c>
      <c r="Q481" s="34">
        <f t="shared" si="27"/>
        <v>71</v>
      </c>
      <c r="R481" s="34">
        <f t="shared" si="27"/>
        <v>177</v>
      </c>
      <c r="S481" s="34">
        <f t="shared" si="27"/>
        <v>215</v>
      </c>
    </row>
    <row r="482" spans="1:19" x14ac:dyDescent="0.25">
      <c r="A482">
        <v>2</v>
      </c>
      <c r="B482">
        <v>19</v>
      </c>
      <c r="C482">
        <v>37</v>
      </c>
      <c r="D482">
        <v>38</v>
      </c>
      <c r="E482">
        <v>40</v>
      </c>
      <c r="F482" s="2">
        <v>0.23482652055369077</v>
      </c>
      <c r="G482">
        <f t="shared" si="25"/>
        <v>136</v>
      </c>
      <c r="H482" s="2">
        <f ca="1">VLOOKUP(A482,Mains!A:D,4,0)+VLOOKUP(B482,Mains!A:D,4,0)+VLOOKUP(C482,Mains!A:D,4,0)+VLOOKUP(D482,Mains!A:D,4,0)+VLOOKUP(E482,Mains!A:D,4,0)</f>
        <v>8.9978815257406114E-2</v>
      </c>
      <c r="I482">
        <f>IF(OR($A482=Test!B$1,$B482=Test!B$1,$C482=Test!B$1,$D482=Test!B$1,$E482=Test!B$1),1,0)</f>
        <v>1</v>
      </c>
      <c r="J482">
        <f>IF(OR($A482=Test!C$1,$B482=Test!C$1,$C482=Test!C$1,$D482=Test!C$1,$E482=Test!C$1),1,0)</f>
        <v>0</v>
      </c>
      <c r="K482">
        <f>IF(OR($A482=Test!D$1,$B482=Test!D$1,$C482=Test!D$1,$D482=Test!D$1,$E482=Test!D$1),1,0)</f>
        <v>1</v>
      </c>
      <c r="L482">
        <f>IF(OR($A482=Test!E$1,$B482=Test!E$1,$C482=Test!E$1,$D482=Test!E$1,$E482=Test!E$1),1,0)</f>
        <v>0</v>
      </c>
      <c r="M482">
        <f>IF(OR($A482=Test!F$1,$B482=Test!F$1,$C482=Test!F$1,$D482=Test!F$1,$E482=Test!F$1),1,0)</f>
        <v>0</v>
      </c>
      <c r="N482" s="34">
        <f t="shared" si="26"/>
        <v>2</v>
      </c>
      <c r="O482" s="34">
        <f t="shared" si="27"/>
        <v>660</v>
      </c>
      <c r="P482" s="34">
        <f t="shared" si="27"/>
        <v>209</v>
      </c>
      <c r="Q482" s="34">
        <f t="shared" si="27"/>
        <v>12</v>
      </c>
      <c r="R482" s="34">
        <f t="shared" si="27"/>
        <v>24</v>
      </c>
      <c r="S482" s="34">
        <f t="shared" si="27"/>
        <v>170</v>
      </c>
    </row>
    <row r="483" spans="1:19" x14ac:dyDescent="0.25">
      <c r="A483">
        <v>2</v>
      </c>
      <c r="B483">
        <v>19</v>
      </c>
      <c r="C483">
        <v>34</v>
      </c>
      <c r="D483">
        <v>35</v>
      </c>
      <c r="E483">
        <v>40</v>
      </c>
      <c r="F483" s="2">
        <v>0.23477620330572638</v>
      </c>
      <c r="G483">
        <f t="shared" si="25"/>
        <v>130</v>
      </c>
      <c r="H483" s="2">
        <f ca="1">VLOOKUP(A483,Mains!A:D,4,0)+VLOOKUP(B483,Mains!A:D,4,0)+VLOOKUP(C483,Mains!A:D,4,0)+VLOOKUP(D483,Mains!A:D,4,0)+VLOOKUP(E483,Mains!A:D,4,0)</f>
        <v>0.11134967140876675</v>
      </c>
      <c r="I483">
        <f>IF(OR($A483=Test!B$1,$B483=Test!B$1,$C483=Test!B$1,$D483=Test!B$1,$E483=Test!B$1),1,0)</f>
        <v>1</v>
      </c>
      <c r="J483">
        <f>IF(OR($A483=Test!C$1,$B483=Test!C$1,$C483=Test!C$1,$D483=Test!C$1,$E483=Test!C$1),1,0)</f>
        <v>0</v>
      </c>
      <c r="K483">
        <f>IF(OR($A483=Test!D$1,$B483=Test!D$1,$C483=Test!D$1,$D483=Test!D$1,$E483=Test!D$1),1,0)</f>
        <v>0</v>
      </c>
      <c r="L483">
        <f>IF(OR($A483=Test!E$1,$B483=Test!E$1,$C483=Test!E$1,$D483=Test!E$1,$E483=Test!E$1),1,0)</f>
        <v>0</v>
      </c>
      <c r="M483">
        <f>IF(OR($A483=Test!F$1,$B483=Test!F$1,$C483=Test!F$1,$D483=Test!F$1,$E483=Test!F$1),1,0)</f>
        <v>0</v>
      </c>
      <c r="N483" s="34">
        <f t="shared" si="26"/>
        <v>1</v>
      </c>
      <c r="O483" s="34">
        <f t="shared" si="27"/>
        <v>660</v>
      </c>
      <c r="P483" s="34">
        <f t="shared" si="27"/>
        <v>209</v>
      </c>
      <c r="Q483" s="34">
        <f t="shared" si="27"/>
        <v>71</v>
      </c>
      <c r="R483" s="34">
        <f t="shared" si="27"/>
        <v>177</v>
      </c>
      <c r="S483" s="34">
        <f t="shared" si="27"/>
        <v>170</v>
      </c>
    </row>
    <row r="484" spans="1:19" x14ac:dyDescent="0.25">
      <c r="A484">
        <v>2</v>
      </c>
      <c r="B484">
        <v>21</v>
      </c>
      <c r="C484">
        <v>22</v>
      </c>
      <c r="D484">
        <v>35</v>
      </c>
      <c r="E484">
        <v>46</v>
      </c>
      <c r="F484" s="2">
        <v>0.23468746445558444</v>
      </c>
      <c r="G484">
        <f t="shared" si="25"/>
        <v>126</v>
      </c>
      <c r="H484" s="2">
        <f ca="1">VLOOKUP(A484,Mains!A:D,4,0)+VLOOKUP(B484,Mains!A:D,4,0)+VLOOKUP(C484,Mains!A:D,4,0)+VLOOKUP(D484,Mains!A:D,4,0)+VLOOKUP(E484,Mains!A:D,4,0)</f>
        <v>0.10395930724452887</v>
      </c>
      <c r="I484">
        <f>IF(OR($A484=Test!B$1,$B484=Test!B$1,$C484=Test!B$1,$D484=Test!B$1,$E484=Test!B$1),1,0)</f>
        <v>1</v>
      </c>
      <c r="J484">
        <f>IF(OR($A484=Test!C$1,$B484=Test!C$1,$C484=Test!C$1,$D484=Test!C$1,$E484=Test!C$1),1,0)</f>
        <v>0</v>
      </c>
      <c r="K484">
        <f>IF(OR($A484=Test!D$1,$B484=Test!D$1,$C484=Test!D$1,$D484=Test!D$1,$E484=Test!D$1),1,0)</f>
        <v>0</v>
      </c>
      <c r="L484">
        <f>IF(OR($A484=Test!E$1,$B484=Test!E$1,$C484=Test!E$1,$D484=Test!E$1,$E484=Test!E$1),1,0)</f>
        <v>0</v>
      </c>
      <c r="M484">
        <f>IF(OR($A484=Test!F$1,$B484=Test!F$1,$C484=Test!F$1,$D484=Test!F$1,$E484=Test!F$1),1,0)</f>
        <v>0</v>
      </c>
      <c r="N484" s="34">
        <f t="shared" si="26"/>
        <v>1</v>
      </c>
      <c r="O484" s="34">
        <f t="shared" si="27"/>
        <v>660</v>
      </c>
      <c r="P484" s="34">
        <f t="shared" si="27"/>
        <v>56</v>
      </c>
      <c r="Q484" s="34">
        <f t="shared" si="27"/>
        <v>106</v>
      </c>
      <c r="R484" s="34">
        <f t="shared" si="27"/>
        <v>177</v>
      </c>
      <c r="S484" s="34">
        <f t="shared" si="27"/>
        <v>64</v>
      </c>
    </row>
    <row r="485" spans="1:19" x14ac:dyDescent="0.25">
      <c r="A485">
        <v>2</v>
      </c>
      <c r="B485">
        <v>13</v>
      </c>
      <c r="C485">
        <v>31</v>
      </c>
      <c r="D485">
        <v>32</v>
      </c>
      <c r="E485">
        <v>47</v>
      </c>
      <c r="F485" s="2">
        <v>0.23467096318524214</v>
      </c>
      <c r="G485">
        <f t="shared" ref="G485:G548" si="28">SUM(A485:E485)</f>
        <v>125</v>
      </c>
      <c r="H485" s="2">
        <f ca="1">VLOOKUP(A485,Mains!A:D,4,0)+VLOOKUP(B485,Mains!A:D,4,0)+VLOOKUP(C485,Mains!A:D,4,0)+VLOOKUP(D485,Mains!A:D,4,0)+VLOOKUP(E485,Mains!A:D,4,0)</f>
        <v>8.4508170732110074E-2</v>
      </c>
      <c r="I485">
        <f>IF(OR($A485=Test!B$1,$B485=Test!B$1,$C485=Test!B$1,$D485=Test!B$1,$E485=Test!B$1),1,0)</f>
        <v>1</v>
      </c>
      <c r="J485">
        <f>IF(OR($A485=Test!C$1,$B485=Test!C$1,$C485=Test!C$1,$D485=Test!C$1,$E485=Test!C$1),1,0)</f>
        <v>0</v>
      </c>
      <c r="K485">
        <f>IF(OR($A485=Test!D$1,$B485=Test!D$1,$C485=Test!D$1,$D485=Test!D$1,$E485=Test!D$1),1,0)</f>
        <v>0</v>
      </c>
      <c r="L485">
        <f>IF(OR($A485=Test!E$1,$B485=Test!E$1,$C485=Test!E$1,$D485=Test!E$1,$E485=Test!E$1),1,0)</f>
        <v>0</v>
      </c>
      <c r="M485">
        <f>IF(OR($A485=Test!F$1,$B485=Test!F$1,$C485=Test!F$1,$D485=Test!F$1,$E485=Test!F$1),1,0)</f>
        <v>0</v>
      </c>
      <c r="N485" s="34">
        <f t="shared" si="26"/>
        <v>1</v>
      </c>
      <c r="O485" s="34">
        <f t="shared" si="27"/>
        <v>660</v>
      </c>
      <c r="P485" s="34">
        <f t="shared" si="27"/>
        <v>110</v>
      </c>
      <c r="Q485" s="34">
        <f t="shared" si="27"/>
        <v>57</v>
      </c>
      <c r="R485" s="34">
        <f t="shared" si="27"/>
        <v>34</v>
      </c>
      <c r="S485" s="34">
        <f t="shared" si="27"/>
        <v>52</v>
      </c>
    </row>
    <row r="486" spans="1:19" x14ac:dyDescent="0.25">
      <c r="A486">
        <v>2</v>
      </c>
      <c r="B486">
        <v>17</v>
      </c>
      <c r="C486">
        <v>33</v>
      </c>
      <c r="D486">
        <v>34</v>
      </c>
      <c r="E486">
        <v>50</v>
      </c>
      <c r="F486" s="2">
        <v>0.2345463453506399</v>
      </c>
      <c r="G486">
        <f t="shared" si="28"/>
        <v>136</v>
      </c>
      <c r="H486" s="2">
        <f ca="1">VLOOKUP(A486,Mains!A:D,4,0)+VLOOKUP(B486,Mains!A:D,4,0)+VLOOKUP(C486,Mains!A:D,4,0)+VLOOKUP(D486,Mains!A:D,4,0)+VLOOKUP(E486,Mains!A:D,4,0)</f>
        <v>7.2228583724720186E-2</v>
      </c>
      <c r="I486">
        <f>IF(OR($A486=Test!B$1,$B486=Test!B$1,$C486=Test!B$1,$D486=Test!B$1,$E486=Test!B$1),1,0)</f>
        <v>1</v>
      </c>
      <c r="J486">
        <f>IF(OR($A486=Test!C$1,$B486=Test!C$1,$C486=Test!C$1,$D486=Test!C$1,$E486=Test!C$1),1,0)</f>
        <v>0</v>
      </c>
      <c r="K486">
        <f>IF(OR($A486=Test!D$1,$B486=Test!D$1,$C486=Test!D$1,$D486=Test!D$1,$E486=Test!D$1),1,0)</f>
        <v>0</v>
      </c>
      <c r="L486">
        <f>IF(OR($A486=Test!E$1,$B486=Test!E$1,$C486=Test!E$1,$D486=Test!E$1,$E486=Test!E$1),1,0)</f>
        <v>0</v>
      </c>
      <c r="M486">
        <f>IF(OR($A486=Test!F$1,$B486=Test!F$1,$C486=Test!F$1,$D486=Test!F$1,$E486=Test!F$1),1,0)</f>
        <v>1</v>
      </c>
      <c r="N486" s="34">
        <f t="shared" si="26"/>
        <v>2</v>
      </c>
      <c r="O486" s="34">
        <f t="shared" si="27"/>
        <v>660</v>
      </c>
      <c r="P486" s="34">
        <f t="shared" si="27"/>
        <v>105</v>
      </c>
      <c r="Q486" s="34">
        <f t="shared" si="27"/>
        <v>27</v>
      </c>
      <c r="R486" s="34">
        <f t="shared" si="27"/>
        <v>14</v>
      </c>
      <c r="S486" s="34">
        <f t="shared" si="27"/>
        <v>215</v>
      </c>
    </row>
    <row r="487" spans="1:19" x14ac:dyDescent="0.25">
      <c r="A487">
        <v>2</v>
      </c>
      <c r="B487">
        <v>21</v>
      </c>
      <c r="C487">
        <v>22</v>
      </c>
      <c r="D487">
        <v>32</v>
      </c>
      <c r="E487">
        <v>50</v>
      </c>
      <c r="F487" s="2">
        <v>0.23453847539946499</v>
      </c>
      <c r="G487">
        <f t="shared" si="28"/>
        <v>127</v>
      </c>
      <c r="H487" s="2">
        <f ca="1">VLOOKUP(A487,Mains!A:D,4,0)+VLOOKUP(B487,Mains!A:D,4,0)+VLOOKUP(C487,Mains!A:D,4,0)+VLOOKUP(D487,Mains!A:D,4,0)+VLOOKUP(E487,Mains!A:D,4,0)</f>
        <v>9.0269690553365742E-2</v>
      </c>
      <c r="I487">
        <f>IF(OR($A487=Test!B$1,$B487=Test!B$1,$C487=Test!B$1,$D487=Test!B$1,$E487=Test!B$1),1,0)</f>
        <v>1</v>
      </c>
      <c r="J487">
        <f>IF(OR($A487=Test!C$1,$B487=Test!C$1,$C487=Test!C$1,$D487=Test!C$1,$E487=Test!C$1),1,0)</f>
        <v>0</v>
      </c>
      <c r="K487">
        <f>IF(OR($A487=Test!D$1,$B487=Test!D$1,$C487=Test!D$1,$D487=Test!D$1,$E487=Test!D$1),1,0)</f>
        <v>0</v>
      </c>
      <c r="L487">
        <f>IF(OR($A487=Test!E$1,$B487=Test!E$1,$C487=Test!E$1,$D487=Test!E$1,$E487=Test!E$1),1,0)</f>
        <v>0</v>
      </c>
      <c r="M487">
        <f>IF(OR($A487=Test!F$1,$B487=Test!F$1,$C487=Test!F$1,$D487=Test!F$1,$E487=Test!F$1),1,0)</f>
        <v>1</v>
      </c>
      <c r="N487" s="34">
        <f t="shared" si="26"/>
        <v>2</v>
      </c>
      <c r="O487" s="34">
        <f t="shared" si="27"/>
        <v>660</v>
      </c>
      <c r="P487" s="34">
        <f t="shared" si="27"/>
        <v>56</v>
      </c>
      <c r="Q487" s="34">
        <f t="shared" si="27"/>
        <v>106</v>
      </c>
      <c r="R487" s="34">
        <f t="shared" si="27"/>
        <v>34</v>
      </c>
      <c r="S487" s="34">
        <f t="shared" si="27"/>
        <v>215</v>
      </c>
    </row>
    <row r="488" spans="1:19" x14ac:dyDescent="0.25">
      <c r="A488">
        <v>2</v>
      </c>
      <c r="B488">
        <v>17</v>
      </c>
      <c r="C488">
        <v>22</v>
      </c>
      <c r="D488">
        <v>35</v>
      </c>
      <c r="E488">
        <v>36</v>
      </c>
      <c r="F488" s="2">
        <v>0.23453116808524713</v>
      </c>
      <c r="G488">
        <f t="shared" si="28"/>
        <v>112</v>
      </c>
      <c r="H488" s="2">
        <f ca="1">VLOOKUP(A488,Mains!A:D,4,0)+VLOOKUP(B488,Mains!A:D,4,0)+VLOOKUP(C488,Mains!A:D,4,0)+VLOOKUP(D488,Mains!A:D,4,0)+VLOOKUP(E488,Mains!A:D,4,0)</f>
        <v>0.10294521054250742</v>
      </c>
      <c r="I488">
        <f>IF(OR($A488=Test!B$1,$B488=Test!B$1,$C488=Test!B$1,$D488=Test!B$1,$E488=Test!B$1),1,0)</f>
        <v>1</v>
      </c>
      <c r="J488">
        <f>IF(OR($A488=Test!C$1,$B488=Test!C$1,$C488=Test!C$1,$D488=Test!C$1,$E488=Test!C$1),1,0)</f>
        <v>0</v>
      </c>
      <c r="K488">
        <f>IF(OR($A488=Test!D$1,$B488=Test!D$1,$C488=Test!D$1,$D488=Test!D$1,$E488=Test!D$1),1,0)</f>
        <v>0</v>
      </c>
      <c r="L488">
        <f>IF(OR($A488=Test!E$1,$B488=Test!E$1,$C488=Test!E$1,$D488=Test!E$1,$E488=Test!E$1),1,0)</f>
        <v>0</v>
      </c>
      <c r="M488">
        <f>IF(OR($A488=Test!F$1,$B488=Test!F$1,$C488=Test!F$1,$D488=Test!F$1,$E488=Test!F$1),1,0)</f>
        <v>0</v>
      </c>
      <c r="N488" s="34">
        <f t="shared" si="26"/>
        <v>1</v>
      </c>
      <c r="O488" s="34">
        <f t="shared" si="27"/>
        <v>660</v>
      </c>
      <c r="P488" s="34">
        <f t="shared" si="27"/>
        <v>105</v>
      </c>
      <c r="Q488" s="34">
        <f t="shared" si="27"/>
        <v>106</v>
      </c>
      <c r="R488" s="34">
        <f t="shared" si="27"/>
        <v>177</v>
      </c>
      <c r="S488" s="34">
        <f t="shared" si="27"/>
        <v>12</v>
      </c>
    </row>
    <row r="489" spans="1:19" x14ac:dyDescent="0.25">
      <c r="A489">
        <v>2</v>
      </c>
      <c r="B489">
        <v>22</v>
      </c>
      <c r="C489">
        <v>23</v>
      </c>
      <c r="D489">
        <v>40</v>
      </c>
      <c r="E489">
        <v>43</v>
      </c>
      <c r="F489" s="2">
        <v>0.23451230477666554</v>
      </c>
      <c r="G489">
        <f t="shared" si="28"/>
        <v>130</v>
      </c>
      <c r="H489" s="2">
        <f ca="1">VLOOKUP(A489,Mains!A:D,4,0)+VLOOKUP(B489,Mains!A:D,4,0)+VLOOKUP(C489,Mains!A:D,4,0)+VLOOKUP(D489,Mains!A:D,4,0)+VLOOKUP(E489,Mains!A:D,4,0)</f>
        <v>0.13749129387054118</v>
      </c>
      <c r="I489">
        <f>IF(OR($A489=Test!B$1,$B489=Test!B$1,$C489=Test!B$1,$D489=Test!B$1,$E489=Test!B$1),1,0)</f>
        <v>1</v>
      </c>
      <c r="J489">
        <f>IF(OR($A489=Test!C$1,$B489=Test!C$1,$C489=Test!C$1,$D489=Test!C$1,$E489=Test!C$1),1,0)</f>
        <v>0</v>
      </c>
      <c r="K489">
        <f>IF(OR($A489=Test!D$1,$B489=Test!D$1,$C489=Test!D$1,$D489=Test!D$1,$E489=Test!D$1),1,0)</f>
        <v>0</v>
      </c>
      <c r="L489">
        <f>IF(OR($A489=Test!E$1,$B489=Test!E$1,$C489=Test!E$1,$D489=Test!E$1,$E489=Test!E$1),1,0)</f>
        <v>0</v>
      </c>
      <c r="M489">
        <f>IF(OR($A489=Test!F$1,$B489=Test!F$1,$C489=Test!F$1,$D489=Test!F$1,$E489=Test!F$1),1,0)</f>
        <v>0</v>
      </c>
      <c r="N489" s="34">
        <f t="shared" si="26"/>
        <v>1</v>
      </c>
      <c r="O489" s="34">
        <f t="shared" si="27"/>
        <v>660</v>
      </c>
      <c r="P489" s="34">
        <f t="shared" si="27"/>
        <v>82</v>
      </c>
      <c r="Q489" s="34">
        <f t="shared" si="27"/>
        <v>86</v>
      </c>
      <c r="R489" s="34">
        <f t="shared" si="27"/>
        <v>160</v>
      </c>
      <c r="S489" s="34">
        <f t="shared" si="27"/>
        <v>208</v>
      </c>
    </row>
    <row r="490" spans="1:19" x14ac:dyDescent="0.25">
      <c r="A490">
        <v>4</v>
      </c>
      <c r="B490">
        <v>22</v>
      </c>
      <c r="C490">
        <v>23</v>
      </c>
      <c r="D490">
        <v>41</v>
      </c>
      <c r="E490">
        <v>43</v>
      </c>
      <c r="F490" s="2">
        <v>0.2344504752781004</v>
      </c>
      <c r="G490">
        <f t="shared" si="28"/>
        <v>133</v>
      </c>
      <c r="H490" s="2">
        <f ca="1">VLOOKUP(A490,Mains!A:D,4,0)+VLOOKUP(B490,Mains!A:D,4,0)+VLOOKUP(C490,Mains!A:D,4,0)+VLOOKUP(D490,Mains!A:D,4,0)+VLOOKUP(E490,Mains!A:D,4,0)</f>
        <v>0.10982463955222801</v>
      </c>
      <c r="I490">
        <f>IF(OR($A490=Test!B$1,$B490=Test!B$1,$C490=Test!B$1,$D490=Test!B$1,$E490=Test!B$1),1,0)</f>
        <v>0</v>
      </c>
      <c r="J490">
        <f>IF(OR($A490=Test!C$1,$B490=Test!C$1,$C490=Test!C$1,$D490=Test!C$1,$E490=Test!C$1),1,0)</f>
        <v>0</v>
      </c>
      <c r="K490">
        <f>IF(OR($A490=Test!D$1,$B490=Test!D$1,$C490=Test!D$1,$D490=Test!D$1,$E490=Test!D$1),1,0)</f>
        <v>0</v>
      </c>
      <c r="L490">
        <f>IF(OR($A490=Test!E$1,$B490=Test!E$1,$C490=Test!E$1,$D490=Test!E$1,$E490=Test!E$1),1,0)</f>
        <v>0</v>
      </c>
      <c r="M490">
        <f>IF(OR($A490=Test!F$1,$B490=Test!F$1,$C490=Test!F$1,$D490=Test!F$1,$E490=Test!F$1),1,0)</f>
        <v>0</v>
      </c>
      <c r="N490" s="34">
        <f t="shared" si="26"/>
        <v>0</v>
      </c>
      <c r="O490" s="34">
        <f t="shared" si="27"/>
        <v>207</v>
      </c>
      <c r="P490" s="34">
        <f t="shared" si="27"/>
        <v>82</v>
      </c>
      <c r="Q490" s="34">
        <f t="shared" si="27"/>
        <v>86</v>
      </c>
      <c r="R490" s="34">
        <f t="shared" si="27"/>
        <v>14</v>
      </c>
      <c r="S490" s="34">
        <f t="shared" si="27"/>
        <v>208</v>
      </c>
    </row>
    <row r="491" spans="1:19" x14ac:dyDescent="0.25">
      <c r="A491">
        <v>4</v>
      </c>
      <c r="B491">
        <v>19</v>
      </c>
      <c r="C491">
        <v>28</v>
      </c>
      <c r="D491">
        <v>35</v>
      </c>
      <c r="E491">
        <v>36</v>
      </c>
      <c r="F491" s="2">
        <v>0.234369585663525</v>
      </c>
      <c r="G491">
        <f t="shared" si="28"/>
        <v>122</v>
      </c>
      <c r="H491" s="2">
        <f ca="1">VLOOKUP(A491,Mains!A:D,4,0)+VLOOKUP(B491,Mains!A:D,4,0)+VLOOKUP(C491,Mains!A:D,4,0)+VLOOKUP(D491,Mains!A:D,4,0)+VLOOKUP(E491,Mains!A:D,4,0)</f>
        <v>0.10064525914298371</v>
      </c>
      <c r="I491">
        <f>IF(OR($A491=Test!B$1,$B491=Test!B$1,$C491=Test!B$1,$D491=Test!B$1,$E491=Test!B$1),1,0)</f>
        <v>0</v>
      </c>
      <c r="J491">
        <f>IF(OR($A491=Test!C$1,$B491=Test!C$1,$C491=Test!C$1,$D491=Test!C$1,$E491=Test!C$1),1,0)</f>
        <v>0</v>
      </c>
      <c r="K491">
        <f>IF(OR($A491=Test!D$1,$B491=Test!D$1,$C491=Test!D$1,$D491=Test!D$1,$E491=Test!D$1),1,0)</f>
        <v>0</v>
      </c>
      <c r="L491">
        <f>IF(OR($A491=Test!E$1,$B491=Test!E$1,$C491=Test!E$1,$D491=Test!E$1,$E491=Test!E$1),1,0)</f>
        <v>0</v>
      </c>
      <c r="M491">
        <f>IF(OR($A491=Test!F$1,$B491=Test!F$1,$C491=Test!F$1,$D491=Test!F$1,$E491=Test!F$1),1,0)</f>
        <v>0</v>
      </c>
      <c r="N491" s="34">
        <f t="shared" si="26"/>
        <v>0</v>
      </c>
      <c r="O491" s="34">
        <f t="shared" si="27"/>
        <v>207</v>
      </c>
      <c r="P491" s="34">
        <f t="shared" si="27"/>
        <v>209</v>
      </c>
      <c r="Q491" s="34">
        <f t="shared" si="27"/>
        <v>120</v>
      </c>
      <c r="R491" s="34">
        <f t="shared" si="27"/>
        <v>177</v>
      </c>
      <c r="S491" s="34">
        <f t="shared" si="27"/>
        <v>12</v>
      </c>
    </row>
    <row r="492" spans="1:19" x14ac:dyDescent="0.25">
      <c r="A492">
        <v>2</v>
      </c>
      <c r="B492">
        <v>18</v>
      </c>
      <c r="C492">
        <v>36</v>
      </c>
      <c r="D492">
        <v>39</v>
      </c>
      <c r="E492">
        <v>40</v>
      </c>
      <c r="F492" s="2">
        <v>0.23436049990960059</v>
      </c>
      <c r="G492">
        <f t="shared" si="28"/>
        <v>135</v>
      </c>
      <c r="H492" s="2">
        <f ca="1">VLOOKUP(A492,Mains!A:D,4,0)+VLOOKUP(B492,Mains!A:D,4,0)+VLOOKUP(C492,Mains!A:D,4,0)+VLOOKUP(D492,Mains!A:D,4,0)+VLOOKUP(E492,Mains!A:D,4,0)</f>
        <v>9.0095117333059582E-2</v>
      </c>
      <c r="I492">
        <f>IF(OR($A492=Test!B$1,$B492=Test!B$1,$C492=Test!B$1,$D492=Test!B$1,$E492=Test!B$1),1,0)</f>
        <v>1</v>
      </c>
      <c r="J492">
        <f>IF(OR($A492=Test!C$1,$B492=Test!C$1,$C492=Test!C$1,$D492=Test!C$1,$E492=Test!C$1),1,0)</f>
        <v>0</v>
      </c>
      <c r="K492">
        <f>IF(OR($A492=Test!D$1,$B492=Test!D$1,$C492=Test!D$1,$D492=Test!D$1,$E492=Test!D$1),1,0)</f>
        <v>0</v>
      </c>
      <c r="L492">
        <f>IF(OR($A492=Test!E$1,$B492=Test!E$1,$C492=Test!E$1,$D492=Test!E$1,$E492=Test!E$1),1,0)</f>
        <v>0</v>
      </c>
      <c r="M492">
        <f>IF(OR($A492=Test!F$1,$B492=Test!F$1,$C492=Test!F$1,$D492=Test!F$1,$E492=Test!F$1),1,0)</f>
        <v>0</v>
      </c>
      <c r="N492" s="34">
        <f t="shared" si="26"/>
        <v>1</v>
      </c>
      <c r="O492" s="34">
        <f t="shared" si="27"/>
        <v>660</v>
      </c>
      <c r="P492" s="34">
        <f t="shared" si="27"/>
        <v>40</v>
      </c>
      <c r="Q492" s="34">
        <f t="shared" si="27"/>
        <v>4</v>
      </c>
      <c r="R492" s="34">
        <f t="shared" si="27"/>
        <v>199</v>
      </c>
      <c r="S492" s="34">
        <f t="shared" si="27"/>
        <v>170</v>
      </c>
    </row>
    <row r="493" spans="1:19" x14ac:dyDescent="0.25">
      <c r="A493">
        <v>2</v>
      </c>
      <c r="B493">
        <v>17</v>
      </c>
      <c r="C493">
        <v>33</v>
      </c>
      <c r="D493">
        <v>39</v>
      </c>
      <c r="E493">
        <v>40</v>
      </c>
      <c r="F493" s="2">
        <v>0.23434139131291395</v>
      </c>
      <c r="G493">
        <f t="shared" si="28"/>
        <v>131</v>
      </c>
      <c r="H493" s="2">
        <f ca="1">VLOOKUP(A493,Mains!A:D,4,0)+VLOOKUP(B493,Mains!A:D,4,0)+VLOOKUP(C493,Mains!A:D,4,0)+VLOOKUP(D493,Mains!A:D,4,0)+VLOOKUP(E493,Mains!A:D,4,0)</f>
        <v>0.10151646298503035</v>
      </c>
      <c r="I493">
        <f>IF(OR($A493=Test!B$1,$B493=Test!B$1,$C493=Test!B$1,$D493=Test!B$1,$E493=Test!B$1),1,0)</f>
        <v>1</v>
      </c>
      <c r="J493">
        <f>IF(OR($A493=Test!C$1,$B493=Test!C$1,$C493=Test!C$1,$D493=Test!C$1,$E493=Test!C$1),1,0)</f>
        <v>0</v>
      </c>
      <c r="K493">
        <f>IF(OR($A493=Test!D$1,$B493=Test!D$1,$C493=Test!D$1,$D493=Test!D$1,$E493=Test!D$1),1,0)</f>
        <v>0</v>
      </c>
      <c r="L493">
        <f>IF(OR($A493=Test!E$1,$B493=Test!E$1,$C493=Test!E$1,$D493=Test!E$1,$E493=Test!E$1),1,0)</f>
        <v>0</v>
      </c>
      <c r="M493">
        <f>IF(OR($A493=Test!F$1,$B493=Test!F$1,$C493=Test!F$1,$D493=Test!F$1,$E493=Test!F$1),1,0)</f>
        <v>0</v>
      </c>
      <c r="N493" s="34">
        <f t="shared" si="26"/>
        <v>1</v>
      </c>
      <c r="O493" s="34">
        <f t="shared" si="27"/>
        <v>660</v>
      </c>
      <c r="P493" s="34">
        <f t="shared" si="27"/>
        <v>105</v>
      </c>
      <c r="Q493" s="34">
        <f t="shared" si="27"/>
        <v>27</v>
      </c>
      <c r="R493" s="34">
        <f t="shared" si="27"/>
        <v>199</v>
      </c>
      <c r="S493" s="34">
        <f t="shared" si="27"/>
        <v>170</v>
      </c>
    </row>
    <row r="494" spans="1:19" x14ac:dyDescent="0.25">
      <c r="A494">
        <v>2</v>
      </c>
      <c r="B494">
        <v>17</v>
      </c>
      <c r="C494">
        <v>35</v>
      </c>
      <c r="D494">
        <v>43</v>
      </c>
      <c r="E494">
        <v>44</v>
      </c>
      <c r="F494" s="2">
        <v>0.23432545728066767</v>
      </c>
      <c r="G494">
        <f t="shared" si="28"/>
        <v>141</v>
      </c>
      <c r="H494" s="2">
        <f ca="1">VLOOKUP(A494,Mains!A:D,4,0)+VLOOKUP(B494,Mains!A:D,4,0)+VLOOKUP(C494,Mains!A:D,4,0)+VLOOKUP(D494,Mains!A:D,4,0)+VLOOKUP(E494,Mains!A:D,4,0)</f>
        <v>9.8923333403817232E-2</v>
      </c>
      <c r="I494">
        <f>IF(OR($A494=Test!B$1,$B494=Test!B$1,$C494=Test!B$1,$D494=Test!B$1,$E494=Test!B$1),1,0)</f>
        <v>1</v>
      </c>
      <c r="J494">
        <f>IF(OR($A494=Test!C$1,$B494=Test!C$1,$C494=Test!C$1,$D494=Test!C$1,$E494=Test!C$1),1,0)</f>
        <v>0</v>
      </c>
      <c r="K494">
        <f>IF(OR($A494=Test!D$1,$B494=Test!D$1,$C494=Test!D$1,$D494=Test!D$1,$E494=Test!D$1),1,0)</f>
        <v>0</v>
      </c>
      <c r="L494">
        <f>IF(OR($A494=Test!E$1,$B494=Test!E$1,$C494=Test!E$1,$D494=Test!E$1,$E494=Test!E$1),1,0)</f>
        <v>1</v>
      </c>
      <c r="M494">
        <f>IF(OR($A494=Test!F$1,$B494=Test!F$1,$C494=Test!F$1,$D494=Test!F$1,$E494=Test!F$1),1,0)</f>
        <v>0</v>
      </c>
      <c r="N494" s="34">
        <f t="shared" si="26"/>
        <v>2</v>
      </c>
      <c r="O494" s="34">
        <f t="shared" si="27"/>
        <v>660</v>
      </c>
      <c r="P494" s="34">
        <f t="shared" si="27"/>
        <v>105</v>
      </c>
      <c r="Q494" s="34">
        <f t="shared" si="27"/>
        <v>56</v>
      </c>
      <c r="R494" s="34">
        <f t="shared" si="27"/>
        <v>51</v>
      </c>
      <c r="S494" s="34">
        <f t="shared" si="27"/>
        <v>49</v>
      </c>
    </row>
    <row r="495" spans="1:19" x14ac:dyDescent="0.25">
      <c r="A495">
        <v>2</v>
      </c>
      <c r="B495">
        <v>13</v>
      </c>
      <c r="C495">
        <v>28</v>
      </c>
      <c r="D495">
        <v>29</v>
      </c>
      <c r="E495">
        <v>40</v>
      </c>
      <c r="F495" s="2">
        <v>0.23422729346906909</v>
      </c>
      <c r="G495">
        <f t="shared" si="28"/>
        <v>112</v>
      </c>
      <c r="H495" s="2">
        <f ca="1">VLOOKUP(A495,Mains!A:D,4,0)+VLOOKUP(B495,Mains!A:D,4,0)+VLOOKUP(C495,Mains!A:D,4,0)+VLOOKUP(D495,Mains!A:D,4,0)+VLOOKUP(E495,Mains!A:D,4,0)</f>
        <v>0.1062241835501409</v>
      </c>
      <c r="I495">
        <f>IF(OR($A495=Test!B$1,$B495=Test!B$1,$C495=Test!B$1,$D495=Test!B$1,$E495=Test!B$1),1,0)</f>
        <v>1</v>
      </c>
      <c r="J495">
        <f>IF(OR($A495=Test!C$1,$B495=Test!C$1,$C495=Test!C$1,$D495=Test!C$1,$E495=Test!C$1),1,0)</f>
        <v>0</v>
      </c>
      <c r="K495">
        <f>IF(OR($A495=Test!D$1,$B495=Test!D$1,$C495=Test!D$1,$D495=Test!D$1,$E495=Test!D$1),1,0)</f>
        <v>0</v>
      </c>
      <c r="L495">
        <f>IF(OR($A495=Test!E$1,$B495=Test!E$1,$C495=Test!E$1,$D495=Test!E$1,$E495=Test!E$1),1,0)</f>
        <v>0</v>
      </c>
      <c r="M495">
        <f>IF(OR($A495=Test!F$1,$B495=Test!F$1,$C495=Test!F$1,$D495=Test!F$1,$E495=Test!F$1),1,0)</f>
        <v>0</v>
      </c>
      <c r="N495" s="34">
        <f t="shared" si="26"/>
        <v>1</v>
      </c>
      <c r="O495" s="34">
        <f t="shared" si="27"/>
        <v>660</v>
      </c>
      <c r="P495" s="34">
        <f t="shared" si="27"/>
        <v>110</v>
      </c>
      <c r="Q495" s="34">
        <f t="shared" si="27"/>
        <v>120</v>
      </c>
      <c r="R495" s="34">
        <f t="shared" si="27"/>
        <v>12</v>
      </c>
      <c r="S495" s="34">
        <f t="shared" si="27"/>
        <v>170</v>
      </c>
    </row>
    <row r="496" spans="1:19" x14ac:dyDescent="0.25">
      <c r="A496">
        <v>2</v>
      </c>
      <c r="B496">
        <v>20</v>
      </c>
      <c r="C496">
        <v>35</v>
      </c>
      <c r="D496">
        <v>42</v>
      </c>
      <c r="E496">
        <v>43</v>
      </c>
      <c r="F496" s="2">
        <v>0.23422576172239368</v>
      </c>
      <c r="G496">
        <f t="shared" si="28"/>
        <v>142</v>
      </c>
      <c r="H496" s="2">
        <f ca="1">VLOOKUP(A496,Mains!A:D,4,0)+VLOOKUP(B496,Mains!A:D,4,0)+VLOOKUP(C496,Mains!A:D,4,0)+VLOOKUP(D496,Mains!A:D,4,0)+VLOOKUP(E496,Mains!A:D,4,0)</f>
        <v>9.2979755779829143E-2</v>
      </c>
      <c r="I496">
        <f>IF(OR($A496=Test!B$1,$B496=Test!B$1,$C496=Test!B$1,$D496=Test!B$1,$E496=Test!B$1),1,0)</f>
        <v>1</v>
      </c>
      <c r="J496">
        <f>IF(OR($A496=Test!C$1,$B496=Test!C$1,$C496=Test!C$1,$D496=Test!C$1,$E496=Test!C$1),1,0)</f>
        <v>0</v>
      </c>
      <c r="K496">
        <f>IF(OR($A496=Test!D$1,$B496=Test!D$1,$C496=Test!D$1,$D496=Test!D$1,$E496=Test!D$1),1,0)</f>
        <v>0</v>
      </c>
      <c r="L496">
        <f>IF(OR($A496=Test!E$1,$B496=Test!E$1,$C496=Test!E$1,$D496=Test!E$1,$E496=Test!E$1),1,0)</f>
        <v>0</v>
      </c>
      <c r="M496">
        <f>IF(OR($A496=Test!F$1,$B496=Test!F$1,$C496=Test!F$1,$D496=Test!F$1,$E496=Test!F$1),1,0)</f>
        <v>0</v>
      </c>
      <c r="N496" s="34">
        <f t="shared" si="26"/>
        <v>1</v>
      </c>
      <c r="O496" s="34">
        <f t="shared" si="27"/>
        <v>660</v>
      </c>
      <c r="P496" s="34">
        <f t="shared" si="27"/>
        <v>74</v>
      </c>
      <c r="Q496" s="34">
        <f t="shared" si="27"/>
        <v>56</v>
      </c>
      <c r="R496" s="34">
        <f t="shared" si="27"/>
        <v>110</v>
      </c>
      <c r="S496" s="34">
        <f t="shared" si="27"/>
        <v>208</v>
      </c>
    </row>
    <row r="497" spans="1:19" x14ac:dyDescent="0.25">
      <c r="A497">
        <v>2</v>
      </c>
      <c r="B497">
        <v>18</v>
      </c>
      <c r="C497">
        <v>28</v>
      </c>
      <c r="D497">
        <v>39</v>
      </c>
      <c r="E497">
        <v>40</v>
      </c>
      <c r="F497" s="2">
        <v>0.23416067816590214</v>
      </c>
      <c r="G497">
        <f t="shared" si="28"/>
        <v>127</v>
      </c>
      <c r="H497" s="2">
        <f ca="1">VLOOKUP(A497,Mains!A:D,4,0)+VLOOKUP(B497,Mains!A:D,4,0)+VLOOKUP(C497,Mains!A:D,4,0)+VLOOKUP(D497,Mains!A:D,4,0)+VLOOKUP(E497,Mains!A:D,4,0)</f>
        <v>0.10728709208855322</v>
      </c>
      <c r="I497">
        <f>IF(OR($A497=Test!B$1,$B497=Test!B$1,$C497=Test!B$1,$D497=Test!B$1,$E497=Test!B$1),1,0)</f>
        <v>1</v>
      </c>
      <c r="J497">
        <f>IF(OR($A497=Test!C$1,$B497=Test!C$1,$C497=Test!C$1,$D497=Test!C$1,$E497=Test!C$1),1,0)</f>
        <v>0</v>
      </c>
      <c r="K497">
        <f>IF(OR($A497=Test!D$1,$B497=Test!D$1,$C497=Test!D$1,$D497=Test!D$1,$E497=Test!D$1),1,0)</f>
        <v>0</v>
      </c>
      <c r="L497">
        <f>IF(OR($A497=Test!E$1,$B497=Test!E$1,$C497=Test!E$1,$D497=Test!E$1,$E497=Test!E$1),1,0)</f>
        <v>0</v>
      </c>
      <c r="M497">
        <f>IF(OR($A497=Test!F$1,$B497=Test!F$1,$C497=Test!F$1,$D497=Test!F$1,$E497=Test!F$1),1,0)</f>
        <v>0</v>
      </c>
      <c r="N497" s="34">
        <f t="shared" si="26"/>
        <v>1</v>
      </c>
      <c r="O497" s="34">
        <f t="shared" si="27"/>
        <v>660</v>
      </c>
      <c r="P497" s="34">
        <f t="shared" si="27"/>
        <v>40</v>
      </c>
      <c r="Q497" s="34">
        <f t="shared" si="27"/>
        <v>120</v>
      </c>
      <c r="R497" s="34">
        <f t="shared" si="27"/>
        <v>199</v>
      </c>
      <c r="S497" s="34">
        <f t="shared" si="27"/>
        <v>170</v>
      </c>
    </row>
    <row r="498" spans="1:19" x14ac:dyDescent="0.25">
      <c r="A498">
        <v>2</v>
      </c>
      <c r="B498">
        <v>15</v>
      </c>
      <c r="C498">
        <v>34</v>
      </c>
      <c r="D498">
        <v>35</v>
      </c>
      <c r="E498">
        <v>43</v>
      </c>
      <c r="F498" s="2">
        <v>0.23409447245774187</v>
      </c>
      <c r="G498">
        <f t="shared" si="28"/>
        <v>129</v>
      </c>
      <c r="H498" s="2">
        <f ca="1">VLOOKUP(A498,Mains!A:D,4,0)+VLOOKUP(B498,Mains!A:D,4,0)+VLOOKUP(C498,Mains!A:D,4,0)+VLOOKUP(D498,Mains!A:D,4,0)+VLOOKUP(E498,Mains!A:D,4,0)</f>
        <v>9.7836078489509773E-2</v>
      </c>
      <c r="I498">
        <f>IF(OR($A498=Test!B$1,$B498=Test!B$1,$C498=Test!B$1,$D498=Test!B$1,$E498=Test!B$1),1,0)</f>
        <v>1</v>
      </c>
      <c r="J498">
        <f>IF(OR($A498=Test!C$1,$B498=Test!C$1,$C498=Test!C$1,$D498=Test!C$1,$E498=Test!C$1),1,0)</f>
        <v>0</v>
      </c>
      <c r="K498">
        <f>IF(OR($A498=Test!D$1,$B498=Test!D$1,$C498=Test!D$1,$D498=Test!D$1,$E498=Test!D$1),1,0)</f>
        <v>0</v>
      </c>
      <c r="L498">
        <f>IF(OR($A498=Test!E$1,$B498=Test!E$1,$C498=Test!E$1,$D498=Test!E$1,$E498=Test!E$1),1,0)</f>
        <v>0</v>
      </c>
      <c r="M498">
        <f>IF(OR($A498=Test!F$1,$B498=Test!F$1,$C498=Test!F$1,$D498=Test!F$1,$E498=Test!F$1),1,0)</f>
        <v>0</v>
      </c>
      <c r="N498" s="34">
        <f t="shared" si="26"/>
        <v>1</v>
      </c>
      <c r="O498" s="34">
        <f t="shared" si="27"/>
        <v>660</v>
      </c>
      <c r="P498" s="34">
        <f t="shared" si="27"/>
        <v>56</v>
      </c>
      <c r="Q498" s="34">
        <f t="shared" si="27"/>
        <v>71</v>
      </c>
      <c r="R498" s="34">
        <f t="shared" si="27"/>
        <v>177</v>
      </c>
      <c r="S498" s="34">
        <f t="shared" si="27"/>
        <v>208</v>
      </c>
    </row>
    <row r="499" spans="1:19" x14ac:dyDescent="0.25">
      <c r="A499">
        <v>4</v>
      </c>
      <c r="B499">
        <v>15</v>
      </c>
      <c r="C499">
        <v>24</v>
      </c>
      <c r="D499">
        <v>39</v>
      </c>
      <c r="E499">
        <v>40</v>
      </c>
      <c r="F499" s="2">
        <v>0.23402913030211078</v>
      </c>
      <c r="G499">
        <f t="shared" si="28"/>
        <v>122</v>
      </c>
      <c r="H499" s="2">
        <f ca="1">VLOOKUP(A499,Mains!A:D,4,0)+VLOOKUP(B499,Mains!A:D,4,0)+VLOOKUP(C499,Mains!A:D,4,0)+VLOOKUP(D499,Mains!A:D,4,0)+VLOOKUP(E499,Mains!A:D,4,0)</f>
        <v>0.10152401059721292</v>
      </c>
      <c r="I499">
        <f>IF(OR($A499=Test!B$1,$B499=Test!B$1,$C499=Test!B$1,$D499=Test!B$1,$E499=Test!B$1),1,0)</f>
        <v>0</v>
      </c>
      <c r="J499">
        <f>IF(OR($A499=Test!C$1,$B499=Test!C$1,$C499=Test!C$1,$D499=Test!C$1,$E499=Test!C$1),1,0)</f>
        <v>0</v>
      </c>
      <c r="K499">
        <f>IF(OR($A499=Test!D$1,$B499=Test!D$1,$C499=Test!D$1,$D499=Test!D$1,$E499=Test!D$1),1,0)</f>
        <v>0</v>
      </c>
      <c r="L499">
        <f>IF(OR($A499=Test!E$1,$B499=Test!E$1,$C499=Test!E$1,$D499=Test!E$1,$E499=Test!E$1),1,0)</f>
        <v>0</v>
      </c>
      <c r="M499">
        <f>IF(OR($A499=Test!F$1,$B499=Test!F$1,$C499=Test!F$1,$D499=Test!F$1,$E499=Test!F$1),1,0)</f>
        <v>0</v>
      </c>
      <c r="N499" s="34">
        <f t="shared" si="26"/>
        <v>0</v>
      </c>
      <c r="O499" s="34">
        <f t="shared" si="27"/>
        <v>207</v>
      </c>
      <c r="P499" s="34">
        <f t="shared" si="27"/>
        <v>56</v>
      </c>
      <c r="Q499" s="34">
        <f t="shared" si="27"/>
        <v>109</v>
      </c>
      <c r="R499" s="34">
        <f t="shared" si="27"/>
        <v>199</v>
      </c>
      <c r="S499" s="34">
        <f t="shared" si="27"/>
        <v>170</v>
      </c>
    </row>
    <row r="500" spans="1:19" x14ac:dyDescent="0.25">
      <c r="A500">
        <v>2</v>
      </c>
      <c r="B500">
        <v>20</v>
      </c>
      <c r="C500">
        <v>22</v>
      </c>
      <c r="D500">
        <v>40</v>
      </c>
      <c r="E500">
        <v>50</v>
      </c>
      <c r="F500" s="2">
        <v>0.23394232764801659</v>
      </c>
      <c r="G500">
        <f t="shared" si="28"/>
        <v>134</v>
      </c>
      <c r="H500" s="2">
        <f ca="1">VLOOKUP(A500,Mains!A:D,4,0)+VLOOKUP(B500,Mains!A:D,4,0)+VLOOKUP(C500,Mains!A:D,4,0)+VLOOKUP(D500,Mains!A:D,4,0)+VLOOKUP(E500,Mains!A:D,4,0)</f>
        <v>0.10892454932244561</v>
      </c>
      <c r="I500">
        <f>IF(OR($A500=Test!B$1,$B500=Test!B$1,$C500=Test!B$1,$D500=Test!B$1,$E500=Test!B$1),1,0)</f>
        <v>1</v>
      </c>
      <c r="J500">
        <f>IF(OR($A500=Test!C$1,$B500=Test!C$1,$C500=Test!C$1,$D500=Test!C$1,$E500=Test!C$1),1,0)</f>
        <v>0</v>
      </c>
      <c r="K500">
        <f>IF(OR($A500=Test!D$1,$B500=Test!D$1,$C500=Test!D$1,$D500=Test!D$1,$E500=Test!D$1),1,0)</f>
        <v>0</v>
      </c>
      <c r="L500">
        <f>IF(OR($A500=Test!E$1,$B500=Test!E$1,$C500=Test!E$1,$D500=Test!E$1,$E500=Test!E$1),1,0)</f>
        <v>0</v>
      </c>
      <c r="M500">
        <f>IF(OR($A500=Test!F$1,$B500=Test!F$1,$C500=Test!F$1,$D500=Test!F$1,$E500=Test!F$1),1,0)</f>
        <v>1</v>
      </c>
      <c r="N500" s="34">
        <f t="shared" si="26"/>
        <v>2</v>
      </c>
      <c r="O500" s="34">
        <f t="shared" si="27"/>
        <v>660</v>
      </c>
      <c r="P500" s="34">
        <f t="shared" si="27"/>
        <v>74</v>
      </c>
      <c r="Q500" s="34">
        <f t="shared" si="27"/>
        <v>106</v>
      </c>
      <c r="R500" s="34">
        <f t="shared" si="27"/>
        <v>160</v>
      </c>
      <c r="S500" s="34">
        <f t="shared" si="27"/>
        <v>215</v>
      </c>
    </row>
    <row r="501" spans="1:19" x14ac:dyDescent="0.25">
      <c r="A501">
        <v>2</v>
      </c>
      <c r="B501">
        <v>10</v>
      </c>
      <c r="C501">
        <v>26</v>
      </c>
      <c r="D501">
        <v>44</v>
      </c>
      <c r="E501">
        <v>45</v>
      </c>
      <c r="F501" s="2">
        <v>0.23391561587702087</v>
      </c>
      <c r="G501">
        <f t="shared" si="28"/>
        <v>127</v>
      </c>
      <c r="H501" s="2">
        <f ca="1">VLOOKUP(A501,Mains!A:D,4,0)+VLOOKUP(B501,Mains!A:D,4,0)+VLOOKUP(C501,Mains!A:D,4,0)+VLOOKUP(D501,Mains!A:D,4,0)+VLOOKUP(E501,Mains!A:D,4,0)</f>
        <v>8.0822873237522005E-2</v>
      </c>
      <c r="I501">
        <f>IF(OR($A501=Test!B$1,$B501=Test!B$1,$C501=Test!B$1,$D501=Test!B$1,$E501=Test!B$1),1,0)</f>
        <v>1</v>
      </c>
      <c r="J501">
        <f>IF(OR($A501=Test!C$1,$B501=Test!C$1,$C501=Test!C$1,$D501=Test!C$1,$E501=Test!C$1),1,0)</f>
        <v>0</v>
      </c>
      <c r="K501">
        <f>IF(OR($A501=Test!D$1,$B501=Test!D$1,$C501=Test!D$1,$D501=Test!D$1,$E501=Test!D$1),1,0)</f>
        <v>0</v>
      </c>
      <c r="L501">
        <f>IF(OR($A501=Test!E$1,$B501=Test!E$1,$C501=Test!E$1,$D501=Test!E$1,$E501=Test!E$1),1,0)</f>
        <v>1</v>
      </c>
      <c r="M501">
        <f>IF(OR($A501=Test!F$1,$B501=Test!F$1,$C501=Test!F$1,$D501=Test!F$1,$E501=Test!F$1),1,0)</f>
        <v>0</v>
      </c>
      <c r="N501" s="34">
        <f t="shared" si="26"/>
        <v>2</v>
      </c>
      <c r="O501" s="34">
        <f t="shared" si="27"/>
        <v>660</v>
      </c>
      <c r="P501" s="34">
        <f t="shared" si="27"/>
        <v>14</v>
      </c>
      <c r="Q501" s="34">
        <f t="shared" si="27"/>
        <v>102</v>
      </c>
      <c r="R501" s="34">
        <f t="shared" si="27"/>
        <v>35</v>
      </c>
      <c r="S501" s="34">
        <f t="shared" si="27"/>
        <v>81</v>
      </c>
    </row>
    <row r="502" spans="1:19" x14ac:dyDescent="0.25">
      <c r="A502">
        <v>13</v>
      </c>
      <c r="B502">
        <v>14</v>
      </c>
      <c r="C502">
        <v>22</v>
      </c>
      <c r="D502">
        <v>40</v>
      </c>
      <c r="E502">
        <v>50</v>
      </c>
      <c r="F502" s="2">
        <v>0.23390329824861111</v>
      </c>
      <c r="G502">
        <f t="shared" si="28"/>
        <v>139</v>
      </c>
      <c r="H502" s="2">
        <f ca="1">VLOOKUP(A502,Mains!A:D,4,0)+VLOOKUP(B502,Mains!A:D,4,0)+VLOOKUP(C502,Mains!A:D,4,0)+VLOOKUP(D502,Mains!A:D,4,0)+VLOOKUP(E502,Mains!A:D,4,0)</f>
        <v>0.10527946050477784</v>
      </c>
      <c r="I502">
        <f>IF(OR($A502=Test!B$1,$B502=Test!B$1,$C502=Test!B$1,$D502=Test!B$1,$E502=Test!B$1),1,0)</f>
        <v>0</v>
      </c>
      <c r="J502">
        <f>IF(OR($A502=Test!C$1,$B502=Test!C$1,$C502=Test!C$1,$D502=Test!C$1,$E502=Test!C$1),1,0)</f>
        <v>1</v>
      </c>
      <c r="K502">
        <f>IF(OR($A502=Test!D$1,$B502=Test!D$1,$C502=Test!D$1,$D502=Test!D$1,$E502=Test!D$1),1,0)</f>
        <v>0</v>
      </c>
      <c r="L502">
        <f>IF(OR($A502=Test!E$1,$B502=Test!E$1,$C502=Test!E$1,$D502=Test!E$1,$E502=Test!E$1),1,0)</f>
        <v>0</v>
      </c>
      <c r="M502">
        <f>IF(OR($A502=Test!F$1,$B502=Test!F$1,$C502=Test!F$1,$D502=Test!F$1,$E502=Test!F$1),1,0)</f>
        <v>1</v>
      </c>
      <c r="N502" s="34">
        <f t="shared" si="26"/>
        <v>2</v>
      </c>
      <c r="O502" s="34">
        <f t="shared" si="27"/>
        <v>8</v>
      </c>
      <c r="P502" s="34">
        <f t="shared" si="27"/>
        <v>47</v>
      </c>
      <c r="Q502" s="34">
        <f t="shared" si="27"/>
        <v>106</v>
      </c>
      <c r="R502" s="34">
        <f t="shared" si="27"/>
        <v>160</v>
      </c>
      <c r="S502" s="34">
        <f t="shared" si="27"/>
        <v>215</v>
      </c>
    </row>
    <row r="503" spans="1:19" x14ac:dyDescent="0.25">
      <c r="A503">
        <v>5</v>
      </c>
      <c r="B503">
        <v>23</v>
      </c>
      <c r="C503">
        <v>24</v>
      </c>
      <c r="D503">
        <v>35</v>
      </c>
      <c r="E503">
        <v>47</v>
      </c>
      <c r="F503" s="2">
        <v>0.23383829740930717</v>
      </c>
      <c r="G503">
        <f t="shared" si="28"/>
        <v>134</v>
      </c>
      <c r="H503" s="2">
        <f ca="1">VLOOKUP(A503,Mains!A:D,4,0)+VLOOKUP(B503,Mains!A:D,4,0)+VLOOKUP(C503,Mains!A:D,4,0)+VLOOKUP(D503,Mains!A:D,4,0)+VLOOKUP(E503,Mains!A:D,4,0)</f>
        <v>9.5421601204795273E-2</v>
      </c>
      <c r="I503">
        <f>IF(OR($A503=Test!B$1,$B503=Test!B$1,$C503=Test!B$1,$D503=Test!B$1,$E503=Test!B$1),1,0)</f>
        <v>0</v>
      </c>
      <c r="J503">
        <f>IF(OR($A503=Test!C$1,$B503=Test!C$1,$C503=Test!C$1,$D503=Test!C$1,$E503=Test!C$1),1,0)</f>
        <v>0</v>
      </c>
      <c r="K503">
        <f>IF(OR($A503=Test!D$1,$B503=Test!D$1,$C503=Test!D$1,$D503=Test!D$1,$E503=Test!D$1),1,0)</f>
        <v>0</v>
      </c>
      <c r="L503">
        <f>IF(OR($A503=Test!E$1,$B503=Test!E$1,$C503=Test!E$1,$D503=Test!E$1,$E503=Test!E$1),1,0)</f>
        <v>0</v>
      </c>
      <c r="M503">
        <f>IF(OR($A503=Test!F$1,$B503=Test!F$1,$C503=Test!F$1,$D503=Test!F$1,$E503=Test!F$1),1,0)</f>
        <v>0</v>
      </c>
      <c r="N503" s="34">
        <f t="shared" si="26"/>
        <v>0</v>
      </c>
      <c r="O503" s="34">
        <f t="shared" si="27"/>
        <v>50</v>
      </c>
      <c r="P503" s="34">
        <f t="shared" si="27"/>
        <v>43</v>
      </c>
      <c r="Q503" s="34">
        <f t="shared" si="27"/>
        <v>109</v>
      </c>
      <c r="R503" s="34">
        <f t="shared" si="27"/>
        <v>177</v>
      </c>
      <c r="S503" s="34">
        <f t="shared" si="27"/>
        <v>52</v>
      </c>
    </row>
    <row r="504" spans="1:19" x14ac:dyDescent="0.25">
      <c r="A504">
        <v>2</v>
      </c>
      <c r="B504">
        <v>14</v>
      </c>
      <c r="C504">
        <v>28</v>
      </c>
      <c r="D504">
        <v>40</v>
      </c>
      <c r="E504">
        <v>41</v>
      </c>
      <c r="F504" s="2">
        <v>0.23379205738985401</v>
      </c>
      <c r="G504">
        <f t="shared" si="28"/>
        <v>125</v>
      </c>
      <c r="H504" s="2">
        <f ca="1">VLOOKUP(A504,Mains!A:D,4,0)+VLOOKUP(B504,Mains!A:D,4,0)+VLOOKUP(C504,Mains!A:D,4,0)+VLOOKUP(D504,Mains!A:D,4,0)+VLOOKUP(E504,Mains!A:D,4,0)</f>
        <v>9.7427366489250267E-2</v>
      </c>
      <c r="I504">
        <f>IF(OR($A504=Test!B$1,$B504=Test!B$1,$C504=Test!B$1,$D504=Test!B$1,$E504=Test!B$1),1,0)</f>
        <v>1</v>
      </c>
      <c r="J504">
        <f>IF(OR($A504=Test!C$1,$B504=Test!C$1,$C504=Test!C$1,$D504=Test!C$1,$E504=Test!C$1),1,0)</f>
        <v>1</v>
      </c>
      <c r="K504">
        <f>IF(OR($A504=Test!D$1,$B504=Test!D$1,$C504=Test!D$1,$D504=Test!D$1,$E504=Test!D$1),1,0)</f>
        <v>0</v>
      </c>
      <c r="L504">
        <f>IF(OR($A504=Test!E$1,$B504=Test!E$1,$C504=Test!E$1,$D504=Test!E$1,$E504=Test!E$1),1,0)</f>
        <v>0</v>
      </c>
      <c r="M504">
        <f>IF(OR($A504=Test!F$1,$B504=Test!F$1,$C504=Test!F$1,$D504=Test!F$1,$E504=Test!F$1),1,0)</f>
        <v>0</v>
      </c>
      <c r="N504" s="34">
        <f t="shared" si="26"/>
        <v>2</v>
      </c>
      <c r="O504" s="34">
        <f t="shared" si="27"/>
        <v>660</v>
      </c>
      <c r="P504" s="34">
        <f t="shared" si="27"/>
        <v>47</v>
      </c>
      <c r="Q504" s="34">
        <f t="shared" si="27"/>
        <v>120</v>
      </c>
      <c r="R504" s="34">
        <f t="shared" si="27"/>
        <v>160</v>
      </c>
      <c r="S504" s="34">
        <f t="shared" si="27"/>
        <v>92</v>
      </c>
    </row>
    <row r="505" spans="1:19" x14ac:dyDescent="0.25">
      <c r="A505">
        <v>2</v>
      </c>
      <c r="B505">
        <v>18</v>
      </c>
      <c r="C505">
        <v>19</v>
      </c>
      <c r="D505">
        <v>35</v>
      </c>
      <c r="E505">
        <v>48</v>
      </c>
      <c r="F505" s="2">
        <v>0.23378062906003425</v>
      </c>
      <c r="G505">
        <f t="shared" si="28"/>
        <v>122</v>
      </c>
      <c r="H505" s="2">
        <f ca="1">VLOOKUP(A505,Mains!A:D,4,0)+VLOOKUP(B505,Mains!A:D,4,0)+VLOOKUP(C505,Mains!A:D,4,0)+VLOOKUP(D505,Mains!A:D,4,0)+VLOOKUP(E505,Mains!A:D,4,0)</f>
        <v>9.2899142758351844E-2</v>
      </c>
      <c r="I505">
        <f>IF(OR($A505=Test!B$1,$B505=Test!B$1,$C505=Test!B$1,$D505=Test!B$1,$E505=Test!B$1),1,0)</f>
        <v>1</v>
      </c>
      <c r="J505">
        <f>IF(OR($A505=Test!C$1,$B505=Test!C$1,$C505=Test!C$1,$D505=Test!C$1,$E505=Test!C$1),1,0)</f>
        <v>0</v>
      </c>
      <c r="K505">
        <f>IF(OR($A505=Test!D$1,$B505=Test!D$1,$C505=Test!D$1,$D505=Test!D$1,$E505=Test!D$1),1,0)</f>
        <v>0</v>
      </c>
      <c r="L505">
        <f>IF(OR($A505=Test!E$1,$B505=Test!E$1,$C505=Test!E$1,$D505=Test!E$1,$E505=Test!E$1),1,0)</f>
        <v>0</v>
      </c>
      <c r="M505">
        <f>IF(OR($A505=Test!F$1,$B505=Test!F$1,$C505=Test!F$1,$D505=Test!F$1,$E505=Test!F$1),1,0)</f>
        <v>0</v>
      </c>
      <c r="N505" s="34">
        <f t="shared" si="26"/>
        <v>1</v>
      </c>
      <c r="O505" s="34">
        <f t="shared" si="27"/>
        <v>660</v>
      </c>
      <c r="P505" s="34">
        <f t="shared" si="27"/>
        <v>40</v>
      </c>
      <c r="Q505" s="34">
        <f t="shared" si="27"/>
        <v>18</v>
      </c>
      <c r="R505" s="34">
        <f t="shared" si="27"/>
        <v>177</v>
      </c>
      <c r="S505" s="34">
        <f t="shared" si="27"/>
        <v>17</v>
      </c>
    </row>
    <row r="506" spans="1:19" x14ac:dyDescent="0.25">
      <c r="A506">
        <v>2</v>
      </c>
      <c r="B506">
        <v>13</v>
      </c>
      <c r="C506">
        <v>23</v>
      </c>
      <c r="D506">
        <v>39</v>
      </c>
      <c r="E506">
        <v>40</v>
      </c>
      <c r="F506" s="2">
        <v>0.23372196697047862</v>
      </c>
      <c r="G506">
        <f t="shared" si="28"/>
        <v>117</v>
      </c>
      <c r="H506" s="2">
        <f ca="1">VLOOKUP(A506,Mains!A:D,4,0)+VLOOKUP(B506,Mains!A:D,4,0)+VLOOKUP(C506,Mains!A:D,4,0)+VLOOKUP(D506,Mains!A:D,4,0)+VLOOKUP(E506,Mains!A:D,4,0)</f>
        <v>0.12415751709964015</v>
      </c>
      <c r="I506">
        <f>IF(OR($A506=Test!B$1,$B506=Test!B$1,$C506=Test!B$1,$D506=Test!B$1,$E506=Test!B$1),1,0)</f>
        <v>1</v>
      </c>
      <c r="J506">
        <f>IF(OR($A506=Test!C$1,$B506=Test!C$1,$C506=Test!C$1,$D506=Test!C$1,$E506=Test!C$1),1,0)</f>
        <v>0</v>
      </c>
      <c r="K506">
        <f>IF(OR($A506=Test!D$1,$B506=Test!D$1,$C506=Test!D$1,$D506=Test!D$1,$E506=Test!D$1),1,0)</f>
        <v>0</v>
      </c>
      <c r="L506">
        <f>IF(OR($A506=Test!E$1,$B506=Test!E$1,$C506=Test!E$1,$D506=Test!E$1,$E506=Test!E$1),1,0)</f>
        <v>0</v>
      </c>
      <c r="M506">
        <f>IF(OR($A506=Test!F$1,$B506=Test!F$1,$C506=Test!F$1,$D506=Test!F$1,$E506=Test!F$1),1,0)</f>
        <v>0</v>
      </c>
      <c r="N506" s="34">
        <f t="shared" si="26"/>
        <v>1</v>
      </c>
      <c r="O506" s="34">
        <f t="shared" si="27"/>
        <v>660</v>
      </c>
      <c r="P506" s="34">
        <f t="shared" si="27"/>
        <v>110</v>
      </c>
      <c r="Q506" s="34">
        <f t="shared" si="27"/>
        <v>86</v>
      </c>
      <c r="R506" s="34">
        <f t="shared" si="27"/>
        <v>199</v>
      </c>
      <c r="S506" s="34">
        <f t="shared" si="27"/>
        <v>170</v>
      </c>
    </row>
    <row r="507" spans="1:19" x14ac:dyDescent="0.25">
      <c r="A507">
        <v>2</v>
      </c>
      <c r="B507">
        <v>19</v>
      </c>
      <c r="C507">
        <v>33</v>
      </c>
      <c r="D507">
        <v>34</v>
      </c>
      <c r="E507">
        <v>50</v>
      </c>
      <c r="F507" s="2">
        <v>0.23356130705467809</v>
      </c>
      <c r="G507">
        <f t="shared" si="28"/>
        <v>138</v>
      </c>
      <c r="H507" s="2">
        <f ca="1">VLOOKUP(A507,Mains!A:D,4,0)+VLOOKUP(B507,Mains!A:D,4,0)+VLOOKUP(C507,Mains!A:D,4,0)+VLOOKUP(D507,Mains!A:D,4,0)+VLOOKUP(E507,Mains!A:D,4,0)</f>
        <v>8.8706034678843068E-2</v>
      </c>
      <c r="I507">
        <f>IF(OR($A507=Test!B$1,$B507=Test!B$1,$C507=Test!B$1,$D507=Test!B$1,$E507=Test!B$1),1,0)</f>
        <v>1</v>
      </c>
      <c r="J507">
        <f>IF(OR($A507=Test!C$1,$B507=Test!C$1,$C507=Test!C$1,$D507=Test!C$1,$E507=Test!C$1),1,0)</f>
        <v>0</v>
      </c>
      <c r="K507">
        <f>IF(OR($A507=Test!D$1,$B507=Test!D$1,$C507=Test!D$1,$D507=Test!D$1,$E507=Test!D$1),1,0)</f>
        <v>0</v>
      </c>
      <c r="L507">
        <f>IF(OR($A507=Test!E$1,$B507=Test!E$1,$C507=Test!E$1,$D507=Test!E$1,$E507=Test!E$1),1,0)</f>
        <v>0</v>
      </c>
      <c r="M507">
        <f>IF(OR($A507=Test!F$1,$B507=Test!F$1,$C507=Test!F$1,$D507=Test!F$1,$E507=Test!F$1),1,0)</f>
        <v>1</v>
      </c>
      <c r="N507" s="34">
        <f t="shared" si="26"/>
        <v>2</v>
      </c>
      <c r="O507" s="34">
        <f t="shared" si="27"/>
        <v>660</v>
      </c>
      <c r="P507" s="34">
        <f t="shared" si="27"/>
        <v>209</v>
      </c>
      <c r="Q507" s="34">
        <f t="shared" si="27"/>
        <v>27</v>
      </c>
      <c r="R507" s="34">
        <f t="shared" si="27"/>
        <v>14</v>
      </c>
      <c r="S507" s="34">
        <f t="shared" si="27"/>
        <v>215</v>
      </c>
    </row>
    <row r="508" spans="1:19" x14ac:dyDescent="0.25">
      <c r="A508">
        <v>2</v>
      </c>
      <c r="B508">
        <v>18</v>
      </c>
      <c r="C508">
        <v>24</v>
      </c>
      <c r="D508">
        <v>39</v>
      </c>
      <c r="E508">
        <v>40</v>
      </c>
      <c r="F508" s="2">
        <v>0.23352551455746237</v>
      </c>
      <c r="G508">
        <f t="shared" si="28"/>
        <v>123</v>
      </c>
      <c r="H508" s="2">
        <f ca="1">VLOOKUP(A508,Mains!A:D,4,0)+VLOOKUP(B508,Mains!A:D,4,0)+VLOOKUP(C508,Mains!A:D,4,0)+VLOOKUP(D508,Mains!A:D,4,0)+VLOOKUP(E508,Mains!A:D,4,0)</f>
        <v>0.10433731387218337</v>
      </c>
      <c r="I508">
        <f>IF(OR($A508=Test!B$1,$B508=Test!B$1,$C508=Test!B$1,$D508=Test!B$1,$E508=Test!B$1),1,0)</f>
        <v>1</v>
      </c>
      <c r="J508">
        <f>IF(OR($A508=Test!C$1,$B508=Test!C$1,$C508=Test!C$1,$D508=Test!C$1,$E508=Test!C$1),1,0)</f>
        <v>0</v>
      </c>
      <c r="K508">
        <f>IF(OR($A508=Test!D$1,$B508=Test!D$1,$C508=Test!D$1,$D508=Test!D$1,$E508=Test!D$1),1,0)</f>
        <v>0</v>
      </c>
      <c r="L508">
        <f>IF(OR($A508=Test!E$1,$B508=Test!E$1,$C508=Test!E$1,$D508=Test!E$1,$E508=Test!E$1),1,0)</f>
        <v>0</v>
      </c>
      <c r="M508">
        <f>IF(OR($A508=Test!F$1,$B508=Test!F$1,$C508=Test!F$1,$D508=Test!F$1,$E508=Test!F$1),1,0)</f>
        <v>0</v>
      </c>
      <c r="N508" s="34">
        <f t="shared" si="26"/>
        <v>1</v>
      </c>
      <c r="O508" s="34">
        <f t="shared" si="27"/>
        <v>660</v>
      </c>
      <c r="P508" s="34">
        <f t="shared" si="27"/>
        <v>40</v>
      </c>
      <c r="Q508" s="34">
        <f t="shared" si="27"/>
        <v>109</v>
      </c>
      <c r="R508" s="34">
        <f t="shared" si="27"/>
        <v>199</v>
      </c>
      <c r="S508" s="34">
        <f t="shared" si="27"/>
        <v>170</v>
      </c>
    </row>
    <row r="509" spans="1:19" x14ac:dyDescent="0.25">
      <c r="A509">
        <v>2</v>
      </c>
      <c r="B509">
        <v>16</v>
      </c>
      <c r="C509">
        <v>28</v>
      </c>
      <c r="D509">
        <v>46</v>
      </c>
      <c r="E509">
        <v>47</v>
      </c>
      <c r="F509" s="2">
        <v>0.2334910139776567</v>
      </c>
      <c r="G509">
        <f t="shared" si="28"/>
        <v>139</v>
      </c>
      <c r="H509" s="2">
        <f ca="1">VLOOKUP(A509,Mains!A:D,4,0)+VLOOKUP(B509,Mains!A:D,4,0)+VLOOKUP(C509,Mains!A:D,4,0)+VLOOKUP(D509,Mains!A:D,4,0)+VLOOKUP(E509,Mains!A:D,4,0)</f>
        <v>8.414964779098251E-2</v>
      </c>
      <c r="I509">
        <f>IF(OR($A509=Test!B$1,$B509=Test!B$1,$C509=Test!B$1,$D509=Test!B$1,$E509=Test!B$1),1,0)</f>
        <v>1</v>
      </c>
      <c r="J509">
        <f>IF(OR($A509=Test!C$1,$B509=Test!C$1,$C509=Test!C$1,$D509=Test!C$1,$E509=Test!C$1),1,0)</f>
        <v>0</v>
      </c>
      <c r="K509">
        <f>IF(OR($A509=Test!D$1,$B509=Test!D$1,$C509=Test!D$1,$D509=Test!D$1,$E509=Test!D$1),1,0)</f>
        <v>0</v>
      </c>
      <c r="L509">
        <f>IF(OR($A509=Test!E$1,$B509=Test!E$1,$C509=Test!E$1,$D509=Test!E$1,$E509=Test!E$1),1,0)</f>
        <v>0</v>
      </c>
      <c r="M509">
        <f>IF(OR($A509=Test!F$1,$B509=Test!F$1,$C509=Test!F$1,$D509=Test!F$1,$E509=Test!F$1),1,0)</f>
        <v>0</v>
      </c>
      <c r="N509" s="34">
        <f t="shared" si="26"/>
        <v>1</v>
      </c>
      <c r="O509" s="34">
        <f t="shared" si="27"/>
        <v>660</v>
      </c>
      <c r="P509" s="34">
        <f t="shared" si="27"/>
        <v>40</v>
      </c>
      <c r="Q509" s="34">
        <f t="shared" si="27"/>
        <v>120</v>
      </c>
      <c r="R509" s="34">
        <f t="shared" si="27"/>
        <v>14</v>
      </c>
      <c r="S509" s="34">
        <f t="shared" si="27"/>
        <v>52</v>
      </c>
    </row>
    <row r="510" spans="1:19" x14ac:dyDescent="0.25">
      <c r="A510">
        <v>8</v>
      </c>
      <c r="B510">
        <v>9</v>
      </c>
      <c r="C510">
        <v>22</v>
      </c>
      <c r="D510">
        <v>35</v>
      </c>
      <c r="E510">
        <v>50</v>
      </c>
      <c r="F510" s="2">
        <v>0.23346857718356478</v>
      </c>
      <c r="G510">
        <f t="shared" si="28"/>
        <v>124</v>
      </c>
      <c r="H510" s="2">
        <f ca="1">VLOOKUP(A510,Mains!A:D,4,0)+VLOOKUP(B510,Mains!A:D,4,0)+VLOOKUP(C510,Mains!A:D,4,0)+VLOOKUP(D510,Mains!A:D,4,0)+VLOOKUP(E510,Mains!A:D,4,0)</f>
        <v>9.8197761917334273E-2</v>
      </c>
      <c r="I510">
        <f>IF(OR($A510=Test!B$1,$B510=Test!B$1,$C510=Test!B$1,$D510=Test!B$1,$E510=Test!B$1),1,0)</f>
        <v>0</v>
      </c>
      <c r="J510">
        <f>IF(OR($A510=Test!C$1,$B510=Test!C$1,$C510=Test!C$1,$D510=Test!C$1,$E510=Test!C$1),1,0)</f>
        <v>0</v>
      </c>
      <c r="K510">
        <f>IF(OR($A510=Test!D$1,$B510=Test!D$1,$C510=Test!D$1,$D510=Test!D$1,$E510=Test!D$1),1,0)</f>
        <v>0</v>
      </c>
      <c r="L510">
        <f>IF(OR($A510=Test!E$1,$B510=Test!E$1,$C510=Test!E$1,$D510=Test!E$1,$E510=Test!E$1),1,0)</f>
        <v>0</v>
      </c>
      <c r="M510">
        <f>IF(OR($A510=Test!F$1,$B510=Test!F$1,$C510=Test!F$1,$D510=Test!F$1,$E510=Test!F$1),1,0)</f>
        <v>1</v>
      </c>
      <c r="N510" s="34">
        <f t="shared" si="26"/>
        <v>1</v>
      </c>
      <c r="O510" s="34">
        <f t="shared" si="27"/>
        <v>4</v>
      </c>
      <c r="P510" s="34">
        <f t="shared" si="27"/>
        <v>23</v>
      </c>
      <c r="Q510" s="34">
        <f t="shared" si="27"/>
        <v>106</v>
      </c>
      <c r="R510" s="34">
        <f t="shared" si="27"/>
        <v>177</v>
      </c>
      <c r="S510" s="34">
        <f t="shared" si="27"/>
        <v>215</v>
      </c>
    </row>
    <row r="511" spans="1:19" x14ac:dyDescent="0.25">
      <c r="A511">
        <v>2</v>
      </c>
      <c r="B511">
        <v>11</v>
      </c>
      <c r="C511">
        <v>22</v>
      </c>
      <c r="D511">
        <v>40</v>
      </c>
      <c r="E511">
        <v>41</v>
      </c>
      <c r="F511" s="2">
        <v>0.23341330325188614</v>
      </c>
      <c r="G511">
        <f t="shared" si="28"/>
        <v>116</v>
      </c>
      <c r="H511" s="2">
        <f ca="1">VLOOKUP(A511,Mains!A:D,4,0)+VLOOKUP(B511,Mains!A:D,4,0)+VLOOKUP(C511,Mains!A:D,4,0)+VLOOKUP(D511,Mains!A:D,4,0)+VLOOKUP(E511,Mains!A:D,4,0)</f>
        <v>0.1081956714062504</v>
      </c>
      <c r="I511">
        <f>IF(OR($A511=Test!B$1,$B511=Test!B$1,$C511=Test!B$1,$D511=Test!B$1,$E511=Test!B$1),1,0)</f>
        <v>1</v>
      </c>
      <c r="J511">
        <f>IF(OR($A511=Test!C$1,$B511=Test!C$1,$C511=Test!C$1,$D511=Test!C$1,$E511=Test!C$1),1,0)</f>
        <v>0</v>
      </c>
      <c r="K511">
        <f>IF(OR($A511=Test!D$1,$B511=Test!D$1,$C511=Test!D$1,$D511=Test!D$1,$E511=Test!D$1),1,0)</f>
        <v>0</v>
      </c>
      <c r="L511">
        <f>IF(OR($A511=Test!E$1,$B511=Test!E$1,$C511=Test!E$1,$D511=Test!E$1,$E511=Test!E$1),1,0)</f>
        <v>0</v>
      </c>
      <c r="M511">
        <f>IF(OR($A511=Test!F$1,$B511=Test!F$1,$C511=Test!F$1,$D511=Test!F$1,$E511=Test!F$1),1,0)</f>
        <v>0</v>
      </c>
      <c r="N511" s="34">
        <f t="shared" si="26"/>
        <v>1</v>
      </c>
      <c r="O511" s="34">
        <f t="shared" si="27"/>
        <v>660</v>
      </c>
      <c r="P511" s="34">
        <f t="shared" si="27"/>
        <v>19</v>
      </c>
      <c r="Q511" s="34">
        <f t="shared" si="27"/>
        <v>106</v>
      </c>
      <c r="R511" s="34">
        <f t="shared" si="27"/>
        <v>160</v>
      </c>
      <c r="S511" s="34">
        <f t="shared" si="27"/>
        <v>92</v>
      </c>
    </row>
    <row r="512" spans="1:19" x14ac:dyDescent="0.25">
      <c r="A512">
        <v>2</v>
      </c>
      <c r="B512">
        <v>19</v>
      </c>
      <c r="C512">
        <v>33</v>
      </c>
      <c r="D512">
        <v>39</v>
      </c>
      <c r="E512">
        <v>40</v>
      </c>
      <c r="F512" s="2">
        <v>0.23337792712618644</v>
      </c>
      <c r="G512">
        <f t="shared" si="28"/>
        <v>133</v>
      </c>
      <c r="H512" s="2">
        <f ca="1">VLOOKUP(A512,Mains!A:D,4,0)+VLOOKUP(B512,Mains!A:D,4,0)+VLOOKUP(C512,Mains!A:D,4,0)+VLOOKUP(D512,Mains!A:D,4,0)+VLOOKUP(E512,Mains!A:D,4,0)</f>
        <v>0.11799391393915323</v>
      </c>
      <c r="I512">
        <f>IF(OR($A512=Test!B$1,$B512=Test!B$1,$C512=Test!B$1,$D512=Test!B$1,$E512=Test!B$1),1,0)</f>
        <v>1</v>
      </c>
      <c r="J512">
        <f>IF(OR($A512=Test!C$1,$B512=Test!C$1,$C512=Test!C$1,$D512=Test!C$1,$E512=Test!C$1),1,0)</f>
        <v>0</v>
      </c>
      <c r="K512">
        <f>IF(OR($A512=Test!D$1,$B512=Test!D$1,$C512=Test!D$1,$D512=Test!D$1,$E512=Test!D$1),1,0)</f>
        <v>0</v>
      </c>
      <c r="L512">
        <f>IF(OR($A512=Test!E$1,$B512=Test!E$1,$C512=Test!E$1,$D512=Test!E$1,$E512=Test!E$1),1,0)</f>
        <v>0</v>
      </c>
      <c r="M512">
        <f>IF(OR($A512=Test!F$1,$B512=Test!F$1,$C512=Test!F$1,$D512=Test!F$1,$E512=Test!F$1),1,0)</f>
        <v>0</v>
      </c>
      <c r="N512" s="34">
        <f t="shared" si="26"/>
        <v>1</v>
      </c>
      <c r="O512" s="34">
        <f t="shared" ref="O512:S562" si="29">COUNTIF(A:A,A512)</f>
        <v>660</v>
      </c>
      <c r="P512" s="34">
        <f t="shared" si="29"/>
        <v>209</v>
      </c>
      <c r="Q512" s="34">
        <f t="shared" si="29"/>
        <v>27</v>
      </c>
      <c r="R512" s="34">
        <f t="shared" si="29"/>
        <v>199</v>
      </c>
      <c r="S512" s="34">
        <f t="shared" si="29"/>
        <v>170</v>
      </c>
    </row>
    <row r="513" spans="1:19" x14ac:dyDescent="0.25">
      <c r="A513">
        <v>2</v>
      </c>
      <c r="B513">
        <v>13</v>
      </c>
      <c r="C513">
        <v>24</v>
      </c>
      <c r="D513">
        <v>43</v>
      </c>
      <c r="E513">
        <v>44</v>
      </c>
      <c r="F513" s="2">
        <v>0.23334791220326201</v>
      </c>
      <c r="G513">
        <f t="shared" si="28"/>
        <v>126</v>
      </c>
      <c r="H513" s="2">
        <f ca="1">VLOOKUP(A513,Mains!A:D,4,0)+VLOOKUP(B513,Mains!A:D,4,0)+VLOOKUP(C513,Mains!A:D,4,0)+VLOOKUP(D513,Mains!A:D,4,0)+VLOOKUP(E513,Mains!A:D,4,0)</f>
        <v>0.10885388497111632</v>
      </c>
      <c r="I513">
        <f>IF(OR($A513=Test!B$1,$B513=Test!B$1,$C513=Test!B$1,$D513=Test!B$1,$E513=Test!B$1),1,0)</f>
        <v>1</v>
      </c>
      <c r="J513">
        <f>IF(OR($A513=Test!C$1,$B513=Test!C$1,$C513=Test!C$1,$D513=Test!C$1,$E513=Test!C$1),1,0)</f>
        <v>0</v>
      </c>
      <c r="K513">
        <f>IF(OR($A513=Test!D$1,$B513=Test!D$1,$C513=Test!D$1,$D513=Test!D$1,$E513=Test!D$1),1,0)</f>
        <v>0</v>
      </c>
      <c r="L513">
        <f>IF(OR($A513=Test!E$1,$B513=Test!E$1,$C513=Test!E$1,$D513=Test!E$1,$E513=Test!E$1),1,0)</f>
        <v>1</v>
      </c>
      <c r="M513">
        <f>IF(OR($A513=Test!F$1,$B513=Test!F$1,$C513=Test!F$1,$D513=Test!F$1,$E513=Test!F$1),1,0)</f>
        <v>0</v>
      </c>
      <c r="N513" s="34">
        <f t="shared" si="26"/>
        <v>2</v>
      </c>
      <c r="O513" s="34">
        <f t="shared" si="29"/>
        <v>660</v>
      </c>
      <c r="P513" s="34">
        <f t="shared" si="29"/>
        <v>110</v>
      </c>
      <c r="Q513" s="34">
        <f t="shared" si="29"/>
        <v>109</v>
      </c>
      <c r="R513" s="34">
        <f t="shared" si="29"/>
        <v>51</v>
      </c>
      <c r="S513" s="34">
        <f t="shared" si="29"/>
        <v>49</v>
      </c>
    </row>
    <row r="514" spans="1:19" x14ac:dyDescent="0.25">
      <c r="A514">
        <v>4</v>
      </c>
      <c r="B514">
        <v>19</v>
      </c>
      <c r="C514">
        <v>26</v>
      </c>
      <c r="D514">
        <v>44</v>
      </c>
      <c r="E514">
        <v>45</v>
      </c>
      <c r="F514" s="2">
        <v>0.23323982871092641</v>
      </c>
      <c r="G514">
        <f t="shared" si="28"/>
        <v>138</v>
      </c>
      <c r="H514" s="2">
        <f ca="1">VLOOKUP(A514,Mains!A:D,4,0)+VLOOKUP(B514,Mains!A:D,4,0)+VLOOKUP(C514,Mains!A:D,4,0)+VLOOKUP(D514,Mains!A:D,4,0)+VLOOKUP(E514,Mains!A:D,4,0)</f>
        <v>9.1026443029118512E-2</v>
      </c>
      <c r="I514">
        <f>IF(OR($A514=Test!B$1,$B514=Test!B$1,$C514=Test!B$1,$D514=Test!B$1,$E514=Test!B$1),1,0)</f>
        <v>0</v>
      </c>
      <c r="J514">
        <f>IF(OR($A514=Test!C$1,$B514=Test!C$1,$C514=Test!C$1,$D514=Test!C$1,$E514=Test!C$1),1,0)</f>
        <v>0</v>
      </c>
      <c r="K514">
        <f>IF(OR($A514=Test!D$1,$B514=Test!D$1,$C514=Test!D$1,$D514=Test!D$1,$E514=Test!D$1),1,0)</f>
        <v>0</v>
      </c>
      <c r="L514">
        <f>IF(OR($A514=Test!E$1,$B514=Test!E$1,$C514=Test!E$1,$D514=Test!E$1,$E514=Test!E$1),1,0)</f>
        <v>1</v>
      </c>
      <c r="M514">
        <f>IF(OR($A514=Test!F$1,$B514=Test!F$1,$C514=Test!F$1,$D514=Test!F$1,$E514=Test!F$1),1,0)</f>
        <v>0</v>
      </c>
      <c r="N514" s="34">
        <f t="shared" ref="N514:N577" si="30">SUM(I514:M514)</f>
        <v>1</v>
      </c>
      <c r="O514" s="34">
        <f t="shared" si="29"/>
        <v>207</v>
      </c>
      <c r="P514" s="34">
        <f t="shared" si="29"/>
        <v>209</v>
      </c>
      <c r="Q514" s="34">
        <f t="shared" si="29"/>
        <v>102</v>
      </c>
      <c r="R514" s="34">
        <f t="shared" si="29"/>
        <v>35</v>
      </c>
      <c r="S514" s="34">
        <f t="shared" si="29"/>
        <v>81</v>
      </c>
    </row>
    <row r="515" spans="1:19" x14ac:dyDescent="0.25">
      <c r="A515">
        <v>1</v>
      </c>
      <c r="B515">
        <v>19</v>
      </c>
      <c r="C515">
        <v>35</v>
      </c>
      <c r="D515">
        <v>36</v>
      </c>
      <c r="E515">
        <v>50</v>
      </c>
      <c r="F515" s="2">
        <v>0.2332319399362533</v>
      </c>
      <c r="G515">
        <f t="shared" si="28"/>
        <v>141</v>
      </c>
      <c r="H515" s="2">
        <f ca="1">VLOOKUP(A515,Mains!A:D,4,0)+VLOOKUP(B515,Mains!A:D,4,0)+VLOOKUP(C515,Mains!A:D,4,0)+VLOOKUP(D515,Mains!A:D,4,0)+VLOOKUP(E515,Mains!A:D,4,0)</f>
        <v>8.7797617315677284E-2</v>
      </c>
      <c r="I515">
        <f>IF(OR($A515=Test!B$1,$B515=Test!B$1,$C515=Test!B$1,$D515=Test!B$1,$E515=Test!B$1),1,0)</f>
        <v>0</v>
      </c>
      <c r="J515">
        <f>IF(OR($A515=Test!C$1,$B515=Test!C$1,$C515=Test!C$1,$D515=Test!C$1,$E515=Test!C$1),1,0)</f>
        <v>0</v>
      </c>
      <c r="K515">
        <f>IF(OR($A515=Test!D$1,$B515=Test!D$1,$C515=Test!D$1,$D515=Test!D$1,$E515=Test!D$1),1,0)</f>
        <v>0</v>
      </c>
      <c r="L515">
        <f>IF(OR($A515=Test!E$1,$B515=Test!E$1,$C515=Test!E$1,$D515=Test!E$1,$E515=Test!E$1),1,0)</f>
        <v>0</v>
      </c>
      <c r="M515">
        <f>IF(OR($A515=Test!F$1,$B515=Test!F$1,$C515=Test!F$1,$D515=Test!F$1,$E515=Test!F$1),1,0)</f>
        <v>1</v>
      </c>
      <c r="N515" s="34">
        <f t="shared" si="30"/>
        <v>1</v>
      </c>
      <c r="O515" s="34">
        <f t="shared" si="29"/>
        <v>38</v>
      </c>
      <c r="P515" s="34">
        <f t="shared" si="29"/>
        <v>209</v>
      </c>
      <c r="Q515" s="34">
        <f t="shared" si="29"/>
        <v>56</v>
      </c>
      <c r="R515" s="34">
        <f t="shared" si="29"/>
        <v>33</v>
      </c>
      <c r="S515" s="34">
        <f t="shared" si="29"/>
        <v>215</v>
      </c>
    </row>
    <row r="516" spans="1:19" x14ac:dyDescent="0.25">
      <c r="A516">
        <v>2</v>
      </c>
      <c r="B516">
        <v>12</v>
      </c>
      <c r="C516">
        <v>22</v>
      </c>
      <c r="D516">
        <v>40</v>
      </c>
      <c r="E516">
        <v>41</v>
      </c>
      <c r="F516" s="2">
        <v>0.2332178651923732</v>
      </c>
      <c r="G516">
        <f t="shared" si="28"/>
        <v>117</v>
      </c>
      <c r="H516" s="2">
        <f ca="1">VLOOKUP(A516,Mains!A:D,4,0)+VLOOKUP(B516,Mains!A:D,4,0)+VLOOKUP(C516,Mains!A:D,4,0)+VLOOKUP(D516,Mains!A:D,4,0)+VLOOKUP(E516,Mains!A:D,4,0)</f>
        <v>0.10941913342107044</v>
      </c>
      <c r="I516">
        <f>IF(OR($A516=Test!B$1,$B516=Test!B$1,$C516=Test!B$1,$D516=Test!B$1,$E516=Test!B$1),1,0)</f>
        <v>1</v>
      </c>
      <c r="J516">
        <f>IF(OR($A516=Test!C$1,$B516=Test!C$1,$C516=Test!C$1,$D516=Test!C$1,$E516=Test!C$1),1,0)</f>
        <v>0</v>
      </c>
      <c r="K516">
        <f>IF(OR($A516=Test!D$1,$B516=Test!D$1,$C516=Test!D$1,$D516=Test!D$1,$E516=Test!D$1),1,0)</f>
        <v>0</v>
      </c>
      <c r="L516">
        <f>IF(OR($A516=Test!E$1,$B516=Test!E$1,$C516=Test!E$1,$D516=Test!E$1,$E516=Test!E$1),1,0)</f>
        <v>0</v>
      </c>
      <c r="M516">
        <f>IF(OR($A516=Test!F$1,$B516=Test!F$1,$C516=Test!F$1,$D516=Test!F$1,$E516=Test!F$1),1,0)</f>
        <v>0</v>
      </c>
      <c r="N516" s="34">
        <f t="shared" si="30"/>
        <v>1</v>
      </c>
      <c r="O516" s="34">
        <f t="shared" si="29"/>
        <v>660</v>
      </c>
      <c r="P516" s="34">
        <f t="shared" si="29"/>
        <v>31</v>
      </c>
      <c r="Q516" s="34">
        <f t="shared" si="29"/>
        <v>106</v>
      </c>
      <c r="R516" s="34">
        <f t="shared" si="29"/>
        <v>160</v>
      </c>
      <c r="S516" s="34">
        <f t="shared" si="29"/>
        <v>92</v>
      </c>
    </row>
    <row r="517" spans="1:19" x14ac:dyDescent="0.25">
      <c r="A517">
        <v>2</v>
      </c>
      <c r="B517">
        <v>3</v>
      </c>
      <c r="C517">
        <v>21</v>
      </c>
      <c r="D517">
        <v>39</v>
      </c>
      <c r="E517">
        <v>50</v>
      </c>
      <c r="F517" s="2">
        <v>0.23318942081408034</v>
      </c>
      <c r="G517">
        <f t="shared" si="28"/>
        <v>115</v>
      </c>
      <c r="H517" s="2">
        <f ca="1">VLOOKUP(A517,Mains!A:D,4,0)+VLOOKUP(B517,Mains!A:D,4,0)+VLOOKUP(C517,Mains!A:D,4,0)+VLOOKUP(D517,Mains!A:D,4,0)+VLOOKUP(E517,Mains!A:D,4,0)</f>
        <v>9.0533354287975654E-2</v>
      </c>
      <c r="I517">
        <f>IF(OR($A517=Test!B$1,$B517=Test!B$1,$C517=Test!B$1,$D517=Test!B$1,$E517=Test!B$1),1,0)</f>
        <v>1</v>
      </c>
      <c r="J517">
        <f>IF(OR($A517=Test!C$1,$B517=Test!C$1,$C517=Test!C$1,$D517=Test!C$1,$E517=Test!C$1),1,0)</f>
        <v>0</v>
      </c>
      <c r="K517">
        <f>IF(OR($A517=Test!D$1,$B517=Test!D$1,$C517=Test!D$1,$D517=Test!D$1,$E517=Test!D$1),1,0)</f>
        <v>0</v>
      </c>
      <c r="L517">
        <f>IF(OR($A517=Test!E$1,$B517=Test!E$1,$C517=Test!E$1,$D517=Test!E$1,$E517=Test!E$1),1,0)</f>
        <v>0</v>
      </c>
      <c r="M517">
        <f>IF(OR($A517=Test!F$1,$B517=Test!F$1,$C517=Test!F$1,$D517=Test!F$1,$E517=Test!F$1),1,0)</f>
        <v>1</v>
      </c>
      <c r="N517" s="34">
        <f t="shared" si="30"/>
        <v>2</v>
      </c>
      <c r="O517" s="34">
        <f t="shared" si="29"/>
        <v>660</v>
      </c>
      <c r="P517" s="34">
        <f t="shared" si="29"/>
        <v>9</v>
      </c>
      <c r="Q517" s="34">
        <f t="shared" si="29"/>
        <v>17</v>
      </c>
      <c r="R517" s="34">
        <f t="shared" si="29"/>
        <v>199</v>
      </c>
      <c r="S517" s="34">
        <f t="shared" si="29"/>
        <v>215</v>
      </c>
    </row>
    <row r="518" spans="1:19" x14ac:dyDescent="0.25">
      <c r="A518">
        <v>2</v>
      </c>
      <c r="B518">
        <v>16</v>
      </c>
      <c r="C518">
        <v>27</v>
      </c>
      <c r="D518">
        <v>42</v>
      </c>
      <c r="E518">
        <v>43</v>
      </c>
      <c r="F518" s="2">
        <v>0.23316309639434851</v>
      </c>
      <c r="G518">
        <f t="shared" si="28"/>
        <v>130</v>
      </c>
      <c r="H518" s="2">
        <f ca="1">VLOOKUP(A518,Mains!A:D,4,0)+VLOOKUP(B518,Mains!A:D,4,0)+VLOOKUP(C518,Mains!A:D,4,0)+VLOOKUP(D518,Mains!A:D,4,0)+VLOOKUP(E518,Mains!A:D,4,0)</f>
        <v>7.0702293290847359E-2</v>
      </c>
      <c r="I518">
        <f>IF(OR($A518=Test!B$1,$B518=Test!B$1,$C518=Test!B$1,$D518=Test!B$1,$E518=Test!B$1),1,0)</f>
        <v>1</v>
      </c>
      <c r="J518">
        <f>IF(OR($A518=Test!C$1,$B518=Test!C$1,$C518=Test!C$1,$D518=Test!C$1,$E518=Test!C$1),1,0)</f>
        <v>0</v>
      </c>
      <c r="K518">
        <f>IF(OR($A518=Test!D$1,$B518=Test!D$1,$C518=Test!D$1,$D518=Test!D$1,$E518=Test!D$1),1,0)</f>
        <v>0</v>
      </c>
      <c r="L518">
        <f>IF(OR($A518=Test!E$1,$B518=Test!E$1,$C518=Test!E$1,$D518=Test!E$1,$E518=Test!E$1),1,0)</f>
        <v>0</v>
      </c>
      <c r="M518">
        <f>IF(OR($A518=Test!F$1,$B518=Test!F$1,$C518=Test!F$1,$D518=Test!F$1,$E518=Test!F$1),1,0)</f>
        <v>0</v>
      </c>
      <c r="N518" s="34">
        <f t="shared" si="30"/>
        <v>1</v>
      </c>
      <c r="O518" s="34">
        <f t="shared" si="29"/>
        <v>660</v>
      </c>
      <c r="P518" s="34">
        <f t="shared" si="29"/>
        <v>40</v>
      </c>
      <c r="Q518" s="34">
        <f t="shared" si="29"/>
        <v>30</v>
      </c>
      <c r="R518" s="34">
        <f t="shared" si="29"/>
        <v>110</v>
      </c>
      <c r="S518" s="34">
        <f t="shared" si="29"/>
        <v>208</v>
      </c>
    </row>
    <row r="519" spans="1:19" x14ac:dyDescent="0.25">
      <c r="A519">
        <v>4</v>
      </c>
      <c r="B519">
        <v>19</v>
      </c>
      <c r="C519">
        <v>30</v>
      </c>
      <c r="D519">
        <v>40</v>
      </c>
      <c r="E519">
        <v>41</v>
      </c>
      <c r="F519" s="2">
        <v>0.23313747195257897</v>
      </c>
      <c r="G519">
        <f t="shared" si="28"/>
        <v>134</v>
      </c>
      <c r="H519" s="2">
        <f ca="1">VLOOKUP(A519,Mains!A:D,4,0)+VLOOKUP(B519,Mains!A:D,4,0)+VLOOKUP(C519,Mains!A:D,4,0)+VLOOKUP(D519,Mains!A:D,4,0)+VLOOKUP(E519,Mains!A:D,4,0)</f>
        <v>9.0818291347613281E-2</v>
      </c>
      <c r="I519">
        <f>IF(OR($A519=Test!B$1,$B519=Test!B$1,$C519=Test!B$1,$D519=Test!B$1,$E519=Test!B$1),1,0)</f>
        <v>0</v>
      </c>
      <c r="J519">
        <f>IF(OR($A519=Test!C$1,$B519=Test!C$1,$C519=Test!C$1,$D519=Test!C$1,$E519=Test!C$1),1,0)</f>
        <v>0</v>
      </c>
      <c r="K519">
        <f>IF(OR($A519=Test!D$1,$B519=Test!D$1,$C519=Test!D$1,$D519=Test!D$1,$E519=Test!D$1),1,0)</f>
        <v>0</v>
      </c>
      <c r="L519">
        <f>IF(OR($A519=Test!E$1,$B519=Test!E$1,$C519=Test!E$1,$D519=Test!E$1,$E519=Test!E$1),1,0)</f>
        <v>0</v>
      </c>
      <c r="M519">
        <f>IF(OR($A519=Test!F$1,$B519=Test!F$1,$C519=Test!F$1,$D519=Test!F$1,$E519=Test!F$1),1,0)</f>
        <v>0</v>
      </c>
      <c r="N519" s="34">
        <f t="shared" si="30"/>
        <v>0</v>
      </c>
      <c r="O519" s="34">
        <f t="shared" si="29"/>
        <v>207</v>
      </c>
      <c r="P519" s="34">
        <f t="shared" si="29"/>
        <v>209</v>
      </c>
      <c r="Q519" s="34">
        <f t="shared" si="29"/>
        <v>47</v>
      </c>
      <c r="R519" s="34">
        <f t="shared" si="29"/>
        <v>160</v>
      </c>
      <c r="S519" s="34">
        <f t="shared" si="29"/>
        <v>92</v>
      </c>
    </row>
    <row r="520" spans="1:19" x14ac:dyDescent="0.25">
      <c r="A520">
        <v>2</v>
      </c>
      <c r="B520">
        <v>19</v>
      </c>
      <c r="C520">
        <v>28</v>
      </c>
      <c r="D520">
        <v>43</v>
      </c>
      <c r="E520">
        <v>44</v>
      </c>
      <c r="F520" s="2">
        <v>0.23310148591799096</v>
      </c>
      <c r="G520">
        <f t="shared" si="28"/>
        <v>136</v>
      </c>
      <c r="H520" s="2">
        <f ca="1">VLOOKUP(A520,Mains!A:D,4,0)+VLOOKUP(B520,Mains!A:D,4,0)+VLOOKUP(C520,Mains!A:D,4,0)+VLOOKUP(D520,Mains!A:D,4,0)+VLOOKUP(E520,Mains!A:D,4,0)</f>
        <v>0.11250055253258098</v>
      </c>
      <c r="I520">
        <f>IF(OR($A520=Test!B$1,$B520=Test!B$1,$C520=Test!B$1,$D520=Test!B$1,$E520=Test!B$1),1,0)</f>
        <v>1</v>
      </c>
      <c r="J520">
        <f>IF(OR($A520=Test!C$1,$B520=Test!C$1,$C520=Test!C$1,$D520=Test!C$1,$E520=Test!C$1),1,0)</f>
        <v>0</v>
      </c>
      <c r="K520">
        <f>IF(OR($A520=Test!D$1,$B520=Test!D$1,$C520=Test!D$1,$D520=Test!D$1,$E520=Test!D$1),1,0)</f>
        <v>0</v>
      </c>
      <c r="L520">
        <f>IF(OR($A520=Test!E$1,$B520=Test!E$1,$C520=Test!E$1,$D520=Test!E$1,$E520=Test!E$1),1,0)</f>
        <v>1</v>
      </c>
      <c r="M520">
        <f>IF(OR($A520=Test!F$1,$B520=Test!F$1,$C520=Test!F$1,$D520=Test!F$1,$E520=Test!F$1),1,0)</f>
        <v>0</v>
      </c>
      <c r="N520" s="34">
        <f t="shared" si="30"/>
        <v>2</v>
      </c>
      <c r="O520" s="34">
        <f t="shared" si="29"/>
        <v>660</v>
      </c>
      <c r="P520" s="34">
        <f t="shared" si="29"/>
        <v>209</v>
      </c>
      <c r="Q520" s="34">
        <f t="shared" si="29"/>
        <v>120</v>
      </c>
      <c r="R520" s="34">
        <f t="shared" si="29"/>
        <v>51</v>
      </c>
      <c r="S520" s="34">
        <f t="shared" si="29"/>
        <v>49</v>
      </c>
    </row>
    <row r="521" spans="1:19" x14ac:dyDescent="0.25">
      <c r="A521">
        <v>4</v>
      </c>
      <c r="B521">
        <v>23</v>
      </c>
      <c r="C521">
        <v>24</v>
      </c>
      <c r="D521">
        <v>35</v>
      </c>
      <c r="E521">
        <v>43</v>
      </c>
      <c r="F521" s="2">
        <v>0.23295945787327174</v>
      </c>
      <c r="G521">
        <f t="shared" si="28"/>
        <v>129</v>
      </c>
      <c r="H521" s="2">
        <f ca="1">VLOOKUP(A521,Mains!A:D,4,0)+VLOOKUP(B521,Mains!A:D,4,0)+VLOOKUP(C521,Mains!A:D,4,0)+VLOOKUP(D521,Mains!A:D,4,0)+VLOOKUP(E521,Mains!A:D,4,0)</f>
        <v>0.1147124050629159</v>
      </c>
      <c r="I521">
        <f>IF(OR($A521=Test!B$1,$B521=Test!B$1,$C521=Test!B$1,$D521=Test!B$1,$E521=Test!B$1),1,0)</f>
        <v>0</v>
      </c>
      <c r="J521">
        <f>IF(OR($A521=Test!C$1,$B521=Test!C$1,$C521=Test!C$1,$D521=Test!C$1,$E521=Test!C$1),1,0)</f>
        <v>0</v>
      </c>
      <c r="K521">
        <f>IF(OR($A521=Test!D$1,$B521=Test!D$1,$C521=Test!D$1,$D521=Test!D$1,$E521=Test!D$1),1,0)</f>
        <v>0</v>
      </c>
      <c r="L521">
        <f>IF(OR($A521=Test!E$1,$B521=Test!E$1,$C521=Test!E$1,$D521=Test!E$1,$E521=Test!E$1),1,0)</f>
        <v>0</v>
      </c>
      <c r="M521">
        <f>IF(OR($A521=Test!F$1,$B521=Test!F$1,$C521=Test!F$1,$D521=Test!F$1,$E521=Test!F$1),1,0)</f>
        <v>0</v>
      </c>
      <c r="N521" s="34">
        <f t="shared" si="30"/>
        <v>0</v>
      </c>
      <c r="O521" s="34">
        <f t="shared" si="29"/>
        <v>207</v>
      </c>
      <c r="P521" s="34">
        <f t="shared" si="29"/>
        <v>43</v>
      </c>
      <c r="Q521" s="34">
        <f t="shared" si="29"/>
        <v>109</v>
      </c>
      <c r="R521" s="34">
        <f t="shared" si="29"/>
        <v>177</v>
      </c>
      <c r="S521" s="34">
        <f t="shared" si="29"/>
        <v>208</v>
      </c>
    </row>
    <row r="522" spans="1:19" x14ac:dyDescent="0.25">
      <c r="A522">
        <v>4</v>
      </c>
      <c r="B522">
        <v>19</v>
      </c>
      <c r="C522">
        <v>20</v>
      </c>
      <c r="D522">
        <v>35</v>
      </c>
      <c r="E522">
        <v>46</v>
      </c>
      <c r="F522" s="2">
        <v>0.23294278535254243</v>
      </c>
      <c r="G522">
        <f t="shared" si="28"/>
        <v>124</v>
      </c>
      <c r="H522" s="2">
        <f ca="1">VLOOKUP(A522,Mains!A:D,4,0)+VLOOKUP(B522,Mains!A:D,4,0)+VLOOKUP(C522,Mains!A:D,4,0)+VLOOKUP(D522,Mains!A:D,4,0)+VLOOKUP(E522,Mains!A:D,4,0)</f>
        <v>8.7828930269608085E-2</v>
      </c>
      <c r="I522">
        <f>IF(OR($A522=Test!B$1,$B522=Test!B$1,$C522=Test!B$1,$D522=Test!B$1,$E522=Test!B$1),1,0)</f>
        <v>0</v>
      </c>
      <c r="J522">
        <f>IF(OR($A522=Test!C$1,$B522=Test!C$1,$C522=Test!C$1,$D522=Test!C$1,$E522=Test!C$1),1,0)</f>
        <v>0</v>
      </c>
      <c r="K522">
        <f>IF(OR($A522=Test!D$1,$B522=Test!D$1,$C522=Test!D$1,$D522=Test!D$1,$E522=Test!D$1),1,0)</f>
        <v>0</v>
      </c>
      <c r="L522">
        <f>IF(OR($A522=Test!E$1,$B522=Test!E$1,$C522=Test!E$1,$D522=Test!E$1,$E522=Test!E$1),1,0)</f>
        <v>0</v>
      </c>
      <c r="M522">
        <f>IF(OR($A522=Test!F$1,$B522=Test!F$1,$C522=Test!F$1,$D522=Test!F$1,$E522=Test!F$1),1,0)</f>
        <v>0</v>
      </c>
      <c r="N522" s="34">
        <f t="shared" si="30"/>
        <v>0</v>
      </c>
      <c r="O522" s="34">
        <f t="shared" si="29"/>
        <v>207</v>
      </c>
      <c r="P522" s="34">
        <f t="shared" si="29"/>
        <v>209</v>
      </c>
      <c r="Q522" s="34">
        <f t="shared" si="29"/>
        <v>32</v>
      </c>
      <c r="R522" s="34">
        <f t="shared" si="29"/>
        <v>177</v>
      </c>
      <c r="S522" s="34">
        <f t="shared" si="29"/>
        <v>64</v>
      </c>
    </row>
    <row r="523" spans="1:19" x14ac:dyDescent="0.25">
      <c r="A523">
        <v>2</v>
      </c>
      <c r="B523">
        <v>16</v>
      </c>
      <c r="C523">
        <v>35</v>
      </c>
      <c r="D523">
        <v>39</v>
      </c>
      <c r="E523">
        <v>40</v>
      </c>
      <c r="F523" s="2">
        <v>0.23289563353437776</v>
      </c>
      <c r="G523">
        <f t="shared" si="28"/>
        <v>132</v>
      </c>
      <c r="H523" s="2">
        <f ca="1">VLOOKUP(A523,Mains!A:D,4,0)+VLOOKUP(B523,Mains!A:D,4,0)+VLOOKUP(C523,Mains!A:D,4,0)+VLOOKUP(D523,Mains!A:D,4,0)+VLOOKUP(E523,Mains!A:D,4,0)</f>
        <v>0.10912488489944706</v>
      </c>
      <c r="I523">
        <f>IF(OR($A523=Test!B$1,$B523=Test!B$1,$C523=Test!B$1,$D523=Test!B$1,$E523=Test!B$1),1,0)</f>
        <v>1</v>
      </c>
      <c r="J523">
        <f>IF(OR($A523=Test!C$1,$B523=Test!C$1,$C523=Test!C$1,$D523=Test!C$1,$E523=Test!C$1),1,0)</f>
        <v>0</v>
      </c>
      <c r="K523">
        <f>IF(OR($A523=Test!D$1,$B523=Test!D$1,$C523=Test!D$1,$D523=Test!D$1,$E523=Test!D$1),1,0)</f>
        <v>0</v>
      </c>
      <c r="L523">
        <f>IF(OR($A523=Test!E$1,$B523=Test!E$1,$C523=Test!E$1,$D523=Test!E$1,$E523=Test!E$1),1,0)</f>
        <v>0</v>
      </c>
      <c r="M523">
        <f>IF(OR($A523=Test!F$1,$B523=Test!F$1,$C523=Test!F$1,$D523=Test!F$1,$E523=Test!F$1),1,0)</f>
        <v>0</v>
      </c>
      <c r="N523" s="34">
        <f t="shared" si="30"/>
        <v>1</v>
      </c>
      <c r="O523" s="34">
        <f t="shared" si="29"/>
        <v>660</v>
      </c>
      <c r="P523" s="34">
        <f t="shared" si="29"/>
        <v>40</v>
      </c>
      <c r="Q523" s="34">
        <f t="shared" si="29"/>
        <v>56</v>
      </c>
      <c r="R523" s="34">
        <f t="shared" si="29"/>
        <v>199</v>
      </c>
      <c r="S523" s="34">
        <f t="shared" si="29"/>
        <v>170</v>
      </c>
    </row>
    <row r="524" spans="1:19" x14ac:dyDescent="0.25">
      <c r="A524">
        <v>2</v>
      </c>
      <c r="B524">
        <v>15</v>
      </c>
      <c r="C524">
        <v>33</v>
      </c>
      <c r="D524">
        <v>49</v>
      </c>
      <c r="E524">
        <v>50</v>
      </c>
      <c r="F524" s="2">
        <v>0.23288658827681938</v>
      </c>
      <c r="G524">
        <f t="shared" si="28"/>
        <v>149</v>
      </c>
      <c r="H524" s="2">
        <f ca="1">VLOOKUP(A524,Mains!A:D,4,0)+VLOOKUP(B524,Mains!A:D,4,0)+VLOOKUP(C524,Mains!A:D,4,0)+VLOOKUP(D524,Mains!A:D,4,0)+VLOOKUP(E524,Mains!A:D,4,0)</f>
        <v>7.4136115072942058E-2</v>
      </c>
      <c r="I524">
        <f>IF(OR($A524=Test!B$1,$B524=Test!B$1,$C524=Test!B$1,$D524=Test!B$1,$E524=Test!B$1),1,0)</f>
        <v>1</v>
      </c>
      <c r="J524">
        <f>IF(OR($A524=Test!C$1,$B524=Test!C$1,$C524=Test!C$1,$D524=Test!C$1,$E524=Test!C$1),1,0)</f>
        <v>0</v>
      </c>
      <c r="K524">
        <f>IF(OR($A524=Test!D$1,$B524=Test!D$1,$C524=Test!D$1,$D524=Test!D$1,$E524=Test!D$1),1,0)</f>
        <v>0</v>
      </c>
      <c r="L524">
        <f>IF(OR($A524=Test!E$1,$B524=Test!E$1,$C524=Test!E$1,$D524=Test!E$1,$E524=Test!E$1),1,0)</f>
        <v>0</v>
      </c>
      <c r="M524">
        <f>IF(OR($A524=Test!F$1,$B524=Test!F$1,$C524=Test!F$1,$D524=Test!F$1,$E524=Test!F$1),1,0)</f>
        <v>1</v>
      </c>
      <c r="N524" s="34">
        <f t="shared" si="30"/>
        <v>2</v>
      </c>
      <c r="O524" s="34">
        <f t="shared" si="29"/>
        <v>660</v>
      </c>
      <c r="P524" s="34">
        <f t="shared" si="29"/>
        <v>56</v>
      </c>
      <c r="Q524" s="34">
        <f t="shared" si="29"/>
        <v>27</v>
      </c>
      <c r="R524" s="34">
        <f t="shared" si="29"/>
        <v>8</v>
      </c>
      <c r="S524" s="34">
        <f t="shared" si="29"/>
        <v>215</v>
      </c>
    </row>
    <row r="525" spans="1:19" x14ac:dyDescent="0.25">
      <c r="A525">
        <v>12</v>
      </c>
      <c r="B525">
        <v>13</v>
      </c>
      <c r="C525">
        <v>24</v>
      </c>
      <c r="D525">
        <v>39</v>
      </c>
      <c r="E525">
        <v>50</v>
      </c>
      <c r="F525" s="2">
        <v>0.23282185205593017</v>
      </c>
      <c r="G525">
        <f t="shared" si="28"/>
        <v>138</v>
      </c>
      <c r="H525" s="2">
        <f ca="1">VLOOKUP(A525,Mains!A:D,4,0)+VLOOKUP(B525,Mains!A:D,4,0)+VLOOKUP(C525,Mains!A:D,4,0)+VLOOKUP(D525,Mains!A:D,4,0)+VLOOKUP(E525,Mains!A:D,4,0)</f>
        <v>9.1101936576218498E-2</v>
      </c>
      <c r="I525">
        <f>IF(OR($A525=Test!B$1,$B525=Test!B$1,$C525=Test!B$1,$D525=Test!B$1,$E525=Test!B$1),1,0)</f>
        <v>0</v>
      </c>
      <c r="J525">
        <f>IF(OR($A525=Test!C$1,$B525=Test!C$1,$C525=Test!C$1,$D525=Test!C$1,$E525=Test!C$1),1,0)</f>
        <v>0</v>
      </c>
      <c r="K525">
        <f>IF(OR($A525=Test!D$1,$B525=Test!D$1,$C525=Test!D$1,$D525=Test!D$1,$E525=Test!D$1),1,0)</f>
        <v>0</v>
      </c>
      <c r="L525">
        <f>IF(OR($A525=Test!E$1,$B525=Test!E$1,$C525=Test!E$1,$D525=Test!E$1,$E525=Test!E$1),1,0)</f>
        <v>0</v>
      </c>
      <c r="M525">
        <f>IF(OR($A525=Test!F$1,$B525=Test!F$1,$C525=Test!F$1,$D525=Test!F$1,$E525=Test!F$1),1,0)</f>
        <v>1</v>
      </c>
      <c r="N525" s="34">
        <f t="shared" si="30"/>
        <v>1</v>
      </c>
      <c r="O525" s="34">
        <f t="shared" si="29"/>
        <v>11</v>
      </c>
      <c r="P525" s="34">
        <f t="shared" si="29"/>
        <v>110</v>
      </c>
      <c r="Q525" s="34">
        <f t="shared" si="29"/>
        <v>109</v>
      </c>
      <c r="R525" s="34">
        <f t="shared" si="29"/>
        <v>199</v>
      </c>
      <c r="S525" s="34">
        <f t="shared" si="29"/>
        <v>215</v>
      </c>
    </row>
    <row r="526" spans="1:19" x14ac:dyDescent="0.25">
      <c r="A526">
        <v>2</v>
      </c>
      <c r="B526">
        <v>17</v>
      </c>
      <c r="C526">
        <v>32</v>
      </c>
      <c r="D526">
        <v>33</v>
      </c>
      <c r="E526">
        <v>45</v>
      </c>
      <c r="F526" s="2">
        <v>0.23281257999325566</v>
      </c>
      <c r="G526">
        <f t="shared" si="28"/>
        <v>129</v>
      </c>
      <c r="H526" s="2">
        <f ca="1">VLOOKUP(A526,Mains!A:D,4,0)+VLOOKUP(B526,Mains!A:D,4,0)+VLOOKUP(C526,Mains!A:D,4,0)+VLOOKUP(D526,Mains!A:D,4,0)+VLOOKUP(E526,Mains!A:D,4,0)</f>
        <v>7.4838836047271609E-2</v>
      </c>
      <c r="I526">
        <f>IF(OR($A526=Test!B$1,$B526=Test!B$1,$C526=Test!B$1,$D526=Test!B$1,$E526=Test!B$1),1,0)</f>
        <v>1</v>
      </c>
      <c r="J526">
        <f>IF(OR($A526=Test!C$1,$B526=Test!C$1,$C526=Test!C$1,$D526=Test!C$1,$E526=Test!C$1),1,0)</f>
        <v>0</v>
      </c>
      <c r="K526">
        <f>IF(OR($A526=Test!D$1,$B526=Test!D$1,$C526=Test!D$1,$D526=Test!D$1,$E526=Test!D$1),1,0)</f>
        <v>0</v>
      </c>
      <c r="L526">
        <f>IF(OR($A526=Test!E$1,$B526=Test!E$1,$C526=Test!E$1,$D526=Test!E$1,$E526=Test!E$1),1,0)</f>
        <v>0</v>
      </c>
      <c r="M526">
        <f>IF(OR($A526=Test!F$1,$B526=Test!F$1,$C526=Test!F$1,$D526=Test!F$1,$E526=Test!F$1),1,0)</f>
        <v>0</v>
      </c>
      <c r="N526" s="34">
        <f t="shared" si="30"/>
        <v>1</v>
      </c>
      <c r="O526" s="34">
        <f t="shared" si="29"/>
        <v>660</v>
      </c>
      <c r="P526" s="34">
        <f t="shared" si="29"/>
        <v>105</v>
      </c>
      <c r="Q526" s="34">
        <f t="shared" si="29"/>
        <v>50</v>
      </c>
      <c r="R526" s="34">
        <f t="shared" si="29"/>
        <v>36</v>
      </c>
      <c r="S526" s="34">
        <f t="shared" si="29"/>
        <v>81</v>
      </c>
    </row>
    <row r="527" spans="1:19" x14ac:dyDescent="0.25">
      <c r="A527">
        <v>2</v>
      </c>
      <c r="B527">
        <v>16</v>
      </c>
      <c r="C527">
        <v>31</v>
      </c>
      <c r="D527">
        <v>40</v>
      </c>
      <c r="E527">
        <v>41</v>
      </c>
      <c r="F527" s="2">
        <v>0.23279978419090364</v>
      </c>
      <c r="G527">
        <f t="shared" si="28"/>
        <v>130</v>
      </c>
      <c r="H527" s="2">
        <f ca="1">VLOOKUP(A527,Mains!A:D,4,0)+VLOOKUP(B527,Mains!A:D,4,0)+VLOOKUP(C527,Mains!A:D,4,0)+VLOOKUP(D527,Mains!A:D,4,0)+VLOOKUP(E527,Mains!A:D,4,0)</f>
        <v>7.4150800865795299E-2</v>
      </c>
      <c r="I527">
        <f>IF(OR($A527=Test!B$1,$B527=Test!B$1,$C527=Test!B$1,$D527=Test!B$1,$E527=Test!B$1),1,0)</f>
        <v>1</v>
      </c>
      <c r="J527">
        <f>IF(OR($A527=Test!C$1,$B527=Test!C$1,$C527=Test!C$1,$D527=Test!C$1,$E527=Test!C$1),1,0)</f>
        <v>0</v>
      </c>
      <c r="K527">
        <f>IF(OR($A527=Test!D$1,$B527=Test!D$1,$C527=Test!D$1,$D527=Test!D$1,$E527=Test!D$1),1,0)</f>
        <v>0</v>
      </c>
      <c r="L527">
        <f>IF(OR($A527=Test!E$1,$B527=Test!E$1,$C527=Test!E$1,$D527=Test!E$1,$E527=Test!E$1),1,0)</f>
        <v>0</v>
      </c>
      <c r="M527">
        <f>IF(OR($A527=Test!F$1,$B527=Test!F$1,$C527=Test!F$1,$D527=Test!F$1,$E527=Test!F$1),1,0)</f>
        <v>0</v>
      </c>
      <c r="N527" s="34">
        <f t="shared" si="30"/>
        <v>1</v>
      </c>
      <c r="O527" s="34">
        <f t="shared" si="29"/>
        <v>660</v>
      </c>
      <c r="P527" s="34">
        <f t="shared" si="29"/>
        <v>40</v>
      </c>
      <c r="Q527" s="34">
        <f t="shared" si="29"/>
        <v>57</v>
      </c>
      <c r="R527" s="34">
        <f t="shared" si="29"/>
        <v>160</v>
      </c>
      <c r="S527" s="34">
        <f t="shared" si="29"/>
        <v>92</v>
      </c>
    </row>
    <row r="528" spans="1:19" x14ac:dyDescent="0.25">
      <c r="A528">
        <v>2</v>
      </c>
      <c r="B528">
        <v>11</v>
      </c>
      <c r="C528">
        <v>26</v>
      </c>
      <c r="D528">
        <v>35</v>
      </c>
      <c r="E528">
        <v>36</v>
      </c>
      <c r="F528" s="2">
        <v>0.23275644762597711</v>
      </c>
      <c r="G528">
        <f t="shared" si="28"/>
        <v>110</v>
      </c>
      <c r="H528" s="2">
        <f ca="1">VLOOKUP(A528,Mains!A:D,4,0)+VLOOKUP(B528,Mains!A:D,4,0)+VLOOKUP(C528,Mains!A:D,4,0)+VLOOKUP(D528,Mains!A:D,4,0)+VLOOKUP(E528,Mains!A:D,4,0)</f>
        <v>9.5040484582907994E-2</v>
      </c>
      <c r="I528">
        <f>IF(OR($A528=Test!B$1,$B528=Test!B$1,$C528=Test!B$1,$D528=Test!B$1,$E528=Test!B$1),1,0)</f>
        <v>1</v>
      </c>
      <c r="J528">
        <f>IF(OR($A528=Test!C$1,$B528=Test!C$1,$C528=Test!C$1,$D528=Test!C$1,$E528=Test!C$1),1,0)</f>
        <v>0</v>
      </c>
      <c r="K528">
        <f>IF(OR($A528=Test!D$1,$B528=Test!D$1,$C528=Test!D$1,$D528=Test!D$1,$E528=Test!D$1),1,0)</f>
        <v>0</v>
      </c>
      <c r="L528">
        <f>IF(OR($A528=Test!E$1,$B528=Test!E$1,$C528=Test!E$1,$D528=Test!E$1,$E528=Test!E$1),1,0)</f>
        <v>0</v>
      </c>
      <c r="M528">
        <f>IF(OR($A528=Test!F$1,$B528=Test!F$1,$C528=Test!F$1,$D528=Test!F$1,$E528=Test!F$1),1,0)</f>
        <v>0</v>
      </c>
      <c r="N528" s="34">
        <f t="shared" si="30"/>
        <v>1</v>
      </c>
      <c r="O528" s="34">
        <f t="shared" si="29"/>
        <v>660</v>
      </c>
      <c r="P528" s="34">
        <f t="shared" si="29"/>
        <v>19</v>
      </c>
      <c r="Q528" s="34">
        <f t="shared" si="29"/>
        <v>102</v>
      </c>
      <c r="R528" s="34">
        <f t="shared" si="29"/>
        <v>177</v>
      </c>
      <c r="S528" s="34">
        <f t="shared" si="29"/>
        <v>12</v>
      </c>
    </row>
    <row r="529" spans="1:19" x14ac:dyDescent="0.25">
      <c r="A529">
        <v>2</v>
      </c>
      <c r="B529">
        <v>12</v>
      </c>
      <c r="C529">
        <v>28</v>
      </c>
      <c r="D529">
        <v>40</v>
      </c>
      <c r="E529">
        <v>41</v>
      </c>
      <c r="F529" s="2">
        <v>0.23267485356574599</v>
      </c>
      <c r="G529">
        <f t="shared" si="28"/>
        <v>123</v>
      </c>
      <c r="H529" s="2">
        <f ca="1">VLOOKUP(A529,Mains!A:D,4,0)+VLOOKUP(B529,Mains!A:D,4,0)+VLOOKUP(C529,Mains!A:D,4,0)+VLOOKUP(D529,Mains!A:D,4,0)+VLOOKUP(E529,Mains!A:D,4,0)</f>
        <v>9.9189738643403691E-2</v>
      </c>
      <c r="I529">
        <f>IF(OR($A529=Test!B$1,$B529=Test!B$1,$C529=Test!B$1,$D529=Test!B$1,$E529=Test!B$1),1,0)</f>
        <v>1</v>
      </c>
      <c r="J529">
        <f>IF(OR($A529=Test!C$1,$B529=Test!C$1,$C529=Test!C$1,$D529=Test!C$1,$E529=Test!C$1),1,0)</f>
        <v>0</v>
      </c>
      <c r="K529">
        <f>IF(OR($A529=Test!D$1,$B529=Test!D$1,$C529=Test!D$1,$D529=Test!D$1,$E529=Test!D$1),1,0)</f>
        <v>0</v>
      </c>
      <c r="L529">
        <f>IF(OR($A529=Test!E$1,$B529=Test!E$1,$C529=Test!E$1,$D529=Test!E$1,$E529=Test!E$1),1,0)</f>
        <v>0</v>
      </c>
      <c r="M529">
        <f>IF(OR($A529=Test!F$1,$B529=Test!F$1,$C529=Test!F$1,$D529=Test!F$1,$E529=Test!F$1),1,0)</f>
        <v>0</v>
      </c>
      <c r="N529" s="34">
        <f t="shared" si="30"/>
        <v>1</v>
      </c>
      <c r="O529" s="34">
        <f t="shared" si="29"/>
        <v>660</v>
      </c>
      <c r="P529" s="34">
        <f t="shared" si="29"/>
        <v>31</v>
      </c>
      <c r="Q529" s="34">
        <f t="shared" si="29"/>
        <v>120</v>
      </c>
      <c r="R529" s="34">
        <f t="shared" si="29"/>
        <v>160</v>
      </c>
      <c r="S529" s="34">
        <f t="shared" si="29"/>
        <v>92</v>
      </c>
    </row>
    <row r="530" spans="1:19" x14ac:dyDescent="0.25">
      <c r="A530">
        <v>2</v>
      </c>
      <c r="B530">
        <v>13</v>
      </c>
      <c r="C530">
        <v>28</v>
      </c>
      <c r="D530">
        <v>45</v>
      </c>
      <c r="E530">
        <v>46</v>
      </c>
      <c r="F530" s="2">
        <v>0.23261866628005715</v>
      </c>
      <c r="G530">
        <f t="shared" si="28"/>
        <v>134</v>
      </c>
      <c r="H530" s="2">
        <f ca="1">VLOOKUP(A530,Mains!A:D,4,0)+VLOOKUP(B530,Mains!A:D,4,0)+VLOOKUP(C530,Mains!A:D,4,0)+VLOOKUP(D530,Mains!A:D,4,0)+VLOOKUP(E530,Mains!A:D,4,0)</f>
        <v>0.10688582317491629</v>
      </c>
      <c r="I530">
        <f>IF(OR($A530=Test!B$1,$B530=Test!B$1,$C530=Test!B$1,$D530=Test!B$1,$E530=Test!B$1),1,0)</f>
        <v>1</v>
      </c>
      <c r="J530">
        <f>IF(OR($A530=Test!C$1,$B530=Test!C$1,$C530=Test!C$1,$D530=Test!C$1,$E530=Test!C$1),1,0)</f>
        <v>0</v>
      </c>
      <c r="K530">
        <f>IF(OR($A530=Test!D$1,$B530=Test!D$1,$C530=Test!D$1,$D530=Test!D$1,$E530=Test!D$1),1,0)</f>
        <v>0</v>
      </c>
      <c r="L530">
        <f>IF(OR($A530=Test!E$1,$B530=Test!E$1,$C530=Test!E$1,$D530=Test!E$1,$E530=Test!E$1),1,0)</f>
        <v>0</v>
      </c>
      <c r="M530">
        <f>IF(OR($A530=Test!F$1,$B530=Test!F$1,$C530=Test!F$1,$D530=Test!F$1,$E530=Test!F$1),1,0)</f>
        <v>0</v>
      </c>
      <c r="N530" s="34">
        <f t="shared" si="30"/>
        <v>1</v>
      </c>
      <c r="O530" s="34">
        <f t="shared" si="29"/>
        <v>660</v>
      </c>
      <c r="P530" s="34">
        <f t="shared" si="29"/>
        <v>110</v>
      </c>
      <c r="Q530" s="34">
        <f t="shared" si="29"/>
        <v>120</v>
      </c>
      <c r="R530" s="34">
        <f t="shared" si="29"/>
        <v>32</v>
      </c>
      <c r="S530" s="34">
        <f t="shared" si="29"/>
        <v>64</v>
      </c>
    </row>
    <row r="531" spans="1:19" x14ac:dyDescent="0.25">
      <c r="A531">
        <v>4</v>
      </c>
      <c r="B531">
        <v>22</v>
      </c>
      <c r="C531">
        <v>28</v>
      </c>
      <c r="D531">
        <v>40</v>
      </c>
      <c r="E531">
        <v>41</v>
      </c>
      <c r="F531" s="2">
        <v>0.23261019428752008</v>
      </c>
      <c r="G531">
        <f t="shared" si="28"/>
        <v>135</v>
      </c>
      <c r="H531" s="2">
        <f ca="1">VLOOKUP(A531,Mains!A:D,4,0)+VLOOKUP(B531,Mains!A:D,4,0)+VLOOKUP(C531,Mains!A:D,4,0)+VLOOKUP(D531,Mains!A:D,4,0)+VLOOKUP(E531,Mains!A:D,4,0)</f>
        <v>0.11150562241631262</v>
      </c>
      <c r="I531">
        <f>IF(OR($A531=Test!B$1,$B531=Test!B$1,$C531=Test!B$1,$D531=Test!B$1,$E531=Test!B$1),1,0)</f>
        <v>0</v>
      </c>
      <c r="J531">
        <f>IF(OR($A531=Test!C$1,$B531=Test!C$1,$C531=Test!C$1,$D531=Test!C$1,$E531=Test!C$1),1,0)</f>
        <v>0</v>
      </c>
      <c r="K531">
        <f>IF(OR($A531=Test!D$1,$B531=Test!D$1,$C531=Test!D$1,$D531=Test!D$1,$E531=Test!D$1),1,0)</f>
        <v>0</v>
      </c>
      <c r="L531">
        <f>IF(OR($A531=Test!E$1,$B531=Test!E$1,$C531=Test!E$1,$D531=Test!E$1,$E531=Test!E$1),1,0)</f>
        <v>0</v>
      </c>
      <c r="M531">
        <f>IF(OR($A531=Test!F$1,$B531=Test!F$1,$C531=Test!F$1,$D531=Test!F$1,$E531=Test!F$1),1,0)</f>
        <v>0</v>
      </c>
      <c r="N531" s="34">
        <f t="shared" si="30"/>
        <v>0</v>
      </c>
      <c r="O531" s="34">
        <f t="shared" si="29"/>
        <v>207</v>
      </c>
      <c r="P531" s="34">
        <f t="shared" si="29"/>
        <v>82</v>
      </c>
      <c r="Q531" s="34">
        <f t="shared" si="29"/>
        <v>120</v>
      </c>
      <c r="R531" s="34">
        <f t="shared" si="29"/>
        <v>160</v>
      </c>
      <c r="S531" s="34">
        <f t="shared" si="29"/>
        <v>92</v>
      </c>
    </row>
    <row r="532" spans="1:19" x14ac:dyDescent="0.25">
      <c r="A532">
        <v>4</v>
      </c>
      <c r="B532">
        <v>22</v>
      </c>
      <c r="C532">
        <v>23</v>
      </c>
      <c r="D532">
        <v>39</v>
      </c>
      <c r="E532">
        <v>40</v>
      </c>
      <c r="F532" s="2">
        <v>0.23260753492935693</v>
      </c>
      <c r="G532">
        <f t="shared" si="28"/>
        <v>128</v>
      </c>
      <c r="H532" s="2">
        <f ca="1">VLOOKUP(A532,Mains!A:D,4,0)+VLOOKUP(B532,Mains!A:D,4,0)+VLOOKUP(C532,Mains!A:D,4,0)+VLOOKUP(D532,Mains!A:D,4,0)+VLOOKUP(E532,Mains!A:D,4,0)</f>
        <v>0.12408978582834693</v>
      </c>
      <c r="I532">
        <f>IF(OR($A532=Test!B$1,$B532=Test!B$1,$C532=Test!B$1,$D532=Test!B$1,$E532=Test!B$1),1,0)</f>
        <v>0</v>
      </c>
      <c r="J532">
        <f>IF(OR($A532=Test!C$1,$B532=Test!C$1,$C532=Test!C$1,$D532=Test!C$1,$E532=Test!C$1),1,0)</f>
        <v>0</v>
      </c>
      <c r="K532">
        <f>IF(OR($A532=Test!D$1,$B532=Test!D$1,$C532=Test!D$1,$D532=Test!D$1,$E532=Test!D$1),1,0)</f>
        <v>0</v>
      </c>
      <c r="L532">
        <f>IF(OR($A532=Test!E$1,$B532=Test!E$1,$C532=Test!E$1,$D532=Test!E$1,$E532=Test!E$1),1,0)</f>
        <v>0</v>
      </c>
      <c r="M532">
        <f>IF(OR($A532=Test!F$1,$B532=Test!F$1,$C532=Test!F$1,$D532=Test!F$1,$E532=Test!F$1),1,0)</f>
        <v>0</v>
      </c>
      <c r="N532" s="34">
        <f t="shared" si="30"/>
        <v>0</v>
      </c>
      <c r="O532" s="34">
        <f t="shared" si="29"/>
        <v>207</v>
      </c>
      <c r="P532" s="34">
        <f t="shared" si="29"/>
        <v>82</v>
      </c>
      <c r="Q532" s="34">
        <f t="shared" si="29"/>
        <v>86</v>
      </c>
      <c r="R532" s="34">
        <f t="shared" si="29"/>
        <v>199</v>
      </c>
      <c r="S532" s="34">
        <f t="shared" si="29"/>
        <v>170</v>
      </c>
    </row>
    <row r="533" spans="1:19" x14ac:dyDescent="0.25">
      <c r="A533">
        <v>2</v>
      </c>
      <c r="B533">
        <v>13</v>
      </c>
      <c r="C533">
        <v>32</v>
      </c>
      <c r="D533">
        <v>39</v>
      </c>
      <c r="E533">
        <v>40</v>
      </c>
      <c r="F533" s="2">
        <v>0.23259845882543626</v>
      </c>
      <c r="G533">
        <f t="shared" si="28"/>
        <v>126</v>
      </c>
      <c r="H533" s="2">
        <f ca="1">VLOOKUP(A533,Mains!A:D,4,0)+VLOOKUP(B533,Mains!A:D,4,0)+VLOOKUP(C533,Mains!A:D,4,0)+VLOOKUP(D533,Mains!A:D,4,0)+VLOOKUP(E533,Mains!A:D,4,0)</f>
        <v>0.11342937619580196</v>
      </c>
      <c r="I533">
        <f>IF(OR($A533=Test!B$1,$B533=Test!B$1,$C533=Test!B$1,$D533=Test!B$1,$E533=Test!B$1),1,0)</f>
        <v>1</v>
      </c>
      <c r="J533">
        <f>IF(OR($A533=Test!C$1,$B533=Test!C$1,$C533=Test!C$1,$D533=Test!C$1,$E533=Test!C$1),1,0)</f>
        <v>0</v>
      </c>
      <c r="K533">
        <f>IF(OR($A533=Test!D$1,$B533=Test!D$1,$C533=Test!D$1,$D533=Test!D$1,$E533=Test!D$1),1,0)</f>
        <v>0</v>
      </c>
      <c r="L533">
        <f>IF(OR($A533=Test!E$1,$B533=Test!E$1,$C533=Test!E$1,$D533=Test!E$1,$E533=Test!E$1),1,0)</f>
        <v>0</v>
      </c>
      <c r="M533">
        <f>IF(OR($A533=Test!F$1,$B533=Test!F$1,$C533=Test!F$1,$D533=Test!F$1,$E533=Test!F$1),1,0)</f>
        <v>0</v>
      </c>
      <c r="N533" s="34">
        <f t="shared" si="30"/>
        <v>1</v>
      </c>
      <c r="O533" s="34">
        <f t="shared" si="29"/>
        <v>660</v>
      </c>
      <c r="P533" s="34">
        <f t="shared" si="29"/>
        <v>110</v>
      </c>
      <c r="Q533" s="34">
        <f t="shared" si="29"/>
        <v>50</v>
      </c>
      <c r="R533" s="34">
        <f t="shared" si="29"/>
        <v>199</v>
      </c>
      <c r="S533" s="34">
        <f t="shared" si="29"/>
        <v>170</v>
      </c>
    </row>
    <row r="534" spans="1:19" x14ac:dyDescent="0.25">
      <c r="A534">
        <v>5</v>
      </c>
      <c r="B534">
        <v>6</v>
      </c>
      <c r="C534">
        <v>24</v>
      </c>
      <c r="D534">
        <v>39</v>
      </c>
      <c r="E534">
        <v>50</v>
      </c>
      <c r="F534" s="2">
        <v>0.23256775792723214</v>
      </c>
      <c r="G534">
        <f t="shared" si="28"/>
        <v>124</v>
      </c>
      <c r="H534" s="2">
        <f ca="1">VLOOKUP(A534,Mains!A:D,4,0)+VLOOKUP(B534,Mains!A:D,4,0)+VLOOKUP(C534,Mains!A:D,4,0)+VLOOKUP(D534,Mains!A:D,4,0)+VLOOKUP(E534,Mains!A:D,4,0)</f>
        <v>9.0525201717028464E-2</v>
      </c>
      <c r="I534">
        <f>IF(OR($A534=Test!B$1,$B534=Test!B$1,$C534=Test!B$1,$D534=Test!B$1,$E534=Test!B$1),1,0)</f>
        <v>0</v>
      </c>
      <c r="J534">
        <f>IF(OR($A534=Test!C$1,$B534=Test!C$1,$C534=Test!C$1,$D534=Test!C$1,$E534=Test!C$1),1,0)</f>
        <v>0</v>
      </c>
      <c r="K534">
        <f>IF(OR($A534=Test!D$1,$B534=Test!D$1,$C534=Test!D$1,$D534=Test!D$1,$E534=Test!D$1),1,0)</f>
        <v>0</v>
      </c>
      <c r="L534">
        <f>IF(OR($A534=Test!E$1,$B534=Test!E$1,$C534=Test!E$1,$D534=Test!E$1,$E534=Test!E$1),1,0)</f>
        <v>0</v>
      </c>
      <c r="M534">
        <f>IF(OR($A534=Test!F$1,$B534=Test!F$1,$C534=Test!F$1,$D534=Test!F$1,$E534=Test!F$1),1,0)</f>
        <v>1</v>
      </c>
      <c r="N534" s="34">
        <f t="shared" si="30"/>
        <v>1</v>
      </c>
      <c r="O534" s="34">
        <f t="shared" si="29"/>
        <v>50</v>
      </c>
      <c r="P534" s="34">
        <f t="shared" si="29"/>
        <v>7</v>
      </c>
      <c r="Q534" s="34">
        <f t="shared" si="29"/>
        <v>109</v>
      </c>
      <c r="R534" s="34">
        <f t="shared" si="29"/>
        <v>199</v>
      </c>
      <c r="S534" s="34">
        <f t="shared" si="29"/>
        <v>215</v>
      </c>
    </row>
    <row r="535" spans="1:19" x14ac:dyDescent="0.25">
      <c r="A535">
        <v>2</v>
      </c>
      <c r="B535">
        <v>19</v>
      </c>
      <c r="C535">
        <v>34</v>
      </c>
      <c r="D535">
        <v>35</v>
      </c>
      <c r="E535">
        <v>46</v>
      </c>
      <c r="F535" s="2">
        <v>0.23248674918849213</v>
      </c>
      <c r="G535">
        <f t="shared" si="28"/>
        <v>136</v>
      </c>
      <c r="H535" s="2">
        <f ca="1">VLOOKUP(A535,Mains!A:D,4,0)+VLOOKUP(B535,Mains!A:D,4,0)+VLOOKUP(C535,Mains!A:D,4,0)+VLOOKUP(D535,Mains!A:D,4,0)+VLOOKUP(E535,Mains!A:D,4,0)</f>
        <v>9.852800297174974E-2</v>
      </c>
      <c r="I535">
        <f>IF(OR($A535=Test!B$1,$B535=Test!B$1,$C535=Test!B$1,$D535=Test!B$1,$E535=Test!B$1),1,0)</f>
        <v>1</v>
      </c>
      <c r="J535">
        <f>IF(OR($A535=Test!C$1,$B535=Test!C$1,$C535=Test!C$1,$D535=Test!C$1,$E535=Test!C$1),1,0)</f>
        <v>0</v>
      </c>
      <c r="K535">
        <f>IF(OR($A535=Test!D$1,$B535=Test!D$1,$C535=Test!D$1,$D535=Test!D$1,$E535=Test!D$1),1,0)</f>
        <v>0</v>
      </c>
      <c r="L535">
        <f>IF(OR($A535=Test!E$1,$B535=Test!E$1,$C535=Test!E$1,$D535=Test!E$1,$E535=Test!E$1),1,0)</f>
        <v>0</v>
      </c>
      <c r="M535">
        <f>IF(OR($A535=Test!F$1,$B535=Test!F$1,$C535=Test!F$1,$D535=Test!F$1,$E535=Test!F$1),1,0)</f>
        <v>0</v>
      </c>
      <c r="N535" s="34">
        <f t="shared" si="30"/>
        <v>1</v>
      </c>
      <c r="O535" s="34">
        <f t="shared" si="29"/>
        <v>660</v>
      </c>
      <c r="P535" s="34">
        <f t="shared" si="29"/>
        <v>209</v>
      </c>
      <c r="Q535" s="34">
        <f t="shared" si="29"/>
        <v>71</v>
      </c>
      <c r="R535" s="34">
        <f t="shared" si="29"/>
        <v>177</v>
      </c>
      <c r="S535" s="34">
        <f t="shared" si="29"/>
        <v>64</v>
      </c>
    </row>
    <row r="536" spans="1:19" x14ac:dyDescent="0.25">
      <c r="A536">
        <v>4</v>
      </c>
      <c r="B536">
        <v>14</v>
      </c>
      <c r="C536">
        <v>24</v>
      </c>
      <c r="D536">
        <v>39</v>
      </c>
      <c r="E536">
        <v>40</v>
      </c>
      <c r="F536" s="2">
        <v>0.23246299724061104</v>
      </c>
      <c r="G536">
        <f t="shared" si="28"/>
        <v>121</v>
      </c>
      <c r="H536" s="2">
        <f ca="1">VLOOKUP(A536,Mains!A:D,4,0)+VLOOKUP(B536,Mains!A:D,4,0)+VLOOKUP(C536,Mains!A:D,4,0)+VLOOKUP(D536,Mains!A:D,4,0)+VLOOKUP(E536,Mains!A:D,4,0)</f>
        <v>0.10228750435055772</v>
      </c>
      <c r="I536">
        <f>IF(OR($A536=Test!B$1,$B536=Test!B$1,$C536=Test!B$1,$D536=Test!B$1,$E536=Test!B$1),1,0)</f>
        <v>0</v>
      </c>
      <c r="J536">
        <f>IF(OR($A536=Test!C$1,$B536=Test!C$1,$C536=Test!C$1,$D536=Test!C$1,$E536=Test!C$1),1,0)</f>
        <v>1</v>
      </c>
      <c r="K536">
        <f>IF(OR($A536=Test!D$1,$B536=Test!D$1,$C536=Test!D$1,$D536=Test!D$1,$E536=Test!D$1),1,0)</f>
        <v>0</v>
      </c>
      <c r="L536">
        <f>IF(OR($A536=Test!E$1,$B536=Test!E$1,$C536=Test!E$1,$D536=Test!E$1,$E536=Test!E$1),1,0)</f>
        <v>0</v>
      </c>
      <c r="M536">
        <f>IF(OR($A536=Test!F$1,$B536=Test!F$1,$C536=Test!F$1,$D536=Test!F$1,$E536=Test!F$1),1,0)</f>
        <v>0</v>
      </c>
      <c r="N536" s="34">
        <f t="shared" si="30"/>
        <v>1</v>
      </c>
      <c r="O536" s="34">
        <f t="shared" si="29"/>
        <v>207</v>
      </c>
      <c r="P536" s="34">
        <f t="shared" si="29"/>
        <v>47</v>
      </c>
      <c r="Q536" s="34">
        <f t="shared" si="29"/>
        <v>109</v>
      </c>
      <c r="R536" s="34">
        <f t="shared" si="29"/>
        <v>199</v>
      </c>
      <c r="S536" s="34">
        <f t="shared" si="29"/>
        <v>170</v>
      </c>
    </row>
    <row r="537" spans="1:19" x14ac:dyDescent="0.25">
      <c r="A537">
        <v>2</v>
      </c>
      <c r="B537">
        <v>12</v>
      </c>
      <c r="C537">
        <v>25</v>
      </c>
      <c r="D537">
        <v>40</v>
      </c>
      <c r="E537">
        <v>41</v>
      </c>
      <c r="F537" s="2">
        <v>0.2324163027881869</v>
      </c>
      <c r="G537">
        <f t="shared" si="28"/>
        <v>120</v>
      </c>
      <c r="H537" s="2">
        <f ca="1">VLOOKUP(A537,Mains!A:D,4,0)+VLOOKUP(B537,Mains!A:D,4,0)+VLOOKUP(C537,Mains!A:D,4,0)+VLOOKUP(D537,Mains!A:D,4,0)+VLOOKUP(E537,Mains!A:D,4,0)</f>
        <v>7.9452186559688706E-2</v>
      </c>
      <c r="I537">
        <f>IF(OR($A537=Test!B$1,$B537=Test!B$1,$C537=Test!B$1,$D537=Test!B$1,$E537=Test!B$1),1,0)</f>
        <v>1</v>
      </c>
      <c r="J537">
        <f>IF(OR($A537=Test!C$1,$B537=Test!C$1,$C537=Test!C$1,$D537=Test!C$1,$E537=Test!C$1),1,0)</f>
        <v>0</v>
      </c>
      <c r="K537">
        <f>IF(OR($A537=Test!D$1,$B537=Test!D$1,$C537=Test!D$1,$D537=Test!D$1,$E537=Test!D$1),1,0)</f>
        <v>0</v>
      </c>
      <c r="L537">
        <f>IF(OR($A537=Test!E$1,$B537=Test!E$1,$C537=Test!E$1,$D537=Test!E$1,$E537=Test!E$1),1,0)</f>
        <v>0</v>
      </c>
      <c r="M537">
        <f>IF(OR($A537=Test!F$1,$B537=Test!F$1,$C537=Test!F$1,$D537=Test!F$1,$E537=Test!F$1),1,0)</f>
        <v>0</v>
      </c>
      <c r="N537" s="34">
        <f t="shared" si="30"/>
        <v>1</v>
      </c>
      <c r="O537" s="34">
        <f t="shared" si="29"/>
        <v>660</v>
      </c>
      <c r="P537" s="34">
        <f t="shared" si="29"/>
        <v>31</v>
      </c>
      <c r="Q537" s="34">
        <f t="shared" si="29"/>
        <v>11</v>
      </c>
      <c r="R537" s="34">
        <f t="shared" si="29"/>
        <v>160</v>
      </c>
      <c r="S537" s="34">
        <f t="shared" si="29"/>
        <v>92</v>
      </c>
    </row>
    <row r="538" spans="1:19" x14ac:dyDescent="0.25">
      <c r="A538">
        <v>13</v>
      </c>
      <c r="B538">
        <v>14</v>
      </c>
      <c r="C538">
        <v>24</v>
      </c>
      <c r="D538">
        <v>35</v>
      </c>
      <c r="E538">
        <v>50</v>
      </c>
      <c r="F538" s="2">
        <v>0.23234883745775867</v>
      </c>
      <c r="G538">
        <f t="shared" si="28"/>
        <v>136</v>
      </c>
      <c r="H538" s="2">
        <f ca="1">VLOOKUP(A538,Mains!A:D,4,0)+VLOOKUP(B538,Mains!A:D,4,0)+VLOOKUP(C538,Mains!A:D,4,0)+VLOOKUP(D538,Mains!A:D,4,0)+VLOOKUP(E538,Mains!A:D,4,0)</f>
        <v>9.1048579273132382E-2</v>
      </c>
      <c r="I538">
        <f>IF(OR($A538=Test!B$1,$B538=Test!B$1,$C538=Test!B$1,$D538=Test!B$1,$E538=Test!B$1),1,0)</f>
        <v>0</v>
      </c>
      <c r="J538">
        <f>IF(OR($A538=Test!C$1,$B538=Test!C$1,$C538=Test!C$1,$D538=Test!C$1,$E538=Test!C$1),1,0)</f>
        <v>1</v>
      </c>
      <c r="K538">
        <f>IF(OR($A538=Test!D$1,$B538=Test!D$1,$C538=Test!D$1,$D538=Test!D$1,$E538=Test!D$1),1,0)</f>
        <v>0</v>
      </c>
      <c r="L538">
        <f>IF(OR($A538=Test!E$1,$B538=Test!E$1,$C538=Test!E$1,$D538=Test!E$1,$E538=Test!E$1),1,0)</f>
        <v>0</v>
      </c>
      <c r="M538">
        <f>IF(OR($A538=Test!F$1,$B538=Test!F$1,$C538=Test!F$1,$D538=Test!F$1,$E538=Test!F$1),1,0)</f>
        <v>1</v>
      </c>
      <c r="N538" s="34">
        <f t="shared" si="30"/>
        <v>2</v>
      </c>
      <c r="O538" s="34">
        <f t="shared" si="29"/>
        <v>8</v>
      </c>
      <c r="P538" s="34">
        <f t="shared" si="29"/>
        <v>47</v>
      </c>
      <c r="Q538" s="34">
        <f t="shared" si="29"/>
        <v>109</v>
      </c>
      <c r="R538" s="34">
        <f t="shared" si="29"/>
        <v>177</v>
      </c>
      <c r="S538" s="34">
        <f t="shared" si="29"/>
        <v>215</v>
      </c>
    </row>
    <row r="539" spans="1:19" x14ac:dyDescent="0.25">
      <c r="A539">
        <v>4</v>
      </c>
      <c r="B539">
        <v>23</v>
      </c>
      <c r="C539">
        <v>24</v>
      </c>
      <c r="D539">
        <v>43</v>
      </c>
      <c r="E539">
        <v>50</v>
      </c>
      <c r="F539" s="2">
        <v>0.23229511256786717</v>
      </c>
      <c r="G539">
        <f t="shared" si="28"/>
        <v>144</v>
      </c>
      <c r="H539" s="2">
        <f ca="1">VLOOKUP(A539,Mains!A:D,4,0)+VLOOKUP(B539,Mains!A:D,4,0)+VLOOKUP(C539,Mains!A:D,4,0)+VLOOKUP(D539,Mains!A:D,4,0)+VLOOKUP(E539,Mains!A:D,4,0)</f>
        <v>0.10665496114316478</v>
      </c>
      <c r="I539">
        <f>IF(OR($A539=Test!B$1,$B539=Test!B$1,$C539=Test!B$1,$D539=Test!B$1,$E539=Test!B$1),1,0)</f>
        <v>0</v>
      </c>
      <c r="J539">
        <f>IF(OR($A539=Test!C$1,$B539=Test!C$1,$C539=Test!C$1,$D539=Test!C$1,$E539=Test!C$1),1,0)</f>
        <v>0</v>
      </c>
      <c r="K539">
        <f>IF(OR($A539=Test!D$1,$B539=Test!D$1,$C539=Test!D$1,$D539=Test!D$1,$E539=Test!D$1),1,0)</f>
        <v>0</v>
      </c>
      <c r="L539">
        <f>IF(OR($A539=Test!E$1,$B539=Test!E$1,$C539=Test!E$1,$D539=Test!E$1,$E539=Test!E$1),1,0)</f>
        <v>0</v>
      </c>
      <c r="M539">
        <f>IF(OR($A539=Test!F$1,$B539=Test!F$1,$C539=Test!F$1,$D539=Test!F$1,$E539=Test!F$1),1,0)</f>
        <v>1</v>
      </c>
      <c r="N539" s="34">
        <f t="shared" si="30"/>
        <v>1</v>
      </c>
      <c r="O539" s="34">
        <f t="shared" si="29"/>
        <v>207</v>
      </c>
      <c r="P539" s="34">
        <f t="shared" si="29"/>
        <v>43</v>
      </c>
      <c r="Q539" s="34">
        <f t="shared" si="29"/>
        <v>109</v>
      </c>
      <c r="R539" s="34">
        <f t="shared" si="29"/>
        <v>51</v>
      </c>
      <c r="S539" s="34">
        <f t="shared" si="29"/>
        <v>215</v>
      </c>
    </row>
    <row r="540" spans="1:19" x14ac:dyDescent="0.25">
      <c r="A540">
        <v>4</v>
      </c>
      <c r="B540">
        <v>5</v>
      </c>
      <c r="C540">
        <v>22</v>
      </c>
      <c r="D540">
        <v>39</v>
      </c>
      <c r="E540">
        <v>50</v>
      </c>
      <c r="F540" s="2">
        <v>0.2322313730957207</v>
      </c>
      <c r="G540">
        <f t="shared" si="28"/>
        <v>120</v>
      </c>
      <c r="H540" s="2">
        <f ca="1">VLOOKUP(A540,Mains!A:D,4,0)+VLOOKUP(B540,Mains!A:D,4,0)+VLOOKUP(C540,Mains!A:D,4,0)+VLOOKUP(D540,Mains!A:D,4,0)+VLOOKUP(E540,Mains!A:D,4,0)</f>
        <v>0.11915833361090487</v>
      </c>
      <c r="I540">
        <f>IF(OR($A540=Test!B$1,$B540=Test!B$1,$C540=Test!B$1,$D540=Test!B$1,$E540=Test!B$1),1,0)</f>
        <v>0</v>
      </c>
      <c r="J540">
        <f>IF(OR($A540=Test!C$1,$B540=Test!C$1,$C540=Test!C$1,$D540=Test!C$1,$E540=Test!C$1),1,0)</f>
        <v>0</v>
      </c>
      <c r="K540">
        <f>IF(OR($A540=Test!D$1,$B540=Test!D$1,$C540=Test!D$1,$D540=Test!D$1,$E540=Test!D$1),1,0)</f>
        <v>0</v>
      </c>
      <c r="L540">
        <f>IF(OR($A540=Test!E$1,$B540=Test!E$1,$C540=Test!E$1,$D540=Test!E$1,$E540=Test!E$1),1,0)</f>
        <v>0</v>
      </c>
      <c r="M540">
        <f>IF(OR($A540=Test!F$1,$B540=Test!F$1,$C540=Test!F$1,$D540=Test!F$1,$E540=Test!F$1),1,0)</f>
        <v>1</v>
      </c>
      <c r="N540" s="34">
        <f t="shared" si="30"/>
        <v>1</v>
      </c>
      <c r="O540" s="34">
        <f t="shared" si="29"/>
        <v>207</v>
      </c>
      <c r="P540" s="34">
        <f t="shared" si="29"/>
        <v>24</v>
      </c>
      <c r="Q540" s="34">
        <f t="shared" si="29"/>
        <v>106</v>
      </c>
      <c r="R540" s="34">
        <f t="shared" si="29"/>
        <v>199</v>
      </c>
      <c r="S540" s="34">
        <f t="shared" si="29"/>
        <v>215</v>
      </c>
    </row>
    <row r="541" spans="1:19" x14ac:dyDescent="0.25">
      <c r="A541">
        <v>4</v>
      </c>
      <c r="B541">
        <v>5</v>
      </c>
      <c r="C541">
        <v>19</v>
      </c>
      <c r="D541">
        <v>35</v>
      </c>
      <c r="E541">
        <v>50</v>
      </c>
      <c r="F541" s="2">
        <v>0.2322011406614525</v>
      </c>
      <c r="G541">
        <f t="shared" si="28"/>
        <v>113</v>
      </c>
      <c r="H541" s="2">
        <f ca="1">VLOOKUP(A541,Mains!A:D,4,0)+VLOOKUP(B541,Mains!A:D,4,0)+VLOOKUP(C541,Mains!A:D,4,0)+VLOOKUP(D541,Mains!A:D,4,0)+VLOOKUP(E541,Mains!A:D,4,0)</f>
        <v>0.11308396150238038</v>
      </c>
      <c r="I541">
        <f>IF(OR($A541=Test!B$1,$B541=Test!B$1,$C541=Test!B$1,$D541=Test!B$1,$E541=Test!B$1),1,0)</f>
        <v>0</v>
      </c>
      <c r="J541">
        <f>IF(OR($A541=Test!C$1,$B541=Test!C$1,$C541=Test!C$1,$D541=Test!C$1,$E541=Test!C$1),1,0)</f>
        <v>0</v>
      </c>
      <c r="K541">
        <f>IF(OR($A541=Test!D$1,$B541=Test!D$1,$C541=Test!D$1,$D541=Test!D$1,$E541=Test!D$1),1,0)</f>
        <v>0</v>
      </c>
      <c r="L541">
        <f>IF(OR($A541=Test!E$1,$B541=Test!E$1,$C541=Test!E$1,$D541=Test!E$1,$E541=Test!E$1),1,0)</f>
        <v>0</v>
      </c>
      <c r="M541">
        <f>IF(OR($A541=Test!F$1,$B541=Test!F$1,$C541=Test!F$1,$D541=Test!F$1,$E541=Test!F$1),1,0)</f>
        <v>1</v>
      </c>
      <c r="N541" s="34">
        <f t="shared" si="30"/>
        <v>1</v>
      </c>
      <c r="O541" s="34">
        <f t="shared" si="29"/>
        <v>207</v>
      </c>
      <c r="P541" s="34">
        <f t="shared" si="29"/>
        <v>24</v>
      </c>
      <c r="Q541" s="34">
        <f t="shared" si="29"/>
        <v>18</v>
      </c>
      <c r="R541" s="34">
        <f t="shared" si="29"/>
        <v>177</v>
      </c>
      <c r="S541" s="34">
        <f t="shared" si="29"/>
        <v>215</v>
      </c>
    </row>
    <row r="542" spans="1:19" x14ac:dyDescent="0.25">
      <c r="A542">
        <v>2</v>
      </c>
      <c r="B542">
        <v>20</v>
      </c>
      <c r="C542">
        <v>24</v>
      </c>
      <c r="D542">
        <v>40</v>
      </c>
      <c r="E542">
        <v>41</v>
      </c>
      <c r="F542" s="2">
        <v>0.23219437719046027</v>
      </c>
      <c r="G542">
        <f t="shared" si="28"/>
        <v>127</v>
      </c>
      <c r="H542" s="2">
        <f ca="1">VLOOKUP(A542,Mains!A:D,4,0)+VLOOKUP(B542,Mains!A:D,4,0)+VLOOKUP(C542,Mains!A:D,4,0)+VLOOKUP(D542,Mains!A:D,4,0)+VLOOKUP(E542,Mains!A:D,4,0)</f>
        <v>8.5735881743435646E-2</v>
      </c>
      <c r="I542">
        <f>IF(OR($A542=Test!B$1,$B542=Test!B$1,$C542=Test!B$1,$D542=Test!B$1,$E542=Test!B$1),1,0)</f>
        <v>1</v>
      </c>
      <c r="J542">
        <f>IF(OR($A542=Test!C$1,$B542=Test!C$1,$C542=Test!C$1,$D542=Test!C$1,$E542=Test!C$1),1,0)</f>
        <v>0</v>
      </c>
      <c r="K542">
        <f>IF(OR($A542=Test!D$1,$B542=Test!D$1,$C542=Test!D$1,$D542=Test!D$1,$E542=Test!D$1),1,0)</f>
        <v>0</v>
      </c>
      <c r="L542">
        <f>IF(OR($A542=Test!E$1,$B542=Test!E$1,$C542=Test!E$1,$D542=Test!E$1,$E542=Test!E$1),1,0)</f>
        <v>0</v>
      </c>
      <c r="M542">
        <f>IF(OR($A542=Test!F$1,$B542=Test!F$1,$C542=Test!F$1,$D542=Test!F$1,$E542=Test!F$1),1,0)</f>
        <v>0</v>
      </c>
      <c r="N542" s="34">
        <f t="shared" si="30"/>
        <v>1</v>
      </c>
      <c r="O542" s="34">
        <f t="shared" si="29"/>
        <v>660</v>
      </c>
      <c r="P542" s="34">
        <f t="shared" si="29"/>
        <v>74</v>
      </c>
      <c r="Q542" s="34">
        <f t="shared" si="29"/>
        <v>109</v>
      </c>
      <c r="R542" s="34">
        <f t="shared" si="29"/>
        <v>160</v>
      </c>
      <c r="S542" s="34">
        <f t="shared" si="29"/>
        <v>92</v>
      </c>
    </row>
    <row r="543" spans="1:19" x14ac:dyDescent="0.25">
      <c r="A543">
        <v>2</v>
      </c>
      <c r="B543">
        <v>19</v>
      </c>
      <c r="C543">
        <v>26</v>
      </c>
      <c r="D543">
        <v>40</v>
      </c>
      <c r="E543">
        <v>41</v>
      </c>
      <c r="F543" s="2">
        <v>0.23219061274103417</v>
      </c>
      <c r="G543">
        <f t="shared" si="28"/>
        <v>128</v>
      </c>
      <c r="H543" s="2">
        <f ca="1">VLOOKUP(A543,Mains!A:D,4,0)+VLOOKUP(B543,Mains!A:D,4,0)+VLOOKUP(C543,Mains!A:D,4,0)+VLOOKUP(D543,Mains!A:D,4,0)+VLOOKUP(E543,Mains!A:D,4,0)</f>
        <v>0.11242142730076216</v>
      </c>
      <c r="I543">
        <f>IF(OR($A543=Test!B$1,$B543=Test!B$1,$C543=Test!B$1,$D543=Test!B$1,$E543=Test!B$1),1,0)</f>
        <v>1</v>
      </c>
      <c r="J543">
        <f>IF(OR($A543=Test!C$1,$B543=Test!C$1,$C543=Test!C$1,$D543=Test!C$1,$E543=Test!C$1),1,0)</f>
        <v>0</v>
      </c>
      <c r="K543">
        <f>IF(OR($A543=Test!D$1,$B543=Test!D$1,$C543=Test!D$1,$D543=Test!D$1,$E543=Test!D$1),1,0)</f>
        <v>0</v>
      </c>
      <c r="L543">
        <f>IF(OR($A543=Test!E$1,$B543=Test!E$1,$C543=Test!E$1,$D543=Test!E$1,$E543=Test!E$1),1,0)</f>
        <v>0</v>
      </c>
      <c r="M543">
        <f>IF(OR($A543=Test!F$1,$B543=Test!F$1,$C543=Test!F$1,$D543=Test!F$1,$E543=Test!F$1),1,0)</f>
        <v>0</v>
      </c>
      <c r="N543" s="34">
        <f t="shared" si="30"/>
        <v>1</v>
      </c>
      <c r="O543" s="34">
        <f t="shared" si="29"/>
        <v>660</v>
      </c>
      <c r="P543" s="34">
        <f t="shared" si="29"/>
        <v>209</v>
      </c>
      <c r="Q543" s="34">
        <f t="shared" si="29"/>
        <v>102</v>
      </c>
      <c r="R543" s="34">
        <f t="shared" si="29"/>
        <v>160</v>
      </c>
      <c r="S543" s="34">
        <f t="shared" si="29"/>
        <v>92</v>
      </c>
    </row>
    <row r="544" spans="1:19" x14ac:dyDescent="0.25">
      <c r="A544">
        <v>3</v>
      </c>
      <c r="B544">
        <v>21</v>
      </c>
      <c r="C544">
        <v>22</v>
      </c>
      <c r="D544">
        <v>39</v>
      </c>
      <c r="E544">
        <v>50</v>
      </c>
      <c r="F544" s="2">
        <v>0.23211292349203305</v>
      </c>
      <c r="G544">
        <f t="shared" si="28"/>
        <v>135</v>
      </c>
      <c r="H544" s="2">
        <f ca="1">VLOOKUP(A544,Mains!A:D,4,0)+VLOOKUP(B544,Mains!A:D,4,0)+VLOOKUP(C544,Mains!A:D,4,0)+VLOOKUP(D544,Mains!A:D,4,0)+VLOOKUP(E544,Mains!A:D,4,0)</f>
        <v>8.6626835245549733E-2</v>
      </c>
      <c r="I544">
        <f>IF(OR($A544=Test!B$1,$B544=Test!B$1,$C544=Test!B$1,$D544=Test!B$1,$E544=Test!B$1),1,0)</f>
        <v>0</v>
      </c>
      <c r="J544">
        <f>IF(OR($A544=Test!C$1,$B544=Test!C$1,$C544=Test!C$1,$D544=Test!C$1,$E544=Test!C$1),1,0)</f>
        <v>0</v>
      </c>
      <c r="K544">
        <f>IF(OR($A544=Test!D$1,$B544=Test!D$1,$C544=Test!D$1,$D544=Test!D$1,$E544=Test!D$1),1,0)</f>
        <v>0</v>
      </c>
      <c r="L544">
        <f>IF(OR($A544=Test!E$1,$B544=Test!E$1,$C544=Test!E$1,$D544=Test!E$1,$E544=Test!E$1),1,0)</f>
        <v>0</v>
      </c>
      <c r="M544">
        <f>IF(OR($A544=Test!F$1,$B544=Test!F$1,$C544=Test!F$1,$D544=Test!F$1,$E544=Test!F$1),1,0)</f>
        <v>1</v>
      </c>
      <c r="N544" s="34">
        <f t="shared" si="30"/>
        <v>1</v>
      </c>
      <c r="O544" s="34">
        <f t="shared" si="29"/>
        <v>9</v>
      </c>
      <c r="P544" s="34">
        <f t="shared" si="29"/>
        <v>56</v>
      </c>
      <c r="Q544" s="34">
        <f t="shared" si="29"/>
        <v>106</v>
      </c>
      <c r="R544" s="34">
        <f t="shared" si="29"/>
        <v>199</v>
      </c>
      <c r="S544" s="34">
        <f t="shared" si="29"/>
        <v>215</v>
      </c>
    </row>
    <row r="545" spans="1:19" x14ac:dyDescent="0.25">
      <c r="A545">
        <v>4</v>
      </c>
      <c r="B545">
        <v>19</v>
      </c>
      <c r="C545">
        <v>33</v>
      </c>
      <c r="D545">
        <v>34</v>
      </c>
      <c r="E545">
        <v>43</v>
      </c>
      <c r="F545" s="2">
        <v>0.2320839492422736</v>
      </c>
      <c r="G545">
        <f t="shared" si="28"/>
        <v>133</v>
      </c>
      <c r="H545" s="2">
        <f ca="1">VLOOKUP(A545,Mains!A:D,4,0)+VLOOKUP(B545,Mains!A:D,4,0)+VLOOKUP(C545,Mains!A:D,4,0)+VLOOKUP(D545,Mains!A:D,4,0)+VLOOKUP(E545,Mains!A:D,4,0)</f>
        <v>9.1359956637761433E-2</v>
      </c>
      <c r="I545">
        <f>IF(OR($A545=Test!B$1,$B545=Test!B$1,$C545=Test!B$1,$D545=Test!B$1,$E545=Test!B$1),1,0)</f>
        <v>0</v>
      </c>
      <c r="J545">
        <f>IF(OR($A545=Test!C$1,$B545=Test!C$1,$C545=Test!C$1,$D545=Test!C$1,$E545=Test!C$1),1,0)</f>
        <v>0</v>
      </c>
      <c r="K545">
        <f>IF(OR($A545=Test!D$1,$B545=Test!D$1,$C545=Test!D$1,$D545=Test!D$1,$E545=Test!D$1),1,0)</f>
        <v>0</v>
      </c>
      <c r="L545">
        <f>IF(OR($A545=Test!E$1,$B545=Test!E$1,$C545=Test!E$1,$D545=Test!E$1,$E545=Test!E$1),1,0)</f>
        <v>0</v>
      </c>
      <c r="M545">
        <f>IF(OR($A545=Test!F$1,$B545=Test!F$1,$C545=Test!F$1,$D545=Test!F$1,$E545=Test!F$1),1,0)</f>
        <v>0</v>
      </c>
      <c r="N545" s="34">
        <f t="shared" si="30"/>
        <v>0</v>
      </c>
      <c r="O545" s="34">
        <f t="shared" si="29"/>
        <v>207</v>
      </c>
      <c r="P545" s="34">
        <f t="shared" si="29"/>
        <v>209</v>
      </c>
      <c r="Q545" s="34">
        <f t="shared" si="29"/>
        <v>27</v>
      </c>
      <c r="R545" s="34">
        <f t="shared" si="29"/>
        <v>14</v>
      </c>
      <c r="S545" s="34">
        <f t="shared" si="29"/>
        <v>208</v>
      </c>
    </row>
    <row r="546" spans="1:19" x14ac:dyDescent="0.25">
      <c r="A546">
        <v>2</v>
      </c>
      <c r="B546">
        <v>17</v>
      </c>
      <c r="C546">
        <v>18</v>
      </c>
      <c r="D546">
        <v>35</v>
      </c>
      <c r="E546">
        <v>50</v>
      </c>
      <c r="F546" s="2">
        <v>0.23207929790141027</v>
      </c>
      <c r="G546">
        <f t="shared" si="28"/>
        <v>122</v>
      </c>
      <c r="H546" s="2">
        <f ca="1">VLOOKUP(A546,Mains!A:D,4,0)+VLOOKUP(B546,Mains!A:D,4,0)+VLOOKUP(C546,Mains!A:D,4,0)+VLOOKUP(D546,Mains!A:D,4,0)+VLOOKUP(E546,Mains!A:D,4,0)</f>
        <v>8.5855511646212648E-2</v>
      </c>
      <c r="I546">
        <f>IF(OR($A546=Test!B$1,$B546=Test!B$1,$C546=Test!B$1,$D546=Test!B$1,$E546=Test!B$1),1,0)</f>
        <v>1</v>
      </c>
      <c r="J546">
        <f>IF(OR($A546=Test!C$1,$B546=Test!C$1,$C546=Test!C$1,$D546=Test!C$1,$E546=Test!C$1),1,0)</f>
        <v>0</v>
      </c>
      <c r="K546">
        <f>IF(OR($A546=Test!D$1,$B546=Test!D$1,$C546=Test!D$1,$D546=Test!D$1,$E546=Test!D$1),1,0)</f>
        <v>0</v>
      </c>
      <c r="L546">
        <f>IF(OR($A546=Test!E$1,$B546=Test!E$1,$C546=Test!E$1,$D546=Test!E$1,$E546=Test!E$1),1,0)</f>
        <v>0</v>
      </c>
      <c r="M546">
        <f>IF(OR($A546=Test!F$1,$B546=Test!F$1,$C546=Test!F$1,$D546=Test!F$1,$E546=Test!F$1),1,0)</f>
        <v>1</v>
      </c>
      <c r="N546" s="34">
        <f t="shared" si="30"/>
        <v>2</v>
      </c>
      <c r="O546" s="34">
        <f t="shared" si="29"/>
        <v>660</v>
      </c>
      <c r="P546" s="34">
        <f t="shared" si="29"/>
        <v>105</v>
      </c>
      <c r="Q546" s="34">
        <f t="shared" si="29"/>
        <v>2</v>
      </c>
      <c r="R546" s="34">
        <f t="shared" si="29"/>
        <v>177</v>
      </c>
      <c r="S546" s="34">
        <f t="shared" si="29"/>
        <v>215</v>
      </c>
    </row>
    <row r="547" spans="1:19" x14ac:dyDescent="0.25">
      <c r="A547">
        <v>2</v>
      </c>
      <c r="B547">
        <v>21</v>
      </c>
      <c r="C547">
        <v>22</v>
      </c>
      <c r="D547">
        <v>31</v>
      </c>
      <c r="E547">
        <v>50</v>
      </c>
      <c r="F547" s="2">
        <v>0.23205607581171186</v>
      </c>
      <c r="G547">
        <f t="shared" si="28"/>
        <v>126</v>
      </c>
      <c r="H547" s="2">
        <f ca="1">VLOOKUP(A547,Mains!A:D,4,0)+VLOOKUP(B547,Mains!A:D,4,0)+VLOOKUP(C547,Mains!A:D,4,0)+VLOOKUP(D547,Mains!A:D,4,0)+VLOOKUP(E547,Mains!A:D,4,0)</f>
        <v>8.9055663144191319E-2</v>
      </c>
      <c r="I547">
        <f>IF(OR($A547=Test!B$1,$B547=Test!B$1,$C547=Test!B$1,$D547=Test!B$1,$E547=Test!B$1),1,0)</f>
        <v>1</v>
      </c>
      <c r="J547">
        <f>IF(OR($A547=Test!C$1,$B547=Test!C$1,$C547=Test!C$1,$D547=Test!C$1,$E547=Test!C$1),1,0)</f>
        <v>0</v>
      </c>
      <c r="K547">
        <f>IF(OR($A547=Test!D$1,$B547=Test!D$1,$C547=Test!D$1,$D547=Test!D$1,$E547=Test!D$1),1,0)</f>
        <v>0</v>
      </c>
      <c r="L547">
        <f>IF(OR($A547=Test!E$1,$B547=Test!E$1,$C547=Test!E$1,$D547=Test!E$1,$E547=Test!E$1),1,0)</f>
        <v>0</v>
      </c>
      <c r="M547">
        <f>IF(OR($A547=Test!F$1,$B547=Test!F$1,$C547=Test!F$1,$D547=Test!F$1,$E547=Test!F$1),1,0)</f>
        <v>1</v>
      </c>
      <c r="N547" s="34">
        <f t="shared" si="30"/>
        <v>2</v>
      </c>
      <c r="O547" s="34">
        <f t="shared" si="29"/>
        <v>660</v>
      </c>
      <c r="P547" s="34">
        <f t="shared" si="29"/>
        <v>56</v>
      </c>
      <c r="Q547" s="34">
        <f t="shared" si="29"/>
        <v>106</v>
      </c>
      <c r="R547" s="34">
        <f t="shared" si="29"/>
        <v>15</v>
      </c>
      <c r="S547" s="34">
        <f t="shared" si="29"/>
        <v>215</v>
      </c>
    </row>
    <row r="548" spans="1:19" x14ac:dyDescent="0.25">
      <c r="A548">
        <v>2</v>
      </c>
      <c r="B548">
        <v>13</v>
      </c>
      <c r="C548">
        <v>32</v>
      </c>
      <c r="D548">
        <v>33</v>
      </c>
      <c r="E548">
        <v>43</v>
      </c>
      <c r="F548" s="2">
        <v>0.23200443943686005</v>
      </c>
      <c r="G548">
        <f t="shared" si="28"/>
        <v>123</v>
      </c>
      <c r="H548" s="2">
        <f ca="1">VLOOKUP(A548,Mains!A:D,4,0)+VLOOKUP(B548,Mains!A:D,4,0)+VLOOKUP(C548,Mains!A:D,4,0)+VLOOKUP(D548,Mains!A:D,4,0)+VLOOKUP(E548,Mains!A:D,4,0)</f>
        <v>0.1036966838518438</v>
      </c>
      <c r="I548">
        <f>IF(OR($A548=Test!B$1,$B548=Test!B$1,$C548=Test!B$1,$D548=Test!B$1,$E548=Test!B$1),1,0)</f>
        <v>1</v>
      </c>
      <c r="J548">
        <f>IF(OR($A548=Test!C$1,$B548=Test!C$1,$C548=Test!C$1,$D548=Test!C$1,$E548=Test!C$1),1,0)</f>
        <v>0</v>
      </c>
      <c r="K548">
        <f>IF(OR($A548=Test!D$1,$B548=Test!D$1,$C548=Test!D$1,$D548=Test!D$1,$E548=Test!D$1),1,0)</f>
        <v>0</v>
      </c>
      <c r="L548">
        <f>IF(OR($A548=Test!E$1,$B548=Test!E$1,$C548=Test!E$1,$D548=Test!E$1,$E548=Test!E$1),1,0)</f>
        <v>0</v>
      </c>
      <c r="M548">
        <f>IF(OR($A548=Test!F$1,$B548=Test!F$1,$C548=Test!F$1,$D548=Test!F$1,$E548=Test!F$1),1,0)</f>
        <v>0</v>
      </c>
      <c r="N548" s="34">
        <f t="shared" si="30"/>
        <v>1</v>
      </c>
      <c r="O548" s="34">
        <f t="shared" si="29"/>
        <v>660</v>
      </c>
      <c r="P548" s="34">
        <f t="shared" si="29"/>
        <v>110</v>
      </c>
      <c r="Q548" s="34">
        <f t="shared" si="29"/>
        <v>50</v>
      </c>
      <c r="R548" s="34">
        <f t="shared" si="29"/>
        <v>36</v>
      </c>
      <c r="S548" s="34">
        <f t="shared" si="29"/>
        <v>208</v>
      </c>
    </row>
    <row r="549" spans="1:19" x14ac:dyDescent="0.25">
      <c r="A549">
        <v>4</v>
      </c>
      <c r="B549">
        <v>17</v>
      </c>
      <c r="C549">
        <v>35</v>
      </c>
      <c r="D549">
        <v>39</v>
      </c>
      <c r="E549">
        <v>40</v>
      </c>
      <c r="F549" s="2">
        <v>0.23200049327269126</v>
      </c>
      <c r="G549">
        <f t="shared" ref="G549:G612" si="31">SUM(A549:E549)</f>
        <v>135</v>
      </c>
      <c r="H549" s="2">
        <f ca="1">VLOOKUP(A549,Mains!A:D,4,0)+VLOOKUP(B549,Mains!A:D,4,0)+VLOOKUP(C549,Mains!A:D,4,0)+VLOOKUP(D549,Mains!A:D,4,0)+VLOOKUP(E549,Mains!A:D,4,0)</f>
        <v>0.10650293998161424</v>
      </c>
      <c r="I549">
        <f>IF(OR($A549=Test!B$1,$B549=Test!B$1,$C549=Test!B$1,$D549=Test!B$1,$E549=Test!B$1),1,0)</f>
        <v>0</v>
      </c>
      <c r="J549">
        <f>IF(OR($A549=Test!C$1,$B549=Test!C$1,$C549=Test!C$1,$D549=Test!C$1,$E549=Test!C$1),1,0)</f>
        <v>0</v>
      </c>
      <c r="K549">
        <f>IF(OR($A549=Test!D$1,$B549=Test!D$1,$C549=Test!D$1,$D549=Test!D$1,$E549=Test!D$1),1,0)</f>
        <v>0</v>
      </c>
      <c r="L549">
        <f>IF(OR($A549=Test!E$1,$B549=Test!E$1,$C549=Test!E$1,$D549=Test!E$1,$E549=Test!E$1),1,0)</f>
        <v>0</v>
      </c>
      <c r="M549">
        <f>IF(OR($A549=Test!F$1,$B549=Test!F$1,$C549=Test!F$1,$D549=Test!F$1,$E549=Test!F$1),1,0)</f>
        <v>0</v>
      </c>
      <c r="N549" s="34">
        <f t="shared" si="30"/>
        <v>0</v>
      </c>
      <c r="O549" s="34">
        <f t="shared" si="29"/>
        <v>207</v>
      </c>
      <c r="P549" s="34">
        <f t="shared" si="29"/>
        <v>105</v>
      </c>
      <c r="Q549" s="34">
        <f t="shared" si="29"/>
        <v>56</v>
      </c>
      <c r="R549" s="34">
        <f t="shared" si="29"/>
        <v>199</v>
      </c>
      <c r="S549" s="34">
        <f t="shared" si="29"/>
        <v>170</v>
      </c>
    </row>
    <row r="550" spans="1:19" x14ac:dyDescent="0.25">
      <c r="A550">
        <v>4</v>
      </c>
      <c r="B550">
        <v>22</v>
      </c>
      <c r="C550">
        <v>35</v>
      </c>
      <c r="D550">
        <v>39</v>
      </c>
      <c r="E550">
        <v>40</v>
      </c>
      <c r="F550" s="2">
        <v>0.2319690063261578</v>
      </c>
      <c r="G550">
        <f t="shared" si="31"/>
        <v>140</v>
      </c>
      <c r="H550" s="2">
        <f ca="1">VLOOKUP(A550,Mains!A:D,4,0)+VLOOKUP(B550,Mains!A:D,4,0)+VLOOKUP(C550,Mains!A:D,4,0)+VLOOKUP(D550,Mains!A:D,4,0)+VLOOKUP(E550,Mains!A:D,4,0)</f>
        <v>0.13076377789532892</v>
      </c>
      <c r="I550">
        <f>IF(OR($A550=Test!B$1,$B550=Test!B$1,$C550=Test!B$1,$D550=Test!B$1,$E550=Test!B$1),1,0)</f>
        <v>0</v>
      </c>
      <c r="J550">
        <f>IF(OR($A550=Test!C$1,$B550=Test!C$1,$C550=Test!C$1,$D550=Test!C$1,$E550=Test!C$1),1,0)</f>
        <v>0</v>
      </c>
      <c r="K550">
        <f>IF(OR($A550=Test!D$1,$B550=Test!D$1,$C550=Test!D$1,$D550=Test!D$1,$E550=Test!D$1),1,0)</f>
        <v>0</v>
      </c>
      <c r="L550">
        <f>IF(OR($A550=Test!E$1,$B550=Test!E$1,$C550=Test!E$1,$D550=Test!E$1,$E550=Test!E$1),1,0)</f>
        <v>0</v>
      </c>
      <c r="M550">
        <f>IF(OR($A550=Test!F$1,$B550=Test!F$1,$C550=Test!F$1,$D550=Test!F$1,$E550=Test!F$1),1,0)</f>
        <v>0</v>
      </c>
      <c r="N550" s="34">
        <f t="shared" si="30"/>
        <v>0</v>
      </c>
      <c r="O550" s="34">
        <f t="shared" si="29"/>
        <v>207</v>
      </c>
      <c r="P550" s="34">
        <f t="shared" si="29"/>
        <v>82</v>
      </c>
      <c r="Q550" s="34">
        <f t="shared" si="29"/>
        <v>56</v>
      </c>
      <c r="R550" s="34">
        <f t="shared" si="29"/>
        <v>199</v>
      </c>
      <c r="S550" s="34">
        <f t="shared" si="29"/>
        <v>170</v>
      </c>
    </row>
    <row r="551" spans="1:19" x14ac:dyDescent="0.25">
      <c r="A551">
        <v>4</v>
      </c>
      <c r="B551">
        <v>5</v>
      </c>
      <c r="C551">
        <v>23</v>
      </c>
      <c r="D551">
        <v>41</v>
      </c>
      <c r="E551">
        <v>50</v>
      </c>
      <c r="F551" s="2">
        <v>0.23196429505726762</v>
      </c>
      <c r="G551">
        <f t="shared" si="31"/>
        <v>123</v>
      </c>
      <c r="H551" s="2">
        <f ca="1">VLOOKUP(A551,Mains!A:D,4,0)+VLOOKUP(B551,Mains!A:D,4,0)+VLOOKUP(C551,Mains!A:D,4,0)+VLOOKUP(D551,Mains!A:D,4,0)+VLOOKUP(E551,Mains!A:D,4,0)</f>
        <v>8.8797254937958106E-2</v>
      </c>
      <c r="I551">
        <f>IF(OR($A551=Test!B$1,$B551=Test!B$1,$C551=Test!B$1,$D551=Test!B$1,$E551=Test!B$1),1,0)</f>
        <v>0</v>
      </c>
      <c r="J551">
        <f>IF(OR($A551=Test!C$1,$B551=Test!C$1,$C551=Test!C$1,$D551=Test!C$1,$E551=Test!C$1),1,0)</f>
        <v>0</v>
      </c>
      <c r="K551">
        <f>IF(OR($A551=Test!D$1,$B551=Test!D$1,$C551=Test!D$1,$D551=Test!D$1,$E551=Test!D$1),1,0)</f>
        <v>0</v>
      </c>
      <c r="L551">
        <f>IF(OR($A551=Test!E$1,$B551=Test!E$1,$C551=Test!E$1,$D551=Test!E$1,$E551=Test!E$1),1,0)</f>
        <v>0</v>
      </c>
      <c r="M551">
        <f>IF(OR($A551=Test!F$1,$B551=Test!F$1,$C551=Test!F$1,$D551=Test!F$1,$E551=Test!F$1),1,0)</f>
        <v>1</v>
      </c>
      <c r="N551" s="34">
        <f t="shared" si="30"/>
        <v>1</v>
      </c>
      <c r="O551" s="34">
        <f t="shared" si="29"/>
        <v>207</v>
      </c>
      <c r="P551" s="34">
        <f t="shared" si="29"/>
        <v>24</v>
      </c>
      <c r="Q551" s="34">
        <f t="shared" si="29"/>
        <v>86</v>
      </c>
      <c r="R551" s="34">
        <f t="shared" si="29"/>
        <v>14</v>
      </c>
      <c r="S551" s="34">
        <f t="shared" si="29"/>
        <v>215</v>
      </c>
    </row>
    <row r="552" spans="1:19" x14ac:dyDescent="0.25">
      <c r="A552">
        <v>4</v>
      </c>
      <c r="B552">
        <v>22</v>
      </c>
      <c r="C552">
        <v>23</v>
      </c>
      <c r="D552">
        <v>33</v>
      </c>
      <c r="E552">
        <v>43</v>
      </c>
      <c r="F552" s="2">
        <v>0.23193101284792292</v>
      </c>
      <c r="G552">
        <f t="shared" si="31"/>
        <v>125</v>
      </c>
      <c r="H552" s="2">
        <f ca="1">VLOOKUP(A552,Mains!A:D,4,0)+VLOOKUP(B552,Mains!A:D,4,0)+VLOOKUP(C552,Mains!A:D,4,0)+VLOOKUP(D552,Mains!A:D,4,0)+VLOOKUP(E552,Mains!A:D,4,0)</f>
        <v>0.11435709348438876</v>
      </c>
      <c r="I552">
        <f>IF(OR($A552=Test!B$1,$B552=Test!B$1,$C552=Test!B$1,$D552=Test!B$1,$E552=Test!B$1),1,0)</f>
        <v>0</v>
      </c>
      <c r="J552">
        <f>IF(OR($A552=Test!C$1,$B552=Test!C$1,$C552=Test!C$1,$D552=Test!C$1,$E552=Test!C$1),1,0)</f>
        <v>0</v>
      </c>
      <c r="K552">
        <f>IF(OR($A552=Test!D$1,$B552=Test!D$1,$C552=Test!D$1,$D552=Test!D$1,$E552=Test!D$1),1,0)</f>
        <v>0</v>
      </c>
      <c r="L552">
        <f>IF(OR($A552=Test!E$1,$B552=Test!E$1,$C552=Test!E$1,$D552=Test!E$1,$E552=Test!E$1),1,0)</f>
        <v>0</v>
      </c>
      <c r="M552">
        <f>IF(OR($A552=Test!F$1,$B552=Test!F$1,$C552=Test!F$1,$D552=Test!F$1,$E552=Test!F$1),1,0)</f>
        <v>0</v>
      </c>
      <c r="N552" s="34">
        <f t="shared" si="30"/>
        <v>0</v>
      </c>
      <c r="O552" s="34">
        <f t="shared" si="29"/>
        <v>207</v>
      </c>
      <c r="P552" s="34">
        <f t="shared" si="29"/>
        <v>82</v>
      </c>
      <c r="Q552" s="34">
        <f t="shared" si="29"/>
        <v>86</v>
      </c>
      <c r="R552" s="34">
        <f t="shared" si="29"/>
        <v>36</v>
      </c>
      <c r="S552" s="34">
        <f t="shared" si="29"/>
        <v>208</v>
      </c>
    </row>
    <row r="553" spans="1:19" x14ac:dyDescent="0.25">
      <c r="A553">
        <v>2</v>
      </c>
      <c r="B553">
        <v>16</v>
      </c>
      <c r="C553">
        <v>34</v>
      </c>
      <c r="D553">
        <v>39</v>
      </c>
      <c r="E553">
        <v>40</v>
      </c>
      <c r="F553" s="2">
        <v>0.23190754228007343</v>
      </c>
      <c r="G553">
        <f t="shared" si="31"/>
        <v>131</v>
      </c>
      <c r="H553" s="2">
        <f ca="1">VLOOKUP(A553,Mains!A:D,4,0)+VLOOKUP(B553,Mains!A:D,4,0)+VLOOKUP(C553,Mains!A:D,4,0)+VLOOKUP(D553,Mains!A:D,4,0)+VLOOKUP(E553,Mains!A:D,4,0)</f>
        <v>8.7237142945429558E-2</v>
      </c>
      <c r="I553">
        <f>IF(OR($A553=Test!B$1,$B553=Test!B$1,$C553=Test!B$1,$D553=Test!B$1,$E553=Test!B$1),1,0)</f>
        <v>1</v>
      </c>
      <c r="J553">
        <f>IF(OR($A553=Test!C$1,$B553=Test!C$1,$C553=Test!C$1,$D553=Test!C$1,$E553=Test!C$1),1,0)</f>
        <v>0</v>
      </c>
      <c r="K553">
        <f>IF(OR($A553=Test!D$1,$B553=Test!D$1,$C553=Test!D$1,$D553=Test!D$1,$E553=Test!D$1),1,0)</f>
        <v>0</v>
      </c>
      <c r="L553">
        <f>IF(OR($A553=Test!E$1,$B553=Test!E$1,$C553=Test!E$1,$D553=Test!E$1,$E553=Test!E$1),1,0)</f>
        <v>0</v>
      </c>
      <c r="M553">
        <f>IF(OR($A553=Test!F$1,$B553=Test!F$1,$C553=Test!F$1,$D553=Test!F$1,$E553=Test!F$1),1,0)</f>
        <v>0</v>
      </c>
      <c r="N553" s="34">
        <f t="shared" si="30"/>
        <v>1</v>
      </c>
      <c r="O553" s="34">
        <f t="shared" si="29"/>
        <v>660</v>
      </c>
      <c r="P553" s="34">
        <f t="shared" si="29"/>
        <v>40</v>
      </c>
      <c r="Q553" s="34">
        <f t="shared" si="29"/>
        <v>71</v>
      </c>
      <c r="R553" s="34">
        <f t="shared" si="29"/>
        <v>199</v>
      </c>
      <c r="S553" s="34">
        <f t="shared" si="29"/>
        <v>170</v>
      </c>
    </row>
    <row r="554" spans="1:19" x14ac:dyDescent="0.25">
      <c r="A554">
        <v>2</v>
      </c>
      <c r="B554">
        <v>21</v>
      </c>
      <c r="C554">
        <v>22</v>
      </c>
      <c r="D554">
        <v>39</v>
      </c>
      <c r="E554">
        <v>45</v>
      </c>
      <c r="F554" s="2">
        <v>0.23189247396629575</v>
      </c>
      <c r="G554">
        <f t="shared" si="31"/>
        <v>129</v>
      </c>
      <c r="H554" s="2">
        <f ca="1">VLOOKUP(A554,Mains!A:D,4,0)+VLOOKUP(B554,Mains!A:D,4,0)+VLOOKUP(C554,Mains!A:D,4,0)+VLOOKUP(D554,Mains!A:D,4,0)+VLOOKUP(E554,Mains!A:D,4,0)</f>
        <v>0.1040874520124727</v>
      </c>
      <c r="I554">
        <f>IF(OR($A554=Test!B$1,$B554=Test!B$1,$C554=Test!B$1,$D554=Test!B$1,$E554=Test!B$1),1,0)</f>
        <v>1</v>
      </c>
      <c r="J554">
        <f>IF(OR($A554=Test!C$1,$B554=Test!C$1,$C554=Test!C$1,$D554=Test!C$1,$E554=Test!C$1),1,0)</f>
        <v>0</v>
      </c>
      <c r="K554">
        <f>IF(OR($A554=Test!D$1,$B554=Test!D$1,$C554=Test!D$1,$D554=Test!D$1,$E554=Test!D$1),1,0)</f>
        <v>0</v>
      </c>
      <c r="L554">
        <f>IF(OR($A554=Test!E$1,$B554=Test!E$1,$C554=Test!E$1,$D554=Test!E$1,$E554=Test!E$1),1,0)</f>
        <v>0</v>
      </c>
      <c r="M554">
        <f>IF(OR($A554=Test!F$1,$B554=Test!F$1,$C554=Test!F$1,$D554=Test!F$1,$E554=Test!F$1),1,0)</f>
        <v>0</v>
      </c>
      <c r="N554" s="34">
        <f t="shared" si="30"/>
        <v>1</v>
      </c>
      <c r="O554" s="34">
        <f t="shared" si="29"/>
        <v>660</v>
      </c>
      <c r="P554" s="34">
        <f t="shared" si="29"/>
        <v>56</v>
      </c>
      <c r="Q554" s="34">
        <f t="shared" si="29"/>
        <v>106</v>
      </c>
      <c r="R554" s="34">
        <f t="shared" si="29"/>
        <v>199</v>
      </c>
      <c r="S554" s="34">
        <f t="shared" si="29"/>
        <v>81</v>
      </c>
    </row>
    <row r="555" spans="1:19" x14ac:dyDescent="0.25">
      <c r="A555">
        <v>4</v>
      </c>
      <c r="B555">
        <v>22</v>
      </c>
      <c r="C555">
        <v>24</v>
      </c>
      <c r="D555">
        <v>40</v>
      </c>
      <c r="E555">
        <v>41</v>
      </c>
      <c r="F555" s="2">
        <v>0.23189123266072059</v>
      </c>
      <c r="G555">
        <f t="shared" si="31"/>
        <v>131</v>
      </c>
      <c r="H555" s="2">
        <f ca="1">VLOOKUP(A555,Mains!A:D,4,0)+VLOOKUP(B555,Mains!A:D,4,0)+VLOOKUP(C555,Mains!A:D,4,0)+VLOOKUP(D555,Mains!A:D,4,0)+VLOOKUP(E555,Mains!A:D,4,0)</f>
        <v>0.10855584419994277</v>
      </c>
      <c r="I555">
        <f>IF(OR($A555=Test!B$1,$B555=Test!B$1,$C555=Test!B$1,$D555=Test!B$1,$E555=Test!B$1),1,0)</f>
        <v>0</v>
      </c>
      <c r="J555">
        <f>IF(OR($A555=Test!C$1,$B555=Test!C$1,$C555=Test!C$1,$D555=Test!C$1,$E555=Test!C$1),1,0)</f>
        <v>0</v>
      </c>
      <c r="K555">
        <f>IF(OR($A555=Test!D$1,$B555=Test!D$1,$C555=Test!D$1,$D555=Test!D$1,$E555=Test!D$1),1,0)</f>
        <v>0</v>
      </c>
      <c r="L555">
        <f>IF(OR($A555=Test!E$1,$B555=Test!E$1,$C555=Test!E$1,$D555=Test!E$1,$E555=Test!E$1),1,0)</f>
        <v>0</v>
      </c>
      <c r="M555">
        <f>IF(OR($A555=Test!F$1,$B555=Test!F$1,$C555=Test!F$1,$D555=Test!F$1,$E555=Test!F$1),1,0)</f>
        <v>0</v>
      </c>
      <c r="N555" s="34">
        <f t="shared" si="30"/>
        <v>0</v>
      </c>
      <c r="O555" s="34">
        <f t="shared" si="29"/>
        <v>207</v>
      </c>
      <c r="P555" s="34">
        <f t="shared" si="29"/>
        <v>82</v>
      </c>
      <c r="Q555" s="34">
        <f t="shared" si="29"/>
        <v>109</v>
      </c>
      <c r="R555" s="34">
        <f t="shared" si="29"/>
        <v>160</v>
      </c>
      <c r="S555" s="34">
        <f t="shared" si="29"/>
        <v>92</v>
      </c>
    </row>
    <row r="556" spans="1:19" x14ac:dyDescent="0.25">
      <c r="A556">
        <v>2</v>
      </c>
      <c r="B556">
        <v>16</v>
      </c>
      <c r="C556">
        <v>30</v>
      </c>
      <c r="D556">
        <v>45</v>
      </c>
      <c r="E556">
        <v>46</v>
      </c>
      <c r="F556" s="2">
        <v>0.23186407660702751</v>
      </c>
      <c r="G556">
        <f t="shared" si="31"/>
        <v>139</v>
      </c>
      <c r="H556" s="2">
        <f ca="1">VLOOKUP(A556,Mains!A:D,4,0)+VLOOKUP(B556,Mains!A:D,4,0)+VLOOKUP(C556,Mains!A:D,4,0)+VLOOKUP(D556,Mains!A:D,4,0)+VLOOKUP(E556,Mains!A:D,4,0)</f>
        <v>7.227525479863367E-2</v>
      </c>
      <c r="I556">
        <f>IF(OR($A556=Test!B$1,$B556=Test!B$1,$C556=Test!B$1,$D556=Test!B$1,$E556=Test!B$1),1,0)</f>
        <v>1</v>
      </c>
      <c r="J556">
        <f>IF(OR($A556=Test!C$1,$B556=Test!C$1,$C556=Test!C$1,$D556=Test!C$1,$E556=Test!C$1),1,0)</f>
        <v>0</v>
      </c>
      <c r="K556">
        <f>IF(OR($A556=Test!D$1,$B556=Test!D$1,$C556=Test!D$1,$D556=Test!D$1,$E556=Test!D$1),1,0)</f>
        <v>0</v>
      </c>
      <c r="L556">
        <f>IF(OR($A556=Test!E$1,$B556=Test!E$1,$C556=Test!E$1,$D556=Test!E$1,$E556=Test!E$1),1,0)</f>
        <v>0</v>
      </c>
      <c r="M556">
        <f>IF(OR($A556=Test!F$1,$B556=Test!F$1,$C556=Test!F$1,$D556=Test!F$1,$E556=Test!F$1),1,0)</f>
        <v>0</v>
      </c>
      <c r="N556" s="34">
        <f t="shared" si="30"/>
        <v>1</v>
      </c>
      <c r="O556" s="34">
        <f t="shared" si="29"/>
        <v>660</v>
      </c>
      <c r="P556" s="34">
        <f t="shared" si="29"/>
        <v>40</v>
      </c>
      <c r="Q556" s="34">
        <f t="shared" si="29"/>
        <v>47</v>
      </c>
      <c r="R556" s="34">
        <f t="shared" si="29"/>
        <v>32</v>
      </c>
      <c r="S556" s="34">
        <f t="shared" si="29"/>
        <v>64</v>
      </c>
    </row>
    <row r="557" spans="1:19" x14ac:dyDescent="0.25">
      <c r="A557">
        <v>1</v>
      </c>
      <c r="B557">
        <v>19</v>
      </c>
      <c r="C557">
        <v>35</v>
      </c>
      <c r="D557">
        <v>40</v>
      </c>
      <c r="E557">
        <v>41</v>
      </c>
      <c r="F557" s="2">
        <v>0.23183664185779915</v>
      </c>
      <c r="G557">
        <f t="shared" si="31"/>
        <v>136</v>
      </c>
      <c r="H557" s="2">
        <f ca="1">VLOOKUP(A557,Mains!A:D,4,0)+VLOOKUP(B557,Mains!A:D,4,0)+VLOOKUP(C557,Mains!A:D,4,0)+VLOOKUP(D557,Mains!A:D,4,0)+VLOOKUP(E557,Mains!A:D,4,0)</f>
        <v>9.8932037549165533E-2</v>
      </c>
      <c r="I557">
        <f>IF(OR($A557=Test!B$1,$B557=Test!B$1,$C557=Test!B$1,$D557=Test!B$1,$E557=Test!B$1),1,0)</f>
        <v>0</v>
      </c>
      <c r="J557">
        <f>IF(OR($A557=Test!C$1,$B557=Test!C$1,$C557=Test!C$1,$D557=Test!C$1,$E557=Test!C$1),1,0)</f>
        <v>0</v>
      </c>
      <c r="K557">
        <f>IF(OR($A557=Test!D$1,$B557=Test!D$1,$C557=Test!D$1,$D557=Test!D$1,$E557=Test!D$1),1,0)</f>
        <v>0</v>
      </c>
      <c r="L557">
        <f>IF(OR($A557=Test!E$1,$B557=Test!E$1,$C557=Test!E$1,$D557=Test!E$1,$E557=Test!E$1),1,0)</f>
        <v>0</v>
      </c>
      <c r="M557">
        <f>IF(OR($A557=Test!F$1,$B557=Test!F$1,$C557=Test!F$1,$D557=Test!F$1,$E557=Test!F$1),1,0)</f>
        <v>0</v>
      </c>
      <c r="N557" s="34">
        <f t="shared" si="30"/>
        <v>0</v>
      </c>
      <c r="O557" s="34">
        <f t="shared" si="29"/>
        <v>38</v>
      </c>
      <c r="P557" s="34">
        <f t="shared" si="29"/>
        <v>209</v>
      </c>
      <c r="Q557" s="34">
        <f t="shared" si="29"/>
        <v>56</v>
      </c>
      <c r="R557" s="34">
        <f t="shared" si="29"/>
        <v>160</v>
      </c>
      <c r="S557" s="34">
        <f t="shared" si="29"/>
        <v>92</v>
      </c>
    </row>
    <row r="558" spans="1:19" x14ac:dyDescent="0.25">
      <c r="A558">
        <v>3</v>
      </c>
      <c r="B558">
        <v>4</v>
      </c>
      <c r="C558">
        <v>22</v>
      </c>
      <c r="D558">
        <v>40</v>
      </c>
      <c r="E558">
        <v>50</v>
      </c>
      <c r="F558" s="2">
        <v>0.23178161072291542</v>
      </c>
      <c r="G558">
        <f t="shared" si="31"/>
        <v>119</v>
      </c>
      <c r="H558" s="2">
        <f ca="1">VLOOKUP(A558,Mains!A:D,4,0)+VLOOKUP(B558,Mains!A:D,4,0)+VLOOKUP(C558,Mains!A:D,4,0)+VLOOKUP(D558,Mains!A:D,4,0)+VLOOKUP(E558,Mains!A:D,4,0)</f>
        <v>0.11631505739380978</v>
      </c>
      <c r="I558">
        <f>IF(OR($A558=Test!B$1,$B558=Test!B$1,$C558=Test!B$1,$D558=Test!B$1,$E558=Test!B$1),1,0)</f>
        <v>0</v>
      </c>
      <c r="J558">
        <f>IF(OR($A558=Test!C$1,$B558=Test!C$1,$C558=Test!C$1,$D558=Test!C$1,$E558=Test!C$1),1,0)</f>
        <v>0</v>
      </c>
      <c r="K558">
        <f>IF(OR($A558=Test!D$1,$B558=Test!D$1,$C558=Test!D$1,$D558=Test!D$1,$E558=Test!D$1),1,0)</f>
        <v>0</v>
      </c>
      <c r="L558">
        <f>IF(OR($A558=Test!E$1,$B558=Test!E$1,$C558=Test!E$1,$D558=Test!E$1,$E558=Test!E$1),1,0)</f>
        <v>0</v>
      </c>
      <c r="M558">
        <f>IF(OR($A558=Test!F$1,$B558=Test!F$1,$C558=Test!F$1,$D558=Test!F$1,$E558=Test!F$1),1,0)</f>
        <v>1</v>
      </c>
      <c r="N558" s="34">
        <f t="shared" si="30"/>
        <v>1</v>
      </c>
      <c r="O558" s="34">
        <f t="shared" si="29"/>
        <v>9</v>
      </c>
      <c r="P558" s="34">
        <f t="shared" si="29"/>
        <v>3</v>
      </c>
      <c r="Q558" s="34">
        <f t="shared" si="29"/>
        <v>106</v>
      </c>
      <c r="R558" s="34">
        <f t="shared" si="29"/>
        <v>160</v>
      </c>
      <c r="S558" s="34">
        <f t="shared" si="29"/>
        <v>215</v>
      </c>
    </row>
    <row r="559" spans="1:19" x14ac:dyDescent="0.25">
      <c r="A559">
        <v>2</v>
      </c>
      <c r="B559">
        <v>19</v>
      </c>
      <c r="C559">
        <v>32</v>
      </c>
      <c r="D559">
        <v>39</v>
      </c>
      <c r="E559">
        <v>40</v>
      </c>
      <c r="F559" s="2">
        <v>0.23176269788375473</v>
      </c>
      <c r="G559">
        <f t="shared" si="31"/>
        <v>132</v>
      </c>
      <c r="H559" s="2">
        <f ca="1">VLOOKUP(A559,Mains!A:D,4,0)+VLOOKUP(B559,Mains!A:D,4,0)+VLOOKUP(C559,Mains!A:D,4,0)+VLOOKUP(D559,Mains!A:D,4,0)+VLOOKUP(E559,Mains!A:D,4,0)</f>
        <v>0.11412626554089678</v>
      </c>
      <c r="I559">
        <f>IF(OR($A559=Test!B$1,$B559=Test!B$1,$C559=Test!B$1,$D559=Test!B$1,$E559=Test!B$1),1,0)</f>
        <v>1</v>
      </c>
      <c r="J559">
        <f>IF(OR($A559=Test!C$1,$B559=Test!C$1,$C559=Test!C$1,$D559=Test!C$1,$E559=Test!C$1),1,0)</f>
        <v>0</v>
      </c>
      <c r="K559">
        <f>IF(OR($A559=Test!D$1,$B559=Test!D$1,$C559=Test!D$1,$D559=Test!D$1,$E559=Test!D$1),1,0)</f>
        <v>0</v>
      </c>
      <c r="L559">
        <f>IF(OR($A559=Test!E$1,$B559=Test!E$1,$C559=Test!E$1,$D559=Test!E$1,$E559=Test!E$1),1,0)</f>
        <v>0</v>
      </c>
      <c r="M559">
        <f>IF(OR($A559=Test!F$1,$B559=Test!F$1,$C559=Test!F$1,$D559=Test!F$1,$E559=Test!F$1),1,0)</f>
        <v>0</v>
      </c>
      <c r="N559" s="34">
        <f t="shared" si="30"/>
        <v>1</v>
      </c>
      <c r="O559" s="34">
        <f t="shared" si="29"/>
        <v>660</v>
      </c>
      <c r="P559" s="34">
        <f t="shared" si="29"/>
        <v>209</v>
      </c>
      <c r="Q559" s="34">
        <f t="shared" si="29"/>
        <v>50</v>
      </c>
      <c r="R559" s="34">
        <f t="shared" si="29"/>
        <v>199</v>
      </c>
      <c r="S559" s="34">
        <f t="shared" si="29"/>
        <v>170</v>
      </c>
    </row>
    <row r="560" spans="1:19" x14ac:dyDescent="0.25">
      <c r="A560">
        <v>4</v>
      </c>
      <c r="B560">
        <v>17</v>
      </c>
      <c r="C560">
        <v>24</v>
      </c>
      <c r="D560">
        <v>39</v>
      </c>
      <c r="E560">
        <v>40</v>
      </c>
      <c r="F560" s="2">
        <v>0.23173859361590438</v>
      </c>
      <c r="G560">
        <f t="shared" si="31"/>
        <v>124</v>
      </c>
      <c r="H560" s="2">
        <f ca="1">VLOOKUP(A560,Mains!A:D,4,0)+VLOOKUP(B560,Mains!A:D,4,0)+VLOOKUP(C560,Mains!A:D,4,0)+VLOOKUP(D560,Mains!A:D,4,0)+VLOOKUP(E560,Mains!A:D,4,0)</f>
        <v>0.10065292993988526</v>
      </c>
      <c r="I560">
        <f>IF(OR($A560=Test!B$1,$B560=Test!B$1,$C560=Test!B$1,$D560=Test!B$1,$E560=Test!B$1),1,0)</f>
        <v>0</v>
      </c>
      <c r="J560">
        <f>IF(OR($A560=Test!C$1,$B560=Test!C$1,$C560=Test!C$1,$D560=Test!C$1,$E560=Test!C$1),1,0)</f>
        <v>0</v>
      </c>
      <c r="K560">
        <f>IF(OR($A560=Test!D$1,$B560=Test!D$1,$C560=Test!D$1,$D560=Test!D$1,$E560=Test!D$1),1,0)</f>
        <v>0</v>
      </c>
      <c r="L560">
        <f>IF(OR($A560=Test!E$1,$B560=Test!E$1,$C560=Test!E$1,$D560=Test!E$1,$E560=Test!E$1),1,0)</f>
        <v>0</v>
      </c>
      <c r="M560">
        <f>IF(OR($A560=Test!F$1,$B560=Test!F$1,$C560=Test!F$1,$D560=Test!F$1,$E560=Test!F$1),1,0)</f>
        <v>0</v>
      </c>
      <c r="N560" s="34">
        <f t="shared" si="30"/>
        <v>0</v>
      </c>
      <c r="O560" s="34">
        <f t="shared" si="29"/>
        <v>207</v>
      </c>
      <c r="P560" s="34">
        <f t="shared" si="29"/>
        <v>105</v>
      </c>
      <c r="Q560" s="34">
        <f t="shared" si="29"/>
        <v>109</v>
      </c>
      <c r="R560" s="34">
        <f t="shared" si="29"/>
        <v>199</v>
      </c>
      <c r="S560" s="34">
        <f t="shared" si="29"/>
        <v>170</v>
      </c>
    </row>
    <row r="561" spans="1:19" x14ac:dyDescent="0.25">
      <c r="A561">
        <v>2</v>
      </c>
      <c r="B561">
        <v>19</v>
      </c>
      <c r="C561">
        <v>20</v>
      </c>
      <c r="D561">
        <v>40</v>
      </c>
      <c r="E561">
        <v>50</v>
      </c>
      <c r="F561" s="2">
        <v>0.2317275728546645</v>
      </c>
      <c r="G561">
        <f t="shared" si="31"/>
        <v>131</v>
      </c>
      <c r="H561" s="2">
        <f ca="1">VLOOKUP(A561,Mains!A:D,4,0)+VLOOKUP(B561,Mains!A:D,4,0)+VLOOKUP(C561,Mains!A:D,4,0)+VLOOKUP(D561,Mains!A:D,4,0)+VLOOKUP(E561,Mains!A:D,4,0)</f>
        <v>0.10114116236285381</v>
      </c>
      <c r="I561">
        <f>IF(OR($A561=Test!B$1,$B561=Test!B$1,$C561=Test!B$1,$D561=Test!B$1,$E561=Test!B$1),1,0)</f>
        <v>1</v>
      </c>
      <c r="J561">
        <f>IF(OR($A561=Test!C$1,$B561=Test!C$1,$C561=Test!C$1,$D561=Test!C$1,$E561=Test!C$1),1,0)</f>
        <v>0</v>
      </c>
      <c r="K561">
        <f>IF(OR($A561=Test!D$1,$B561=Test!D$1,$C561=Test!D$1,$D561=Test!D$1,$E561=Test!D$1),1,0)</f>
        <v>0</v>
      </c>
      <c r="L561">
        <f>IF(OR($A561=Test!E$1,$B561=Test!E$1,$C561=Test!E$1,$D561=Test!E$1,$E561=Test!E$1),1,0)</f>
        <v>0</v>
      </c>
      <c r="M561">
        <f>IF(OR($A561=Test!F$1,$B561=Test!F$1,$C561=Test!F$1,$D561=Test!F$1,$E561=Test!F$1),1,0)</f>
        <v>1</v>
      </c>
      <c r="N561" s="34">
        <f t="shared" si="30"/>
        <v>2</v>
      </c>
      <c r="O561" s="34">
        <f t="shared" si="29"/>
        <v>660</v>
      </c>
      <c r="P561" s="34">
        <f t="shared" si="29"/>
        <v>209</v>
      </c>
      <c r="Q561" s="34">
        <f t="shared" si="29"/>
        <v>32</v>
      </c>
      <c r="R561" s="34">
        <f t="shared" si="29"/>
        <v>160</v>
      </c>
      <c r="S561" s="34">
        <f t="shared" si="29"/>
        <v>215</v>
      </c>
    </row>
    <row r="562" spans="1:19" x14ac:dyDescent="0.25">
      <c r="A562">
        <v>2</v>
      </c>
      <c r="B562">
        <v>14</v>
      </c>
      <c r="C562">
        <v>29</v>
      </c>
      <c r="D562">
        <v>43</v>
      </c>
      <c r="E562">
        <v>44</v>
      </c>
      <c r="F562" s="2">
        <v>0.23172443039643187</v>
      </c>
      <c r="G562">
        <f t="shared" si="31"/>
        <v>132</v>
      </c>
      <c r="H562" s="2">
        <f ca="1">VLOOKUP(A562,Mains!A:D,4,0)+VLOOKUP(B562,Mains!A:D,4,0)+VLOOKUP(C562,Mains!A:D,4,0)+VLOOKUP(D562,Mains!A:D,4,0)+VLOOKUP(E562,Mains!A:D,4,0)</f>
        <v>7.7141799172300282E-2</v>
      </c>
      <c r="I562">
        <f>IF(OR($A562=Test!B$1,$B562=Test!B$1,$C562=Test!B$1,$D562=Test!B$1,$E562=Test!B$1),1,0)</f>
        <v>1</v>
      </c>
      <c r="J562">
        <f>IF(OR($A562=Test!C$1,$B562=Test!C$1,$C562=Test!C$1,$D562=Test!C$1,$E562=Test!C$1),1,0)</f>
        <v>1</v>
      </c>
      <c r="K562">
        <f>IF(OR($A562=Test!D$1,$B562=Test!D$1,$C562=Test!D$1,$D562=Test!D$1,$E562=Test!D$1),1,0)</f>
        <v>0</v>
      </c>
      <c r="L562">
        <f>IF(OR($A562=Test!E$1,$B562=Test!E$1,$C562=Test!E$1,$D562=Test!E$1,$E562=Test!E$1),1,0)</f>
        <v>1</v>
      </c>
      <c r="M562">
        <f>IF(OR($A562=Test!F$1,$B562=Test!F$1,$C562=Test!F$1,$D562=Test!F$1,$E562=Test!F$1),1,0)</f>
        <v>0</v>
      </c>
      <c r="N562" s="34">
        <f t="shared" si="30"/>
        <v>3</v>
      </c>
      <c r="O562" s="34">
        <f t="shared" si="29"/>
        <v>660</v>
      </c>
      <c r="P562" s="34">
        <f t="shared" si="29"/>
        <v>47</v>
      </c>
      <c r="Q562" s="34">
        <f t="shared" si="29"/>
        <v>27</v>
      </c>
      <c r="R562" s="34">
        <f t="shared" si="29"/>
        <v>51</v>
      </c>
      <c r="S562" s="34">
        <f t="shared" si="29"/>
        <v>49</v>
      </c>
    </row>
    <row r="563" spans="1:19" x14ac:dyDescent="0.25">
      <c r="A563">
        <v>2</v>
      </c>
      <c r="B563">
        <v>9</v>
      </c>
      <c r="C563">
        <v>28</v>
      </c>
      <c r="D563">
        <v>40</v>
      </c>
      <c r="E563">
        <v>41</v>
      </c>
      <c r="F563" s="2">
        <v>0.23168214086689798</v>
      </c>
      <c r="G563">
        <f t="shared" si="31"/>
        <v>120</v>
      </c>
      <c r="H563" s="2">
        <f ca="1">VLOOKUP(A563,Mains!A:D,4,0)+VLOOKUP(B563,Mains!A:D,4,0)+VLOOKUP(C563,Mains!A:D,4,0)+VLOOKUP(D563,Mains!A:D,4,0)+VLOOKUP(E563,Mains!A:D,4,0)</f>
        <v>0.10643382754185957</v>
      </c>
      <c r="I563">
        <f>IF(OR($A563=Test!B$1,$B563=Test!B$1,$C563=Test!B$1,$D563=Test!B$1,$E563=Test!B$1),1,0)</f>
        <v>1</v>
      </c>
      <c r="J563">
        <f>IF(OR($A563=Test!C$1,$B563=Test!C$1,$C563=Test!C$1,$D563=Test!C$1,$E563=Test!C$1),1,0)</f>
        <v>0</v>
      </c>
      <c r="K563">
        <f>IF(OR($A563=Test!D$1,$B563=Test!D$1,$C563=Test!D$1,$D563=Test!D$1,$E563=Test!D$1),1,0)</f>
        <v>0</v>
      </c>
      <c r="L563">
        <f>IF(OR($A563=Test!E$1,$B563=Test!E$1,$C563=Test!E$1,$D563=Test!E$1,$E563=Test!E$1),1,0)</f>
        <v>0</v>
      </c>
      <c r="M563">
        <f>IF(OR($A563=Test!F$1,$B563=Test!F$1,$C563=Test!F$1,$D563=Test!F$1,$E563=Test!F$1),1,0)</f>
        <v>0</v>
      </c>
      <c r="N563" s="34">
        <f t="shared" si="30"/>
        <v>1</v>
      </c>
      <c r="O563" s="34">
        <f t="shared" ref="O563:S613" si="32">COUNTIF(A:A,A563)</f>
        <v>660</v>
      </c>
      <c r="P563" s="34">
        <f t="shared" si="32"/>
        <v>23</v>
      </c>
      <c r="Q563" s="34">
        <f t="shared" si="32"/>
        <v>120</v>
      </c>
      <c r="R563" s="34">
        <f t="shared" si="32"/>
        <v>160</v>
      </c>
      <c r="S563" s="34">
        <f t="shared" si="32"/>
        <v>92</v>
      </c>
    </row>
    <row r="564" spans="1:19" x14ac:dyDescent="0.25">
      <c r="A564">
        <v>4</v>
      </c>
      <c r="B564">
        <v>13</v>
      </c>
      <c r="C564">
        <v>26</v>
      </c>
      <c r="D564">
        <v>44</v>
      </c>
      <c r="E564">
        <v>45</v>
      </c>
      <c r="F564" s="2">
        <v>0.23167375035799304</v>
      </c>
      <c r="G564">
        <f t="shared" si="31"/>
        <v>132</v>
      </c>
      <c r="H564" s="2">
        <f ca="1">VLOOKUP(A564,Mains!A:D,4,0)+VLOOKUP(B564,Mains!A:D,4,0)+VLOOKUP(C564,Mains!A:D,4,0)+VLOOKUP(D564,Mains!A:D,4,0)+VLOOKUP(E564,Mains!A:D,4,0)</f>
        <v>9.0329553684023692E-2</v>
      </c>
      <c r="I564">
        <f>IF(OR($A564=Test!B$1,$B564=Test!B$1,$C564=Test!B$1,$D564=Test!B$1,$E564=Test!B$1),1,0)</f>
        <v>0</v>
      </c>
      <c r="J564">
        <f>IF(OR($A564=Test!C$1,$B564=Test!C$1,$C564=Test!C$1,$D564=Test!C$1,$E564=Test!C$1),1,0)</f>
        <v>0</v>
      </c>
      <c r="K564">
        <f>IF(OR($A564=Test!D$1,$B564=Test!D$1,$C564=Test!D$1,$D564=Test!D$1,$E564=Test!D$1),1,0)</f>
        <v>0</v>
      </c>
      <c r="L564">
        <f>IF(OR($A564=Test!E$1,$B564=Test!E$1,$C564=Test!E$1,$D564=Test!E$1,$E564=Test!E$1),1,0)</f>
        <v>1</v>
      </c>
      <c r="M564">
        <f>IF(OR($A564=Test!F$1,$B564=Test!F$1,$C564=Test!F$1,$D564=Test!F$1,$E564=Test!F$1),1,0)</f>
        <v>0</v>
      </c>
      <c r="N564" s="34">
        <f t="shared" si="30"/>
        <v>1</v>
      </c>
      <c r="O564" s="34">
        <f t="shared" si="32"/>
        <v>207</v>
      </c>
      <c r="P564" s="34">
        <f t="shared" si="32"/>
        <v>110</v>
      </c>
      <c r="Q564" s="34">
        <f t="shared" si="32"/>
        <v>102</v>
      </c>
      <c r="R564" s="34">
        <f t="shared" si="32"/>
        <v>35</v>
      </c>
      <c r="S564" s="34">
        <f t="shared" si="32"/>
        <v>81</v>
      </c>
    </row>
    <row r="565" spans="1:19" x14ac:dyDescent="0.25">
      <c r="A565">
        <v>2</v>
      </c>
      <c r="B565">
        <v>9</v>
      </c>
      <c r="C565">
        <v>26</v>
      </c>
      <c r="D565">
        <v>45</v>
      </c>
      <c r="E565">
        <v>46</v>
      </c>
      <c r="F565" s="2">
        <v>0.23163434890968018</v>
      </c>
      <c r="G565">
        <f t="shared" si="31"/>
        <v>128</v>
      </c>
      <c r="H565" s="2">
        <f ca="1">VLOOKUP(A565,Mains!A:D,4,0)+VLOOKUP(B565,Mains!A:D,4,0)+VLOOKUP(C565,Mains!A:D,4,0)+VLOOKUP(D565,Mains!A:D,4,0)+VLOOKUP(E565,Mains!A:D,4,0)</f>
        <v>0.10189748129723147</v>
      </c>
      <c r="I565">
        <f>IF(OR($A565=Test!B$1,$B565=Test!B$1,$C565=Test!B$1,$D565=Test!B$1,$E565=Test!B$1),1,0)</f>
        <v>1</v>
      </c>
      <c r="J565">
        <f>IF(OR($A565=Test!C$1,$B565=Test!C$1,$C565=Test!C$1,$D565=Test!C$1,$E565=Test!C$1),1,0)</f>
        <v>0</v>
      </c>
      <c r="K565">
        <f>IF(OR($A565=Test!D$1,$B565=Test!D$1,$C565=Test!D$1,$D565=Test!D$1,$E565=Test!D$1),1,0)</f>
        <v>0</v>
      </c>
      <c r="L565">
        <f>IF(OR($A565=Test!E$1,$B565=Test!E$1,$C565=Test!E$1,$D565=Test!E$1,$E565=Test!E$1),1,0)</f>
        <v>0</v>
      </c>
      <c r="M565">
        <f>IF(OR($A565=Test!F$1,$B565=Test!F$1,$C565=Test!F$1,$D565=Test!F$1,$E565=Test!F$1),1,0)</f>
        <v>0</v>
      </c>
      <c r="N565" s="34">
        <f t="shared" si="30"/>
        <v>1</v>
      </c>
      <c r="O565" s="34">
        <f t="shared" si="32"/>
        <v>660</v>
      </c>
      <c r="P565" s="34">
        <f t="shared" si="32"/>
        <v>23</v>
      </c>
      <c r="Q565" s="34">
        <f t="shared" si="32"/>
        <v>102</v>
      </c>
      <c r="R565" s="34">
        <f t="shared" si="32"/>
        <v>32</v>
      </c>
      <c r="S565" s="34">
        <f t="shared" si="32"/>
        <v>64</v>
      </c>
    </row>
    <row r="566" spans="1:19" x14ac:dyDescent="0.25">
      <c r="A566">
        <v>4</v>
      </c>
      <c r="B566">
        <v>22</v>
      </c>
      <c r="C566">
        <v>26</v>
      </c>
      <c r="D566">
        <v>43</v>
      </c>
      <c r="E566">
        <v>44</v>
      </c>
      <c r="F566" s="2">
        <v>0.23156923699809073</v>
      </c>
      <c r="G566">
        <f t="shared" si="31"/>
        <v>139</v>
      </c>
      <c r="H566" s="2">
        <f ca="1">VLOOKUP(A566,Mains!A:D,4,0)+VLOOKUP(B566,Mains!A:D,4,0)+VLOOKUP(C566,Mains!A:D,4,0)+VLOOKUP(D566,Mains!A:D,4,0)+VLOOKUP(E566,Mains!A:D,4,0)</f>
        <v>0.11188711618425443</v>
      </c>
      <c r="I566">
        <f>IF(OR($A566=Test!B$1,$B566=Test!B$1,$C566=Test!B$1,$D566=Test!B$1,$E566=Test!B$1),1,0)</f>
        <v>0</v>
      </c>
      <c r="J566">
        <f>IF(OR($A566=Test!C$1,$B566=Test!C$1,$C566=Test!C$1,$D566=Test!C$1,$E566=Test!C$1),1,0)</f>
        <v>0</v>
      </c>
      <c r="K566">
        <f>IF(OR($A566=Test!D$1,$B566=Test!D$1,$C566=Test!D$1,$D566=Test!D$1,$E566=Test!D$1),1,0)</f>
        <v>0</v>
      </c>
      <c r="L566">
        <f>IF(OR($A566=Test!E$1,$B566=Test!E$1,$C566=Test!E$1,$D566=Test!E$1,$E566=Test!E$1),1,0)</f>
        <v>1</v>
      </c>
      <c r="M566">
        <f>IF(OR($A566=Test!F$1,$B566=Test!F$1,$C566=Test!F$1,$D566=Test!F$1,$E566=Test!F$1),1,0)</f>
        <v>0</v>
      </c>
      <c r="N566" s="34">
        <f t="shared" si="30"/>
        <v>1</v>
      </c>
      <c r="O566" s="34">
        <f t="shared" si="32"/>
        <v>207</v>
      </c>
      <c r="P566" s="34">
        <f t="shared" si="32"/>
        <v>82</v>
      </c>
      <c r="Q566" s="34">
        <f t="shared" si="32"/>
        <v>102</v>
      </c>
      <c r="R566" s="34">
        <f t="shared" si="32"/>
        <v>51</v>
      </c>
      <c r="S566" s="34">
        <f t="shared" si="32"/>
        <v>49</v>
      </c>
    </row>
    <row r="567" spans="1:19" x14ac:dyDescent="0.25">
      <c r="A567">
        <v>2</v>
      </c>
      <c r="B567">
        <v>6</v>
      </c>
      <c r="C567">
        <v>24</v>
      </c>
      <c r="D567">
        <v>39</v>
      </c>
      <c r="E567">
        <v>40</v>
      </c>
      <c r="F567" s="2">
        <v>0.23154679221872573</v>
      </c>
      <c r="G567">
        <f t="shared" si="31"/>
        <v>111</v>
      </c>
      <c r="H567" s="2">
        <f ca="1">VLOOKUP(A567,Mains!A:D,4,0)+VLOOKUP(B567,Mains!A:D,4,0)+VLOOKUP(C567,Mains!A:D,4,0)+VLOOKUP(D567,Mains!A:D,4,0)+VLOOKUP(E567,Mains!A:D,4,0)</f>
        <v>0.11336632799618604</v>
      </c>
      <c r="I567">
        <f>IF(OR($A567=Test!B$1,$B567=Test!B$1,$C567=Test!B$1,$D567=Test!B$1,$E567=Test!B$1),1,0)</f>
        <v>1</v>
      </c>
      <c r="J567">
        <f>IF(OR($A567=Test!C$1,$B567=Test!C$1,$C567=Test!C$1,$D567=Test!C$1,$E567=Test!C$1),1,0)</f>
        <v>0</v>
      </c>
      <c r="K567">
        <f>IF(OR($A567=Test!D$1,$B567=Test!D$1,$C567=Test!D$1,$D567=Test!D$1,$E567=Test!D$1),1,0)</f>
        <v>0</v>
      </c>
      <c r="L567">
        <f>IF(OR($A567=Test!E$1,$B567=Test!E$1,$C567=Test!E$1,$D567=Test!E$1,$E567=Test!E$1),1,0)</f>
        <v>0</v>
      </c>
      <c r="M567">
        <f>IF(OR($A567=Test!F$1,$B567=Test!F$1,$C567=Test!F$1,$D567=Test!F$1,$E567=Test!F$1),1,0)</f>
        <v>0</v>
      </c>
      <c r="N567" s="34">
        <f t="shared" si="30"/>
        <v>1</v>
      </c>
      <c r="O567" s="34">
        <f t="shared" si="32"/>
        <v>660</v>
      </c>
      <c r="P567" s="34">
        <f t="shared" si="32"/>
        <v>7</v>
      </c>
      <c r="Q567" s="34">
        <f t="shared" si="32"/>
        <v>109</v>
      </c>
      <c r="R567" s="34">
        <f t="shared" si="32"/>
        <v>199</v>
      </c>
      <c r="S567" s="34">
        <f t="shared" si="32"/>
        <v>170</v>
      </c>
    </row>
    <row r="568" spans="1:19" x14ac:dyDescent="0.25">
      <c r="A568">
        <v>2</v>
      </c>
      <c r="B568">
        <v>9</v>
      </c>
      <c r="C568">
        <v>28</v>
      </c>
      <c r="D568">
        <v>46</v>
      </c>
      <c r="E568">
        <v>47</v>
      </c>
      <c r="F568" s="2">
        <v>0.23151238485266978</v>
      </c>
      <c r="G568">
        <f t="shared" si="31"/>
        <v>132</v>
      </c>
      <c r="H568" s="2">
        <f ca="1">VLOOKUP(A568,Mains!A:D,4,0)+VLOOKUP(B568,Mains!A:D,4,0)+VLOOKUP(C568,Mains!A:D,4,0)+VLOOKUP(D568,Mains!A:D,4,0)+VLOOKUP(E568,Mains!A:D,4,0)</f>
        <v>0.1007167459124113</v>
      </c>
      <c r="I568">
        <f>IF(OR($A568=Test!B$1,$B568=Test!B$1,$C568=Test!B$1,$D568=Test!B$1,$E568=Test!B$1),1,0)</f>
        <v>1</v>
      </c>
      <c r="J568">
        <f>IF(OR($A568=Test!C$1,$B568=Test!C$1,$C568=Test!C$1,$D568=Test!C$1,$E568=Test!C$1),1,0)</f>
        <v>0</v>
      </c>
      <c r="K568">
        <f>IF(OR($A568=Test!D$1,$B568=Test!D$1,$C568=Test!D$1,$D568=Test!D$1,$E568=Test!D$1),1,0)</f>
        <v>0</v>
      </c>
      <c r="L568">
        <f>IF(OR($A568=Test!E$1,$B568=Test!E$1,$C568=Test!E$1,$D568=Test!E$1,$E568=Test!E$1),1,0)</f>
        <v>0</v>
      </c>
      <c r="M568">
        <f>IF(OR($A568=Test!F$1,$B568=Test!F$1,$C568=Test!F$1,$D568=Test!F$1,$E568=Test!F$1),1,0)</f>
        <v>0</v>
      </c>
      <c r="N568" s="34">
        <f t="shared" si="30"/>
        <v>1</v>
      </c>
      <c r="O568" s="34">
        <f t="shared" si="32"/>
        <v>660</v>
      </c>
      <c r="P568" s="34">
        <f t="shared" si="32"/>
        <v>23</v>
      </c>
      <c r="Q568" s="34">
        <f t="shared" si="32"/>
        <v>120</v>
      </c>
      <c r="R568" s="34">
        <f t="shared" si="32"/>
        <v>14</v>
      </c>
      <c r="S568" s="34">
        <f t="shared" si="32"/>
        <v>52</v>
      </c>
    </row>
    <row r="569" spans="1:19" x14ac:dyDescent="0.25">
      <c r="A569">
        <v>5</v>
      </c>
      <c r="B569">
        <v>23</v>
      </c>
      <c r="C569">
        <v>24</v>
      </c>
      <c r="D569">
        <v>40</v>
      </c>
      <c r="E569">
        <v>46</v>
      </c>
      <c r="F569" s="2">
        <v>0.23150037807972276</v>
      </c>
      <c r="G569">
        <f t="shared" si="31"/>
        <v>138</v>
      </c>
      <c r="H569" s="2">
        <f ca="1">VLOOKUP(A569,Mains!A:D,4,0)+VLOOKUP(B569,Mains!A:D,4,0)+VLOOKUP(C569,Mains!A:D,4,0)+VLOOKUP(D569,Mains!A:D,4,0)+VLOOKUP(E569,Mains!A:D,4,0)</f>
        <v>9.5665700940151671E-2</v>
      </c>
      <c r="I569">
        <f>IF(OR($A569=Test!B$1,$B569=Test!B$1,$C569=Test!B$1,$D569=Test!B$1,$E569=Test!B$1),1,0)</f>
        <v>0</v>
      </c>
      <c r="J569">
        <f>IF(OR($A569=Test!C$1,$B569=Test!C$1,$C569=Test!C$1,$D569=Test!C$1,$E569=Test!C$1),1,0)</f>
        <v>0</v>
      </c>
      <c r="K569">
        <f>IF(OR($A569=Test!D$1,$B569=Test!D$1,$C569=Test!D$1,$D569=Test!D$1,$E569=Test!D$1),1,0)</f>
        <v>0</v>
      </c>
      <c r="L569">
        <f>IF(OR($A569=Test!E$1,$B569=Test!E$1,$C569=Test!E$1,$D569=Test!E$1,$E569=Test!E$1),1,0)</f>
        <v>0</v>
      </c>
      <c r="M569">
        <f>IF(OR($A569=Test!F$1,$B569=Test!F$1,$C569=Test!F$1,$D569=Test!F$1,$E569=Test!F$1),1,0)</f>
        <v>0</v>
      </c>
      <c r="N569" s="34">
        <f t="shared" si="30"/>
        <v>0</v>
      </c>
      <c r="O569" s="34">
        <f t="shared" si="32"/>
        <v>50</v>
      </c>
      <c r="P569" s="34">
        <f t="shared" si="32"/>
        <v>43</v>
      </c>
      <c r="Q569" s="34">
        <f t="shared" si="32"/>
        <v>109</v>
      </c>
      <c r="R569" s="34">
        <f t="shared" si="32"/>
        <v>160</v>
      </c>
      <c r="S569" s="34">
        <f t="shared" si="32"/>
        <v>64</v>
      </c>
    </row>
    <row r="570" spans="1:19" x14ac:dyDescent="0.25">
      <c r="A570">
        <v>2</v>
      </c>
      <c r="B570">
        <v>11</v>
      </c>
      <c r="C570">
        <v>26</v>
      </c>
      <c r="D570">
        <v>45</v>
      </c>
      <c r="E570">
        <v>46</v>
      </c>
      <c r="F570" s="2">
        <v>0.23140594686993676</v>
      </c>
      <c r="G570">
        <f t="shared" si="31"/>
        <v>130</v>
      </c>
      <c r="H570" s="2">
        <f ca="1">VLOOKUP(A570,Mains!A:D,4,0)+VLOOKUP(B570,Mains!A:D,4,0)+VLOOKUP(C570,Mains!A:D,4,0)+VLOOKUP(D570,Mains!A:D,4,0)+VLOOKUP(E570,Mains!A:D,4,0)</f>
        <v>9.3429930383955556E-2</v>
      </c>
      <c r="I570">
        <f>IF(OR($A570=Test!B$1,$B570=Test!B$1,$C570=Test!B$1,$D570=Test!B$1,$E570=Test!B$1),1,0)</f>
        <v>1</v>
      </c>
      <c r="J570">
        <f>IF(OR($A570=Test!C$1,$B570=Test!C$1,$C570=Test!C$1,$D570=Test!C$1,$E570=Test!C$1),1,0)</f>
        <v>0</v>
      </c>
      <c r="K570">
        <f>IF(OR($A570=Test!D$1,$B570=Test!D$1,$C570=Test!D$1,$D570=Test!D$1,$E570=Test!D$1),1,0)</f>
        <v>0</v>
      </c>
      <c r="L570">
        <f>IF(OR($A570=Test!E$1,$B570=Test!E$1,$C570=Test!E$1,$D570=Test!E$1,$E570=Test!E$1),1,0)</f>
        <v>0</v>
      </c>
      <c r="M570">
        <f>IF(OR($A570=Test!F$1,$B570=Test!F$1,$C570=Test!F$1,$D570=Test!F$1,$E570=Test!F$1),1,0)</f>
        <v>0</v>
      </c>
      <c r="N570" s="34">
        <f t="shared" si="30"/>
        <v>1</v>
      </c>
      <c r="O570" s="34">
        <f t="shared" si="32"/>
        <v>660</v>
      </c>
      <c r="P570" s="34">
        <f t="shared" si="32"/>
        <v>19</v>
      </c>
      <c r="Q570" s="34">
        <f t="shared" si="32"/>
        <v>102</v>
      </c>
      <c r="R570" s="34">
        <f t="shared" si="32"/>
        <v>32</v>
      </c>
      <c r="S570" s="34">
        <f t="shared" si="32"/>
        <v>64</v>
      </c>
    </row>
    <row r="571" spans="1:19" x14ac:dyDescent="0.25">
      <c r="A571">
        <v>2</v>
      </c>
      <c r="B571">
        <v>20</v>
      </c>
      <c r="C571">
        <v>38</v>
      </c>
      <c r="D571">
        <v>39</v>
      </c>
      <c r="E571">
        <v>43</v>
      </c>
      <c r="F571" s="2">
        <v>0.23137087844953558</v>
      </c>
      <c r="G571">
        <f t="shared" si="31"/>
        <v>142</v>
      </c>
      <c r="H571" s="2">
        <f ca="1">VLOOKUP(A571,Mains!A:D,4,0)+VLOOKUP(B571,Mains!A:D,4,0)+VLOOKUP(C571,Mains!A:D,4,0)+VLOOKUP(D571,Mains!A:D,4,0)+VLOOKUP(E571,Mains!A:D,4,0)</f>
        <v>8.766060752238003E-2</v>
      </c>
      <c r="I571">
        <f>IF(OR($A571=Test!B$1,$B571=Test!B$1,$C571=Test!B$1,$D571=Test!B$1,$E571=Test!B$1),1,0)</f>
        <v>1</v>
      </c>
      <c r="J571">
        <f>IF(OR($A571=Test!C$1,$B571=Test!C$1,$C571=Test!C$1,$D571=Test!C$1,$E571=Test!C$1),1,0)</f>
        <v>0</v>
      </c>
      <c r="K571">
        <f>IF(OR($A571=Test!D$1,$B571=Test!D$1,$C571=Test!D$1,$D571=Test!D$1,$E571=Test!D$1),1,0)</f>
        <v>0</v>
      </c>
      <c r="L571">
        <f>IF(OR($A571=Test!E$1,$B571=Test!E$1,$C571=Test!E$1,$D571=Test!E$1,$E571=Test!E$1),1,0)</f>
        <v>0</v>
      </c>
      <c r="M571">
        <f>IF(OR($A571=Test!F$1,$B571=Test!F$1,$C571=Test!F$1,$D571=Test!F$1,$E571=Test!F$1),1,0)</f>
        <v>0</v>
      </c>
      <c r="N571" s="34">
        <f t="shared" si="30"/>
        <v>1</v>
      </c>
      <c r="O571" s="34">
        <f t="shared" si="32"/>
        <v>660</v>
      </c>
      <c r="P571" s="34">
        <f t="shared" si="32"/>
        <v>74</v>
      </c>
      <c r="Q571" s="34">
        <f t="shared" si="32"/>
        <v>7</v>
      </c>
      <c r="R571" s="34">
        <f t="shared" si="32"/>
        <v>199</v>
      </c>
      <c r="S571" s="34">
        <f t="shared" si="32"/>
        <v>208</v>
      </c>
    </row>
    <row r="572" spans="1:19" x14ac:dyDescent="0.25">
      <c r="A572">
        <v>4</v>
      </c>
      <c r="B572">
        <v>22</v>
      </c>
      <c r="C572">
        <v>23</v>
      </c>
      <c r="D572">
        <v>41</v>
      </c>
      <c r="E572">
        <v>50</v>
      </c>
      <c r="F572" s="2">
        <v>0.23136448675609211</v>
      </c>
      <c r="G572">
        <f t="shared" si="31"/>
        <v>140</v>
      </c>
      <c r="H572" s="2">
        <f ca="1">VLOOKUP(A572,Mains!A:D,4,0)+VLOOKUP(B572,Mains!A:D,4,0)+VLOOKUP(C572,Mains!A:D,4,0)+VLOOKUP(D572,Mains!A:D,4,0)+VLOOKUP(E572,Mains!A:D,4,0)</f>
        <v>9.8622710017329807E-2</v>
      </c>
      <c r="I572">
        <f>IF(OR($A572=Test!B$1,$B572=Test!B$1,$C572=Test!B$1,$D572=Test!B$1,$E572=Test!B$1),1,0)</f>
        <v>0</v>
      </c>
      <c r="J572">
        <f>IF(OR($A572=Test!C$1,$B572=Test!C$1,$C572=Test!C$1,$D572=Test!C$1,$E572=Test!C$1),1,0)</f>
        <v>0</v>
      </c>
      <c r="K572">
        <f>IF(OR($A572=Test!D$1,$B572=Test!D$1,$C572=Test!D$1,$D572=Test!D$1,$E572=Test!D$1),1,0)</f>
        <v>0</v>
      </c>
      <c r="L572">
        <f>IF(OR($A572=Test!E$1,$B572=Test!E$1,$C572=Test!E$1,$D572=Test!E$1,$E572=Test!E$1),1,0)</f>
        <v>0</v>
      </c>
      <c r="M572">
        <f>IF(OR($A572=Test!F$1,$B572=Test!F$1,$C572=Test!F$1,$D572=Test!F$1,$E572=Test!F$1),1,0)</f>
        <v>1</v>
      </c>
      <c r="N572" s="34">
        <f t="shared" si="30"/>
        <v>1</v>
      </c>
      <c r="O572" s="34">
        <f t="shared" si="32"/>
        <v>207</v>
      </c>
      <c r="P572" s="34">
        <f t="shared" si="32"/>
        <v>82</v>
      </c>
      <c r="Q572" s="34">
        <f t="shared" si="32"/>
        <v>86</v>
      </c>
      <c r="R572" s="34">
        <f t="shared" si="32"/>
        <v>14</v>
      </c>
      <c r="S572" s="34">
        <f t="shared" si="32"/>
        <v>215</v>
      </c>
    </row>
    <row r="573" spans="1:19" x14ac:dyDescent="0.25">
      <c r="A573">
        <v>2</v>
      </c>
      <c r="B573">
        <v>19</v>
      </c>
      <c r="C573">
        <v>37</v>
      </c>
      <c r="D573">
        <v>45</v>
      </c>
      <c r="E573">
        <v>46</v>
      </c>
      <c r="F573" s="2">
        <v>0.23129907224810001</v>
      </c>
      <c r="G573">
        <f t="shared" si="31"/>
        <v>149</v>
      </c>
      <c r="H573" s="2">
        <f ca="1">VLOOKUP(A573,Mains!A:D,4,0)+VLOOKUP(B573,Mains!A:D,4,0)+VLOOKUP(C573,Mains!A:D,4,0)+VLOOKUP(D573,Mains!A:D,4,0)+VLOOKUP(E573,Mains!A:D,4,0)</f>
        <v>8.9600331533972066E-2</v>
      </c>
      <c r="I573">
        <f>IF(OR($A573=Test!B$1,$B573=Test!B$1,$C573=Test!B$1,$D573=Test!B$1,$E573=Test!B$1),1,0)</f>
        <v>1</v>
      </c>
      <c r="J573">
        <f>IF(OR($A573=Test!C$1,$B573=Test!C$1,$C573=Test!C$1,$D573=Test!C$1,$E573=Test!C$1),1,0)</f>
        <v>0</v>
      </c>
      <c r="K573">
        <f>IF(OR($A573=Test!D$1,$B573=Test!D$1,$C573=Test!D$1,$D573=Test!D$1,$E573=Test!D$1),1,0)</f>
        <v>1</v>
      </c>
      <c r="L573">
        <f>IF(OR($A573=Test!E$1,$B573=Test!E$1,$C573=Test!E$1,$D573=Test!E$1,$E573=Test!E$1),1,0)</f>
        <v>0</v>
      </c>
      <c r="M573">
        <f>IF(OR($A573=Test!F$1,$B573=Test!F$1,$C573=Test!F$1,$D573=Test!F$1,$E573=Test!F$1),1,0)</f>
        <v>0</v>
      </c>
      <c r="N573" s="34">
        <f t="shared" si="30"/>
        <v>2</v>
      </c>
      <c r="O573" s="34">
        <f t="shared" si="32"/>
        <v>660</v>
      </c>
      <c r="P573" s="34">
        <f t="shared" si="32"/>
        <v>209</v>
      </c>
      <c r="Q573" s="34">
        <f t="shared" si="32"/>
        <v>12</v>
      </c>
      <c r="R573" s="34">
        <f t="shared" si="32"/>
        <v>32</v>
      </c>
      <c r="S573" s="34">
        <f t="shared" si="32"/>
        <v>64</v>
      </c>
    </row>
    <row r="574" spans="1:19" x14ac:dyDescent="0.25">
      <c r="A574">
        <v>2</v>
      </c>
      <c r="B574">
        <v>19</v>
      </c>
      <c r="C574">
        <v>31</v>
      </c>
      <c r="D574">
        <v>39</v>
      </c>
      <c r="E574">
        <v>40</v>
      </c>
      <c r="F574" s="2">
        <v>0.23128982122871461</v>
      </c>
      <c r="G574">
        <f t="shared" si="31"/>
        <v>131</v>
      </c>
      <c r="H574" s="2">
        <f ca="1">VLOOKUP(A574,Mains!A:D,4,0)+VLOOKUP(B574,Mains!A:D,4,0)+VLOOKUP(C574,Mains!A:D,4,0)+VLOOKUP(D574,Mains!A:D,4,0)+VLOOKUP(E574,Mains!A:D,4,0)</f>
        <v>0.11291223813172235</v>
      </c>
      <c r="I574">
        <f>IF(OR($A574=Test!B$1,$B574=Test!B$1,$C574=Test!B$1,$D574=Test!B$1,$E574=Test!B$1),1,0)</f>
        <v>1</v>
      </c>
      <c r="J574">
        <f>IF(OR($A574=Test!C$1,$B574=Test!C$1,$C574=Test!C$1,$D574=Test!C$1,$E574=Test!C$1),1,0)</f>
        <v>0</v>
      </c>
      <c r="K574">
        <f>IF(OR($A574=Test!D$1,$B574=Test!D$1,$C574=Test!D$1,$D574=Test!D$1,$E574=Test!D$1),1,0)</f>
        <v>0</v>
      </c>
      <c r="L574">
        <f>IF(OR($A574=Test!E$1,$B574=Test!E$1,$C574=Test!E$1,$D574=Test!E$1,$E574=Test!E$1),1,0)</f>
        <v>0</v>
      </c>
      <c r="M574">
        <f>IF(OR($A574=Test!F$1,$B574=Test!F$1,$C574=Test!F$1,$D574=Test!F$1,$E574=Test!F$1),1,0)</f>
        <v>0</v>
      </c>
      <c r="N574" s="34">
        <f t="shared" si="30"/>
        <v>1</v>
      </c>
      <c r="O574" s="34">
        <f t="shared" si="32"/>
        <v>660</v>
      </c>
      <c r="P574" s="34">
        <f t="shared" si="32"/>
        <v>209</v>
      </c>
      <c r="Q574" s="34">
        <f t="shared" si="32"/>
        <v>57</v>
      </c>
      <c r="R574" s="34">
        <f t="shared" si="32"/>
        <v>199</v>
      </c>
      <c r="S574" s="34">
        <f t="shared" si="32"/>
        <v>170</v>
      </c>
    </row>
    <row r="575" spans="1:19" x14ac:dyDescent="0.25">
      <c r="A575">
        <v>1</v>
      </c>
      <c r="B575">
        <v>19</v>
      </c>
      <c r="C575">
        <v>22</v>
      </c>
      <c r="D575">
        <v>40</v>
      </c>
      <c r="E575">
        <v>41</v>
      </c>
      <c r="F575" s="2">
        <v>0.23126215900443817</v>
      </c>
      <c r="G575">
        <f t="shared" si="31"/>
        <v>123</v>
      </c>
      <c r="H575" s="2">
        <f ca="1">VLOOKUP(A575,Mains!A:D,4,0)+VLOOKUP(B575,Mains!A:D,4,0)+VLOOKUP(C575,Mains!A:D,4,0)+VLOOKUP(D575,Mains!A:D,4,0)+VLOOKUP(E575,Mains!A:D,4,0)</f>
        <v>0.10626120050147317</v>
      </c>
      <c r="I575">
        <f>IF(OR($A575=Test!B$1,$B575=Test!B$1,$C575=Test!B$1,$D575=Test!B$1,$E575=Test!B$1),1,0)</f>
        <v>0</v>
      </c>
      <c r="J575">
        <f>IF(OR($A575=Test!C$1,$B575=Test!C$1,$C575=Test!C$1,$D575=Test!C$1,$E575=Test!C$1),1,0)</f>
        <v>0</v>
      </c>
      <c r="K575">
        <f>IF(OR($A575=Test!D$1,$B575=Test!D$1,$C575=Test!D$1,$D575=Test!D$1,$E575=Test!D$1),1,0)</f>
        <v>0</v>
      </c>
      <c r="L575">
        <f>IF(OR($A575=Test!E$1,$B575=Test!E$1,$C575=Test!E$1,$D575=Test!E$1,$E575=Test!E$1),1,0)</f>
        <v>0</v>
      </c>
      <c r="M575">
        <f>IF(OR($A575=Test!F$1,$B575=Test!F$1,$C575=Test!F$1,$D575=Test!F$1,$E575=Test!F$1),1,0)</f>
        <v>0</v>
      </c>
      <c r="N575" s="34">
        <f t="shared" si="30"/>
        <v>0</v>
      </c>
      <c r="O575" s="34">
        <f t="shared" si="32"/>
        <v>38</v>
      </c>
      <c r="P575" s="34">
        <f t="shared" si="32"/>
        <v>209</v>
      </c>
      <c r="Q575" s="34">
        <f t="shared" si="32"/>
        <v>106</v>
      </c>
      <c r="R575" s="34">
        <f t="shared" si="32"/>
        <v>160</v>
      </c>
      <c r="S575" s="34">
        <f t="shared" si="32"/>
        <v>92</v>
      </c>
    </row>
    <row r="576" spans="1:19" x14ac:dyDescent="0.25">
      <c r="A576">
        <v>2</v>
      </c>
      <c r="B576">
        <v>12</v>
      </c>
      <c r="C576">
        <v>26</v>
      </c>
      <c r="D576">
        <v>45</v>
      </c>
      <c r="E576">
        <v>46</v>
      </c>
      <c r="F576" s="2">
        <v>0.23120329875331963</v>
      </c>
      <c r="G576">
        <f t="shared" si="31"/>
        <v>131</v>
      </c>
      <c r="H576" s="2">
        <f ca="1">VLOOKUP(A576,Mains!A:D,4,0)+VLOOKUP(B576,Mains!A:D,4,0)+VLOOKUP(C576,Mains!A:D,4,0)+VLOOKUP(D576,Mains!A:D,4,0)+VLOOKUP(E576,Mains!A:D,4,0)</f>
        <v>9.4653392398775599E-2</v>
      </c>
      <c r="I576">
        <f>IF(OR($A576=Test!B$1,$B576=Test!B$1,$C576=Test!B$1,$D576=Test!B$1,$E576=Test!B$1),1,0)</f>
        <v>1</v>
      </c>
      <c r="J576">
        <f>IF(OR($A576=Test!C$1,$B576=Test!C$1,$C576=Test!C$1,$D576=Test!C$1,$E576=Test!C$1),1,0)</f>
        <v>0</v>
      </c>
      <c r="K576">
        <f>IF(OR($A576=Test!D$1,$B576=Test!D$1,$C576=Test!D$1,$D576=Test!D$1,$E576=Test!D$1),1,0)</f>
        <v>0</v>
      </c>
      <c r="L576">
        <f>IF(OR($A576=Test!E$1,$B576=Test!E$1,$C576=Test!E$1,$D576=Test!E$1,$E576=Test!E$1),1,0)</f>
        <v>0</v>
      </c>
      <c r="M576">
        <f>IF(OR($A576=Test!F$1,$B576=Test!F$1,$C576=Test!F$1,$D576=Test!F$1,$E576=Test!F$1),1,0)</f>
        <v>0</v>
      </c>
      <c r="N576" s="34">
        <f t="shared" si="30"/>
        <v>1</v>
      </c>
      <c r="O576" s="34">
        <f t="shared" si="32"/>
        <v>660</v>
      </c>
      <c r="P576" s="34">
        <f t="shared" si="32"/>
        <v>31</v>
      </c>
      <c r="Q576" s="34">
        <f t="shared" si="32"/>
        <v>102</v>
      </c>
      <c r="R576" s="34">
        <f t="shared" si="32"/>
        <v>32</v>
      </c>
      <c r="S576" s="34">
        <f t="shared" si="32"/>
        <v>64</v>
      </c>
    </row>
    <row r="577" spans="1:19" x14ac:dyDescent="0.25">
      <c r="A577">
        <v>2</v>
      </c>
      <c r="B577">
        <v>20</v>
      </c>
      <c r="C577">
        <v>28</v>
      </c>
      <c r="D577">
        <v>29</v>
      </c>
      <c r="E577">
        <v>43</v>
      </c>
      <c r="F577" s="2">
        <v>0.23119378482703296</v>
      </c>
      <c r="G577">
        <f t="shared" si="31"/>
        <v>122</v>
      </c>
      <c r="H577" s="2">
        <f ca="1">VLOOKUP(A577,Mains!A:D,4,0)+VLOOKUP(B577,Mains!A:D,4,0)+VLOOKUP(C577,Mains!A:D,4,0)+VLOOKUP(D577,Mains!A:D,4,0)+VLOOKUP(E577,Mains!A:D,4,0)</f>
        <v>8.5429267199878797E-2</v>
      </c>
      <c r="I577">
        <f>IF(OR($A577=Test!B$1,$B577=Test!B$1,$C577=Test!B$1,$D577=Test!B$1,$E577=Test!B$1),1,0)</f>
        <v>1</v>
      </c>
      <c r="J577">
        <f>IF(OR($A577=Test!C$1,$B577=Test!C$1,$C577=Test!C$1,$D577=Test!C$1,$E577=Test!C$1),1,0)</f>
        <v>0</v>
      </c>
      <c r="K577">
        <f>IF(OR($A577=Test!D$1,$B577=Test!D$1,$C577=Test!D$1,$D577=Test!D$1,$E577=Test!D$1),1,0)</f>
        <v>0</v>
      </c>
      <c r="L577">
        <f>IF(OR($A577=Test!E$1,$B577=Test!E$1,$C577=Test!E$1,$D577=Test!E$1,$E577=Test!E$1),1,0)</f>
        <v>0</v>
      </c>
      <c r="M577">
        <f>IF(OR($A577=Test!F$1,$B577=Test!F$1,$C577=Test!F$1,$D577=Test!F$1,$E577=Test!F$1),1,0)</f>
        <v>0</v>
      </c>
      <c r="N577" s="34">
        <f t="shared" si="30"/>
        <v>1</v>
      </c>
      <c r="O577" s="34">
        <f t="shared" si="32"/>
        <v>660</v>
      </c>
      <c r="P577" s="34">
        <f t="shared" si="32"/>
        <v>74</v>
      </c>
      <c r="Q577" s="34">
        <f t="shared" si="32"/>
        <v>120</v>
      </c>
      <c r="R577" s="34">
        <f t="shared" si="32"/>
        <v>12</v>
      </c>
      <c r="S577" s="34">
        <f t="shared" si="32"/>
        <v>208</v>
      </c>
    </row>
    <row r="578" spans="1:19" x14ac:dyDescent="0.25">
      <c r="A578">
        <v>2</v>
      </c>
      <c r="B578">
        <v>13</v>
      </c>
      <c r="C578">
        <v>31</v>
      </c>
      <c r="D578">
        <v>32</v>
      </c>
      <c r="E578">
        <v>46</v>
      </c>
      <c r="F578" s="2">
        <v>0.23119329300778355</v>
      </c>
      <c r="G578">
        <f t="shared" si="31"/>
        <v>124</v>
      </c>
      <c r="H578" s="2">
        <f ca="1">VLOOKUP(A578,Mains!A:D,4,0)+VLOOKUP(B578,Mains!A:D,4,0)+VLOOKUP(C578,Mains!A:D,4,0)+VLOOKUP(D578,Mains!A:D,4,0)+VLOOKUP(E578,Mains!A:D,4,0)</f>
        <v>8.3700562229857639E-2</v>
      </c>
      <c r="I578">
        <f>IF(OR($A578=Test!B$1,$B578=Test!B$1,$C578=Test!B$1,$D578=Test!B$1,$E578=Test!B$1),1,0)</f>
        <v>1</v>
      </c>
      <c r="J578">
        <f>IF(OR($A578=Test!C$1,$B578=Test!C$1,$C578=Test!C$1,$D578=Test!C$1,$E578=Test!C$1),1,0)</f>
        <v>0</v>
      </c>
      <c r="K578">
        <f>IF(OR($A578=Test!D$1,$B578=Test!D$1,$C578=Test!D$1,$D578=Test!D$1,$E578=Test!D$1),1,0)</f>
        <v>0</v>
      </c>
      <c r="L578">
        <f>IF(OR($A578=Test!E$1,$B578=Test!E$1,$C578=Test!E$1,$D578=Test!E$1,$E578=Test!E$1),1,0)</f>
        <v>0</v>
      </c>
      <c r="M578">
        <f>IF(OR($A578=Test!F$1,$B578=Test!F$1,$C578=Test!F$1,$D578=Test!F$1,$E578=Test!F$1),1,0)</f>
        <v>0</v>
      </c>
      <c r="N578" s="34">
        <f t="shared" ref="N578:N641" si="33">SUM(I578:M578)</f>
        <v>1</v>
      </c>
      <c r="O578" s="34">
        <f t="shared" si="32"/>
        <v>660</v>
      </c>
      <c r="P578" s="34">
        <f t="shared" si="32"/>
        <v>110</v>
      </c>
      <c r="Q578" s="34">
        <f t="shared" si="32"/>
        <v>57</v>
      </c>
      <c r="R578" s="34">
        <f t="shared" si="32"/>
        <v>34</v>
      </c>
      <c r="S578" s="34">
        <f t="shared" si="32"/>
        <v>64</v>
      </c>
    </row>
    <row r="579" spans="1:19" x14ac:dyDescent="0.25">
      <c r="A579">
        <v>2</v>
      </c>
      <c r="B579">
        <v>20</v>
      </c>
      <c r="C579">
        <v>35</v>
      </c>
      <c r="D579">
        <v>36</v>
      </c>
      <c r="E579">
        <v>45</v>
      </c>
      <c r="F579" s="2">
        <v>0.23111501345978078</v>
      </c>
      <c r="G579">
        <f t="shared" si="31"/>
        <v>138</v>
      </c>
      <c r="H579" s="2">
        <f ca="1">VLOOKUP(A579,Mains!A:D,4,0)+VLOOKUP(B579,Mains!A:D,4,0)+VLOOKUP(C579,Mains!A:D,4,0)+VLOOKUP(D579,Mains!A:D,4,0)+VLOOKUP(E579,Mains!A:D,4,0)</f>
        <v>7.8576114891030446E-2</v>
      </c>
      <c r="I579">
        <f>IF(OR($A579=Test!B$1,$B579=Test!B$1,$C579=Test!B$1,$D579=Test!B$1,$E579=Test!B$1),1,0)</f>
        <v>1</v>
      </c>
      <c r="J579">
        <f>IF(OR($A579=Test!C$1,$B579=Test!C$1,$C579=Test!C$1,$D579=Test!C$1,$E579=Test!C$1),1,0)</f>
        <v>0</v>
      </c>
      <c r="K579">
        <f>IF(OR($A579=Test!D$1,$B579=Test!D$1,$C579=Test!D$1,$D579=Test!D$1,$E579=Test!D$1),1,0)</f>
        <v>0</v>
      </c>
      <c r="L579">
        <f>IF(OR($A579=Test!E$1,$B579=Test!E$1,$C579=Test!E$1,$D579=Test!E$1,$E579=Test!E$1),1,0)</f>
        <v>0</v>
      </c>
      <c r="M579">
        <f>IF(OR($A579=Test!F$1,$B579=Test!F$1,$C579=Test!F$1,$D579=Test!F$1,$E579=Test!F$1),1,0)</f>
        <v>0</v>
      </c>
      <c r="N579" s="34">
        <f t="shared" si="33"/>
        <v>1</v>
      </c>
      <c r="O579" s="34">
        <f t="shared" si="32"/>
        <v>660</v>
      </c>
      <c r="P579" s="34">
        <f t="shared" si="32"/>
        <v>74</v>
      </c>
      <c r="Q579" s="34">
        <f t="shared" si="32"/>
        <v>56</v>
      </c>
      <c r="R579" s="34">
        <f t="shared" si="32"/>
        <v>33</v>
      </c>
      <c r="S579" s="34">
        <f t="shared" si="32"/>
        <v>81</v>
      </c>
    </row>
    <row r="580" spans="1:19" x14ac:dyDescent="0.25">
      <c r="A580">
        <v>2</v>
      </c>
      <c r="B580">
        <v>19</v>
      </c>
      <c r="C580">
        <v>26</v>
      </c>
      <c r="D580">
        <v>27</v>
      </c>
      <c r="E580">
        <v>45</v>
      </c>
      <c r="F580" s="2">
        <v>0.23110670372170633</v>
      </c>
      <c r="G580">
        <f t="shared" si="31"/>
        <v>119</v>
      </c>
      <c r="H580" s="2">
        <f ca="1">VLOOKUP(A580,Mains!A:D,4,0)+VLOOKUP(B580,Mains!A:D,4,0)+VLOOKUP(C580,Mains!A:D,4,0)+VLOOKUP(D580,Mains!A:D,4,0)+VLOOKUP(E580,Mains!A:D,4,0)</f>
        <v>9.6045325037873691E-2</v>
      </c>
      <c r="I580">
        <f>IF(OR($A580=Test!B$1,$B580=Test!B$1,$C580=Test!B$1,$D580=Test!B$1,$E580=Test!B$1),1,0)</f>
        <v>1</v>
      </c>
      <c r="J580">
        <f>IF(OR($A580=Test!C$1,$B580=Test!C$1,$C580=Test!C$1,$D580=Test!C$1,$E580=Test!C$1),1,0)</f>
        <v>0</v>
      </c>
      <c r="K580">
        <f>IF(OR($A580=Test!D$1,$B580=Test!D$1,$C580=Test!D$1,$D580=Test!D$1,$E580=Test!D$1),1,0)</f>
        <v>0</v>
      </c>
      <c r="L580">
        <f>IF(OR($A580=Test!E$1,$B580=Test!E$1,$C580=Test!E$1,$D580=Test!E$1,$E580=Test!E$1),1,0)</f>
        <v>0</v>
      </c>
      <c r="M580">
        <f>IF(OR($A580=Test!F$1,$B580=Test!F$1,$C580=Test!F$1,$D580=Test!F$1,$E580=Test!F$1),1,0)</f>
        <v>0</v>
      </c>
      <c r="N580" s="34">
        <f t="shared" si="33"/>
        <v>1</v>
      </c>
      <c r="O580" s="34">
        <f t="shared" si="32"/>
        <v>660</v>
      </c>
      <c r="P580" s="34">
        <f t="shared" si="32"/>
        <v>209</v>
      </c>
      <c r="Q580" s="34">
        <f t="shared" si="32"/>
        <v>102</v>
      </c>
      <c r="R580" s="34">
        <f t="shared" si="32"/>
        <v>5</v>
      </c>
      <c r="S580" s="34">
        <f t="shared" si="32"/>
        <v>81</v>
      </c>
    </row>
    <row r="581" spans="1:19" x14ac:dyDescent="0.25">
      <c r="A581">
        <v>2</v>
      </c>
      <c r="B581">
        <v>20</v>
      </c>
      <c r="C581">
        <v>30</v>
      </c>
      <c r="D581">
        <v>42</v>
      </c>
      <c r="E581">
        <v>43</v>
      </c>
      <c r="F581" s="2">
        <v>0.23100031350440448</v>
      </c>
      <c r="G581">
        <f t="shared" si="31"/>
        <v>137</v>
      </c>
      <c r="H581" s="2">
        <f ca="1">VLOOKUP(A581,Mains!A:D,4,0)+VLOOKUP(B581,Mains!A:D,4,0)+VLOOKUP(C581,Mains!A:D,4,0)+VLOOKUP(D581,Mains!A:D,4,0)+VLOOKUP(E581,Mains!A:D,4,0)</f>
        <v>7.7175579845362469E-2</v>
      </c>
      <c r="I581">
        <f>IF(OR($A581=Test!B$1,$B581=Test!B$1,$C581=Test!B$1,$D581=Test!B$1,$E581=Test!B$1),1,0)</f>
        <v>1</v>
      </c>
      <c r="J581">
        <f>IF(OR($A581=Test!C$1,$B581=Test!C$1,$C581=Test!C$1,$D581=Test!C$1,$E581=Test!C$1),1,0)</f>
        <v>0</v>
      </c>
      <c r="K581">
        <f>IF(OR($A581=Test!D$1,$B581=Test!D$1,$C581=Test!D$1,$D581=Test!D$1,$E581=Test!D$1),1,0)</f>
        <v>0</v>
      </c>
      <c r="L581">
        <f>IF(OR($A581=Test!E$1,$B581=Test!E$1,$C581=Test!E$1,$D581=Test!E$1,$E581=Test!E$1),1,0)</f>
        <v>0</v>
      </c>
      <c r="M581">
        <f>IF(OR($A581=Test!F$1,$B581=Test!F$1,$C581=Test!F$1,$D581=Test!F$1,$E581=Test!F$1),1,0)</f>
        <v>0</v>
      </c>
      <c r="N581" s="34">
        <f t="shared" si="33"/>
        <v>1</v>
      </c>
      <c r="O581" s="34">
        <f t="shared" si="32"/>
        <v>660</v>
      </c>
      <c r="P581" s="34">
        <f t="shared" si="32"/>
        <v>74</v>
      </c>
      <c r="Q581" s="34">
        <f t="shared" si="32"/>
        <v>47</v>
      </c>
      <c r="R581" s="34">
        <f t="shared" si="32"/>
        <v>110</v>
      </c>
      <c r="S581" s="34">
        <f t="shared" si="32"/>
        <v>208</v>
      </c>
    </row>
    <row r="582" spans="1:19" x14ac:dyDescent="0.25">
      <c r="A582">
        <v>4</v>
      </c>
      <c r="B582">
        <v>19</v>
      </c>
      <c r="C582">
        <v>20</v>
      </c>
      <c r="D582">
        <v>39</v>
      </c>
      <c r="E582">
        <v>50</v>
      </c>
      <c r="F582" s="2">
        <v>0.23099688523609205</v>
      </c>
      <c r="G582">
        <f t="shared" si="31"/>
        <v>132</v>
      </c>
      <c r="H582" s="2">
        <f ca="1">VLOOKUP(A582,Mains!A:D,4,0)+VLOOKUP(B582,Mains!A:D,4,0)+VLOOKUP(C582,Mains!A:D,4,0)+VLOOKUP(D582,Mains!A:D,4,0)+VLOOKUP(E582,Mains!A:D,4,0)</f>
        <v>8.9832431698197823E-2</v>
      </c>
      <c r="I582">
        <f>IF(OR($A582=Test!B$1,$B582=Test!B$1,$C582=Test!B$1,$D582=Test!B$1,$E582=Test!B$1),1,0)</f>
        <v>0</v>
      </c>
      <c r="J582">
        <f>IF(OR($A582=Test!C$1,$B582=Test!C$1,$C582=Test!C$1,$D582=Test!C$1,$E582=Test!C$1),1,0)</f>
        <v>0</v>
      </c>
      <c r="K582">
        <f>IF(OR($A582=Test!D$1,$B582=Test!D$1,$C582=Test!D$1,$D582=Test!D$1,$E582=Test!D$1),1,0)</f>
        <v>0</v>
      </c>
      <c r="L582">
        <f>IF(OR($A582=Test!E$1,$B582=Test!E$1,$C582=Test!E$1,$D582=Test!E$1,$E582=Test!E$1),1,0)</f>
        <v>0</v>
      </c>
      <c r="M582">
        <f>IF(OR($A582=Test!F$1,$B582=Test!F$1,$C582=Test!F$1,$D582=Test!F$1,$E582=Test!F$1),1,0)</f>
        <v>1</v>
      </c>
      <c r="N582" s="34">
        <f t="shared" si="33"/>
        <v>1</v>
      </c>
      <c r="O582" s="34">
        <f t="shared" si="32"/>
        <v>207</v>
      </c>
      <c r="P582" s="34">
        <f t="shared" si="32"/>
        <v>209</v>
      </c>
      <c r="Q582" s="34">
        <f t="shared" si="32"/>
        <v>32</v>
      </c>
      <c r="R582" s="34">
        <f t="shared" si="32"/>
        <v>199</v>
      </c>
      <c r="S582" s="34">
        <f t="shared" si="32"/>
        <v>215</v>
      </c>
    </row>
    <row r="583" spans="1:19" x14ac:dyDescent="0.25">
      <c r="A583">
        <v>2</v>
      </c>
      <c r="B583">
        <v>20</v>
      </c>
      <c r="C583">
        <v>36</v>
      </c>
      <c r="D583">
        <v>39</v>
      </c>
      <c r="E583">
        <v>40</v>
      </c>
      <c r="F583" s="2">
        <v>0.23096897970441102</v>
      </c>
      <c r="G583">
        <f t="shared" si="31"/>
        <v>137</v>
      </c>
      <c r="H583" s="2">
        <f ca="1">VLOOKUP(A583,Mains!A:D,4,0)+VLOOKUP(B583,Mains!A:D,4,0)+VLOOKUP(C583,Mains!A:D,4,0)+VLOOKUP(D583,Mains!A:D,4,0)+VLOOKUP(E583,Mains!A:D,4,0)</f>
        <v>8.7851608857969027E-2</v>
      </c>
      <c r="I583">
        <f>IF(OR($A583=Test!B$1,$B583=Test!B$1,$C583=Test!B$1,$D583=Test!B$1,$E583=Test!B$1),1,0)</f>
        <v>1</v>
      </c>
      <c r="J583">
        <f>IF(OR($A583=Test!C$1,$B583=Test!C$1,$C583=Test!C$1,$D583=Test!C$1,$E583=Test!C$1),1,0)</f>
        <v>0</v>
      </c>
      <c r="K583">
        <f>IF(OR($A583=Test!D$1,$B583=Test!D$1,$C583=Test!D$1,$D583=Test!D$1,$E583=Test!D$1),1,0)</f>
        <v>0</v>
      </c>
      <c r="L583">
        <f>IF(OR($A583=Test!E$1,$B583=Test!E$1,$C583=Test!E$1,$D583=Test!E$1,$E583=Test!E$1),1,0)</f>
        <v>0</v>
      </c>
      <c r="M583">
        <f>IF(OR($A583=Test!F$1,$B583=Test!F$1,$C583=Test!F$1,$D583=Test!F$1,$E583=Test!F$1),1,0)</f>
        <v>0</v>
      </c>
      <c r="N583" s="34">
        <f t="shared" si="33"/>
        <v>1</v>
      </c>
      <c r="O583" s="34">
        <f t="shared" si="32"/>
        <v>660</v>
      </c>
      <c r="P583" s="34">
        <f t="shared" si="32"/>
        <v>74</v>
      </c>
      <c r="Q583" s="34">
        <f t="shared" si="32"/>
        <v>4</v>
      </c>
      <c r="R583" s="34">
        <f t="shared" si="32"/>
        <v>199</v>
      </c>
      <c r="S583" s="34">
        <f t="shared" si="32"/>
        <v>170</v>
      </c>
    </row>
    <row r="584" spans="1:19" x14ac:dyDescent="0.25">
      <c r="A584">
        <v>2</v>
      </c>
      <c r="B584">
        <v>17</v>
      </c>
      <c r="C584">
        <v>29</v>
      </c>
      <c r="D584">
        <v>43</v>
      </c>
      <c r="E584">
        <v>44</v>
      </c>
      <c r="F584" s="2">
        <v>0.23096445337944055</v>
      </c>
      <c r="G584">
        <f t="shared" si="31"/>
        <v>135</v>
      </c>
      <c r="H584" s="2">
        <f ca="1">VLOOKUP(A584,Mains!A:D,4,0)+VLOOKUP(B584,Mains!A:D,4,0)+VLOOKUP(C584,Mains!A:D,4,0)+VLOOKUP(D584,Mains!A:D,4,0)+VLOOKUP(E584,Mains!A:D,4,0)</f>
        <v>7.5507224761627814E-2</v>
      </c>
      <c r="I584">
        <f>IF(OR($A584=Test!B$1,$B584=Test!B$1,$C584=Test!B$1,$D584=Test!B$1,$E584=Test!B$1),1,0)</f>
        <v>1</v>
      </c>
      <c r="J584">
        <f>IF(OR($A584=Test!C$1,$B584=Test!C$1,$C584=Test!C$1,$D584=Test!C$1,$E584=Test!C$1),1,0)</f>
        <v>0</v>
      </c>
      <c r="K584">
        <f>IF(OR($A584=Test!D$1,$B584=Test!D$1,$C584=Test!D$1,$D584=Test!D$1,$E584=Test!D$1),1,0)</f>
        <v>0</v>
      </c>
      <c r="L584">
        <f>IF(OR($A584=Test!E$1,$B584=Test!E$1,$C584=Test!E$1,$D584=Test!E$1,$E584=Test!E$1),1,0)</f>
        <v>1</v>
      </c>
      <c r="M584">
        <f>IF(OR($A584=Test!F$1,$B584=Test!F$1,$C584=Test!F$1,$D584=Test!F$1,$E584=Test!F$1),1,0)</f>
        <v>0</v>
      </c>
      <c r="N584" s="34">
        <f t="shared" si="33"/>
        <v>2</v>
      </c>
      <c r="O584" s="34">
        <f t="shared" si="32"/>
        <v>660</v>
      </c>
      <c r="P584" s="34">
        <f t="shared" si="32"/>
        <v>105</v>
      </c>
      <c r="Q584" s="34">
        <f t="shared" si="32"/>
        <v>27</v>
      </c>
      <c r="R584" s="34">
        <f t="shared" si="32"/>
        <v>51</v>
      </c>
      <c r="S584" s="34">
        <f t="shared" si="32"/>
        <v>49</v>
      </c>
    </row>
    <row r="585" spans="1:19" x14ac:dyDescent="0.25">
      <c r="A585">
        <v>2</v>
      </c>
      <c r="B585">
        <v>19</v>
      </c>
      <c r="C585">
        <v>37</v>
      </c>
      <c r="D585">
        <v>38</v>
      </c>
      <c r="E585">
        <v>39</v>
      </c>
      <c r="F585" s="2">
        <v>0.23096145566363679</v>
      </c>
      <c r="G585">
        <f t="shared" si="31"/>
        <v>135</v>
      </c>
      <c r="H585" s="2">
        <f ca="1">VLOOKUP(A585,Mains!A:D,4,0)+VLOOKUP(B585,Mains!A:D,4,0)+VLOOKUP(C585,Mains!A:D,4,0)+VLOOKUP(D585,Mains!A:D,4,0)+VLOOKUP(E585,Mains!A:D,4,0)</f>
        <v>8.7218092168729972E-2</v>
      </c>
      <c r="I585">
        <f>IF(OR($A585=Test!B$1,$B585=Test!B$1,$C585=Test!B$1,$D585=Test!B$1,$E585=Test!B$1),1,0)</f>
        <v>1</v>
      </c>
      <c r="J585">
        <f>IF(OR($A585=Test!C$1,$B585=Test!C$1,$C585=Test!C$1,$D585=Test!C$1,$E585=Test!C$1),1,0)</f>
        <v>0</v>
      </c>
      <c r="K585">
        <f>IF(OR($A585=Test!D$1,$B585=Test!D$1,$C585=Test!D$1,$D585=Test!D$1,$E585=Test!D$1),1,0)</f>
        <v>1</v>
      </c>
      <c r="L585">
        <f>IF(OR($A585=Test!E$1,$B585=Test!E$1,$C585=Test!E$1,$D585=Test!E$1,$E585=Test!E$1),1,0)</f>
        <v>0</v>
      </c>
      <c r="M585">
        <f>IF(OR($A585=Test!F$1,$B585=Test!F$1,$C585=Test!F$1,$D585=Test!F$1,$E585=Test!F$1),1,0)</f>
        <v>0</v>
      </c>
      <c r="N585" s="34">
        <f t="shared" si="33"/>
        <v>2</v>
      </c>
      <c r="O585" s="34">
        <f t="shared" si="32"/>
        <v>660</v>
      </c>
      <c r="P585" s="34">
        <f t="shared" si="32"/>
        <v>209</v>
      </c>
      <c r="Q585" s="34">
        <f t="shared" si="32"/>
        <v>12</v>
      </c>
      <c r="R585" s="34">
        <f t="shared" si="32"/>
        <v>24</v>
      </c>
      <c r="S585" s="34">
        <f t="shared" si="32"/>
        <v>22</v>
      </c>
    </row>
    <row r="586" spans="1:19" x14ac:dyDescent="0.25">
      <c r="A586">
        <v>2</v>
      </c>
      <c r="B586">
        <v>12</v>
      </c>
      <c r="C586">
        <v>27</v>
      </c>
      <c r="D586">
        <v>40</v>
      </c>
      <c r="E586">
        <v>41</v>
      </c>
      <c r="F586" s="2">
        <v>0.2309586204809613</v>
      </c>
      <c r="G586">
        <f t="shared" si="31"/>
        <v>122</v>
      </c>
      <c r="H586" s="2">
        <f ca="1">VLOOKUP(A586,Mains!A:D,4,0)+VLOOKUP(B586,Mains!A:D,4,0)+VLOOKUP(C586,Mains!A:D,4,0)+VLOOKUP(D586,Mains!A:D,4,0)+VLOOKUP(E586,Mains!A:D,4,0)</f>
        <v>7.8631438519155758E-2</v>
      </c>
      <c r="I586">
        <f>IF(OR($A586=Test!B$1,$B586=Test!B$1,$C586=Test!B$1,$D586=Test!B$1,$E586=Test!B$1),1,0)</f>
        <v>1</v>
      </c>
      <c r="J586">
        <f>IF(OR($A586=Test!C$1,$B586=Test!C$1,$C586=Test!C$1,$D586=Test!C$1,$E586=Test!C$1),1,0)</f>
        <v>0</v>
      </c>
      <c r="K586">
        <f>IF(OR($A586=Test!D$1,$B586=Test!D$1,$C586=Test!D$1,$D586=Test!D$1,$E586=Test!D$1),1,0)</f>
        <v>0</v>
      </c>
      <c r="L586">
        <f>IF(OR($A586=Test!E$1,$B586=Test!E$1,$C586=Test!E$1,$D586=Test!E$1,$E586=Test!E$1),1,0)</f>
        <v>0</v>
      </c>
      <c r="M586">
        <f>IF(OR($A586=Test!F$1,$B586=Test!F$1,$C586=Test!F$1,$D586=Test!F$1,$E586=Test!F$1),1,0)</f>
        <v>0</v>
      </c>
      <c r="N586" s="34">
        <f t="shared" si="33"/>
        <v>1</v>
      </c>
      <c r="O586" s="34">
        <f t="shared" si="32"/>
        <v>660</v>
      </c>
      <c r="P586" s="34">
        <f t="shared" si="32"/>
        <v>31</v>
      </c>
      <c r="Q586" s="34">
        <f t="shared" si="32"/>
        <v>30</v>
      </c>
      <c r="R586" s="34">
        <f t="shared" si="32"/>
        <v>160</v>
      </c>
      <c r="S586" s="34">
        <f t="shared" si="32"/>
        <v>92</v>
      </c>
    </row>
    <row r="587" spans="1:19" x14ac:dyDescent="0.25">
      <c r="A587">
        <v>2</v>
      </c>
      <c r="B587">
        <v>15</v>
      </c>
      <c r="C587">
        <v>33</v>
      </c>
      <c r="D587">
        <v>43</v>
      </c>
      <c r="E587">
        <v>44</v>
      </c>
      <c r="F587" s="2">
        <v>0.23092294970665808</v>
      </c>
      <c r="G587">
        <f t="shared" si="31"/>
        <v>137</v>
      </c>
      <c r="H587" s="2">
        <f ca="1">VLOOKUP(A587,Mains!A:D,4,0)+VLOOKUP(B587,Mains!A:D,4,0)+VLOOKUP(C587,Mains!A:D,4,0)+VLOOKUP(D587,Mains!A:D,4,0)+VLOOKUP(E587,Mains!A:D,4,0)</f>
        <v>8.6259929488581161E-2</v>
      </c>
      <c r="I587">
        <f>IF(OR($A587=Test!B$1,$B587=Test!B$1,$C587=Test!B$1,$D587=Test!B$1,$E587=Test!B$1),1,0)</f>
        <v>1</v>
      </c>
      <c r="J587">
        <f>IF(OR($A587=Test!C$1,$B587=Test!C$1,$C587=Test!C$1,$D587=Test!C$1,$E587=Test!C$1),1,0)</f>
        <v>0</v>
      </c>
      <c r="K587">
        <f>IF(OR($A587=Test!D$1,$B587=Test!D$1,$C587=Test!D$1,$D587=Test!D$1,$E587=Test!D$1),1,0)</f>
        <v>0</v>
      </c>
      <c r="L587">
        <f>IF(OR($A587=Test!E$1,$B587=Test!E$1,$C587=Test!E$1,$D587=Test!E$1,$E587=Test!E$1),1,0)</f>
        <v>1</v>
      </c>
      <c r="M587">
        <f>IF(OR($A587=Test!F$1,$B587=Test!F$1,$C587=Test!F$1,$D587=Test!F$1,$E587=Test!F$1),1,0)</f>
        <v>0</v>
      </c>
      <c r="N587" s="34">
        <f t="shared" si="33"/>
        <v>2</v>
      </c>
      <c r="O587" s="34">
        <f t="shared" si="32"/>
        <v>660</v>
      </c>
      <c r="P587" s="34">
        <f t="shared" si="32"/>
        <v>56</v>
      </c>
      <c r="Q587" s="34">
        <f t="shared" si="32"/>
        <v>27</v>
      </c>
      <c r="R587" s="34">
        <f t="shared" si="32"/>
        <v>51</v>
      </c>
      <c r="S587" s="34">
        <f t="shared" si="32"/>
        <v>49</v>
      </c>
    </row>
    <row r="588" spans="1:19" x14ac:dyDescent="0.25">
      <c r="A588">
        <v>5</v>
      </c>
      <c r="B588">
        <v>19</v>
      </c>
      <c r="C588">
        <v>34</v>
      </c>
      <c r="D588">
        <v>35</v>
      </c>
      <c r="E588">
        <v>45</v>
      </c>
      <c r="F588" s="2">
        <v>0.2309031972770472</v>
      </c>
      <c r="G588">
        <f t="shared" si="31"/>
        <v>138</v>
      </c>
      <c r="H588" s="2">
        <f ca="1">VLOOKUP(A588,Mains!A:D,4,0)+VLOOKUP(B588,Mains!A:D,4,0)+VLOOKUP(C588,Mains!A:D,4,0)+VLOOKUP(D588,Mains!A:D,4,0)+VLOOKUP(E588,Mains!A:D,4,0)</f>
        <v>8.6633188468963243E-2</v>
      </c>
      <c r="I588">
        <f>IF(OR($A588=Test!B$1,$B588=Test!B$1,$C588=Test!B$1,$D588=Test!B$1,$E588=Test!B$1),1,0)</f>
        <v>0</v>
      </c>
      <c r="J588">
        <f>IF(OR($A588=Test!C$1,$B588=Test!C$1,$C588=Test!C$1,$D588=Test!C$1,$E588=Test!C$1),1,0)</f>
        <v>0</v>
      </c>
      <c r="K588">
        <f>IF(OR($A588=Test!D$1,$B588=Test!D$1,$C588=Test!D$1,$D588=Test!D$1,$E588=Test!D$1),1,0)</f>
        <v>0</v>
      </c>
      <c r="L588">
        <f>IF(OR($A588=Test!E$1,$B588=Test!E$1,$C588=Test!E$1,$D588=Test!E$1,$E588=Test!E$1),1,0)</f>
        <v>0</v>
      </c>
      <c r="M588">
        <f>IF(OR($A588=Test!F$1,$B588=Test!F$1,$C588=Test!F$1,$D588=Test!F$1,$E588=Test!F$1),1,0)</f>
        <v>0</v>
      </c>
      <c r="N588" s="34">
        <f t="shared" si="33"/>
        <v>0</v>
      </c>
      <c r="O588" s="34">
        <f t="shared" si="32"/>
        <v>50</v>
      </c>
      <c r="P588" s="34">
        <f t="shared" si="32"/>
        <v>209</v>
      </c>
      <c r="Q588" s="34">
        <f t="shared" si="32"/>
        <v>71</v>
      </c>
      <c r="R588" s="34">
        <f t="shared" si="32"/>
        <v>177</v>
      </c>
      <c r="S588" s="34">
        <f t="shared" si="32"/>
        <v>81</v>
      </c>
    </row>
    <row r="589" spans="1:19" x14ac:dyDescent="0.25">
      <c r="A589">
        <v>2</v>
      </c>
      <c r="B589">
        <v>17</v>
      </c>
      <c r="C589">
        <v>31</v>
      </c>
      <c r="D589">
        <v>44</v>
      </c>
      <c r="E589">
        <v>45</v>
      </c>
      <c r="F589" s="2">
        <v>0.23085864155940461</v>
      </c>
      <c r="G589">
        <f t="shared" si="31"/>
        <v>139</v>
      </c>
      <c r="H589" s="2">
        <f ca="1">VLOOKUP(A589,Mains!A:D,4,0)+VLOOKUP(B589,Mains!A:D,4,0)+VLOOKUP(C589,Mains!A:D,4,0)+VLOOKUP(D589,Mains!A:D,4,0)+VLOOKUP(E589,Mains!A:D,4,0)</f>
        <v>6.7229886828278504E-2</v>
      </c>
      <c r="I589">
        <f>IF(OR($A589=Test!B$1,$B589=Test!B$1,$C589=Test!B$1,$D589=Test!B$1,$E589=Test!B$1),1,0)</f>
        <v>1</v>
      </c>
      <c r="J589">
        <f>IF(OR($A589=Test!C$1,$B589=Test!C$1,$C589=Test!C$1,$D589=Test!C$1,$E589=Test!C$1),1,0)</f>
        <v>0</v>
      </c>
      <c r="K589">
        <f>IF(OR($A589=Test!D$1,$B589=Test!D$1,$C589=Test!D$1,$D589=Test!D$1,$E589=Test!D$1),1,0)</f>
        <v>0</v>
      </c>
      <c r="L589">
        <f>IF(OR($A589=Test!E$1,$B589=Test!E$1,$C589=Test!E$1,$D589=Test!E$1,$E589=Test!E$1),1,0)</f>
        <v>1</v>
      </c>
      <c r="M589">
        <f>IF(OR($A589=Test!F$1,$B589=Test!F$1,$C589=Test!F$1,$D589=Test!F$1,$E589=Test!F$1),1,0)</f>
        <v>0</v>
      </c>
      <c r="N589" s="34">
        <f t="shared" si="33"/>
        <v>2</v>
      </c>
      <c r="O589" s="34">
        <f t="shared" si="32"/>
        <v>660</v>
      </c>
      <c r="P589" s="34">
        <f t="shared" si="32"/>
        <v>105</v>
      </c>
      <c r="Q589" s="34">
        <f t="shared" si="32"/>
        <v>57</v>
      </c>
      <c r="R589" s="34">
        <f t="shared" si="32"/>
        <v>35</v>
      </c>
      <c r="S589" s="34">
        <f t="shared" si="32"/>
        <v>81</v>
      </c>
    </row>
    <row r="590" spans="1:19" x14ac:dyDescent="0.25">
      <c r="A590">
        <v>2</v>
      </c>
      <c r="B590">
        <v>13</v>
      </c>
      <c r="C590">
        <v>28</v>
      </c>
      <c r="D590">
        <v>29</v>
      </c>
      <c r="E590">
        <v>39</v>
      </c>
      <c r="F590" s="2">
        <v>0.23076805704956727</v>
      </c>
      <c r="G590">
        <f t="shared" si="31"/>
        <v>111</v>
      </c>
      <c r="H590" s="2">
        <f ca="1">VLOOKUP(A590,Mains!A:D,4,0)+VLOOKUP(B590,Mains!A:D,4,0)+VLOOKUP(C590,Mains!A:D,4,0)+VLOOKUP(D590,Mains!A:D,4,0)+VLOOKUP(E590,Mains!A:D,4,0)</f>
        <v>0.10346346046146476</v>
      </c>
      <c r="I590">
        <f>IF(OR($A590=Test!B$1,$B590=Test!B$1,$C590=Test!B$1,$D590=Test!B$1,$E590=Test!B$1),1,0)</f>
        <v>1</v>
      </c>
      <c r="J590">
        <f>IF(OR($A590=Test!C$1,$B590=Test!C$1,$C590=Test!C$1,$D590=Test!C$1,$E590=Test!C$1),1,0)</f>
        <v>0</v>
      </c>
      <c r="K590">
        <f>IF(OR($A590=Test!D$1,$B590=Test!D$1,$C590=Test!D$1,$D590=Test!D$1,$E590=Test!D$1),1,0)</f>
        <v>0</v>
      </c>
      <c r="L590">
        <f>IF(OR($A590=Test!E$1,$B590=Test!E$1,$C590=Test!E$1,$D590=Test!E$1,$E590=Test!E$1),1,0)</f>
        <v>0</v>
      </c>
      <c r="M590">
        <f>IF(OR($A590=Test!F$1,$B590=Test!F$1,$C590=Test!F$1,$D590=Test!F$1,$E590=Test!F$1),1,0)</f>
        <v>0</v>
      </c>
      <c r="N590" s="34">
        <f t="shared" si="33"/>
        <v>1</v>
      </c>
      <c r="O590" s="34">
        <f t="shared" si="32"/>
        <v>660</v>
      </c>
      <c r="P590" s="34">
        <f t="shared" si="32"/>
        <v>110</v>
      </c>
      <c r="Q590" s="34">
        <f t="shared" si="32"/>
        <v>120</v>
      </c>
      <c r="R590" s="34">
        <f t="shared" si="32"/>
        <v>12</v>
      </c>
      <c r="S590" s="34">
        <f t="shared" si="32"/>
        <v>22</v>
      </c>
    </row>
    <row r="591" spans="1:19" x14ac:dyDescent="0.25">
      <c r="A591">
        <v>4</v>
      </c>
      <c r="B591">
        <v>16</v>
      </c>
      <c r="C591">
        <v>17</v>
      </c>
      <c r="D591">
        <v>35</v>
      </c>
      <c r="E591">
        <v>50</v>
      </c>
      <c r="F591" s="2">
        <v>0.23076723307436908</v>
      </c>
      <c r="G591">
        <f t="shared" si="31"/>
        <v>122</v>
      </c>
      <c r="H591" s="2">
        <f ca="1">VLOOKUP(A591,Mains!A:D,4,0)+VLOOKUP(B591,Mains!A:D,4,0)+VLOOKUP(C591,Mains!A:D,4,0)+VLOOKUP(D591,Mains!A:D,4,0)+VLOOKUP(E591,Mains!A:D,4,0)</f>
        <v>7.624506505576753E-2</v>
      </c>
      <c r="I591">
        <f>IF(OR($A591=Test!B$1,$B591=Test!B$1,$C591=Test!B$1,$D591=Test!B$1,$E591=Test!B$1),1,0)</f>
        <v>0</v>
      </c>
      <c r="J591">
        <f>IF(OR($A591=Test!C$1,$B591=Test!C$1,$C591=Test!C$1,$D591=Test!C$1,$E591=Test!C$1),1,0)</f>
        <v>0</v>
      </c>
      <c r="K591">
        <f>IF(OR($A591=Test!D$1,$B591=Test!D$1,$C591=Test!D$1,$D591=Test!D$1,$E591=Test!D$1),1,0)</f>
        <v>0</v>
      </c>
      <c r="L591">
        <f>IF(OR($A591=Test!E$1,$B591=Test!E$1,$C591=Test!E$1,$D591=Test!E$1,$E591=Test!E$1),1,0)</f>
        <v>0</v>
      </c>
      <c r="M591">
        <f>IF(OR($A591=Test!F$1,$B591=Test!F$1,$C591=Test!F$1,$D591=Test!F$1,$E591=Test!F$1),1,0)</f>
        <v>1</v>
      </c>
      <c r="N591" s="34">
        <f t="shared" si="33"/>
        <v>1</v>
      </c>
      <c r="O591" s="34">
        <f t="shared" si="32"/>
        <v>207</v>
      </c>
      <c r="P591" s="34">
        <f t="shared" si="32"/>
        <v>40</v>
      </c>
      <c r="Q591" s="34">
        <f t="shared" si="32"/>
        <v>4</v>
      </c>
      <c r="R591" s="34">
        <f t="shared" si="32"/>
        <v>177</v>
      </c>
      <c r="S591" s="34">
        <f t="shared" si="32"/>
        <v>215</v>
      </c>
    </row>
    <row r="592" spans="1:19" x14ac:dyDescent="0.25">
      <c r="A592">
        <v>1</v>
      </c>
      <c r="B592">
        <v>13</v>
      </c>
      <c r="C592">
        <v>28</v>
      </c>
      <c r="D592">
        <v>40</v>
      </c>
      <c r="E592">
        <v>41</v>
      </c>
      <c r="F592" s="2">
        <v>0.23072010573260818</v>
      </c>
      <c r="G592">
        <f t="shared" si="31"/>
        <v>123</v>
      </c>
      <c r="H592" s="2">
        <f ca="1">VLOOKUP(A592,Mains!A:D,4,0)+VLOOKUP(B592,Mains!A:D,4,0)+VLOOKUP(C592,Mains!A:D,4,0)+VLOOKUP(D592,Mains!A:D,4,0)+VLOOKUP(E592,Mains!A:D,4,0)</f>
        <v>9.5334916378711596E-2</v>
      </c>
      <c r="I592">
        <f>IF(OR($A592=Test!B$1,$B592=Test!B$1,$C592=Test!B$1,$D592=Test!B$1,$E592=Test!B$1),1,0)</f>
        <v>0</v>
      </c>
      <c r="J592">
        <f>IF(OR($A592=Test!C$1,$B592=Test!C$1,$C592=Test!C$1,$D592=Test!C$1,$E592=Test!C$1),1,0)</f>
        <v>0</v>
      </c>
      <c r="K592">
        <f>IF(OR($A592=Test!D$1,$B592=Test!D$1,$C592=Test!D$1,$D592=Test!D$1,$E592=Test!D$1),1,0)</f>
        <v>0</v>
      </c>
      <c r="L592">
        <f>IF(OR($A592=Test!E$1,$B592=Test!E$1,$C592=Test!E$1,$D592=Test!E$1,$E592=Test!E$1),1,0)</f>
        <v>0</v>
      </c>
      <c r="M592">
        <f>IF(OR($A592=Test!F$1,$B592=Test!F$1,$C592=Test!F$1,$D592=Test!F$1,$E592=Test!F$1),1,0)</f>
        <v>0</v>
      </c>
      <c r="N592" s="34">
        <f t="shared" si="33"/>
        <v>0</v>
      </c>
      <c r="O592" s="34">
        <f t="shared" si="32"/>
        <v>38</v>
      </c>
      <c r="P592" s="34">
        <f t="shared" si="32"/>
        <v>110</v>
      </c>
      <c r="Q592" s="34">
        <f t="shared" si="32"/>
        <v>120</v>
      </c>
      <c r="R592" s="34">
        <f t="shared" si="32"/>
        <v>160</v>
      </c>
      <c r="S592" s="34">
        <f t="shared" si="32"/>
        <v>92</v>
      </c>
    </row>
    <row r="593" spans="1:19" x14ac:dyDescent="0.25">
      <c r="A593">
        <v>4</v>
      </c>
      <c r="B593">
        <v>23</v>
      </c>
      <c r="C593">
        <v>24</v>
      </c>
      <c r="D593">
        <v>39</v>
      </c>
      <c r="E593">
        <v>50</v>
      </c>
      <c r="F593" s="2">
        <v>0.23070472686123689</v>
      </c>
      <c r="G593">
        <f t="shared" si="31"/>
        <v>140</v>
      </c>
      <c r="H593" s="2">
        <f ca="1">VLOOKUP(A593,Mains!A:D,4,0)+VLOOKUP(B593,Mains!A:D,4,0)+VLOOKUP(C593,Mains!A:D,4,0)+VLOOKUP(D593,Mains!A:D,4,0)+VLOOKUP(E593,Mains!A:D,4,0)</f>
        <v>0.10180146067695038</v>
      </c>
      <c r="I593">
        <f>IF(OR($A593=Test!B$1,$B593=Test!B$1,$C593=Test!B$1,$D593=Test!B$1,$E593=Test!B$1),1,0)</f>
        <v>0</v>
      </c>
      <c r="J593">
        <f>IF(OR($A593=Test!C$1,$B593=Test!C$1,$C593=Test!C$1,$D593=Test!C$1,$E593=Test!C$1),1,0)</f>
        <v>0</v>
      </c>
      <c r="K593">
        <f>IF(OR($A593=Test!D$1,$B593=Test!D$1,$C593=Test!D$1,$D593=Test!D$1,$E593=Test!D$1),1,0)</f>
        <v>0</v>
      </c>
      <c r="L593">
        <f>IF(OR($A593=Test!E$1,$B593=Test!E$1,$C593=Test!E$1,$D593=Test!E$1,$E593=Test!E$1),1,0)</f>
        <v>0</v>
      </c>
      <c r="M593">
        <f>IF(OR($A593=Test!F$1,$B593=Test!F$1,$C593=Test!F$1,$D593=Test!F$1,$E593=Test!F$1),1,0)</f>
        <v>1</v>
      </c>
      <c r="N593" s="34">
        <f t="shared" si="33"/>
        <v>1</v>
      </c>
      <c r="O593" s="34">
        <f t="shared" si="32"/>
        <v>207</v>
      </c>
      <c r="P593" s="34">
        <f t="shared" si="32"/>
        <v>43</v>
      </c>
      <c r="Q593" s="34">
        <f t="shared" si="32"/>
        <v>109</v>
      </c>
      <c r="R593" s="34">
        <f t="shared" si="32"/>
        <v>199</v>
      </c>
      <c r="S593" s="34">
        <f t="shared" si="32"/>
        <v>215</v>
      </c>
    </row>
    <row r="594" spans="1:19" x14ac:dyDescent="0.25">
      <c r="A594">
        <v>1</v>
      </c>
      <c r="B594">
        <v>19</v>
      </c>
      <c r="C594">
        <v>23</v>
      </c>
      <c r="D594">
        <v>39</v>
      </c>
      <c r="E594">
        <v>40</v>
      </c>
      <c r="F594" s="2">
        <v>0.23067496537733967</v>
      </c>
      <c r="G594">
        <f t="shared" si="31"/>
        <v>122</v>
      </c>
      <c r="H594" s="2">
        <f ca="1">VLOOKUP(A594,Mains!A:D,4,0)+VLOOKUP(B594,Mains!A:D,4,0)+VLOOKUP(C594,Mains!A:D,4,0)+VLOOKUP(D594,Mains!A:D,4,0)+VLOOKUP(E594,Mains!A:D,4,0)</f>
        <v>0.10861596913584071</v>
      </c>
      <c r="I594">
        <f>IF(OR($A594=Test!B$1,$B594=Test!B$1,$C594=Test!B$1,$D594=Test!B$1,$E594=Test!B$1),1,0)</f>
        <v>0</v>
      </c>
      <c r="J594">
        <f>IF(OR($A594=Test!C$1,$B594=Test!C$1,$C594=Test!C$1,$D594=Test!C$1,$E594=Test!C$1),1,0)</f>
        <v>0</v>
      </c>
      <c r="K594">
        <f>IF(OR($A594=Test!D$1,$B594=Test!D$1,$C594=Test!D$1,$D594=Test!D$1,$E594=Test!D$1),1,0)</f>
        <v>0</v>
      </c>
      <c r="L594">
        <f>IF(OR($A594=Test!E$1,$B594=Test!E$1,$C594=Test!E$1,$D594=Test!E$1,$E594=Test!E$1),1,0)</f>
        <v>0</v>
      </c>
      <c r="M594">
        <f>IF(OR($A594=Test!F$1,$B594=Test!F$1,$C594=Test!F$1,$D594=Test!F$1,$E594=Test!F$1),1,0)</f>
        <v>0</v>
      </c>
      <c r="N594" s="34">
        <f t="shared" si="33"/>
        <v>0</v>
      </c>
      <c r="O594" s="34">
        <f t="shared" si="32"/>
        <v>38</v>
      </c>
      <c r="P594" s="34">
        <f t="shared" si="32"/>
        <v>209</v>
      </c>
      <c r="Q594" s="34">
        <f t="shared" si="32"/>
        <v>86</v>
      </c>
      <c r="R594" s="34">
        <f t="shared" si="32"/>
        <v>199</v>
      </c>
      <c r="S594" s="34">
        <f t="shared" si="32"/>
        <v>170</v>
      </c>
    </row>
    <row r="595" spans="1:19" x14ac:dyDescent="0.25">
      <c r="A595">
        <v>3</v>
      </c>
      <c r="B595">
        <v>4</v>
      </c>
      <c r="C595">
        <v>22</v>
      </c>
      <c r="D595">
        <v>35</v>
      </c>
      <c r="E595">
        <v>50</v>
      </c>
      <c r="F595" s="2">
        <v>0.2306718433632404</v>
      </c>
      <c r="G595">
        <f t="shared" si="31"/>
        <v>114</v>
      </c>
      <c r="H595" s="2">
        <f ca="1">VLOOKUP(A595,Mains!A:D,4,0)+VLOOKUP(B595,Mains!A:D,4,0)+VLOOKUP(C595,Mains!A:D,4,0)+VLOOKUP(D595,Mains!A:D,4,0)+VLOOKUP(E595,Mains!A:D,4,0)</f>
        <v>0.11526334915620094</v>
      </c>
      <c r="I595">
        <f>IF(OR($A595=Test!B$1,$B595=Test!B$1,$C595=Test!B$1,$D595=Test!B$1,$E595=Test!B$1),1,0)</f>
        <v>0</v>
      </c>
      <c r="J595">
        <f>IF(OR($A595=Test!C$1,$B595=Test!C$1,$C595=Test!C$1,$D595=Test!C$1,$E595=Test!C$1),1,0)</f>
        <v>0</v>
      </c>
      <c r="K595">
        <f>IF(OR($A595=Test!D$1,$B595=Test!D$1,$C595=Test!D$1,$D595=Test!D$1,$E595=Test!D$1),1,0)</f>
        <v>0</v>
      </c>
      <c r="L595">
        <f>IF(OR($A595=Test!E$1,$B595=Test!E$1,$C595=Test!E$1,$D595=Test!E$1,$E595=Test!E$1),1,0)</f>
        <v>0</v>
      </c>
      <c r="M595">
        <f>IF(OR($A595=Test!F$1,$B595=Test!F$1,$C595=Test!F$1,$D595=Test!F$1,$E595=Test!F$1),1,0)</f>
        <v>1</v>
      </c>
      <c r="N595" s="34">
        <f t="shared" si="33"/>
        <v>1</v>
      </c>
      <c r="O595" s="34">
        <f t="shared" si="32"/>
        <v>9</v>
      </c>
      <c r="P595" s="34">
        <f t="shared" si="32"/>
        <v>3</v>
      </c>
      <c r="Q595" s="34">
        <f t="shared" si="32"/>
        <v>106</v>
      </c>
      <c r="R595" s="34">
        <f t="shared" si="32"/>
        <v>177</v>
      </c>
      <c r="S595" s="34">
        <f t="shared" si="32"/>
        <v>215</v>
      </c>
    </row>
    <row r="596" spans="1:19" x14ac:dyDescent="0.25">
      <c r="A596">
        <v>2</v>
      </c>
      <c r="B596">
        <v>15</v>
      </c>
      <c r="C596">
        <v>25</v>
      </c>
      <c r="D596">
        <v>40</v>
      </c>
      <c r="E596">
        <v>41</v>
      </c>
      <c r="F596" s="2">
        <v>0.23065980266352404</v>
      </c>
      <c r="G596">
        <f t="shared" si="31"/>
        <v>123</v>
      </c>
      <c r="H596" s="2">
        <f ca="1">VLOOKUP(A596,Mains!A:D,4,0)+VLOOKUP(B596,Mains!A:D,4,0)+VLOOKUP(C596,Mains!A:D,4,0)+VLOOKUP(D596,Mains!A:D,4,0)+VLOOKUP(E596,Mains!A:D,4,0)</f>
        <v>7.6926320652190461E-2</v>
      </c>
      <c r="I596">
        <f>IF(OR($A596=Test!B$1,$B596=Test!B$1,$C596=Test!B$1,$D596=Test!B$1,$E596=Test!B$1),1,0)</f>
        <v>1</v>
      </c>
      <c r="J596">
        <f>IF(OR($A596=Test!C$1,$B596=Test!C$1,$C596=Test!C$1,$D596=Test!C$1,$E596=Test!C$1),1,0)</f>
        <v>0</v>
      </c>
      <c r="K596">
        <f>IF(OR($A596=Test!D$1,$B596=Test!D$1,$C596=Test!D$1,$D596=Test!D$1,$E596=Test!D$1),1,0)</f>
        <v>0</v>
      </c>
      <c r="L596">
        <f>IF(OR($A596=Test!E$1,$B596=Test!E$1,$C596=Test!E$1,$D596=Test!E$1,$E596=Test!E$1),1,0)</f>
        <v>0</v>
      </c>
      <c r="M596">
        <f>IF(OR($A596=Test!F$1,$B596=Test!F$1,$C596=Test!F$1,$D596=Test!F$1,$E596=Test!F$1),1,0)</f>
        <v>0</v>
      </c>
      <c r="N596" s="34">
        <f t="shared" si="33"/>
        <v>1</v>
      </c>
      <c r="O596" s="34">
        <f t="shared" si="32"/>
        <v>660</v>
      </c>
      <c r="P596" s="34">
        <f t="shared" si="32"/>
        <v>56</v>
      </c>
      <c r="Q596" s="34">
        <f t="shared" si="32"/>
        <v>11</v>
      </c>
      <c r="R596" s="34">
        <f t="shared" si="32"/>
        <v>160</v>
      </c>
      <c r="S596" s="34">
        <f t="shared" si="32"/>
        <v>92</v>
      </c>
    </row>
    <row r="597" spans="1:19" x14ac:dyDescent="0.25">
      <c r="A597">
        <v>2</v>
      </c>
      <c r="B597">
        <v>12</v>
      </c>
      <c r="C597">
        <v>30</v>
      </c>
      <c r="D597">
        <v>40</v>
      </c>
      <c r="E597">
        <v>41</v>
      </c>
      <c r="F597" s="2">
        <v>0.23064524832885686</v>
      </c>
      <c r="G597">
        <f t="shared" si="31"/>
        <v>125</v>
      </c>
      <c r="H597" s="2">
        <f ca="1">VLOOKUP(A597,Mains!A:D,4,0)+VLOOKUP(B597,Mains!A:D,4,0)+VLOOKUP(C597,Mains!A:D,4,0)+VLOOKUP(D597,Mains!A:D,4,0)+VLOOKUP(E597,Mains!A:D,4,0)</f>
        <v>8.6285794534296148E-2</v>
      </c>
      <c r="I597">
        <f>IF(OR($A597=Test!B$1,$B597=Test!B$1,$C597=Test!B$1,$D597=Test!B$1,$E597=Test!B$1),1,0)</f>
        <v>1</v>
      </c>
      <c r="J597">
        <f>IF(OR($A597=Test!C$1,$B597=Test!C$1,$C597=Test!C$1,$D597=Test!C$1,$E597=Test!C$1),1,0)</f>
        <v>0</v>
      </c>
      <c r="K597">
        <f>IF(OR($A597=Test!D$1,$B597=Test!D$1,$C597=Test!D$1,$D597=Test!D$1,$E597=Test!D$1),1,0)</f>
        <v>0</v>
      </c>
      <c r="L597">
        <f>IF(OR($A597=Test!E$1,$B597=Test!E$1,$C597=Test!E$1,$D597=Test!E$1,$E597=Test!E$1),1,0)</f>
        <v>0</v>
      </c>
      <c r="M597">
        <f>IF(OR($A597=Test!F$1,$B597=Test!F$1,$C597=Test!F$1,$D597=Test!F$1,$E597=Test!F$1),1,0)</f>
        <v>0</v>
      </c>
      <c r="N597" s="34">
        <f t="shared" si="33"/>
        <v>1</v>
      </c>
      <c r="O597" s="34">
        <f t="shared" si="32"/>
        <v>660</v>
      </c>
      <c r="P597" s="34">
        <f t="shared" si="32"/>
        <v>31</v>
      </c>
      <c r="Q597" s="34">
        <f t="shared" si="32"/>
        <v>47</v>
      </c>
      <c r="R597" s="34">
        <f t="shared" si="32"/>
        <v>160</v>
      </c>
      <c r="S597" s="34">
        <f t="shared" si="32"/>
        <v>92</v>
      </c>
    </row>
    <row r="598" spans="1:19" x14ac:dyDescent="0.25">
      <c r="A598">
        <v>2</v>
      </c>
      <c r="B598">
        <v>12</v>
      </c>
      <c r="C598">
        <v>28</v>
      </c>
      <c r="D598">
        <v>44</v>
      </c>
      <c r="E598">
        <v>45</v>
      </c>
      <c r="F598" s="2">
        <v>0.23061579536913129</v>
      </c>
      <c r="G598">
        <f t="shared" si="31"/>
        <v>131</v>
      </c>
      <c r="H598" s="2">
        <f ca="1">VLOOKUP(A598,Mains!A:D,4,0)+VLOOKUP(B598,Mains!A:D,4,0)+VLOOKUP(C598,Mains!A:D,4,0)+VLOOKUP(D598,Mains!A:D,4,0)+VLOOKUP(E598,Mains!A:D,4,0)</f>
        <v>8.6342761947739877E-2</v>
      </c>
      <c r="I598">
        <f>IF(OR($A598=Test!B$1,$B598=Test!B$1,$C598=Test!B$1,$D598=Test!B$1,$E598=Test!B$1),1,0)</f>
        <v>1</v>
      </c>
      <c r="J598">
        <f>IF(OR($A598=Test!C$1,$B598=Test!C$1,$C598=Test!C$1,$D598=Test!C$1,$E598=Test!C$1),1,0)</f>
        <v>0</v>
      </c>
      <c r="K598">
        <f>IF(OR($A598=Test!D$1,$B598=Test!D$1,$C598=Test!D$1,$D598=Test!D$1,$E598=Test!D$1),1,0)</f>
        <v>0</v>
      </c>
      <c r="L598">
        <f>IF(OR($A598=Test!E$1,$B598=Test!E$1,$C598=Test!E$1,$D598=Test!E$1,$E598=Test!E$1),1,0)</f>
        <v>1</v>
      </c>
      <c r="M598">
        <f>IF(OR($A598=Test!F$1,$B598=Test!F$1,$C598=Test!F$1,$D598=Test!F$1,$E598=Test!F$1),1,0)</f>
        <v>0</v>
      </c>
      <c r="N598" s="34">
        <f t="shared" si="33"/>
        <v>2</v>
      </c>
      <c r="O598" s="34">
        <f t="shared" si="32"/>
        <v>660</v>
      </c>
      <c r="P598" s="34">
        <f t="shared" si="32"/>
        <v>31</v>
      </c>
      <c r="Q598" s="34">
        <f t="shared" si="32"/>
        <v>120</v>
      </c>
      <c r="R598" s="34">
        <f t="shared" si="32"/>
        <v>35</v>
      </c>
      <c r="S598" s="34">
        <f t="shared" si="32"/>
        <v>81</v>
      </c>
    </row>
    <row r="599" spans="1:19" x14ac:dyDescent="0.25">
      <c r="A599">
        <v>2</v>
      </c>
      <c r="B599">
        <v>15</v>
      </c>
      <c r="C599">
        <v>31</v>
      </c>
      <c r="D599">
        <v>49</v>
      </c>
      <c r="E599">
        <v>50</v>
      </c>
      <c r="F599" s="2">
        <v>0.23056144707909648</v>
      </c>
      <c r="G599">
        <f t="shared" si="31"/>
        <v>147</v>
      </c>
      <c r="H599" s="2">
        <f ca="1">VLOOKUP(A599,Mains!A:D,4,0)+VLOOKUP(B599,Mains!A:D,4,0)+VLOOKUP(C599,Mains!A:D,4,0)+VLOOKUP(D599,Mains!A:D,4,0)+VLOOKUP(E599,Mains!A:D,4,0)</f>
        <v>6.9054439265511178E-2</v>
      </c>
      <c r="I599">
        <f>IF(OR($A599=Test!B$1,$B599=Test!B$1,$C599=Test!B$1,$D599=Test!B$1,$E599=Test!B$1),1,0)</f>
        <v>1</v>
      </c>
      <c r="J599">
        <f>IF(OR($A599=Test!C$1,$B599=Test!C$1,$C599=Test!C$1,$D599=Test!C$1,$E599=Test!C$1),1,0)</f>
        <v>0</v>
      </c>
      <c r="K599">
        <f>IF(OR($A599=Test!D$1,$B599=Test!D$1,$C599=Test!D$1,$D599=Test!D$1,$E599=Test!D$1),1,0)</f>
        <v>0</v>
      </c>
      <c r="L599">
        <f>IF(OR($A599=Test!E$1,$B599=Test!E$1,$C599=Test!E$1,$D599=Test!E$1,$E599=Test!E$1),1,0)</f>
        <v>0</v>
      </c>
      <c r="M599">
        <f>IF(OR($A599=Test!F$1,$B599=Test!F$1,$C599=Test!F$1,$D599=Test!F$1,$E599=Test!F$1),1,0)</f>
        <v>1</v>
      </c>
      <c r="N599" s="34">
        <f t="shared" si="33"/>
        <v>2</v>
      </c>
      <c r="O599" s="34">
        <f t="shared" si="32"/>
        <v>660</v>
      </c>
      <c r="P599" s="34">
        <f t="shared" si="32"/>
        <v>56</v>
      </c>
      <c r="Q599" s="34">
        <f t="shared" si="32"/>
        <v>57</v>
      </c>
      <c r="R599" s="34">
        <f t="shared" si="32"/>
        <v>8</v>
      </c>
      <c r="S599" s="34">
        <f t="shared" si="32"/>
        <v>215</v>
      </c>
    </row>
    <row r="600" spans="1:19" x14ac:dyDescent="0.25">
      <c r="A600">
        <v>4</v>
      </c>
      <c r="B600">
        <v>22</v>
      </c>
      <c r="C600">
        <v>31</v>
      </c>
      <c r="D600">
        <v>32</v>
      </c>
      <c r="E600">
        <v>50</v>
      </c>
      <c r="F600" s="2">
        <v>0.23054816693874153</v>
      </c>
      <c r="G600">
        <f t="shared" si="31"/>
        <v>139</v>
      </c>
      <c r="H600" s="2">
        <f ca="1">VLOOKUP(A600,Mains!A:D,4,0)+VLOOKUP(B600,Mains!A:D,4,0)+VLOOKUP(C600,Mains!A:D,4,0)+VLOOKUP(D600,Mains!A:D,4,0)+VLOOKUP(E600,Mains!A:D,4,0)</f>
        <v>8.7345347238221474E-2</v>
      </c>
      <c r="I600">
        <f>IF(OR($A600=Test!B$1,$B600=Test!B$1,$C600=Test!B$1,$D600=Test!B$1,$E600=Test!B$1),1,0)</f>
        <v>0</v>
      </c>
      <c r="J600">
        <f>IF(OR($A600=Test!C$1,$B600=Test!C$1,$C600=Test!C$1,$D600=Test!C$1,$E600=Test!C$1),1,0)</f>
        <v>0</v>
      </c>
      <c r="K600">
        <f>IF(OR($A600=Test!D$1,$B600=Test!D$1,$C600=Test!D$1,$D600=Test!D$1,$E600=Test!D$1),1,0)</f>
        <v>0</v>
      </c>
      <c r="L600">
        <f>IF(OR($A600=Test!E$1,$B600=Test!E$1,$C600=Test!E$1,$D600=Test!E$1,$E600=Test!E$1),1,0)</f>
        <v>0</v>
      </c>
      <c r="M600">
        <f>IF(OR($A600=Test!F$1,$B600=Test!F$1,$C600=Test!F$1,$D600=Test!F$1,$E600=Test!F$1),1,0)</f>
        <v>1</v>
      </c>
      <c r="N600" s="34">
        <f t="shared" si="33"/>
        <v>1</v>
      </c>
      <c r="O600" s="34">
        <f t="shared" si="32"/>
        <v>207</v>
      </c>
      <c r="P600" s="34">
        <f t="shared" si="32"/>
        <v>82</v>
      </c>
      <c r="Q600" s="34">
        <f t="shared" si="32"/>
        <v>57</v>
      </c>
      <c r="R600" s="34">
        <f t="shared" si="32"/>
        <v>34</v>
      </c>
      <c r="S600" s="34">
        <f t="shared" si="32"/>
        <v>215</v>
      </c>
    </row>
    <row r="601" spans="1:19" x14ac:dyDescent="0.25">
      <c r="A601">
        <v>2</v>
      </c>
      <c r="B601">
        <v>17</v>
      </c>
      <c r="C601">
        <v>28</v>
      </c>
      <c r="D601">
        <v>29</v>
      </c>
      <c r="E601">
        <v>43</v>
      </c>
      <c r="F601" s="2">
        <v>0.23053980364161042</v>
      </c>
      <c r="G601">
        <f t="shared" si="31"/>
        <v>119</v>
      </c>
      <c r="H601" s="2">
        <f ca="1">VLOOKUP(A601,Mains!A:D,4,0)+VLOOKUP(B601,Mains!A:D,4,0)+VLOOKUP(C601,Mains!A:D,4,0)+VLOOKUP(D601,Mains!A:D,4,0)+VLOOKUP(E601,Mains!A:D,4,0)</f>
        <v>9.2536399318651083E-2</v>
      </c>
      <c r="I601">
        <f>IF(OR($A601=Test!B$1,$B601=Test!B$1,$C601=Test!B$1,$D601=Test!B$1,$E601=Test!B$1),1,0)</f>
        <v>1</v>
      </c>
      <c r="J601">
        <f>IF(OR($A601=Test!C$1,$B601=Test!C$1,$C601=Test!C$1,$D601=Test!C$1,$E601=Test!C$1),1,0)</f>
        <v>0</v>
      </c>
      <c r="K601">
        <f>IF(OR($A601=Test!D$1,$B601=Test!D$1,$C601=Test!D$1,$D601=Test!D$1,$E601=Test!D$1),1,0)</f>
        <v>0</v>
      </c>
      <c r="L601">
        <f>IF(OR($A601=Test!E$1,$B601=Test!E$1,$C601=Test!E$1,$D601=Test!E$1,$E601=Test!E$1),1,0)</f>
        <v>0</v>
      </c>
      <c r="M601">
        <f>IF(OR($A601=Test!F$1,$B601=Test!F$1,$C601=Test!F$1,$D601=Test!F$1,$E601=Test!F$1),1,0)</f>
        <v>0</v>
      </c>
      <c r="N601" s="34">
        <f t="shared" si="33"/>
        <v>1</v>
      </c>
      <c r="O601" s="34">
        <f t="shared" si="32"/>
        <v>660</v>
      </c>
      <c r="P601" s="34">
        <f t="shared" si="32"/>
        <v>105</v>
      </c>
      <c r="Q601" s="34">
        <f t="shared" si="32"/>
        <v>120</v>
      </c>
      <c r="R601" s="34">
        <f t="shared" si="32"/>
        <v>12</v>
      </c>
      <c r="S601" s="34">
        <f t="shared" si="32"/>
        <v>208</v>
      </c>
    </row>
    <row r="602" spans="1:19" x14ac:dyDescent="0.25">
      <c r="A602">
        <v>4</v>
      </c>
      <c r="B602">
        <v>19</v>
      </c>
      <c r="C602">
        <v>33</v>
      </c>
      <c r="D602">
        <v>40</v>
      </c>
      <c r="E602">
        <v>41</v>
      </c>
      <c r="F602" s="2">
        <v>0.23053857733966068</v>
      </c>
      <c r="G602">
        <f t="shared" si="31"/>
        <v>137</v>
      </c>
      <c r="H602" s="2">
        <f ca="1">VLOOKUP(A602,Mains!A:D,4,0)+VLOOKUP(B602,Mains!A:D,4,0)+VLOOKUP(C602,Mains!A:D,4,0)+VLOOKUP(D602,Mains!A:D,4,0)+VLOOKUP(E602,Mains!A:D,4,0)</f>
        <v>9.3087982709516237E-2</v>
      </c>
      <c r="I602">
        <f>IF(OR($A602=Test!B$1,$B602=Test!B$1,$C602=Test!B$1,$D602=Test!B$1,$E602=Test!B$1),1,0)</f>
        <v>0</v>
      </c>
      <c r="J602">
        <f>IF(OR($A602=Test!C$1,$B602=Test!C$1,$C602=Test!C$1,$D602=Test!C$1,$E602=Test!C$1),1,0)</f>
        <v>0</v>
      </c>
      <c r="K602">
        <f>IF(OR($A602=Test!D$1,$B602=Test!D$1,$C602=Test!D$1,$D602=Test!D$1,$E602=Test!D$1),1,0)</f>
        <v>0</v>
      </c>
      <c r="L602">
        <f>IF(OR($A602=Test!E$1,$B602=Test!E$1,$C602=Test!E$1,$D602=Test!E$1,$E602=Test!E$1),1,0)</f>
        <v>0</v>
      </c>
      <c r="M602">
        <f>IF(OR($A602=Test!F$1,$B602=Test!F$1,$C602=Test!F$1,$D602=Test!F$1,$E602=Test!F$1),1,0)</f>
        <v>0</v>
      </c>
      <c r="N602" s="34">
        <f t="shared" si="33"/>
        <v>0</v>
      </c>
      <c r="O602" s="34">
        <f t="shared" si="32"/>
        <v>207</v>
      </c>
      <c r="P602" s="34">
        <f t="shared" si="32"/>
        <v>209</v>
      </c>
      <c r="Q602" s="34">
        <f t="shared" si="32"/>
        <v>27</v>
      </c>
      <c r="R602" s="34">
        <f t="shared" si="32"/>
        <v>160</v>
      </c>
      <c r="S602" s="34">
        <f t="shared" si="32"/>
        <v>92</v>
      </c>
    </row>
    <row r="603" spans="1:19" x14ac:dyDescent="0.25">
      <c r="A603">
        <v>2</v>
      </c>
      <c r="B603">
        <v>15</v>
      </c>
      <c r="C603">
        <v>24</v>
      </c>
      <c r="D603">
        <v>40</v>
      </c>
      <c r="E603">
        <v>41</v>
      </c>
      <c r="F603" s="2">
        <v>0.23049937446337115</v>
      </c>
      <c r="G603">
        <f t="shared" si="31"/>
        <v>122</v>
      </c>
      <c r="H603" s="2">
        <f ca="1">VLOOKUP(A603,Mains!A:D,4,0)+VLOOKUP(B603,Mains!A:D,4,0)+VLOOKUP(C603,Mains!A:D,4,0)+VLOOKUP(D603,Mains!A:D,4,0)+VLOOKUP(E603,Mains!A:D,4,0)</f>
        <v>9.3714094519535593E-2</v>
      </c>
      <c r="I603">
        <f>IF(OR($A603=Test!B$1,$B603=Test!B$1,$C603=Test!B$1,$D603=Test!B$1,$E603=Test!B$1),1,0)</f>
        <v>1</v>
      </c>
      <c r="J603">
        <f>IF(OR($A603=Test!C$1,$B603=Test!C$1,$C603=Test!C$1,$D603=Test!C$1,$E603=Test!C$1),1,0)</f>
        <v>0</v>
      </c>
      <c r="K603">
        <f>IF(OR($A603=Test!D$1,$B603=Test!D$1,$C603=Test!D$1,$D603=Test!D$1,$E603=Test!D$1),1,0)</f>
        <v>0</v>
      </c>
      <c r="L603">
        <f>IF(OR($A603=Test!E$1,$B603=Test!E$1,$C603=Test!E$1,$D603=Test!E$1,$E603=Test!E$1),1,0)</f>
        <v>0</v>
      </c>
      <c r="M603">
        <f>IF(OR($A603=Test!F$1,$B603=Test!F$1,$C603=Test!F$1,$D603=Test!F$1,$E603=Test!F$1),1,0)</f>
        <v>0</v>
      </c>
      <c r="N603" s="34">
        <f t="shared" si="33"/>
        <v>1</v>
      </c>
      <c r="O603" s="34">
        <f t="shared" si="32"/>
        <v>660</v>
      </c>
      <c r="P603" s="34">
        <f t="shared" si="32"/>
        <v>56</v>
      </c>
      <c r="Q603" s="34">
        <f t="shared" si="32"/>
        <v>109</v>
      </c>
      <c r="R603" s="34">
        <f t="shared" si="32"/>
        <v>160</v>
      </c>
      <c r="S603" s="34">
        <f t="shared" si="32"/>
        <v>92</v>
      </c>
    </row>
    <row r="604" spans="1:19" x14ac:dyDescent="0.25">
      <c r="A604">
        <v>2</v>
      </c>
      <c r="B604">
        <v>16</v>
      </c>
      <c r="C604">
        <v>34</v>
      </c>
      <c r="D604">
        <v>35</v>
      </c>
      <c r="E604">
        <v>40</v>
      </c>
      <c r="F604" s="2">
        <v>0.23049613201041769</v>
      </c>
      <c r="G604">
        <f t="shared" si="31"/>
        <v>127</v>
      </c>
      <c r="H604" s="2">
        <f ca="1">VLOOKUP(A604,Mains!A:D,4,0)+VLOOKUP(B604,Mains!A:D,4,0)+VLOOKUP(C604,Mains!A:D,4,0)+VLOOKUP(D604,Mains!A:D,4,0)+VLOOKUP(E604,Mains!A:D,4,0)</f>
        <v>8.8946157796496866E-2</v>
      </c>
      <c r="I604">
        <f>IF(OR($A604=Test!B$1,$B604=Test!B$1,$C604=Test!B$1,$D604=Test!B$1,$E604=Test!B$1),1,0)</f>
        <v>1</v>
      </c>
      <c r="J604">
        <f>IF(OR($A604=Test!C$1,$B604=Test!C$1,$C604=Test!C$1,$D604=Test!C$1,$E604=Test!C$1),1,0)</f>
        <v>0</v>
      </c>
      <c r="K604">
        <f>IF(OR($A604=Test!D$1,$B604=Test!D$1,$C604=Test!D$1,$D604=Test!D$1,$E604=Test!D$1),1,0)</f>
        <v>0</v>
      </c>
      <c r="L604">
        <f>IF(OR($A604=Test!E$1,$B604=Test!E$1,$C604=Test!E$1,$D604=Test!E$1,$E604=Test!E$1),1,0)</f>
        <v>0</v>
      </c>
      <c r="M604">
        <f>IF(OR($A604=Test!F$1,$B604=Test!F$1,$C604=Test!F$1,$D604=Test!F$1,$E604=Test!F$1),1,0)</f>
        <v>0</v>
      </c>
      <c r="N604" s="34">
        <f t="shared" si="33"/>
        <v>1</v>
      </c>
      <c r="O604" s="34">
        <f t="shared" si="32"/>
        <v>660</v>
      </c>
      <c r="P604" s="34">
        <f t="shared" si="32"/>
        <v>40</v>
      </c>
      <c r="Q604" s="34">
        <f t="shared" si="32"/>
        <v>71</v>
      </c>
      <c r="R604" s="34">
        <f t="shared" si="32"/>
        <v>177</v>
      </c>
      <c r="S604" s="34">
        <f t="shared" si="32"/>
        <v>170</v>
      </c>
    </row>
    <row r="605" spans="1:19" x14ac:dyDescent="0.25">
      <c r="A605">
        <v>2</v>
      </c>
      <c r="B605">
        <v>21</v>
      </c>
      <c r="C605">
        <v>35</v>
      </c>
      <c r="D605">
        <v>39</v>
      </c>
      <c r="E605">
        <v>40</v>
      </c>
      <c r="F605" s="2">
        <v>0.23046982463662374</v>
      </c>
      <c r="G605">
        <f t="shared" si="31"/>
        <v>137</v>
      </c>
      <c r="H605" s="2">
        <f ca="1">VLOOKUP(A605,Mains!A:D,4,0)+VLOOKUP(B605,Mains!A:D,4,0)+VLOOKUP(C605,Mains!A:D,4,0)+VLOOKUP(D605,Mains!A:D,4,0)+VLOOKUP(E605,Mains!A:D,4,0)</f>
        <v>0.10774279787817093</v>
      </c>
      <c r="I605">
        <f>IF(OR($A605=Test!B$1,$B605=Test!B$1,$C605=Test!B$1,$D605=Test!B$1,$E605=Test!B$1),1,0)</f>
        <v>1</v>
      </c>
      <c r="J605">
        <f>IF(OR($A605=Test!C$1,$B605=Test!C$1,$C605=Test!C$1,$D605=Test!C$1,$E605=Test!C$1),1,0)</f>
        <v>0</v>
      </c>
      <c r="K605">
        <f>IF(OR($A605=Test!D$1,$B605=Test!D$1,$C605=Test!D$1,$D605=Test!D$1,$E605=Test!D$1),1,0)</f>
        <v>0</v>
      </c>
      <c r="L605">
        <f>IF(OR($A605=Test!E$1,$B605=Test!E$1,$C605=Test!E$1,$D605=Test!E$1,$E605=Test!E$1),1,0)</f>
        <v>0</v>
      </c>
      <c r="M605">
        <f>IF(OR($A605=Test!F$1,$B605=Test!F$1,$C605=Test!F$1,$D605=Test!F$1,$E605=Test!F$1),1,0)</f>
        <v>0</v>
      </c>
      <c r="N605" s="34">
        <f t="shared" si="33"/>
        <v>1</v>
      </c>
      <c r="O605" s="34">
        <f t="shared" si="32"/>
        <v>660</v>
      </c>
      <c r="P605" s="34">
        <f t="shared" si="32"/>
        <v>56</v>
      </c>
      <c r="Q605" s="34">
        <f t="shared" si="32"/>
        <v>56</v>
      </c>
      <c r="R605" s="34">
        <f t="shared" si="32"/>
        <v>199</v>
      </c>
      <c r="S605" s="34">
        <f t="shared" si="32"/>
        <v>170</v>
      </c>
    </row>
    <row r="606" spans="1:19" x14ac:dyDescent="0.25">
      <c r="A606">
        <v>2</v>
      </c>
      <c r="B606">
        <v>14</v>
      </c>
      <c r="C606">
        <v>22</v>
      </c>
      <c r="D606">
        <v>40</v>
      </c>
      <c r="E606">
        <v>41</v>
      </c>
      <c r="F606" s="2">
        <v>0.23042500487308409</v>
      </c>
      <c r="G606">
        <f t="shared" si="31"/>
        <v>119</v>
      </c>
      <c r="H606" s="2">
        <f ca="1">VLOOKUP(A606,Mains!A:D,4,0)+VLOOKUP(B606,Mains!A:D,4,0)+VLOOKUP(C606,Mains!A:D,4,0)+VLOOKUP(D606,Mains!A:D,4,0)+VLOOKUP(E606,Mains!A:D,4,0)</f>
        <v>0.10765676126691702</v>
      </c>
      <c r="I606">
        <f>IF(OR($A606=Test!B$1,$B606=Test!B$1,$C606=Test!B$1,$D606=Test!B$1,$E606=Test!B$1),1,0)</f>
        <v>1</v>
      </c>
      <c r="J606">
        <f>IF(OR($A606=Test!C$1,$B606=Test!C$1,$C606=Test!C$1,$D606=Test!C$1,$E606=Test!C$1),1,0)</f>
        <v>1</v>
      </c>
      <c r="K606">
        <f>IF(OR($A606=Test!D$1,$B606=Test!D$1,$C606=Test!D$1,$D606=Test!D$1,$E606=Test!D$1),1,0)</f>
        <v>0</v>
      </c>
      <c r="L606">
        <f>IF(OR($A606=Test!E$1,$B606=Test!E$1,$C606=Test!E$1,$D606=Test!E$1,$E606=Test!E$1),1,0)</f>
        <v>0</v>
      </c>
      <c r="M606">
        <f>IF(OR($A606=Test!F$1,$B606=Test!F$1,$C606=Test!F$1,$D606=Test!F$1,$E606=Test!F$1),1,0)</f>
        <v>0</v>
      </c>
      <c r="N606" s="34">
        <f t="shared" si="33"/>
        <v>2</v>
      </c>
      <c r="O606" s="34">
        <f t="shared" si="32"/>
        <v>660</v>
      </c>
      <c r="P606" s="34">
        <f t="shared" si="32"/>
        <v>47</v>
      </c>
      <c r="Q606" s="34">
        <f t="shared" si="32"/>
        <v>106</v>
      </c>
      <c r="R606" s="34">
        <f t="shared" si="32"/>
        <v>160</v>
      </c>
      <c r="S606" s="34">
        <f t="shared" si="32"/>
        <v>92</v>
      </c>
    </row>
    <row r="607" spans="1:19" x14ac:dyDescent="0.25">
      <c r="A607">
        <v>2</v>
      </c>
      <c r="B607">
        <v>19</v>
      </c>
      <c r="C607">
        <v>37</v>
      </c>
      <c r="D607">
        <v>43</v>
      </c>
      <c r="E607">
        <v>44</v>
      </c>
      <c r="F607" s="2">
        <v>0.23039057665745602</v>
      </c>
      <c r="G607">
        <f t="shared" si="31"/>
        <v>145</v>
      </c>
      <c r="H607" s="2">
        <f ca="1">VLOOKUP(A607,Mains!A:D,4,0)+VLOOKUP(B607,Mains!A:D,4,0)+VLOOKUP(C607,Mains!A:D,4,0)+VLOOKUP(D607,Mains!A:D,4,0)+VLOOKUP(E607,Mains!A:D,4,0)</f>
        <v>9.4518171546541963E-2</v>
      </c>
      <c r="I607">
        <f>IF(OR($A607=Test!B$1,$B607=Test!B$1,$C607=Test!B$1,$D607=Test!B$1,$E607=Test!B$1),1,0)</f>
        <v>1</v>
      </c>
      <c r="J607">
        <f>IF(OR($A607=Test!C$1,$B607=Test!C$1,$C607=Test!C$1,$D607=Test!C$1,$E607=Test!C$1),1,0)</f>
        <v>0</v>
      </c>
      <c r="K607">
        <f>IF(OR($A607=Test!D$1,$B607=Test!D$1,$C607=Test!D$1,$D607=Test!D$1,$E607=Test!D$1),1,0)</f>
        <v>1</v>
      </c>
      <c r="L607">
        <f>IF(OR($A607=Test!E$1,$B607=Test!E$1,$C607=Test!E$1,$D607=Test!E$1,$E607=Test!E$1),1,0)</f>
        <v>1</v>
      </c>
      <c r="M607">
        <f>IF(OR($A607=Test!F$1,$B607=Test!F$1,$C607=Test!F$1,$D607=Test!F$1,$E607=Test!F$1),1,0)</f>
        <v>0</v>
      </c>
      <c r="N607" s="34">
        <f t="shared" si="33"/>
        <v>3</v>
      </c>
      <c r="O607" s="34">
        <f t="shared" si="32"/>
        <v>660</v>
      </c>
      <c r="P607" s="34">
        <f t="shared" si="32"/>
        <v>209</v>
      </c>
      <c r="Q607" s="34">
        <f t="shared" si="32"/>
        <v>12</v>
      </c>
      <c r="R607" s="34">
        <f t="shared" si="32"/>
        <v>51</v>
      </c>
      <c r="S607" s="34">
        <f t="shared" si="32"/>
        <v>49</v>
      </c>
    </row>
    <row r="608" spans="1:19" x14ac:dyDescent="0.25">
      <c r="A608">
        <v>2</v>
      </c>
      <c r="B608">
        <v>17</v>
      </c>
      <c r="C608">
        <v>30</v>
      </c>
      <c r="D608">
        <v>35</v>
      </c>
      <c r="E608">
        <v>36</v>
      </c>
      <c r="F608" s="2">
        <v>0.23030972271725897</v>
      </c>
      <c r="G608">
        <f t="shared" si="31"/>
        <v>120</v>
      </c>
      <c r="H608" s="2">
        <f ca="1">VLOOKUP(A608,Mains!A:D,4,0)+VLOOKUP(B608,Mains!A:D,4,0)+VLOOKUP(C608,Mains!A:D,4,0)+VLOOKUP(D608,Mains!A:D,4,0)+VLOOKUP(E608,Mains!A:D,4,0)</f>
        <v>7.9811871655733099E-2</v>
      </c>
      <c r="I608">
        <f>IF(OR($A608=Test!B$1,$B608=Test!B$1,$C608=Test!B$1,$D608=Test!B$1,$E608=Test!B$1),1,0)</f>
        <v>1</v>
      </c>
      <c r="J608">
        <f>IF(OR($A608=Test!C$1,$B608=Test!C$1,$C608=Test!C$1,$D608=Test!C$1,$E608=Test!C$1),1,0)</f>
        <v>0</v>
      </c>
      <c r="K608">
        <f>IF(OR($A608=Test!D$1,$B608=Test!D$1,$C608=Test!D$1,$D608=Test!D$1,$E608=Test!D$1),1,0)</f>
        <v>0</v>
      </c>
      <c r="L608">
        <f>IF(OR($A608=Test!E$1,$B608=Test!E$1,$C608=Test!E$1,$D608=Test!E$1,$E608=Test!E$1),1,0)</f>
        <v>0</v>
      </c>
      <c r="M608">
        <f>IF(OR($A608=Test!F$1,$B608=Test!F$1,$C608=Test!F$1,$D608=Test!F$1,$E608=Test!F$1),1,0)</f>
        <v>0</v>
      </c>
      <c r="N608" s="34">
        <f t="shared" si="33"/>
        <v>1</v>
      </c>
      <c r="O608" s="34">
        <f t="shared" si="32"/>
        <v>660</v>
      </c>
      <c r="P608" s="34">
        <f t="shared" si="32"/>
        <v>105</v>
      </c>
      <c r="Q608" s="34">
        <f t="shared" si="32"/>
        <v>47</v>
      </c>
      <c r="R608" s="34">
        <f t="shared" si="32"/>
        <v>177</v>
      </c>
      <c r="S608" s="34">
        <f t="shared" si="32"/>
        <v>12</v>
      </c>
    </row>
    <row r="609" spans="1:19" x14ac:dyDescent="0.25">
      <c r="A609">
        <v>2</v>
      </c>
      <c r="B609">
        <v>16</v>
      </c>
      <c r="C609">
        <v>17</v>
      </c>
      <c r="D609">
        <v>35</v>
      </c>
      <c r="E609">
        <v>43</v>
      </c>
      <c r="F609" s="2">
        <v>0.23028857388471977</v>
      </c>
      <c r="G609">
        <f t="shared" si="31"/>
        <v>113</v>
      </c>
      <c r="H609" s="2">
        <f ca="1">VLOOKUP(A609,Mains!A:D,4,0)+VLOOKUP(B609,Mains!A:D,4,0)+VLOOKUP(C609,Mains!A:D,4,0)+VLOOKUP(D609,Mains!A:D,4,0)+VLOOKUP(E609,Mains!A:D,4,0)</f>
        <v>9.5995002166645582E-2</v>
      </c>
      <c r="I609">
        <f>IF(OR($A609=Test!B$1,$B609=Test!B$1,$C609=Test!B$1,$D609=Test!B$1,$E609=Test!B$1),1,0)</f>
        <v>1</v>
      </c>
      <c r="J609">
        <f>IF(OR($A609=Test!C$1,$B609=Test!C$1,$C609=Test!C$1,$D609=Test!C$1,$E609=Test!C$1),1,0)</f>
        <v>0</v>
      </c>
      <c r="K609">
        <f>IF(OR($A609=Test!D$1,$B609=Test!D$1,$C609=Test!D$1,$D609=Test!D$1,$E609=Test!D$1),1,0)</f>
        <v>0</v>
      </c>
      <c r="L609">
        <f>IF(OR($A609=Test!E$1,$B609=Test!E$1,$C609=Test!E$1,$D609=Test!E$1,$E609=Test!E$1),1,0)</f>
        <v>0</v>
      </c>
      <c r="M609">
        <f>IF(OR($A609=Test!F$1,$B609=Test!F$1,$C609=Test!F$1,$D609=Test!F$1,$E609=Test!F$1),1,0)</f>
        <v>0</v>
      </c>
      <c r="N609" s="34">
        <f t="shared" si="33"/>
        <v>1</v>
      </c>
      <c r="O609" s="34">
        <f t="shared" si="32"/>
        <v>660</v>
      </c>
      <c r="P609" s="34">
        <f t="shared" si="32"/>
        <v>40</v>
      </c>
      <c r="Q609" s="34">
        <f t="shared" si="32"/>
        <v>4</v>
      </c>
      <c r="R609" s="34">
        <f t="shared" si="32"/>
        <v>177</v>
      </c>
      <c r="S609" s="34">
        <f t="shared" si="32"/>
        <v>208</v>
      </c>
    </row>
    <row r="610" spans="1:19" x14ac:dyDescent="0.25">
      <c r="A610">
        <v>2</v>
      </c>
      <c r="B610">
        <v>17</v>
      </c>
      <c r="C610">
        <v>28</v>
      </c>
      <c r="D610">
        <v>41</v>
      </c>
      <c r="E610">
        <v>42</v>
      </c>
      <c r="F610" s="2">
        <v>0.2302852287827189</v>
      </c>
      <c r="G610">
        <f t="shared" si="31"/>
        <v>130</v>
      </c>
      <c r="H610" s="2">
        <f ca="1">VLOOKUP(A610,Mains!A:D,4,0)+VLOOKUP(B610,Mains!A:D,4,0)+VLOOKUP(C610,Mains!A:D,4,0)+VLOOKUP(D610,Mains!A:D,4,0)+VLOOKUP(E610,Mains!A:D,4,0)</f>
        <v>7.5975231953370734E-2</v>
      </c>
      <c r="I610">
        <f>IF(OR($A610=Test!B$1,$B610=Test!B$1,$C610=Test!B$1,$D610=Test!B$1,$E610=Test!B$1),1,0)</f>
        <v>1</v>
      </c>
      <c r="J610">
        <f>IF(OR($A610=Test!C$1,$B610=Test!C$1,$C610=Test!C$1,$D610=Test!C$1,$E610=Test!C$1),1,0)</f>
        <v>0</v>
      </c>
      <c r="K610">
        <f>IF(OR($A610=Test!D$1,$B610=Test!D$1,$C610=Test!D$1,$D610=Test!D$1,$E610=Test!D$1),1,0)</f>
        <v>0</v>
      </c>
      <c r="L610">
        <f>IF(OR($A610=Test!E$1,$B610=Test!E$1,$C610=Test!E$1,$D610=Test!E$1,$E610=Test!E$1),1,0)</f>
        <v>0</v>
      </c>
      <c r="M610">
        <f>IF(OR($A610=Test!F$1,$B610=Test!F$1,$C610=Test!F$1,$D610=Test!F$1,$E610=Test!F$1),1,0)</f>
        <v>0</v>
      </c>
      <c r="N610" s="34">
        <f t="shared" si="33"/>
        <v>1</v>
      </c>
      <c r="O610" s="34">
        <f t="shared" si="32"/>
        <v>660</v>
      </c>
      <c r="P610" s="34">
        <f t="shared" si="32"/>
        <v>105</v>
      </c>
      <c r="Q610" s="34">
        <f t="shared" si="32"/>
        <v>120</v>
      </c>
      <c r="R610" s="34">
        <f t="shared" si="32"/>
        <v>14</v>
      </c>
      <c r="S610" s="34">
        <f t="shared" si="32"/>
        <v>12</v>
      </c>
    </row>
    <row r="611" spans="1:19" x14ac:dyDescent="0.25">
      <c r="A611">
        <v>5</v>
      </c>
      <c r="B611">
        <v>23</v>
      </c>
      <c r="C611">
        <v>24</v>
      </c>
      <c r="D611">
        <v>35</v>
      </c>
      <c r="E611">
        <v>46</v>
      </c>
      <c r="F611" s="2">
        <v>0.23018984878563414</v>
      </c>
      <c r="G611">
        <f t="shared" si="31"/>
        <v>133</v>
      </c>
      <c r="H611" s="2">
        <f ca="1">VLOOKUP(A611,Mains!A:D,4,0)+VLOOKUP(B611,Mains!A:D,4,0)+VLOOKUP(C611,Mains!A:D,4,0)+VLOOKUP(D611,Mains!A:D,4,0)+VLOOKUP(E611,Mains!A:D,4,0)</f>
        <v>9.4613992702542837E-2</v>
      </c>
      <c r="I611">
        <f>IF(OR($A611=Test!B$1,$B611=Test!B$1,$C611=Test!B$1,$D611=Test!B$1,$E611=Test!B$1),1,0)</f>
        <v>0</v>
      </c>
      <c r="J611">
        <f>IF(OR($A611=Test!C$1,$B611=Test!C$1,$C611=Test!C$1,$D611=Test!C$1,$E611=Test!C$1),1,0)</f>
        <v>0</v>
      </c>
      <c r="K611">
        <f>IF(OR($A611=Test!D$1,$B611=Test!D$1,$C611=Test!D$1,$D611=Test!D$1,$E611=Test!D$1),1,0)</f>
        <v>0</v>
      </c>
      <c r="L611">
        <f>IF(OR($A611=Test!E$1,$B611=Test!E$1,$C611=Test!E$1,$D611=Test!E$1,$E611=Test!E$1),1,0)</f>
        <v>0</v>
      </c>
      <c r="M611">
        <f>IF(OR($A611=Test!F$1,$B611=Test!F$1,$C611=Test!F$1,$D611=Test!F$1,$E611=Test!F$1),1,0)</f>
        <v>0</v>
      </c>
      <c r="N611" s="34">
        <f t="shared" si="33"/>
        <v>0</v>
      </c>
      <c r="O611" s="34">
        <f t="shared" si="32"/>
        <v>50</v>
      </c>
      <c r="P611" s="34">
        <f t="shared" si="32"/>
        <v>43</v>
      </c>
      <c r="Q611" s="34">
        <f t="shared" si="32"/>
        <v>109</v>
      </c>
      <c r="R611" s="34">
        <f t="shared" si="32"/>
        <v>177</v>
      </c>
      <c r="S611" s="34">
        <f t="shared" si="32"/>
        <v>64</v>
      </c>
    </row>
    <row r="612" spans="1:19" x14ac:dyDescent="0.25">
      <c r="A612">
        <v>2</v>
      </c>
      <c r="B612">
        <v>20</v>
      </c>
      <c r="C612">
        <v>21</v>
      </c>
      <c r="D612">
        <v>33</v>
      </c>
      <c r="E612">
        <v>50</v>
      </c>
      <c r="F612" s="2">
        <v>0.23018189787247587</v>
      </c>
      <c r="G612">
        <f t="shared" si="31"/>
        <v>126</v>
      </c>
      <c r="H612" s="2">
        <f ca="1">VLOOKUP(A612,Mains!A:D,4,0)+VLOOKUP(B612,Mains!A:D,4,0)+VLOOKUP(C612,Mains!A:D,4,0)+VLOOKUP(D612,Mains!A:D,4,0)+VLOOKUP(E612,Mains!A:D,4,0)</f>
        <v>6.2769368919135218E-2</v>
      </c>
      <c r="I612">
        <f>IF(OR($A612=Test!B$1,$B612=Test!B$1,$C612=Test!B$1,$D612=Test!B$1,$E612=Test!B$1),1,0)</f>
        <v>1</v>
      </c>
      <c r="J612">
        <f>IF(OR($A612=Test!C$1,$B612=Test!C$1,$C612=Test!C$1,$D612=Test!C$1,$E612=Test!C$1),1,0)</f>
        <v>0</v>
      </c>
      <c r="K612">
        <f>IF(OR($A612=Test!D$1,$B612=Test!D$1,$C612=Test!D$1,$D612=Test!D$1,$E612=Test!D$1),1,0)</f>
        <v>0</v>
      </c>
      <c r="L612">
        <f>IF(OR($A612=Test!E$1,$B612=Test!E$1,$C612=Test!E$1,$D612=Test!E$1,$E612=Test!E$1),1,0)</f>
        <v>0</v>
      </c>
      <c r="M612">
        <f>IF(OR($A612=Test!F$1,$B612=Test!F$1,$C612=Test!F$1,$D612=Test!F$1,$E612=Test!F$1),1,0)</f>
        <v>1</v>
      </c>
      <c r="N612" s="34">
        <f t="shared" si="33"/>
        <v>2</v>
      </c>
      <c r="O612" s="34">
        <f t="shared" si="32"/>
        <v>660</v>
      </c>
      <c r="P612" s="34">
        <f t="shared" si="32"/>
        <v>74</v>
      </c>
      <c r="Q612" s="34">
        <f t="shared" si="32"/>
        <v>17</v>
      </c>
      <c r="R612" s="34">
        <f t="shared" si="32"/>
        <v>36</v>
      </c>
      <c r="S612" s="34">
        <f t="shared" si="32"/>
        <v>215</v>
      </c>
    </row>
    <row r="613" spans="1:19" x14ac:dyDescent="0.25">
      <c r="A613">
        <v>2</v>
      </c>
      <c r="B613">
        <v>16</v>
      </c>
      <c r="C613">
        <v>31</v>
      </c>
      <c r="D613">
        <v>32</v>
      </c>
      <c r="E613">
        <v>43</v>
      </c>
      <c r="F613" s="2">
        <v>0.23017363304219193</v>
      </c>
      <c r="G613">
        <f t="shared" ref="G613:G676" si="34">SUM(A613:E613)</f>
        <v>124</v>
      </c>
      <c r="H613" s="2">
        <f ca="1">VLOOKUP(A613,Mains!A:D,4,0)+VLOOKUP(B613,Mains!A:D,4,0)+VLOOKUP(C613,Mains!A:D,4,0)+VLOOKUP(D613,Mains!A:D,4,0)+VLOOKUP(E613,Mains!A:D,4,0)</f>
        <v>7.6908383777237854E-2</v>
      </c>
      <c r="I613">
        <f>IF(OR($A613=Test!B$1,$B613=Test!B$1,$C613=Test!B$1,$D613=Test!B$1,$E613=Test!B$1),1,0)</f>
        <v>1</v>
      </c>
      <c r="J613">
        <f>IF(OR($A613=Test!C$1,$B613=Test!C$1,$C613=Test!C$1,$D613=Test!C$1,$E613=Test!C$1),1,0)</f>
        <v>0</v>
      </c>
      <c r="K613">
        <f>IF(OR($A613=Test!D$1,$B613=Test!D$1,$C613=Test!D$1,$D613=Test!D$1,$E613=Test!D$1),1,0)</f>
        <v>0</v>
      </c>
      <c r="L613">
        <f>IF(OR($A613=Test!E$1,$B613=Test!E$1,$C613=Test!E$1,$D613=Test!E$1,$E613=Test!E$1),1,0)</f>
        <v>0</v>
      </c>
      <c r="M613">
        <f>IF(OR($A613=Test!F$1,$B613=Test!F$1,$C613=Test!F$1,$D613=Test!F$1,$E613=Test!F$1),1,0)</f>
        <v>0</v>
      </c>
      <c r="N613" s="34">
        <f t="shared" si="33"/>
        <v>1</v>
      </c>
      <c r="O613" s="34">
        <f t="shared" si="32"/>
        <v>660</v>
      </c>
      <c r="P613" s="34">
        <f t="shared" si="32"/>
        <v>40</v>
      </c>
      <c r="Q613" s="34">
        <f t="shared" si="32"/>
        <v>57</v>
      </c>
      <c r="R613" s="34">
        <f t="shared" si="32"/>
        <v>34</v>
      </c>
      <c r="S613" s="34">
        <f t="shared" si="32"/>
        <v>208</v>
      </c>
    </row>
    <row r="614" spans="1:19" x14ac:dyDescent="0.25">
      <c r="A614">
        <v>2</v>
      </c>
      <c r="B614">
        <v>16</v>
      </c>
      <c r="C614">
        <v>26</v>
      </c>
      <c r="D614">
        <v>42</v>
      </c>
      <c r="E614">
        <v>43</v>
      </c>
      <c r="F614" s="2">
        <v>0.23016582179989428</v>
      </c>
      <c r="G614">
        <f t="shared" si="34"/>
        <v>129</v>
      </c>
      <c r="H614" s="2">
        <f ca="1">VLOOKUP(A614,Mains!A:D,4,0)+VLOOKUP(B614,Mains!A:D,4,0)+VLOOKUP(C614,Mains!A:D,4,0)+VLOOKUP(D614,Mains!A:D,4,0)+VLOOKUP(E614,Mains!A:D,4,0)</f>
        <v>9.1411777683156781E-2</v>
      </c>
      <c r="I614">
        <f>IF(OR($A614=Test!B$1,$B614=Test!B$1,$C614=Test!B$1,$D614=Test!B$1,$E614=Test!B$1),1,0)</f>
        <v>1</v>
      </c>
      <c r="J614">
        <f>IF(OR($A614=Test!C$1,$B614=Test!C$1,$C614=Test!C$1,$D614=Test!C$1,$E614=Test!C$1),1,0)</f>
        <v>0</v>
      </c>
      <c r="K614">
        <f>IF(OR($A614=Test!D$1,$B614=Test!D$1,$C614=Test!D$1,$D614=Test!D$1,$E614=Test!D$1),1,0)</f>
        <v>0</v>
      </c>
      <c r="L614">
        <f>IF(OR($A614=Test!E$1,$B614=Test!E$1,$C614=Test!E$1,$D614=Test!E$1,$E614=Test!E$1),1,0)</f>
        <v>0</v>
      </c>
      <c r="M614">
        <f>IF(OR($A614=Test!F$1,$B614=Test!F$1,$C614=Test!F$1,$D614=Test!F$1,$E614=Test!F$1),1,0)</f>
        <v>0</v>
      </c>
      <c r="N614" s="34">
        <f t="shared" si="33"/>
        <v>1</v>
      </c>
      <c r="O614" s="34">
        <f t="shared" ref="O614:S664" si="35">COUNTIF(A:A,A614)</f>
        <v>660</v>
      </c>
      <c r="P614" s="34">
        <f t="shared" si="35"/>
        <v>40</v>
      </c>
      <c r="Q614" s="34">
        <f t="shared" si="35"/>
        <v>102</v>
      </c>
      <c r="R614" s="34">
        <f t="shared" si="35"/>
        <v>110</v>
      </c>
      <c r="S614" s="34">
        <f t="shared" si="35"/>
        <v>208</v>
      </c>
    </row>
    <row r="615" spans="1:19" x14ac:dyDescent="0.25">
      <c r="A615">
        <v>2</v>
      </c>
      <c r="B615">
        <v>13</v>
      </c>
      <c r="C615">
        <v>29</v>
      </c>
      <c r="D615">
        <v>42</v>
      </c>
      <c r="E615">
        <v>43</v>
      </c>
      <c r="F615" s="2">
        <v>0.23011750854276042</v>
      </c>
      <c r="G615">
        <f t="shared" si="34"/>
        <v>129</v>
      </c>
      <c r="H615" s="2">
        <f ca="1">VLOOKUP(A615,Mains!A:D,4,0)+VLOOKUP(B615,Mains!A:D,4,0)+VLOOKUP(C615,Mains!A:D,4,0)+VLOOKUP(D615,Mains!A:D,4,0)+VLOOKUP(E615,Mains!A:D,4,0)</f>
        <v>9.2451340865440074E-2</v>
      </c>
      <c r="I615">
        <f>IF(OR($A615=Test!B$1,$B615=Test!B$1,$C615=Test!B$1,$D615=Test!B$1,$E615=Test!B$1),1,0)</f>
        <v>1</v>
      </c>
      <c r="J615">
        <f>IF(OR($A615=Test!C$1,$B615=Test!C$1,$C615=Test!C$1,$D615=Test!C$1,$E615=Test!C$1),1,0)</f>
        <v>0</v>
      </c>
      <c r="K615">
        <f>IF(OR($A615=Test!D$1,$B615=Test!D$1,$C615=Test!D$1,$D615=Test!D$1,$E615=Test!D$1),1,0)</f>
        <v>0</v>
      </c>
      <c r="L615">
        <f>IF(OR($A615=Test!E$1,$B615=Test!E$1,$C615=Test!E$1,$D615=Test!E$1,$E615=Test!E$1),1,0)</f>
        <v>0</v>
      </c>
      <c r="M615">
        <f>IF(OR($A615=Test!F$1,$B615=Test!F$1,$C615=Test!F$1,$D615=Test!F$1,$E615=Test!F$1),1,0)</f>
        <v>0</v>
      </c>
      <c r="N615" s="34">
        <f t="shared" si="33"/>
        <v>1</v>
      </c>
      <c r="O615" s="34">
        <f t="shared" si="35"/>
        <v>660</v>
      </c>
      <c r="P615" s="34">
        <f t="shared" si="35"/>
        <v>110</v>
      </c>
      <c r="Q615" s="34">
        <f t="shared" si="35"/>
        <v>27</v>
      </c>
      <c r="R615" s="34">
        <f t="shared" si="35"/>
        <v>110</v>
      </c>
      <c r="S615" s="34">
        <f t="shared" si="35"/>
        <v>208</v>
      </c>
    </row>
    <row r="616" spans="1:19" x14ac:dyDescent="0.25">
      <c r="A616">
        <v>2</v>
      </c>
      <c r="B616">
        <v>20</v>
      </c>
      <c r="C616">
        <v>37</v>
      </c>
      <c r="D616">
        <v>39</v>
      </c>
      <c r="E616">
        <v>40</v>
      </c>
      <c r="F616" s="2">
        <v>0.23007064936552307</v>
      </c>
      <c r="G616">
        <f t="shared" si="34"/>
        <v>138</v>
      </c>
      <c r="H616" s="2">
        <f ca="1">VLOOKUP(A616,Mains!A:D,4,0)+VLOOKUP(B616,Mains!A:D,4,0)+VLOOKUP(C616,Mains!A:D,4,0)+VLOOKUP(D616,Mains!A:D,4,0)+VLOOKUP(E616,Mains!A:D,4,0)</f>
        <v>8.7061202627423645E-2</v>
      </c>
      <c r="I616">
        <f>IF(OR($A616=Test!B$1,$B616=Test!B$1,$C616=Test!B$1,$D616=Test!B$1,$E616=Test!B$1),1,0)</f>
        <v>1</v>
      </c>
      <c r="J616">
        <f>IF(OR($A616=Test!C$1,$B616=Test!C$1,$C616=Test!C$1,$D616=Test!C$1,$E616=Test!C$1),1,0)</f>
        <v>0</v>
      </c>
      <c r="K616">
        <f>IF(OR($A616=Test!D$1,$B616=Test!D$1,$C616=Test!D$1,$D616=Test!D$1,$E616=Test!D$1),1,0)</f>
        <v>1</v>
      </c>
      <c r="L616">
        <f>IF(OR($A616=Test!E$1,$B616=Test!E$1,$C616=Test!E$1,$D616=Test!E$1,$E616=Test!E$1),1,0)</f>
        <v>0</v>
      </c>
      <c r="M616">
        <f>IF(OR($A616=Test!F$1,$B616=Test!F$1,$C616=Test!F$1,$D616=Test!F$1,$E616=Test!F$1),1,0)</f>
        <v>0</v>
      </c>
      <c r="N616" s="34">
        <f t="shared" si="33"/>
        <v>2</v>
      </c>
      <c r="O616" s="34">
        <f t="shared" si="35"/>
        <v>660</v>
      </c>
      <c r="P616" s="34">
        <f t="shared" si="35"/>
        <v>74</v>
      </c>
      <c r="Q616" s="34">
        <f t="shared" si="35"/>
        <v>12</v>
      </c>
      <c r="R616" s="34">
        <f t="shared" si="35"/>
        <v>199</v>
      </c>
      <c r="S616" s="34">
        <f t="shared" si="35"/>
        <v>170</v>
      </c>
    </row>
    <row r="617" spans="1:19" x14ac:dyDescent="0.25">
      <c r="A617">
        <v>2</v>
      </c>
      <c r="B617">
        <v>17</v>
      </c>
      <c r="C617">
        <v>34</v>
      </c>
      <c r="D617">
        <v>35</v>
      </c>
      <c r="E617">
        <v>43</v>
      </c>
      <c r="F617" s="2">
        <v>0.2300608388894568</v>
      </c>
      <c r="G617">
        <f t="shared" si="34"/>
        <v>131</v>
      </c>
      <c r="H617" s="2">
        <f ca="1">VLOOKUP(A617,Mains!A:D,4,0)+VLOOKUP(B617,Mains!A:D,4,0)+VLOOKUP(C617,Mains!A:D,4,0)+VLOOKUP(D617,Mains!A:D,4,0)+VLOOKUP(E617,Mains!A:D,4,0)</f>
        <v>9.6964997832182126E-2</v>
      </c>
      <c r="I617">
        <f>IF(OR($A617=Test!B$1,$B617=Test!B$1,$C617=Test!B$1,$D617=Test!B$1,$E617=Test!B$1),1,0)</f>
        <v>1</v>
      </c>
      <c r="J617">
        <f>IF(OR($A617=Test!C$1,$B617=Test!C$1,$C617=Test!C$1,$D617=Test!C$1,$E617=Test!C$1),1,0)</f>
        <v>0</v>
      </c>
      <c r="K617">
        <f>IF(OR($A617=Test!D$1,$B617=Test!D$1,$C617=Test!D$1,$D617=Test!D$1,$E617=Test!D$1),1,0)</f>
        <v>0</v>
      </c>
      <c r="L617">
        <f>IF(OR($A617=Test!E$1,$B617=Test!E$1,$C617=Test!E$1,$D617=Test!E$1,$E617=Test!E$1),1,0)</f>
        <v>0</v>
      </c>
      <c r="M617">
        <f>IF(OR($A617=Test!F$1,$B617=Test!F$1,$C617=Test!F$1,$D617=Test!F$1,$E617=Test!F$1),1,0)</f>
        <v>0</v>
      </c>
      <c r="N617" s="34">
        <f t="shared" si="33"/>
        <v>1</v>
      </c>
      <c r="O617" s="34">
        <f t="shared" si="35"/>
        <v>660</v>
      </c>
      <c r="P617" s="34">
        <f t="shared" si="35"/>
        <v>105</v>
      </c>
      <c r="Q617" s="34">
        <f t="shared" si="35"/>
        <v>71</v>
      </c>
      <c r="R617" s="34">
        <f t="shared" si="35"/>
        <v>177</v>
      </c>
      <c r="S617" s="34">
        <f t="shared" si="35"/>
        <v>208</v>
      </c>
    </row>
    <row r="618" spans="1:19" x14ac:dyDescent="0.25">
      <c r="A618">
        <v>5</v>
      </c>
      <c r="B618">
        <v>23</v>
      </c>
      <c r="C618">
        <v>24</v>
      </c>
      <c r="D618">
        <v>32</v>
      </c>
      <c r="E618">
        <v>50</v>
      </c>
      <c r="F618" s="2">
        <v>0.23001183420779298</v>
      </c>
      <c r="G618">
        <f t="shared" si="34"/>
        <v>134</v>
      </c>
      <c r="H618" s="2">
        <f ca="1">VLOOKUP(A618,Mains!A:D,4,0)+VLOOKUP(B618,Mains!A:D,4,0)+VLOOKUP(C618,Mains!A:D,4,0)+VLOOKUP(D618,Mains!A:D,4,0)+VLOOKUP(E618,Mains!A:D,4,0)</f>
        <v>8.0924376011379709E-2</v>
      </c>
      <c r="I618">
        <f>IF(OR($A618=Test!B$1,$B618=Test!B$1,$C618=Test!B$1,$D618=Test!B$1,$E618=Test!B$1),1,0)</f>
        <v>0</v>
      </c>
      <c r="J618">
        <f>IF(OR($A618=Test!C$1,$B618=Test!C$1,$C618=Test!C$1,$D618=Test!C$1,$E618=Test!C$1),1,0)</f>
        <v>0</v>
      </c>
      <c r="K618">
        <f>IF(OR($A618=Test!D$1,$B618=Test!D$1,$C618=Test!D$1,$D618=Test!D$1,$E618=Test!D$1),1,0)</f>
        <v>0</v>
      </c>
      <c r="L618">
        <f>IF(OR($A618=Test!E$1,$B618=Test!E$1,$C618=Test!E$1,$D618=Test!E$1,$E618=Test!E$1),1,0)</f>
        <v>0</v>
      </c>
      <c r="M618">
        <f>IF(OR($A618=Test!F$1,$B618=Test!F$1,$C618=Test!F$1,$D618=Test!F$1,$E618=Test!F$1),1,0)</f>
        <v>1</v>
      </c>
      <c r="N618" s="34">
        <f t="shared" si="33"/>
        <v>1</v>
      </c>
      <c r="O618" s="34">
        <f t="shared" si="35"/>
        <v>50</v>
      </c>
      <c r="P618" s="34">
        <f t="shared" si="35"/>
        <v>43</v>
      </c>
      <c r="Q618" s="34">
        <f t="shared" si="35"/>
        <v>109</v>
      </c>
      <c r="R618" s="34">
        <f t="shared" si="35"/>
        <v>34</v>
      </c>
      <c r="S618" s="34">
        <f t="shared" si="35"/>
        <v>215</v>
      </c>
    </row>
    <row r="619" spans="1:19" x14ac:dyDescent="0.25">
      <c r="A619">
        <v>2</v>
      </c>
      <c r="B619">
        <v>21</v>
      </c>
      <c r="C619">
        <v>34</v>
      </c>
      <c r="D619">
        <v>35</v>
      </c>
      <c r="E619">
        <v>43</v>
      </c>
      <c r="F619" s="2">
        <v>0.23000534637703865</v>
      </c>
      <c r="G619">
        <f t="shared" si="34"/>
        <v>135</v>
      </c>
      <c r="H619" s="2">
        <f ca="1">VLOOKUP(A619,Mains!A:D,4,0)+VLOOKUP(B619,Mains!A:D,4,0)+VLOOKUP(C619,Mains!A:D,4,0)+VLOOKUP(D619,Mains!A:D,4,0)+VLOOKUP(E619,Mains!A:D,4,0)</f>
        <v>8.9656848152758983E-2</v>
      </c>
      <c r="I619">
        <f>IF(OR($A619=Test!B$1,$B619=Test!B$1,$C619=Test!B$1,$D619=Test!B$1,$E619=Test!B$1),1,0)</f>
        <v>1</v>
      </c>
      <c r="J619">
        <f>IF(OR($A619=Test!C$1,$B619=Test!C$1,$C619=Test!C$1,$D619=Test!C$1,$E619=Test!C$1),1,0)</f>
        <v>0</v>
      </c>
      <c r="K619">
        <f>IF(OR($A619=Test!D$1,$B619=Test!D$1,$C619=Test!D$1,$D619=Test!D$1,$E619=Test!D$1),1,0)</f>
        <v>0</v>
      </c>
      <c r="L619">
        <f>IF(OR($A619=Test!E$1,$B619=Test!E$1,$C619=Test!E$1,$D619=Test!E$1,$E619=Test!E$1),1,0)</f>
        <v>0</v>
      </c>
      <c r="M619">
        <f>IF(OR($A619=Test!F$1,$B619=Test!F$1,$C619=Test!F$1,$D619=Test!F$1,$E619=Test!F$1),1,0)</f>
        <v>0</v>
      </c>
      <c r="N619" s="34">
        <f t="shared" si="33"/>
        <v>1</v>
      </c>
      <c r="O619" s="34">
        <f t="shared" si="35"/>
        <v>660</v>
      </c>
      <c r="P619" s="34">
        <f t="shared" si="35"/>
        <v>56</v>
      </c>
      <c r="Q619" s="34">
        <f t="shared" si="35"/>
        <v>71</v>
      </c>
      <c r="R619" s="34">
        <f t="shared" si="35"/>
        <v>177</v>
      </c>
      <c r="S619" s="34">
        <f t="shared" si="35"/>
        <v>208</v>
      </c>
    </row>
    <row r="620" spans="1:19" x14ac:dyDescent="0.25">
      <c r="A620">
        <v>2</v>
      </c>
      <c r="B620">
        <v>12</v>
      </c>
      <c r="C620">
        <v>27</v>
      </c>
      <c r="D620">
        <v>28</v>
      </c>
      <c r="E620">
        <v>43</v>
      </c>
      <c r="F620" s="2">
        <v>0.22997276660599109</v>
      </c>
      <c r="G620">
        <f t="shared" si="34"/>
        <v>112</v>
      </c>
      <c r="H620" s="2">
        <f ca="1">VLOOKUP(A620,Mains!A:D,4,0)+VLOOKUP(B620,Mains!A:D,4,0)+VLOOKUP(C620,Mains!A:D,4,0)+VLOOKUP(D620,Mains!A:D,4,0)+VLOOKUP(E620,Mains!A:D,4,0)</f>
        <v>9.5890922576059356E-2</v>
      </c>
      <c r="I620">
        <f>IF(OR($A620=Test!B$1,$B620=Test!B$1,$C620=Test!B$1,$D620=Test!B$1,$E620=Test!B$1),1,0)</f>
        <v>1</v>
      </c>
      <c r="J620">
        <f>IF(OR($A620=Test!C$1,$B620=Test!C$1,$C620=Test!C$1,$D620=Test!C$1,$E620=Test!C$1),1,0)</f>
        <v>0</v>
      </c>
      <c r="K620">
        <f>IF(OR($A620=Test!D$1,$B620=Test!D$1,$C620=Test!D$1,$D620=Test!D$1,$E620=Test!D$1),1,0)</f>
        <v>0</v>
      </c>
      <c r="L620">
        <f>IF(OR($A620=Test!E$1,$B620=Test!E$1,$C620=Test!E$1,$D620=Test!E$1,$E620=Test!E$1),1,0)</f>
        <v>0</v>
      </c>
      <c r="M620">
        <f>IF(OR($A620=Test!F$1,$B620=Test!F$1,$C620=Test!F$1,$D620=Test!F$1,$E620=Test!F$1),1,0)</f>
        <v>0</v>
      </c>
      <c r="N620" s="34">
        <f t="shared" si="33"/>
        <v>1</v>
      </c>
      <c r="O620" s="34">
        <f t="shared" si="35"/>
        <v>660</v>
      </c>
      <c r="P620" s="34">
        <f t="shared" si="35"/>
        <v>31</v>
      </c>
      <c r="Q620" s="34">
        <f t="shared" si="35"/>
        <v>30</v>
      </c>
      <c r="R620" s="34">
        <f t="shared" si="35"/>
        <v>11</v>
      </c>
      <c r="S620" s="34">
        <f t="shared" si="35"/>
        <v>208</v>
      </c>
    </row>
    <row r="621" spans="1:19" x14ac:dyDescent="0.25">
      <c r="A621">
        <v>2</v>
      </c>
      <c r="B621">
        <v>10</v>
      </c>
      <c r="C621">
        <v>28</v>
      </c>
      <c r="D621">
        <v>39</v>
      </c>
      <c r="E621">
        <v>40</v>
      </c>
      <c r="F621" s="2">
        <v>0.2299030777952466</v>
      </c>
      <c r="G621">
        <f t="shared" si="34"/>
        <v>119</v>
      </c>
      <c r="H621" s="2">
        <f ca="1">VLOOKUP(A621,Mains!A:D,4,0)+VLOOKUP(B621,Mains!A:D,4,0)+VLOOKUP(C621,Mains!A:D,4,0)+VLOOKUP(D621,Mains!A:D,4,0)+VLOOKUP(E621,Mains!A:D,4,0)</f>
        <v>0.10987658931878148</v>
      </c>
      <c r="I621">
        <f>IF(OR($A621=Test!B$1,$B621=Test!B$1,$C621=Test!B$1,$D621=Test!B$1,$E621=Test!B$1),1,0)</f>
        <v>1</v>
      </c>
      <c r="J621">
        <f>IF(OR($A621=Test!C$1,$B621=Test!C$1,$C621=Test!C$1,$D621=Test!C$1,$E621=Test!C$1),1,0)</f>
        <v>0</v>
      </c>
      <c r="K621">
        <f>IF(OR($A621=Test!D$1,$B621=Test!D$1,$C621=Test!D$1,$D621=Test!D$1,$E621=Test!D$1),1,0)</f>
        <v>0</v>
      </c>
      <c r="L621">
        <f>IF(OR($A621=Test!E$1,$B621=Test!E$1,$C621=Test!E$1,$D621=Test!E$1,$E621=Test!E$1),1,0)</f>
        <v>0</v>
      </c>
      <c r="M621">
        <f>IF(OR($A621=Test!F$1,$B621=Test!F$1,$C621=Test!F$1,$D621=Test!F$1,$E621=Test!F$1),1,0)</f>
        <v>0</v>
      </c>
      <c r="N621" s="34">
        <f t="shared" si="33"/>
        <v>1</v>
      </c>
      <c r="O621" s="34">
        <f t="shared" si="35"/>
        <v>660</v>
      </c>
      <c r="P621" s="34">
        <f t="shared" si="35"/>
        <v>14</v>
      </c>
      <c r="Q621" s="34">
        <f t="shared" si="35"/>
        <v>120</v>
      </c>
      <c r="R621" s="34">
        <f t="shared" si="35"/>
        <v>199</v>
      </c>
      <c r="S621" s="34">
        <f t="shared" si="35"/>
        <v>170</v>
      </c>
    </row>
    <row r="622" spans="1:19" x14ac:dyDescent="0.25">
      <c r="A622">
        <v>2</v>
      </c>
      <c r="B622">
        <v>9</v>
      </c>
      <c r="C622">
        <v>26</v>
      </c>
      <c r="D622">
        <v>42</v>
      </c>
      <c r="E622">
        <v>43</v>
      </c>
      <c r="F622" s="2">
        <v>0.22979040065760201</v>
      </c>
      <c r="G622">
        <f t="shared" si="34"/>
        <v>122</v>
      </c>
      <c r="H622" s="2">
        <f ca="1">VLOOKUP(A622,Mains!A:D,4,0)+VLOOKUP(B622,Mains!A:D,4,0)+VLOOKUP(C622,Mains!A:D,4,0)+VLOOKUP(D622,Mains!A:D,4,0)+VLOOKUP(E622,Mains!A:D,4,0)</f>
        <v>0.10797887580458557</v>
      </c>
      <c r="I622">
        <f>IF(OR($A622=Test!B$1,$B622=Test!B$1,$C622=Test!B$1,$D622=Test!B$1,$E622=Test!B$1),1,0)</f>
        <v>1</v>
      </c>
      <c r="J622">
        <f>IF(OR($A622=Test!C$1,$B622=Test!C$1,$C622=Test!C$1,$D622=Test!C$1,$E622=Test!C$1),1,0)</f>
        <v>0</v>
      </c>
      <c r="K622">
        <f>IF(OR($A622=Test!D$1,$B622=Test!D$1,$C622=Test!D$1,$D622=Test!D$1,$E622=Test!D$1),1,0)</f>
        <v>0</v>
      </c>
      <c r="L622">
        <f>IF(OR($A622=Test!E$1,$B622=Test!E$1,$C622=Test!E$1,$D622=Test!E$1,$E622=Test!E$1),1,0)</f>
        <v>0</v>
      </c>
      <c r="M622">
        <f>IF(OR($A622=Test!F$1,$B622=Test!F$1,$C622=Test!F$1,$D622=Test!F$1,$E622=Test!F$1),1,0)</f>
        <v>0</v>
      </c>
      <c r="N622" s="34">
        <f t="shared" si="33"/>
        <v>1</v>
      </c>
      <c r="O622" s="34">
        <f t="shared" si="35"/>
        <v>660</v>
      </c>
      <c r="P622" s="34">
        <f t="shared" si="35"/>
        <v>23</v>
      </c>
      <c r="Q622" s="34">
        <f t="shared" si="35"/>
        <v>102</v>
      </c>
      <c r="R622" s="34">
        <f t="shared" si="35"/>
        <v>110</v>
      </c>
      <c r="S622" s="34">
        <f t="shared" si="35"/>
        <v>208</v>
      </c>
    </row>
    <row r="623" spans="1:19" x14ac:dyDescent="0.25">
      <c r="A623">
        <v>2</v>
      </c>
      <c r="B623">
        <v>13</v>
      </c>
      <c r="C623">
        <v>26</v>
      </c>
      <c r="D623">
        <v>27</v>
      </c>
      <c r="E623">
        <v>45</v>
      </c>
      <c r="F623" s="2">
        <v>0.22978053524411601</v>
      </c>
      <c r="G623">
        <f t="shared" si="34"/>
        <v>113</v>
      </c>
      <c r="H623" s="2">
        <f ca="1">VLOOKUP(A623,Mains!A:D,4,0)+VLOOKUP(B623,Mains!A:D,4,0)+VLOOKUP(C623,Mains!A:D,4,0)+VLOOKUP(D623,Mains!A:D,4,0)+VLOOKUP(E623,Mains!A:D,4,0)</f>
        <v>9.5348435692778885E-2</v>
      </c>
      <c r="I623">
        <f>IF(OR($A623=Test!B$1,$B623=Test!B$1,$C623=Test!B$1,$D623=Test!B$1,$E623=Test!B$1),1,0)</f>
        <v>1</v>
      </c>
      <c r="J623">
        <f>IF(OR($A623=Test!C$1,$B623=Test!C$1,$C623=Test!C$1,$D623=Test!C$1,$E623=Test!C$1),1,0)</f>
        <v>0</v>
      </c>
      <c r="K623">
        <f>IF(OR($A623=Test!D$1,$B623=Test!D$1,$C623=Test!D$1,$D623=Test!D$1,$E623=Test!D$1),1,0)</f>
        <v>0</v>
      </c>
      <c r="L623">
        <f>IF(OR($A623=Test!E$1,$B623=Test!E$1,$C623=Test!E$1,$D623=Test!E$1,$E623=Test!E$1),1,0)</f>
        <v>0</v>
      </c>
      <c r="M623">
        <f>IF(OR($A623=Test!F$1,$B623=Test!F$1,$C623=Test!F$1,$D623=Test!F$1,$E623=Test!F$1),1,0)</f>
        <v>0</v>
      </c>
      <c r="N623" s="34">
        <f t="shared" si="33"/>
        <v>1</v>
      </c>
      <c r="O623" s="34">
        <f t="shared" si="35"/>
        <v>660</v>
      </c>
      <c r="P623" s="34">
        <f t="shared" si="35"/>
        <v>110</v>
      </c>
      <c r="Q623" s="34">
        <f t="shared" si="35"/>
        <v>102</v>
      </c>
      <c r="R623" s="34">
        <f t="shared" si="35"/>
        <v>5</v>
      </c>
      <c r="S623" s="34">
        <f t="shared" si="35"/>
        <v>81</v>
      </c>
    </row>
    <row r="624" spans="1:19" x14ac:dyDescent="0.25">
      <c r="A624">
        <v>2</v>
      </c>
      <c r="B624">
        <v>20</v>
      </c>
      <c r="C624">
        <v>28</v>
      </c>
      <c r="D624">
        <v>44</v>
      </c>
      <c r="E624">
        <v>45</v>
      </c>
      <c r="F624" s="2">
        <v>0.22976607615628128</v>
      </c>
      <c r="G624">
        <f t="shared" si="34"/>
        <v>139</v>
      </c>
      <c r="H624" s="2">
        <f ca="1">VLOOKUP(A624,Mains!A:D,4,0)+VLOOKUP(B624,Mains!A:D,4,0)+VLOOKUP(C624,Mains!A:D,4,0)+VLOOKUP(D624,Mains!A:D,4,0)+VLOOKUP(E624,Mains!A:D,4,0)</f>
        <v>7.5838683264141685E-2</v>
      </c>
      <c r="I624">
        <f>IF(OR($A624=Test!B$1,$B624=Test!B$1,$C624=Test!B$1,$D624=Test!B$1,$E624=Test!B$1),1,0)</f>
        <v>1</v>
      </c>
      <c r="J624">
        <f>IF(OR($A624=Test!C$1,$B624=Test!C$1,$C624=Test!C$1,$D624=Test!C$1,$E624=Test!C$1),1,0)</f>
        <v>0</v>
      </c>
      <c r="K624">
        <f>IF(OR($A624=Test!D$1,$B624=Test!D$1,$C624=Test!D$1,$D624=Test!D$1,$E624=Test!D$1),1,0)</f>
        <v>0</v>
      </c>
      <c r="L624">
        <f>IF(OR($A624=Test!E$1,$B624=Test!E$1,$C624=Test!E$1,$D624=Test!E$1,$E624=Test!E$1),1,0)</f>
        <v>1</v>
      </c>
      <c r="M624">
        <f>IF(OR($A624=Test!F$1,$B624=Test!F$1,$C624=Test!F$1,$D624=Test!F$1,$E624=Test!F$1),1,0)</f>
        <v>0</v>
      </c>
      <c r="N624" s="34">
        <f t="shared" si="33"/>
        <v>2</v>
      </c>
      <c r="O624" s="34">
        <f t="shared" si="35"/>
        <v>660</v>
      </c>
      <c r="P624" s="34">
        <f t="shared" si="35"/>
        <v>74</v>
      </c>
      <c r="Q624" s="34">
        <f t="shared" si="35"/>
        <v>120</v>
      </c>
      <c r="R624" s="34">
        <f t="shared" si="35"/>
        <v>35</v>
      </c>
      <c r="S624" s="34">
        <f t="shared" si="35"/>
        <v>81</v>
      </c>
    </row>
    <row r="625" spans="1:19" x14ac:dyDescent="0.25">
      <c r="A625">
        <v>4</v>
      </c>
      <c r="B625">
        <v>19</v>
      </c>
      <c r="C625">
        <v>35</v>
      </c>
      <c r="D625">
        <v>36</v>
      </c>
      <c r="E625">
        <v>43</v>
      </c>
      <c r="F625" s="2">
        <v>0.22973726691581228</v>
      </c>
      <c r="G625">
        <f t="shared" si="34"/>
        <v>137</v>
      </c>
      <c r="H625" s="2">
        <f ca="1">VLOOKUP(A625,Mains!A:D,4,0)+VLOOKUP(B625,Mains!A:D,4,0)+VLOOKUP(C625,Mains!A:D,4,0)+VLOOKUP(D625,Mains!A:D,4,0)+VLOOKUP(E625,Mains!A:D,4,0)</f>
        <v>0.10668997658348991</v>
      </c>
      <c r="I625">
        <f>IF(OR($A625=Test!B$1,$B625=Test!B$1,$C625=Test!B$1,$D625=Test!B$1,$E625=Test!B$1),1,0)</f>
        <v>0</v>
      </c>
      <c r="J625">
        <f>IF(OR($A625=Test!C$1,$B625=Test!C$1,$C625=Test!C$1,$D625=Test!C$1,$E625=Test!C$1),1,0)</f>
        <v>0</v>
      </c>
      <c r="K625">
        <f>IF(OR($A625=Test!D$1,$B625=Test!D$1,$C625=Test!D$1,$D625=Test!D$1,$E625=Test!D$1),1,0)</f>
        <v>0</v>
      </c>
      <c r="L625">
        <f>IF(OR($A625=Test!E$1,$B625=Test!E$1,$C625=Test!E$1,$D625=Test!E$1,$E625=Test!E$1),1,0)</f>
        <v>0</v>
      </c>
      <c r="M625">
        <f>IF(OR($A625=Test!F$1,$B625=Test!F$1,$C625=Test!F$1,$D625=Test!F$1,$E625=Test!F$1),1,0)</f>
        <v>0</v>
      </c>
      <c r="N625" s="34">
        <f t="shared" si="33"/>
        <v>0</v>
      </c>
      <c r="O625" s="34">
        <f t="shared" si="35"/>
        <v>207</v>
      </c>
      <c r="P625" s="34">
        <f t="shared" si="35"/>
        <v>209</v>
      </c>
      <c r="Q625" s="34">
        <f t="shared" si="35"/>
        <v>56</v>
      </c>
      <c r="R625" s="34">
        <f t="shared" si="35"/>
        <v>33</v>
      </c>
      <c r="S625" s="34">
        <f t="shared" si="35"/>
        <v>208</v>
      </c>
    </row>
    <row r="626" spans="1:19" x14ac:dyDescent="0.25">
      <c r="A626">
        <v>2</v>
      </c>
      <c r="B626">
        <v>15</v>
      </c>
      <c r="C626">
        <v>26</v>
      </c>
      <c r="D626">
        <v>45</v>
      </c>
      <c r="E626">
        <v>46</v>
      </c>
      <c r="F626" s="2">
        <v>0.22967239308148102</v>
      </c>
      <c r="G626">
        <f t="shared" si="34"/>
        <v>134</v>
      </c>
      <c r="H626" s="2">
        <f ca="1">VLOOKUP(A626,Mains!A:D,4,0)+VLOOKUP(B626,Mains!A:D,4,0)+VLOOKUP(C626,Mains!A:D,4,0)+VLOOKUP(D626,Mains!A:D,4,0)+VLOOKUP(E626,Mains!A:D,4,0)</f>
        <v>9.2127526491277367E-2</v>
      </c>
      <c r="I626">
        <f>IF(OR($A626=Test!B$1,$B626=Test!B$1,$C626=Test!B$1,$D626=Test!B$1,$E626=Test!B$1),1,0)</f>
        <v>1</v>
      </c>
      <c r="J626">
        <f>IF(OR($A626=Test!C$1,$B626=Test!C$1,$C626=Test!C$1,$D626=Test!C$1,$E626=Test!C$1),1,0)</f>
        <v>0</v>
      </c>
      <c r="K626">
        <f>IF(OR($A626=Test!D$1,$B626=Test!D$1,$C626=Test!D$1,$D626=Test!D$1,$E626=Test!D$1),1,0)</f>
        <v>0</v>
      </c>
      <c r="L626">
        <f>IF(OR($A626=Test!E$1,$B626=Test!E$1,$C626=Test!E$1,$D626=Test!E$1,$E626=Test!E$1),1,0)</f>
        <v>0</v>
      </c>
      <c r="M626">
        <f>IF(OR($A626=Test!F$1,$B626=Test!F$1,$C626=Test!F$1,$D626=Test!F$1,$E626=Test!F$1),1,0)</f>
        <v>0</v>
      </c>
      <c r="N626" s="34">
        <f t="shared" si="33"/>
        <v>1</v>
      </c>
      <c r="O626" s="34">
        <f t="shared" si="35"/>
        <v>660</v>
      </c>
      <c r="P626" s="34">
        <f t="shared" si="35"/>
        <v>56</v>
      </c>
      <c r="Q626" s="34">
        <f t="shared" si="35"/>
        <v>102</v>
      </c>
      <c r="R626" s="34">
        <f t="shared" si="35"/>
        <v>32</v>
      </c>
      <c r="S626" s="34">
        <f t="shared" si="35"/>
        <v>64</v>
      </c>
    </row>
    <row r="627" spans="1:19" x14ac:dyDescent="0.25">
      <c r="A627">
        <v>2</v>
      </c>
      <c r="B627">
        <v>14</v>
      </c>
      <c r="C627">
        <v>32</v>
      </c>
      <c r="D627">
        <v>49</v>
      </c>
      <c r="E627">
        <v>50</v>
      </c>
      <c r="F627" s="2">
        <v>0.22965250674265425</v>
      </c>
      <c r="G627">
        <f t="shared" si="34"/>
        <v>147</v>
      </c>
      <c r="H627" s="2">
        <f ca="1">VLOOKUP(A627,Mains!A:D,4,0)+VLOOKUP(B627,Mains!A:D,4,0)+VLOOKUP(C627,Mains!A:D,4,0)+VLOOKUP(D627,Mains!A:D,4,0)+VLOOKUP(E627,Mains!A:D,4,0)</f>
        <v>7.1031960428030436E-2</v>
      </c>
      <c r="I627">
        <f>IF(OR($A627=Test!B$1,$B627=Test!B$1,$C627=Test!B$1,$D627=Test!B$1,$E627=Test!B$1),1,0)</f>
        <v>1</v>
      </c>
      <c r="J627">
        <f>IF(OR($A627=Test!C$1,$B627=Test!C$1,$C627=Test!C$1,$D627=Test!C$1,$E627=Test!C$1),1,0)</f>
        <v>1</v>
      </c>
      <c r="K627">
        <f>IF(OR($A627=Test!D$1,$B627=Test!D$1,$C627=Test!D$1,$D627=Test!D$1,$E627=Test!D$1),1,0)</f>
        <v>0</v>
      </c>
      <c r="L627">
        <f>IF(OR($A627=Test!E$1,$B627=Test!E$1,$C627=Test!E$1,$D627=Test!E$1,$E627=Test!E$1),1,0)</f>
        <v>0</v>
      </c>
      <c r="M627">
        <f>IF(OR($A627=Test!F$1,$B627=Test!F$1,$C627=Test!F$1,$D627=Test!F$1,$E627=Test!F$1),1,0)</f>
        <v>1</v>
      </c>
      <c r="N627" s="34">
        <f t="shared" si="33"/>
        <v>3</v>
      </c>
      <c r="O627" s="34">
        <f t="shared" si="35"/>
        <v>660</v>
      </c>
      <c r="P627" s="34">
        <f t="shared" si="35"/>
        <v>47</v>
      </c>
      <c r="Q627" s="34">
        <f t="shared" si="35"/>
        <v>50</v>
      </c>
      <c r="R627" s="34">
        <f t="shared" si="35"/>
        <v>8</v>
      </c>
      <c r="S627" s="34">
        <f t="shared" si="35"/>
        <v>215</v>
      </c>
    </row>
    <row r="628" spans="1:19" x14ac:dyDescent="0.25">
      <c r="A628">
        <v>2</v>
      </c>
      <c r="B628">
        <v>11</v>
      </c>
      <c r="C628">
        <v>26</v>
      </c>
      <c r="D628">
        <v>41</v>
      </c>
      <c r="E628">
        <v>42</v>
      </c>
      <c r="F628" s="2">
        <v>0.22963383217045377</v>
      </c>
      <c r="G628">
        <f t="shared" si="34"/>
        <v>122</v>
      </c>
      <c r="H628" s="2">
        <f ca="1">VLOOKUP(A628,Mains!A:D,4,0)+VLOOKUP(B628,Mains!A:D,4,0)+VLOOKUP(C628,Mains!A:D,4,0)+VLOOKUP(D628,Mains!A:D,4,0)+VLOOKUP(E628,Mains!A:D,4,0)</f>
        <v>7.8299900771438086E-2</v>
      </c>
      <c r="I628">
        <f>IF(OR($A628=Test!B$1,$B628=Test!B$1,$C628=Test!B$1,$D628=Test!B$1,$E628=Test!B$1),1,0)</f>
        <v>1</v>
      </c>
      <c r="J628">
        <f>IF(OR($A628=Test!C$1,$B628=Test!C$1,$C628=Test!C$1,$D628=Test!C$1,$E628=Test!C$1),1,0)</f>
        <v>0</v>
      </c>
      <c r="K628">
        <f>IF(OR($A628=Test!D$1,$B628=Test!D$1,$C628=Test!D$1,$D628=Test!D$1,$E628=Test!D$1),1,0)</f>
        <v>0</v>
      </c>
      <c r="L628">
        <f>IF(OR($A628=Test!E$1,$B628=Test!E$1,$C628=Test!E$1,$D628=Test!E$1,$E628=Test!E$1),1,0)</f>
        <v>0</v>
      </c>
      <c r="M628">
        <f>IF(OR($A628=Test!F$1,$B628=Test!F$1,$C628=Test!F$1,$D628=Test!F$1,$E628=Test!F$1),1,0)</f>
        <v>0</v>
      </c>
      <c r="N628" s="34">
        <f t="shared" si="33"/>
        <v>1</v>
      </c>
      <c r="O628" s="34">
        <f t="shared" si="35"/>
        <v>660</v>
      </c>
      <c r="P628" s="34">
        <f t="shared" si="35"/>
        <v>19</v>
      </c>
      <c r="Q628" s="34">
        <f t="shared" si="35"/>
        <v>102</v>
      </c>
      <c r="R628" s="34">
        <f t="shared" si="35"/>
        <v>14</v>
      </c>
      <c r="S628" s="34">
        <f t="shared" si="35"/>
        <v>12</v>
      </c>
    </row>
    <row r="629" spans="1:19" x14ac:dyDescent="0.25">
      <c r="A629">
        <v>6</v>
      </c>
      <c r="B629">
        <v>21</v>
      </c>
      <c r="C629">
        <v>22</v>
      </c>
      <c r="D629">
        <v>35</v>
      </c>
      <c r="E629">
        <v>50</v>
      </c>
      <c r="F629" s="2">
        <v>0.22961132321488975</v>
      </c>
      <c r="G629">
        <f t="shared" si="34"/>
        <v>134</v>
      </c>
      <c r="H629" s="2">
        <f ca="1">VLOOKUP(A629,Mains!A:D,4,0)+VLOOKUP(B629,Mains!A:D,4,0)+VLOOKUP(C629,Mains!A:D,4,0)+VLOOKUP(D629,Mains!A:D,4,0)+VLOOKUP(E629,Mains!A:D,4,0)</f>
        <v>8.3669857048366256E-2</v>
      </c>
      <c r="I629">
        <f>IF(OR($A629=Test!B$1,$B629=Test!B$1,$C629=Test!B$1,$D629=Test!B$1,$E629=Test!B$1),1,0)</f>
        <v>0</v>
      </c>
      <c r="J629">
        <f>IF(OR($A629=Test!C$1,$B629=Test!C$1,$C629=Test!C$1,$D629=Test!C$1,$E629=Test!C$1),1,0)</f>
        <v>0</v>
      </c>
      <c r="K629">
        <f>IF(OR($A629=Test!D$1,$B629=Test!D$1,$C629=Test!D$1,$D629=Test!D$1,$E629=Test!D$1),1,0)</f>
        <v>0</v>
      </c>
      <c r="L629">
        <f>IF(OR($A629=Test!E$1,$B629=Test!E$1,$C629=Test!E$1,$D629=Test!E$1,$E629=Test!E$1),1,0)</f>
        <v>0</v>
      </c>
      <c r="M629">
        <f>IF(OR($A629=Test!F$1,$B629=Test!F$1,$C629=Test!F$1,$D629=Test!F$1,$E629=Test!F$1),1,0)</f>
        <v>1</v>
      </c>
      <c r="N629" s="34">
        <f t="shared" si="33"/>
        <v>1</v>
      </c>
      <c r="O629" s="34">
        <f t="shared" si="35"/>
        <v>3</v>
      </c>
      <c r="P629" s="34">
        <f t="shared" si="35"/>
        <v>56</v>
      </c>
      <c r="Q629" s="34">
        <f t="shared" si="35"/>
        <v>106</v>
      </c>
      <c r="R629" s="34">
        <f t="shared" si="35"/>
        <v>177</v>
      </c>
      <c r="S629" s="34">
        <f t="shared" si="35"/>
        <v>215</v>
      </c>
    </row>
    <row r="630" spans="1:19" x14ac:dyDescent="0.25">
      <c r="A630">
        <v>2</v>
      </c>
      <c r="B630">
        <v>20</v>
      </c>
      <c r="C630">
        <v>34</v>
      </c>
      <c r="D630">
        <v>39</v>
      </c>
      <c r="E630">
        <v>40</v>
      </c>
      <c r="F630" s="2">
        <v>0.22958151501176224</v>
      </c>
      <c r="G630">
        <f t="shared" si="34"/>
        <v>135</v>
      </c>
      <c r="H630" s="2">
        <f ca="1">VLOOKUP(A630,Mains!A:D,4,0)+VLOOKUP(B630,Mains!A:D,4,0)+VLOOKUP(C630,Mains!A:D,4,0)+VLOOKUP(D630,Mains!A:D,4,0)+VLOOKUP(E630,Mains!A:D,4,0)</f>
        <v>8.6056073484804277E-2</v>
      </c>
      <c r="I630">
        <f>IF(OR($A630=Test!B$1,$B630=Test!B$1,$C630=Test!B$1,$D630=Test!B$1,$E630=Test!B$1),1,0)</f>
        <v>1</v>
      </c>
      <c r="J630">
        <f>IF(OR($A630=Test!C$1,$B630=Test!C$1,$C630=Test!C$1,$D630=Test!C$1,$E630=Test!C$1),1,0)</f>
        <v>0</v>
      </c>
      <c r="K630">
        <f>IF(OR($A630=Test!D$1,$B630=Test!D$1,$C630=Test!D$1,$D630=Test!D$1,$E630=Test!D$1),1,0)</f>
        <v>0</v>
      </c>
      <c r="L630">
        <f>IF(OR($A630=Test!E$1,$B630=Test!E$1,$C630=Test!E$1,$D630=Test!E$1,$E630=Test!E$1),1,0)</f>
        <v>0</v>
      </c>
      <c r="M630">
        <f>IF(OR($A630=Test!F$1,$B630=Test!F$1,$C630=Test!F$1,$D630=Test!F$1,$E630=Test!F$1),1,0)</f>
        <v>0</v>
      </c>
      <c r="N630" s="34">
        <f t="shared" si="33"/>
        <v>1</v>
      </c>
      <c r="O630" s="34">
        <f t="shared" si="35"/>
        <v>660</v>
      </c>
      <c r="P630" s="34">
        <f t="shared" si="35"/>
        <v>74</v>
      </c>
      <c r="Q630" s="34">
        <f t="shared" si="35"/>
        <v>71</v>
      </c>
      <c r="R630" s="34">
        <f t="shared" si="35"/>
        <v>199</v>
      </c>
      <c r="S630" s="34">
        <f t="shared" si="35"/>
        <v>170</v>
      </c>
    </row>
    <row r="631" spans="1:19" x14ac:dyDescent="0.25">
      <c r="A631">
        <v>5</v>
      </c>
      <c r="B631">
        <v>23</v>
      </c>
      <c r="C631">
        <v>26</v>
      </c>
      <c r="D631">
        <v>39</v>
      </c>
      <c r="E631">
        <v>40</v>
      </c>
      <c r="F631" s="2">
        <v>0.22956721141569672</v>
      </c>
      <c r="G631">
        <f t="shared" si="34"/>
        <v>133</v>
      </c>
      <c r="H631" s="2">
        <f ca="1">VLOOKUP(A631,Mains!A:D,4,0)+VLOOKUP(B631,Mains!A:D,4,0)+VLOOKUP(C631,Mains!A:D,4,0)+VLOOKUP(D631,Mains!A:D,4,0)+VLOOKUP(E631,Mains!A:D,4,0)</f>
        <v>0.10882760877292388</v>
      </c>
      <c r="I631">
        <f>IF(OR($A631=Test!B$1,$B631=Test!B$1,$C631=Test!B$1,$D631=Test!B$1,$E631=Test!B$1),1,0)</f>
        <v>0</v>
      </c>
      <c r="J631">
        <f>IF(OR($A631=Test!C$1,$B631=Test!C$1,$C631=Test!C$1,$D631=Test!C$1,$E631=Test!C$1),1,0)</f>
        <v>0</v>
      </c>
      <c r="K631">
        <f>IF(OR($A631=Test!D$1,$B631=Test!D$1,$C631=Test!D$1,$D631=Test!D$1,$E631=Test!D$1),1,0)</f>
        <v>0</v>
      </c>
      <c r="L631">
        <f>IF(OR($A631=Test!E$1,$B631=Test!E$1,$C631=Test!E$1,$D631=Test!E$1,$E631=Test!E$1),1,0)</f>
        <v>0</v>
      </c>
      <c r="M631">
        <f>IF(OR($A631=Test!F$1,$B631=Test!F$1,$C631=Test!F$1,$D631=Test!F$1,$E631=Test!F$1),1,0)</f>
        <v>0</v>
      </c>
      <c r="N631" s="34">
        <f t="shared" si="33"/>
        <v>0</v>
      </c>
      <c r="O631" s="34">
        <f t="shared" si="35"/>
        <v>50</v>
      </c>
      <c r="P631" s="34">
        <f t="shared" si="35"/>
        <v>43</v>
      </c>
      <c r="Q631" s="34">
        <f t="shared" si="35"/>
        <v>102</v>
      </c>
      <c r="R631" s="34">
        <f t="shared" si="35"/>
        <v>199</v>
      </c>
      <c r="S631" s="34">
        <f t="shared" si="35"/>
        <v>170</v>
      </c>
    </row>
    <row r="632" spans="1:19" x14ac:dyDescent="0.25">
      <c r="A632">
        <v>1</v>
      </c>
      <c r="B632">
        <v>19</v>
      </c>
      <c r="C632">
        <v>34</v>
      </c>
      <c r="D632">
        <v>35</v>
      </c>
      <c r="E632">
        <v>45</v>
      </c>
      <c r="F632" s="2">
        <v>0.22956337495255663</v>
      </c>
      <c r="G632">
        <f t="shared" si="34"/>
        <v>134</v>
      </c>
      <c r="H632" s="2">
        <f ca="1">VLOOKUP(A632,Mains!A:D,4,0)+VLOOKUP(B632,Mains!A:D,4,0)+VLOOKUP(C632,Mains!A:D,4,0)+VLOOKUP(D632,Mains!A:D,4,0)+VLOOKUP(E632,Mains!A:D,4,0)</f>
        <v>8.4126725281866613E-2</v>
      </c>
      <c r="I632">
        <f>IF(OR($A632=Test!B$1,$B632=Test!B$1,$C632=Test!B$1,$D632=Test!B$1,$E632=Test!B$1),1,0)</f>
        <v>0</v>
      </c>
      <c r="J632">
        <f>IF(OR($A632=Test!C$1,$B632=Test!C$1,$C632=Test!C$1,$D632=Test!C$1,$E632=Test!C$1),1,0)</f>
        <v>0</v>
      </c>
      <c r="K632">
        <f>IF(OR($A632=Test!D$1,$B632=Test!D$1,$C632=Test!D$1,$D632=Test!D$1,$E632=Test!D$1),1,0)</f>
        <v>0</v>
      </c>
      <c r="L632">
        <f>IF(OR($A632=Test!E$1,$B632=Test!E$1,$C632=Test!E$1,$D632=Test!E$1,$E632=Test!E$1),1,0)</f>
        <v>0</v>
      </c>
      <c r="M632">
        <f>IF(OR($A632=Test!F$1,$B632=Test!F$1,$C632=Test!F$1,$D632=Test!F$1,$E632=Test!F$1),1,0)</f>
        <v>0</v>
      </c>
      <c r="N632" s="34">
        <f t="shared" si="33"/>
        <v>0</v>
      </c>
      <c r="O632" s="34">
        <f t="shared" si="35"/>
        <v>38</v>
      </c>
      <c r="P632" s="34">
        <f t="shared" si="35"/>
        <v>209</v>
      </c>
      <c r="Q632" s="34">
        <f t="shared" si="35"/>
        <v>71</v>
      </c>
      <c r="R632" s="34">
        <f t="shared" si="35"/>
        <v>177</v>
      </c>
      <c r="S632" s="34">
        <f t="shared" si="35"/>
        <v>81</v>
      </c>
    </row>
    <row r="633" spans="1:19" x14ac:dyDescent="0.25">
      <c r="A633">
        <v>1</v>
      </c>
      <c r="B633">
        <v>19</v>
      </c>
      <c r="C633">
        <v>26</v>
      </c>
      <c r="D633">
        <v>43</v>
      </c>
      <c r="E633">
        <v>44</v>
      </c>
      <c r="F633" s="2">
        <v>0.22954176447700114</v>
      </c>
      <c r="G633">
        <f t="shared" si="34"/>
        <v>133</v>
      </c>
      <c r="H633" s="2">
        <f ca="1">VLOOKUP(A633,Mains!A:D,4,0)+VLOOKUP(B633,Mains!A:D,4,0)+VLOOKUP(C633,Mains!A:D,4,0)+VLOOKUP(D633,Mains!A:D,4,0)+VLOOKUP(E633,Mains!A:D,4,0)</f>
        <v>9.6413299491748219E-2</v>
      </c>
      <c r="I633">
        <f>IF(OR($A633=Test!B$1,$B633=Test!B$1,$C633=Test!B$1,$D633=Test!B$1,$E633=Test!B$1),1,0)</f>
        <v>0</v>
      </c>
      <c r="J633">
        <f>IF(OR($A633=Test!C$1,$B633=Test!C$1,$C633=Test!C$1,$D633=Test!C$1,$E633=Test!C$1),1,0)</f>
        <v>0</v>
      </c>
      <c r="K633">
        <f>IF(OR($A633=Test!D$1,$B633=Test!D$1,$C633=Test!D$1,$D633=Test!D$1,$E633=Test!D$1),1,0)</f>
        <v>0</v>
      </c>
      <c r="L633">
        <f>IF(OR($A633=Test!E$1,$B633=Test!E$1,$C633=Test!E$1,$D633=Test!E$1,$E633=Test!E$1),1,0)</f>
        <v>1</v>
      </c>
      <c r="M633">
        <f>IF(OR($A633=Test!F$1,$B633=Test!F$1,$C633=Test!F$1,$D633=Test!F$1,$E633=Test!F$1),1,0)</f>
        <v>0</v>
      </c>
      <c r="N633" s="34">
        <f t="shared" si="33"/>
        <v>1</v>
      </c>
      <c r="O633" s="34">
        <f t="shared" si="35"/>
        <v>38</v>
      </c>
      <c r="P633" s="34">
        <f t="shared" si="35"/>
        <v>209</v>
      </c>
      <c r="Q633" s="34">
        <f t="shared" si="35"/>
        <v>102</v>
      </c>
      <c r="R633" s="34">
        <f t="shared" si="35"/>
        <v>51</v>
      </c>
      <c r="S633" s="34">
        <f t="shared" si="35"/>
        <v>49</v>
      </c>
    </row>
    <row r="634" spans="1:19" x14ac:dyDescent="0.25">
      <c r="A634">
        <v>4</v>
      </c>
      <c r="B634">
        <v>22</v>
      </c>
      <c r="C634">
        <v>23</v>
      </c>
      <c r="D634">
        <v>39</v>
      </c>
      <c r="E634">
        <v>48</v>
      </c>
      <c r="F634" s="2">
        <v>0.22950450906965733</v>
      </c>
      <c r="G634">
        <f t="shared" si="34"/>
        <v>136</v>
      </c>
      <c r="H634" s="2">
        <f ca="1">VLOOKUP(A634,Mains!A:D,4,0)+VLOOKUP(B634,Mains!A:D,4,0)+VLOOKUP(C634,Mains!A:D,4,0)+VLOOKUP(D634,Mains!A:D,4,0)+VLOOKUP(E634,Mains!A:D,4,0)</f>
        <v>0.10554681382900327</v>
      </c>
      <c r="I634">
        <f>IF(OR($A634=Test!B$1,$B634=Test!B$1,$C634=Test!B$1,$D634=Test!B$1,$E634=Test!B$1),1,0)</f>
        <v>0</v>
      </c>
      <c r="J634">
        <f>IF(OR($A634=Test!C$1,$B634=Test!C$1,$C634=Test!C$1,$D634=Test!C$1,$E634=Test!C$1),1,0)</f>
        <v>0</v>
      </c>
      <c r="K634">
        <f>IF(OR($A634=Test!D$1,$B634=Test!D$1,$C634=Test!D$1,$D634=Test!D$1,$E634=Test!D$1),1,0)</f>
        <v>0</v>
      </c>
      <c r="L634">
        <f>IF(OR($A634=Test!E$1,$B634=Test!E$1,$C634=Test!E$1,$D634=Test!E$1,$E634=Test!E$1),1,0)</f>
        <v>0</v>
      </c>
      <c r="M634">
        <f>IF(OR($A634=Test!F$1,$B634=Test!F$1,$C634=Test!F$1,$D634=Test!F$1,$E634=Test!F$1),1,0)</f>
        <v>0</v>
      </c>
      <c r="N634" s="34">
        <f t="shared" si="33"/>
        <v>0</v>
      </c>
      <c r="O634" s="34">
        <f t="shared" si="35"/>
        <v>207</v>
      </c>
      <c r="P634" s="34">
        <f t="shared" si="35"/>
        <v>82</v>
      </c>
      <c r="Q634" s="34">
        <f t="shared" si="35"/>
        <v>86</v>
      </c>
      <c r="R634" s="34">
        <f t="shared" si="35"/>
        <v>199</v>
      </c>
      <c r="S634" s="34">
        <f t="shared" si="35"/>
        <v>17</v>
      </c>
    </row>
    <row r="635" spans="1:19" x14ac:dyDescent="0.25">
      <c r="A635">
        <v>4</v>
      </c>
      <c r="B635">
        <v>5</v>
      </c>
      <c r="C635">
        <v>20</v>
      </c>
      <c r="D635">
        <v>35</v>
      </c>
      <c r="E635">
        <v>50</v>
      </c>
      <c r="F635" s="2">
        <v>0.22948954832651894</v>
      </c>
      <c r="G635">
        <f t="shared" si="34"/>
        <v>114</v>
      </c>
      <c r="H635" s="2">
        <f ca="1">VLOOKUP(A635,Mains!A:D,4,0)+VLOOKUP(B635,Mains!A:D,4,0)+VLOOKUP(C635,Mains!A:D,4,0)+VLOOKUP(D635,Mains!A:D,4,0)+VLOOKUP(E635,Mains!A:D,4,0)</f>
        <v>8.949937842948523E-2</v>
      </c>
      <c r="I635">
        <f>IF(OR($A635=Test!B$1,$B635=Test!B$1,$C635=Test!B$1,$D635=Test!B$1,$E635=Test!B$1),1,0)</f>
        <v>0</v>
      </c>
      <c r="J635">
        <f>IF(OR($A635=Test!C$1,$B635=Test!C$1,$C635=Test!C$1,$D635=Test!C$1,$E635=Test!C$1),1,0)</f>
        <v>0</v>
      </c>
      <c r="K635">
        <f>IF(OR($A635=Test!D$1,$B635=Test!D$1,$C635=Test!D$1,$D635=Test!D$1,$E635=Test!D$1),1,0)</f>
        <v>0</v>
      </c>
      <c r="L635">
        <f>IF(OR($A635=Test!E$1,$B635=Test!E$1,$C635=Test!E$1,$D635=Test!E$1,$E635=Test!E$1),1,0)</f>
        <v>0</v>
      </c>
      <c r="M635">
        <f>IF(OR($A635=Test!F$1,$B635=Test!F$1,$C635=Test!F$1,$D635=Test!F$1,$E635=Test!F$1),1,0)</f>
        <v>1</v>
      </c>
      <c r="N635" s="34">
        <f t="shared" si="33"/>
        <v>1</v>
      </c>
      <c r="O635" s="34">
        <f t="shared" si="35"/>
        <v>207</v>
      </c>
      <c r="P635" s="34">
        <f t="shared" si="35"/>
        <v>24</v>
      </c>
      <c r="Q635" s="34">
        <f t="shared" si="35"/>
        <v>32</v>
      </c>
      <c r="R635" s="34">
        <f t="shared" si="35"/>
        <v>177</v>
      </c>
      <c r="S635" s="34">
        <f t="shared" si="35"/>
        <v>215</v>
      </c>
    </row>
    <row r="636" spans="1:19" x14ac:dyDescent="0.25">
      <c r="A636">
        <v>4</v>
      </c>
      <c r="B636">
        <v>5</v>
      </c>
      <c r="C636">
        <v>23</v>
      </c>
      <c r="D636">
        <v>40</v>
      </c>
      <c r="E636">
        <v>43</v>
      </c>
      <c r="F636" s="2">
        <v>0.22943926135076997</v>
      </c>
      <c r="G636">
        <f t="shared" si="34"/>
        <v>115</v>
      </c>
      <c r="H636" s="2">
        <f ca="1">VLOOKUP(A636,Mains!A:D,4,0)+VLOOKUP(B636,Mains!A:D,4,0)+VLOOKUP(C636,Mains!A:D,4,0)+VLOOKUP(D636,Mains!A:D,4,0)+VLOOKUP(E636,Mains!A:D,4,0)</f>
        <v>0.11911783121518962</v>
      </c>
      <c r="I636">
        <f>IF(OR($A636=Test!B$1,$B636=Test!B$1,$C636=Test!B$1,$D636=Test!B$1,$E636=Test!B$1),1,0)</f>
        <v>0</v>
      </c>
      <c r="J636">
        <f>IF(OR($A636=Test!C$1,$B636=Test!C$1,$C636=Test!C$1,$D636=Test!C$1,$E636=Test!C$1),1,0)</f>
        <v>0</v>
      </c>
      <c r="K636">
        <f>IF(OR($A636=Test!D$1,$B636=Test!D$1,$C636=Test!D$1,$D636=Test!D$1,$E636=Test!D$1),1,0)</f>
        <v>0</v>
      </c>
      <c r="L636">
        <f>IF(OR($A636=Test!E$1,$B636=Test!E$1,$C636=Test!E$1,$D636=Test!E$1,$E636=Test!E$1),1,0)</f>
        <v>0</v>
      </c>
      <c r="M636">
        <f>IF(OR($A636=Test!F$1,$B636=Test!F$1,$C636=Test!F$1,$D636=Test!F$1,$E636=Test!F$1),1,0)</f>
        <v>0</v>
      </c>
      <c r="N636" s="34">
        <f t="shared" si="33"/>
        <v>0</v>
      </c>
      <c r="O636" s="34">
        <f t="shared" si="35"/>
        <v>207</v>
      </c>
      <c r="P636" s="34">
        <f t="shared" si="35"/>
        <v>24</v>
      </c>
      <c r="Q636" s="34">
        <f t="shared" si="35"/>
        <v>86</v>
      </c>
      <c r="R636" s="34">
        <f t="shared" si="35"/>
        <v>160</v>
      </c>
      <c r="S636" s="34">
        <f t="shared" si="35"/>
        <v>208</v>
      </c>
    </row>
    <row r="637" spans="1:19" x14ac:dyDescent="0.25">
      <c r="A637">
        <v>2</v>
      </c>
      <c r="B637">
        <v>12</v>
      </c>
      <c r="C637">
        <v>26</v>
      </c>
      <c r="D637">
        <v>41</v>
      </c>
      <c r="E637">
        <v>42</v>
      </c>
      <c r="F637" s="2">
        <v>0.22940132180182138</v>
      </c>
      <c r="G637">
        <f t="shared" si="34"/>
        <v>123</v>
      </c>
      <c r="H637" s="2">
        <f ca="1">VLOOKUP(A637,Mains!A:D,4,0)+VLOOKUP(B637,Mains!A:D,4,0)+VLOOKUP(C637,Mains!A:D,4,0)+VLOOKUP(D637,Mains!A:D,4,0)+VLOOKUP(E637,Mains!A:D,4,0)</f>
        <v>7.9523362786258128E-2</v>
      </c>
      <c r="I637">
        <f>IF(OR($A637=Test!B$1,$B637=Test!B$1,$C637=Test!B$1,$D637=Test!B$1,$E637=Test!B$1),1,0)</f>
        <v>1</v>
      </c>
      <c r="J637">
        <f>IF(OR($A637=Test!C$1,$B637=Test!C$1,$C637=Test!C$1,$D637=Test!C$1,$E637=Test!C$1),1,0)</f>
        <v>0</v>
      </c>
      <c r="K637">
        <f>IF(OR($A637=Test!D$1,$B637=Test!D$1,$C637=Test!D$1,$D637=Test!D$1,$E637=Test!D$1),1,0)</f>
        <v>0</v>
      </c>
      <c r="L637">
        <f>IF(OR($A637=Test!E$1,$B637=Test!E$1,$C637=Test!E$1,$D637=Test!E$1,$E637=Test!E$1),1,0)</f>
        <v>0</v>
      </c>
      <c r="M637">
        <f>IF(OR($A637=Test!F$1,$B637=Test!F$1,$C637=Test!F$1,$D637=Test!F$1,$E637=Test!F$1),1,0)</f>
        <v>0</v>
      </c>
      <c r="N637" s="34">
        <f t="shared" si="33"/>
        <v>1</v>
      </c>
      <c r="O637" s="34">
        <f t="shared" si="35"/>
        <v>660</v>
      </c>
      <c r="P637" s="34">
        <f t="shared" si="35"/>
        <v>31</v>
      </c>
      <c r="Q637" s="34">
        <f t="shared" si="35"/>
        <v>102</v>
      </c>
      <c r="R637" s="34">
        <f t="shared" si="35"/>
        <v>14</v>
      </c>
      <c r="S637" s="34">
        <f t="shared" si="35"/>
        <v>12</v>
      </c>
    </row>
    <row r="638" spans="1:19" x14ac:dyDescent="0.25">
      <c r="A638">
        <v>2</v>
      </c>
      <c r="B638">
        <v>21</v>
      </c>
      <c r="C638">
        <v>28</v>
      </c>
      <c r="D638">
        <v>39</v>
      </c>
      <c r="E638">
        <v>40</v>
      </c>
      <c r="F638" s="2">
        <v>0.22936882162956843</v>
      </c>
      <c r="G638">
        <f t="shared" si="34"/>
        <v>130</v>
      </c>
      <c r="H638" s="2">
        <f ca="1">VLOOKUP(A638,Mains!A:D,4,0)+VLOOKUP(B638,Mains!A:D,4,0)+VLOOKUP(C638,Mains!A:D,4,0)+VLOOKUP(D638,Mains!A:D,4,0)+VLOOKUP(E638,Mains!A:D,4,0)</f>
        <v>0.10484256605281181</v>
      </c>
      <c r="I638">
        <f>IF(OR($A638=Test!B$1,$B638=Test!B$1,$C638=Test!B$1,$D638=Test!B$1,$E638=Test!B$1),1,0)</f>
        <v>1</v>
      </c>
      <c r="J638">
        <f>IF(OR($A638=Test!C$1,$B638=Test!C$1,$C638=Test!C$1,$D638=Test!C$1,$E638=Test!C$1),1,0)</f>
        <v>0</v>
      </c>
      <c r="K638">
        <f>IF(OR($A638=Test!D$1,$B638=Test!D$1,$C638=Test!D$1,$D638=Test!D$1,$E638=Test!D$1),1,0)</f>
        <v>0</v>
      </c>
      <c r="L638">
        <f>IF(OR($A638=Test!E$1,$B638=Test!E$1,$C638=Test!E$1,$D638=Test!E$1,$E638=Test!E$1),1,0)</f>
        <v>0</v>
      </c>
      <c r="M638">
        <f>IF(OR($A638=Test!F$1,$B638=Test!F$1,$C638=Test!F$1,$D638=Test!F$1,$E638=Test!F$1),1,0)</f>
        <v>0</v>
      </c>
      <c r="N638" s="34">
        <f t="shared" si="33"/>
        <v>1</v>
      </c>
      <c r="O638" s="34">
        <f t="shared" si="35"/>
        <v>660</v>
      </c>
      <c r="P638" s="34">
        <f t="shared" si="35"/>
        <v>56</v>
      </c>
      <c r="Q638" s="34">
        <f t="shared" si="35"/>
        <v>120</v>
      </c>
      <c r="R638" s="34">
        <f t="shared" si="35"/>
        <v>199</v>
      </c>
      <c r="S638" s="34">
        <f t="shared" si="35"/>
        <v>170</v>
      </c>
    </row>
    <row r="639" spans="1:19" x14ac:dyDescent="0.25">
      <c r="A639">
        <v>2</v>
      </c>
      <c r="B639">
        <v>19</v>
      </c>
      <c r="C639">
        <v>20</v>
      </c>
      <c r="D639">
        <v>31</v>
      </c>
      <c r="E639">
        <v>50</v>
      </c>
      <c r="F639" s="2">
        <v>0.22935211793887189</v>
      </c>
      <c r="G639">
        <f t="shared" si="34"/>
        <v>122</v>
      </c>
      <c r="H639" s="2">
        <f ca="1">VLOOKUP(A639,Mains!A:D,4,0)+VLOOKUP(B639,Mains!A:D,4,0)+VLOOKUP(C639,Mains!A:D,4,0)+VLOOKUP(D639,Mains!A:D,4,0)+VLOOKUP(E639,Mains!A:D,4,0)</f>
        <v>8.1473293745250364E-2</v>
      </c>
      <c r="I639">
        <f>IF(OR($A639=Test!B$1,$B639=Test!B$1,$C639=Test!B$1,$D639=Test!B$1,$E639=Test!B$1),1,0)</f>
        <v>1</v>
      </c>
      <c r="J639">
        <f>IF(OR($A639=Test!C$1,$B639=Test!C$1,$C639=Test!C$1,$D639=Test!C$1,$E639=Test!C$1),1,0)</f>
        <v>0</v>
      </c>
      <c r="K639">
        <f>IF(OR($A639=Test!D$1,$B639=Test!D$1,$C639=Test!D$1,$D639=Test!D$1,$E639=Test!D$1),1,0)</f>
        <v>0</v>
      </c>
      <c r="L639">
        <f>IF(OR($A639=Test!E$1,$B639=Test!E$1,$C639=Test!E$1,$D639=Test!E$1,$E639=Test!E$1),1,0)</f>
        <v>0</v>
      </c>
      <c r="M639">
        <f>IF(OR($A639=Test!F$1,$B639=Test!F$1,$C639=Test!F$1,$D639=Test!F$1,$E639=Test!F$1),1,0)</f>
        <v>1</v>
      </c>
      <c r="N639" s="34">
        <f t="shared" si="33"/>
        <v>2</v>
      </c>
      <c r="O639" s="34">
        <f t="shared" si="35"/>
        <v>660</v>
      </c>
      <c r="P639" s="34">
        <f t="shared" si="35"/>
        <v>209</v>
      </c>
      <c r="Q639" s="34">
        <f t="shared" si="35"/>
        <v>32</v>
      </c>
      <c r="R639" s="34">
        <f t="shared" si="35"/>
        <v>15</v>
      </c>
      <c r="S639" s="34">
        <f t="shared" si="35"/>
        <v>215</v>
      </c>
    </row>
    <row r="640" spans="1:19" x14ac:dyDescent="0.25">
      <c r="A640">
        <v>2</v>
      </c>
      <c r="B640">
        <v>19</v>
      </c>
      <c r="C640">
        <v>23</v>
      </c>
      <c r="D640">
        <v>41</v>
      </c>
      <c r="E640">
        <v>42</v>
      </c>
      <c r="F640" s="2">
        <v>0.22928356211819462</v>
      </c>
      <c r="G640">
        <f t="shared" si="34"/>
        <v>127</v>
      </c>
      <c r="H640" s="2">
        <f ca="1">VLOOKUP(A640,Mains!A:D,4,0)+VLOOKUP(B640,Mains!A:D,4,0)+VLOOKUP(C640,Mains!A:D,4,0)+VLOOKUP(D640,Mains!A:D,4,0)+VLOOKUP(E640,Mains!A:D,4,0)</f>
        <v>8.8678922665870755E-2</v>
      </c>
      <c r="I640">
        <f>IF(OR($A640=Test!B$1,$B640=Test!B$1,$C640=Test!B$1,$D640=Test!B$1,$E640=Test!B$1),1,0)</f>
        <v>1</v>
      </c>
      <c r="J640">
        <f>IF(OR($A640=Test!C$1,$B640=Test!C$1,$C640=Test!C$1,$D640=Test!C$1,$E640=Test!C$1),1,0)</f>
        <v>0</v>
      </c>
      <c r="K640">
        <f>IF(OR($A640=Test!D$1,$B640=Test!D$1,$C640=Test!D$1,$D640=Test!D$1,$E640=Test!D$1),1,0)</f>
        <v>0</v>
      </c>
      <c r="L640">
        <f>IF(OR($A640=Test!E$1,$B640=Test!E$1,$C640=Test!E$1,$D640=Test!E$1,$E640=Test!E$1),1,0)</f>
        <v>0</v>
      </c>
      <c r="M640">
        <f>IF(OR($A640=Test!F$1,$B640=Test!F$1,$C640=Test!F$1,$D640=Test!F$1,$E640=Test!F$1),1,0)</f>
        <v>0</v>
      </c>
      <c r="N640" s="34">
        <f t="shared" si="33"/>
        <v>1</v>
      </c>
      <c r="O640" s="34">
        <f t="shared" si="35"/>
        <v>660</v>
      </c>
      <c r="P640" s="34">
        <f t="shared" si="35"/>
        <v>209</v>
      </c>
      <c r="Q640" s="34">
        <f t="shared" si="35"/>
        <v>86</v>
      </c>
      <c r="R640" s="34">
        <f t="shared" si="35"/>
        <v>14</v>
      </c>
      <c r="S640" s="34">
        <f t="shared" si="35"/>
        <v>12</v>
      </c>
    </row>
    <row r="641" spans="1:19" x14ac:dyDescent="0.25">
      <c r="A641">
        <v>2</v>
      </c>
      <c r="B641">
        <v>19</v>
      </c>
      <c r="C641">
        <v>20</v>
      </c>
      <c r="D641">
        <v>39</v>
      </c>
      <c r="E641">
        <v>45</v>
      </c>
      <c r="F641" s="2">
        <v>0.22918851609345572</v>
      </c>
      <c r="G641">
        <f t="shared" si="34"/>
        <v>125</v>
      </c>
      <c r="H641" s="2">
        <f ca="1">VLOOKUP(A641,Mains!A:D,4,0)+VLOOKUP(B641,Mains!A:D,4,0)+VLOOKUP(C641,Mains!A:D,4,0)+VLOOKUP(D641,Mains!A:D,4,0)+VLOOKUP(E641,Mains!A:D,4,0)</f>
        <v>9.6505082613531731E-2</v>
      </c>
      <c r="I641">
        <f>IF(OR($A641=Test!B$1,$B641=Test!B$1,$C641=Test!B$1,$D641=Test!B$1,$E641=Test!B$1),1,0)</f>
        <v>1</v>
      </c>
      <c r="J641">
        <f>IF(OR($A641=Test!C$1,$B641=Test!C$1,$C641=Test!C$1,$D641=Test!C$1,$E641=Test!C$1),1,0)</f>
        <v>0</v>
      </c>
      <c r="K641">
        <f>IF(OR($A641=Test!D$1,$B641=Test!D$1,$C641=Test!D$1,$D641=Test!D$1,$E641=Test!D$1),1,0)</f>
        <v>0</v>
      </c>
      <c r="L641">
        <f>IF(OR($A641=Test!E$1,$B641=Test!E$1,$C641=Test!E$1,$D641=Test!E$1,$E641=Test!E$1),1,0)</f>
        <v>0</v>
      </c>
      <c r="M641">
        <f>IF(OR($A641=Test!F$1,$B641=Test!F$1,$C641=Test!F$1,$D641=Test!F$1,$E641=Test!F$1),1,0)</f>
        <v>0</v>
      </c>
      <c r="N641" s="34">
        <f t="shared" si="33"/>
        <v>1</v>
      </c>
      <c r="O641" s="34">
        <f t="shared" si="35"/>
        <v>660</v>
      </c>
      <c r="P641" s="34">
        <f t="shared" si="35"/>
        <v>209</v>
      </c>
      <c r="Q641" s="34">
        <f t="shared" si="35"/>
        <v>32</v>
      </c>
      <c r="R641" s="34">
        <f t="shared" si="35"/>
        <v>199</v>
      </c>
      <c r="S641" s="34">
        <f t="shared" si="35"/>
        <v>81</v>
      </c>
    </row>
    <row r="642" spans="1:19" x14ac:dyDescent="0.25">
      <c r="A642">
        <v>2</v>
      </c>
      <c r="B642">
        <v>14</v>
      </c>
      <c r="C642">
        <v>24</v>
      </c>
      <c r="D642">
        <v>40</v>
      </c>
      <c r="E642">
        <v>41</v>
      </c>
      <c r="F642" s="2">
        <v>0.22912599624020985</v>
      </c>
      <c r="G642">
        <f t="shared" si="34"/>
        <v>121</v>
      </c>
      <c r="H642" s="2">
        <f ca="1">VLOOKUP(A642,Mains!A:D,4,0)+VLOOKUP(B642,Mains!A:D,4,0)+VLOOKUP(C642,Mains!A:D,4,0)+VLOOKUP(D642,Mains!A:D,4,0)+VLOOKUP(E642,Mains!A:D,4,0)</f>
        <v>9.4477588272880414E-2</v>
      </c>
      <c r="I642">
        <f>IF(OR($A642=Test!B$1,$B642=Test!B$1,$C642=Test!B$1,$D642=Test!B$1,$E642=Test!B$1),1,0)</f>
        <v>1</v>
      </c>
      <c r="J642">
        <f>IF(OR($A642=Test!C$1,$B642=Test!C$1,$C642=Test!C$1,$D642=Test!C$1,$E642=Test!C$1),1,0)</f>
        <v>1</v>
      </c>
      <c r="K642">
        <f>IF(OR($A642=Test!D$1,$B642=Test!D$1,$C642=Test!D$1,$D642=Test!D$1,$E642=Test!D$1),1,0)</f>
        <v>0</v>
      </c>
      <c r="L642">
        <f>IF(OR($A642=Test!E$1,$B642=Test!E$1,$C642=Test!E$1,$D642=Test!E$1,$E642=Test!E$1),1,0)</f>
        <v>0</v>
      </c>
      <c r="M642">
        <f>IF(OR($A642=Test!F$1,$B642=Test!F$1,$C642=Test!F$1,$D642=Test!F$1,$E642=Test!F$1),1,0)</f>
        <v>0</v>
      </c>
      <c r="N642" s="34">
        <f t="shared" ref="N642:N705" si="36">SUM(I642:M642)</f>
        <v>2</v>
      </c>
      <c r="O642" s="34">
        <f t="shared" si="35"/>
        <v>660</v>
      </c>
      <c r="P642" s="34">
        <f t="shared" si="35"/>
        <v>47</v>
      </c>
      <c r="Q642" s="34">
        <f t="shared" si="35"/>
        <v>109</v>
      </c>
      <c r="R642" s="34">
        <f t="shared" si="35"/>
        <v>160</v>
      </c>
      <c r="S642" s="34">
        <f t="shared" si="35"/>
        <v>92</v>
      </c>
    </row>
    <row r="643" spans="1:19" x14ac:dyDescent="0.25">
      <c r="A643">
        <v>2</v>
      </c>
      <c r="B643">
        <v>14</v>
      </c>
      <c r="C643">
        <v>31</v>
      </c>
      <c r="D643">
        <v>49</v>
      </c>
      <c r="E643">
        <v>50</v>
      </c>
      <c r="F643" s="2">
        <v>0.22912595059748636</v>
      </c>
      <c r="G643">
        <f t="shared" si="34"/>
        <v>146</v>
      </c>
      <c r="H643" s="2">
        <f ca="1">VLOOKUP(A643,Mains!A:D,4,0)+VLOOKUP(B643,Mains!A:D,4,0)+VLOOKUP(C643,Mains!A:D,4,0)+VLOOKUP(D643,Mains!A:D,4,0)+VLOOKUP(E643,Mains!A:D,4,0)</f>
        <v>6.9817933018855999E-2</v>
      </c>
      <c r="I643">
        <f>IF(OR($A643=Test!B$1,$B643=Test!B$1,$C643=Test!B$1,$D643=Test!B$1,$E643=Test!B$1),1,0)</f>
        <v>1</v>
      </c>
      <c r="J643">
        <f>IF(OR($A643=Test!C$1,$B643=Test!C$1,$C643=Test!C$1,$D643=Test!C$1,$E643=Test!C$1),1,0)</f>
        <v>1</v>
      </c>
      <c r="K643">
        <f>IF(OR($A643=Test!D$1,$B643=Test!D$1,$C643=Test!D$1,$D643=Test!D$1,$E643=Test!D$1),1,0)</f>
        <v>0</v>
      </c>
      <c r="L643">
        <f>IF(OR($A643=Test!E$1,$B643=Test!E$1,$C643=Test!E$1,$D643=Test!E$1,$E643=Test!E$1),1,0)</f>
        <v>0</v>
      </c>
      <c r="M643">
        <f>IF(OR($A643=Test!F$1,$B643=Test!F$1,$C643=Test!F$1,$D643=Test!F$1,$E643=Test!F$1),1,0)</f>
        <v>1</v>
      </c>
      <c r="N643" s="34">
        <f t="shared" si="36"/>
        <v>3</v>
      </c>
      <c r="O643" s="34">
        <f t="shared" si="35"/>
        <v>660</v>
      </c>
      <c r="P643" s="34">
        <f t="shared" si="35"/>
        <v>47</v>
      </c>
      <c r="Q643" s="34">
        <f t="shared" si="35"/>
        <v>57</v>
      </c>
      <c r="R643" s="34">
        <f t="shared" si="35"/>
        <v>8</v>
      </c>
      <c r="S643" s="34">
        <f t="shared" si="35"/>
        <v>215</v>
      </c>
    </row>
    <row r="644" spans="1:19" x14ac:dyDescent="0.25">
      <c r="A644">
        <v>4</v>
      </c>
      <c r="B644">
        <v>23</v>
      </c>
      <c r="C644">
        <v>24</v>
      </c>
      <c r="D644">
        <v>33</v>
      </c>
      <c r="E644">
        <v>50</v>
      </c>
      <c r="F644" s="2">
        <v>0.22911266668005112</v>
      </c>
      <c r="G644">
        <f t="shared" si="34"/>
        <v>134</v>
      </c>
      <c r="H644" s="2">
        <f ca="1">VLOOKUP(A644,Mains!A:D,4,0)+VLOOKUP(B644,Mains!A:D,4,0)+VLOOKUP(C644,Mains!A:D,4,0)+VLOOKUP(D644,Mains!A:D,4,0)+VLOOKUP(E644,Mains!A:D,4,0)</f>
        <v>8.9975990955453958E-2</v>
      </c>
      <c r="I644">
        <f>IF(OR($A644=Test!B$1,$B644=Test!B$1,$C644=Test!B$1,$D644=Test!B$1,$E644=Test!B$1),1,0)</f>
        <v>0</v>
      </c>
      <c r="J644">
        <f>IF(OR($A644=Test!C$1,$B644=Test!C$1,$C644=Test!C$1,$D644=Test!C$1,$E644=Test!C$1),1,0)</f>
        <v>0</v>
      </c>
      <c r="K644">
        <f>IF(OR($A644=Test!D$1,$B644=Test!D$1,$C644=Test!D$1,$D644=Test!D$1,$E644=Test!D$1),1,0)</f>
        <v>0</v>
      </c>
      <c r="L644">
        <f>IF(OR($A644=Test!E$1,$B644=Test!E$1,$C644=Test!E$1,$D644=Test!E$1,$E644=Test!E$1),1,0)</f>
        <v>0</v>
      </c>
      <c r="M644">
        <f>IF(OR($A644=Test!F$1,$B644=Test!F$1,$C644=Test!F$1,$D644=Test!F$1,$E644=Test!F$1),1,0)</f>
        <v>1</v>
      </c>
      <c r="N644" s="34">
        <f t="shared" si="36"/>
        <v>1</v>
      </c>
      <c r="O644" s="34">
        <f t="shared" si="35"/>
        <v>207</v>
      </c>
      <c r="P644" s="34">
        <f t="shared" si="35"/>
        <v>43</v>
      </c>
      <c r="Q644" s="34">
        <f t="shared" si="35"/>
        <v>109</v>
      </c>
      <c r="R644" s="34">
        <f t="shared" si="35"/>
        <v>36</v>
      </c>
      <c r="S644" s="34">
        <f t="shared" si="35"/>
        <v>215</v>
      </c>
    </row>
    <row r="645" spans="1:19" x14ac:dyDescent="0.25">
      <c r="A645">
        <v>4</v>
      </c>
      <c r="B645">
        <v>22</v>
      </c>
      <c r="C645">
        <v>23</v>
      </c>
      <c r="D645">
        <v>40</v>
      </c>
      <c r="E645">
        <v>44</v>
      </c>
      <c r="F645" s="2">
        <v>0.2290941325999096</v>
      </c>
      <c r="G645">
        <f t="shared" si="34"/>
        <v>133</v>
      </c>
      <c r="H645" s="2">
        <f ca="1">VLOOKUP(A645,Mains!A:D,4,0)+VLOOKUP(B645,Mains!A:D,4,0)+VLOOKUP(C645,Mains!A:D,4,0)+VLOOKUP(D645,Mains!A:D,4,0)+VLOOKUP(E645,Mains!A:D,4,0)</f>
        <v>0.10586939429703182</v>
      </c>
      <c r="I645">
        <f>IF(OR($A645=Test!B$1,$B645=Test!B$1,$C645=Test!B$1,$D645=Test!B$1,$E645=Test!B$1),1,0)</f>
        <v>0</v>
      </c>
      <c r="J645">
        <f>IF(OR($A645=Test!C$1,$B645=Test!C$1,$C645=Test!C$1,$D645=Test!C$1,$E645=Test!C$1),1,0)</f>
        <v>0</v>
      </c>
      <c r="K645">
        <f>IF(OR($A645=Test!D$1,$B645=Test!D$1,$C645=Test!D$1,$D645=Test!D$1,$E645=Test!D$1),1,0)</f>
        <v>0</v>
      </c>
      <c r="L645">
        <f>IF(OR($A645=Test!E$1,$B645=Test!E$1,$C645=Test!E$1,$D645=Test!E$1,$E645=Test!E$1),1,0)</f>
        <v>1</v>
      </c>
      <c r="M645">
        <f>IF(OR($A645=Test!F$1,$B645=Test!F$1,$C645=Test!F$1,$D645=Test!F$1,$E645=Test!F$1),1,0)</f>
        <v>0</v>
      </c>
      <c r="N645" s="34">
        <f t="shared" si="36"/>
        <v>1</v>
      </c>
      <c r="O645" s="34">
        <f t="shared" si="35"/>
        <v>207</v>
      </c>
      <c r="P645" s="34">
        <f t="shared" si="35"/>
        <v>82</v>
      </c>
      <c r="Q645" s="34">
        <f t="shared" si="35"/>
        <v>86</v>
      </c>
      <c r="R645" s="34">
        <f t="shared" si="35"/>
        <v>160</v>
      </c>
      <c r="S645" s="34">
        <f t="shared" si="35"/>
        <v>49</v>
      </c>
    </row>
    <row r="646" spans="1:19" x14ac:dyDescent="0.25">
      <c r="A646">
        <v>2</v>
      </c>
      <c r="B646">
        <v>14</v>
      </c>
      <c r="C646">
        <v>25</v>
      </c>
      <c r="D646">
        <v>40</v>
      </c>
      <c r="E646">
        <v>41</v>
      </c>
      <c r="F646" s="2">
        <v>0.22909366960202435</v>
      </c>
      <c r="G646">
        <f t="shared" si="34"/>
        <v>122</v>
      </c>
      <c r="H646" s="2">
        <f ca="1">VLOOKUP(A646,Mains!A:D,4,0)+VLOOKUP(B646,Mains!A:D,4,0)+VLOOKUP(C646,Mains!A:D,4,0)+VLOOKUP(D646,Mains!A:D,4,0)+VLOOKUP(E646,Mains!A:D,4,0)</f>
        <v>7.7689814405535282E-2</v>
      </c>
      <c r="I646">
        <f>IF(OR($A646=Test!B$1,$B646=Test!B$1,$C646=Test!B$1,$D646=Test!B$1,$E646=Test!B$1),1,0)</f>
        <v>1</v>
      </c>
      <c r="J646">
        <f>IF(OR($A646=Test!C$1,$B646=Test!C$1,$C646=Test!C$1,$D646=Test!C$1,$E646=Test!C$1),1,0)</f>
        <v>1</v>
      </c>
      <c r="K646">
        <f>IF(OR($A646=Test!D$1,$B646=Test!D$1,$C646=Test!D$1,$D646=Test!D$1,$E646=Test!D$1),1,0)</f>
        <v>0</v>
      </c>
      <c r="L646">
        <f>IF(OR($A646=Test!E$1,$B646=Test!E$1,$C646=Test!E$1,$D646=Test!E$1,$E646=Test!E$1),1,0)</f>
        <v>0</v>
      </c>
      <c r="M646">
        <f>IF(OR($A646=Test!F$1,$B646=Test!F$1,$C646=Test!F$1,$D646=Test!F$1,$E646=Test!F$1),1,0)</f>
        <v>0</v>
      </c>
      <c r="N646" s="34">
        <f t="shared" si="36"/>
        <v>2</v>
      </c>
      <c r="O646" s="34">
        <f t="shared" si="35"/>
        <v>660</v>
      </c>
      <c r="P646" s="34">
        <f t="shared" si="35"/>
        <v>47</v>
      </c>
      <c r="Q646" s="34">
        <f t="shared" si="35"/>
        <v>11</v>
      </c>
      <c r="R646" s="34">
        <f t="shared" si="35"/>
        <v>160</v>
      </c>
      <c r="S646" s="34">
        <f t="shared" si="35"/>
        <v>92</v>
      </c>
    </row>
    <row r="647" spans="1:19" x14ac:dyDescent="0.25">
      <c r="A647">
        <v>4</v>
      </c>
      <c r="B647">
        <v>21</v>
      </c>
      <c r="C647">
        <v>22</v>
      </c>
      <c r="D647">
        <v>35</v>
      </c>
      <c r="E647">
        <v>50</v>
      </c>
      <c r="F647" s="2">
        <v>0.22905892510870332</v>
      </c>
      <c r="G647">
        <f t="shared" si="34"/>
        <v>132</v>
      </c>
      <c r="H647" s="2">
        <f ca="1">VLOOKUP(A647,Mains!A:D,4,0)+VLOOKUP(B647,Mains!A:D,4,0)+VLOOKUP(C647,Mains!A:D,4,0)+VLOOKUP(D647,Mains!A:D,4,0)+VLOOKUP(E647,Mains!A:D,4,0)</f>
        <v>9.9123815948206087E-2</v>
      </c>
      <c r="I647">
        <f>IF(OR($A647=Test!B$1,$B647=Test!B$1,$C647=Test!B$1,$D647=Test!B$1,$E647=Test!B$1),1,0)</f>
        <v>0</v>
      </c>
      <c r="J647">
        <f>IF(OR($A647=Test!C$1,$B647=Test!C$1,$C647=Test!C$1,$D647=Test!C$1,$E647=Test!C$1),1,0)</f>
        <v>0</v>
      </c>
      <c r="K647">
        <f>IF(OR($A647=Test!D$1,$B647=Test!D$1,$C647=Test!D$1,$D647=Test!D$1,$E647=Test!D$1),1,0)</f>
        <v>0</v>
      </c>
      <c r="L647">
        <f>IF(OR($A647=Test!E$1,$B647=Test!E$1,$C647=Test!E$1,$D647=Test!E$1,$E647=Test!E$1),1,0)</f>
        <v>0</v>
      </c>
      <c r="M647">
        <f>IF(OR($A647=Test!F$1,$B647=Test!F$1,$C647=Test!F$1,$D647=Test!F$1,$E647=Test!F$1),1,0)</f>
        <v>1</v>
      </c>
      <c r="N647" s="34">
        <f t="shared" si="36"/>
        <v>1</v>
      </c>
      <c r="O647" s="34">
        <f t="shared" si="35"/>
        <v>207</v>
      </c>
      <c r="P647" s="34">
        <f t="shared" si="35"/>
        <v>56</v>
      </c>
      <c r="Q647" s="34">
        <f t="shared" si="35"/>
        <v>106</v>
      </c>
      <c r="R647" s="34">
        <f t="shared" si="35"/>
        <v>177</v>
      </c>
      <c r="S647" s="34">
        <f t="shared" si="35"/>
        <v>215</v>
      </c>
    </row>
    <row r="648" spans="1:19" x14ac:dyDescent="0.25">
      <c r="A648">
        <v>2</v>
      </c>
      <c r="B648">
        <v>15</v>
      </c>
      <c r="C648">
        <v>28</v>
      </c>
      <c r="D648">
        <v>44</v>
      </c>
      <c r="E648">
        <v>45</v>
      </c>
      <c r="F648" s="2">
        <v>0.22899983938219046</v>
      </c>
      <c r="G648">
        <f t="shared" si="34"/>
        <v>134</v>
      </c>
      <c r="H648" s="2">
        <f ca="1">VLOOKUP(A648,Mains!A:D,4,0)+VLOOKUP(B648,Mains!A:D,4,0)+VLOOKUP(C648,Mains!A:D,4,0)+VLOOKUP(D648,Mains!A:D,4,0)+VLOOKUP(E648,Mains!A:D,4,0)</f>
        <v>8.3816896040241631E-2</v>
      </c>
      <c r="I648">
        <f>IF(OR($A648=Test!B$1,$B648=Test!B$1,$C648=Test!B$1,$D648=Test!B$1,$E648=Test!B$1),1,0)</f>
        <v>1</v>
      </c>
      <c r="J648">
        <f>IF(OR($A648=Test!C$1,$B648=Test!C$1,$C648=Test!C$1,$D648=Test!C$1,$E648=Test!C$1),1,0)</f>
        <v>0</v>
      </c>
      <c r="K648">
        <f>IF(OR($A648=Test!D$1,$B648=Test!D$1,$C648=Test!D$1,$D648=Test!D$1,$E648=Test!D$1),1,0)</f>
        <v>0</v>
      </c>
      <c r="L648">
        <f>IF(OR($A648=Test!E$1,$B648=Test!E$1,$C648=Test!E$1,$D648=Test!E$1,$E648=Test!E$1),1,0)</f>
        <v>1</v>
      </c>
      <c r="M648">
        <f>IF(OR($A648=Test!F$1,$B648=Test!F$1,$C648=Test!F$1,$D648=Test!F$1,$E648=Test!F$1),1,0)</f>
        <v>0</v>
      </c>
      <c r="N648" s="34">
        <f t="shared" si="36"/>
        <v>2</v>
      </c>
      <c r="O648" s="34">
        <f t="shared" si="35"/>
        <v>660</v>
      </c>
      <c r="P648" s="34">
        <f t="shared" si="35"/>
        <v>56</v>
      </c>
      <c r="Q648" s="34">
        <f t="shared" si="35"/>
        <v>120</v>
      </c>
      <c r="R648" s="34">
        <f t="shared" si="35"/>
        <v>35</v>
      </c>
      <c r="S648" s="34">
        <f t="shared" si="35"/>
        <v>81</v>
      </c>
    </row>
    <row r="649" spans="1:19" x14ac:dyDescent="0.25">
      <c r="A649">
        <v>4</v>
      </c>
      <c r="B649">
        <v>22</v>
      </c>
      <c r="C649">
        <v>23</v>
      </c>
      <c r="D649">
        <v>40</v>
      </c>
      <c r="E649">
        <v>49</v>
      </c>
      <c r="F649" s="2">
        <v>0.2289888183699392</v>
      </c>
      <c r="G649">
        <f t="shared" si="34"/>
        <v>138</v>
      </c>
      <c r="H649" s="2">
        <f ca="1">VLOOKUP(A649,Mains!A:D,4,0)+VLOOKUP(B649,Mains!A:D,4,0)+VLOOKUP(C649,Mains!A:D,4,0)+VLOOKUP(D649,Mains!A:D,4,0)+VLOOKUP(E649,Mains!A:D,4,0)</f>
        <v>0.10494750941629093</v>
      </c>
      <c r="I649">
        <f>IF(OR($A649=Test!B$1,$B649=Test!B$1,$C649=Test!B$1,$D649=Test!B$1,$E649=Test!B$1),1,0)</f>
        <v>0</v>
      </c>
      <c r="J649">
        <f>IF(OR($A649=Test!C$1,$B649=Test!C$1,$C649=Test!C$1,$D649=Test!C$1,$E649=Test!C$1),1,0)</f>
        <v>0</v>
      </c>
      <c r="K649">
        <f>IF(OR($A649=Test!D$1,$B649=Test!D$1,$C649=Test!D$1,$D649=Test!D$1,$E649=Test!D$1),1,0)</f>
        <v>0</v>
      </c>
      <c r="L649">
        <f>IF(OR($A649=Test!E$1,$B649=Test!E$1,$C649=Test!E$1,$D649=Test!E$1,$E649=Test!E$1),1,0)</f>
        <v>0</v>
      </c>
      <c r="M649">
        <f>IF(OR($A649=Test!F$1,$B649=Test!F$1,$C649=Test!F$1,$D649=Test!F$1,$E649=Test!F$1),1,0)</f>
        <v>0</v>
      </c>
      <c r="N649" s="34">
        <f t="shared" si="36"/>
        <v>0</v>
      </c>
      <c r="O649" s="34">
        <f t="shared" si="35"/>
        <v>207</v>
      </c>
      <c r="P649" s="34">
        <f t="shared" si="35"/>
        <v>82</v>
      </c>
      <c r="Q649" s="34">
        <f t="shared" si="35"/>
        <v>86</v>
      </c>
      <c r="R649" s="34">
        <f t="shared" si="35"/>
        <v>160</v>
      </c>
      <c r="S649" s="34">
        <f t="shared" si="35"/>
        <v>6</v>
      </c>
    </row>
    <row r="650" spans="1:19" x14ac:dyDescent="0.25">
      <c r="A650">
        <v>13</v>
      </c>
      <c r="B650">
        <v>23</v>
      </c>
      <c r="C650">
        <v>24</v>
      </c>
      <c r="D650">
        <v>35</v>
      </c>
      <c r="E650">
        <v>50</v>
      </c>
      <c r="F650" s="2">
        <v>0.22898766840544429</v>
      </c>
      <c r="G650">
        <f t="shared" si="34"/>
        <v>145</v>
      </c>
      <c r="H650" s="2">
        <f ca="1">VLOOKUP(A650,Mains!A:D,4,0)+VLOOKUP(B650,Mains!A:D,4,0)+VLOOKUP(C650,Mains!A:D,4,0)+VLOOKUP(D650,Mains!A:D,4,0)+VLOOKUP(E650,Mains!A:D,4,0)</f>
        <v>9.9671687756884994E-2</v>
      </c>
      <c r="I650">
        <f>IF(OR($A650=Test!B$1,$B650=Test!B$1,$C650=Test!B$1,$D650=Test!B$1,$E650=Test!B$1),1,0)</f>
        <v>0</v>
      </c>
      <c r="J650">
        <f>IF(OR($A650=Test!C$1,$B650=Test!C$1,$C650=Test!C$1,$D650=Test!C$1,$E650=Test!C$1),1,0)</f>
        <v>0</v>
      </c>
      <c r="K650">
        <f>IF(OR($A650=Test!D$1,$B650=Test!D$1,$C650=Test!D$1,$D650=Test!D$1,$E650=Test!D$1),1,0)</f>
        <v>0</v>
      </c>
      <c r="L650">
        <f>IF(OR($A650=Test!E$1,$B650=Test!E$1,$C650=Test!E$1,$D650=Test!E$1,$E650=Test!E$1),1,0)</f>
        <v>0</v>
      </c>
      <c r="M650">
        <f>IF(OR($A650=Test!F$1,$B650=Test!F$1,$C650=Test!F$1,$D650=Test!F$1,$E650=Test!F$1),1,0)</f>
        <v>1</v>
      </c>
      <c r="N650" s="34">
        <f t="shared" si="36"/>
        <v>1</v>
      </c>
      <c r="O650" s="34">
        <f t="shared" si="35"/>
        <v>8</v>
      </c>
      <c r="P650" s="34">
        <f t="shared" si="35"/>
        <v>43</v>
      </c>
      <c r="Q650" s="34">
        <f t="shared" si="35"/>
        <v>109</v>
      </c>
      <c r="R650" s="34">
        <f t="shared" si="35"/>
        <v>177</v>
      </c>
      <c r="S650" s="34">
        <f t="shared" si="35"/>
        <v>215</v>
      </c>
    </row>
    <row r="651" spans="1:19" x14ac:dyDescent="0.25">
      <c r="A651">
        <v>2</v>
      </c>
      <c r="B651">
        <v>17</v>
      </c>
      <c r="C651">
        <v>32</v>
      </c>
      <c r="D651">
        <v>33</v>
      </c>
      <c r="E651">
        <v>40</v>
      </c>
      <c r="F651" s="2">
        <v>0.22897697758343352</v>
      </c>
      <c r="G651">
        <f t="shared" si="34"/>
        <v>124</v>
      </c>
      <c r="H651" s="2">
        <f ca="1">VLOOKUP(A651,Mains!A:D,4,0)+VLOOKUP(B651,Mains!A:D,4,0)+VLOOKUP(C651,Mains!A:D,4,0)+VLOOKUP(D651,Mains!A:D,4,0)+VLOOKUP(E651,Mains!A:D,4,0)</f>
        <v>8.5823344865277484E-2</v>
      </c>
      <c r="I651">
        <f>IF(OR($A651=Test!B$1,$B651=Test!B$1,$C651=Test!B$1,$D651=Test!B$1,$E651=Test!B$1),1,0)</f>
        <v>1</v>
      </c>
      <c r="J651">
        <f>IF(OR($A651=Test!C$1,$B651=Test!C$1,$C651=Test!C$1,$D651=Test!C$1,$E651=Test!C$1),1,0)</f>
        <v>0</v>
      </c>
      <c r="K651">
        <f>IF(OR($A651=Test!D$1,$B651=Test!D$1,$C651=Test!D$1,$D651=Test!D$1,$E651=Test!D$1),1,0)</f>
        <v>0</v>
      </c>
      <c r="L651">
        <f>IF(OR($A651=Test!E$1,$B651=Test!E$1,$C651=Test!E$1,$D651=Test!E$1,$E651=Test!E$1),1,0)</f>
        <v>0</v>
      </c>
      <c r="M651">
        <f>IF(OR($A651=Test!F$1,$B651=Test!F$1,$C651=Test!F$1,$D651=Test!F$1,$E651=Test!F$1),1,0)</f>
        <v>0</v>
      </c>
      <c r="N651" s="34">
        <f t="shared" si="36"/>
        <v>1</v>
      </c>
      <c r="O651" s="34">
        <f t="shared" si="35"/>
        <v>660</v>
      </c>
      <c r="P651" s="34">
        <f t="shared" si="35"/>
        <v>105</v>
      </c>
      <c r="Q651" s="34">
        <f t="shared" si="35"/>
        <v>50</v>
      </c>
      <c r="R651" s="34">
        <f t="shared" si="35"/>
        <v>36</v>
      </c>
      <c r="S651" s="34">
        <f t="shared" si="35"/>
        <v>170</v>
      </c>
    </row>
    <row r="652" spans="1:19" x14ac:dyDescent="0.25">
      <c r="A652">
        <v>2</v>
      </c>
      <c r="B652">
        <v>17</v>
      </c>
      <c r="C652">
        <v>26</v>
      </c>
      <c r="D652">
        <v>35</v>
      </c>
      <c r="E652">
        <v>36</v>
      </c>
      <c r="F652" s="2">
        <v>0.22895452847990208</v>
      </c>
      <c r="G652">
        <f t="shared" si="34"/>
        <v>116</v>
      </c>
      <c r="H652" s="2">
        <f ca="1">VLOOKUP(A652,Mains!A:D,4,0)+VLOOKUP(B652,Mains!A:D,4,0)+VLOOKUP(C652,Mains!A:D,4,0)+VLOOKUP(D652,Mains!A:D,4,0)+VLOOKUP(E652,Mains!A:D,4,0)</f>
        <v>9.2867000032902144E-2</v>
      </c>
      <c r="I652">
        <f>IF(OR($A652=Test!B$1,$B652=Test!B$1,$C652=Test!B$1,$D652=Test!B$1,$E652=Test!B$1),1,0)</f>
        <v>1</v>
      </c>
      <c r="J652">
        <f>IF(OR($A652=Test!C$1,$B652=Test!C$1,$C652=Test!C$1,$D652=Test!C$1,$E652=Test!C$1),1,0)</f>
        <v>0</v>
      </c>
      <c r="K652">
        <f>IF(OR($A652=Test!D$1,$B652=Test!D$1,$C652=Test!D$1,$D652=Test!D$1,$E652=Test!D$1),1,0)</f>
        <v>0</v>
      </c>
      <c r="L652">
        <f>IF(OR($A652=Test!E$1,$B652=Test!E$1,$C652=Test!E$1,$D652=Test!E$1,$E652=Test!E$1),1,0)</f>
        <v>0</v>
      </c>
      <c r="M652">
        <f>IF(OR($A652=Test!F$1,$B652=Test!F$1,$C652=Test!F$1,$D652=Test!F$1,$E652=Test!F$1),1,0)</f>
        <v>0</v>
      </c>
      <c r="N652" s="34">
        <f t="shared" si="36"/>
        <v>1</v>
      </c>
      <c r="O652" s="34">
        <f t="shared" si="35"/>
        <v>660</v>
      </c>
      <c r="P652" s="34">
        <f t="shared" si="35"/>
        <v>105</v>
      </c>
      <c r="Q652" s="34">
        <f t="shared" si="35"/>
        <v>102</v>
      </c>
      <c r="R652" s="34">
        <f t="shared" si="35"/>
        <v>177</v>
      </c>
      <c r="S652" s="34">
        <f t="shared" si="35"/>
        <v>12</v>
      </c>
    </row>
    <row r="653" spans="1:19" x14ac:dyDescent="0.25">
      <c r="A653">
        <v>2</v>
      </c>
      <c r="B653">
        <v>18</v>
      </c>
      <c r="C653">
        <v>23</v>
      </c>
      <c r="D653">
        <v>39</v>
      </c>
      <c r="E653">
        <v>40</v>
      </c>
      <c r="F653" s="2">
        <v>0.2289249115525156</v>
      </c>
      <c r="G653">
        <f t="shared" si="34"/>
        <v>122</v>
      </c>
      <c r="H653" s="2">
        <f ca="1">VLOOKUP(A653,Mains!A:D,4,0)+VLOOKUP(B653,Mains!A:D,4,0)+VLOOKUP(C653,Mains!A:D,4,0)+VLOOKUP(D653,Mains!A:D,4,0)+VLOOKUP(E653,Mains!A:D,4,0)</f>
        <v>0.10351333184693037</v>
      </c>
      <c r="I653">
        <f>IF(OR($A653=Test!B$1,$B653=Test!B$1,$C653=Test!B$1,$D653=Test!B$1,$E653=Test!B$1),1,0)</f>
        <v>1</v>
      </c>
      <c r="J653">
        <f>IF(OR($A653=Test!C$1,$B653=Test!C$1,$C653=Test!C$1,$D653=Test!C$1,$E653=Test!C$1),1,0)</f>
        <v>0</v>
      </c>
      <c r="K653">
        <f>IF(OR($A653=Test!D$1,$B653=Test!D$1,$C653=Test!D$1,$D653=Test!D$1,$E653=Test!D$1),1,0)</f>
        <v>0</v>
      </c>
      <c r="L653">
        <f>IF(OR($A653=Test!E$1,$B653=Test!E$1,$C653=Test!E$1,$D653=Test!E$1,$E653=Test!E$1),1,0)</f>
        <v>0</v>
      </c>
      <c r="M653">
        <f>IF(OR($A653=Test!F$1,$B653=Test!F$1,$C653=Test!F$1,$D653=Test!F$1,$E653=Test!F$1),1,0)</f>
        <v>0</v>
      </c>
      <c r="N653" s="34">
        <f t="shared" si="36"/>
        <v>1</v>
      </c>
      <c r="O653" s="34">
        <f t="shared" si="35"/>
        <v>660</v>
      </c>
      <c r="P653" s="34">
        <f t="shared" si="35"/>
        <v>40</v>
      </c>
      <c r="Q653" s="34">
        <f t="shared" si="35"/>
        <v>86</v>
      </c>
      <c r="R653" s="34">
        <f t="shared" si="35"/>
        <v>199</v>
      </c>
      <c r="S653" s="34">
        <f t="shared" si="35"/>
        <v>170</v>
      </c>
    </row>
    <row r="654" spans="1:19" x14ac:dyDescent="0.25">
      <c r="A654">
        <v>4</v>
      </c>
      <c r="B654">
        <v>22</v>
      </c>
      <c r="C654">
        <v>23</v>
      </c>
      <c r="D654">
        <v>40</v>
      </c>
      <c r="E654">
        <v>42</v>
      </c>
      <c r="F654" s="2">
        <v>0.2289101048314911</v>
      </c>
      <c r="G654">
        <f t="shared" si="34"/>
        <v>131</v>
      </c>
      <c r="H654" s="2">
        <f ca="1">VLOOKUP(A654,Mains!A:D,4,0)+VLOOKUP(B654,Mains!A:D,4,0)+VLOOKUP(C654,Mains!A:D,4,0)+VLOOKUP(D654,Mains!A:D,4,0)+VLOOKUP(E654,Mains!A:D,4,0)</f>
        <v>0.10703294879181602</v>
      </c>
      <c r="I654">
        <f>IF(OR($A654=Test!B$1,$B654=Test!B$1,$C654=Test!B$1,$D654=Test!B$1,$E654=Test!B$1),1,0)</f>
        <v>0</v>
      </c>
      <c r="J654">
        <f>IF(OR($A654=Test!C$1,$B654=Test!C$1,$C654=Test!C$1,$D654=Test!C$1,$E654=Test!C$1),1,0)</f>
        <v>0</v>
      </c>
      <c r="K654">
        <f>IF(OR($A654=Test!D$1,$B654=Test!D$1,$C654=Test!D$1,$D654=Test!D$1,$E654=Test!D$1),1,0)</f>
        <v>0</v>
      </c>
      <c r="L654">
        <f>IF(OR($A654=Test!E$1,$B654=Test!E$1,$C654=Test!E$1,$D654=Test!E$1,$E654=Test!E$1),1,0)</f>
        <v>0</v>
      </c>
      <c r="M654">
        <f>IF(OR($A654=Test!F$1,$B654=Test!F$1,$C654=Test!F$1,$D654=Test!F$1,$E654=Test!F$1),1,0)</f>
        <v>0</v>
      </c>
      <c r="N654" s="34">
        <f t="shared" si="36"/>
        <v>0</v>
      </c>
      <c r="O654" s="34">
        <f t="shared" si="35"/>
        <v>207</v>
      </c>
      <c r="P654" s="34">
        <f t="shared" si="35"/>
        <v>82</v>
      </c>
      <c r="Q654" s="34">
        <f t="shared" si="35"/>
        <v>86</v>
      </c>
      <c r="R654" s="34">
        <f t="shared" si="35"/>
        <v>160</v>
      </c>
      <c r="S654" s="34">
        <f t="shared" si="35"/>
        <v>12</v>
      </c>
    </row>
    <row r="655" spans="1:19" x14ac:dyDescent="0.25">
      <c r="A655">
        <v>2</v>
      </c>
      <c r="B655">
        <v>21</v>
      </c>
      <c r="C655">
        <v>22</v>
      </c>
      <c r="D655">
        <v>34</v>
      </c>
      <c r="E655">
        <v>50</v>
      </c>
      <c r="F655" s="2">
        <v>0.22889105181856545</v>
      </c>
      <c r="G655">
        <f t="shared" si="34"/>
        <v>129</v>
      </c>
      <c r="H655" s="2">
        <f ca="1">VLOOKUP(A655,Mains!A:D,4,0)+VLOOKUP(B655,Mains!A:D,4,0)+VLOOKUP(C655,Mains!A:D,4,0)+VLOOKUP(D655,Mains!A:D,4,0)+VLOOKUP(E655,Mains!A:D,4,0)</f>
        <v>8.5784081570168411E-2</v>
      </c>
      <c r="I655">
        <f>IF(OR($A655=Test!B$1,$B655=Test!B$1,$C655=Test!B$1,$D655=Test!B$1,$E655=Test!B$1),1,0)</f>
        <v>1</v>
      </c>
      <c r="J655">
        <f>IF(OR($A655=Test!C$1,$B655=Test!C$1,$C655=Test!C$1,$D655=Test!C$1,$E655=Test!C$1),1,0)</f>
        <v>0</v>
      </c>
      <c r="K655">
        <f>IF(OR($A655=Test!D$1,$B655=Test!D$1,$C655=Test!D$1,$D655=Test!D$1,$E655=Test!D$1),1,0)</f>
        <v>0</v>
      </c>
      <c r="L655">
        <f>IF(OR($A655=Test!E$1,$B655=Test!E$1,$C655=Test!E$1,$D655=Test!E$1,$E655=Test!E$1),1,0)</f>
        <v>0</v>
      </c>
      <c r="M655">
        <f>IF(OR($A655=Test!F$1,$B655=Test!F$1,$C655=Test!F$1,$D655=Test!F$1,$E655=Test!F$1),1,0)</f>
        <v>1</v>
      </c>
      <c r="N655" s="34">
        <f t="shared" si="36"/>
        <v>2</v>
      </c>
      <c r="O655" s="34">
        <f t="shared" si="35"/>
        <v>660</v>
      </c>
      <c r="P655" s="34">
        <f t="shared" si="35"/>
        <v>56</v>
      </c>
      <c r="Q655" s="34">
        <f t="shared" si="35"/>
        <v>106</v>
      </c>
      <c r="R655" s="34">
        <f t="shared" si="35"/>
        <v>14</v>
      </c>
      <c r="S655" s="34">
        <f t="shared" si="35"/>
        <v>215</v>
      </c>
    </row>
    <row r="656" spans="1:19" x14ac:dyDescent="0.25">
      <c r="A656">
        <v>2</v>
      </c>
      <c r="B656">
        <v>15</v>
      </c>
      <c r="C656">
        <v>34</v>
      </c>
      <c r="D656">
        <v>35</v>
      </c>
      <c r="E656">
        <v>45</v>
      </c>
      <c r="F656" s="2">
        <v>0.22882749573835304</v>
      </c>
      <c r="G656">
        <f t="shared" si="34"/>
        <v>131</v>
      </c>
      <c r="H656" s="2">
        <f ca="1">VLOOKUP(A656,Mains!A:D,4,0)+VLOOKUP(B656,Mains!A:D,4,0)+VLOOKUP(C656,Mains!A:D,4,0)+VLOOKUP(D656,Mains!A:D,4,0)+VLOOKUP(E656,Mains!A:D,4,0)</f>
        <v>8.4758792293965643E-2</v>
      </c>
      <c r="I656">
        <f>IF(OR($A656=Test!B$1,$B656=Test!B$1,$C656=Test!B$1,$D656=Test!B$1,$E656=Test!B$1),1,0)</f>
        <v>1</v>
      </c>
      <c r="J656">
        <f>IF(OR($A656=Test!C$1,$B656=Test!C$1,$C656=Test!C$1,$D656=Test!C$1,$E656=Test!C$1),1,0)</f>
        <v>0</v>
      </c>
      <c r="K656">
        <f>IF(OR($A656=Test!D$1,$B656=Test!D$1,$C656=Test!D$1,$D656=Test!D$1,$E656=Test!D$1),1,0)</f>
        <v>0</v>
      </c>
      <c r="L656">
        <f>IF(OR($A656=Test!E$1,$B656=Test!E$1,$C656=Test!E$1,$D656=Test!E$1,$E656=Test!E$1),1,0)</f>
        <v>0</v>
      </c>
      <c r="M656">
        <f>IF(OR($A656=Test!F$1,$B656=Test!F$1,$C656=Test!F$1,$D656=Test!F$1,$E656=Test!F$1),1,0)</f>
        <v>0</v>
      </c>
      <c r="N656" s="34">
        <f t="shared" si="36"/>
        <v>1</v>
      </c>
      <c r="O656" s="34">
        <f t="shared" si="35"/>
        <v>660</v>
      </c>
      <c r="P656" s="34">
        <f t="shared" si="35"/>
        <v>56</v>
      </c>
      <c r="Q656" s="34">
        <f t="shared" si="35"/>
        <v>71</v>
      </c>
      <c r="R656" s="34">
        <f t="shared" si="35"/>
        <v>177</v>
      </c>
      <c r="S656" s="34">
        <f t="shared" si="35"/>
        <v>81</v>
      </c>
    </row>
    <row r="657" spans="1:19" x14ac:dyDescent="0.25">
      <c r="A657">
        <v>2</v>
      </c>
      <c r="B657">
        <v>12</v>
      </c>
      <c r="C657">
        <v>26</v>
      </c>
      <c r="D657">
        <v>39</v>
      </c>
      <c r="E657">
        <v>40</v>
      </c>
      <c r="F657" s="2">
        <v>0.22882246895399436</v>
      </c>
      <c r="G657">
        <f t="shared" si="34"/>
        <v>119</v>
      </c>
      <c r="H657" s="2">
        <f ca="1">VLOOKUP(A657,Mains!A:D,4,0)+VLOOKUP(B657,Mains!A:D,4,0)+VLOOKUP(C657,Mains!A:D,4,0)+VLOOKUP(D657,Mains!A:D,4,0)+VLOOKUP(E657,Mains!A:D,4,0)</f>
        <v>0.11569884656512233</v>
      </c>
      <c r="I657">
        <f>IF(OR($A657=Test!B$1,$B657=Test!B$1,$C657=Test!B$1,$D657=Test!B$1,$E657=Test!B$1),1,0)</f>
        <v>1</v>
      </c>
      <c r="J657">
        <f>IF(OR($A657=Test!C$1,$B657=Test!C$1,$C657=Test!C$1,$D657=Test!C$1,$E657=Test!C$1),1,0)</f>
        <v>0</v>
      </c>
      <c r="K657">
        <f>IF(OR($A657=Test!D$1,$B657=Test!D$1,$C657=Test!D$1,$D657=Test!D$1,$E657=Test!D$1),1,0)</f>
        <v>0</v>
      </c>
      <c r="L657">
        <f>IF(OR($A657=Test!E$1,$B657=Test!E$1,$C657=Test!E$1,$D657=Test!E$1,$E657=Test!E$1),1,0)</f>
        <v>0</v>
      </c>
      <c r="M657">
        <f>IF(OR($A657=Test!F$1,$B657=Test!F$1,$C657=Test!F$1,$D657=Test!F$1,$E657=Test!F$1),1,0)</f>
        <v>0</v>
      </c>
      <c r="N657" s="34">
        <f t="shared" si="36"/>
        <v>1</v>
      </c>
      <c r="O657" s="34">
        <f t="shared" si="35"/>
        <v>660</v>
      </c>
      <c r="P657" s="34">
        <f t="shared" si="35"/>
        <v>31</v>
      </c>
      <c r="Q657" s="34">
        <f t="shared" si="35"/>
        <v>102</v>
      </c>
      <c r="R657" s="34">
        <f t="shared" si="35"/>
        <v>199</v>
      </c>
      <c r="S657" s="34">
        <f t="shared" si="35"/>
        <v>170</v>
      </c>
    </row>
    <row r="658" spans="1:19" x14ac:dyDescent="0.25">
      <c r="A658">
        <v>2</v>
      </c>
      <c r="B658">
        <v>12</v>
      </c>
      <c r="C658">
        <v>30</v>
      </c>
      <c r="D658">
        <v>46</v>
      </c>
      <c r="E658">
        <v>47</v>
      </c>
      <c r="F658" s="2">
        <v>0.22882082292863173</v>
      </c>
      <c r="G658">
        <f t="shared" si="34"/>
        <v>137</v>
      </c>
      <c r="H658" s="2">
        <f ca="1">VLOOKUP(A658,Mains!A:D,4,0)+VLOOKUP(B658,Mains!A:D,4,0)+VLOOKUP(C658,Mains!A:D,4,0)+VLOOKUP(D658,Mains!A:D,4,0)+VLOOKUP(E658,Mains!A:D,4,0)</f>
        <v>8.0568712904847864E-2</v>
      </c>
      <c r="I658">
        <f>IF(OR($A658=Test!B$1,$B658=Test!B$1,$C658=Test!B$1,$D658=Test!B$1,$E658=Test!B$1),1,0)</f>
        <v>1</v>
      </c>
      <c r="J658">
        <f>IF(OR($A658=Test!C$1,$B658=Test!C$1,$C658=Test!C$1,$D658=Test!C$1,$E658=Test!C$1),1,0)</f>
        <v>0</v>
      </c>
      <c r="K658">
        <f>IF(OR($A658=Test!D$1,$B658=Test!D$1,$C658=Test!D$1,$D658=Test!D$1,$E658=Test!D$1),1,0)</f>
        <v>0</v>
      </c>
      <c r="L658">
        <f>IF(OR($A658=Test!E$1,$B658=Test!E$1,$C658=Test!E$1,$D658=Test!E$1,$E658=Test!E$1),1,0)</f>
        <v>0</v>
      </c>
      <c r="M658">
        <f>IF(OR($A658=Test!F$1,$B658=Test!F$1,$C658=Test!F$1,$D658=Test!F$1,$E658=Test!F$1),1,0)</f>
        <v>0</v>
      </c>
      <c r="N658" s="34">
        <f t="shared" si="36"/>
        <v>1</v>
      </c>
      <c r="O658" s="34">
        <f t="shared" si="35"/>
        <v>660</v>
      </c>
      <c r="P658" s="34">
        <f t="shared" si="35"/>
        <v>31</v>
      </c>
      <c r="Q658" s="34">
        <f t="shared" si="35"/>
        <v>47</v>
      </c>
      <c r="R658" s="34">
        <f t="shared" si="35"/>
        <v>14</v>
      </c>
      <c r="S658" s="34">
        <f t="shared" si="35"/>
        <v>52</v>
      </c>
    </row>
    <row r="659" spans="1:19" x14ac:dyDescent="0.25">
      <c r="A659">
        <v>4</v>
      </c>
      <c r="B659">
        <v>23</v>
      </c>
      <c r="C659">
        <v>24</v>
      </c>
      <c r="D659">
        <v>40</v>
      </c>
      <c r="E659">
        <v>45</v>
      </c>
      <c r="F659" s="2">
        <v>0.22878745247900648</v>
      </c>
      <c r="G659">
        <f t="shared" si="34"/>
        <v>136</v>
      </c>
      <c r="H659" s="2">
        <f ca="1">VLOOKUP(A659,Mains!A:D,4,0)+VLOOKUP(B659,Mains!A:D,4,0)+VLOOKUP(C659,Mains!A:D,4,0)+VLOOKUP(D659,Mains!A:D,4,0)+VLOOKUP(E659,Mains!A:D,4,0)</f>
        <v>0.1026868271049806</v>
      </c>
      <c r="I659">
        <f>IF(OR($A659=Test!B$1,$B659=Test!B$1,$C659=Test!B$1,$D659=Test!B$1,$E659=Test!B$1),1,0)</f>
        <v>0</v>
      </c>
      <c r="J659">
        <f>IF(OR($A659=Test!C$1,$B659=Test!C$1,$C659=Test!C$1,$D659=Test!C$1,$E659=Test!C$1),1,0)</f>
        <v>0</v>
      </c>
      <c r="K659">
        <f>IF(OR($A659=Test!D$1,$B659=Test!D$1,$C659=Test!D$1,$D659=Test!D$1,$E659=Test!D$1),1,0)</f>
        <v>0</v>
      </c>
      <c r="L659">
        <f>IF(OR($A659=Test!E$1,$B659=Test!E$1,$C659=Test!E$1,$D659=Test!E$1,$E659=Test!E$1),1,0)</f>
        <v>0</v>
      </c>
      <c r="M659">
        <f>IF(OR($A659=Test!F$1,$B659=Test!F$1,$C659=Test!F$1,$D659=Test!F$1,$E659=Test!F$1),1,0)</f>
        <v>0</v>
      </c>
      <c r="N659" s="34">
        <f t="shared" si="36"/>
        <v>0</v>
      </c>
      <c r="O659" s="34">
        <f t="shared" si="35"/>
        <v>207</v>
      </c>
      <c r="P659" s="34">
        <f t="shared" si="35"/>
        <v>43</v>
      </c>
      <c r="Q659" s="34">
        <f t="shared" si="35"/>
        <v>109</v>
      </c>
      <c r="R659" s="34">
        <f t="shared" si="35"/>
        <v>160</v>
      </c>
      <c r="S659" s="34">
        <f t="shared" si="35"/>
        <v>81</v>
      </c>
    </row>
    <row r="660" spans="1:19" x14ac:dyDescent="0.25">
      <c r="A660">
        <v>2</v>
      </c>
      <c r="B660">
        <v>20</v>
      </c>
      <c r="C660">
        <v>21</v>
      </c>
      <c r="D660">
        <v>37</v>
      </c>
      <c r="E660">
        <v>50</v>
      </c>
      <c r="F660" s="2">
        <v>0.22874222874982453</v>
      </c>
      <c r="G660">
        <f t="shared" si="34"/>
        <v>130</v>
      </c>
      <c r="H660" s="2">
        <f ca="1">VLOOKUP(A660,Mains!A:D,4,0)+VLOOKUP(B660,Mains!A:D,4,0)+VLOOKUP(C660,Mains!A:D,4,0)+VLOOKUP(D660,Mains!A:D,4,0)+VLOOKUP(E660,Mains!A:D,4,0)</f>
        <v>5.5421240680300798E-2</v>
      </c>
      <c r="I660">
        <f>IF(OR($A660=Test!B$1,$B660=Test!B$1,$C660=Test!B$1,$D660=Test!B$1,$E660=Test!B$1),1,0)</f>
        <v>1</v>
      </c>
      <c r="J660">
        <f>IF(OR($A660=Test!C$1,$B660=Test!C$1,$C660=Test!C$1,$D660=Test!C$1,$E660=Test!C$1),1,0)</f>
        <v>0</v>
      </c>
      <c r="K660">
        <f>IF(OR($A660=Test!D$1,$B660=Test!D$1,$C660=Test!D$1,$D660=Test!D$1,$E660=Test!D$1),1,0)</f>
        <v>1</v>
      </c>
      <c r="L660">
        <f>IF(OR($A660=Test!E$1,$B660=Test!E$1,$C660=Test!E$1,$D660=Test!E$1,$E660=Test!E$1),1,0)</f>
        <v>0</v>
      </c>
      <c r="M660">
        <f>IF(OR($A660=Test!F$1,$B660=Test!F$1,$C660=Test!F$1,$D660=Test!F$1,$E660=Test!F$1),1,0)</f>
        <v>1</v>
      </c>
      <c r="N660" s="34">
        <f t="shared" si="36"/>
        <v>3</v>
      </c>
      <c r="O660" s="34">
        <f t="shared" si="35"/>
        <v>660</v>
      </c>
      <c r="P660" s="34">
        <f t="shared" si="35"/>
        <v>74</v>
      </c>
      <c r="Q660" s="34">
        <f t="shared" si="35"/>
        <v>17</v>
      </c>
      <c r="R660" s="34">
        <f t="shared" si="35"/>
        <v>9</v>
      </c>
      <c r="S660" s="34">
        <f t="shared" si="35"/>
        <v>215</v>
      </c>
    </row>
    <row r="661" spans="1:19" x14ac:dyDescent="0.25">
      <c r="A661">
        <v>2</v>
      </c>
      <c r="B661">
        <v>21</v>
      </c>
      <c r="C661">
        <v>22</v>
      </c>
      <c r="D661">
        <v>39</v>
      </c>
      <c r="E661">
        <v>40</v>
      </c>
      <c r="F661" s="2">
        <v>0.22870597350275115</v>
      </c>
      <c r="G661">
        <f t="shared" si="34"/>
        <v>124</v>
      </c>
      <c r="H661" s="2">
        <f ca="1">VLOOKUP(A661,Mains!A:D,4,0)+VLOOKUP(B661,Mains!A:D,4,0)+VLOOKUP(C661,Mains!A:D,4,0)+VLOOKUP(D661,Mains!A:D,4,0)+VLOOKUP(E661,Mains!A:D,4,0)</f>
        <v>0.11507196083047858</v>
      </c>
      <c r="I661">
        <f>IF(OR($A661=Test!B$1,$B661=Test!B$1,$C661=Test!B$1,$D661=Test!B$1,$E661=Test!B$1),1,0)</f>
        <v>1</v>
      </c>
      <c r="J661">
        <f>IF(OR($A661=Test!C$1,$B661=Test!C$1,$C661=Test!C$1,$D661=Test!C$1,$E661=Test!C$1),1,0)</f>
        <v>0</v>
      </c>
      <c r="K661">
        <f>IF(OR($A661=Test!D$1,$B661=Test!D$1,$C661=Test!D$1,$D661=Test!D$1,$E661=Test!D$1),1,0)</f>
        <v>0</v>
      </c>
      <c r="L661">
        <f>IF(OR($A661=Test!E$1,$B661=Test!E$1,$C661=Test!E$1,$D661=Test!E$1,$E661=Test!E$1),1,0)</f>
        <v>0</v>
      </c>
      <c r="M661">
        <f>IF(OR($A661=Test!F$1,$B661=Test!F$1,$C661=Test!F$1,$D661=Test!F$1,$E661=Test!F$1),1,0)</f>
        <v>0</v>
      </c>
      <c r="N661" s="34">
        <f t="shared" si="36"/>
        <v>1</v>
      </c>
      <c r="O661" s="34">
        <f t="shared" si="35"/>
        <v>660</v>
      </c>
      <c r="P661" s="34">
        <f t="shared" si="35"/>
        <v>56</v>
      </c>
      <c r="Q661" s="34">
        <f t="shared" si="35"/>
        <v>106</v>
      </c>
      <c r="R661" s="34">
        <f t="shared" si="35"/>
        <v>199</v>
      </c>
      <c r="S661" s="34">
        <f t="shared" si="35"/>
        <v>170</v>
      </c>
    </row>
    <row r="662" spans="1:19" x14ac:dyDescent="0.25">
      <c r="A662">
        <v>2</v>
      </c>
      <c r="B662">
        <v>14</v>
      </c>
      <c r="C662">
        <v>30</v>
      </c>
      <c r="D662">
        <v>42</v>
      </c>
      <c r="E662">
        <v>43</v>
      </c>
      <c r="F662" s="2">
        <v>0.22870294577668807</v>
      </c>
      <c r="G662">
        <f t="shared" si="34"/>
        <v>131</v>
      </c>
      <c r="H662" s="2">
        <f ca="1">VLOOKUP(A662,Mains!A:D,4,0)+VLOOKUP(B662,Mains!A:D,4,0)+VLOOKUP(C662,Mains!A:D,4,0)+VLOOKUP(D662,Mains!A:D,4,0)+VLOOKUP(E662,Mains!A:D,4,0)</f>
        <v>8.5917286374807236E-2</v>
      </c>
      <c r="I662">
        <f>IF(OR($A662=Test!B$1,$B662=Test!B$1,$C662=Test!B$1,$D662=Test!B$1,$E662=Test!B$1),1,0)</f>
        <v>1</v>
      </c>
      <c r="J662">
        <f>IF(OR($A662=Test!C$1,$B662=Test!C$1,$C662=Test!C$1,$D662=Test!C$1,$E662=Test!C$1),1,0)</f>
        <v>1</v>
      </c>
      <c r="K662">
        <f>IF(OR($A662=Test!D$1,$B662=Test!D$1,$C662=Test!D$1,$D662=Test!D$1,$E662=Test!D$1),1,0)</f>
        <v>0</v>
      </c>
      <c r="L662">
        <f>IF(OR($A662=Test!E$1,$B662=Test!E$1,$C662=Test!E$1,$D662=Test!E$1,$E662=Test!E$1),1,0)</f>
        <v>0</v>
      </c>
      <c r="M662">
        <f>IF(OR($A662=Test!F$1,$B662=Test!F$1,$C662=Test!F$1,$D662=Test!F$1,$E662=Test!F$1),1,0)</f>
        <v>0</v>
      </c>
      <c r="N662" s="34">
        <f t="shared" si="36"/>
        <v>2</v>
      </c>
      <c r="O662" s="34">
        <f t="shared" si="35"/>
        <v>660</v>
      </c>
      <c r="P662" s="34">
        <f t="shared" si="35"/>
        <v>47</v>
      </c>
      <c r="Q662" s="34">
        <f t="shared" si="35"/>
        <v>47</v>
      </c>
      <c r="R662" s="34">
        <f t="shared" si="35"/>
        <v>110</v>
      </c>
      <c r="S662" s="34">
        <f t="shared" si="35"/>
        <v>208</v>
      </c>
    </row>
    <row r="663" spans="1:19" x14ac:dyDescent="0.25">
      <c r="A663">
        <v>2</v>
      </c>
      <c r="B663">
        <v>18</v>
      </c>
      <c r="C663">
        <v>19</v>
      </c>
      <c r="D663">
        <v>31</v>
      </c>
      <c r="E663">
        <v>50</v>
      </c>
      <c r="F663" s="2">
        <v>0.22869161783316883</v>
      </c>
      <c r="G663">
        <f t="shared" si="34"/>
        <v>120</v>
      </c>
      <c r="H663" s="2">
        <f ca="1">VLOOKUP(A663,Mains!A:D,4,0)+VLOOKUP(B663,Mains!A:D,4,0)+VLOOKUP(C663,Mains!A:D,4,0)+VLOOKUP(D663,Mains!A:D,4,0)+VLOOKUP(E663,Mains!A:D,4,0)</f>
        <v>8.3716802220340933E-2</v>
      </c>
      <c r="I663">
        <f>IF(OR($A663=Test!B$1,$B663=Test!B$1,$C663=Test!B$1,$D663=Test!B$1,$E663=Test!B$1),1,0)</f>
        <v>1</v>
      </c>
      <c r="J663">
        <f>IF(OR($A663=Test!C$1,$B663=Test!C$1,$C663=Test!C$1,$D663=Test!C$1,$E663=Test!C$1),1,0)</f>
        <v>0</v>
      </c>
      <c r="K663">
        <f>IF(OR($A663=Test!D$1,$B663=Test!D$1,$C663=Test!D$1,$D663=Test!D$1,$E663=Test!D$1),1,0)</f>
        <v>0</v>
      </c>
      <c r="L663">
        <f>IF(OR($A663=Test!E$1,$B663=Test!E$1,$C663=Test!E$1,$D663=Test!E$1,$E663=Test!E$1),1,0)</f>
        <v>0</v>
      </c>
      <c r="M663">
        <f>IF(OR($A663=Test!F$1,$B663=Test!F$1,$C663=Test!F$1,$D663=Test!F$1,$E663=Test!F$1),1,0)</f>
        <v>1</v>
      </c>
      <c r="N663" s="34">
        <f t="shared" si="36"/>
        <v>2</v>
      </c>
      <c r="O663" s="34">
        <f t="shared" si="35"/>
        <v>660</v>
      </c>
      <c r="P663" s="34">
        <f t="shared" si="35"/>
        <v>40</v>
      </c>
      <c r="Q663" s="34">
        <f t="shared" si="35"/>
        <v>18</v>
      </c>
      <c r="R663" s="34">
        <f t="shared" si="35"/>
        <v>15</v>
      </c>
      <c r="S663" s="34">
        <f t="shared" si="35"/>
        <v>215</v>
      </c>
    </row>
    <row r="664" spans="1:19" x14ac:dyDescent="0.25">
      <c r="A664">
        <v>2</v>
      </c>
      <c r="B664">
        <v>18</v>
      </c>
      <c r="C664">
        <v>34</v>
      </c>
      <c r="D664">
        <v>35</v>
      </c>
      <c r="E664">
        <v>45</v>
      </c>
      <c r="F664" s="2">
        <v>0.22863757944087604</v>
      </c>
      <c r="G664">
        <f t="shared" si="34"/>
        <v>134</v>
      </c>
      <c r="H664" s="2">
        <f ca="1">VLOOKUP(A664,Mains!A:D,4,0)+VLOOKUP(B664,Mains!A:D,4,0)+VLOOKUP(C664,Mains!A:D,4,0)+VLOOKUP(D664,Mains!A:D,4,0)+VLOOKUP(E664,Mains!A:D,4,0)</f>
        <v>7.9024087992956266E-2</v>
      </c>
      <c r="I664">
        <f>IF(OR($A664=Test!B$1,$B664=Test!B$1,$C664=Test!B$1,$D664=Test!B$1,$E664=Test!B$1),1,0)</f>
        <v>1</v>
      </c>
      <c r="J664">
        <f>IF(OR($A664=Test!C$1,$B664=Test!C$1,$C664=Test!C$1,$D664=Test!C$1,$E664=Test!C$1),1,0)</f>
        <v>0</v>
      </c>
      <c r="K664">
        <f>IF(OR($A664=Test!D$1,$B664=Test!D$1,$C664=Test!D$1,$D664=Test!D$1,$E664=Test!D$1),1,0)</f>
        <v>0</v>
      </c>
      <c r="L664">
        <f>IF(OR($A664=Test!E$1,$B664=Test!E$1,$C664=Test!E$1,$D664=Test!E$1,$E664=Test!E$1),1,0)</f>
        <v>0</v>
      </c>
      <c r="M664">
        <f>IF(OR($A664=Test!F$1,$B664=Test!F$1,$C664=Test!F$1,$D664=Test!F$1,$E664=Test!F$1),1,0)</f>
        <v>0</v>
      </c>
      <c r="N664" s="34">
        <f t="shared" si="36"/>
        <v>1</v>
      </c>
      <c r="O664" s="34">
        <f t="shared" si="35"/>
        <v>660</v>
      </c>
      <c r="P664" s="34">
        <f t="shared" si="35"/>
        <v>40</v>
      </c>
      <c r="Q664" s="34">
        <f t="shared" si="35"/>
        <v>71</v>
      </c>
      <c r="R664" s="34">
        <f t="shared" si="35"/>
        <v>177</v>
      </c>
      <c r="S664" s="34">
        <f t="shared" si="35"/>
        <v>81</v>
      </c>
    </row>
    <row r="665" spans="1:19" x14ac:dyDescent="0.25">
      <c r="A665">
        <v>2</v>
      </c>
      <c r="B665">
        <v>20</v>
      </c>
      <c r="C665">
        <v>21</v>
      </c>
      <c r="D665">
        <v>35</v>
      </c>
      <c r="E665">
        <v>45</v>
      </c>
      <c r="F665" s="2">
        <v>0.22857966673182287</v>
      </c>
      <c r="G665">
        <f t="shared" si="34"/>
        <v>123</v>
      </c>
      <c r="H665" s="2">
        <f ca="1">VLOOKUP(A665,Mains!A:D,4,0)+VLOOKUP(B665,Mains!A:D,4,0)+VLOOKUP(C665,Mains!A:D,4,0)+VLOOKUP(D665,Mains!A:D,4,0)+VLOOKUP(E665,Mains!A:D,4,0)</f>
        <v>7.4428496831053029E-2</v>
      </c>
      <c r="I665">
        <f>IF(OR($A665=Test!B$1,$B665=Test!B$1,$C665=Test!B$1,$D665=Test!B$1,$E665=Test!B$1),1,0)</f>
        <v>1</v>
      </c>
      <c r="J665">
        <f>IF(OR($A665=Test!C$1,$B665=Test!C$1,$C665=Test!C$1,$D665=Test!C$1,$E665=Test!C$1),1,0)</f>
        <v>0</v>
      </c>
      <c r="K665">
        <f>IF(OR($A665=Test!D$1,$B665=Test!D$1,$C665=Test!D$1,$D665=Test!D$1,$E665=Test!D$1),1,0)</f>
        <v>0</v>
      </c>
      <c r="L665">
        <f>IF(OR($A665=Test!E$1,$B665=Test!E$1,$C665=Test!E$1,$D665=Test!E$1,$E665=Test!E$1),1,0)</f>
        <v>0</v>
      </c>
      <c r="M665">
        <f>IF(OR($A665=Test!F$1,$B665=Test!F$1,$C665=Test!F$1,$D665=Test!F$1,$E665=Test!F$1),1,0)</f>
        <v>0</v>
      </c>
      <c r="N665" s="34">
        <f t="shared" si="36"/>
        <v>1</v>
      </c>
      <c r="O665" s="34">
        <f t="shared" ref="O665:S715" si="37">COUNTIF(A:A,A665)</f>
        <v>660</v>
      </c>
      <c r="P665" s="34">
        <f t="shared" si="37"/>
        <v>74</v>
      </c>
      <c r="Q665" s="34">
        <f t="shared" si="37"/>
        <v>17</v>
      </c>
      <c r="R665" s="34">
        <f t="shared" si="37"/>
        <v>177</v>
      </c>
      <c r="S665" s="34">
        <f t="shared" si="37"/>
        <v>81</v>
      </c>
    </row>
    <row r="666" spans="1:19" x14ac:dyDescent="0.25">
      <c r="A666">
        <v>4</v>
      </c>
      <c r="B666">
        <v>22</v>
      </c>
      <c r="C666">
        <v>30</v>
      </c>
      <c r="D666">
        <v>39</v>
      </c>
      <c r="E666">
        <v>40</v>
      </c>
      <c r="F666" s="2">
        <v>0.22855636180802003</v>
      </c>
      <c r="G666">
        <f t="shared" si="34"/>
        <v>135</v>
      </c>
      <c r="H666" s="2">
        <f ca="1">VLOOKUP(A666,Mains!A:D,4,0)+VLOOKUP(B666,Mains!A:D,4,0)+VLOOKUP(C666,Mains!A:D,4,0)+VLOOKUP(D666,Mains!A:D,4,0)+VLOOKUP(E666,Mains!A:D,4,0)</f>
        <v>0.11495960196086225</v>
      </c>
      <c r="I666">
        <f>IF(OR($A666=Test!B$1,$B666=Test!B$1,$C666=Test!B$1,$D666=Test!B$1,$E666=Test!B$1),1,0)</f>
        <v>0</v>
      </c>
      <c r="J666">
        <f>IF(OR($A666=Test!C$1,$B666=Test!C$1,$C666=Test!C$1,$D666=Test!C$1,$E666=Test!C$1),1,0)</f>
        <v>0</v>
      </c>
      <c r="K666">
        <f>IF(OR($A666=Test!D$1,$B666=Test!D$1,$C666=Test!D$1,$D666=Test!D$1,$E666=Test!D$1),1,0)</f>
        <v>0</v>
      </c>
      <c r="L666">
        <f>IF(OR($A666=Test!E$1,$B666=Test!E$1,$C666=Test!E$1,$D666=Test!E$1,$E666=Test!E$1),1,0)</f>
        <v>0</v>
      </c>
      <c r="M666">
        <f>IF(OR($A666=Test!F$1,$B666=Test!F$1,$C666=Test!F$1,$D666=Test!F$1,$E666=Test!F$1),1,0)</f>
        <v>0</v>
      </c>
      <c r="N666" s="34">
        <f t="shared" si="36"/>
        <v>0</v>
      </c>
      <c r="O666" s="34">
        <f t="shared" si="37"/>
        <v>207</v>
      </c>
      <c r="P666" s="34">
        <f t="shared" si="37"/>
        <v>82</v>
      </c>
      <c r="Q666" s="34">
        <f t="shared" si="37"/>
        <v>47</v>
      </c>
      <c r="R666" s="34">
        <f t="shared" si="37"/>
        <v>199</v>
      </c>
      <c r="S666" s="34">
        <f t="shared" si="37"/>
        <v>170</v>
      </c>
    </row>
    <row r="667" spans="1:19" x14ac:dyDescent="0.25">
      <c r="A667">
        <v>9</v>
      </c>
      <c r="B667">
        <v>23</v>
      </c>
      <c r="C667">
        <v>24</v>
      </c>
      <c r="D667">
        <v>35</v>
      </c>
      <c r="E667">
        <v>50</v>
      </c>
      <c r="F667" s="2">
        <v>0.22855279293686201</v>
      </c>
      <c r="G667">
        <f t="shared" si="34"/>
        <v>141</v>
      </c>
      <c r="H667" s="2">
        <f ca="1">VLOOKUP(A667,Mains!A:D,4,0)+VLOOKUP(B667,Mains!A:D,4,0)+VLOOKUP(C667,Mains!A:D,4,0)+VLOOKUP(D667,Mains!A:D,4,0)+VLOOKUP(E667,Mains!A:D,4,0)</f>
        <v>9.4532161611138685E-2</v>
      </c>
      <c r="I667">
        <f>IF(OR($A667=Test!B$1,$B667=Test!B$1,$C667=Test!B$1,$D667=Test!B$1,$E667=Test!B$1),1,0)</f>
        <v>0</v>
      </c>
      <c r="J667">
        <f>IF(OR($A667=Test!C$1,$B667=Test!C$1,$C667=Test!C$1,$D667=Test!C$1,$E667=Test!C$1),1,0)</f>
        <v>0</v>
      </c>
      <c r="K667">
        <f>IF(OR($A667=Test!D$1,$B667=Test!D$1,$C667=Test!D$1,$D667=Test!D$1,$E667=Test!D$1),1,0)</f>
        <v>0</v>
      </c>
      <c r="L667">
        <f>IF(OR($A667=Test!E$1,$B667=Test!E$1,$C667=Test!E$1,$D667=Test!E$1,$E667=Test!E$1),1,0)</f>
        <v>0</v>
      </c>
      <c r="M667">
        <f>IF(OR($A667=Test!F$1,$B667=Test!F$1,$C667=Test!F$1,$D667=Test!F$1,$E667=Test!F$1),1,0)</f>
        <v>1</v>
      </c>
      <c r="N667" s="34">
        <f t="shared" si="36"/>
        <v>1</v>
      </c>
      <c r="O667" s="34">
        <f t="shared" si="37"/>
        <v>6</v>
      </c>
      <c r="P667" s="34">
        <f t="shared" si="37"/>
        <v>43</v>
      </c>
      <c r="Q667" s="34">
        <f t="shared" si="37"/>
        <v>109</v>
      </c>
      <c r="R667" s="34">
        <f t="shared" si="37"/>
        <v>177</v>
      </c>
      <c r="S667" s="34">
        <f t="shared" si="37"/>
        <v>215</v>
      </c>
    </row>
    <row r="668" spans="1:19" x14ac:dyDescent="0.25">
      <c r="A668">
        <v>4</v>
      </c>
      <c r="B668">
        <v>5</v>
      </c>
      <c r="C668">
        <v>22</v>
      </c>
      <c r="D668">
        <v>40</v>
      </c>
      <c r="E668">
        <v>49</v>
      </c>
      <c r="F668" s="2">
        <v>0.2285284182218745</v>
      </c>
      <c r="G668">
        <f t="shared" si="34"/>
        <v>120</v>
      </c>
      <c r="H668" s="2">
        <f ca="1">VLOOKUP(A668,Mains!A:D,4,0)+VLOOKUP(B668,Mains!A:D,4,0)+VLOOKUP(C668,Mains!A:D,4,0)+VLOOKUP(D668,Mains!A:D,4,0)+VLOOKUP(E668,Mains!A:D,4,0)</f>
        <v>0.10912520935620884</v>
      </c>
      <c r="I668">
        <f>IF(OR($A668=Test!B$1,$B668=Test!B$1,$C668=Test!B$1,$D668=Test!B$1,$E668=Test!B$1),1,0)</f>
        <v>0</v>
      </c>
      <c r="J668">
        <f>IF(OR($A668=Test!C$1,$B668=Test!C$1,$C668=Test!C$1,$D668=Test!C$1,$E668=Test!C$1),1,0)</f>
        <v>0</v>
      </c>
      <c r="K668">
        <f>IF(OR($A668=Test!D$1,$B668=Test!D$1,$C668=Test!D$1,$D668=Test!D$1,$E668=Test!D$1),1,0)</f>
        <v>0</v>
      </c>
      <c r="L668">
        <f>IF(OR($A668=Test!E$1,$B668=Test!E$1,$C668=Test!E$1,$D668=Test!E$1,$E668=Test!E$1),1,0)</f>
        <v>0</v>
      </c>
      <c r="M668">
        <f>IF(OR($A668=Test!F$1,$B668=Test!F$1,$C668=Test!F$1,$D668=Test!F$1,$E668=Test!F$1),1,0)</f>
        <v>0</v>
      </c>
      <c r="N668" s="34">
        <f t="shared" si="36"/>
        <v>0</v>
      </c>
      <c r="O668" s="34">
        <f t="shared" si="37"/>
        <v>207</v>
      </c>
      <c r="P668" s="34">
        <f t="shared" si="37"/>
        <v>24</v>
      </c>
      <c r="Q668" s="34">
        <f t="shared" si="37"/>
        <v>106</v>
      </c>
      <c r="R668" s="34">
        <f t="shared" si="37"/>
        <v>160</v>
      </c>
      <c r="S668" s="34">
        <f t="shared" si="37"/>
        <v>6</v>
      </c>
    </row>
    <row r="669" spans="1:19" x14ac:dyDescent="0.25">
      <c r="A669">
        <v>1</v>
      </c>
      <c r="B669">
        <v>19</v>
      </c>
      <c r="C669">
        <v>31</v>
      </c>
      <c r="D669">
        <v>32</v>
      </c>
      <c r="E669">
        <v>50</v>
      </c>
      <c r="F669" s="2">
        <v>0.22852069441765205</v>
      </c>
      <c r="G669">
        <f t="shared" si="34"/>
        <v>133</v>
      </c>
      <c r="H669" s="2">
        <f ca="1">VLOOKUP(A669,Mains!A:D,4,0)+VLOOKUP(B669,Mains!A:D,4,0)+VLOOKUP(C669,Mains!A:D,4,0)+VLOOKUP(D669,Mains!A:D,4,0)+VLOOKUP(E669,Mains!A:D,4,0)</f>
        <v>7.1871530545715268E-2</v>
      </c>
      <c r="I669">
        <f>IF(OR($A669=Test!B$1,$B669=Test!B$1,$C669=Test!B$1,$D669=Test!B$1,$E669=Test!B$1),1,0)</f>
        <v>0</v>
      </c>
      <c r="J669">
        <f>IF(OR($A669=Test!C$1,$B669=Test!C$1,$C669=Test!C$1,$D669=Test!C$1,$E669=Test!C$1),1,0)</f>
        <v>0</v>
      </c>
      <c r="K669">
        <f>IF(OR($A669=Test!D$1,$B669=Test!D$1,$C669=Test!D$1,$D669=Test!D$1,$E669=Test!D$1),1,0)</f>
        <v>0</v>
      </c>
      <c r="L669">
        <f>IF(OR($A669=Test!E$1,$B669=Test!E$1,$C669=Test!E$1,$D669=Test!E$1,$E669=Test!E$1),1,0)</f>
        <v>0</v>
      </c>
      <c r="M669">
        <f>IF(OR($A669=Test!F$1,$B669=Test!F$1,$C669=Test!F$1,$D669=Test!F$1,$E669=Test!F$1),1,0)</f>
        <v>1</v>
      </c>
      <c r="N669" s="34">
        <f t="shared" si="36"/>
        <v>1</v>
      </c>
      <c r="O669" s="34">
        <f t="shared" si="37"/>
        <v>38</v>
      </c>
      <c r="P669" s="34">
        <f t="shared" si="37"/>
        <v>209</v>
      </c>
      <c r="Q669" s="34">
        <f t="shared" si="37"/>
        <v>57</v>
      </c>
      <c r="R669" s="34">
        <f t="shared" si="37"/>
        <v>34</v>
      </c>
      <c r="S669" s="34">
        <f t="shared" si="37"/>
        <v>215</v>
      </c>
    </row>
    <row r="670" spans="1:19" x14ac:dyDescent="0.25">
      <c r="A670">
        <v>5</v>
      </c>
      <c r="B670">
        <v>22</v>
      </c>
      <c r="C670">
        <v>23</v>
      </c>
      <c r="D670">
        <v>32</v>
      </c>
      <c r="E670">
        <v>50</v>
      </c>
      <c r="F670" s="2">
        <v>0.22850398177606787</v>
      </c>
      <c r="G670">
        <f t="shared" si="34"/>
        <v>132</v>
      </c>
      <c r="H670" s="2">
        <f ca="1">VLOOKUP(A670,Mains!A:D,4,0)+VLOOKUP(B670,Mains!A:D,4,0)+VLOOKUP(C670,Mains!A:D,4,0)+VLOOKUP(D670,Mains!A:D,4,0)+VLOOKUP(E670,Mains!A:D,4,0)</f>
        <v>9.4103549005416315E-2</v>
      </c>
      <c r="I670">
        <f>IF(OR($A670=Test!B$1,$B670=Test!B$1,$C670=Test!B$1,$D670=Test!B$1,$E670=Test!B$1),1,0)</f>
        <v>0</v>
      </c>
      <c r="J670">
        <f>IF(OR($A670=Test!C$1,$B670=Test!C$1,$C670=Test!C$1,$D670=Test!C$1,$E670=Test!C$1),1,0)</f>
        <v>0</v>
      </c>
      <c r="K670">
        <f>IF(OR($A670=Test!D$1,$B670=Test!D$1,$C670=Test!D$1,$D670=Test!D$1,$E670=Test!D$1),1,0)</f>
        <v>0</v>
      </c>
      <c r="L670">
        <f>IF(OR($A670=Test!E$1,$B670=Test!E$1,$C670=Test!E$1,$D670=Test!E$1,$E670=Test!E$1),1,0)</f>
        <v>0</v>
      </c>
      <c r="M670">
        <f>IF(OR($A670=Test!F$1,$B670=Test!F$1,$C670=Test!F$1,$D670=Test!F$1,$E670=Test!F$1),1,0)</f>
        <v>1</v>
      </c>
      <c r="N670" s="34">
        <f t="shared" si="36"/>
        <v>1</v>
      </c>
      <c r="O670" s="34">
        <f t="shared" si="37"/>
        <v>50</v>
      </c>
      <c r="P670" s="34">
        <f t="shared" si="37"/>
        <v>82</v>
      </c>
      <c r="Q670" s="34">
        <f t="shared" si="37"/>
        <v>86</v>
      </c>
      <c r="R670" s="34">
        <f t="shared" si="37"/>
        <v>34</v>
      </c>
      <c r="S670" s="34">
        <f t="shared" si="37"/>
        <v>215</v>
      </c>
    </row>
    <row r="671" spans="1:19" x14ac:dyDescent="0.25">
      <c r="A671">
        <v>2</v>
      </c>
      <c r="B671">
        <v>17</v>
      </c>
      <c r="C671">
        <v>35</v>
      </c>
      <c r="D671">
        <v>46</v>
      </c>
      <c r="E671">
        <v>47</v>
      </c>
      <c r="F671" s="2">
        <v>0.22850375138879614</v>
      </c>
      <c r="G671">
        <f t="shared" si="34"/>
        <v>147</v>
      </c>
      <c r="H671" s="2">
        <f ca="1">VLOOKUP(A671,Mains!A:D,4,0)+VLOOKUP(B671,Mains!A:D,4,0)+VLOOKUP(C671,Mains!A:D,4,0)+VLOOKUP(D671,Mains!A:D,4,0)+VLOOKUP(E671,Mains!A:D,4,0)</f>
        <v>9.2975942274488646E-2</v>
      </c>
      <c r="I671">
        <f>IF(OR($A671=Test!B$1,$B671=Test!B$1,$C671=Test!B$1,$D671=Test!B$1,$E671=Test!B$1),1,0)</f>
        <v>1</v>
      </c>
      <c r="J671">
        <f>IF(OR($A671=Test!C$1,$B671=Test!C$1,$C671=Test!C$1,$D671=Test!C$1,$E671=Test!C$1),1,0)</f>
        <v>0</v>
      </c>
      <c r="K671">
        <f>IF(OR($A671=Test!D$1,$B671=Test!D$1,$C671=Test!D$1,$D671=Test!D$1,$E671=Test!D$1),1,0)</f>
        <v>0</v>
      </c>
      <c r="L671">
        <f>IF(OR($A671=Test!E$1,$B671=Test!E$1,$C671=Test!E$1,$D671=Test!E$1,$E671=Test!E$1),1,0)</f>
        <v>0</v>
      </c>
      <c r="M671">
        <f>IF(OR($A671=Test!F$1,$B671=Test!F$1,$C671=Test!F$1,$D671=Test!F$1,$E671=Test!F$1),1,0)</f>
        <v>0</v>
      </c>
      <c r="N671" s="34">
        <f t="shared" si="36"/>
        <v>1</v>
      </c>
      <c r="O671" s="34">
        <f t="shared" si="37"/>
        <v>660</v>
      </c>
      <c r="P671" s="34">
        <f t="shared" si="37"/>
        <v>105</v>
      </c>
      <c r="Q671" s="34">
        <f t="shared" si="37"/>
        <v>56</v>
      </c>
      <c r="R671" s="34">
        <f t="shared" si="37"/>
        <v>14</v>
      </c>
      <c r="S671" s="34">
        <f t="shared" si="37"/>
        <v>52</v>
      </c>
    </row>
    <row r="672" spans="1:19" x14ac:dyDescent="0.25">
      <c r="A672">
        <v>2</v>
      </c>
      <c r="B672">
        <v>13</v>
      </c>
      <c r="C672">
        <v>29</v>
      </c>
      <c r="D672">
        <v>45</v>
      </c>
      <c r="E672">
        <v>46</v>
      </c>
      <c r="F672" s="2">
        <v>0.22849119970307688</v>
      </c>
      <c r="G672">
        <f t="shared" si="34"/>
        <v>135</v>
      </c>
      <c r="H672" s="2">
        <f ca="1">VLOOKUP(A672,Mains!A:D,4,0)+VLOOKUP(B672,Mains!A:D,4,0)+VLOOKUP(C672,Mains!A:D,4,0)+VLOOKUP(D672,Mains!A:D,4,0)+VLOOKUP(E672,Mains!A:D,4,0)</f>
        <v>8.6369946358085981E-2</v>
      </c>
      <c r="I672">
        <f>IF(OR($A672=Test!B$1,$B672=Test!B$1,$C672=Test!B$1,$D672=Test!B$1,$E672=Test!B$1),1,0)</f>
        <v>1</v>
      </c>
      <c r="J672">
        <f>IF(OR($A672=Test!C$1,$B672=Test!C$1,$C672=Test!C$1,$D672=Test!C$1,$E672=Test!C$1),1,0)</f>
        <v>0</v>
      </c>
      <c r="K672">
        <f>IF(OR($A672=Test!D$1,$B672=Test!D$1,$C672=Test!D$1,$D672=Test!D$1,$E672=Test!D$1),1,0)</f>
        <v>0</v>
      </c>
      <c r="L672">
        <f>IF(OR($A672=Test!E$1,$B672=Test!E$1,$C672=Test!E$1,$D672=Test!E$1,$E672=Test!E$1),1,0)</f>
        <v>0</v>
      </c>
      <c r="M672">
        <f>IF(OR($A672=Test!F$1,$B672=Test!F$1,$C672=Test!F$1,$D672=Test!F$1,$E672=Test!F$1),1,0)</f>
        <v>0</v>
      </c>
      <c r="N672" s="34">
        <f t="shared" si="36"/>
        <v>1</v>
      </c>
      <c r="O672" s="34">
        <f t="shared" si="37"/>
        <v>660</v>
      </c>
      <c r="P672" s="34">
        <f t="shared" si="37"/>
        <v>110</v>
      </c>
      <c r="Q672" s="34">
        <f t="shared" si="37"/>
        <v>27</v>
      </c>
      <c r="R672" s="34">
        <f t="shared" si="37"/>
        <v>32</v>
      </c>
      <c r="S672" s="34">
        <f t="shared" si="37"/>
        <v>64</v>
      </c>
    </row>
    <row r="673" spans="1:19" x14ac:dyDescent="0.25">
      <c r="A673">
        <v>2</v>
      </c>
      <c r="B673">
        <v>17</v>
      </c>
      <c r="C673">
        <v>24</v>
      </c>
      <c r="D673">
        <v>40</v>
      </c>
      <c r="E673">
        <v>41</v>
      </c>
      <c r="F673" s="2">
        <v>0.22849074998469784</v>
      </c>
      <c r="G673">
        <f t="shared" si="34"/>
        <v>124</v>
      </c>
      <c r="H673" s="2">
        <f ca="1">VLOOKUP(A673,Mains!A:D,4,0)+VLOOKUP(B673,Mains!A:D,4,0)+VLOOKUP(C673,Mains!A:D,4,0)+VLOOKUP(D673,Mains!A:D,4,0)+VLOOKUP(E673,Mains!A:D,4,0)</f>
        <v>9.2843013862207946E-2</v>
      </c>
      <c r="I673">
        <f>IF(OR($A673=Test!B$1,$B673=Test!B$1,$C673=Test!B$1,$D673=Test!B$1,$E673=Test!B$1),1,0)</f>
        <v>1</v>
      </c>
      <c r="J673">
        <f>IF(OR($A673=Test!C$1,$B673=Test!C$1,$C673=Test!C$1,$D673=Test!C$1,$E673=Test!C$1),1,0)</f>
        <v>0</v>
      </c>
      <c r="K673">
        <f>IF(OR($A673=Test!D$1,$B673=Test!D$1,$C673=Test!D$1,$D673=Test!D$1,$E673=Test!D$1),1,0)</f>
        <v>0</v>
      </c>
      <c r="L673">
        <f>IF(OR($A673=Test!E$1,$B673=Test!E$1,$C673=Test!E$1,$D673=Test!E$1,$E673=Test!E$1),1,0)</f>
        <v>0</v>
      </c>
      <c r="M673">
        <f>IF(OR($A673=Test!F$1,$B673=Test!F$1,$C673=Test!F$1,$D673=Test!F$1,$E673=Test!F$1),1,0)</f>
        <v>0</v>
      </c>
      <c r="N673" s="34">
        <f t="shared" si="36"/>
        <v>1</v>
      </c>
      <c r="O673" s="34">
        <f t="shared" si="37"/>
        <v>660</v>
      </c>
      <c r="P673" s="34">
        <f t="shared" si="37"/>
        <v>105</v>
      </c>
      <c r="Q673" s="34">
        <f t="shared" si="37"/>
        <v>109</v>
      </c>
      <c r="R673" s="34">
        <f t="shared" si="37"/>
        <v>160</v>
      </c>
      <c r="S673" s="34">
        <f t="shared" si="37"/>
        <v>92</v>
      </c>
    </row>
    <row r="674" spans="1:19" x14ac:dyDescent="0.25">
      <c r="A674">
        <v>4</v>
      </c>
      <c r="B674">
        <v>5</v>
      </c>
      <c r="C674">
        <v>22</v>
      </c>
      <c r="D674">
        <v>40</v>
      </c>
      <c r="E674">
        <v>45</v>
      </c>
      <c r="F674" s="2">
        <v>0.22848385070898086</v>
      </c>
      <c r="G674">
        <f t="shared" si="34"/>
        <v>116</v>
      </c>
      <c r="H674" s="2">
        <f ca="1">VLOOKUP(A674,Mains!A:D,4,0)+VLOOKUP(B674,Mains!A:D,4,0)+VLOOKUP(C674,Mains!A:D,4,0)+VLOOKUP(D674,Mains!A:D,4,0)+VLOOKUP(E674,Mains!A:D,4,0)</f>
        <v>0.12004370003893511</v>
      </c>
      <c r="I674">
        <f>IF(OR($A674=Test!B$1,$B674=Test!B$1,$C674=Test!B$1,$D674=Test!B$1,$E674=Test!B$1),1,0)</f>
        <v>0</v>
      </c>
      <c r="J674">
        <f>IF(OR($A674=Test!C$1,$B674=Test!C$1,$C674=Test!C$1,$D674=Test!C$1,$E674=Test!C$1),1,0)</f>
        <v>0</v>
      </c>
      <c r="K674">
        <f>IF(OR($A674=Test!D$1,$B674=Test!D$1,$C674=Test!D$1,$D674=Test!D$1,$E674=Test!D$1),1,0)</f>
        <v>0</v>
      </c>
      <c r="L674">
        <f>IF(OR($A674=Test!E$1,$B674=Test!E$1,$C674=Test!E$1,$D674=Test!E$1,$E674=Test!E$1),1,0)</f>
        <v>0</v>
      </c>
      <c r="M674">
        <f>IF(OR($A674=Test!F$1,$B674=Test!F$1,$C674=Test!F$1,$D674=Test!F$1,$E674=Test!F$1),1,0)</f>
        <v>0</v>
      </c>
      <c r="N674" s="34">
        <f t="shared" si="36"/>
        <v>0</v>
      </c>
      <c r="O674" s="34">
        <f t="shared" si="37"/>
        <v>207</v>
      </c>
      <c r="P674" s="34">
        <f t="shared" si="37"/>
        <v>24</v>
      </c>
      <c r="Q674" s="34">
        <f t="shared" si="37"/>
        <v>106</v>
      </c>
      <c r="R674" s="34">
        <f t="shared" si="37"/>
        <v>160</v>
      </c>
      <c r="S674" s="34">
        <f t="shared" si="37"/>
        <v>81</v>
      </c>
    </row>
    <row r="675" spans="1:19" x14ac:dyDescent="0.25">
      <c r="A675">
        <v>4</v>
      </c>
      <c r="B675">
        <v>19</v>
      </c>
      <c r="C675">
        <v>32</v>
      </c>
      <c r="D675">
        <v>40</v>
      </c>
      <c r="E675">
        <v>41</v>
      </c>
      <c r="F675" s="2">
        <v>0.22847995183460068</v>
      </c>
      <c r="G675">
        <f t="shared" si="34"/>
        <v>136</v>
      </c>
      <c r="H675" s="2">
        <f ca="1">VLOOKUP(A675,Mains!A:D,4,0)+VLOOKUP(B675,Mains!A:D,4,0)+VLOOKUP(C675,Mains!A:D,4,0)+VLOOKUP(D675,Mains!A:D,4,0)+VLOOKUP(E675,Mains!A:D,4,0)</f>
        <v>8.922033431125978E-2</v>
      </c>
      <c r="I675">
        <f>IF(OR($A675=Test!B$1,$B675=Test!B$1,$C675=Test!B$1,$D675=Test!B$1,$E675=Test!B$1),1,0)</f>
        <v>0</v>
      </c>
      <c r="J675">
        <f>IF(OR($A675=Test!C$1,$B675=Test!C$1,$C675=Test!C$1,$D675=Test!C$1,$E675=Test!C$1),1,0)</f>
        <v>0</v>
      </c>
      <c r="K675">
        <f>IF(OR($A675=Test!D$1,$B675=Test!D$1,$C675=Test!D$1,$D675=Test!D$1,$E675=Test!D$1),1,0)</f>
        <v>0</v>
      </c>
      <c r="L675">
        <f>IF(OR($A675=Test!E$1,$B675=Test!E$1,$C675=Test!E$1,$D675=Test!E$1,$E675=Test!E$1),1,0)</f>
        <v>0</v>
      </c>
      <c r="M675">
        <f>IF(OR($A675=Test!F$1,$B675=Test!F$1,$C675=Test!F$1,$D675=Test!F$1,$E675=Test!F$1),1,0)</f>
        <v>0</v>
      </c>
      <c r="N675" s="34">
        <f t="shared" si="36"/>
        <v>0</v>
      </c>
      <c r="O675" s="34">
        <f t="shared" si="37"/>
        <v>207</v>
      </c>
      <c r="P675" s="34">
        <f t="shared" si="37"/>
        <v>209</v>
      </c>
      <c r="Q675" s="34">
        <f t="shared" si="37"/>
        <v>50</v>
      </c>
      <c r="R675" s="34">
        <f t="shared" si="37"/>
        <v>160</v>
      </c>
      <c r="S675" s="34">
        <f t="shared" si="37"/>
        <v>92</v>
      </c>
    </row>
    <row r="676" spans="1:19" x14ac:dyDescent="0.25">
      <c r="A676">
        <v>2</v>
      </c>
      <c r="B676">
        <v>17</v>
      </c>
      <c r="C676">
        <v>31</v>
      </c>
      <c r="D676">
        <v>49</v>
      </c>
      <c r="E676">
        <v>50</v>
      </c>
      <c r="F676" s="2">
        <v>0.22846197198666743</v>
      </c>
      <c r="G676">
        <f t="shared" si="34"/>
        <v>149</v>
      </c>
      <c r="H676" s="2">
        <f ca="1">VLOOKUP(A676,Mains!A:D,4,0)+VLOOKUP(B676,Mains!A:D,4,0)+VLOOKUP(C676,Mains!A:D,4,0)+VLOOKUP(D676,Mains!A:D,4,0)+VLOOKUP(E676,Mains!A:D,4,0)</f>
        <v>6.8183358608183531E-2</v>
      </c>
      <c r="I676">
        <f>IF(OR($A676=Test!B$1,$B676=Test!B$1,$C676=Test!B$1,$D676=Test!B$1,$E676=Test!B$1),1,0)</f>
        <v>1</v>
      </c>
      <c r="J676">
        <f>IF(OR($A676=Test!C$1,$B676=Test!C$1,$C676=Test!C$1,$D676=Test!C$1,$E676=Test!C$1),1,0)</f>
        <v>0</v>
      </c>
      <c r="K676">
        <f>IF(OR($A676=Test!D$1,$B676=Test!D$1,$C676=Test!D$1,$D676=Test!D$1,$E676=Test!D$1),1,0)</f>
        <v>0</v>
      </c>
      <c r="L676">
        <f>IF(OR($A676=Test!E$1,$B676=Test!E$1,$C676=Test!E$1,$D676=Test!E$1,$E676=Test!E$1),1,0)</f>
        <v>0</v>
      </c>
      <c r="M676">
        <f>IF(OR($A676=Test!F$1,$B676=Test!F$1,$C676=Test!F$1,$D676=Test!F$1,$E676=Test!F$1),1,0)</f>
        <v>1</v>
      </c>
      <c r="N676" s="34">
        <f t="shared" si="36"/>
        <v>2</v>
      </c>
      <c r="O676" s="34">
        <f t="shared" si="37"/>
        <v>660</v>
      </c>
      <c r="P676" s="34">
        <f t="shared" si="37"/>
        <v>105</v>
      </c>
      <c r="Q676" s="34">
        <f t="shared" si="37"/>
        <v>57</v>
      </c>
      <c r="R676" s="34">
        <f t="shared" si="37"/>
        <v>8</v>
      </c>
      <c r="S676" s="34">
        <f t="shared" si="37"/>
        <v>215</v>
      </c>
    </row>
    <row r="677" spans="1:19" x14ac:dyDescent="0.25">
      <c r="A677">
        <v>12</v>
      </c>
      <c r="B677">
        <v>13</v>
      </c>
      <c r="C677">
        <v>28</v>
      </c>
      <c r="D677">
        <v>40</v>
      </c>
      <c r="E677">
        <v>43</v>
      </c>
      <c r="F677" s="2">
        <v>0.22841617468316583</v>
      </c>
      <c r="G677">
        <f t="shared" ref="G677:G740" si="38">SUM(A677:E677)</f>
        <v>136</v>
      </c>
      <c r="H677" s="2">
        <f ca="1">VLOOKUP(A677,Mains!A:D,4,0)+VLOOKUP(B677,Mains!A:D,4,0)+VLOOKUP(C677,Mains!A:D,4,0)+VLOOKUP(D677,Mains!A:D,4,0)+VLOOKUP(E677,Mains!A:D,4,0)</f>
        <v>0.10801436741616272</v>
      </c>
      <c r="I677">
        <f>IF(OR($A677=Test!B$1,$B677=Test!B$1,$C677=Test!B$1,$D677=Test!B$1,$E677=Test!B$1),1,0)</f>
        <v>0</v>
      </c>
      <c r="J677">
        <f>IF(OR($A677=Test!C$1,$B677=Test!C$1,$C677=Test!C$1,$D677=Test!C$1,$E677=Test!C$1),1,0)</f>
        <v>0</v>
      </c>
      <c r="K677">
        <f>IF(OR($A677=Test!D$1,$B677=Test!D$1,$C677=Test!D$1,$D677=Test!D$1,$E677=Test!D$1),1,0)</f>
        <v>0</v>
      </c>
      <c r="L677">
        <f>IF(OR($A677=Test!E$1,$B677=Test!E$1,$C677=Test!E$1,$D677=Test!E$1,$E677=Test!E$1),1,0)</f>
        <v>0</v>
      </c>
      <c r="M677">
        <f>IF(OR($A677=Test!F$1,$B677=Test!F$1,$C677=Test!F$1,$D677=Test!F$1,$E677=Test!F$1),1,0)</f>
        <v>0</v>
      </c>
      <c r="N677" s="34">
        <f t="shared" si="36"/>
        <v>0</v>
      </c>
      <c r="O677" s="34">
        <f t="shared" si="37"/>
        <v>11</v>
      </c>
      <c r="P677" s="34">
        <f t="shared" si="37"/>
        <v>110</v>
      </c>
      <c r="Q677" s="34">
        <f t="shared" si="37"/>
        <v>120</v>
      </c>
      <c r="R677" s="34">
        <f t="shared" si="37"/>
        <v>160</v>
      </c>
      <c r="S677" s="34">
        <f t="shared" si="37"/>
        <v>208</v>
      </c>
    </row>
    <row r="678" spans="1:19" x14ac:dyDescent="0.25">
      <c r="A678">
        <v>2</v>
      </c>
      <c r="B678">
        <v>15</v>
      </c>
      <c r="C678">
        <v>27</v>
      </c>
      <c r="D678">
        <v>28</v>
      </c>
      <c r="E678">
        <v>43</v>
      </c>
      <c r="F678" s="2">
        <v>0.22841230444167016</v>
      </c>
      <c r="G678">
        <f t="shared" si="38"/>
        <v>115</v>
      </c>
      <c r="H678" s="2">
        <f ca="1">VLOOKUP(A678,Mains!A:D,4,0)+VLOOKUP(B678,Mains!A:D,4,0)+VLOOKUP(C678,Mains!A:D,4,0)+VLOOKUP(D678,Mains!A:D,4,0)+VLOOKUP(E678,Mains!A:D,4,0)</f>
        <v>9.3365056668561111E-2</v>
      </c>
      <c r="I678">
        <f>IF(OR($A678=Test!B$1,$B678=Test!B$1,$C678=Test!B$1,$D678=Test!B$1,$E678=Test!B$1),1,0)</f>
        <v>1</v>
      </c>
      <c r="J678">
        <f>IF(OR($A678=Test!C$1,$B678=Test!C$1,$C678=Test!C$1,$D678=Test!C$1,$E678=Test!C$1),1,0)</f>
        <v>0</v>
      </c>
      <c r="K678">
        <f>IF(OR($A678=Test!D$1,$B678=Test!D$1,$C678=Test!D$1,$D678=Test!D$1,$E678=Test!D$1),1,0)</f>
        <v>0</v>
      </c>
      <c r="L678">
        <f>IF(OR($A678=Test!E$1,$B678=Test!E$1,$C678=Test!E$1,$D678=Test!E$1,$E678=Test!E$1),1,0)</f>
        <v>0</v>
      </c>
      <c r="M678">
        <f>IF(OR($A678=Test!F$1,$B678=Test!F$1,$C678=Test!F$1,$D678=Test!F$1,$E678=Test!F$1),1,0)</f>
        <v>0</v>
      </c>
      <c r="N678" s="34">
        <f t="shared" si="36"/>
        <v>1</v>
      </c>
      <c r="O678" s="34">
        <f t="shared" si="37"/>
        <v>660</v>
      </c>
      <c r="P678" s="34">
        <f t="shared" si="37"/>
        <v>56</v>
      </c>
      <c r="Q678" s="34">
        <f t="shared" si="37"/>
        <v>30</v>
      </c>
      <c r="R678" s="34">
        <f t="shared" si="37"/>
        <v>11</v>
      </c>
      <c r="S678" s="34">
        <f t="shared" si="37"/>
        <v>208</v>
      </c>
    </row>
    <row r="679" spans="1:19" x14ac:dyDescent="0.25">
      <c r="A679">
        <v>2</v>
      </c>
      <c r="B679">
        <v>14</v>
      </c>
      <c r="C679">
        <v>32</v>
      </c>
      <c r="D679">
        <v>45</v>
      </c>
      <c r="E679">
        <v>46</v>
      </c>
      <c r="F679" s="2">
        <v>0.22840445801666967</v>
      </c>
      <c r="G679">
        <f t="shared" si="38"/>
        <v>139</v>
      </c>
      <c r="H679" s="2">
        <f ca="1">VLOOKUP(A679,Mains!A:D,4,0)+VLOOKUP(B679,Mains!A:D,4,0)+VLOOKUP(C679,Mains!A:D,4,0)+VLOOKUP(D679,Mains!A:D,4,0)+VLOOKUP(E679,Mains!A:D,4,0)</f>
        <v>7.8237934831099643E-2</v>
      </c>
      <c r="I679">
        <f>IF(OR($A679=Test!B$1,$B679=Test!B$1,$C679=Test!B$1,$D679=Test!B$1,$E679=Test!B$1),1,0)</f>
        <v>1</v>
      </c>
      <c r="J679">
        <f>IF(OR($A679=Test!C$1,$B679=Test!C$1,$C679=Test!C$1,$D679=Test!C$1,$E679=Test!C$1),1,0)</f>
        <v>1</v>
      </c>
      <c r="K679">
        <f>IF(OR($A679=Test!D$1,$B679=Test!D$1,$C679=Test!D$1,$D679=Test!D$1,$E679=Test!D$1),1,0)</f>
        <v>0</v>
      </c>
      <c r="L679">
        <f>IF(OR($A679=Test!E$1,$B679=Test!E$1,$C679=Test!E$1,$D679=Test!E$1,$E679=Test!E$1),1,0)</f>
        <v>0</v>
      </c>
      <c r="M679">
        <f>IF(OR($A679=Test!F$1,$B679=Test!F$1,$C679=Test!F$1,$D679=Test!F$1,$E679=Test!F$1),1,0)</f>
        <v>0</v>
      </c>
      <c r="N679" s="34">
        <f t="shared" si="36"/>
        <v>2</v>
      </c>
      <c r="O679" s="34">
        <f t="shared" si="37"/>
        <v>660</v>
      </c>
      <c r="P679" s="34">
        <f t="shared" si="37"/>
        <v>47</v>
      </c>
      <c r="Q679" s="34">
        <f t="shared" si="37"/>
        <v>50</v>
      </c>
      <c r="R679" s="34">
        <f t="shared" si="37"/>
        <v>32</v>
      </c>
      <c r="S679" s="34">
        <f t="shared" si="37"/>
        <v>64</v>
      </c>
    </row>
    <row r="680" spans="1:19" x14ac:dyDescent="0.25">
      <c r="A680">
        <v>11</v>
      </c>
      <c r="B680">
        <v>12</v>
      </c>
      <c r="C680">
        <v>22</v>
      </c>
      <c r="D680">
        <v>35</v>
      </c>
      <c r="E680">
        <v>50</v>
      </c>
      <c r="F680" s="2">
        <v>0.22838838978596515</v>
      </c>
      <c r="G680">
        <f t="shared" si="38"/>
        <v>130</v>
      </c>
      <c r="H680" s="2">
        <f ca="1">VLOOKUP(A680,Mains!A:D,4,0)+VLOOKUP(B680,Mains!A:D,4,0)+VLOOKUP(C680,Mains!A:D,4,0)+VLOOKUP(D680,Mains!A:D,4,0)+VLOOKUP(E680,Mains!A:D,4,0)</f>
        <v>9.23830473623002E-2</v>
      </c>
      <c r="I680">
        <f>IF(OR($A680=Test!B$1,$B680=Test!B$1,$C680=Test!B$1,$D680=Test!B$1,$E680=Test!B$1),1,0)</f>
        <v>0</v>
      </c>
      <c r="J680">
        <f>IF(OR($A680=Test!C$1,$B680=Test!C$1,$C680=Test!C$1,$D680=Test!C$1,$E680=Test!C$1),1,0)</f>
        <v>0</v>
      </c>
      <c r="K680">
        <f>IF(OR($A680=Test!D$1,$B680=Test!D$1,$C680=Test!D$1,$D680=Test!D$1,$E680=Test!D$1),1,0)</f>
        <v>0</v>
      </c>
      <c r="L680">
        <f>IF(OR($A680=Test!E$1,$B680=Test!E$1,$C680=Test!E$1,$D680=Test!E$1,$E680=Test!E$1),1,0)</f>
        <v>0</v>
      </c>
      <c r="M680">
        <f>IF(OR($A680=Test!F$1,$B680=Test!F$1,$C680=Test!F$1,$D680=Test!F$1,$E680=Test!F$1),1,0)</f>
        <v>1</v>
      </c>
      <c r="N680" s="34">
        <f t="shared" si="36"/>
        <v>1</v>
      </c>
      <c r="O680" s="34">
        <f t="shared" si="37"/>
        <v>2</v>
      </c>
      <c r="P680" s="34">
        <f t="shared" si="37"/>
        <v>31</v>
      </c>
      <c r="Q680" s="34">
        <f t="shared" si="37"/>
        <v>106</v>
      </c>
      <c r="R680" s="34">
        <f t="shared" si="37"/>
        <v>177</v>
      </c>
      <c r="S680" s="34">
        <f t="shared" si="37"/>
        <v>215</v>
      </c>
    </row>
    <row r="681" spans="1:19" x14ac:dyDescent="0.25">
      <c r="A681">
        <v>4</v>
      </c>
      <c r="B681">
        <v>19</v>
      </c>
      <c r="C681">
        <v>29</v>
      </c>
      <c r="D681">
        <v>42</v>
      </c>
      <c r="E681">
        <v>43</v>
      </c>
      <c r="F681" s="2">
        <v>0.22838622829521099</v>
      </c>
      <c r="G681">
        <f t="shared" si="38"/>
        <v>137</v>
      </c>
      <c r="H681" s="2">
        <f ca="1">VLOOKUP(A681,Mains!A:D,4,0)+VLOOKUP(B681,Mains!A:D,4,0)+VLOOKUP(C681,Mains!A:D,4,0)+VLOOKUP(D681,Mains!A:D,4,0)+VLOOKUP(E681,Mains!A:D,4,0)</f>
        <v>8.460022263455505E-2</v>
      </c>
      <c r="I681">
        <f>IF(OR($A681=Test!B$1,$B681=Test!B$1,$C681=Test!B$1,$D681=Test!B$1,$E681=Test!B$1),1,0)</f>
        <v>0</v>
      </c>
      <c r="J681">
        <f>IF(OR($A681=Test!C$1,$B681=Test!C$1,$C681=Test!C$1,$D681=Test!C$1,$E681=Test!C$1),1,0)</f>
        <v>0</v>
      </c>
      <c r="K681">
        <f>IF(OR($A681=Test!D$1,$B681=Test!D$1,$C681=Test!D$1,$D681=Test!D$1,$E681=Test!D$1),1,0)</f>
        <v>0</v>
      </c>
      <c r="L681">
        <f>IF(OR($A681=Test!E$1,$B681=Test!E$1,$C681=Test!E$1,$D681=Test!E$1,$E681=Test!E$1),1,0)</f>
        <v>0</v>
      </c>
      <c r="M681">
        <f>IF(OR($A681=Test!F$1,$B681=Test!F$1,$C681=Test!F$1,$D681=Test!F$1,$E681=Test!F$1),1,0)</f>
        <v>0</v>
      </c>
      <c r="N681" s="34">
        <f t="shared" si="36"/>
        <v>0</v>
      </c>
      <c r="O681" s="34">
        <f t="shared" si="37"/>
        <v>207</v>
      </c>
      <c r="P681" s="34">
        <f t="shared" si="37"/>
        <v>209</v>
      </c>
      <c r="Q681" s="34">
        <f t="shared" si="37"/>
        <v>27</v>
      </c>
      <c r="R681" s="34">
        <f t="shared" si="37"/>
        <v>110</v>
      </c>
      <c r="S681" s="34">
        <f t="shared" si="37"/>
        <v>208</v>
      </c>
    </row>
    <row r="682" spans="1:19" x14ac:dyDescent="0.25">
      <c r="A682">
        <v>2</v>
      </c>
      <c r="B682">
        <v>10</v>
      </c>
      <c r="C682">
        <v>28</v>
      </c>
      <c r="D682">
        <v>44</v>
      </c>
      <c r="E682">
        <v>45</v>
      </c>
      <c r="F682" s="2">
        <v>0.22838216303767539</v>
      </c>
      <c r="G682">
        <f t="shared" si="38"/>
        <v>129</v>
      </c>
      <c r="H682" s="2">
        <f ca="1">VLOOKUP(A682,Mains!A:D,4,0)+VLOOKUP(B682,Mains!A:D,4,0)+VLOOKUP(C682,Mains!A:D,4,0)+VLOOKUP(D682,Mains!A:D,4,0)+VLOOKUP(E682,Mains!A:D,4,0)</f>
        <v>8.0671688969460517E-2</v>
      </c>
      <c r="I682">
        <f>IF(OR($A682=Test!B$1,$B682=Test!B$1,$C682=Test!B$1,$D682=Test!B$1,$E682=Test!B$1),1,0)</f>
        <v>1</v>
      </c>
      <c r="J682">
        <f>IF(OR($A682=Test!C$1,$B682=Test!C$1,$C682=Test!C$1,$D682=Test!C$1,$E682=Test!C$1),1,0)</f>
        <v>0</v>
      </c>
      <c r="K682">
        <f>IF(OR($A682=Test!D$1,$B682=Test!D$1,$C682=Test!D$1,$D682=Test!D$1,$E682=Test!D$1),1,0)</f>
        <v>0</v>
      </c>
      <c r="L682">
        <f>IF(OR($A682=Test!E$1,$B682=Test!E$1,$C682=Test!E$1,$D682=Test!E$1,$E682=Test!E$1),1,0)</f>
        <v>1</v>
      </c>
      <c r="M682">
        <f>IF(OR($A682=Test!F$1,$B682=Test!F$1,$C682=Test!F$1,$D682=Test!F$1,$E682=Test!F$1),1,0)</f>
        <v>0</v>
      </c>
      <c r="N682" s="34">
        <f t="shared" si="36"/>
        <v>2</v>
      </c>
      <c r="O682" s="34">
        <f t="shared" si="37"/>
        <v>660</v>
      </c>
      <c r="P682" s="34">
        <f t="shared" si="37"/>
        <v>14</v>
      </c>
      <c r="Q682" s="34">
        <f t="shared" si="37"/>
        <v>120</v>
      </c>
      <c r="R682" s="34">
        <f t="shared" si="37"/>
        <v>35</v>
      </c>
      <c r="S682" s="34">
        <f t="shared" si="37"/>
        <v>81</v>
      </c>
    </row>
    <row r="683" spans="1:19" x14ac:dyDescent="0.25">
      <c r="A683">
        <v>2</v>
      </c>
      <c r="B683">
        <v>17</v>
      </c>
      <c r="C683">
        <v>25</v>
      </c>
      <c r="D683">
        <v>40</v>
      </c>
      <c r="E683">
        <v>41</v>
      </c>
      <c r="F683" s="2">
        <v>0.22836926597731774</v>
      </c>
      <c r="G683">
        <f t="shared" si="38"/>
        <v>125</v>
      </c>
      <c r="H683" s="2">
        <f ca="1">VLOOKUP(A683,Mains!A:D,4,0)+VLOOKUP(B683,Mains!A:D,4,0)+VLOOKUP(C683,Mains!A:D,4,0)+VLOOKUP(D683,Mains!A:D,4,0)+VLOOKUP(E683,Mains!A:D,4,0)</f>
        <v>7.6055239994862814E-2</v>
      </c>
      <c r="I683">
        <f>IF(OR($A683=Test!B$1,$B683=Test!B$1,$C683=Test!B$1,$D683=Test!B$1,$E683=Test!B$1),1,0)</f>
        <v>1</v>
      </c>
      <c r="J683">
        <f>IF(OR($A683=Test!C$1,$B683=Test!C$1,$C683=Test!C$1,$D683=Test!C$1,$E683=Test!C$1),1,0)</f>
        <v>0</v>
      </c>
      <c r="K683">
        <f>IF(OR($A683=Test!D$1,$B683=Test!D$1,$C683=Test!D$1,$D683=Test!D$1,$E683=Test!D$1),1,0)</f>
        <v>0</v>
      </c>
      <c r="L683">
        <f>IF(OR($A683=Test!E$1,$B683=Test!E$1,$C683=Test!E$1,$D683=Test!E$1,$E683=Test!E$1),1,0)</f>
        <v>0</v>
      </c>
      <c r="M683">
        <f>IF(OR($A683=Test!F$1,$B683=Test!F$1,$C683=Test!F$1,$D683=Test!F$1,$E683=Test!F$1),1,0)</f>
        <v>0</v>
      </c>
      <c r="N683" s="34">
        <f t="shared" si="36"/>
        <v>1</v>
      </c>
      <c r="O683" s="34">
        <f t="shared" si="37"/>
        <v>660</v>
      </c>
      <c r="P683" s="34">
        <f t="shared" si="37"/>
        <v>105</v>
      </c>
      <c r="Q683" s="34">
        <f t="shared" si="37"/>
        <v>11</v>
      </c>
      <c r="R683" s="34">
        <f t="shared" si="37"/>
        <v>160</v>
      </c>
      <c r="S683" s="34">
        <f t="shared" si="37"/>
        <v>92</v>
      </c>
    </row>
    <row r="684" spans="1:19" x14ac:dyDescent="0.25">
      <c r="A684">
        <v>4</v>
      </c>
      <c r="B684">
        <v>19</v>
      </c>
      <c r="C684">
        <v>25</v>
      </c>
      <c r="D684">
        <v>39</v>
      </c>
      <c r="E684">
        <v>40</v>
      </c>
      <c r="F684" s="2">
        <v>0.22834514339156359</v>
      </c>
      <c r="G684">
        <f t="shared" si="38"/>
        <v>127</v>
      </c>
      <c r="H684" s="2">
        <f ca="1">VLOOKUP(A684,Mains!A:D,4,0)+VLOOKUP(B684,Mains!A:D,4,0)+VLOOKUP(C684,Mains!A:D,4,0)+VLOOKUP(D684,Mains!A:D,4,0)+VLOOKUP(E684,Mains!A:D,4,0)</f>
        <v>0.10034260702666301</v>
      </c>
      <c r="I684">
        <f>IF(OR($A684=Test!B$1,$B684=Test!B$1,$C684=Test!B$1,$D684=Test!B$1,$E684=Test!B$1),1,0)</f>
        <v>0</v>
      </c>
      <c r="J684">
        <f>IF(OR($A684=Test!C$1,$B684=Test!C$1,$C684=Test!C$1,$D684=Test!C$1,$E684=Test!C$1),1,0)</f>
        <v>0</v>
      </c>
      <c r="K684">
        <f>IF(OR($A684=Test!D$1,$B684=Test!D$1,$C684=Test!D$1,$D684=Test!D$1,$E684=Test!D$1),1,0)</f>
        <v>0</v>
      </c>
      <c r="L684">
        <f>IF(OR($A684=Test!E$1,$B684=Test!E$1,$C684=Test!E$1,$D684=Test!E$1,$E684=Test!E$1),1,0)</f>
        <v>0</v>
      </c>
      <c r="M684">
        <f>IF(OR($A684=Test!F$1,$B684=Test!F$1,$C684=Test!F$1,$D684=Test!F$1,$E684=Test!F$1),1,0)</f>
        <v>0</v>
      </c>
      <c r="N684" s="34">
        <f t="shared" si="36"/>
        <v>0</v>
      </c>
      <c r="O684" s="34">
        <f t="shared" si="37"/>
        <v>207</v>
      </c>
      <c r="P684" s="34">
        <f t="shared" si="37"/>
        <v>209</v>
      </c>
      <c r="Q684" s="34">
        <f t="shared" si="37"/>
        <v>11</v>
      </c>
      <c r="R684" s="34">
        <f t="shared" si="37"/>
        <v>199</v>
      </c>
      <c r="S684" s="34">
        <f t="shared" si="37"/>
        <v>170</v>
      </c>
    </row>
    <row r="685" spans="1:19" x14ac:dyDescent="0.25">
      <c r="A685">
        <v>2</v>
      </c>
      <c r="B685">
        <v>8</v>
      </c>
      <c r="C685">
        <v>22</v>
      </c>
      <c r="D685">
        <v>40</v>
      </c>
      <c r="E685">
        <v>41</v>
      </c>
      <c r="F685" s="2">
        <v>0.22834187961602845</v>
      </c>
      <c r="G685">
        <f t="shared" si="38"/>
        <v>113</v>
      </c>
      <c r="H685" s="2">
        <f ca="1">VLOOKUP(A685,Mains!A:D,4,0)+VLOOKUP(B685,Mains!A:D,4,0)+VLOOKUP(C685,Mains!A:D,4,0)+VLOOKUP(D685,Mains!A:D,4,0)+VLOOKUP(E685,Mains!A:D,4,0)</f>
        <v>0.1067662970628286</v>
      </c>
      <c r="I685">
        <f>IF(OR($A685=Test!B$1,$B685=Test!B$1,$C685=Test!B$1,$D685=Test!B$1,$E685=Test!B$1),1,0)</f>
        <v>1</v>
      </c>
      <c r="J685">
        <f>IF(OR($A685=Test!C$1,$B685=Test!C$1,$C685=Test!C$1,$D685=Test!C$1,$E685=Test!C$1),1,0)</f>
        <v>0</v>
      </c>
      <c r="K685">
        <f>IF(OR($A685=Test!D$1,$B685=Test!D$1,$C685=Test!D$1,$D685=Test!D$1,$E685=Test!D$1),1,0)</f>
        <v>0</v>
      </c>
      <c r="L685">
        <f>IF(OR($A685=Test!E$1,$B685=Test!E$1,$C685=Test!E$1,$D685=Test!E$1,$E685=Test!E$1),1,0)</f>
        <v>0</v>
      </c>
      <c r="M685">
        <f>IF(OR($A685=Test!F$1,$B685=Test!F$1,$C685=Test!F$1,$D685=Test!F$1,$E685=Test!F$1),1,0)</f>
        <v>0</v>
      </c>
      <c r="N685" s="34">
        <f t="shared" si="36"/>
        <v>1</v>
      </c>
      <c r="O685" s="34">
        <f t="shared" si="37"/>
        <v>660</v>
      </c>
      <c r="P685" s="34">
        <f t="shared" si="37"/>
        <v>7</v>
      </c>
      <c r="Q685" s="34">
        <f t="shared" si="37"/>
        <v>106</v>
      </c>
      <c r="R685" s="34">
        <f t="shared" si="37"/>
        <v>160</v>
      </c>
      <c r="S685" s="34">
        <f t="shared" si="37"/>
        <v>92</v>
      </c>
    </row>
    <row r="686" spans="1:19" x14ac:dyDescent="0.25">
      <c r="A686">
        <v>3</v>
      </c>
      <c r="B686">
        <v>22</v>
      </c>
      <c r="C686">
        <v>23</v>
      </c>
      <c r="D686">
        <v>40</v>
      </c>
      <c r="E686">
        <v>50</v>
      </c>
      <c r="F686" s="2">
        <v>0.22834046056625398</v>
      </c>
      <c r="G686">
        <f t="shared" si="38"/>
        <v>138</v>
      </c>
      <c r="H686" s="2">
        <f ca="1">VLOOKUP(A686,Mains!A:D,4,0)+VLOOKUP(B686,Mains!A:D,4,0)+VLOOKUP(C686,Mains!A:D,4,0)+VLOOKUP(D686,Mains!A:D,4,0)+VLOOKUP(E686,Mains!A:D,4,0)</f>
        <v>0.10695339090807408</v>
      </c>
      <c r="I686">
        <f>IF(OR($A686=Test!B$1,$B686=Test!B$1,$C686=Test!B$1,$D686=Test!B$1,$E686=Test!B$1),1,0)</f>
        <v>0</v>
      </c>
      <c r="J686">
        <f>IF(OR($A686=Test!C$1,$B686=Test!C$1,$C686=Test!C$1,$D686=Test!C$1,$E686=Test!C$1),1,0)</f>
        <v>0</v>
      </c>
      <c r="K686">
        <f>IF(OR($A686=Test!D$1,$B686=Test!D$1,$C686=Test!D$1,$D686=Test!D$1,$E686=Test!D$1),1,0)</f>
        <v>0</v>
      </c>
      <c r="L686">
        <f>IF(OR($A686=Test!E$1,$B686=Test!E$1,$C686=Test!E$1,$D686=Test!E$1,$E686=Test!E$1),1,0)</f>
        <v>0</v>
      </c>
      <c r="M686">
        <f>IF(OR($A686=Test!F$1,$B686=Test!F$1,$C686=Test!F$1,$D686=Test!F$1,$E686=Test!F$1),1,0)</f>
        <v>1</v>
      </c>
      <c r="N686" s="34">
        <f t="shared" si="36"/>
        <v>1</v>
      </c>
      <c r="O686" s="34">
        <f t="shared" si="37"/>
        <v>9</v>
      </c>
      <c r="P686" s="34">
        <f t="shared" si="37"/>
        <v>82</v>
      </c>
      <c r="Q686" s="34">
        <f t="shared" si="37"/>
        <v>86</v>
      </c>
      <c r="R686" s="34">
        <f t="shared" si="37"/>
        <v>160</v>
      </c>
      <c r="S686" s="34">
        <f t="shared" si="37"/>
        <v>215</v>
      </c>
    </row>
    <row r="687" spans="1:19" x14ac:dyDescent="0.25">
      <c r="A687">
        <v>4</v>
      </c>
      <c r="B687">
        <v>5</v>
      </c>
      <c r="C687">
        <v>23</v>
      </c>
      <c r="D687">
        <v>35</v>
      </c>
      <c r="E687">
        <v>43</v>
      </c>
      <c r="F687" s="2">
        <v>0.22832949399109492</v>
      </c>
      <c r="G687">
        <f t="shared" si="38"/>
        <v>110</v>
      </c>
      <c r="H687" s="2">
        <f ca="1">VLOOKUP(A687,Mains!A:D,4,0)+VLOOKUP(B687,Mains!A:D,4,0)+VLOOKUP(C687,Mains!A:D,4,0)+VLOOKUP(D687,Mains!A:D,4,0)+VLOOKUP(E687,Mains!A:D,4,0)</f>
        <v>0.11806612297758078</v>
      </c>
      <c r="I687">
        <f>IF(OR($A687=Test!B$1,$B687=Test!B$1,$C687=Test!B$1,$D687=Test!B$1,$E687=Test!B$1),1,0)</f>
        <v>0</v>
      </c>
      <c r="J687">
        <f>IF(OR($A687=Test!C$1,$B687=Test!C$1,$C687=Test!C$1,$D687=Test!C$1,$E687=Test!C$1),1,0)</f>
        <v>0</v>
      </c>
      <c r="K687">
        <f>IF(OR($A687=Test!D$1,$B687=Test!D$1,$C687=Test!D$1,$D687=Test!D$1,$E687=Test!D$1),1,0)</f>
        <v>0</v>
      </c>
      <c r="L687">
        <f>IF(OR($A687=Test!E$1,$B687=Test!E$1,$C687=Test!E$1,$D687=Test!E$1,$E687=Test!E$1),1,0)</f>
        <v>0</v>
      </c>
      <c r="M687">
        <f>IF(OR($A687=Test!F$1,$B687=Test!F$1,$C687=Test!F$1,$D687=Test!F$1,$E687=Test!F$1),1,0)</f>
        <v>0</v>
      </c>
      <c r="N687" s="34">
        <f t="shared" si="36"/>
        <v>0</v>
      </c>
      <c r="O687" s="34">
        <f t="shared" si="37"/>
        <v>207</v>
      </c>
      <c r="P687" s="34">
        <f t="shared" si="37"/>
        <v>24</v>
      </c>
      <c r="Q687" s="34">
        <f t="shared" si="37"/>
        <v>86</v>
      </c>
      <c r="R687" s="34">
        <f t="shared" si="37"/>
        <v>177</v>
      </c>
      <c r="S687" s="34">
        <f t="shared" si="37"/>
        <v>208</v>
      </c>
    </row>
    <row r="688" spans="1:19" x14ac:dyDescent="0.25">
      <c r="A688">
        <v>2</v>
      </c>
      <c r="B688">
        <v>14</v>
      </c>
      <c r="C688">
        <v>26</v>
      </c>
      <c r="D688">
        <v>45</v>
      </c>
      <c r="E688">
        <v>46</v>
      </c>
      <c r="F688" s="2">
        <v>0.22830740485686346</v>
      </c>
      <c r="G688">
        <f t="shared" si="38"/>
        <v>133</v>
      </c>
      <c r="H688" s="2">
        <f ca="1">VLOOKUP(A688,Mains!A:D,4,0)+VLOOKUP(B688,Mains!A:D,4,0)+VLOOKUP(C688,Mains!A:D,4,0)+VLOOKUP(D688,Mains!A:D,4,0)+VLOOKUP(E688,Mains!A:D,4,0)</f>
        <v>9.2891020244622174E-2</v>
      </c>
      <c r="I688">
        <f>IF(OR($A688=Test!B$1,$B688=Test!B$1,$C688=Test!B$1,$D688=Test!B$1,$E688=Test!B$1),1,0)</f>
        <v>1</v>
      </c>
      <c r="J688">
        <f>IF(OR($A688=Test!C$1,$B688=Test!C$1,$C688=Test!C$1,$D688=Test!C$1,$E688=Test!C$1),1,0)</f>
        <v>1</v>
      </c>
      <c r="K688">
        <f>IF(OR($A688=Test!D$1,$B688=Test!D$1,$C688=Test!D$1,$D688=Test!D$1,$E688=Test!D$1),1,0)</f>
        <v>0</v>
      </c>
      <c r="L688">
        <f>IF(OR($A688=Test!E$1,$B688=Test!E$1,$C688=Test!E$1,$D688=Test!E$1,$E688=Test!E$1),1,0)</f>
        <v>0</v>
      </c>
      <c r="M688">
        <f>IF(OR($A688=Test!F$1,$B688=Test!F$1,$C688=Test!F$1,$D688=Test!F$1,$E688=Test!F$1),1,0)</f>
        <v>0</v>
      </c>
      <c r="N688" s="34">
        <f t="shared" si="36"/>
        <v>2</v>
      </c>
      <c r="O688" s="34">
        <f t="shared" si="37"/>
        <v>660</v>
      </c>
      <c r="P688" s="34">
        <f t="shared" si="37"/>
        <v>47</v>
      </c>
      <c r="Q688" s="34">
        <f t="shared" si="37"/>
        <v>102</v>
      </c>
      <c r="R688" s="34">
        <f t="shared" si="37"/>
        <v>32</v>
      </c>
      <c r="S688" s="34">
        <f t="shared" si="37"/>
        <v>64</v>
      </c>
    </row>
    <row r="689" spans="1:19" x14ac:dyDescent="0.25">
      <c r="A689">
        <v>2</v>
      </c>
      <c r="B689">
        <v>13</v>
      </c>
      <c r="C689">
        <v>23</v>
      </c>
      <c r="D689">
        <v>38</v>
      </c>
      <c r="E689">
        <v>39</v>
      </c>
      <c r="F689" s="2">
        <v>0.22827936926860651</v>
      </c>
      <c r="G689">
        <f t="shared" si="38"/>
        <v>115</v>
      </c>
      <c r="H689" s="2">
        <f ca="1">VLOOKUP(A689,Mains!A:D,4,0)+VLOOKUP(B689,Mains!A:D,4,0)+VLOOKUP(C689,Mains!A:D,4,0)+VLOOKUP(D689,Mains!A:D,4,0)+VLOOKUP(E689,Mains!A:D,4,0)</f>
        <v>0.10072982356805132</v>
      </c>
      <c r="I689">
        <f>IF(OR($A689=Test!B$1,$B689=Test!B$1,$C689=Test!B$1,$D689=Test!B$1,$E689=Test!B$1),1,0)</f>
        <v>1</v>
      </c>
      <c r="J689">
        <f>IF(OR($A689=Test!C$1,$B689=Test!C$1,$C689=Test!C$1,$D689=Test!C$1,$E689=Test!C$1),1,0)</f>
        <v>0</v>
      </c>
      <c r="K689">
        <f>IF(OR($A689=Test!D$1,$B689=Test!D$1,$C689=Test!D$1,$D689=Test!D$1,$E689=Test!D$1),1,0)</f>
        <v>0</v>
      </c>
      <c r="L689">
        <f>IF(OR($A689=Test!E$1,$B689=Test!E$1,$C689=Test!E$1,$D689=Test!E$1,$E689=Test!E$1),1,0)</f>
        <v>0</v>
      </c>
      <c r="M689">
        <f>IF(OR($A689=Test!F$1,$B689=Test!F$1,$C689=Test!F$1,$D689=Test!F$1,$E689=Test!F$1),1,0)</f>
        <v>0</v>
      </c>
      <c r="N689" s="34">
        <f t="shared" si="36"/>
        <v>1</v>
      </c>
      <c r="O689" s="34">
        <f t="shared" si="37"/>
        <v>660</v>
      </c>
      <c r="P689" s="34">
        <f t="shared" si="37"/>
        <v>110</v>
      </c>
      <c r="Q689" s="34">
        <f t="shared" si="37"/>
        <v>86</v>
      </c>
      <c r="R689" s="34">
        <f t="shared" si="37"/>
        <v>24</v>
      </c>
      <c r="S689" s="34">
        <f t="shared" si="37"/>
        <v>22</v>
      </c>
    </row>
    <row r="690" spans="1:19" x14ac:dyDescent="0.25">
      <c r="A690">
        <v>9</v>
      </c>
      <c r="B690">
        <v>21</v>
      </c>
      <c r="C690">
        <v>22</v>
      </c>
      <c r="D690">
        <v>35</v>
      </c>
      <c r="E690">
        <v>50</v>
      </c>
      <c r="F690" s="2">
        <v>0.22824232334316699</v>
      </c>
      <c r="G690">
        <f t="shared" si="38"/>
        <v>137</v>
      </c>
      <c r="H690" s="2">
        <f ca="1">VLOOKUP(A690,Mains!A:D,4,0)+VLOOKUP(B690,Mains!A:D,4,0)+VLOOKUP(C690,Mains!A:D,4,0)+VLOOKUP(D690,Mains!A:D,4,0)+VLOOKUP(E690,Mains!A:D,4,0)</f>
        <v>9.0145502031327082E-2</v>
      </c>
      <c r="I690">
        <f>IF(OR($A690=Test!B$1,$B690=Test!B$1,$C690=Test!B$1,$D690=Test!B$1,$E690=Test!B$1),1,0)</f>
        <v>0</v>
      </c>
      <c r="J690">
        <f>IF(OR($A690=Test!C$1,$B690=Test!C$1,$C690=Test!C$1,$D690=Test!C$1,$E690=Test!C$1),1,0)</f>
        <v>0</v>
      </c>
      <c r="K690">
        <f>IF(OR($A690=Test!D$1,$B690=Test!D$1,$C690=Test!D$1,$D690=Test!D$1,$E690=Test!D$1),1,0)</f>
        <v>0</v>
      </c>
      <c r="L690">
        <f>IF(OR($A690=Test!E$1,$B690=Test!E$1,$C690=Test!E$1,$D690=Test!E$1,$E690=Test!E$1),1,0)</f>
        <v>0</v>
      </c>
      <c r="M690">
        <f>IF(OR($A690=Test!F$1,$B690=Test!F$1,$C690=Test!F$1,$D690=Test!F$1,$E690=Test!F$1),1,0)</f>
        <v>1</v>
      </c>
      <c r="N690" s="34">
        <f t="shared" si="36"/>
        <v>1</v>
      </c>
      <c r="O690" s="34">
        <f t="shared" si="37"/>
        <v>6</v>
      </c>
      <c r="P690" s="34">
        <f t="shared" si="37"/>
        <v>56</v>
      </c>
      <c r="Q690" s="34">
        <f t="shared" si="37"/>
        <v>106</v>
      </c>
      <c r="R690" s="34">
        <f t="shared" si="37"/>
        <v>177</v>
      </c>
      <c r="S690" s="34">
        <f t="shared" si="37"/>
        <v>215</v>
      </c>
    </row>
    <row r="691" spans="1:19" x14ac:dyDescent="0.25">
      <c r="A691">
        <v>4</v>
      </c>
      <c r="B691">
        <v>19</v>
      </c>
      <c r="C691">
        <v>27</v>
      </c>
      <c r="D691">
        <v>42</v>
      </c>
      <c r="E691">
        <v>43</v>
      </c>
      <c r="F691" s="2">
        <v>0.22824057810515139</v>
      </c>
      <c r="G691">
        <f t="shared" si="38"/>
        <v>135</v>
      </c>
      <c r="H691" s="2">
        <f ca="1">VLOOKUP(A691,Mains!A:D,4,0)+VLOOKUP(B691,Mains!A:D,4,0)+VLOOKUP(C691,Mains!A:D,4,0)+VLOOKUP(D691,Mains!A:D,4,0)+VLOOKUP(E691,Mains!A:D,4,0)</f>
        <v>8.4557799327137417E-2</v>
      </c>
      <c r="I691">
        <f>IF(OR($A691=Test!B$1,$B691=Test!B$1,$C691=Test!B$1,$D691=Test!B$1,$E691=Test!B$1),1,0)</f>
        <v>0</v>
      </c>
      <c r="J691">
        <f>IF(OR($A691=Test!C$1,$B691=Test!C$1,$C691=Test!C$1,$D691=Test!C$1,$E691=Test!C$1),1,0)</f>
        <v>0</v>
      </c>
      <c r="K691">
        <f>IF(OR($A691=Test!D$1,$B691=Test!D$1,$C691=Test!D$1,$D691=Test!D$1,$E691=Test!D$1),1,0)</f>
        <v>0</v>
      </c>
      <c r="L691">
        <f>IF(OR($A691=Test!E$1,$B691=Test!E$1,$C691=Test!E$1,$D691=Test!E$1,$E691=Test!E$1),1,0)</f>
        <v>0</v>
      </c>
      <c r="M691">
        <f>IF(OR($A691=Test!F$1,$B691=Test!F$1,$C691=Test!F$1,$D691=Test!F$1,$E691=Test!F$1),1,0)</f>
        <v>0</v>
      </c>
      <c r="N691" s="34">
        <f t="shared" si="36"/>
        <v>0</v>
      </c>
      <c r="O691" s="34">
        <f t="shared" si="37"/>
        <v>207</v>
      </c>
      <c r="P691" s="34">
        <f t="shared" si="37"/>
        <v>209</v>
      </c>
      <c r="Q691" s="34">
        <f t="shared" si="37"/>
        <v>30</v>
      </c>
      <c r="R691" s="34">
        <f t="shared" si="37"/>
        <v>110</v>
      </c>
      <c r="S691" s="34">
        <f t="shared" si="37"/>
        <v>208</v>
      </c>
    </row>
    <row r="692" spans="1:19" x14ac:dyDescent="0.25">
      <c r="A692">
        <v>2</v>
      </c>
      <c r="B692">
        <v>17</v>
      </c>
      <c r="C692">
        <v>22</v>
      </c>
      <c r="D692">
        <v>39</v>
      </c>
      <c r="E692">
        <v>40</v>
      </c>
      <c r="F692" s="2">
        <v>0.22823293322506324</v>
      </c>
      <c r="G692">
        <f t="shared" si="38"/>
        <v>120</v>
      </c>
      <c r="H692" s="2">
        <f ca="1">VLOOKUP(A692,Mains!A:D,4,0)+VLOOKUP(B692,Mains!A:D,4,0)+VLOOKUP(C692,Mains!A:D,4,0)+VLOOKUP(D692,Mains!A:D,4,0)+VLOOKUP(E692,Mains!A:D,4,0)</f>
        <v>0.12238011050990172</v>
      </c>
      <c r="I692">
        <f>IF(OR($A692=Test!B$1,$B692=Test!B$1,$C692=Test!B$1,$D692=Test!B$1,$E692=Test!B$1),1,0)</f>
        <v>1</v>
      </c>
      <c r="J692">
        <f>IF(OR($A692=Test!C$1,$B692=Test!C$1,$C692=Test!C$1,$D692=Test!C$1,$E692=Test!C$1),1,0)</f>
        <v>0</v>
      </c>
      <c r="K692">
        <f>IF(OR($A692=Test!D$1,$B692=Test!D$1,$C692=Test!D$1,$D692=Test!D$1,$E692=Test!D$1),1,0)</f>
        <v>0</v>
      </c>
      <c r="L692">
        <f>IF(OR($A692=Test!E$1,$B692=Test!E$1,$C692=Test!E$1,$D692=Test!E$1,$E692=Test!E$1),1,0)</f>
        <v>0</v>
      </c>
      <c r="M692">
        <f>IF(OR($A692=Test!F$1,$B692=Test!F$1,$C692=Test!F$1,$D692=Test!F$1,$E692=Test!F$1),1,0)</f>
        <v>0</v>
      </c>
      <c r="N692" s="34">
        <f t="shared" si="36"/>
        <v>1</v>
      </c>
      <c r="O692" s="34">
        <f t="shared" si="37"/>
        <v>660</v>
      </c>
      <c r="P692" s="34">
        <f t="shared" si="37"/>
        <v>105</v>
      </c>
      <c r="Q692" s="34">
        <f t="shared" si="37"/>
        <v>106</v>
      </c>
      <c r="R692" s="34">
        <f t="shared" si="37"/>
        <v>199</v>
      </c>
      <c r="S692" s="34">
        <f t="shared" si="37"/>
        <v>170</v>
      </c>
    </row>
    <row r="693" spans="1:19" x14ac:dyDescent="0.25">
      <c r="A693">
        <v>12</v>
      </c>
      <c r="B693">
        <v>13</v>
      </c>
      <c r="C693">
        <v>22</v>
      </c>
      <c r="D693">
        <v>40</v>
      </c>
      <c r="E693">
        <v>43</v>
      </c>
      <c r="F693" s="2">
        <v>0.22815290331791588</v>
      </c>
      <c r="G693">
        <f t="shared" si="38"/>
        <v>130</v>
      </c>
      <c r="H693" s="2">
        <f ca="1">VLOOKUP(A693,Mains!A:D,4,0)+VLOOKUP(B693,Mains!A:D,4,0)+VLOOKUP(C693,Mains!A:D,4,0)+VLOOKUP(D693,Mains!A:D,4,0)+VLOOKUP(E693,Mains!A:D,4,0)</f>
        <v>0.11824376219382947</v>
      </c>
      <c r="I693">
        <f>IF(OR($A693=Test!B$1,$B693=Test!B$1,$C693=Test!B$1,$D693=Test!B$1,$E693=Test!B$1),1,0)</f>
        <v>0</v>
      </c>
      <c r="J693">
        <f>IF(OR($A693=Test!C$1,$B693=Test!C$1,$C693=Test!C$1,$D693=Test!C$1,$E693=Test!C$1),1,0)</f>
        <v>0</v>
      </c>
      <c r="K693">
        <f>IF(OR($A693=Test!D$1,$B693=Test!D$1,$C693=Test!D$1,$D693=Test!D$1,$E693=Test!D$1),1,0)</f>
        <v>0</v>
      </c>
      <c r="L693">
        <f>IF(OR($A693=Test!E$1,$B693=Test!E$1,$C693=Test!E$1,$D693=Test!E$1,$E693=Test!E$1),1,0)</f>
        <v>0</v>
      </c>
      <c r="M693">
        <f>IF(OR($A693=Test!F$1,$B693=Test!F$1,$C693=Test!F$1,$D693=Test!F$1,$E693=Test!F$1),1,0)</f>
        <v>0</v>
      </c>
      <c r="N693" s="34">
        <f t="shared" si="36"/>
        <v>0</v>
      </c>
      <c r="O693" s="34">
        <f t="shared" si="37"/>
        <v>11</v>
      </c>
      <c r="P693" s="34">
        <f t="shared" si="37"/>
        <v>110</v>
      </c>
      <c r="Q693" s="34">
        <f t="shared" si="37"/>
        <v>106</v>
      </c>
      <c r="R693" s="34">
        <f t="shared" si="37"/>
        <v>160</v>
      </c>
      <c r="S693" s="34">
        <f t="shared" si="37"/>
        <v>208</v>
      </c>
    </row>
    <row r="694" spans="1:19" x14ac:dyDescent="0.25">
      <c r="A694">
        <v>2</v>
      </c>
      <c r="B694">
        <v>21</v>
      </c>
      <c r="C694">
        <v>22</v>
      </c>
      <c r="D694">
        <v>33</v>
      </c>
      <c r="E694">
        <v>43</v>
      </c>
      <c r="F694" s="2">
        <v>0.2281119541141749</v>
      </c>
      <c r="G694">
        <f t="shared" si="38"/>
        <v>121</v>
      </c>
      <c r="H694" s="2">
        <f ca="1">VLOOKUP(A694,Mains!A:D,4,0)+VLOOKUP(B694,Mains!A:D,4,0)+VLOOKUP(C694,Mains!A:D,4,0)+VLOOKUP(D694,Mains!A:D,4,0)+VLOOKUP(E694,Mains!A:D,4,0)</f>
        <v>0.10533926848652041</v>
      </c>
      <c r="I694">
        <f>IF(OR($A694=Test!B$1,$B694=Test!B$1,$C694=Test!B$1,$D694=Test!B$1,$E694=Test!B$1),1,0)</f>
        <v>1</v>
      </c>
      <c r="J694">
        <f>IF(OR($A694=Test!C$1,$B694=Test!C$1,$C694=Test!C$1,$D694=Test!C$1,$E694=Test!C$1),1,0)</f>
        <v>0</v>
      </c>
      <c r="K694">
        <f>IF(OR($A694=Test!D$1,$B694=Test!D$1,$C694=Test!D$1,$D694=Test!D$1,$E694=Test!D$1),1,0)</f>
        <v>0</v>
      </c>
      <c r="L694">
        <f>IF(OR($A694=Test!E$1,$B694=Test!E$1,$C694=Test!E$1,$D694=Test!E$1,$E694=Test!E$1),1,0)</f>
        <v>0</v>
      </c>
      <c r="M694">
        <f>IF(OR($A694=Test!F$1,$B694=Test!F$1,$C694=Test!F$1,$D694=Test!F$1,$E694=Test!F$1),1,0)</f>
        <v>0</v>
      </c>
      <c r="N694" s="34">
        <f t="shared" si="36"/>
        <v>1</v>
      </c>
      <c r="O694" s="34">
        <f t="shared" si="37"/>
        <v>660</v>
      </c>
      <c r="P694" s="34">
        <f t="shared" si="37"/>
        <v>56</v>
      </c>
      <c r="Q694" s="34">
        <f t="shared" si="37"/>
        <v>106</v>
      </c>
      <c r="R694" s="34">
        <f t="shared" si="37"/>
        <v>36</v>
      </c>
      <c r="S694" s="34">
        <f t="shared" si="37"/>
        <v>208</v>
      </c>
    </row>
    <row r="695" spans="1:19" x14ac:dyDescent="0.25">
      <c r="A695">
        <v>2</v>
      </c>
      <c r="B695">
        <v>15</v>
      </c>
      <c r="C695">
        <v>30</v>
      </c>
      <c r="D695">
        <v>31</v>
      </c>
      <c r="E695">
        <v>45</v>
      </c>
      <c r="F695" s="2">
        <v>0.22806484784423015</v>
      </c>
      <c r="G695">
        <f t="shared" si="38"/>
        <v>123</v>
      </c>
      <c r="H695" s="2">
        <f ca="1">VLOOKUP(A695,Mains!A:D,4,0)+VLOOKUP(B695,Mains!A:D,4,0)+VLOOKUP(C695,Mains!A:D,4,0)+VLOOKUP(D695,Mains!A:D,4,0)+VLOOKUP(E695,Mains!A:D,4,0)</f>
        <v>7.2226197933521891E-2</v>
      </c>
      <c r="I695">
        <f>IF(OR($A695=Test!B$1,$B695=Test!B$1,$C695=Test!B$1,$D695=Test!B$1,$E695=Test!B$1),1,0)</f>
        <v>1</v>
      </c>
      <c r="J695">
        <f>IF(OR($A695=Test!C$1,$B695=Test!C$1,$C695=Test!C$1,$D695=Test!C$1,$E695=Test!C$1),1,0)</f>
        <v>0</v>
      </c>
      <c r="K695">
        <f>IF(OR($A695=Test!D$1,$B695=Test!D$1,$C695=Test!D$1,$D695=Test!D$1,$E695=Test!D$1),1,0)</f>
        <v>0</v>
      </c>
      <c r="L695">
        <f>IF(OR($A695=Test!E$1,$B695=Test!E$1,$C695=Test!E$1,$D695=Test!E$1,$E695=Test!E$1),1,0)</f>
        <v>0</v>
      </c>
      <c r="M695">
        <f>IF(OR($A695=Test!F$1,$B695=Test!F$1,$C695=Test!F$1,$D695=Test!F$1,$E695=Test!F$1),1,0)</f>
        <v>0</v>
      </c>
      <c r="N695" s="34">
        <f t="shared" si="36"/>
        <v>1</v>
      </c>
      <c r="O695" s="34">
        <f t="shared" si="37"/>
        <v>660</v>
      </c>
      <c r="P695" s="34">
        <f t="shared" si="37"/>
        <v>56</v>
      </c>
      <c r="Q695" s="34">
        <f t="shared" si="37"/>
        <v>47</v>
      </c>
      <c r="R695" s="34">
        <f t="shared" si="37"/>
        <v>15</v>
      </c>
      <c r="S695" s="34">
        <f t="shared" si="37"/>
        <v>81</v>
      </c>
    </row>
    <row r="696" spans="1:19" x14ac:dyDescent="0.25">
      <c r="A696">
        <v>4</v>
      </c>
      <c r="B696">
        <v>22</v>
      </c>
      <c r="C696">
        <v>23</v>
      </c>
      <c r="D696">
        <v>38</v>
      </c>
      <c r="E696">
        <v>43</v>
      </c>
      <c r="F696" s="2">
        <v>0.22806085001380133</v>
      </c>
      <c r="G696">
        <f t="shared" si="38"/>
        <v>130</v>
      </c>
      <c r="H696" s="2">
        <f ca="1">VLOOKUP(A696,Mains!A:D,4,0)+VLOOKUP(B696,Mains!A:D,4,0)+VLOOKUP(C696,Mains!A:D,4,0)+VLOOKUP(D696,Mains!A:D,4,0)+VLOOKUP(E696,Mains!A:D,4,0)</f>
        <v>0.10551559276297248</v>
      </c>
      <c r="I696">
        <f>IF(OR($A696=Test!B$1,$B696=Test!B$1,$C696=Test!B$1,$D696=Test!B$1,$E696=Test!B$1),1,0)</f>
        <v>0</v>
      </c>
      <c r="J696">
        <f>IF(OR($A696=Test!C$1,$B696=Test!C$1,$C696=Test!C$1,$D696=Test!C$1,$E696=Test!C$1),1,0)</f>
        <v>0</v>
      </c>
      <c r="K696">
        <f>IF(OR($A696=Test!D$1,$B696=Test!D$1,$C696=Test!D$1,$D696=Test!D$1,$E696=Test!D$1),1,0)</f>
        <v>0</v>
      </c>
      <c r="L696">
        <f>IF(OR($A696=Test!E$1,$B696=Test!E$1,$C696=Test!E$1,$D696=Test!E$1,$E696=Test!E$1),1,0)</f>
        <v>0</v>
      </c>
      <c r="M696">
        <f>IF(OR($A696=Test!F$1,$B696=Test!F$1,$C696=Test!F$1,$D696=Test!F$1,$E696=Test!F$1),1,0)</f>
        <v>0</v>
      </c>
      <c r="N696" s="34">
        <f t="shared" si="36"/>
        <v>0</v>
      </c>
      <c r="O696" s="34">
        <f t="shared" si="37"/>
        <v>207</v>
      </c>
      <c r="P696" s="34">
        <f t="shared" si="37"/>
        <v>82</v>
      </c>
      <c r="Q696" s="34">
        <f t="shared" si="37"/>
        <v>86</v>
      </c>
      <c r="R696" s="34">
        <f t="shared" si="37"/>
        <v>24</v>
      </c>
      <c r="S696" s="34">
        <f t="shared" si="37"/>
        <v>208</v>
      </c>
    </row>
    <row r="697" spans="1:19" x14ac:dyDescent="0.25">
      <c r="A697">
        <v>2</v>
      </c>
      <c r="B697">
        <v>15</v>
      </c>
      <c r="C697">
        <v>33</v>
      </c>
      <c r="D697">
        <v>34</v>
      </c>
      <c r="E697">
        <v>43</v>
      </c>
      <c r="F697" s="2">
        <v>0.22803319288474186</v>
      </c>
      <c r="G697">
        <f t="shared" si="38"/>
        <v>127</v>
      </c>
      <c r="H697" s="2">
        <f ca="1">VLOOKUP(A697,Mains!A:D,4,0)+VLOOKUP(B697,Mains!A:D,4,0)+VLOOKUP(C697,Mains!A:D,4,0)+VLOOKUP(D697,Mains!A:D,4,0)+VLOOKUP(E697,Mains!A:D,4,0)</f>
        <v>8.4301593916946055E-2</v>
      </c>
      <c r="I697">
        <f>IF(OR($A697=Test!B$1,$B697=Test!B$1,$C697=Test!B$1,$D697=Test!B$1,$E697=Test!B$1),1,0)</f>
        <v>1</v>
      </c>
      <c r="J697">
        <f>IF(OR($A697=Test!C$1,$B697=Test!C$1,$C697=Test!C$1,$D697=Test!C$1,$E697=Test!C$1),1,0)</f>
        <v>0</v>
      </c>
      <c r="K697">
        <f>IF(OR($A697=Test!D$1,$B697=Test!D$1,$C697=Test!D$1,$D697=Test!D$1,$E697=Test!D$1),1,0)</f>
        <v>0</v>
      </c>
      <c r="L697">
        <f>IF(OR($A697=Test!E$1,$B697=Test!E$1,$C697=Test!E$1,$D697=Test!E$1,$E697=Test!E$1),1,0)</f>
        <v>0</v>
      </c>
      <c r="M697">
        <f>IF(OR($A697=Test!F$1,$B697=Test!F$1,$C697=Test!F$1,$D697=Test!F$1,$E697=Test!F$1),1,0)</f>
        <v>0</v>
      </c>
      <c r="N697" s="34">
        <f t="shared" si="36"/>
        <v>1</v>
      </c>
      <c r="O697" s="34">
        <f t="shared" si="37"/>
        <v>660</v>
      </c>
      <c r="P697" s="34">
        <f t="shared" si="37"/>
        <v>56</v>
      </c>
      <c r="Q697" s="34">
        <f t="shared" si="37"/>
        <v>27</v>
      </c>
      <c r="R697" s="34">
        <f t="shared" si="37"/>
        <v>14</v>
      </c>
      <c r="S697" s="34">
        <f t="shared" si="37"/>
        <v>208</v>
      </c>
    </row>
    <row r="698" spans="1:19" x14ac:dyDescent="0.25">
      <c r="A698">
        <v>2</v>
      </c>
      <c r="B698">
        <v>16</v>
      </c>
      <c r="C698">
        <v>23</v>
      </c>
      <c r="D698">
        <v>39</v>
      </c>
      <c r="E698">
        <v>40</v>
      </c>
      <c r="F698" s="2">
        <v>0.22798360632379633</v>
      </c>
      <c r="G698">
        <f t="shared" si="38"/>
        <v>120</v>
      </c>
      <c r="H698" s="2">
        <f ca="1">VLOOKUP(A698,Mains!A:D,4,0)+VLOOKUP(B698,Mains!A:D,4,0)+VLOOKUP(C698,Mains!A:D,4,0)+VLOOKUP(D698,Mains!A:D,4,0)+VLOOKUP(E698,Mains!A:D,4,0)</f>
        <v>0.10245089283246508</v>
      </c>
      <c r="I698">
        <f>IF(OR($A698=Test!B$1,$B698=Test!B$1,$C698=Test!B$1,$D698=Test!B$1,$E698=Test!B$1),1,0)</f>
        <v>1</v>
      </c>
      <c r="J698">
        <f>IF(OR($A698=Test!C$1,$B698=Test!C$1,$C698=Test!C$1,$D698=Test!C$1,$E698=Test!C$1),1,0)</f>
        <v>0</v>
      </c>
      <c r="K698">
        <f>IF(OR($A698=Test!D$1,$B698=Test!D$1,$C698=Test!D$1,$D698=Test!D$1,$E698=Test!D$1),1,0)</f>
        <v>0</v>
      </c>
      <c r="L698">
        <f>IF(OR($A698=Test!E$1,$B698=Test!E$1,$C698=Test!E$1,$D698=Test!E$1,$E698=Test!E$1),1,0)</f>
        <v>0</v>
      </c>
      <c r="M698">
        <f>IF(OR($A698=Test!F$1,$B698=Test!F$1,$C698=Test!F$1,$D698=Test!F$1,$E698=Test!F$1),1,0)</f>
        <v>0</v>
      </c>
      <c r="N698" s="34">
        <f t="shared" si="36"/>
        <v>1</v>
      </c>
      <c r="O698" s="34">
        <f t="shared" si="37"/>
        <v>660</v>
      </c>
      <c r="P698" s="34">
        <f t="shared" si="37"/>
        <v>40</v>
      </c>
      <c r="Q698" s="34">
        <f t="shared" si="37"/>
        <v>86</v>
      </c>
      <c r="R698" s="34">
        <f t="shared" si="37"/>
        <v>199</v>
      </c>
      <c r="S698" s="34">
        <f t="shared" si="37"/>
        <v>170</v>
      </c>
    </row>
    <row r="699" spans="1:19" x14ac:dyDescent="0.25">
      <c r="A699">
        <v>2</v>
      </c>
      <c r="B699">
        <v>13</v>
      </c>
      <c r="C699">
        <v>26</v>
      </c>
      <c r="D699">
        <v>27</v>
      </c>
      <c r="E699">
        <v>43</v>
      </c>
      <c r="F699" s="2">
        <v>0.22795071095971306</v>
      </c>
      <c r="G699">
        <f t="shared" si="38"/>
        <v>111</v>
      </c>
      <c r="H699" s="2">
        <f ca="1">VLOOKUP(A699,Mains!A:D,4,0)+VLOOKUP(B699,Mains!A:D,4,0)+VLOOKUP(C699,Mains!A:D,4,0)+VLOOKUP(D699,Mains!A:D,4,0)+VLOOKUP(E699,Mains!A:D,4,0)</f>
        <v>0.10842572188832302</v>
      </c>
      <c r="I699">
        <f>IF(OR($A699=Test!B$1,$B699=Test!B$1,$C699=Test!B$1,$D699=Test!B$1,$E699=Test!B$1),1,0)</f>
        <v>1</v>
      </c>
      <c r="J699">
        <f>IF(OR($A699=Test!C$1,$B699=Test!C$1,$C699=Test!C$1,$D699=Test!C$1,$E699=Test!C$1),1,0)</f>
        <v>0</v>
      </c>
      <c r="K699">
        <f>IF(OR($A699=Test!D$1,$B699=Test!D$1,$C699=Test!D$1,$D699=Test!D$1,$E699=Test!D$1),1,0)</f>
        <v>0</v>
      </c>
      <c r="L699">
        <f>IF(OR($A699=Test!E$1,$B699=Test!E$1,$C699=Test!E$1,$D699=Test!E$1,$E699=Test!E$1),1,0)</f>
        <v>0</v>
      </c>
      <c r="M699">
        <f>IF(OR($A699=Test!F$1,$B699=Test!F$1,$C699=Test!F$1,$D699=Test!F$1,$E699=Test!F$1),1,0)</f>
        <v>0</v>
      </c>
      <c r="N699" s="34">
        <f t="shared" si="36"/>
        <v>1</v>
      </c>
      <c r="O699" s="34">
        <f t="shared" si="37"/>
        <v>660</v>
      </c>
      <c r="P699" s="34">
        <f t="shared" si="37"/>
        <v>110</v>
      </c>
      <c r="Q699" s="34">
        <f t="shared" si="37"/>
        <v>102</v>
      </c>
      <c r="R699" s="34">
        <f t="shared" si="37"/>
        <v>5</v>
      </c>
      <c r="S699" s="34">
        <f t="shared" si="37"/>
        <v>208</v>
      </c>
    </row>
    <row r="700" spans="1:19" x14ac:dyDescent="0.25">
      <c r="A700">
        <v>9</v>
      </c>
      <c r="B700">
        <v>10</v>
      </c>
      <c r="C700">
        <v>22</v>
      </c>
      <c r="D700">
        <v>35</v>
      </c>
      <c r="E700">
        <v>50</v>
      </c>
      <c r="F700" s="2">
        <v>0.22790299692960347</v>
      </c>
      <c r="G700">
        <f t="shared" si="38"/>
        <v>126</v>
      </c>
      <c r="H700" s="2">
        <f ca="1">VLOOKUP(A700,Mains!A:D,4,0)+VLOOKUP(B700,Mains!A:D,4,0)+VLOOKUP(C700,Mains!A:D,4,0)+VLOOKUP(D700,Mains!A:D,4,0)+VLOOKUP(E700,Mains!A:D,4,0)</f>
        <v>9.5179525297296771E-2</v>
      </c>
      <c r="I700">
        <f>IF(OR($A700=Test!B$1,$B700=Test!B$1,$C700=Test!B$1,$D700=Test!B$1,$E700=Test!B$1),1,0)</f>
        <v>0</v>
      </c>
      <c r="J700">
        <f>IF(OR($A700=Test!C$1,$B700=Test!C$1,$C700=Test!C$1,$D700=Test!C$1,$E700=Test!C$1),1,0)</f>
        <v>0</v>
      </c>
      <c r="K700">
        <f>IF(OR($A700=Test!D$1,$B700=Test!D$1,$C700=Test!D$1,$D700=Test!D$1,$E700=Test!D$1),1,0)</f>
        <v>0</v>
      </c>
      <c r="L700">
        <f>IF(OR($A700=Test!E$1,$B700=Test!E$1,$C700=Test!E$1,$D700=Test!E$1,$E700=Test!E$1),1,0)</f>
        <v>0</v>
      </c>
      <c r="M700">
        <f>IF(OR($A700=Test!F$1,$B700=Test!F$1,$C700=Test!F$1,$D700=Test!F$1,$E700=Test!F$1),1,0)</f>
        <v>1</v>
      </c>
      <c r="N700" s="34">
        <f t="shared" si="36"/>
        <v>1</v>
      </c>
      <c r="O700" s="34">
        <f t="shared" si="37"/>
        <v>6</v>
      </c>
      <c r="P700" s="34">
        <f t="shared" si="37"/>
        <v>14</v>
      </c>
      <c r="Q700" s="34">
        <f t="shared" si="37"/>
        <v>106</v>
      </c>
      <c r="R700" s="34">
        <f t="shared" si="37"/>
        <v>177</v>
      </c>
      <c r="S700" s="34">
        <f t="shared" si="37"/>
        <v>215</v>
      </c>
    </row>
    <row r="701" spans="1:19" x14ac:dyDescent="0.25">
      <c r="A701">
        <v>4</v>
      </c>
      <c r="B701">
        <v>19</v>
      </c>
      <c r="C701">
        <v>31</v>
      </c>
      <c r="D701">
        <v>40</v>
      </c>
      <c r="E701">
        <v>41</v>
      </c>
      <c r="F701" s="2">
        <v>0.22787726590170646</v>
      </c>
      <c r="G701">
        <f t="shared" si="38"/>
        <v>135</v>
      </c>
      <c r="H701" s="2">
        <f ca="1">VLOOKUP(A701,Mains!A:D,4,0)+VLOOKUP(B701,Mains!A:D,4,0)+VLOOKUP(C701,Mains!A:D,4,0)+VLOOKUP(D701,Mains!A:D,4,0)+VLOOKUP(E701,Mains!A:D,4,0)</f>
        <v>8.8006306902085357E-2</v>
      </c>
      <c r="I701">
        <f>IF(OR($A701=Test!B$1,$B701=Test!B$1,$C701=Test!B$1,$D701=Test!B$1,$E701=Test!B$1),1,0)</f>
        <v>0</v>
      </c>
      <c r="J701">
        <f>IF(OR($A701=Test!C$1,$B701=Test!C$1,$C701=Test!C$1,$D701=Test!C$1,$E701=Test!C$1),1,0)</f>
        <v>0</v>
      </c>
      <c r="K701">
        <f>IF(OR($A701=Test!D$1,$B701=Test!D$1,$C701=Test!D$1,$D701=Test!D$1,$E701=Test!D$1),1,0)</f>
        <v>0</v>
      </c>
      <c r="L701">
        <f>IF(OR($A701=Test!E$1,$B701=Test!E$1,$C701=Test!E$1,$D701=Test!E$1,$E701=Test!E$1),1,0)</f>
        <v>0</v>
      </c>
      <c r="M701">
        <f>IF(OR($A701=Test!F$1,$B701=Test!F$1,$C701=Test!F$1,$D701=Test!F$1,$E701=Test!F$1),1,0)</f>
        <v>0</v>
      </c>
      <c r="N701" s="34">
        <f t="shared" si="36"/>
        <v>0</v>
      </c>
      <c r="O701" s="34">
        <f t="shared" si="37"/>
        <v>207</v>
      </c>
      <c r="P701" s="34">
        <f t="shared" si="37"/>
        <v>209</v>
      </c>
      <c r="Q701" s="34">
        <f t="shared" si="37"/>
        <v>57</v>
      </c>
      <c r="R701" s="34">
        <f t="shared" si="37"/>
        <v>160</v>
      </c>
      <c r="S701" s="34">
        <f t="shared" si="37"/>
        <v>92</v>
      </c>
    </row>
    <row r="702" spans="1:19" x14ac:dyDescent="0.25">
      <c r="A702">
        <v>2</v>
      </c>
      <c r="B702">
        <v>19</v>
      </c>
      <c r="C702">
        <v>35</v>
      </c>
      <c r="D702">
        <v>36</v>
      </c>
      <c r="E702">
        <v>45</v>
      </c>
      <c r="F702" s="2">
        <v>0.2278318295494014</v>
      </c>
      <c r="G702">
        <f t="shared" si="38"/>
        <v>137</v>
      </c>
      <c r="H702" s="2">
        <f ca="1">VLOOKUP(A702,Mains!A:D,4,0)+VLOOKUP(B702,Mains!A:D,4,0)+VLOOKUP(C702,Mains!A:D,4,0)+VLOOKUP(D702,Mains!A:D,4,0)+VLOOKUP(E702,Mains!A:D,4,0)</f>
        <v>0.10216069796392563</v>
      </c>
      <c r="I702">
        <f>IF(OR($A702=Test!B$1,$B702=Test!B$1,$C702=Test!B$1,$D702=Test!B$1,$E702=Test!B$1),1,0)</f>
        <v>1</v>
      </c>
      <c r="J702">
        <f>IF(OR($A702=Test!C$1,$B702=Test!C$1,$C702=Test!C$1,$D702=Test!C$1,$E702=Test!C$1),1,0)</f>
        <v>0</v>
      </c>
      <c r="K702">
        <f>IF(OR($A702=Test!D$1,$B702=Test!D$1,$C702=Test!D$1,$D702=Test!D$1,$E702=Test!D$1),1,0)</f>
        <v>0</v>
      </c>
      <c r="L702">
        <f>IF(OR($A702=Test!E$1,$B702=Test!E$1,$C702=Test!E$1,$D702=Test!E$1,$E702=Test!E$1),1,0)</f>
        <v>0</v>
      </c>
      <c r="M702">
        <f>IF(OR($A702=Test!F$1,$B702=Test!F$1,$C702=Test!F$1,$D702=Test!F$1,$E702=Test!F$1),1,0)</f>
        <v>0</v>
      </c>
      <c r="N702" s="34">
        <f t="shared" si="36"/>
        <v>1</v>
      </c>
      <c r="O702" s="34">
        <f t="shared" si="37"/>
        <v>660</v>
      </c>
      <c r="P702" s="34">
        <f t="shared" si="37"/>
        <v>209</v>
      </c>
      <c r="Q702" s="34">
        <f t="shared" si="37"/>
        <v>56</v>
      </c>
      <c r="R702" s="34">
        <f t="shared" si="37"/>
        <v>33</v>
      </c>
      <c r="S702" s="34">
        <f t="shared" si="37"/>
        <v>81</v>
      </c>
    </row>
    <row r="703" spans="1:19" x14ac:dyDescent="0.25">
      <c r="A703">
        <v>2</v>
      </c>
      <c r="B703">
        <v>17</v>
      </c>
      <c r="C703">
        <v>35</v>
      </c>
      <c r="D703">
        <v>36</v>
      </c>
      <c r="E703">
        <v>48</v>
      </c>
      <c r="F703" s="2">
        <v>0.22782108573659626</v>
      </c>
      <c r="G703">
        <f t="shared" si="38"/>
        <v>138</v>
      </c>
      <c r="H703" s="2">
        <f ca="1">VLOOKUP(A703,Mains!A:D,4,0)+VLOOKUP(B703,Mains!A:D,4,0)+VLOOKUP(C703,Mains!A:D,4,0)+VLOOKUP(D703,Mains!A:D,4,0)+VLOOKUP(E703,Mains!A:D,4,0)</f>
        <v>7.8124783828464966E-2</v>
      </c>
      <c r="I703">
        <f>IF(OR($A703=Test!B$1,$B703=Test!B$1,$C703=Test!B$1,$D703=Test!B$1,$E703=Test!B$1),1,0)</f>
        <v>1</v>
      </c>
      <c r="J703">
        <f>IF(OR($A703=Test!C$1,$B703=Test!C$1,$C703=Test!C$1,$D703=Test!C$1,$E703=Test!C$1),1,0)</f>
        <v>0</v>
      </c>
      <c r="K703">
        <f>IF(OR($A703=Test!D$1,$B703=Test!D$1,$C703=Test!D$1,$D703=Test!D$1,$E703=Test!D$1),1,0)</f>
        <v>0</v>
      </c>
      <c r="L703">
        <f>IF(OR($A703=Test!E$1,$B703=Test!E$1,$C703=Test!E$1,$D703=Test!E$1,$E703=Test!E$1),1,0)</f>
        <v>0</v>
      </c>
      <c r="M703">
        <f>IF(OR($A703=Test!F$1,$B703=Test!F$1,$C703=Test!F$1,$D703=Test!F$1,$E703=Test!F$1),1,0)</f>
        <v>0</v>
      </c>
      <c r="N703" s="34">
        <f t="shared" si="36"/>
        <v>1</v>
      </c>
      <c r="O703" s="34">
        <f t="shared" si="37"/>
        <v>660</v>
      </c>
      <c r="P703" s="34">
        <f t="shared" si="37"/>
        <v>105</v>
      </c>
      <c r="Q703" s="34">
        <f t="shared" si="37"/>
        <v>56</v>
      </c>
      <c r="R703" s="34">
        <f t="shared" si="37"/>
        <v>33</v>
      </c>
      <c r="S703" s="34">
        <f t="shared" si="37"/>
        <v>17</v>
      </c>
    </row>
    <row r="704" spans="1:19" x14ac:dyDescent="0.25">
      <c r="A704">
        <v>2</v>
      </c>
      <c r="B704">
        <v>13</v>
      </c>
      <c r="C704">
        <v>28</v>
      </c>
      <c r="D704">
        <v>47</v>
      </c>
      <c r="E704">
        <v>48</v>
      </c>
      <c r="F704" s="2">
        <v>0.22780039429412688</v>
      </c>
      <c r="G704">
        <f t="shared" si="38"/>
        <v>138</v>
      </c>
      <c r="H704" s="2">
        <f ca="1">VLOOKUP(A704,Mains!A:D,4,0)+VLOOKUP(B704,Mains!A:D,4,0)+VLOOKUP(C704,Mains!A:D,4,0)+VLOOKUP(D704,Mains!A:D,4,0)+VLOOKUP(E704,Mains!A:D,4,0)</f>
        <v>0.10013496849583094</v>
      </c>
      <c r="I704">
        <f>IF(OR($A704=Test!B$1,$B704=Test!B$1,$C704=Test!B$1,$D704=Test!B$1,$E704=Test!B$1),1,0)</f>
        <v>1</v>
      </c>
      <c r="J704">
        <f>IF(OR($A704=Test!C$1,$B704=Test!C$1,$C704=Test!C$1,$D704=Test!C$1,$E704=Test!C$1),1,0)</f>
        <v>0</v>
      </c>
      <c r="K704">
        <f>IF(OR($A704=Test!D$1,$B704=Test!D$1,$C704=Test!D$1,$D704=Test!D$1,$E704=Test!D$1),1,0)</f>
        <v>0</v>
      </c>
      <c r="L704">
        <f>IF(OR($A704=Test!E$1,$B704=Test!E$1,$C704=Test!E$1,$D704=Test!E$1,$E704=Test!E$1),1,0)</f>
        <v>0</v>
      </c>
      <c r="M704">
        <f>IF(OR($A704=Test!F$1,$B704=Test!F$1,$C704=Test!F$1,$D704=Test!F$1,$E704=Test!F$1),1,0)</f>
        <v>0</v>
      </c>
      <c r="N704" s="34">
        <f t="shared" si="36"/>
        <v>1</v>
      </c>
      <c r="O704" s="34">
        <f t="shared" si="37"/>
        <v>660</v>
      </c>
      <c r="P704" s="34">
        <f t="shared" si="37"/>
        <v>110</v>
      </c>
      <c r="Q704" s="34">
        <f t="shared" si="37"/>
        <v>120</v>
      </c>
      <c r="R704" s="34">
        <f t="shared" si="37"/>
        <v>2</v>
      </c>
      <c r="S704" s="34">
        <f t="shared" si="37"/>
        <v>17</v>
      </c>
    </row>
    <row r="705" spans="1:19" x14ac:dyDescent="0.25">
      <c r="A705">
        <v>8</v>
      </c>
      <c r="B705">
        <v>22</v>
      </c>
      <c r="C705">
        <v>23</v>
      </c>
      <c r="D705">
        <v>35</v>
      </c>
      <c r="E705">
        <v>50</v>
      </c>
      <c r="F705" s="2">
        <v>0.22779550277528654</v>
      </c>
      <c r="G705">
        <f t="shared" si="38"/>
        <v>138</v>
      </c>
      <c r="H705" s="2">
        <f ca="1">VLOOKUP(A705,Mains!A:D,4,0)+VLOOKUP(B705,Mains!A:D,4,0)+VLOOKUP(C705,Mains!A:D,4,0)+VLOOKUP(D705,Mains!A:D,4,0)+VLOOKUP(E705,Mains!A:D,4,0)</f>
        <v>9.7814409348477585E-2</v>
      </c>
      <c r="I705">
        <f>IF(OR($A705=Test!B$1,$B705=Test!B$1,$C705=Test!B$1,$D705=Test!B$1,$E705=Test!B$1),1,0)</f>
        <v>0</v>
      </c>
      <c r="J705">
        <f>IF(OR($A705=Test!C$1,$B705=Test!C$1,$C705=Test!C$1,$D705=Test!C$1,$E705=Test!C$1),1,0)</f>
        <v>0</v>
      </c>
      <c r="K705">
        <f>IF(OR($A705=Test!D$1,$B705=Test!D$1,$C705=Test!D$1,$D705=Test!D$1,$E705=Test!D$1),1,0)</f>
        <v>0</v>
      </c>
      <c r="L705">
        <f>IF(OR($A705=Test!E$1,$B705=Test!E$1,$C705=Test!E$1,$D705=Test!E$1,$E705=Test!E$1),1,0)</f>
        <v>0</v>
      </c>
      <c r="M705">
        <f>IF(OR($A705=Test!F$1,$B705=Test!F$1,$C705=Test!F$1,$D705=Test!F$1,$E705=Test!F$1),1,0)</f>
        <v>1</v>
      </c>
      <c r="N705" s="34">
        <f t="shared" si="36"/>
        <v>1</v>
      </c>
      <c r="O705" s="34">
        <f t="shared" si="37"/>
        <v>4</v>
      </c>
      <c r="P705" s="34">
        <f t="shared" si="37"/>
        <v>82</v>
      </c>
      <c r="Q705" s="34">
        <f t="shared" si="37"/>
        <v>86</v>
      </c>
      <c r="R705" s="34">
        <f t="shared" si="37"/>
        <v>177</v>
      </c>
      <c r="S705" s="34">
        <f t="shared" si="37"/>
        <v>215</v>
      </c>
    </row>
    <row r="706" spans="1:19" x14ac:dyDescent="0.25">
      <c r="A706">
        <v>2</v>
      </c>
      <c r="B706">
        <v>13</v>
      </c>
      <c r="C706">
        <v>23</v>
      </c>
      <c r="D706">
        <v>41</v>
      </c>
      <c r="E706">
        <v>42</v>
      </c>
      <c r="F706" s="2">
        <v>0.22779078956050497</v>
      </c>
      <c r="G706">
        <f t="shared" si="38"/>
        <v>121</v>
      </c>
      <c r="H706" s="2">
        <f ca="1">VLOOKUP(A706,Mains!A:D,4,0)+VLOOKUP(B706,Mains!A:D,4,0)+VLOOKUP(C706,Mains!A:D,4,0)+VLOOKUP(D706,Mains!A:D,4,0)+VLOOKUP(E706,Mains!A:D,4,0)</f>
        <v>8.7982033320775949E-2</v>
      </c>
      <c r="I706">
        <f>IF(OR($A706=Test!B$1,$B706=Test!B$1,$C706=Test!B$1,$D706=Test!B$1,$E706=Test!B$1),1,0)</f>
        <v>1</v>
      </c>
      <c r="J706">
        <f>IF(OR($A706=Test!C$1,$B706=Test!C$1,$C706=Test!C$1,$D706=Test!C$1,$E706=Test!C$1),1,0)</f>
        <v>0</v>
      </c>
      <c r="K706">
        <f>IF(OR($A706=Test!D$1,$B706=Test!D$1,$C706=Test!D$1,$D706=Test!D$1,$E706=Test!D$1),1,0)</f>
        <v>0</v>
      </c>
      <c r="L706">
        <f>IF(OR($A706=Test!E$1,$B706=Test!E$1,$C706=Test!E$1,$D706=Test!E$1,$E706=Test!E$1),1,0)</f>
        <v>0</v>
      </c>
      <c r="M706">
        <f>IF(OR($A706=Test!F$1,$B706=Test!F$1,$C706=Test!F$1,$D706=Test!F$1,$E706=Test!F$1),1,0)</f>
        <v>0</v>
      </c>
      <c r="N706" s="34">
        <f t="shared" ref="N706:N769" si="39">SUM(I706:M706)</f>
        <v>1</v>
      </c>
      <c r="O706" s="34">
        <f t="shared" si="37"/>
        <v>660</v>
      </c>
      <c r="P706" s="34">
        <f t="shared" si="37"/>
        <v>110</v>
      </c>
      <c r="Q706" s="34">
        <f t="shared" si="37"/>
        <v>86</v>
      </c>
      <c r="R706" s="34">
        <f t="shared" si="37"/>
        <v>14</v>
      </c>
      <c r="S706" s="34">
        <f t="shared" si="37"/>
        <v>12</v>
      </c>
    </row>
    <row r="707" spans="1:19" x14ac:dyDescent="0.25">
      <c r="A707">
        <v>4</v>
      </c>
      <c r="B707">
        <v>22</v>
      </c>
      <c r="C707">
        <v>34</v>
      </c>
      <c r="D707">
        <v>35</v>
      </c>
      <c r="E707">
        <v>40</v>
      </c>
      <c r="F707" s="2">
        <v>0.22778356424370408</v>
      </c>
      <c r="G707">
        <f t="shared" si="38"/>
        <v>135</v>
      </c>
      <c r="H707" s="2">
        <f ca="1">VLOOKUP(A707,Mains!A:D,4,0)+VLOOKUP(B707,Mains!A:D,4,0)+VLOOKUP(C707,Mains!A:D,4,0)+VLOOKUP(D707,Mains!A:D,4,0)+VLOOKUP(E707,Mains!A:D,4,0)</f>
        <v>0.11058505079237871</v>
      </c>
      <c r="I707">
        <f>IF(OR($A707=Test!B$1,$B707=Test!B$1,$C707=Test!B$1,$D707=Test!B$1,$E707=Test!B$1),1,0)</f>
        <v>0</v>
      </c>
      <c r="J707">
        <f>IF(OR($A707=Test!C$1,$B707=Test!C$1,$C707=Test!C$1,$D707=Test!C$1,$E707=Test!C$1),1,0)</f>
        <v>0</v>
      </c>
      <c r="K707">
        <f>IF(OR($A707=Test!D$1,$B707=Test!D$1,$C707=Test!D$1,$D707=Test!D$1,$E707=Test!D$1),1,0)</f>
        <v>0</v>
      </c>
      <c r="L707">
        <f>IF(OR($A707=Test!E$1,$B707=Test!E$1,$C707=Test!E$1,$D707=Test!E$1,$E707=Test!E$1),1,0)</f>
        <v>0</v>
      </c>
      <c r="M707">
        <f>IF(OR($A707=Test!F$1,$B707=Test!F$1,$C707=Test!F$1,$D707=Test!F$1,$E707=Test!F$1),1,0)</f>
        <v>0</v>
      </c>
      <c r="N707" s="34">
        <f t="shared" si="39"/>
        <v>0</v>
      </c>
      <c r="O707" s="34">
        <f t="shared" si="37"/>
        <v>207</v>
      </c>
      <c r="P707" s="34">
        <f t="shared" si="37"/>
        <v>82</v>
      </c>
      <c r="Q707" s="34">
        <f t="shared" si="37"/>
        <v>71</v>
      </c>
      <c r="R707" s="34">
        <f t="shared" si="37"/>
        <v>177</v>
      </c>
      <c r="S707" s="34">
        <f t="shared" si="37"/>
        <v>170</v>
      </c>
    </row>
    <row r="708" spans="1:19" x14ac:dyDescent="0.25">
      <c r="A708">
        <v>2</v>
      </c>
      <c r="B708">
        <v>14</v>
      </c>
      <c r="C708">
        <v>29</v>
      </c>
      <c r="D708">
        <v>40</v>
      </c>
      <c r="E708">
        <v>41</v>
      </c>
      <c r="F708" s="2">
        <v>0.22777481981638747</v>
      </c>
      <c r="G708">
        <f t="shared" si="38"/>
        <v>126</v>
      </c>
      <c r="H708" s="2">
        <f ca="1">VLOOKUP(A708,Mains!A:D,4,0)+VLOOKUP(B708,Mains!A:D,4,0)+VLOOKUP(C708,Mains!A:D,4,0)+VLOOKUP(D708,Mains!A:D,4,0)+VLOOKUP(E708,Mains!A:D,4,0)</f>
        <v>7.6911489672419966E-2</v>
      </c>
      <c r="I708">
        <f>IF(OR($A708=Test!B$1,$B708=Test!B$1,$C708=Test!B$1,$D708=Test!B$1,$E708=Test!B$1),1,0)</f>
        <v>1</v>
      </c>
      <c r="J708">
        <f>IF(OR($A708=Test!C$1,$B708=Test!C$1,$C708=Test!C$1,$D708=Test!C$1,$E708=Test!C$1),1,0)</f>
        <v>1</v>
      </c>
      <c r="K708">
        <f>IF(OR($A708=Test!D$1,$B708=Test!D$1,$C708=Test!D$1,$D708=Test!D$1,$E708=Test!D$1),1,0)</f>
        <v>0</v>
      </c>
      <c r="L708">
        <f>IF(OR($A708=Test!E$1,$B708=Test!E$1,$C708=Test!E$1,$D708=Test!E$1,$E708=Test!E$1),1,0)</f>
        <v>0</v>
      </c>
      <c r="M708">
        <f>IF(OR($A708=Test!F$1,$B708=Test!F$1,$C708=Test!F$1,$D708=Test!F$1,$E708=Test!F$1),1,0)</f>
        <v>0</v>
      </c>
      <c r="N708" s="34">
        <f t="shared" si="39"/>
        <v>2</v>
      </c>
      <c r="O708" s="34">
        <f t="shared" si="37"/>
        <v>660</v>
      </c>
      <c r="P708" s="34">
        <f t="shared" si="37"/>
        <v>47</v>
      </c>
      <c r="Q708" s="34">
        <f t="shared" si="37"/>
        <v>27</v>
      </c>
      <c r="R708" s="34">
        <f t="shared" si="37"/>
        <v>160</v>
      </c>
      <c r="S708" s="34">
        <f t="shared" si="37"/>
        <v>92</v>
      </c>
    </row>
    <row r="709" spans="1:19" x14ac:dyDescent="0.25">
      <c r="A709">
        <v>4</v>
      </c>
      <c r="B709">
        <v>19</v>
      </c>
      <c r="C709">
        <v>37</v>
      </c>
      <c r="D709">
        <v>39</v>
      </c>
      <c r="E709">
        <v>40</v>
      </c>
      <c r="F709" s="2">
        <v>0.22773921702174782</v>
      </c>
      <c r="G709">
        <f t="shared" si="38"/>
        <v>139</v>
      </c>
      <c r="H709" s="2">
        <f ca="1">VLOOKUP(A709,Mains!A:D,4,0)+VLOOKUP(B709,Mains!A:D,4,0)+VLOOKUP(C709,Mains!A:D,4,0)+VLOOKUP(D709,Mains!A:D,4,0)+VLOOKUP(E709,Mains!A:D,4,0)</f>
        <v>0.10209777812433897</v>
      </c>
      <c r="I709">
        <f>IF(OR($A709=Test!B$1,$B709=Test!B$1,$C709=Test!B$1,$D709=Test!B$1,$E709=Test!B$1),1,0)</f>
        <v>0</v>
      </c>
      <c r="J709">
        <f>IF(OR($A709=Test!C$1,$B709=Test!C$1,$C709=Test!C$1,$D709=Test!C$1,$E709=Test!C$1),1,0)</f>
        <v>0</v>
      </c>
      <c r="K709">
        <f>IF(OR($A709=Test!D$1,$B709=Test!D$1,$C709=Test!D$1,$D709=Test!D$1,$E709=Test!D$1),1,0)</f>
        <v>1</v>
      </c>
      <c r="L709">
        <f>IF(OR($A709=Test!E$1,$B709=Test!E$1,$C709=Test!E$1,$D709=Test!E$1,$E709=Test!E$1),1,0)</f>
        <v>0</v>
      </c>
      <c r="M709">
        <f>IF(OR($A709=Test!F$1,$B709=Test!F$1,$C709=Test!F$1,$D709=Test!F$1,$E709=Test!F$1),1,0)</f>
        <v>0</v>
      </c>
      <c r="N709" s="34">
        <f t="shared" si="39"/>
        <v>1</v>
      </c>
      <c r="O709" s="34">
        <f t="shared" si="37"/>
        <v>207</v>
      </c>
      <c r="P709" s="34">
        <f t="shared" si="37"/>
        <v>209</v>
      </c>
      <c r="Q709" s="34">
        <f t="shared" si="37"/>
        <v>12</v>
      </c>
      <c r="R709" s="34">
        <f t="shared" si="37"/>
        <v>199</v>
      </c>
      <c r="S709" s="34">
        <f t="shared" si="37"/>
        <v>170</v>
      </c>
    </row>
    <row r="710" spans="1:19" x14ac:dyDescent="0.25">
      <c r="A710">
        <v>2</v>
      </c>
      <c r="B710">
        <v>19</v>
      </c>
      <c r="C710">
        <v>30</v>
      </c>
      <c r="D710">
        <v>42</v>
      </c>
      <c r="E710">
        <v>43</v>
      </c>
      <c r="F710" s="2">
        <v>0.22773671251323566</v>
      </c>
      <c r="G710">
        <f t="shared" si="38"/>
        <v>136</v>
      </c>
      <c r="H710" s="2">
        <f ca="1">VLOOKUP(A710,Mains!A:D,4,0)+VLOOKUP(B710,Mains!A:D,4,0)+VLOOKUP(C710,Mains!A:D,4,0)+VLOOKUP(D710,Mains!A:D,4,0)+VLOOKUP(E710,Mains!A:D,4,0)</f>
        <v>0.10076016291825764</v>
      </c>
      <c r="I710">
        <f>IF(OR($A710=Test!B$1,$B710=Test!B$1,$C710=Test!B$1,$D710=Test!B$1,$E710=Test!B$1),1,0)</f>
        <v>1</v>
      </c>
      <c r="J710">
        <f>IF(OR($A710=Test!C$1,$B710=Test!C$1,$C710=Test!C$1,$D710=Test!C$1,$E710=Test!C$1),1,0)</f>
        <v>0</v>
      </c>
      <c r="K710">
        <f>IF(OR($A710=Test!D$1,$B710=Test!D$1,$C710=Test!D$1,$D710=Test!D$1,$E710=Test!D$1),1,0)</f>
        <v>0</v>
      </c>
      <c r="L710">
        <f>IF(OR($A710=Test!E$1,$B710=Test!E$1,$C710=Test!E$1,$D710=Test!E$1,$E710=Test!E$1),1,0)</f>
        <v>0</v>
      </c>
      <c r="M710">
        <f>IF(OR($A710=Test!F$1,$B710=Test!F$1,$C710=Test!F$1,$D710=Test!F$1,$E710=Test!F$1),1,0)</f>
        <v>0</v>
      </c>
      <c r="N710" s="34">
        <f t="shared" si="39"/>
        <v>1</v>
      </c>
      <c r="O710" s="34">
        <f t="shared" si="37"/>
        <v>660</v>
      </c>
      <c r="P710" s="34">
        <f t="shared" si="37"/>
        <v>209</v>
      </c>
      <c r="Q710" s="34">
        <f t="shared" si="37"/>
        <v>47</v>
      </c>
      <c r="R710" s="34">
        <f t="shared" si="37"/>
        <v>110</v>
      </c>
      <c r="S710" s="34">
        <f t="shared" si="37"/>
        <v>208</v>
      </c>
    </row>
    <row r="711" spans="1:19" x14ac:dyDescent="0.25">
      <c r="A711">
        <v>2</v>
      </c>
      <c r="B711">
        <v>19</v>
      </c>
      <c r="C711">
        <v>36</v>
      </c>
      <c r="D711">
        <v>39</v>
      </c>
      <c r="E711">
        <v>40</v>
      </c>
      <c r="F711" s="2">
        <v>0.22771072838641179</v>
      </c>
      <c r="G711">
        <f t="shared" si="38"/>
        <v>136</v>
      </c>
      <c r="H711" s="2">
        <f ca="1">VLOOKUP(A711,Mains!A:D,4,0)+VLOOKUP(B711,Mains!A:D,4,0)+VLOOKUP(C711,Mains!A:D,4,0)+VLOOKUP(D711,Mains!A:D,4,0)+VLOOKUP(E711,Mains!A:D,4,0)</f>
        <v>0.11143619193086418</v>
      </c>
      <c r="I711">
        <f>IF(OR($A711=Test!B$1,$B711=Test!B$1,$C711=Test!B$1,$D711=Test!B$1,$E711=Test!B$1),1,0)</f>
        <v>1</v>
      </c>
      <c r="J711">
        <f>IF(OR($A711=Test!C$1,$B711=Test!C$1,$C711=Test!C$1,$D711=Test!C$1,$E711=Test!C$1),1,0)</f>
        <v>0</v>
      </c>
      <c r="K711">
        <f>IF(OR($A711=Test!D$1,$B711=Test!D$1,$C711=Test!D$1,$D711=Test!D$1,$E711=Test!D$1),1,0)</f>
        <v>0</v>
      </c>
      <c r="L711">
        <f>IF(OR($A711=Test!E$1,$B711=Test!E$1,$C711=Test!E$1,$D711=Test!E$1,$E711=Test!E$1),1,0)</f>
        <v>0</v>
      </c>
      <c r="M711">
        <f>IF(OR($A711=Test!F$1,$B711=Test!F$1,$C711=Test!F$1,$D711=Test!F$1,$E711=Test!F$1),1,0)</f>
        <v>0</v>
      </c>
      <c r="N711" s="34">
        <f t="shared" si="39"/>
        <v>1</v>
      </c>
      <c r="O711" s="34">
        <f t="shared" si="37"/>
        <v>660</v>
      </c>
      <c r="P711" s="34">
        <f t="shared" si="37"/>
        <v>209</v>
      </c>
      <c r="Q711" s="34">
        <f t="shared" si="37"/>
        <v>4</v>
      </c>
      <c r="R711" s="34">
        <f t="shared" si="37"/>
        <v>199</v>
      </c>
      <c r="S711" s="34">
        <f t="shared" si="37"/>
        <v>170</v>
      </c>
    </row>
    <row r="712" spans="1:19" x14ac:dyDescent="0.25">
      <c r="A712">
        <v>2</v>
      </c>
      <c r="B712">
        <v>20</v>
      </c>
      <c r="C712">
        <v>29</v>
      </c>
      <c r="D712">
        <v>39</v>
      </c>
      <c r="E712">
        <v>40</v>
      </c>
      <c r="F712" s="2">
        <v>0.22768153593853199</v>
      </c>
      <c r="G712">
        <f t="shared" si="38"/>
        <v>130</v>
      </c>
      <c r="H712" s="2">
        <f ca="1">VLOOKUP(A712,Mains!A:D,4,0)+VLOOKUP(B712,Mains!A:D,4,0)+VLOOKUP(C712,Mains!A:D,4,0)+VLOOKUP(D712,Mains!A:D,4,0)+VLOOKUP(E712,Mains!A:D,4,0)</f>
        <v>8.4527706796632365E-2</v>
      </c>
      <c r="I712">
        <f>IF(OR($A712=Test!B$1,$B712=Test!B$1,$C712=Test!B$1,$D712=Test!B$1,$E712=Test!B$1),1,0)</f>
        <v>1</v>
      </c>
      <c r="J712">
        <f>IF(OR($A712=Test!C$1,$B712=Test!C$1,$C712=Test!C$1,$D712=Test!C$1,$E712=Test!C$1),1,0)</f>
        <v>0</v>
      </c>
      <c r="K712">
        <f>IF(OR($A712=Test!D$1,$B712=Test!D$1,$C712=Test!D$1,$D712=Test!D$1,$E712=Test!D$1),1,0)</f>
        <v>0</v>
      </c>
      <c r="L712">
        <f>IF(OR($A712=Test!E$1,$B712=Test!E$1,$C712=Test!E$1,$D712=Test!E$1,$E712=Test!E$1),1,0)</f>
        <v>0</v>
      </c>
      <c r="M712">
        <f>IF(OR($A712=Test!F$1,$B712=Test!F$1,$C712=Test!F$1,$D712=Test!F$1,$E712=Test!F$1),1,0)</f>
        <v>0</v>
      </c>
      <c r="N712" s="34">
        <f t="shared" si="39"/>
        <v>1</v>
      </c>
      <c r="O712" s="34">
        <f t="shared" si="37"/>
        <v>660</v>
      </c>
      <c r="P712" s="34">
        <f t="shared" si="37"/>
        <v>74</v>
      </c>
      <c r="Q712" s="34">
        <f t="shared" si="37"/>
        <v>27</v>
      </c>
      <c r="R712" s="34">
        <f t="shared" si="37"/>
        <v>199</v>
      </c>
      <c r="S712" s="34">
        <f t="shared" si="37"/>
        <v>170</v>
      </c>
    </row>
    <row r="713" spans="1:19" x14ac:dyDescent="0.25">
      <c r="A713">
        <v>2</v>
      </c>
      <c r="B713">
        <v>17</v>
      </c>
      <c r="C713">
        <v>30</v>
      </c>
      <c r="D713">
        <v>31</v>
      </c>
      <c r="E713">
        <v>50</v>
      </c>
      <c r="F713" s="2">
        <v>0.22768133181544958</v>
      </c>
      <c r="G713">
        <f t="shared" si="38"/>
        <v>130</v>
      </c>
      <c r="H713" s="2">
        <f ca="1">VLOOKUP(A713,Mains!A:D,4,0)+VLOOKUP(B713,Mains!A:D,4,0)+VLOOKUP(C713,Mains!A:D,4,0)+VLOOKUP(D713,Mains!A:D,4,0)+VLOOKUP(E713,Mains!A:D,4,0)</f>
        <v>7.3230473936840151E-2</v>
      </c>
      <c r="I713">
        <f>IF(OR($A713=Test!B$1,$B713=Test!B$1,$C713=Test!B$1,$D713=Test!B$1,$E713=Test!B$1),1,0)</f>
        <v>1</v>
      </c>
      <c r="J713">
        <f>IF(OR($A713=Test!C$1,$B713=Test!C$1,$C713=Test!C$1,$D713=Test!C$1,$E713=Test!C$1),1,0)</f>
        <v>0</v>
      </c>
      <c r="K713">
        <f>IF(OR($A713=Test!D$1,$B713=Test!D$1,$C713=Test!D$1,$D713=Test!D$1,$E713=Test!D$1),1,0)</f>
        <v>0</v>
      </c>
      <c r="L713">
        <f>IF(OR($A713=Test!E$1,$B713=Test!E$1,$C713=Test!E$1,$D713=Test!E$1,$E713=Test!E$1),1,0)</f>
        <v>0</v>
      </c>
      <c r="M713">
        <f>IF(OR($A713=Test!F$1,$B713=Test!F$1,$C713=Test!F$1,$D713=Test!F$1,$E713=Test!F$1),1,0)</f>
        <v>1</v>
      </c>
      <c r="N713" s="34">
        <f t="shared" si="39"/>
        <v>2</v>
      </c>
      <c r="O713" s="34">
        <f t="shared" si="37"/>
        <v>660</v>
      </c>
      <c r="P713" s="34">
        <f t="shared" si="37"/>
        <v>105</v>
      </c>
      <c r="Q713" s="34">
        <f t="shared" si="37"/>
        <v>47</v>
      </c>
      <c r="R713" s="34">
        <f t="shared" si="37"/>
        <v>15</v>
      </c>
      <c r="S713" s="34">
        <f t="shared" si="37"/>
        <v>215</v>
      </c>
    </row>
    <row r="714" spans="1:19" x14ac:dyDescent="0.25">
      <c r="A714">
        <v>4</v>
      </c>
      <c r="B714">
        <v>22</v>
      </c>
      <c r="C714">
        <v>23</v>
      </c>
      <c r="D714">
        <v>35</v>
      </c>
      <c r="E714">
        <v>49</v>
      </c>
      <c r="F714" s="2">
        <v>0.2276782890758505</v>
      </c>
      <c r="G714">
        <f t="shared" si="38"/>
        <v>133</v>
      </c>
      <c r="H714" s="2">
        <f ca="1">VLOOKUP(A714,Mains!A:D,4,0)+VLOOKUP(B714,Mains!A:D,4,0)+VLOOKUP(C714,Mains!A:D,4,0)+VLOOKUP(D714,Mains!A:D,4,0)+VLOOKUP(E714,Mains!A:D,4,0)</f>
        <v>0.10389580117868209</v>
      </c>
      <c r="I714">
        <f>IF(OR($A714=Test!B$1,$B714=Test!B$1,$C714=Test!B$1,$D714=Test!B$1,$E714=Test!B$1),1,0)</f>
        <v>0</v>
      </c>
      <c r="J714">
        <f>IF(OR($A714=Test!C$1,$B714=Test!C$1,$C714=Test!C$1,$D714=Test!C$1,$E714=Test!C$1),1,0)</f>
        <v>0</v>
      </c>
      <c r="K714">
        <f>IF(OR($A714=Test!D$1,$B714=Test!D$1,$C714=Test!D$1,$D714=Test!D$1,$E714=Test!D$1),1,0)</f>
        <v>0</v>
      </c>
      <c r="L714">
        <f>IF(OR($A714=Test!E$1,$B714=Test!E$1,$C714=Test!E$1,$D714=Test!E$1,$E714=Test!E$1),1,0)</f>
        <v>0</v>
      </c>
      <c r="M714">
        <f>IF(OR($A714=Test!F$1,$B714=Test!F$1,$C714=Test!F$1,$D714=Test!F$1,$E714=Test!F$1),1,0)</f>
        <v>0</v>
      </c>
      <c r="N714" s="34">
        <f t="shared" si="39"/>
        <v>0</v>
      </c>
      <c r="O714" s="34">
        <f t="shared" si="37"/>
        <v>207</v>
      </c>
      <c r="P714" s="34">
        <f t="shared" si="37"/>
        <v>82</v>
      </c>
      <c r="Q714" s="34">
        <f t="shared" si="37"/>
        <v>86</v>
      </c>
      <c r="R714" s="34">
        <f t="shared" si="37"/>
        <v>177</v>
      </c>
      <c r="S714" s="34">
        <f t="shared" si="37"/>
        <v>6</v>
      </c>
    </row>
    <row r="715" spans="1:19" x14ac:dyDescent="0.25">
      <c r="A715">
        <v>2</v>
      </c>
      <c r="B715">
        <v>17</v>
      </c>
      <c r="C715">
        <v>26</v>
      </c>
      <c r="D715">
        <v>45</v>
      </c>
      <c r="E715">
        <v>46</v>
      </c>
      <c r="F715" s="2">
        <v>0.22767603933505523</v>
      </c>
      <c r="G715">
        <f t="shared" si="38"/>
        <v>136</v>
      </c>
      <c r="H715" s="2">
        <f ca="1">VLOOKUP(A715,Mains!A:D,4,0)+VLOOKUP(B715,Mains!A:D,4,0)+VLOOKUP(C715,Mains!A:D,4,0)+VLOOKUP(D715,Mains!A:D,4,0)+VLOOKUP(E715,Mains!A:D,4,0)</f>
        <v>9.1256445833949706E-2</v>
      </c>
      <c r="I715">
        <f>IF(OR($A715=Test!B$1,$B715=Test!B$1,$C715=Test!B$1,$D715=Test!B$1,$E715=Test!B$1),1,0)</f>
        <v>1</v>
      </c>
      <c r="J715">
        <f>IF(OR($A715=Test!C$1,$B715=Test!C$1,$C715=Test!C$1,$D715=Test!C$1,$E715=Test!C$1),1,0)</f>
        <v>0</v>
      </c>
      <c r="K715">
        <f>IF(OR($A715=Test!D$1,$B715=Test!D$1,$C715=Test!D$1,$D715=Test!D$1,$E715=Test!D$1),1,0)</f>
        <v>0</v>
      </c>
      <c r="L715">
        <f>IF(OR($A715=Test!E$1,$B715=Test!E$1,$C715=Test!E$1,$D715=Test!E$1,$E715=Test!E$1),1,0)</f>
        <v>0</v>
      </c>
      <c r="M715">
        <f>IF(OR($A715=Test!F$1,$B715=Test!F$1,$C715=Test!F$1,$D715=Test!F$1,$E715=Test!F$1),1,0)</f>
        <v>0</v>
      </c>
      <c r="N715" s="34">
        <f t="shared" si="39"/>
        <v>1</v>
      </c>
      <c r="O715" s="34">
        <f t="shared" si="37"/>
        <v>660</v>
      </c>
      <c r="P715" s="34">
        <f t="shared" si="37"/>
        <v>105</v>
      </c>
      <c r="Q715" s="34">
        <f t="shared" si="37"/>
        <v>102</v>
      </c>
      <c r="R715" s="34">
        <f t="shared" si="37"/>
        <v>32</v>
      </c>
      <c r="S715" s="34">
        <f t="shared" si="37"/>
        <v>64</v>
      </c>
    </row>
    <row r="716" spans="1:19" x14ac:dyDescent="0.25">
      <c r="A716">
        <v>2</v>
      </c>
      <c r="B716">
        <v>20</v>
      </c>
      <c r="C716">
        <v>38</v>
      </c>
      <c r="D716">
        <v>39</v>
      </c>
      <c r="E716">
        <v>40</v>
      </c>
      <c r="F716" s="2">
        <v>0.22766481120214038</v>
      </c>
      <c r="G716">
        <f t="shared" si="38"/>
        <v>139</v>
      </c>
      <c r="H716" s="2">
        <f ca="1">VLOOKUP(A716,Mains!A:D,4,0)+VLOOKUP(B716,Mains!A:D,4,0)+VLOOKUP(C716,Mains!A:D,4,0)+VLOOKUP(D716,Mains!A:D,4,0)+VLOOKUP(E716,Mains!A:D,4,0)</f>
        <v>8.5567830144841775E-2</v>
      </c>
      <c r="I716">
        <f>IF(OR($A716=Test!B$1,$B716=Test!B$1,$C716=Test!B$1,$D716=Test!B$1,$E716=Test!B$1),1,0)</f>
        <v>1</v>
      </c>
      <c r="J716">
        <f>IF(OR($A716=Test!C$1,$B716=Test!C$1,$C716=Test!C$1,$D716=Test!C$1,$E716=Test!C$1),1,0)</f>
        <v>0</v>
      </c>
      <c r="K716">
        <f>IF(OR($A716=Test!D$1,$B716=Test!D$1,$C716=Test!D$1,$D716=Test!D$1,$E716=Test!D$1),1,0)</f>
        <v>0</v>
      </c>
      <c r="L716">
        <f>IF(OR($A716=Test!E$1,$B716=Test!E$1,$C716=Test!E$1,$D716=Test!E$1,$E716=Test!E$1),1,0)</f>
        <v>0</v>
      </c>
      <c r="M716">
        <f>IF(OR($A716=Test!F$1,$B716=Test!F$1,$C716=Test!F$1,$D716=Test!F$1,$E716=Test!F$1),1,0)</f>
        <v>0</v>
      </c>
      <c r="N716" s="34">
        <f t="shared" si="39"/>
        <v>1</v>
      </c>
      <c r="O716" s="34">
        <f t="shared" ref="O716:S766" si="40">COUNTIF(A:A,A716)</f>
        <v>660</v>
      </c>
      <c r="P716" s="34">
        <f t="shared" si="40"/>
        <v>74</v>
      </c>
      <c r="Q716" s="34">
        <f t="shared" si="40"/>
        <v>7</v>
      </c>
      <c r="R716" s="34">
        <f t="shared" si="40"/>
        <v>199</v>
      </c>
      <c r="S716" s="34">
        <f t="shared" si="40"/>
        <v>170</v>
      </c>
    </row>
    <row r="717" spans="1:19" x14ac:dyDescent="0.25">
      <c r="A717">
        <v>2</v>
      </c>
      <c r="B717">
        <v>6</v>
      </c>
      <c r="C717">
        <v>22</v>
      </c>
      <c r="D717">
        <v>40</v>
      </c>
      <c r="E717">
        <v>41</v>
      </c>
      <c r="F717" s="2">
        <v>0.22765863882243317</v>
      </c>
      <c r="G717">
        <f t="shared" si="38"/>
        <v>111</v>
      </c>
      <c r="H717" s="2">
        <f ca="1">VLOOKUP(A717,Mains!A:D,4,0)+VLOOKUP(B717,Mains!A:D,4,0)+VLOOKUP(C717,Mains!A:D,4,0)+VLOOKUP(D717,Mains!A:D,4,0)+VLOOKUP(E717,Mains!A:D,4,0)</f>
        <v>0.11018757733656549</v>
      </c>
      <c r="I717">
        <f>IF(OR($A717=Test!B$1,$B717=Test!B$1,$C717=Test!B$1,$D717=Test!B$1,$E717=Test!B$1),1,0)</f>
        <v>1</v>
      </c>
      <c r="J717">
        <f>IF(OR($A717=Test!C$1,$B717=Test!C$1,$C717=Test!C$1,$D717=Test!C$1,$E717=Test!C$1),1,0)</f>
        <v>0</v>
      </c>
      <c r="K717">
        <f>IF(OR($A717=Test!D$1,$B717=Test!D$1,$C717=Test!D$1,$D717=Test!D$1,$E717=Test!D$1),1,0)</f>
        <v>0</v>
      </c>
      <c r="L717">
        <f>IF(OR($A717=Test!E$1,$B717=Test!E$1,$C717=Test!E$1,$D717=Test!E$1,$E717=Test!E$1),1,0)</f>
        <v>0</v>
      </c>
      <c r="M717">
        <f>IF(OR($A717=Test!F$1,$B717=Test!F$1,$C717=Test!F$1,$D717=Test!F$1,$E717=Test!F$1),1,0)</f>
        <v>0</v>
      </c>
      <c r="N717" s="34">
        <f t="shared" si="39"/>
        <v>1</v>
      </c>
      <c r="O717" s="34">
        <f t="shared" si="40"/>
        <v>660</v>
      </c>
      <c r="P717" s="34">
        <f t="shared" si="40"/>
        <v>7</v>
      </c>
      <c r="Q717" s="34">
        <f t="shared" si="40"/>
        <v>106</v>
      </c>
      <c r="R717" s="34">
        <f t="shared" si="40"/>
        <v>160</v>
      </c>
      <c r="S717" s="34">
        <f t="shared" si="40"/>
        <v>92</v>
      </c>
    </row>
    <row r="718" spans="1:19" x14ac:dyDescent="0.25">
      <c r="A718">
        <v>2</v>
      </c>
      <c r="B718">
        <v>15</v>
      </c>
      <c r="C718">
        <v>26</v>
      </c>
      <c r="D718">
        <v>41</v>
      </c>
      <c r="E718">
        <v>42</v>
      </c>
      <c r="F718" s="2">
        <v>0.22764482167715855</v>
      </c>
      <c r="G718">
        <f t="shared" si="38"/>
        <v>126</v>
      </c>
      <c r="H718" s="2">
        <f ca="1">VLOOKUP(A718,Mains!A:D,4,0)+VLOOKUP(B718,Mains!A:D,4,0)+VLOOKUP(C718,Mains!A:D,4,0)+VLOOKUP(D718,Mains!A:D,4,0)+VLOOKUP(E718,Mains!A:D,4,0)</f>
        <v>7.6997496878759883E-2</v>
      </c>
      <c r="I718">
        <f>IF(OR($A718=Test!B$1,$B718=Test!B$1,$C718=Test!B$1,$D718=Test!B$1,$E718=Test!B$1),1,0)</f>
        <v>1</v>
      </c>
      <c r="J718">
        <f>IF(OR($A718=Test!C$1,$B718=Test!C$1,$C718=Test!C$1,$D718=Test!C$1,$E718=Test!C$1),1,0)</f>
        <v>0</v>
      </c>
      <c r="K718">
        <f>IF(OR($A718=Test!D$1,$B718=Test!D$1,$C718=Test!D$1,$D718=Test!D$1,$E718=Test!D$1),1,0)</f>
        <v>0</v>
      </c>
      <c r="L718">
        <f>IF(OR($A718=Test!E$1,$B718=Test!E$1,$C718=Test!E$1,$D718=Test!E$1,$E718=Test!E$1),1,0)</f>
        <v>0</v>
      </c>
      <c r="M718">
        <f>IF(OR($A718=Test!F$1,$B718=Test!F$1,$C718=Test!F$1,$D718=Test!F$1,$E718=Test!F$1),1,0)</f>
        <v>0</v>
      </c>
      <c r="N718" s="34">
        <f t="shared" si="39"/>
        <v>1</v>
      </c>
      <c r="O718" s="34">
        <f t="shared" si="40"/>
        <v>660</v>
      </c>
      <c r="P718" s="34">
        <f t="shared" si="40"/>
        <v>56</v>
      </c>
      <c r="Q718" s="34">
        <f t="shared" si="40"/>
        <v>102</v>
      </c>
      <c r="R718" s="34">
        <f t="shared" si="40"/>
        <v>14</v>
      </c>
      <c r="S718" s="34">
        <f t="shared" si="40"/>
        <v>12</v>
      </c>
    </row>
    <row r="719" spans="1:19" x14ac:dyDescent="0.25">
      <c r="A719">
        <v>2</v>
      </c>
      <c r="B719">
        <v>19</v>
      </c>
      <c r="C719">
        <v>35</v>
      </c>
      <c r="D719">
        <v>42</v>
      </c>
      <c r="E719">
        <v>43</v>
      </c>
      <c r="F719" s="2">
        <v>0.22764058685590935</v>
      </c>
      <c r="G719">
        <f t="shared" si="38"/>
        <v>141</v>
      </c>
      <c r="H719" s="2">
        <f ca="1">VLOOKUP(A719,Mains!A:D,4,0)+VLOOKUP(B719,Mains!A:D,4,0)+VLOOKUP(C719,Mains!A:D,4,0)+VLOOKUP(D719,Mains!A:D,4,0)+VLOOKUP(E719,Mains!A:D,4,0)</f>
        <v>0.11656433885272431</v>
      </c>
      <c r="I719">
        <f>IF(OR($A719=Test!B$1,$B719=Test!B$1,$C719=Test!B$1,$D719=Test!B$1,$E719=Test!B$1),1,0)</f>
        <v>1</v>
      </c>
      <c r="J719">
        <f>IF(OR($A719=Test!C$1,$B719=Test!C$1,$C719=Test!C$1,$D719=Test!C$1,$E719=Test!C$1),1,0)</f>
        <v>0</v>
      </c>
      <c r="K719">
        <f>IF(OR($A719=Test!D$1,$B719=Test!D$1,$C719=Test!D$1,$D719=Test!D$1,$E719=Test!D$1),1,0)</f>
        <v>0</v>
      </c>
      <c r="L719">
        <f>IF(OR($A719=Test!E$1,$B719=Test!E$1,$C719=Test!E$1,$D719=Test!E$1,$E719=Test!E$1),1,0)</f>
        <v>0</v>
      </c>
      <c r="M719">
        <f>IF(OR($A719=Test!F$1,$B719=Test!F$1,$C719=Test!F$1,$D719=Test!F$1,$E719=Test!F$1),1,0)</f>
        <v>0</v>
      </c>
      <c r="N719" s="34">
        <f t="shared" si="39"/>
        <v>1</v>
      </c>
      <c r="O719" s="34">
        <f t="shared" si="40"/>
        <v>660</v>
      </c>
      <c r="P719" s="34">
        <f t="shared" si="40"/>
        <v>209</v>
      </c>
      <c r="Q719" s="34">
        <f t="shared" si="40"/>
        <v>56</v>
      </c>
      <c r="R719" s="34">
        <f t="shared" si="40"/>
        <v>110</v>
      </c>
      <c r="S719" s="34">
        <f t="shared" si="40"/>
        <v>208</v>
      </c>
    </row>
    <row r="720" spans="1:19" x14ac:dyDescent="0.25">
      <c r="A720">
        <v>4</v>
      </c>
      <c r="B720">
        <v>23</v>
      </c>
      <c r="C720">
        <v>24</v>
      </c>
      <c r="D720">
        <v>35</v>
      </c>
      <c r="E720">
        <v>45</v>
      </c>
      <c r="F720" s="2">
        <v>0.22763674383053847</v>
      </c>
      <c r="G720">
        <f t="shared" si="38"/>
        <v>131</v>
      </c>
      <c r="H720" s="2">
        <f ca="1">VLOOKUP(A720,Mains!A:D,4,0)+VLOOKUP(B720,Mains!A:D,4,0)+VLOOKUP(C720,Mains!A:D,4,0)+VLOOKUP(D720,Mains!A:D,4,0)+VLOOKUP(E720,Mains!A:D,4,0)</f>
        <v>0.10163511886737177</v>
      </c>
      <c r="I720">
        <f>IF(OR($A720=Test!B$1,$B720=Test!B$1,$C720=Test!B$1,$D720=Test!B$1,$E720=Test!B$1),1,0)</f>
        <v>0</v>
      </c>
      <c r="J720">
        <f>IF(OR($A720=Test!C$1,$B720=Test!C$1,$C720=Test!C$1,$D720=Test!C$1,$E720=Test!C$1),1,0)</f>
        <v>0</v>
      </c>
      <c r="K720">
        <f>IF(OR($A720=Test!D$1,$B720=Test!D$1,$C720=Test!D$1,$D720=Test!D$1,$E720=Test!D$1),1,0)</f>
        <v>0</v>
      </c>
      <c r="L720">
        <f>IF(OR($A720=Test!E$1,$B720=Test!E$1,$C720=Test!E$1,$D720=Test!E$1,$E720=Test!E$1),1,0)</f>
        <v>0</v>
      </c>
      <c r="M720">
        <f>IF(OR($A720=Test!F$1,$B720=Test!F$1,$C720=Test!F$1,$D720=Test!F$1,$E720=Test!F$1),1,0)</f>
        <v>0</v>
      </c>
      <c r="N720" s="34">
        <f t="shared" si="39"/>
        <v>0</v>
      </c>
      <c r="O720" s="34">
        <f t="shared" si="40"/>
        <v>207</v>
      </c>
      <c r="P720" s="34">
        <f t="shared" si="40"/>
        <v>43</v>
      </c>
      <c r="Q720" s="34">
        <f t="shared" si="40"/>
        <v>109</v>
      </c>
      <c r="R720" s="34">
        <f t="shared" si="40"/>
        <v>177</v>
      </c>
      <c r="S720" s="34">
        <f t="shared" si="40"/>
        <v>81</v>
      </c>
    </row>
    <row r="721" spans="1:19" x14ac:dyDescent="0.25">
      <c r="A721">
        <v>2</v>
      </c>
      <c r="B721">
        <v>13</v>
      </c>
      <c r="C721">
        <v>29</v>
      </c>
      <c r="D721">
        <v>43</v>
      </c>
      <c r="E721">
        <v>44</v>
      </c>
      <c r="F721" s="2">
        <v>0.22757933439741759</v>
      </c>
      <c r="G721">
        <f t="shared" si="38"/>
        <v>131</v>
      </c>
      <c r="H721" s="2">
        <f ca="1">VLOOKUP(A721,Mains!A:D,4,0)+VLOOKUP(B721,Mains!A:D,4,0)+VLOOKUP(C721,Mains!A:D,4,0)+VLOOKUP(D721,Mains!A:D,4,0)+VLOOKUP(E721,Mains!A:D,4,0)</f>
        <v>9.1287786370655877E-2</v>
      </c>
      <c r="I721">
        <f>IF(OR($A721=Test!B$1,$B721=Test!B$1,$C721=Test!B$1,$D721=Test!B$1,$E721=Test!B$1),1,0)</f>
        <v>1</v>
      </c>
      <c r="J721">
        <f>IF(OR($A721=Test!C$1,$B721=Test!C$1,$C721=Test!C$1,$D721=Test!C$1,$E721=Test!C$1),1,0)</f>
        <v>0</v>
      </c>
      <c r="K721">
        <f>IF(OR($A721=Test!D$1,$B721=Test!D$1,$C721=Test!D$1,$D721=Test!D$1,$E721=Test!D$1),1,0)</f>
        <v>0</v>
      </c>
      <c r="L721">
        <f>IF(OR($A721=Test!E$1,$B721=Test!E$1,$C721=Test!E$1,$D721=Test!E$1,$E721=Test!E$1),1,0)</f>
        <v>1</v>
      </c>
      <c r="M721">
        <f>IF(OR($A721=Test!F$1,$B721=Test!F$1,$C721=Test!F$1,$D721=Test!F$1,$E721=Test!F$1),1,0)</f>
        <v>0</v>
      </c>
      <c r="N721" s="34">
        <f t="shared" si="39"/>
        <v>2</v>
      </c>
      <c r="O721" s="34">
        <f t="shared" si="40"/>
        <v>660</v>
      </c>
      <c r="P721" s="34">
        <f t="shared" si="40"/>
        <v>110</v>
      </c>
      <c r="Q721" s="34">
        <f t="shared" si="40"/>
        <v>27</v>
      </c>
      <c r="R721" s="34">
        <f t="shared" si="40"/>
        <v>51</v>
      </c>
      <c r="S721" s="34">
        <f t="shared" si="40"/>
        <v>49</v>
      </c>
    </row>
    <row r="722" spans="1:19" x14ac:dyDescent="0.25">
      <c r="A722">
        <v>2</v>
      </c>
      <c r="B722">
        <v>14</v>
      </c>
      <c r="C722">
        <v>28</v>
      </c>
      <c r="D722">
        <v>44</v>
      </c>
      <c r="E722">
        <v>45</v>
      </c>
      <c r="F722" s="2">
        <v>0.22755901847842752</v>
      </c>
      <c r="G722">
        <f t="shared" si="38"/>
        <v>133</v>
      </c>
      <c r="H722" s="2">
        <f ca="1">VLOOKUP(A722,Mains!A:D,4,0)+VLOOKUP(B722,Mains!A:D,4,0)+VLOOKUP(C722,Mains!A:D,4,0)+VLOOKUP(D722,Mains!A:D,4,0)+VLOOKUP(E722,Mains!A:D,4,0)</f>
        <v>8.4580389793586452E-2</v>
      </c>
      <c r="I722">
        <f>IF(OR($A722=Test!B$1,$B722=Test!B$1,$C722=Test!B$1,$D722=Test!B$1,$E722=Test!B$1),1,0)</f>
        <v>1</v>
      </c>
      <c r="J722">
        <f>IF(OR($A722=Test!C$1,$B722=Test!C$1,$C722=Test!C$1,$D722=Test!C$1,$E722=Test!C$1),1,0)</f>
        <v>1</v>
      </c>
      <c r="K722">
        <f>IF(OR($A722=Test!D$1,$B722=Test!D$1,$C722=Test!D$1,$D722=Test!D$1,$E722=Test!D$1),1,0)</f>
        <v>0</v>
      </c>
      <c r="L722">
        <f>IF(OR($A722=Test!E$1,$B722=Test!E$1,$C722=Test!E$1,$D722=Test!E$1,$E722=Test!E$1),1,0)</f>
        <v>1</v>
      </c>
      <c r="M722">
        <f>IF(OR($A722=Test!F$1,$B722=Test!F$1,$C722=Test!F$1,$D722=Test!F$1,$E722=Test!F$1),1,0)</f>
        <v>0</v>
      </c>
      <c r="N722" s="34">
        <f t="shared" si="39"/>
        <v>3</v>
      </c>
      <c r="O722" s="34">
        <f t="shared" si="40"/>
        <v>660</v>
      </c>
      <c r="P722" s="34">
        <f t="shared" si="40"/>
        <v>47</v>
      </c>
      <c r="Q722" s="34">
        <f t="shared" si="40"/>
        <v>120</v>
      </c>
      <c r="R722" s="34">
        <f t="shared" si="40"/>
        <v>35</v>
      </c>
      <c r="S722" s="34">
        <f t="shared" si="40"/>
        <v>81</v>
      </c>
    </row>
    <row r="723" spans="1:19" x14ac:dyDescent="0.25">
      <c r="A723">
        <v>9</v>
      </c>
      <c r="B723">
        <v>10</v>
      </c>
      <c r="C723">
        <v>22</v>
      </c>
      <c r="D723">
        <v>40</v>
      </c>
      <c r="E723">
        <v>50</v>
      </c>
      <c r="F723" s="2">
        <v>0.22753086329993308</v>
      </c>
      <c r="G723">
        <f t="shared" si="38"/>
        <v>131</v>
      </c>
      <c r="H723" s="2">
        <f ca="1">VLOOKUP(A723,Mains!A:D,4,0)+VLOOKUP(B723,Mains!A:D,4,0)+VLOOKUP(C723,Mains!A:D,4,0)+VLOOKUP(D723,Mains!A:D,4,0)+VLOOKUP(E723,Mains!A:D,4,0)</f>
        <v>9.6231233534905605E-2</v>
      </c>
      <c r="I723">
        <f>IF(OR($A723=Test!B$1,$B723=Test!B$1,$C723=Test!B$1,$D723=Test!B$1,$E723=Test!B$1),1,0)</f>
        <v>0</v>
      </c>
      <c r="J723">
        <f>IF(OR($A723=Test!C$1,$B723=Test!C$1,$C723=Test!C$1,$D723=Test!C$1,$E723=Test!C$1),1,0)</f>
        <v>0</v>
      </c>
      <c r="K723">
        <f>IF(OR($A723=Test!D$1,$B723=Test!D$1,$C723=Test!D$1,$D723=Test!D$1,$E723=Test!D$1),1,0)</f>
        <v>0</v>
      </c>
      <c r="L723">
        <f>IF(OR($A723=Test!E$1,$B723=Test!E$1,$C723=Test!E$1,$D723=Test!E$1,$E723=Test!E$1),1,0)</f>
        <v>0</v>
      </c>
      <c r="M723">
        <f>IF(OR($A723=Test!F$1,$B723=Test!F$1,$C723=Test!F$1,$D723=Test!F$1,$E723=Test!F$1),1,0)</f>
        <v>1</v>
      </c>
      <c r="N723" s="34">
        <f t="shared" si="39"/>
        <v>1</v>
      </c>
      <c r="O723" s="34">
        <f t="shared" si="40"/>
        <v>6</v>
      </c>
      <c r="P723" s="34">
        <f t="shared" si="40"/>
        <v>14</v>
      </c>
      <c r="Q723" s="34">
        <f t="shared" si="40"/>
        <v>106</v>
      </c>
      <c r="R723" s="34">
        <f t="shared" si="40"/>
        <v>160</v>
      </c>
      <c r="S723" s="34">
        <f t="shared" si="40"/>
        <v>215</v>
      </c>
    </row>
    <row r="724" spans="1:19" x14ac:dyDescent="0.25">
      <c r="A724">
        <v>13</v>
      </c>
      <c r="B724">
        <v>22</v>
      </c>
      <c r="C724">
        <v>23</v>
      </c>
      <c r="D724">
        <v>35</v>
      </c>
      <c r="E724">
        <v>50</v>
      </c>
      <c r="F724" s="2">
        <v>0.22751607120430387</v>
      </c>
      <c r="G724">
        <f t="shared" si="38"/>
        <v>143</v>
      </c>
      <c r="H724" s="2">
        <f ca="1">VLOOKUP(A724,Mains!A:D,4,0)+VLOOKUP(B724,Mains!A:D,4,0)+VLOOKUP(C724,Mains!A:D,4,0)+VLOOKUP(D724,Mains!A:D,4,0)+VLOOKUP(E724,Mains!A:D,4,0)</f>
        <v>0.11285086075092159</v>
      </c>
      <c r="I724">
        <f>IF(OR($A724=Test!B$1,$B724=Test!B$1,$C724=Test!B$1,$D724=Test!B$1,$E724=Test!B$1),1,0)</f>
        <v>0</v>
      </c>
      <c r="J724">
        <f>IF(OR($A724=Test!C$1,$B724=Test!C$1,$C724=Test!C$1,$D724=Test!C$1,$E724=Test!C$1),1,0)</f>
        <v>0</v>
      </c>
      <c r="K724">
        <f>IF(OR($A724=Test!D$1,$B724=Test!D$1,$C724=Test!D$1,$D724=Test!D$1,$E724=Test!D$1),1,0)</f>
        <v>0</v>
      </c>
      <c r="L724">
        <f>IF(OR($A724=Test!E$1,$B724=Test!E$1,$C724=Test!E$1,$D724=Test!E$1,$E724=Test!E$1),1,0)</f>
        <v>0</v>
      </c>
      <c r="M724">
        <f>IF(OR($A724=Test!F$1,$B724=Test!F$1,$C724=Test!F$1,$D724=Test!F$1,$E724=Test!F$1),1,0)</f>
        <v>1</v>
      </c>
      <c r="N724" s="34">
        <f t="shared" si="39"/>
        <v>1</v>
      </c>
      <c r="O724" s="34">
        <f t="shared" si="40"/>
        <v>8</v>
      </c>
      <c r="P724" s="34">
        <f t="shared" si="40"/>
        <v>82</v>
      </c>
      <c r="Q724" s="34">
        <f t="shared" si="40"/>
        <v>86</v>
      </c>
      <c r="R724" s="34">
        <f t="shared" si="40"/>
        <v>177</v>
      </c>
      <c r="S724" s="34">
        <f t="shared" si="40"/>
        <v>215</v>
      </c>
    </row>
    <row r="725" spans="1:19" x14ac:dyDescent="0.25">
      <c r="A725">
        <v>4</v>
      </c>
      <c r="B725">
        <v>19</v>
      </c>
      <c r="C725">
        <v>30</v>
      </c>
      <c r="D725">
        <v>31</v>
      </c>
      <c r="E725">
        <v>43</v>
      </c>
      <c r="F725" s="2">
        <v>0.22750744056483155</v>
      </c>
      <c r="G725">
        <f t="shared" si="38"/>
        <v>127</v>
      </c>
      <c r="H725" s="2">
        <f ca="1">VLOOKUP(A725,Mains!A:D,4,0)+VLOOKUP(B725,Mains!A:D,4,0)+VLOOKUP(C725,Mains!A:D,4,0)+VLOOKUP(D725,Mains!A:D,4,0)+VLOOKUP(E725,Mains!A:D,4,0)</f>
        <v>9.2361846849881399E-2</v>
      </c>
      <c r="I725">
        <f>IF(OR($A725=Test!B$1,$B725=Test!B$1,$C725=Test!B$1,$D725=Test!B$1,$E725=Test!B$1),1,0)</f>
        <v>0</v>
      </c>
      <c r="J725">
        <f>IF(OR($A725=Test!C$1,$B725=Test!C$1,$C725=Test!C$1,$D725=Test!C$1,$E725=Test!C$1),1,0)</f>
        <v>0</v>
      </c>
      <c r="K725">
        <f>IF(OR($A725=Test!D$1,$B725=Test!D$1,$C725=Test!D$1,$D725=Test!D$1,$E725=Test!D$1),1,0)</f>
        <v>0</v>
      </c>
      <c r="L725">
        <f>IF(OR($A725=Test!E$1,$B725=Test!E$1,$C725=Test!E$1,$D725=Test!E$1,$E725=Test!E$1),1,0)</f>
        <v>0</v>
      </c>
      <c r="M725">
        <f>IF(OR($A725=Test!F$1,$B725=Test!F$1,$C725=Test!F$1,$D725=Test!F$1,$E725=Test!F$1),1,0)</f>
        <v>0</v>
      </c>
      <c r="N725" s="34">
        <f t="shared" si="39"/>
        <v>0</v>
      </c>
      <c r="O725" s="34">
        <f t="shared" si="40"/>
        <v>207</v>
      </c>
      <c r="P725" s="34">
        <f t="shared" si="40"/>
        <v>209</v>
      </c>
      <c r="Q725" s="34">
        <f t="shared" si="40"/>
        <v>47</v>
      </c>
      <c r="R725" s="34">
        <f t="shared" si="40"/>
        <v>15</v>
      </c>
      <c r="S725" s="34">
        <f t="shared" si="40"/>
        <v>208</v>
      </c>
    </row>
    <row r="726" spans="1:19" x14ac:dyDescent="0.25">
      <c r="A726">
        <v>2</v>
      </c>
      <c r="B726">
        <v>20</v>
      </c>
      <c r="C726">
        <v>39</v>
      </c>
      <c r="D726">
        <v>40</v>
      </c>
      <c r="E726">
        <v>43</v>
      </c>
      <c r="F726" s="2">
        <v>0.22749967564637133</v>
      </c>
      <c r="G726">
        <f t="shared" si="38"/>
        <v>144</v>
      </c>
      <c r="H726" s="2">
        <f ca="1">VLOOKUP(A726,Mains!A:D,4,0)+VLOOKUP(B726,Mains!A:D,4,0)+VLOOKUP(C726,Mains!A:D,4,0)+VLOOKUP(D726,Mains!A:D,4,0)+VLOOKUP(E726,Mains!A:D,4,0)</f>
        <v>0.11108830105396889</v>
      </c>
      <c r="I726">
        <f>IF(OR($A726=Test!B$1,$B726=Test!B$1,$C726=Test!B$1,$D726=Test!B$1,$E726=Test!B$1),1,0)</f>
        <v>1</v>
      </c>
      <c r="J726">
        <f>IF(OR($A726=Test!C$1,$B726=Test!C$1,$C726=Test!C$1,$D726=Test!C$1,$E726=Test!C$1),1,0)</f>
        <v>0</v>
      </c>
      <c r="K726">
        <f>IF(OR($A726=Test!D$1,$B726=Test!D$1,$C726=Test!D$1,$D726=Test!D$1,$E726=Test!D$1),1,0)</f>
        <v>0</v>
      </c>
      <c r="L726">
        <f>IF(OR($A726=Test!E$1,$B726=Test!E$1,$C726=Test!E$1,$D726=Test!E$1,$E726=Test!E$1),1,0)</f>
        <v>0</v>
      </c>
      <c r="M726">
        <f>IF(OR($A726=Test!F$1,$B726=Test!F$1,$C726=Test!F$1,$D726=Test!F$1,$E726=Test!F$1),1,0)</f>
        <v>0</v>
      </c>
      <c r="N726" s="34">
        <f t="shared" si="39"/>
        <v>1</v>
      </c>
      <c r="O726" s="34">
        <f t="shared" si="40"/>
        <v>660</v>
      </c>
      <c r="P726" s="34">
        <f t="shared" si="40"/>
        <v>74</v>
      </c>
      <c r="Q726" s="34">
        <f t="shared" si="40"/>
        <v>3</v>
      </c>
      <c r="R726" s="34">
        <f t="shared" si="40"/>
        <v>160</v>
      </c>
      <c r="S726" s="34">
        <f t="shared" si="40"/>
        <v>208</v>
      </c>
    </row>
    <row r="727" spans="1:19" x14ac:dyDescent="0.25">
      <c r="A727">
        <v>2</v>
      </c>
      <c r="B727">
        <v>12</v>
      </c>
      <c r="C727">
        <v>30</v>
      </c>
      <c r="D727">
        <v>44</v>
      </c>
      <c r="E727">
        <v>45</v>
      </c>
      <c r="F727" s="2">
        <v>0.2274219123755675</v>
      </c>
      <c r="G727">
        <f t="shared" si="38"/>
        <v>133</v>
      </c>
      <c r="H727" s="2">
        <f ca="1">VLOOKUP(A727,Mains!A:D,4,0)+VLOOKUP(B727,Mains!A:D,4,0)+VLOOKUP(C727,Mains!A:D,4,0)+VLOOKUP(D727,Mains!A:D,4,0)+VLOOKUP(E727,Mains!A:D,4,0)</f>
        <v>7.3438817838632334E-2</v>
      </c>
      <c r="I727">
        <f>IF(OR($A727=Test!B$1,$B727=Test!B$1,$C727=Test!B$1,$D727=Test!B$1,$E727=Test!B$1),1,0)</f>
        <v>1</v>
      </c>
      <c r="J727">
        <f>IF(OR($A727=Test!C$1,$B727=Test!C$1,$C727=Test!C$1,$D727=Test!C$1,$E727=Test!C$1),1,0)</f>
        <v>0</v>
      </c>
      <c r="K727">
        <f>IF(OR($A727=Test!D$1,$B727=Test!D$1,$C727=Test!D$1,$D727=Test!D$1,$E727=Test!D$1),1,0)</f>
        <v>0</v>
      </c>
      <c r="L727">
        <f>IF(OR($A727=Test!E$1,$B727=Test!E$1,$C727=Test!E$1,$D727=Test!E$1,$E727=Test!E$1),1,0)</f>
        <v>1</v>
      </c>
      <c r="M727">
        <f>IF(OR($A727=Test!F$1,$B727=Test!F$1,$C727=Test!F$1,$D727=Test!F$1,$E727=Test!F$1),1,0)</f>
        <v>0</v>
      </c>
      <c r="N727" s="34">
        <f t="shared" si="39"/>
        <v>2</v>
      </c>
      <c r="O727" s="34">
        <f t="shared" si="40"/>
        <v>660</v>
      </c>
      <c r="P727" s="34">
        <f t="shared" si="40"/>
        <v>31</v>
      </c>
      <c r="Q727" s="34">
        <f t="shared" si="40"/>
        <v>47</v>
      </c>
      <c r="R727" s="34">
        <f t="shared" si="40"/>
        <v>35</v>
      </c>
      <c r="S727" s="34">
        <f t="shared" si="40"/>
        <v>81</v>
      </c>
    </row>
    <row r="728" spans="1:19" x14ac:dyDescent="0.25">
      <c r="A728">
        <v>2</v>
      </c>
      <c r="B728">
        <v>14</v>
      </c>
      <c r="C728">
        <v>32</v>
      </c>
      <c r="D728">
        <v>43</v>
      </c>
      <c r="E728">
        <v>44</v>
      </c>
      <c r="F728" s="2">
        <v>0.22742060334477415</v>
      </c>
      <c r="G728">
        <f t="shared" si="38"/>
        <v>135</v>
      </c>
      <c r="H728" s="2">
        <f ca="1">VLOOKUP(A728,Mains!A:D,4,0)+VLOOKUP(B728,Mains!A:D,4,0)+VLOOKUP(C728,Mains!A:D,4,0)+VLOOKUP(D728,Mains!A:D,4,0)+VLOOKUP(E728,Mains!A:D,4,0)</f>
        <v>8.3155774843669539E-2</v>
      </c>
      <c r="I728">
        <f>IF(OR($A728=Test!B$1,$B728=Test!B$1,$C728=Test!B$1,$D728=Test!B$1,$E728=Test!B$1),1,0)</f>
        <v>1</v>
      </c>
      <c r="J728">
        <f>IF(OR($A728=Test!C$1,$B728=Test!C$1,$C728=Test!C$1,$D728=Test!C$1,$E728=Test!C$1),1,0)</f>
        <v>1</v>
      </c>
      <c r="K728">
        <f>IF(OR($A728=Test!D$1,$B728=Test!D$1,$C728=Test!D$1,$D728=Test!D$1,$E728=Test!D$1),1,0)</f>
        <v>0</v>
      </c>
      <c r="L728">
        <f>IF(OR($A728=Test!E$1,$B728=Test!E$1,$C728=Test!E$1,$D728=Test!E$1,$E728=Test!E$1),1,0)</f>
        <v>1</v>
      </c>
      <c r="M728">
        <f>IF(OR($A728=Test!F$1,$B728=Test!F$1,$C728=Test!F$1,$D728=Test!F$1,$E728=Test!F$1),1,0)</f>
        <v>0</v>
      </c>
      <c r="N728" s="34">
        <f t="shared" si="39"/>
        <v>3</v>
      </c>
      <c r="O728" s="34">
        <f t="shared" si="40"/>
        <v>660</v>
      </c>
      <c r="P728" s="34">
        <f t="shared" si="40"/>
        <v>47</v>
      </c>
      <c r="Q728" s="34">
        <f t="shared" si="40"/>
        <v>50</v>
      </c>
      <c r="R728" s="34">
        <f t="shared" si="40"/>
        <v>51</v>
      </c>
      <c r="S728" s="34">
        <f t="shared" si="40"/>
        <v>49</v>
      </c>
    </row>
    <row r="729" spans="1:19" x14ac:dyDescent="0.25">
      <c r="A729">
        <v>2</v>
      </c>
      <c r="B729">
        <v>17</v>
      </c>
      <c r="C729">
        <v>28</v>
      </c>
      <c r="D729">
        <v>46</v>
      </c>
      <c r="E729">
        <v>47</v>
      </c>
      <c r="F729" s="2">
        <v>0.2273458762405963</v>
      </c>
      <c r="G729">
        <f t="shared" si="38"/>
        <v>140</v>
      </c>
      <c r="H729" s="2">
        <f ca="1">VLOOKUP(A729,Mains!A:D,4,0)+VLOOKUP(B729,Mains!A:D,4,0)+VLOOKUP(C729,Mains!A:D,4,0)+VLOOKUP(D729,Mains!A:D,4,0)+VLOOKUP(E729,Mains!A:D,4,0)</f>
        <v>9.0075710449129501E-2</v>
      </c>
      <c r="I729">
        <f>IF(OR($A729=Test!B$1,$B729=Test!B$1,$C729=Test!B$1,$D729=Test!B$1,$E729=Test!B$1),1,0)</f>
        <v>1</v>
      </c>
      <c r="J729">
        <f>IF(OR($A729=Test!C$1,$B729=Test!C$1,$C729=Test!C$1,$D729=Test!C$1,$E729=Test!C$1),1,0)</f>
        <v>0</v>
      </c>
      <c r="K729">
        <f>IF(OR($A729=Test!D$1,$B729=Test!D$1,$C729=Test!D$1,$D729=Test!D$1,$E729=Test!D$1),1,0)</f>
        <v>0</v>
      </c>
      <c r="L729">
        <f>IF(OR($A729=Test!E$1,$B729=Test!E$1,$C729=Test!E$1,$D729=Test!E$1,$E729=Test!E$1),1,0)</f>
        <v>0</v>
      </c>
      <c r="M729">
        <f>IF(OR($A729=Test!F$1,$B729=Test!F$1,$C729=Test!F$1,$D729=Test!F$1,$E729=Test!F$1),1,0)</f>
        <v>0</v>
      </c>
      <c r="N729" s="34">
        <f t="shared" si="39"/>
        <v>1</v>
      </c>
      <c r="O729" s="34">
        <f t="shared" si="40"/>
        <v>660</v>
      </c>
      <c r="P729" s="34">
        <f t="shared" si="40"/>
        <v>105</v>
      </c>
      <c r="Q729" s="34">
        <f t="shared" si="40"/>
        <v>120</v>
      </c>
      <c r="R729" s="34">
        <f t="shared" si="40"/>
        <v>14</v>
      </c>
      <c r="S729" s="34">
        <f t="shared" si="40"/>
        <v>52</v>
      </c>
    </row>
    <row r="730" spans="1:19" x14ac:dyDescent="0.25">
      <c r="A730">
        <v>2</v>
      </c>
      <c r="B730">
        <v>17</v>
      </c>
      <c r="C730">
        <v>35</v>
      </c>
      <c r="D730">
        <v>36</v>
      </c>
      <c r="E730">
        <v>39</v>
      </c>
      <c r="F730" s="2">
        <v>0.2273187631762599</v>
      </c>
      <c r="G730">
        <f t="shared" si="38"/>
        <v>129</v>
      </c>
      <c r="H730" s="2">
        <f ca="1">VLOOKUP(A730,Mains!A:D,4,0)+VLOOKUP(B730,Mains!A:D,4,0)+VLOOKUP(C730,Mains!A:D,4,0)+VLOOKUP(D730,Mains!A:D,4,0)+VLOOKUP(E730,Mains!A:D,4,0)</f>
        <v>9.3907032739132479E-2</v>
      </c>
      <c r="I730">
        <f>IF(OR($A730=Test!B$1,$B730=Test!B$1,$C730=Test!B$1,$D730=Test!B$1,$E730=Test!B$1),1,0)</f>
        <v>1</v>
      </c>
      <c r="J730">
        <f>IF(OR($A730=Test!C$1,$B730=Test!C$1,$C730=Test!C$1,$D730=Test!C$1,$E730=Test!C$1),1,0)</f>
        <v>0</v>
      </c>
      <c r="K730">
        <f>IF(OR($A730=Test!D$1,$B730=Test!D$1,$C730=Test!D$1,$D730=Test!D$1,$E730=Test!D$1),1,0)</f>
        <v>0</v>
      </c>
      <c r="L730">
        <f>IF(OR($A730=Test!E$1,$B730=Test!E$1,$C730=Test!E$1,$D730=Test!E$1,$E730=Test!E$1),1,0)</f>
        <v>0</v>
      </c>
      <c r="M730">
        <f>IF(OR($A730=Test!F$1,$B730=Test!F$1,$C730=Test!F$1,$D730=Test!F$1,$E730=Test!F$1),1,0)</f>
        <v>0</v>
      </c>
      <c r="N730" s="34">
        <f t="shared" si="39"/>
        <v>1</v>
      </c>
      <c r="O730" s="34">
        <f t="shared" si="40"/>
        <v>660</v>
      </c>
      <c r="P730" s="34">
        <f t="shared" si="40"/>
        <v>105</v>
      </c>
      <c r="Q730" s="34">
        <f t="shared" si="40"/>
        <v>56</v>
      </c>
      <c r="R730" s="34">
        <f t="shared" si="40"/>
        <v>33</v>
      </c>
      <c r="S730" s="34">
        <f t="shared" si="40"/>
        <v>22</v>
      </c>
    </row>
    <row r="731" spans="1:19" x14ac:dyDescent="0.25">
      <c r="A731">
        <v>2</v>
      </c>
      <c r="B731">
        <v>20</v>
      </c>
      <c r="C731">
        <v>35</v>
      </c>
      <c r="D731">
        <v>36</v>
      </c>
      <c r="E731">
        <v>40</v>
      </c>
      <c r="F731" s="2">
        <v>0.22730773022983874</v>
      </c>
      <c r="G731">
        <f t="shared" si="38"/>
        <v>133</v>
      </c>
      <c r="H731" s="2">
        <f ca="1">VLOOKUP(A731,Mains!A:D,4,0)+VLOOKUP(B731,Mains!A:D,4,0)+VLOOKUP(C731,Mains!A:D,4,0)+VLOOKUP(D731,Mains!A:D,4,0)+VLOOKUP(E731,Mains!A:D,4,0)</f>
        <v>8.9560623709036322E-2</v>
      </c>
      <c r="I731">
        <f>IF(OR($A731=Test!B$1,$B731=Test!B$1,$C731=Test!B$1,$D731=Test!B$1,$E731=Test!B$1),1,0)</f>
        <v>1</v>
      </c>
      <c r="J731">
        <f>IF(OR($A731=Test!C$1,$B731=Test!C$1,$C731=Test!C$1,$D731=Test!C$1,$E731=Test!C$1),1,0)</f>
        <v>0</v>
      </c>
      <c r="K731">
        <f>IF(OR($A731=Test!D$1,$B731=Test!D$1,$C731=Test!D$1,$D731=Test!D$1,$E731=Test!D$1),1,0)</f>
        <v>0</v>
      </c>
      <c r="L731">
        <f>IF(OR($A731=Test!E$1,$B731=Test!E$1,$C731=Test!E$1,$D731=Test!E$1,$E731=Test!E$1),1,0)</f>
        <v>0</v>
      </c>
      <c r="M731">
        <f>IF(OR($A731=Test!F$1,$B731=Test!F$1,$C731=Test!F$1,$D731=Test!F$1,$E731=Test!F$1),1,0)</f>
        <v>0</v>
      </c>
      <c r="N731" s="34">
        <f t="shared" si="39"/>
        <v>1</v>
      </c>
      <c r="O731" s="34">
        <f t="shared" si="40"/>
        <v>660</v>
      </c>
      <c r="P731" s="34">
        <f t="shared" si="40"/>
        <v>74</v>
      </c>
      <c r="Q731" s="34">
        <f t="shared" si="40"/>
        <v>56</v>
      </c>
      <c r="R731" s="34">
        <f t="shared" si="40"/>
        <v>33</v>
      </c>
      <c r="S731" s="34">
        <f t="shared" si="40"/>
        <v>170</v>
      </c>
    </row>
    <row r="732" spans="1:19" x14ac:dyDescent="0.25">
      <c r="A732">
        <v>2</v>
      </c>
      <c r="B732">
        <v>16</v>
      </c>
      <c r="C732">
        <v>34</v>
      </c>
      <c r="D732">
        <v>35</v>
      </c>
      <c r="E732">
        <v>48</v>
      </c>
      <c r="F732" s="2">
        <v>0.22728942118594875</v>
      </c>
      <c r="G732">
        <f t="shared" si="38"/>
        <v>135</v>
      </c>
      <c r="H732" s="2">
        <f ca="1">VLOOKUP(A732,Mains!A:D,4,0)+VLOOKUP(B732,Mains!A:D,4,0)+VLOOKUP(C732,Mains!A:D,4,0)+VLOOKUP(D732,Mains!A:D,4,0)+VLOOKUP(E732,Mains!A:D,4,0)</f>
        <v>7.0403185797153212E-2</v>
      </c>
      <c r="I732">
        <f>IF(OR($A732=Test!B$1,$B732=Test!B$1,$C732=Test!B$1,$D732=Test!B$1,$E732=Test!B$1),1,0)</f>
        <v>1</v>
      </c>
      <c r="J732">
        <f>IF(OR($A732=Test!C$1,$B732=Test!C$1,$C732=Test!C$1,$D732=Test!C$1,$E732=Test!C$1),1,0)</f>
        <v>0</v>
      </c>
      <c r="K732">
        <f>IF(OR($A732=Test!D$1,$B732=Test!D$1,$C732=Test!D$1,$D732=Test!D$1,$E732=Test!D$1),1,0)</f>
        <v>0</v>
      </c>
      <c r="L732">
        <f>IF(OR($A732=Test!E$1,$B732=Test!E$1,$C732=Test!E$1,$D732=Test!E$1,$E732=Test!E$1),1,0)</f>
        <v>0</v>
      </c>
      <c r="M732">
        <f>IF(OR($A732=Test!F$1,$B732=Test!F$1,$C732=Test!F$1,$D732=Test!F$1,$E732=Test!F$1),1,0)</f>
        <v>0</v>
      </c>
      <c r="N732" s="34">
        <f t="shared" si="39"/>
        <v>1</v>
      </c>
      <c r="O732" s="34">
        <f t="shared" si="40"/>
        <v>660</v>
      </c>
      <c r="P732" s="34">
        <f t="shared" si="40"/>
        <v>40</v>
      </c>
      <c r="Q732" s="34">
        <f t="shared" si="40"/>
        <v>71</v>
      </c>
      <c r="R732" s="34">
        <f t="shared" si="40"/>
        <v>177</v>
      </c>
      <c r="S732" s="34">
        <f t="shared" si="40"/>
        <v>17</v>
      </c>
    </row>
    <row r="733" spans="1:19" x14ac:dyDescent="0.25">
      <c r="A733">
        <v>4</v>
      </c>
      <c r="B733">
        <v>13</v>
      </c>
      <c r="C733">
        <v>28</v>
      </c>
      <c r="D733">
        <v>46</v>
      </c>
      <c r="E733">
        <v>47</v>
      </c>
      <c r="F733" s="2">
        <v>0.22726747601263678</v>
      </c>
      <c r="G733">
        <f t="shared" si="38"/>
        <v>138</v>
      </c>
      <c r="H733" s="2">
        <f ca="1">VLOOKUP(A733,Mains!A:D,4,0)+VLOOKUP(B733,Mains!A:D,4,0)+VLOOKUP(C733,Mains!A:D,4,0)+VLOOKUP(D733,Mains!A:D,4,0)+VLOOKUP(E733,Mains!A:D,4,0)</f>
        <v>9.7308264482177734E-2</v>
      </c>
      <c r="I733">
        <f>IF(OR($A733=Test!B$1,$B733=Test!B$1,$C733=Test!B$1,$D733=Test!B$1,$E733=Test!B$1),1,0)</f>
        <v>0</v>
      </c>
      <c r="J733">
        <f>IF(OR($A733=Test!C$1,$B733=Test!C$1,$C733=Test!C$1,$D733=Test!C$1,$E733=Test!C$1),1,0)</f>
        <v>0</v>
      </c>
      <c r="K733">
        <f>IF(OR($A733=Test!D$1,$B733=Test!D$1,$C733=Test!D$1,$D733=Test!D$1,$E733=Test!D$1),1,0)</f>
        <v>0</v>
      </c>
      <c r="L733">
        <f>IF(OR($A733=Test!E$1,$B733=Test!E$1,$C733=Test!E$1,$D733=Test!E$1,$E733=Test!E$1),1,0)</f>
        <v>0</v>
      </c>
      <c r="M733">
        <f>IF(OR($A733=Test!F$1,$B733=Test!F$1,$C733=Test!F$1,$D733=Test!F$1,$E733=Test!F$1),1,0)</f>
        <v>0</v>
      </c>
      <c r="N733" s="34">
        <f t="shared" si="39"/>
        <v>0</v>
      </c>
      <c r="O733" s="34">
        <f t="shared" si="40"/>
        <v>207</v>
      </c>
      <c r="P733" s="34">
        <f t="shared" si="40"/>
        <v>110</v>
      </c>
      <c r="Q733" s="34">
        <f t="shared" si="40"/>
        <v>120</v>
      </c>
      <c r="R733" s="34">
        <f t="shared" si="40"/>
        <v>14</v>
      </c>
      <c r="S733" s="34">
        <f t="shared" si="40"/>
        <v>52</v>
      </c>
    </row>
    <row r="734" spans="1:19" x14ac:dyDescent="0.25">
      <c r="A734">
        <v>2</v>
      </c>
      <c r="B734">
        <v>20</v>
      </c>
      <c r="C734">
        <v>23</v>
      </c>
      <c r="D734">
        <v>40</v>
      </c>
      <c r="E734">
        <v>41</v>
      </c>
      <c r="F734" s="2">
        <v>0.22723056868512292</v>
      </c>
      <c r="G734">
        <f t="shared" si="38"/>
        <v>126</v>
      </c>
      <c r="H734" s="2">
        <f ca="1">VLOOKUP(A734,Mains!A:D,4,0)+VLOOKUP(B734,Mains!A:D,4,0)+VLOOKUP(C734,Mains!A:D,4,0)+VLOOKUP(D734,Mains!A:D,4,0)+VLOOKUP(E734,Mains!A:D,4,0)</f>
        <v>8.4911899718182637E-2</v>
      </c>
      <c r="I734">
        <f>IF(OR($A734=Test!B$1,$B734=Test!B$1,$C734=Test!B$1,$D734=Test!B$1,$E734=Test!B$1),1,0)</f>
        <v>1</v>
      </c>
      <c r="J734">
        <f>IF(OR($A734=Test!C$1,$B734=Test!C$1,$C734=Test!C$1,$D734=Test!C$1,$E734=Test!C$1),1,0)</f>
        <v>0</v>
      </c>
      <c r="K734">
        <f>IF(OR($A734=Test!D$1,$B734=Test!D$1,$C734=Test!D$1,$D734=Test!D$1,$E734=Test!D$1),1,0)</f>
        <v>0</v>
      </c>
      <c r="L734">
        <f>IF(OR($A734=Test!E$1,$B734=Test!E$1,$C734=Test!E$1,$D734=Test!E$1,$E734=Test!E$1),1,0)</f>
        <v>0</v>
      </c>
      <c r="M734">
        <f>IF(OR($A734=Test!F$1,$B734=Test!F$1,$C734=Test!F$1,$D734=Test!F$1,$E734=Test!F$1),1,0)</f>
        <v>0</v>
      </c>
      <c r="N734" s="34">
        <f t="shared" si="39"/>
        <v>1</v>
      </c>
      <c r="O734" s="34">
        <f t="shared" si="40"/>
        <v>660</v>
      </c>
      <c r="P734" s="34">
        <f t="shared" si="40"/>
        <v>74</v>
      </c>
      <c r="Q734" s="34">
        <f t="shared" si="40"/>
        <v>86</v>
      </c>
      <c r="R734" s="34">
        <f t="shared" si="40"/>
        <v>160</v>
      </c>
      <c r="S734" s="34">
        <f t="shared" si="40"/>
        <v>92</v>
      </c>
    </row>
    <row r="735" spans="1:19" x14ac:dyDescent="0.25">
      <c r="A735">
        <v>2</v>
      </c>
      <c r="B735">
        <v>17</v>
      </c>
      <c r="C735">
        <v>35</v>
      </c>
      <c r="D735">
        <v>44</v>
      </c>
      <c r="E735">
        <v>45</v>
      </c>
      <c r="F735" s="2">
        <v>0.22721199143128581</v>
      </c>
      <c r="G735">
        <f t="shared" si="38"/>
        <v>143</v>
      </c>
      <c r="H735" s="2">
        <f ca="1">VLOOKUP(A735,Mains!A:D,4,0)+VLOOKUP(B735,Mains!A:D,4,0)+VLOOKUP(C735,Mains!A:D,4,0)+VLOOKUP(D735,Mains!A:D,4,0)+VLOOKUP(E735,Mains!A:D,4,0)</f>
        <v>8.5846047208273102E-2</v>
      </c>
      <c r="I735">
        <f>IF(OR($A735=Test!B$1,$B735=Test!B$1,$C735=Test!B$1,$D735=Test!B$1,$E735=Test!B$1),1,0)</f>
        <v>1</v>
      </c>
      <c r="J735">
        <f>IF(OR($A735=Test!C$1,$B735=Test!C$1,$C735=Test!C$1,$D735=Test!C$1,$E735=Test!C$1),1,0)</f>
        <v>0</v>
      </c>
      <c r="K735">
        <f>IF(OR($A735=Test!D$1,$B735=Test!D$1,$C735=Test!D$1,$D735=Test!D$1,$E735=Test!D$1),1,0)</f>
        <v>0</v>
      </c>
      <c r="L735">
        <f>IF(OR($A735=Test!E$1,$B735=Test!E$1,$C735=Test!E$1,$D735=Test!E$1,$E735=Test!E$1),1,0)</f>
        <v>1</v>
      </c>
      <c r="M735">
        <f>IF(OR($A735=Test!F$1,$B735=Test!F$1,$C735=Test!F$1,$D735=Test!F$1,$E735=Test!F$1),1,0)</f>
        <v>0</v>
      </c>
      <c r="N735" s="34">
        <f t="shared" si="39"/>
        <v>2</v>
      </c>
      <c r="O735" s="34">
        <f t="shared" si="40"/>
        <v>660</v>
      </c>
      <c r="P735" s="34">
        <f t="shared" si="40"/>
        <v>105</v>
      </c>
      <c r="Q735" s="34">
        <f t="shared" si="40"/>
        <v>56</v>
      </c>
      <c r="R735" s="34">
        <f t="shared" si="40"/>
        <v>35</v>
      </c>
      <c r="S735" s="34">
        <f t="shared" si="40"/>
        <v>81</v>
      </c>
    </row>
    <row r="736" spans="1:19" x14ac:dyDescent="0.25">
      <c r="A736">
        <v>3</v>
      </c>
      <c r="B736">
        <v>22</v>
      </c>
      <c r="C736">
        <v>23</v>
      </c>
      <c r="D736">
        <v>35</v>
      </c>
      <c r="E736">
        <v>50</v>
      </c>
      <c r="F736" s="2">
        <v>0.2271897519177859</v>
      </c>
      <c r="G736">
        <f t="shared" si="38"/>
        <v>133</v>
      </c>
      <c r="H736" s="2">
        <f ca="1">VLOOKUP(A736,Mains!A:D,4,0)+VLOOKUP(B736,Mains!A:D,4,0)+VLOOKUP(C736,Mains!A:D,4,0)+VLOOKUP(D736,Mains!A:D,4,0)+VLOOKUP(E736,Mains!A:D,4,0)</f>
        <v>0.10590168267046525</v>
      </c>
      <c r="I736">
        <f>IF(OR($A736=Test!B$1,$B736=Test!B$1,$C736=Test!B$1,$D736=Test!B$1,$E736=Test!B$1),1,0)</f>
        <v>0</v>
      </c>
      <c r="J736">
        <f>IF(OR($A736=Test!C$1,$B736=Test!C$1,$C736=Test!C$1,$D736=Test!C$1,$E736=Test!C$1),1,0)</f>
        <v>0</v>
      </c>
      <c r="K736">
        <f>IF(OR($A736=Test!D$1,$B736=Test!D$1,$C736=Test!D$1,$D736=Test!D$1,$E736=Test!D$1),1,0)</f>
        <v>0</v>
      </c>
      <c r="L736">
        <f>IF(OR($A736=Test!E$1,$B736=Test!E$1,$C736=Test!E$1,$D736=Test!E$1,$E736=Test!E$1),1,0)</f>
        <v>0</v>
      </c>
      <c r="M736">
        <f>IF(OR($A736=Test!F$1,$B736=Test!F$1,$C736=Test!F$1,$D736=Test!F$1,$E736=Test!F$1),1,0)</f>
        <v>1</v>
      </c>
      <c r="N736" s="34">
        <f t="shared" si="39"/>
        <v>1</v>
      </c>
      <c r="O736" s="34">
        <f t="shared" si="40"/>
        <v>9</v>
      </c>
      <c r="P736" s="34">
        <f t="shared" si="40"/>
        <v>82</v>
      </c>
      <c r="Q736" s="34">
        <f t="shared" si="40"/>
        <v>86</v>
      </c>
      <c r="R736" s="34">
        <f t="shared" si="40"/>
        <v>177</v>
      </c>
      <c r="S736" s="34">
        <f t="shared" si="40"/>
        <v>215</v>
      </c>
    </row>
    <row r="737" spans="1:19" x14ac:dyDescent="0.25">
      <c r="A737">
        <v>2</v>
      </c>
      <c r="B737">
        <v>21</v>
      </c>
      <c r="C737">
        <v>22</v>
      </c>
      <c r="D737">
        <v>39</v>
      </c>
      <c r="E737">
        <v>48</v>
      </c>
      <c r="F737" s="2">
        <v>0.2271827820486024</v>
      </c>
      <c r="G737">
        <f t="shared" si="38"/>
        <v>132</v>
      </c>
      <c r="H737" s="2">
        <f ca="1">VLOOKUP(A737,Mains!A:D,4,0)+VLOOKUP(B737,Mains!A:D,4,0)+VLOOKUP(C737,Mains!A:D,4,0)+VLOOKUP(D737,Mains!A:D,4,0)+VLOOKUP(E737,Mains!A:D,4,0)</f>
        <v>9.6528988831134921E-2</v>
      </c>
      <c r="I737">
        <f>IF(OR($A737=Test!B$1,$B737=Test!B$1,$C737=Test!B$1,$D737=Test!B$1,$E737=Test!B$1),1,0)</f>
        <v>1</v>
      </c>
      <c r="J737">
        <f>IF(OR($A737=Test!C$1,$B737=Test!C$1,$C737=Test!C$1,$D737=Test!C$1,$E737=Test!C$1),1,0)</f>
        <v>0</v>
      </c>
      <c r="K737">
        <f>IF(OR($A737=Test!D$1,$B737=Test!D$1,$C737=Test!D$1,$D737=Test!D$1,$E737=Test!D$1),1,0)</f>
        <v>0</v>
      </c>
      <c r="L737">
        <f>IF(OR($A737=Test!E$1,$B737=Test!E$1,$C737=Test!E$1,$D737=Test!E$1,$E737=Test!E$1),1,0)</f>
        <v>0</v>
      </c>
      <c r="M737">
        <f>IF(OR($A737=Test!F$1,$B737=Test!F$1,$C737=Test!F$1,$D737=Test!F$1,$E737=Test!F$1),1,0)</f>
        <v>0</v>
      </c>
      <c r="N737" s="34">
        <f t="shared" si="39"/>
        <v>1</v>
      </c>
      <c r="O737" s="34">
        <f t="shared" si="40"/>
        <v>660</v>
      </c>
      <c r="P737" s="34">
        <f t="shared" si="40"/>
        <v>56</v>
      </c>
      <c r="Q737" s="34">
        <f t="shared" si="40"/>
        <v>106</v>
      </c>
      <c r="R737" s="34">
        <f t="shared" si="40"/>
        <v>199</v>
      </c>
      <c r="S737" s="34">
        <f t="shared" si="40"/>
        <v>17</v>
      </c>
    </row>
    <row r="738" spans="1:19" x14ac:dyDescent="0.25">
      <c r="A738">
        <v>2</v>
      </c>
      <c r="B738">
        <v>21</v>
      </c>
      <c r="C738">
        <v>39</v>
      </c>
      <c r="D738">
        <v>40</v>
      </c>
      <c r="E738">
        <v>43</v>
      </c>
      <c r="F738" s="2">
        <v>0.22714560229470859</v>
      </c>
      <c r="G738">
        <f t="shared" si="38"/>
        <v>145</v>
      </c>
      <c r="H738" s="2">
        <f ca="1">VLOOKUP(A738,Mains!A:D,4,0)+VLOOKUP(B738,Mains!A:D,4,0)+VLOOKUP(C738,Mains!A:D,4,0)+VLOOKUP(D738,Mains!A:D,4,0)+VLOOKUP(E738,Mains!A:D,4,0)</f>
        <v>0.11088728349331803</v>
      </c>
      <c r="I738">
        <f>IF(OR($A738=Test!B$1,$B738=Test!B$1,$C738=Test!B$1,$D738=Test!B$1,$E738=Test!B$1),1,0)</f>
        <v>1</v>
      </c>
      <c r="J738">
        <f>IF(OR($A738=Test!C$1,$B738=Test!C$1,$C738=Test!C$1,$D738=Test!C$1,$E738=Test!C$1),1,0)</f>
        <v>0</v>
      </c>
      <c r="K738">
        <f>IF(OR($A738=Test!D$1,$B738=Test!D$1,$C738=Test!D$1,$D738=Test!D$1,$E738=Test!D$1),1,0)</f>
        <v>0</v>
      </c>
      <c r="L738">
        <f>IF(OR($A738=Test!E$1,$B738=Test!E$1,$C738=Test!E$1,$D738=Test!E$1,$E738=Test!E$1),1,0)</f>
        <v>0</v>
      </c>
      <c r="M738">
        <f>IF(OR($A738=Test!F$1,$B738=Test!F$1,$C738=Test!F$1,$D738=Test!F$1,$E738=Test!F$1),1,0)</f>
        <v>0</v>
      </c>
      <c r="N738" s="34">
        <f t="shared" si="39"/>
        <v>1</v>
      </c>
      <c r="O738" s="34">
        <f t="shared" si="40"/>
        <v>660</v>
      </c>
      <c r="P738" s="34">
        <f t="shared" si="40"/>
        <v>56</v>
      </c>
      <c r="Q738" s="34">
        <f t="shared" si="40"/>
        <v>3</v>
      </c>
      <c r="R738" s="34">
        <f t="shared" si="40"/>
        <v>160</v>
      </c>
      <c r="S738" s="34">
        <f t="shared" si="40"/>
        <v>208</v>
      </c>
    </row>
    <row r="739" spans="1:19" x14ac:dyDescent="0.25">
      <c r="A739">
        <v>4</v>
      </c>
      <c r="B739">
        <v>9</v>
      </c>
      <c r="C739">
        <v>24</v>
      </c>
      <c r="D739">
        <v>42</v>
      </c>
      <c r="E739">
        <v>43</v>
      </c>
      <c r="F739" s="2">
        <v>0.22707770232762392</v>
      </c>
      <c r="G739">
        <f t="shared" si="38"/>
        <v>122</v>
      </c>
      <c r="H739" s="2">
        <f ca="1">VLOOKUP(A739,Mains!A:D,4,0)+VLOOKUP(B739,Mains!A:D,4,0)+VLOOKUP(C739,Mains!A:D,4,0)+VLOOKUP(D739,Mains!A:D,4,0)+VLOOKUP(E739,Mains!A:D,4,0)</f>
        <v>9.6329905744174382E-2</v>
      </c>
      <c r="I739">
        <f>IF(OR($A739=Test!B$1,$B739=Test!B$1,$C739=Test!B$1,$D739=Test!B$1,$E739=Test!B$1),1,0)</f>
        <v>0</v>
      </c>
      <c r="J739">
        <f>IF(OR($A739=Test!C$1,$B739=Test!C$1,$C739=Test!C$1,$D739=Test!C$1,$E739=Test!C$1),1,0)</f>
        <v>0</v>
      </c>
      <c r="K739">
        <f>IF(OR($A739=Test!D$1,$B739=Test!D$1,$C739=Test!D$1,$D739=Test!D$1,$E739=Test!D$1),1,0)</f>
        <v>0</v>
      </c>
      <c r="L739">
        <f>IF(OR($A739=Test!E$1,$B739=Test!E$1,$C739=Test!E$1,$D739=Test!E$1,$E739=Test!E$1),1,0)</f>
        <v>0</v>
      </c>
      <c r="M739">
        <f>IF(OR($A739=Test!F$1,$B739=Test!F$1,$C739=Test!F$1,$D739=Test!F$1,$E739=Test!F$1),1,0)</f>
        <v>0</v>
      </c>
      <c r="N739" s="34">
        <f t="shared" si="39"/>
        <v>0</v>
      </c>
      <c r="O739" s="34">
        <f t="shared" si="40"/>
        <v>207</v>
      </c>
      <c r="P739" s="34">
        <f t="shared" si="40"/>
        <v>23</v>
      </c>
      <c r="Q739" s="34">
        <f t="shared" si="40"/>
        <v>109</v>
      </c>
      <c r="R739" s="34">
        <f t="shared" si="40"/>
        <v>110</v>
      </c>
      <c r="S739" s="34">
        <f t="shared" si="40"/>
        <v>208</v>
      </c>
    </row>
    <row r="740" spans="1:19" x14ac:dyDescent="0.25">
      <c r="A740">
        <v>2</v>
      </c>
      <c r="B740">
        <v>13</v>
      </c>
      <c r="C740">
        <v>21</v>
      </c>
      <c r="D740">
        <v>39</v>
      </c>
      <c r="E740">
        <v>40</v>
      </c>
      <c r="F740" s="2">
        <v>0.2270691384288922</v>
      </c>
      <c r="G740">
        <f t="shared" si="38"/>
        <v>115</v>
      </c>
      <c r="H740" s="2">
        <f ca="1">VLOOKUP(A740,Mains!A:D,4,0)+VLOOKUP(B740,Mains!A:D,4,0)+VLOOKUP(C740,Mains!A:D,4,0)+VLOOKUP(D740,Mains!A:D,4,0)+VLOOKUP(E740,Mains!A:D,4,0)</f>
        <v>0.10659168452579196</v>
      </c>
      <c r="I740">
        <f>IF(OR($A740=Test!B$1,$B740=Test!B$1,$C740=Test!B$1,$D740=Test!B$1,$E740=Test!B$1),1,0)</f>
        <v>1</v>
      </c>
      <c r="J740">
        <f>IF(OR($A740=Test!C$1,$B740=Test!C$1,$C740=Test!C$1,$D740=Test!C$1,$E740=Test!C$1),1,0)</f>
        <v>0</v>
      </c>
      <c r="K740">
        <f>IF(OR($A740=Test!D$1,$B740=Test!D$1,$C740=Test!D$1,$D740=Test!D$1,$E740=Test!D$1),1,0)</f>
        <v>0</v>
      </c>
      <c r="L740">
        <f>IF(OR($A740=Test!E$1,$B740=Test!E$1,$C740=Test!E$1,$D740=Test!E$1,$E740=Test!E$1),1,0)</f>
        <v>0</v>
      </c>
      <c r="M740">
        <f>IF(OR($A740=Test!F$1,$B740=Test!F$1,$C740=Test!F$1,$D740=Test!F$1,$E740=Test!F$1),1,0)</f>
        <v>0</v>
      </c>
      <c r="N740" s="34">
        <f t="shared" si="39"/>
        <v>1</v>
      </c>
      <c r="O740" s="34">
        <f t="shared" si="40"/>
        <v>660</v>
      </c>
      <c r="P740" s="34">
        <f t="shared" si="40"/>
        <v>110</v>
      </c>
      <c r="Q740" s="34">
        <f t="shared" si="40"/>
        <v>17</v>
      </c>
      <c r="R740" s="34">
        <f t="shared" si="40"/>
        <v>199</v>
      </c>
      <c r="S740" s="34">
        <f t="shared" si="40"/>
        <v>170</v>
      </c>
    </row>
    <row r="741" spans="1:19" x14ac:dyDescent="0.25">
      <c r="A741">
        <v>2</v>
      </c>
      <c r="B741">
        <v>17</v>
      </c>
      <c r="C741">
        <v>29</v>
      </c>
      <c r="D741">
        <v>40</v>
      </c>
      <c r="E741">
        <v>41</v>
      </c>
      <c r="F741" s="2">
        <v>0.22705041619168084</v>
      </c>
      <c r="G741">
        <f t="shared" ref="G741:G804" si="41">SUM(A741:E741)</f>
        <v>129</v>
      </c>
      <c r="H741" s="2">
        <f ca="1">VLOOKUP(A741,Mains!A:D,4,0)+VLOOKUP(B741,Mains!A:D,4,0)+VLOOKUP(C741,Mains!A:D,4,0)+VLOOKUP(D741,Mains!A:D,4,0)+VLOOKUP(E741,Mains!A:D,4,0)</f>
        <v>7.5276915261747498E-2</v>
      </c>
      <c r="I741">
        <f>IF(OR($A741=Test!B$1,$B741=Test!B$1,$C741=Test!B$1,$D741=Test!B$1,$E741=Test!B$1),1,0)</f>
        <v>1</v>
      </c>
      <c r="J741">
        <f>IF(OR($A741=Test!C$1,$B741=Test!C$1,$C741=Test!C$1,$D741=Test!C$1,$E741=Test!C$1),1,0)</f>
        <v>0</v>
      </c>
      <c r="K741">
        <f>IF(OR($A741=Test!D$1,$B741=Test!D$1,$C741=Test!D$1,$D741=Test!D$1,$E741=Test!D$1),1,0)</f>
        <v>0</v>
      </c>
      <c r="L741">
        <f>IF(OR($A741=Test!E$1,$B741=Test!E$1,$C741=Test!E$1,$D741=Test!E$1,$E741=Test!E$1),1,0)</f>
        <v>0</v>
      </c>
      <c r="M741">
        <f>IF(OR($A741=Test!F$1,$B741=Test!F$1,$C741=Test!F$1,$D741=Test!F$1,$E741=Test!F$1),1,0)</f>
        <v>0</v>
      </c>
      <c r="N741" s="34">
        <f t="shared" si="39"/>
        <v>1</v>
      </c>
      <c r="O741" s="34">
        <f t="shared" si="40"/>
        <v>660</v>
      </c>
      <c r="P741" s="34">
        <f t="shared" si="40"/>
        <v>105</v>
      </c>
      <c r="Q741" s="34">
        <f t="shared" si="40"/>
        <v>27</v>
      </c>
      <c r="R741" s="34">
        <f t="shared" si="40"/>
        <v>160</v>
      </c>
      <c r="S741" s="34">
        <f t="shared" si="40"/>
        <v>92</v>
      </c>
    </row>
    <row r="742" spans="1:19" x14ac:dyDescent="0.25">
      <c r="A742">
        <v>2</v>
      </c>
      <c r="B742">
        <v>19</v>
      </c>
      <c r="C742">
        <v>24</v>
      </c>
      <c r="D742">
        <v>40</v>
      </c>
      <c r="E742">
        <v>41</v>
      </c>
      <c r="F742" s="2">
        <v>0.22703359147107305</v>
      </c>
      <c r="G742">
        <f t="shared" si="41"/>
        <v>126</v>
      </c>
      <c r="H742" s="2">
        <f ca="1">VLOOKUP(A742,Mains!A:D,4,0)+VLOOKUP(B742,Mains!A:D,4,0)+VLOOKUP(C742,Mains!A:D,4,0)+VLOOKUP(D742,Mains!A:D,4,0)+VLOOKUP(E742,Mains!A:D,4,0)</f>
        <v>0.10932046481633081</v>
      </c>
      <c r="I742">
        <f>IF(OR($A742=Test!B$1,$B742=Test!B$1,$C742=Test!B$1,$D742=Test!B$1,$E742=Test!B$1),1,0)</f>
        <v>1</v>
      </c>
      <c r="J742">
        <f>IF(OR($A742=Test!C$1,$B742=Test!C$1,$C742=Test!C$1,$D742=Test!C$1,$E742=Test!C$1),1,0)</f>
        <v>0</v>
      </c>
      <c r="K742">
        <f>IF(OR($A742=Test!D$1,$B742=Test!D$1,$C742=Test!D$1,$D742=Test!D$1,$E742=Test!D$1),1,0)</f>
        <v>0</v>
      </c>
      <c r="L742">
        <f>IF(OR($A742=Test!E$1,$B742=Test!E$1,$C742=Test!E$1,$D742=Test!E$1,$E742=Test!E$1),1,0)</f>
        <v>0</v>
      </c>
      <c r="M742">
        <f>IF(OR($A742=Test!F$1,$B742=Test!F$1,$C742=Test!F$1,$D742=Test!F$1,$E742=Test!F$1),1,0)</f>
        <v>0</v>
      </c>
      <c r="N742" s="34">
        <f t="shared" si="39"/>
        <v>1</v>
      </c>
      <c r="O742" s="34">
        <f t="shared" si="40"/>
        <v>660</v>
      </c>
      <c r="P742" s="34">
        <f t="shared" si="40"/>
        <v>209</v>
      </c>
      <c r="Q742" s="34">
        <f t="shared" si="40"/>
        <v>109</v>
      </c>
      <c r="R742" s="34">
        <f t="shared" si="40"/>
        <v>160</v>
      </c>
      <c r="S742" s="34">
        <f t="shared" si="40"/>
        <v>92</v>
      </c>
    </row>
    <row r="743" spans="1:19" x14ac:dyDescent="0.25">
      <c r="A743">
        <v>12</v>
      </c>
      <c r="B743">
        <v>13</v>
      </c>
      <c r="C743">
        <v>28</v>
      </c>
      <c r="D743">
        <v>35</v>
      </c>
      <c r="E743">
        <v>43</v>
      </c>
      <c r="F743" s="2">
        <v>0.22703106242112087</v>
      </c>
      <c r="G743">
        <f t="shared" si="41"/>
        <v>131</v>
      </c>
      <c r="H743" s="2">
        <f ca="1">VLOOKUP(A743,Mains!A:D,4,0)+VLOOKUP(B743,Mains!A:D,4,0)+VLOOKUP(C743,Mains!A:D,4,0)+VLOOKUP(D743,Mains!A:D,4,0)+VLOOKUP(E743,Mains!A:D,4,0)</f>
        <v>0.10696265917855387</v>
      </c>
      <c r="I743">
        <f>IF(OR($A743=Test!B$1,$B743=Test!B$1,$C743=Test!B$1,$D743=Test!B$1,$E743=Test!B$1),1,0)</f>
        <v>0</v>
      </c>
      <c r="J743">
        <f>IF(OR($A743=Test!C$1,$B743=Test!C$1,$C743=Test!C$1,$D743=Test!C$1,$E743=Test!C$1),1,0)</f>
        <v>0</v>
      </c>
      <c r="K743">
        <f>IF(OR($A743=Test!D$1,$B743=Test!D$1,$C743=Test!D$1,$D743=Test!D$1,$E743=Test!D$1),1,0)</f>
        <v>0</v>
      </c>
      <c r="L743">
        <f>IF(OR($A743=Test!E$1,$B743=Test!E$1,$C743=Test!E$1,$D743=Test!E$1,$E743=Test!E$1),1,0)</f>
        <v>0</v>
      </c>
      <c r="M743">
        <f>IF(OR($A743=Test!F$1,$B743=Test!F$1,$C743=Test!F$1,$D743=Test!F$1,$E743=Test!F$1),1,0)</f>
        <v>0</v>
      </c>
      <c r="N743" s="34">
        <f t="shared" si="39"/>
        <v>0</v>
      </c>
      <c r="O743" s="34">
        <f t="shared" si="40"/>
        <v>11</v>
      </c>
      <c r="P743" s="34">
        <f t="shared" si="40"/>
        <v>110</v>
      </c>
      <c r="Q743" s="34">
        <f t="shared" si="40"/>
        <v>120</v>
      </c>
      <c r="R743" s="34">
        <f t="shared" si="40"/>
        <v>177</v>
      </c>
      <c r="S743" s="34">
        <f t="shared" si="40"/>
        <v>208</v>
      </c>
    </row>
    <row r="744" spans="1:19" x14ac:dyDescent="0.25">
      <c r="A744">
        <v>2</v>
      </c>
      <c r="B744">
        <v>14</v>
      </c>
      <c r="C744">
        <v>27</v>
      </c>
      <c r="D744">
        <v>28</v>
      </c>
      <c r="E744">
        <v>43</v>
      </c>
      <c r="F744" s="2">
        <v>0.22702096301649857</v>
      </c>
      <c r="G744">
        <f t="shared" si="41"/>
        <v>114</v>
      </c>
      <c r="H744" s="2">
        <f ca="1">VLOOKUP(A744,Mains!A:D,4,0)+VLOOKUP(B744,Mains!A:D,4,0)+VLOOKUP(C744,Mains!A:D,4,0)+VLOOKUP(D744,Mains!A:D,4,0)+VLOOKUP(E744,Mains!A:D,4,0)</f>
        <v>9.4128550421905932E-2</v>
      </c>
      <c r="I744">
        <f>IF(OR($A744=Test!B$1,$B744=Test!B$1,$C744=Test!B$1,$D744=Test!B$1,$E744=Test!B$1),1,0)</f>
        <v>1</v>
      </c>
      <c r="J744">
        <f>IF(OR($A744=Test!C$1,$B744=Test!C$1,$C744=Test!C$1,$D744=Test!C$1,$E744=Test!C$1),1,0)</f>
        <v>1</v>
      </c>
      <c r="K744">
        <f>IF(OR($A744=Test!D$1,$B744=Test!D$1,$C744=Test!D$1,$D744=Test!D$1,$E744=Test!D$1),1,0)</f>
        <v>0</v>
      </c>
      <c r="L744">
        <f>IF(OR($A744=Test!E$1,$B744=Test!E$1,$C744=Test!E$1,$D744=Test!E$1,$E744=Test!E$1),1,0)</f>
        <v>0</v>
      </c>
      <c r="M744">
        <f>IF(OR($A744=Test!F$1,$B744=Test!F$1,$C744=Test!F$1,$D744=Test!F$1,$E744=Test!F$1),1,0)</f>
        <v>0</v>
      </c>
      <c r="N744" s="34">
        <f t="shared" si="39"/>
        <v>2</v>
      </c>
      <c r="O744" s="34">
        <f t="shared" si="40"/>
        <v>660</v>
      </c>
      <c r="P744" s="34">
        <f t="shared" si="40"/>
        <v>47</v>
      </c>
      <c r="Q744" s="34">
        <f t="shared" si="40"/>
        <v>30</v>
      </c>
      <c r="R744" s="34">
        <f t="shared" si="40"/>
        <v>11</v>
      </c>
      <c r="S744" s="34">
        <f t="shared" si="40"/>
        <v>208</v>
      </c>
    </row>
    <row r="745" spans="1:19" x14ac:dyDescent="0.25">
      <c r="A745">
        <v>2</v>
      </c>
      <c r="B745">
        <v>16</v>
      </c>
      <c r="C745">
        <v>26</v>
      </c>
      <c r="D745">
        <v>40</v>
      </c>
      <c r="E745">
        <v>41</v>
      </c>
      <c r="F745" s="2">
        <v>0.22693588092243758</v>
      </c>
      <c r="G745">
        <f t="shared" si="41"/>
        <v>125</v>
      </c>
      <c r="H745" s="2">
        <f ca="1">VLOOKUP(A745,Mains!A:D,4,0)+VLOOKUP(B745,Mains!A:D,4,0)+VLOOKUP(C745,Mains!A:D,4,0)+VLOOKUP(D745,Mains!A:D,4,0)+VLOOKUP(E745,Mains!A:D,4,0)</f>
        <v>9.0017913688492268E-2</v>
      </c>
      <c r="I745">
        <f>IF(OR($A745=Test!B$1,$B745=Test!B$1,$C745=Test!B$1,$D745=Test!B$1,$E745=Test!B$1),1,0)</f>
        <v>1</v>
      </c>
      <c r="J745">
        <f>IF(OR($A745=Test!C$1,$B745=Test!C$1,$C745=Test!C$1,$D745=Test!C$1,$E745=Test!C$1),1,0)</f>
        <v>0</v>
      </c>
      <c r="K745">
        <f>IF(OR($A745=Test!D$1,$B745=Test!D$1,$C745=Test!D$1,$D745=Test!D$1,$E745=Test!D$1),1,0)</f>
        <v>0</v>
      </c>
      <c r="L745">
        <f>IF(OR($A745=Test!E$1,$B745=Test!E$1,$C745=Test!E$1,$D745=Test!E$1,$E745=Test!E$1),1,0)</f>
        <v>0</v>
      </c>
      <c r="M745">
        <f>IF(OR($A745=Test!F$1,$B745=Test!F$1,$C745=Test!F$1,$D745=Test!F$1,$E745=Test!F$1),1,0)</f>
        <v>0</v>
      </c>
      <c r="N745" s="34">
        <f t="shared" si="39"/>
        <v>1</v>
      </c>
      <c r="O745" s="34">
        <f t="shared" si="40"/>
        <v>660</v>
      </c>
      <c r="P745" s="34">
        <f t="shared" si="40"/>
        <v>40</v>
      </c>
      <c r="Q745" s="34">
        <f t="shared" si="40"/>
        <v>102</v>
      </c>
      <c r="R745" s="34">
        <f t="shared" si="40"/>
        <v>160</v>
      </c>
      <c r="S745" s="34">
        <f t="shared" si="40"/>
        <v>92</v>
      </c>
    </row>
    <row r="746" spans="1:19" x14ac:dyDescent="0.25">
      <c r="A746">
        <v>2</v>
      </c>
      <c r="B746">
        <v>17</v>
      </c>
      <c r="C746">
        <v>27</v>
      </c>
      <c r="D746">
        <v>40</v>
      </c>
      <c r="E746">
        <v>41</v>
      </c>
      <c r="F746" s="2">
        <v>0.22691158367009212</v>
      </c>
      <c r="G746">
        <f t="shared" si="41"/>
        <v>127</v>
      </c>
      <c r="H746" s="2">
        <f ca="1">VLOOKUP(A746,Mains!A:D,4,0)+VLOOKUP(B746,Mains!A:D,4,0)+VLOOKUP(C746,Mains!A:D,4,0)+VLOOKUP(D746,Mains!A:D,4,0)+VLOOKUP(E746,Mains!A:D,4,0)</f>
        <v>7.5234491954329866E-2</v>
      </c>
      <c r="I746">
        <f>IF(OR($A746=Test!B$1,$B746=Test!B$1,$C746=Test!B$1,$D746=Test!B$1,$E746=Test!B$1),1,0)</f>
        <v>1</v>
      </c>
      <c r="J746">
        <f>IF(OR($A746=Test!C$1,$B746=Test!C$1,$C746=Test!C$1,$D746=Test!C$1,$E746=Test!C$1),1,0)</f>
        <v>0</v>
      </c>
      <c r="K746">
        <f>IF(OR($A746=Test!D$1,$B746=Test!D$1,$C746=Test!D$1,$D746=Test!D$1,$E746=Test!D$1),1,0)</f>
        <v>0</v>
      </c>
      <c r="L746">
        <f>IF(OR($A746=Test!E$1,$B746=Test!E$1,$C746=Test!E$1,$D746=Test!E$1,$E746=Test!E$1),1,0)</f>
        <v>0</v>
      </c>
      <c r="M746">
        <f>IF(OR($A746=Test!F$1,$B746=Test!F$1,$C746=Test!F$1,$D746=Test!F$1,$E746=Test!F$1),1,0)</f>
        <v>0</v>
      </c>
      <c r="N746" s="34">
        <f t="shared" si="39"/>
        <v>1</v>
      </c>
      <c r="O746" s="34">
        <f t="shared" si="40"/>
        <v>660</v>
      </c>
      <c r="P746" s="34">
        <f t="shared" si="40"/>
        <v>105</v>
      </c>
      <c r="Q746" s="34">
        <f t="shared" si="40"/>
        <v>30</v>
      </c>
      <c r="R746" s="34">
        <f t="shared" si="40"/>
        <v>160</v>
      </c>
      <c r="S746" s="34">
        <f t="shared" si="40"/>
        <v>92</v>
      </c>
    </row>
    <row r="747" spans="1:19" x14ac:dyDescent="0.25">
      <c r="A747">
        <v>2</v>
      </c>
      <c r="B747">
        <v>17</v>
      </c>
      <c r="C747">
        <v>28</v>
      </c>
      <c r="D747">
        <v>44</v>
      </c>
      <c r="E747">
        <v>45</v>
      </c>
      <c r="F747" s="2">
        <v>0.22689257709429667</v>
      </c>
      <c r="G747">
        <f t="shared" si="41"/>
        <v>136</v>
      </c>
      <c r="H747" s="2">
        <f ca="1">VLOOKUP(A747,Mains!A:D,4,0)+VLOOKUP(B747,Mains!A:D,4,0)+VLOOKUP(C747,Mains!A:D,4,0)+VLOOKUP(D747,Mains!A:D,4,0)+VLOOKUP(E747,Mains!A:D,4,0)</f>
        <v>8.294581538291397E-2</v>
      </c>
      <c r="I747">
        <f>IF(OR($A747=Test!B$1,$B747=Test!B$1,$C747=Test!B$1,$D747=Test!B$1,$E747=Test!B$1),1,0)</f>
        <v>1</v>
      </c>
      <c r="J747">
        <f>IF(OR($A747=Test!C$1,$B747=Test!C$1,$C747=Test!C$1,$D747=Test!C$1,$E747=Test!C$1),1,0)</f>
        <v>0</v>
      </c>
      <c r="K747">
        <f>IF(OR($A747=Test!D$1,$B747=Test!D$1,$C747=Test!D$1,$D747=Test!D$1,$E747=Test!D$1),1,0)</f>
        <v>0</v>
      </c>
      <c r="L747">
        <f>IF(OR($A747=Test!E$1,$B747=Test!E$1,$C747=Test!E$1,$D747=Test!E$1,$E747=Test!E$1),1,0)</f>
        <v>1</v>
      </c>
      <c r="M747">
        <f>IF(OR($A747=Test!F$1,$B747=Test!F$1,$C747=Test!F$1,$D747=Test!F$1,$E747=Test!F$1),1,0)</f>
        <v>0</v>
      </c>
      <c r="N747" s="34">
        <f t="shared" si="39"/>
        <v>2</v>
      </c>
      <c r="O747" s="34">
        <f t="shared" si="40"/>
        <v>660</v>
      </c>
      <c r="P747" s="34">
        <f t="shared" si="40"/>
        <v>105</v>
      </c>
      <c r="Q747" s="34">
        <f t="shared" si="40"/>
        <v>120</v>
      </c>
      <c r="R747" s="34">
        <f t="shared" si="40"/>
        <v>35</v>
      </c>
      <c r="S747" s="34">
        <f t="shared" si="40"/>
        <v>81</v>
      </c>
    </row>
    <row r="748" spans="1:19" x14ac:dyDescent="0.25">
      <c r="A748">
        <v>4</v>
      </c>
      <c r="B748">
        <v>19</v>
      </c>
      <c r="C748">
        <v>27</v>
      </c>
      <c r="D748">
        <v>39</v>
      </c>
      <c r="E748">
        <v>40</v>
      </c>
      <c r="F748" s="2">
        <v>0.22688746108433799</v>
      </c>
      <c r="G748">
        <f t="shared" si="41"/>
        <v>129</v>
      </c>
      <c r="H748" s="2">
        <f ca="1">VLOOKUP(A748,Mains!A:D,4,0)+VLOOKUP(B748,Mains!A:D,4,0)+VLOOKUP(C748,Mains!A:D,4,0)+VLOOKUP(D748,Mains!A:D,4,0)+VLOOKUP(E748,Mains!A:D,4,0)</f>
        <v>9.9521858986130057E-2</v>
      </c>
      <c r="I748">
        <f>IF(OR($A748=Test!B$1,$B748=Test!B$1,$C748=Test!B$1,$D748=Test!B$1,$E748=Test!B$1),1,0)</f>
        <v>0</v>
      </c>
      <c r="J748">
        <f>IF(OR($A748=Test!C$1,$B748=Test!C$1,$C748=Test!C$1,$D748=Test!C$1,$E748=Test!C$1),1,0)</f>
        <v>0</v>
      </c>
      <c r="K748">
        <f>IF(OR($A748=Test!D$1,$B748=Test!D$1,$C748=Test!D$1,$D748=Test!D$1,$E748=Test!D$1),1,0)</f>
        <v>0</v>
      </c>
      <c r="L748">
        <f>IF(OR($A748=Test!E$1,$B748=Test!E$1,$C748=Test!E$1,$D748=Test!E$1,$E748=Test!E$1),1,0)</f>
        <v>0</v>
      </c>
      <c r="M748">
        <f>IF(OR($A748=Test!F$1,$B748=Test!F$1,$C748=Test!F$1,$D748=Test!F$1,$E748=Test!F$1),1,0)</f>
        <v>0</v>
      </c>
      <c r="N748" s="34">
        <f t="shared" si="39"/>
        <v>0</v>
      </c>
      <c r="O748" s="34">
        <f t="shared" si="40"/>
        <v>207</v>
      </c>
      <c r="P748" s="34">
        <f t="shared" si="40"/>
        <v>209</v>
      </c>
      <c r="Q748" s="34">
        <f t="shared" si="40"/>
        <v>30</v>
      </c>
      <c r="R748" s="34">
        <f t="shared" si="40"/>
        <v>199</v>
      </c>
      <c r="S748" s="34">
        <f t="shared" si="40"/>
        <v>170</v>
      </c>
    </row>
    <row r="749" spans="1:19" x14ac:dyDescent="0.25">
      <c r="A749">
        <v>5</v>
      </c>
      <c r="B749">
        <v>19</v>
      </c>
      <c r="C749">
        <v>34</v>
      </c>
      <c r="D749">
        <v>35</v>
      </c>
      <c r="E749">
        <v>40</v>
      </c>
      <c r="F749" s="2">
        <v>0.22687923939174268</v>
      </c>
      <c r="G749">
        <f t="shared" si="41"/>
        <v>133</v>
      </c>
      <c r="H749" s="2">
        <f ca="1">VLOOKUP(A749,Mains!A:D,4,0)+VLOOKUP(B749,Mains!A:D,4,0)+VLOOKUP(C749,Mains!A:D,4,0)+VLOOKUP(D749,Mains!A:D,4,0)+VLOOKUP(E749,Mains!A:D,4,0)</f>
        <v>9.7617697286969118E-2</v>
      </c>
      <c r="I749">
        <f>IF(OR($A749=Test!B$1,$B749=Test!B$1,$C749=Test!B$1,$D749=Test!B$1,$E749=Test!B$1),1,0)</f>
        <v>0</v>
      </c>
      <c r="J749">
        <f>IF(OR($A749=Test!C$1,$B749=Test!C$1,$C749=Test!C$1,$D749=Test!C$1,$E749=Test!C$1),1,0)</f>
        <v>0</v>
      </c>
      <c r="K749">
        <f>IF(OR($A749=Test!D$1,$B749=Test!D$1,$C749=Test!D$1,$D749=Test!D$1,$E749=Test!D$1),1,0)</f>
        <v>0</v>
      </c>
      <c r="L749">
        <f>IF(OR($A749=Test!E$1,$B749=Test!E$1,$C749=Test!E$1,$D749=Test!E$1,$E749=Test!E$1),1,0)</f>
        <v>0</v>
      </c>
      <c r="M749">
        <f>IF(OR($A749=Test!F$1,$B749=Test!F$1,$C749=Test!F$1,$D749=Test!F$1,$E749=Test!F$1),1,0)</f>
        <v>0</v>
      </c>
      <c r="N749" s="34">
        <f t="shared" si="39"/>
        <v>0</v>
      </c>
      <c r="O749" s="34">
        <f t="shared" si="40"/>
        <v>50</v>
      </c>
      <c r="P749" s="34">
        <f t="shared" si="40"/>
        <v>209</v>
      </c>
      <c r="Q749" s="34">
        <f t="shared" si="40"/>
        <v>71</v>
      </c>
      <c r="R749" s="34">
        <f t="shared" si="40"/>
        <v>177</v>
      </c>
      <c r="S749" s="34">
        <f t="shared" si="40"/>
        <v>170</v>
      </c>
    </row>
    <row r="750" spans="1:19" x14ac:dyDescent="0.25">
      <c r="A750">
        <v>5</v>
      </c>
      <c r="B750">
        <v>19</v>
      </c>
      <c r="C750">
        <v>24</v>
      </c>
      <c r="D750">
        <v>42</v>
      </c>
      <c r="E750">
        <v>43</v>
      </c>
      <c r="F750" s="2">
        <v>0.22685529877008512</v>
      </c>
      <c r="G750">
        <f t="shared" si="41"/>
        <v>133</v>
      </c>
      <c r="H750" s="2">
        <f ca="1">VLOOKUP(A750,Mains!A:D,4,0)+VLOOKUP(B750,Mains!A:D,4,0)+VLOOKUP(C750,Mains!A:D,4,0)+VLOOKUP(D750,Mains!A:D,4,0)+VLOOKUP(E750,Mains!A:D,4,0)</f>
        <v>9.6982354689197706E-2</v>
      </c>
      <c r="I750">
        <f>IF(OR($A750=Test!B$1,$B750=Test!B$1,$C750=Test!B$1,$D750=Test!B$1,$E750=Test!B$1),1,0)</f>
        <v>0</v>
      </c>
      <c r="J750">
        <f>IF(OR($A750=Test!C$1,$B750=Test!C$1,$C750=Test!C$1,$D750=Test!C$1,$E750=Test!C$1),1,0)</f>
        <v>0</v>
      </c>
      <c r="K750">
        <f>IF(OR($A750=Test!D$1,$B750=Test!D$1,$C750=Test!D$1,$D750=Test!D$1,$E750=Test!D$1),1,0)</f>
        <v>0</v>
      </c>
      <c r="L750">
        <f>IF(OR($A750=Test!E$1,$B750=Test!E$1,$C750=Test!E$1,$D750=Test!E$1,$E750=Test!E$1),1,0)</f>
        <v>0</v>
      </c>
      <c r="M750">
        <f>IF(OR($A750=Test!F$1,$B750=Test!F$1,$C750=Test!F$1,$D750=Test!F$1,$E750=Test!F$1),1,0)</f>
        <v>0</v>
      </c>
      <c r="N750" s="34">
        <f t="shared" si="39"/>
        <v>0</v>
      </c>
      <c r="O750" s="34">
        <f t="shared" si="40"/>
        <v>50</v>
      </c>
      <c r="P750" s="34">
        <f t="shared" si="40"/>
        <v>209</v>
      </c>
      <c r="Q750" s="34">
        <f t="shared" si="40"/>
        <v>109</v>
      </c>
      <c r="R750" s="34">
        <f t="shared" si="40"/>
        <v>110</v>
      </c>
      <c r="S750" s="34">
        <f t="shared" si="40"/>
        <v>208</v>
      </c>
    </row>
    <row r="751" spans="1:19" x14ac:dyDescent="0.25">
      <c r="A751">
        <v>5</v>
      </c>
      <c r="B751">
        <v>23</v>
      </c>
      <c r="C751">
        <v>24</v>
      </c>
      <c r="D751">
        <v>39</v>
      </c>
      <c r="E751">
        <v>45</v>
      </c>
      <c r="F751" s="2">
        <v>0.22685034812041871</v>
      </c>
      <c r="G751">
        <f t="shared" si="41"/>
        <v>136</v>
      </c>
      <c r="H751" s="2">
        <f ca="1">VLOOKUP(A751,Mains!A:D,4,0)+VLOOKUP(B751,Mains!A:D,4,0)+VLOOKUP(C751,Mains!A:D,4,0)+VLOOKUP(D751,Mains!A:D,4,0)+VLOOKUP(E751,Mains!A:D,4,0)</f>
        <v>9.4742137470486668E-2</v>
      </c>
      <c r="I751">
        <f>IF(OR($A751=Test!B$1,$B751=Test!B$1,$C751=Test!B$1,$D751=Test!B$1,$E751=Test!B$1),1,0)</f>
        <v>0</v>
      </c>
      <c r="J751">
        <f>IF(OR($A751=Test!C$1,$B751=Test!C$1,$C751=Test!C$1,$D751=Test!C$1,$E751=Test!C$1),1,0)</f>
        <v>0</v>
      </c>
      <c r="K751">
        <f>IF(OR($A751=Test!D$1,$B751=Test!D$1,$C751=Test!D$1,$D751=Test!D$1,$E751=Test!D$1),1,0)</f>
        <v>0</v>
      </c>
      <c r="L751">
        <f>IF(OR($A751=Test!E$1,$B751=Test!E$1,$C751=Test!E$1,$D751=Test!E$1,$E751=Test!E$1),1,0)</f>
        <v>0</v>
      </c>
      <c r="M751">
        <f>IF(OR($A751=Test!F$1,$B751=Test!F$1,$C751=Test!F$1,$D751=Test!F$1,$E751=Test!F$1),1,0)</f>
        <v>0</v>
      </c>
      <c r="N751" s="34">
        <f t="shared" si="39"/>
        <v>0</v>
      </c>
      <c r="O751" s="34">
        <f t="shared" si="40"/>
        <v>50</v>
      </c>
      <c r="P751" s="34">
        <f t="shared" si="40"/>
        <v>43</v>
      </c>
      <c r="Q751" s="34">
        <f t="shared" si="40"/>
        <v>109</v>
      </c>
      <c r="R751" s="34">
        <f t="shared" si="40"/>
        <v>199</v>
      </c>
      <c r="S751" s="34">
        <f t="shared" si="40"/>
        <v>81</v>
      </c>
    </row>
    <row r="752" spans="1:19" x14ac:dyDescent="0.25">
      <c r="A752">
        <v>13</v>
      </c>
      <c r="B752">
        <v>14</v>
      </c>
      <c r="C752">
        <v>23</v>
      </c>
      <c r="D752">
        <v>35</v>
      </c>
      <c r="E752">
        <v>50</v>
      </c>
      <c r="F752" s="2">
        <v>0.22684490489975723</v>
      </c>
      <c r="G752">
        <f t="shared" si="41"/>
        <v>135</v>
      </c>
      <c r="H752" s="2">
        <f ca="1">VLOOKUP(A752,Mains!A:D,4,0)+VLOOKUP(B752,Mains!A:D,4,0)+VLOOKUP(C752,Mains!A:D,4,0)+VLOOKUP(D752,Mains!A:D,4,0)+VLOOKUP(E752,Mains!A:D,4,0)</f>
        <v>9.0224597247879387E-2</v>
      </c>
      <c r="I752">
        <f>IF(OR($A752=Test!B$1,$B752=Test!B$1,$C752=Test!B$1,$D752=Test!B$1,$E752=Test!B$1),1,0)</f>
        <v>0</v>
      </c>
      <c r="J752">
        <f>IF(OR($A752=Test!C$1,$B752=Test!C$1,$C752=Test!C$1,$D752=Test!C$1,$E752=Test!C$1),1,0)</f>
        <v>1</v>
      </c>
      <c r="K752">
        <f>IF(OR($A752=Test!D$1,$B752=Test!D$1,$C752=Test!D$1,$D752=Test!D$1,$E752=Test!D$1),1,0)</f>
        <v>0</v>
      </c>
      <c r="L752">
        <f>IF(OR($A752=Test!E$1,$B752=Test!E$1,$C752=Test!E$1,$D752=Test!E$1,$E752=Test!E$1),1,0)</f>
        <v>0</v>
      </c>
      <c r="M752">
        <f>IF(OR($A752=Test!F$1,$B752=Test!F$1,$C752=Test!F$1,$D752=Test!F$1,$E752=Test!F$1),1,0)</f>
        <v>1</v>
      </c>
      <c r="N752" s="34">
        <f t="shared" si="39"/>
        <v>2</v>
      </c>
      <c r="O752" s="34">
        <f t="shared" si="40"/>
        <v>8</v>
      </c>
      <c r="P752" s="34">
        <f t="shared" si="40"/>
        <v>47</v>
      </c>
      <c r="Q752" s="34">
        <f t="shared" si="40"/>
        <v>86</v>
      </c>
      <c r="R752" s="34">
        <f t="shared" si="40"/>
        <v>177</v>
      </c>
      <c r="S752" s="34">
        <f t="shared" si="40"/>
        <v>215</v>
      </c>
    </row>
    <row r="753" spans="1:19" x14ac:dyDescent="0.25">
      <c r="A753">
        <v>2</v>
      </c>
      <c r="B753">
        <v>16</v>
      </c>
      <c r="C753">
        <v>34</v>
      </c>
      <c r="D753">
        <v>35</v>
      </c>
      <c r="E753">
        <v>39</v>
      </c>
      <c r="F753" s="2">
        <v>0.22681198505138736</v>
      </c>
      <c r="G753">
        <f t="shared" si="41"/>
        <v>126</v>
      </c>
      <c r="H753" s="2">
        <f ca="1">VLOOKUP(A753,Mains!A:D,4,0)+VLOOKUP(B753,Mains!A:D,4,0)+VLOOKUP(C753,Mains!A:D,4,0)+VLOOKUP(D753,Mains!A:D,4,0)+VLOOKUP(E753,Mains!A:D,4,0)</f>
        <v>8.6185434707820724E-2</v>
      </c>
      <c r="I753">
        <f>IF(OR($A753=Test!B$1,$B753=Test!B$1,$C753=Test!B$1,$D753=Test!B$1,$E753=Test!B$1),1,0)</f>
        <v>1</v>
      </c>
      <c r="J753">
        <f>IF(OR($A753=Test!C$1,$B753=Test!C$1,$C753=Test!C$1,$D753=Test!C$1,$E753=Test!C$1),1,0)</f>
        <v>0</v>
      </c>
      <c r="K753">
        <f>IF(OR($A753=Test!D$1,$B753=Test!D$1,$C753=Test!D$1,$D753=Test!D$1,$E753=Test!D$1),1,0)</f>
        <v>0</v>
      </c>
      <c r="L753">
        <f>IF(OR($A753=Test!E$1,$B753=Test!E$1,$C753=Test!E$1,$D753=Test!E$1,$E753=Test!E$1),1,0)</f>
        <v>0</v>
      </c>
      <c r="M753">
        <f>IF(OR($A753=Test!F$1,$B753=Test!F$1,$C753=Test!F$1,$D753=Test!F$1,$E753=Test!F$1),1,0)</f>
        <v>0</v>
      </c>
      <c r="N753" s="34">
        <f t="shared" si="39"/>
        <v>1</v>
      </c>
      <c r="O753" s="34">
        <f t="shared" si="40"/>
        <v>660</v>
      </c>
      <c r="P753" s="34">
        <f t="shared" si="40"/>
        <v>40</v>
      </c>
      <c r="Q753" s="34">
        <f t="shared" si="40"/>
        <v>71</v>
      </c>
      <c r="R753" s="34">
        <f t="shared" si="40"/>
        <v>177</v>
      </c>
      <c r="S753" s="34">
        <f t="shared" si="40"/>
        <v>22</v>
      </c>
    </row>
    <row r="754" spans="1:19" x14ac:dyDescent="0.25">
      <c r="A754">
        <v>1</v>
      </c>
      <c r="B754">
        <v>19</v>
      </c>
      <c r="C754">
        <v>24</v>
      </c>
      <c r="D754">
        <v>42</v>
      </c>
      <c r="E754">
        <v>43</v>
      </c>
      <c r="F754" s="2">
        <v>0.22681070007941473</v>
      </c>
      <c r="G754">
        <f t="shared" si="41"/>
        <v>129</v>
      </c>
      <c r="H754" s="2">
        <f ca="1">VLOOKUP(A754,Mains!A:D,4,0)+VLOOKUP(B754,Mains!A:D,4,0)+VLOOKUP(C754,Mains!A:D,4,0)+VLOOKUP(D754,Mains!A:D,4,0)+VLOOKUP(E754,Mains!A:D,4,0)</f>
        <v>9.4475891502101075E-2</v>
      </c>
      <c r="I754">
        <f>IF(OR($A754=Test!B$1,$B754=Test!B$1,$C754=Test!B$1,$D754=Test!B$1,$E754=Test!B$1),1,0)</f>
        <v>0</v>
      </c>
      <c r="J754">
        <f>IF(OR($A754=Test!C$1,$B754=Test!C$1,$C754=Test!C$1,$D754=Test!C$1,$E754=Test!C$1),1,0)</f>
        <v>0</v>
      </c>
      <c r="K754">
        <f>IF(OR($A754=Test!D$1,$B754=Test!D$1,$C754=Test!D$1,$D754=Test!D$1,$E754=Test!D$1),1,0)</f>
        <v>0</v>
      </c>
      <c r="L754">
        <f>IF(OR($A754=Test!E$1,$B754=Test!E$1,$C754=Test!E$1,$D754=Test!E$1,$E754=Test!E$1),1,0)</f>
        <v>0</v>
      </c>
      <c r="M754">
        <f>IF(OR($A754=Test!F$1,$B754=Test!F$1,$C754=Test!F$1,$D754=Test!F$1,$E754=Test!F$1),1,0)</f>
        <v>0</v>
      </c>
      <c r="N754" s="34">
        <f t="shared" si="39"/>
        <v>0</v>
      </c>
      <c r="O754" s="34">
        <f t="shared" si="40"/>
        <v>38</v>
      </c>
      <c r="P754" s="34">
        <f t="shared" si="40"/>
        <v>209</v>
      </c>
      <c r="Q754" s="34">
        <f t="shared" si="40"/>
        <v>109</v>
      </c>
      <c r="R754" s="34">
        <f t="shared" si="40"/>
        <v>110</v>
      </c>
      <c r="S754" s="34">
        <f t="shared" si="40"/>
        <v>208</v>
      </c>
    </row>
    <row r="755" spans="1:19" x14ac:dyDescent="0.25">
      <c r="A755">
        <v>4</v>
      </c>
      <c r="B755">
        <v>22</v>
      </c>
      <c r="C755">
        <v>23</v>
      </c>
      <c r="D755">
        <v>30</v>
      </c>
      <c r="E755">
        <v>43</v>
      </c>
      <c r="F755" s="2">
        <v>0.22678204475458952</v>
      </c>
      <c r="G755">
        <f t="shared" si="41"/>
        <v>122</v>
      </c>
      <c r="H755" s="2">
        <f ca="1">VLOOKUP(A755,Mains!A:D,4,0)+VLOOKUP(B755,Mains!A:D,4,0)+VLOOKUP(C755,Mains!A:D,4,0)+VLOOKUP(D755,Mains!A:D,4,0)+VLOOKUP(E755,Mains!A:D,4,0)</f>
        <v>0.11208740212248582</v>
      </c>
      <c r="I755">
        <f>IF(OR($A755=Test!B$1,$B755=Test!B$1,$C755=Test!B$1,$D755=Test!B$1,$E755=Test!B$1),1,0)</f>
        <v>0</v>
      </c>
      <c r="J755">
        <f>IF(OR($A755=Test!C$1,$B755=Test!C$1,$C755=Test!C$1,$D755=Test!C$1,$E755=Test!C$1),1,0)</f>
        <v>0</v>
      </c>
      <c r="K755">
        <f>IF(OR($A755=Test!D$1,$B755=Test!D$1,$C755=Test!D$1,$D755=Test!D$1,$E755=Test!D$1),1,0)</f>
        <v>0</v>
      </c>
      <c r="L755">
        <f>IF(OR($A755=Test!E$1,$B755=Test!E$1,$C755=Test!E$1,$D755=Test!E$1,$E755=Test!E$1),1,0)</f>
        <v>0</v>
      </c>
      <c r="M755">
        <f>IF(OR($A755=Test!F$1,$B755=Test!F$1,$C755=Test!F$1,$D755=Test!F$1,$E755=Test!F$1),1,0)</f>
        <v>0</v>
      </c>
      <c r="N755" s="34">
        <f t="shared" si="39"/>
        <v>0</v>
      </c>
      <c r="O755" s="34">
        <f t="shared" si="40"/>
        <v>207</v>
      </c>
      <c r="P755" s="34">
        <f t="shared" si="40"/>
        <v>82</v>
      </c>
      <c r="Q755" s="34">
        <f t="shared" si="40"/>
        <v>86</v>
      </c>
      <c r="R755" s="34">
        <f t="shared" si="40"/>
        <v>4</v>
      </c>
      <c r="S755" s="34">
        <f t="shared" si="40"/>
        <v>208</v>
      </c>
    </row>
    <row r="756" spans="1:19" x14ac:dyDescent="0.25">
      <c r="A756">
        <v>2</v>
      </c>
      <c r="B756">
        <v>13</v>
      </c>
      <c r="C756">
        <v>27</v>
      </c>
      <c r="D756">
        <v>40</v>
      </c>
      <c r="E756">
        <v>41</v>
      </c>
      <c r="F756" s="2">
        <v>0.22676283873734526</v>
      </c>
      <c r="G756">
        <f t="shared" si="41"/>
        <v>123</v>
      </c>
      <c r="H756" s="2">
        <f ca="1">VLOOKUP(A756,Mains!A:D,4,0)+VLOOKUP(B756,Mains!A:D,4,0)+VLOOKUP(C756,Mains!A:D,4,0)+VLOOKUP(D756,Mains!A:D,4,0)+VLOOKUP(E756,Mains!A:D,4,0)</f>
        <v>9.1015053563357928E-2</v>
      </c>
      <c r="I756">
        <f>IF(OR($A756=Test!B$1,$B756=Test!B$1,$C756=Test!B$1,$D756=Test!B$1,$E756=Test!B$1),1,0)</f>
        <v>1</v>
      </c>
      <c r="J756">
        <f>IF(OR($A756=Test!C$1,$B756=Test!C$1,$C756=Test!C$1,$D756=Test!C$1,$E756=Test!C$1),1,0)</f>
        <v>0</v>
      </c>
      <c r="K756">
        <f>IF(OR($A756=Test!D$1,$B756=Test!D$1,$C756=Test!D$1,$D756=Test!D$1,$E756=Test!D$1),1,0)</f>
        <v>0</v>
      </c>
      <c r="L756">
        <f>IF(OR($A756=Test!E$1,$B756=Test!E$1,$C756=Test!E$1,$D756=Test!E$1,$E756=Test!E$1),1,0)</f>
        <v>0</v>
      </c>
      <c r="M756">
        <f>IF(OR($A756=Test!F$1,$B756=Test!F$1,$C756=Test!F$1,$D756=Test!F$1,$E756=Test!F$1),1,0)</f>
        <v>0</v>
      </c>
      <c r="N756" s="34">
        <f t="shared" si="39"/>
        <v>1</v>
      </c>
      <c r="O756" s="34">
        <f t="shared" si="40"/>
        <v>660</v>
      </c>
      <c r="P756" s="34">
        <f t="shared" si="40"/>
        <v>110</v>
      </c>
      <c r="Q756" s="34">
        <f t="shared" si="40"/>
        <v>30</v>
      </c>
      <c r="R756" s="34">
        <f t="shared" si="40"/>
        <v>160</v>
      </c>
      <c r="S756" s="34">
        <f t="shared" si="40"/>
        <v>92</v>
      </c>
    </row>
    <row r="757" spans="1:19" x14ac:dyDescent="0.25">
      <c r="A757">
        <v>2</v>
      </c>
      <c r="B757">
        <v>20</v>
      </c>
      <c r="C757">
        <v>27</v>
      </c>
      <c r="D757">
        <v>28</v>
      </c>
      <c r="E757">
        <v>43</v>
      </c>
      <c r="F757" s="2">
        <v>0.22676076107654877</v>
      </c>
      <c r="G757">
        <f t="shared" si="41"/>
        <v>120</v>
      </c>
      <c r="H757" s="2">
        <f ca="1">VLOOKUP(A757,Mains!A:D,4,0)+VLOOKUP(B757,Mains!A:D,4,0)+VLOOKUP(C757,Mains!A:D,4,0)+VLOOKUP(D757,Mains!A:D,4,0)+VLOOKUP(E757,Mains!A:D,4,0)</f>
        <v>8.5386843892461164E-2</v>
      </c>
      <c r="I757">
        <f>IF(OR($A757=Test!B$1,$B757=Test!B$1,$C757=Test!B$1,$D757=Test!B$1,$E757=Test!B$1),1,0)</f>
        <v>1</v>
      </c>
      <c r="J757">
        <f>IF(OR($A757=Test!C$1,$B757=Test!C$1,$C757=Test!C$1,$D757=Test!C$1,$E757=Test!C$1),1,0)</f>
        <v>0</v>
      </c>
      <c r="K757">
        <f>IF(OR($A757=Test!D$1,$B757=Test!D$1,$C757=Test!D$1,$D757=Test!D$1,$E757=Test!D$1),1,0)</f>
        <v>0</v>
      </c>
      <c r="L757">
        <f>IF(OR($A757=Test!E$1,$B757=Test!E$1,$C757=Test!E$1,$D757=Test!E$1,$E757=Test!E$1),1,0)</f>
        <v>0</v>
      </c>
      <c r="M757">
        <f>IF(OR($A757=Test!F$1,$B757=Test!F$1,$C757=Test!F$1,$D757=Test!F$1,$E757=Test!F$1),1,0)</f>
        <v>0</v>
      </c>
      <c r="N757" s="34">
        <f t="shared" si="39"/>
        <v>1</v>
      </c>
      <c r="O757" s="34">
        <f t="shared" si="40"/>
        <v>660</v>
      </c>
      <c r="P757" s="34">
        <f t="shared" si="40"/>
        <v>74</v>
      </c>
      <c r="Q757" s="34">
        <f t="shared" si="40"/>
        <v>30</v>
      </c>
      <c r="R757" s="34">
        <f t="shared" si="40"/>
        <v>11</v>
      </c>
      <c r="S757" s="34">
        <f t="shared" si="40"/>
        <v>208</v>
      </c>
    </row>
    <row r="758" spans="1:19" x14ac:dyDescent="0.25">
      <c r="A758">
        <v>2</v>
      </c>
      <c r="B758">
        <v>19</v>
      </c>
      <c r="C758">
        <v>20</v>
      </c>
      <c r="D758">
        <v>39</v>
      </c>
      <c r="E758">
        <v>47</v>
      </c>
      <c r="F758" s="2">
        <v>0.22674492161540444</v>
      </c>
      <c r="G758">
        <f t="shared" si="41"/>
        <v>127</v>
      </c>
      <c r="H758" s="2">
        <f ca="1">VLOOKUP(A758,Mains!A:D,4,0)+VLOOKUP(B758,Mains!A:D,4,0)+VLOOKUP(C758,Mains!A:D,4,0)+VLOOKUP(D758,Mains!A:D,4,0)+VLOOKUP(E758,Mains!A:D,4,0)</f>
        <v>9.5475531496773028E-2</v>
      </c>
      <c r="I758">
        <f>IF(OR($A758=Test!B$1,$B758=Test!B$1,$C758=Test!B$1,$D758=Test!B$1,$E758=Test!B$1),1,0)</f>
        <v>1</v>
      </c>
      <c r="J758">
        <f>IF(OR($A758=Test!C$1,$B758=Test!C$1,$C758=Test!C$1,$D758=Test!C$1,$E758=Test!C$1),1,0)</f>
        <v>0</v>
      </c>
      <c r="K758">
        <f>IF(OR($A758=Test!D$1,$B758=Test!D$1,$C758=Test!D$1,$D758=Test!D$1,$E758=Test!D$1),1,0)</f>
        <v>0</v>
      </c>
      <c r="L758">
        <f>IF(OR($A758=Test!E$1,$B758=Test!E$1,$C758=Test!E$1,$D758=Test!E$1,$E758=Test!E$1),1,0)</f>
        <v>0</v>
      </c>
      <c r="M758">
        <f>IF(OR($A758=Test!F$1,$B758=Test!F$1,$C758=Test!F$1,$D758=Test!F$1,$E758=Test!F$1),1,0)</f>
        <v>0</v>
      </c>
      <c r="N758" s="34">
        <f t="shared" si="39"/>
        <v>1</v>
      </c>
      <c r="O758" s="34">
        <f t="shared" si="40"/>
        <v>660</v>
      </c>
      <c r="P758" s="34">
        <f t="shared" si="40"/>
        <v>209</v>
      </c>
      <c r="Q758" s="34">
        <f t="shared" si="40"/>
        <v>32</v>
      </c>
      <c r="R758" s="34">
        <f t="shared" si="40"/>
        <v>199</v>
      </c>
      <c r="S758" s="34">
        <f t="shared" si="40"/>
        <v>52</v>
      </c>
    </row>
    <row r="759" spans="1:19" x14ac:dyDescent="0.25">
      <c r="A759">
        <v>2</v>
      </c>
      <c r="B759">
        <v>21</v>
      </c>
      <c r="C759">
        <v>22</v>
      </c>
      <c r="D759">
        <v>40</v>
      </c>
      <c r="E759">
        <v>49</v>
      </c>
      <c r="F759" s="2">
        <v>0.22672998045860596</v>
      </c>
      <c r="G759">
        <f t="shared" si="41"/>
        <v>134</v>
      </c>
      <c r="H759" s="2">
        <f ca="1">VLOOKUP(A759,Mains!A:D,4,0)+VLOOKUP(B759,Mains!A:D,4,0)+VLOOKUP(C759,Mains!A:D,4,0)+VLOOKUP(D759,Mains!A:D,4,0)+VLOOKUP(E759,Mains!A:D,4,0)</f>
        <v>9.5929684418422576E-2</v>
      </c>
      <c r="I759">
        <f>IF(OR($A759=Test!B$1,$B759=Test!B$1,$C759=Test!B$1,$D759=Test!B$1,$E759=Test!B$1),1,0)</f>
        <v>1</v>
      </c>
      <c r="J759">
        <f>IF(OR($A759=Test!C$1,$B759=Test!C$1,$C759=Test!C$1,$D759=Test!C$1,$E759=Test!C$1),1,0)</f>
        <v>0</v>
      </c>
      <c r="K759">
        <f>IF(OR($A759=Test!D$1,$B759=Test!D$1,$C759=Test!D$1,$D759=Test!D$1,$E759=Test!D$1),1,0)</f>
        <v>0</v>
      </c>
      <c r="L759">
        <f>IF(OR($A759=Test!E$1,$B759=Test!E$1,$C759=Test!E$1,$D759=Test!E$1,$E759=Test!E$1),1,0)</f>
        <v>0</v>
      </c>
      <c r="M759">
        <f>IF(OR($A759=Test!F$1,$B759=Test!F$1,$C759=Test!F$1,$D759=Test!F$1,$E759=Test!F$1),1,0)</f>
        <v>0</v>
      </c>
      <c r="N759" s="34">
        <f t="shared" si="39"/>
        <v>1</v>
      </c>
      <c r="O759" s="34">
        <f t="shared" si="40"/>
        <v>660</v>
      </c>
      <c r="P759" s="34">
        <f t="shared" si="40"/>
        <v>56</v>
      </c>
      <c r="Q759" s="34">
        <f t="shared" si="40"/>
        <v>106</v>
      </c>
      <c r="R759" s="34">
        <f t="shared" si="40"/>
        <v>160</v>
      </c>
      <c r="S759" s="34">
        <f t="shared" si="40"/>
        <v>6</v>
      </c>
    </row>
    <row r="760" spans="1:19" x14ac:dyDescent="0.25">
      <c r="A760">
        <v>4</v>
      </c>
      <c r="B760">
        <v>13</v>
      </c>
      <c r="C760">
        <v>26</v>
      </c>
      <c r="D760">
        <v>39</v>
      </c>
      <c r="E760">
        <v>40</v>
      </c>
      <c r="F760" s="2">
        <v>0.22672215488223849</v>
      </c>
      <c r="G760">
        <f t="shared" si="41"/>
        <v>122</v>
      </c>
      <c r="H760" s="2">
        <f ca="1">VLOOKUP(A760,Mains!A:D,4,0)+VLOOKUP(B760,Mains!A:D,4,0)+VLOOKUP(C760,Mains!A:D,4,0)+VLOOKUP(D760,Mains!A:D,4,0)+VLOOKUP(E760,Mains!A:D,4,0)</f>
        <v>0.11953445403334467</v>
      </c>
      <c r="I760">
        <f>IF(OR($A760=Test!B$1,$B760=Test!B$1,$C760=Test!B$1,$D760=Test!B$1,$E760=Test!B$1),1,0)</f>
        <v>0</v>
      </c>
      <c r="J760">
        <f>IF(OR($A760=Test!C$1,$B760=Test!C$1,$C760=Test!C$1,$D760=Test!C$1,$E760=Test!C$1),1,0)</f>
        <v>0</v>
      </c>
      <c r="K760">
        <f>IF(OR($A760=Test!D$1,$B760=Test!D$1,$C760=Test!D$1,$D760=Test!D$1,$E760=Test!D$1),1,0)</f>
        <v>0</v>
      </c>
      <c r="L760">
        <f>IF(OR($A760=Test!E$1,$B760=Test!E$1,$C760=Test!E$1,$D760=Test!E$1,$E760=Test!E$1),1,0)</f>
        <v>0</v>
      </c>
      <c r="M760">
        <f>IF(OR($A760=Test!F$1,$B760=Test!F$1,$C760=Test!F$1,$D760=Test!F$1,$E760=Test!F$1),1,0)</f>
        <v>0</v>
      </c>
      <c r="N760" s="34">
        <f t="shared" si="39"/>
        <v>0</v>
      </c>
      <c r="O760" s="34">
        <f t="shared" si="40"/>
        <v>207</v>
      </c>
      <c r="P760" s="34">
        <f t="shared" si="40"/>
        <v>110</v>
      </c>
      <c r="Q760" s="34">
        <f t="shared" si="40"/>
        <v>102</v>
      </c>
      <c r="R760" s="34">
        <f t="shared" si="40"/>
        <v>199</v>
      </c>
      <c r="S760" s="34">
        <f t="shared" si="40"/>
        <v>170</v>
      </c>
    </row>
    <row r="761" spans="1:19" x14ac:dyDescent="0.25">
      <c r="A761">
        <v>2</v>
      </c>
      <c r="B761">
        <v>15</v>
      </c>
      <c r="C761">
        <v>28</v>
      </c>
      <c r="D761">
        <v>29</v>
      </c>
      <c r="E761">
        <v>47</v>
      </c>
      <c r="F761" s="2">
        <v>0.22671589380019791</v>
      </c>
      <c r="G761">
        <f t="shared" si="41"/>
        <v>121</v>
      </c>
      <c r="H761" s="2">
        <f ca="1">VLOOKUP(A761,Mains!A:D,4,0)+VLOOKUP(B761,Mains!A:D,4,0)+VLOOKUP(C761,Mains!A:D,4,0)+VLOOKUP(D761,Mains!A:D,4,0)+VLOOKUP(E761,Mains!A:D,4,0)</f>
        <v>7.930064266367591E-2</v>
      </c>
      <c r="I761">
        <f>IF(OR($A761=Test!B$1,$B761=Test!B$1,$C761=Test!B$1,$D761=Test!B$1,$E761=Test!B$1),1,0)</f>
        <v>1</v>
      </c>
      <c r="J761">
        <f>IF(OR($A761=Test!C$1,$B761=Test!C$1,$C761=Test!C$1,$D761=Test!C$1,$E761=Test!C$1),1,0)</f>
        <v>0</v>
      </c>
      <c r="K761">
        <f>IF(OR($A761=Test!D$1,$B761=Test!D$1,$C761=Test!D$1,$D761=Test!D$1,$E761=Test!D$1),1,0)</f>
        <v>0</v>
      </c>
      <c r="L761">
        <f>IF(OR($A761=Test!E$1,$B761=Test!E$1,$C761=Test!E$1,$D761=Test!E$1,$E761=Test!E$1),1,0)</f>
        <v>0</v>
      </c>
      <c r="M761">
        <f>IF(OR($A761=Test!F$1,$B761=Test!F$1,$C761=Test!F$1,$D761=Test!F$1,$E761=Test!F$1),1,0)</f>
        <v>0</v>
      </c>
      <c r="N761" s="34">
        <f t="shared" si="39"/>
        <v>1</v>
      </c>
      <c r="O761" s="34">
        <f t="shared" si="40"/>
        <v>660</v>
      </c>
      <c r="P761" s="34">
        <f t="shared" si="40"/>
        <v>56</v>
      </c>
      <c r="Q761" s="34">
        <f t="shared" si="40"/>
        <v>120</v>
      </c>
      <c r="R761" s="34">
        <f t="shared" si="40"/>
        <v>12</v>
      </c>
      <c r="S761" s="34">
        <f t="shared" si="40"/>
        <v>52</v>
      </c>
    </row>
    <row r="762" spans="1:19" x14ac:dyDescent="0.25">
      <c r="A762">
        <v>2</v>
      </c>
      <c r="B762">
        <v>19</v>
      </c>
      <c r="C762">
        <v>28</v>
      </c>
      <c r="D762">
        <v>44</v>
      </c>
      <c r="E762">
        <v>45</v>
      </c>
      <c r="F762" s="2">
        <v>0.22671319861479203</v>
      </c>
      <c r="G762">
        <f t="shared" si="41"/>
        <v>138</v>
      </c>
      <c r="H762" s="2">
        <f ca="1">VLOOKUP(A762,Mains!A:D,4,0)+VLOOKUP(B762,Mains!A:D,4,0)+VLOOKUP(C762,Mains!A:D,4,0)+VLOOKUP(D762,Mains!A:D,4,0)+VLOOKUP(E762,Mains!A:D,4,0)</f>
        <v>9.9423266337036853E-2</v>
      </c>
      <c r="I762">
        <f>IF(OR($A762=Test!B$1,$B762=Test!B$1,$C762=Test!B$1,$D762=Test!B$1,$E762=Test!B$1),1,0)</f>
        <v>1</v>
      </c>
      <c r="J762">
        <f>IF(OR($A762=Test!C$1,$B762=Test!C$1,$C762=Test!C$1,$D762=Test!C$1,$E762=Test!C$1),1,0)</f>
        <v>0</v>
      </c>
      <c r="K762">
        <f>IF(OR($A762=Test!D$1,$B762=Test!D$1,$C762=Test!D$1,$D762=Test!D$1,$E762=Test!D$1),1,0)</f>
        <v>0</v>
      </c>
      <c r="L762">
        <f>IF(OR($A762=Test!E$1,$B762=Test!E$1,$C762=Test!E$1,$D762=Test!E$1,$E762=Test!E$1),1,0)</f>
        <v>1</v>
      </c>
      <c r="M762">
        <f>IF(OR($A762=Test!F$1,$B762=Test!F$1,$C762=Test!F$1,$D762=Test!F$1,$E762=Test!F$1),1,0)</f>
        <v>0</v>
      </c>
      <c r="N762" s="34">
        <f t="shared" si="39"/>
        <v>2</v>
      </c>
      <c r="O762" s="34">
        <f t="shared" si="40"/>
        <v>660</v>
      </c>
      <c r="P762" s="34">
        <f t="shared" si="40"/>
        <v>209</v>
      </c>
      <c r="Q762" s="34">
        <f t="shared" si="40"/>
        <v>120</v>
      </c>
      <c r="R762" s="34">
        <f t="shared" si="40"/>
        <v>35</v>
      </c>
      <c r="S762" s="34">
        <f t="shared" si="40"/>
        <v>81</v>
      </c>
    </row>
    <row r="763" spans="1:19" x14ac:dyDescent="0.25">
      <c r="A763">
        <v>4</v>
      </c>
      <c r="B763">
        <v>22</v>
      </c>
      <c r="C763">
        <v>23</v>
      </c>
      <c r="D763">
        <v>40</v>
      </c>
      <c r="E763">
        <v>41</v>
      </c>
      <c r="F763" s="2">
        <v>0.22668366570199619</v>
      </c>
      <c r="G763">
        <f t="shared" si="41"/>
        <v>130</v>
      </c>
      <c r="H763" s="2">
        <f ca="1">VLOOKUP(A763,Mains!A:D,4,0)+VLOOKUP(B763,Mains!A:D,4,0)+VLOOKUP(C763,Mains!A:D,4,0)+VLOOKUP(D763,Mains!A:D,4,0)+VLOOKUP(E763,Mains!A:D,4,0)</f>
        <v>0.10773186217468976</v>
      </c>
      <c r="I763">
        <f>IF(OR($A763=Test!B$1,$B763=Test!B$1,$C763=Test!B$1,$D763=Test!B$1,$E763=Test!B$1),1,0)</f>
        <v>0</v>
      </c>
      <c r="J763">
        <f>IF(OR($A763=Test!C$1,$B763=Test!C$1,$C763=Test!C$1,$D763=Test!C$1,$E763=Test!C$1),1,0)</f>
        <v>0</v>
      </c>
      <c r="K763">
        <f>IF(OR($A763=Test!D$1,$B763=Test!D$1,$C763=Test!D$1,$D763=Test!D$1,$E763=Test!D$1),1,0)</f>
        <v>0</v>
      </c>
      <c r="L763">
        <f>IF(OR($A763=Test!E$1,$B763=Test!E$1,$C763=Test!E$1,$D763=Test!E$1,$E763=Test!E$1),1,0)</f>
        <v>0</v>
      </c>
      <c r="M763">
        <f>IF(OR($A763=Test!F$1,$B763=Test!F$1,$C763=Test!F$1,$D763=Test!F$1,$E763=Test!F$1),1,0)</f>
        <v>0</v>
      </c>
      <c r="N763" s="34">
        <f t="shared" si="39"/>
        <v>0</v>
      </c>
      <c r="O763" s="34">
        <f t="shared" si="40"/>
        <v>207</v>
      </c>
      <c r="P763" s="34">
        <f t="shared" si="40"/>
        <v>82</v>
      </c>
      <c r="Q763" s="34">
        <f t="shared" si="40"/>
        <v>86</v>
      </c>
      <c r="R763" s="34">
        <f t="shared" si="40"/>
        <v>160</v>
      </c>
      <c r="S763" s="34">
        <f t="shared" si="40"/>
        <v>92</v>
      </c>
    </row>
    <row r="764" spans="1:19" x14ac:dyDescent="0.25">
      <c r="A764">
        <v>1</v>
      </c>
      <c r="B764">
        <v>19</v>
      </c>
      <c r="C764">
        <v>34</v>
      </c>
      <c r="D764">
        <v>35</v>
      </c>
      <c r="E764">
        <v>47</v>
      </c>
      <c r="F764" s="2">
        <v>0.22664372802844637</v>
      </c>
      <c r="G764">
        <f t="shared" si="41"/>
        <v>136</v>
      </c>
      <c r="H764" s="2">
        <f ca="1">VLOOKUP(A764,Mains!A:D,4,0)+VLOOKUP(B764,Mains!A:D,4,0)+VLOOKUP(C764,Mains!A:D,4,0)+VLOOKUP(D764,Mains!A:D,4,0)+VLOOKUP(E764,Mains!A:D,4,0)</f>
        <v>8.3097174165107909E-2</v>
      </c>
      <c r="I764">
        <f>IF(OR($A764=Test!B$1,$B764=Test!B$1,$C764=Test!B$1,$D764=Test!B$1,$E764=Test!B$1),1,0)</f>
        <v>0</v>
      </c>
      <c r="J764">
        <f>IF(OR($A764=Test!C$1,$B764=Test!C$1,$C764=Test!C$1,$D764=Test!C$1,$E764=Test!C$1),1,0)</f>
        <v>0</v>
      </c>
      <c r="K764">
        <f>IF(OR($A764=Test!D$1,$B764=Test!D$1,$C764=Test!D$1,$D764=Test!D$1,$E764=Test!D$1),1,0)</f>
        <v>0</v>
      </c>
      <c r="L764">
        <f>IF(OR($A764=Test!E$1,$B764=Test!E$1,$C764=Test!E$1,$D764=Test!E$1,$E764=Test!E$1),1,0)</f>
        <v>0</v>
      </c>
      <c r="M764">
        <f>IF(OR($A764=Test!F$1,$B764=Test!F$1,$C764=Test!F$1,$D764=Test!F$1,$E764=Test!F$1),1,0)</f>
        <v>0</v>
      </c>
      <c r="N764" s="34">
        <f t="shared" si="39"/>
        <v>0</v>
      </c>
      <c r="O764" s="34">
        <f t="shared" si="40"/>
        <v>38</v>
      </c>
      <c r="P764" s="34">
        <f t="shared" si="40"/>
        <v>209</v>
      </c>
      <c r="Q764" s="34">
        <f t="shared" si="40"/>
        <v>71</v>
      </c>
      <c r="R764" s="34">
        <f t="shared" si="40"/>
        <v>177</v>
      </c>
      <c r="S764" s="34">
        <f t="shared" si="40"/>
        <v>52</v>
      </c>
    </row>
    <row r="765" spans="1:19" x14ac:dyDescent="0.25">
      <c r="A765">
        <v>12</v>
      </c>
      <c r="B765">
        <v>13</v>
      </c>
      <c r="C765">
        <v>28</v>
      </c>
      <c r="D765">
        <v>40</v>
      </c>
      <c r="E765">
        <v>50</v>
      </c>
      <c r="F765" s="2">
        <v>0.22663875735242281</v>
      </c>
      <c r="G765">
        <f t="shared" si="41"/>
        <v>143</v>
      </c>
      <c r="H765" s="2">
        <f ca="1">VLOOKUP(A765,Mains!A:D,4,0)+VLOOKUP(B765,Mains!A:D,4,0)+VLOOKUP(C765,Mains!A:D,4,0)+VLOOKUP(D765,Mains!A:D,4,0)+VLOOKUP(E765,Mains!A:D,4,0)</f>
        <v>9.6812437881264507E-2</v>
      </c>
      <c r="I765">
        <f>IF(OR($A765=Test!B$1,$B765=Test!B$1,$C765=Test!B$1,$D765=Test!B$1,$E765=Test!B$1),1,0)</f>
        <v>0</v>
      </c>
      <c r="J765">
        <f>IF(OR($A765=Test!C$1,$B765=Test!C$1,$C765=Test!C$1,$D765=Test!C$1,$E765=Test!C$1),1,0)</f>
        <v>0</v>
      </c>
      <c r="K765">
        <f>IF(OR($A765=Test!D$1,$B765=Test!D$1,$C765=Test!D$1,$D765=Test!D$1,$E765=Test!D$1),1,0)</f>
        <v>0</v>
      </c>
      <c r="L765">
        <f>IF(OR($A765=Test!E$1,$B765=Test!E$1,$C765=Test!E$1,$D765=Test!E$1,$E765=Test!E$1),1,0)</f>
        <v>0</v>
      </c>
      <c r="M765">
        <f>IF(OR($A765=Test!F$1,$B765=Test!F$1,$C765=Test!F$1,$D765=Test!F$1,$E765=Test!F$1),1,0)</f>
        <v>1</v>
      </c>
      <c r="N765" s="34">
        <f t="shared" si="39"/>
        <v>1</v>
      </c>
      <c r="O765" s="34">
        <f t="shared" si="40"/>
        <v>11</v>
      </c>
      <c r="P765" s="34">
        <f t="shared" si="40"/>
        <v>110</v>
      </c>
      <c r="Q765" s="34">
        <f t="shared" si="40"/>
        <v>120</v>
      </c>
      <c r="R765" s="34">
        <f t="shared" si="40"/>
        <v>160</v>
      </c>
      <c r="S765" s="34">
        <f t="shared" si="40"/>
        <v>215</v>
      </c>
    </row>
    <row r="766" spans="1:19" x14ac:dyDescent="0.25">
      <c r="A766">
        <v>2</v>
      </c>
      <c r="B766">
        <v>12</v>
      </c>
      <c r="C766">
        <v>28</v>
      </c>
      <c r="D766">
        <v>43</v>
      </c>
      <c r="E766">
        <v>44</v>
      </c>
      <c r="F766" s="2">
        <v>0.22662665820477254</v>
      </c>
      <c r="G766">
        <f t="shared" si="41"/>
        <v>129</v>
      </c>
      <c r="H766" s="2">
        <f ca="1">VLOOKUP(A766,Mains!A:D,4,0)+VLOOKUP(B766,Mains!A:D,4,0)+VLOOKUP(C766,Mains!A:D,4,0)+VLOOKUP(D766,Mains!A:D,4,0)+VLOOKUP(E766,Mains!A:D,4,0)</f>
        <v>9.9420048143284007E-2</v>
      </c>
      <c r="I766">
        <f>IF(OR($A766=Test!B$1,$B766=Test!B$1,$C766=Test!B$1,$D766=Test!B$1,$E766=Test!B$1),1,0)</f>
        <v>1</v>
      </c>
      <c r="J766">
        <f>IF(OR($A766=Test!C$1,$B766=Test!C$1,$C766=Test!C$1,$D766=Test!C$1,$E766=Test!C$1),1,0)</f>
        <v>0</v>
      </c>
      <c r="K766">
        <f>IF(OR($A766=Test!D$1,$B766=Test!D$1,$C766=Test!D$1,$D766=Test!D$1,$E766=Test!D$1),1,0)</f>
        <v>0</v>
      </c>
      <c r="L766">
        <f>IF(OR($A766=Test!E$1,$B766=Test!E$1,$C766=Test!E$1,$D766=Test!E$1,$E766=Test!E$1),1,0)</f>
        <v>1</v>
      </c>
      <c r="M766">
        <f>IF(OR($A766=Test!F$1,$B766=Test!F$1,$C766=Test!F$1,$D766=Test!F$1,$E766=Test!F$1),1,0)</f>
        <v>0</v>
      </c>
      <c r="N766" s="34">
        <f t="shared" si="39"/>
        <v>2</v>
      </c>
      <c r="O766" s="34">
        <f t="shared" si="40"/>
        <v>660</v>
      </c>
      <c r="P766" s="34">
        <f t="shared" si="40"/>
        <v>31</v>
      </c>
      <c r="Q766" s="34">
        <f t="shared" si="40"/>
        <v>120</v>
      </c>
      <c r="R766" s="34">
        <f t="shared" si="40"/>
        <v>51</v>
      </c>
      <c r="S766" s="34">
        <f t="shared" si="40"/>
        <v>49</v>
      </c>
    </row>
    <row r="767" spans="1:19" x14ac:dyDescent="0.25">
      <c r="A767">
        <v>2</v>
      </c>
      <c r="B767">
        <v>20</v>
      </c>
      <c r="C767">
        <v>32</v>
      </c>
      <c r="D767">
        <v>42</v>
      </c>
      <c r="E767">
        <v>43</v>
      </c>
      <c r="F767" s="2">
        <v>0.22659358293124041</v>
      </c>
      <c r="G767">
        <f t="shared" si="41"/>
        <v>139</v>
      </c>
      <c r="H767" s="2">
        <f ca="1">VLOOKUP(A767,Mains!A:D,4,0)+VLOOKUP(B767,Mains!A:D,4,0)+VLOOKUP(C767,Mains!A:D,4,0)+VLOOKUP(D767,Mains!A:D,4,0)+VLOOKUP(E767,Mains!A:D,4,0)</f>
        <v>7.5577622809008968E-2</v>
      </c>
      <c r="I767">
        <f>IF(OR($A767=Test!B$1,$B767=Test!B$1,$C767=Test!B$1,$D767=Test!B$1,$E767=Test!B$1),1,0)</f>
        <v>1</v>
      </c>
      <c r="J767">
        <f>IF(OR($A767=Test!C$1,$B767=Test!C$1,$C767=Test!C$1,$D767=Test!C$1,$E767=Test!C$1),1,0)</f>
        <v>0</v>
      </c>
      <c r="K767">
        <f>IF(OR($A767=Test!D$1,$B767=Test!D$1,$C767=Test!D$1,$D767=Test!D$1,$E767=Test!D$1),1,0)</f>
        <v>0</v>
      </c>
      <c r="L767">
        <f>IF(OR($A767=Test!E$1,$B767=Test!E$1,$C767=Test!E$1,$D767=Test!E$1,$E767=Test!E$1),1,0)</f>
        <v>0</v>
      </c>
      <c r="M767">
        <f>IF(OR($A767=Test!F$1,$B767=Test!F$1,$C767=Test!F$1,$D767=Test!F$1,$E767=Test!F$1),1,0)</f>
        <v>0</v>
      </c>
      <c r="N767" s="34">
        <f t="shared" si="39"/>
        <v>1</v>
      </c>
      <c r="O767" s="34">
        <f t="shared" ref="O767:S817" si="42">COUNTIF(A:A,A767)</f>
        <v>660</v>
      </c>
      <c r="P767" s="34">
        <f t="shared" si="42"/>
        <v>74</v>
      </c>
      <c r="Q767" s="34">
        <f t="shared" si="42"/>
        <v>50</v>
      </c>
      <c r="R767" s="34">
        <f t="shared" si="42"/>
        <v>110</v>
      </c>
      <c r="S767" s="34">
        <f t="shared" si="42"/>
        <v>208</v>
      </c>
    </row>
    <row r="768" spans="1:19" x14ac:dyDescent="0.25">
      <c r="A768">
        <v>2</v>
      </c>
      <c r="B768">
        <v>11</v>
      </c>
      <c r="C768">
        <v>29</v>
      </c>
      <c r="D768">
        <v>42</v>
      </c>
      <c r="E768">
        <v>43</v>
      </c>
      <c r="F768" s="2">
        <v>0.2265802547759114</v>
      </c>
      <c r="G768">
        <f t="shared" si="41"/>
        <v>127</v>
      </c>
      <c r="H768" s="2">
        <f ca="1">VLOOKUP(A768,Mains!A:D,4,0)+VLOOKUP(B768,Mains!A:D,4,0)+VLOOKUP(C768,Mains!A:D,4,0)+VLOOKUP(D768,Mains!A:D,4,0)+VLOOKUP(E768,Mains!A:D,4,0)</f>
        <v>7.8844263806417861E-2</v>
      </c>
      <c r="I768">
        <f>IF(OR($A768=Test!B$1,$B768=Test!B$1,$C768=Test!B$1,$D768=Test!B$1,$E768=Test!B$1),1,0)</f>
        <v>1</v>
      </c>
      <c r="J768">
        <f>IF(OR($A768=Test!C$1,$B768=Test!C$1,$C768=Test!C$1,$D768=Test!C$1,$E768=Test!C$1),1,0)</f>
        <v>0</v>
      </c>
      <c r="K768">
        <f>IF(OR($A768=Test!D$1,$B768=Test!D$1,$C768=Test!D$1,$D768=Test!D$1,$E768=Test!D$1),1,0)</f>
        <v>0</v>
      </c>
      <c r="L768">
        <f>IF(OR($A768=Test!E$1,$B768=Test!E$1,$C768=Test!E$1,$D768=Test!E$1,$E768=Test!E$1),1,0)</f>
        <v>0</v>
      </c>
      <c r="M768">
        <f>IF(OR($A768=Test!F$1,$B768=Test!F$1,$C768=Test!F$1,$D768=Test!F$1,$E768=Test!F$1),1,0)</f>
        <v>0</v>
      </c>
      <c r="N768" s="34">
        <f t="shared" si="39"/>
        <v>1</v>
      </c>
      <c r="O768" s="34">
        <f t="shared" si="42"/>
        <v>660</v>
      </c>
      <c r="P768" s="34">
        <f t="shared" si="42"/>
        <v>19</v>
      </c>
      <c r="Q768" s="34">
        <f t="shared" si="42"/>
        <v>27</v>
      </c>
      <c r="R768" s="34">
        <f t="shared" si="42"/>
        <v>110</v>
      </c>
      <c r="S768" s="34">
        <f t="shared" si="42"/>
        <v>208</v>
      </c>
    </row>
    <row r="769" spans="1:19" x14ac:dyDescent="0.25">
      <c r="A769">
        <v>2</v>
      </c>
      <c r="B769">
        <v>19</v>
      </c>
      <c r="C769">
        <v>34</v>
      </c>
      <c r="D769">
        <v>39</v>
      </c>
      <c r="E769">
        <v>40</v>
      </c>
      <c r="F769" s="2">
        <v>0.22656014790958112</v>
      </c>
      <c r="G769">
        <f t="shared" si="41"/>
        <v>134</v>
      </c>
      <c r="H769" s="2">
        <f ca="1">VLOOKUP(A769,Mains!A:D,4,0)+VLOOKUP(B769,Mains!A:D,4,0)+VLOOKUP(C769,Mains!A:D,4,0)+VLOOKUP(D769,Mains!A:D,4,0)+VLOOKUP(E769,Mains!A:D,4,0)</f>
        <v>0.10964065655769945</v>
      </c>
      <c r="I769">
        <f>IF(OR($A769=Test!B$1,$B769=Test!B$1,$C769=Test!B$1,$D769=Test!B$1,$E769=Test!B$1),1,0)</f>
        <v>1</v>
      </c>
      <c r="J769">
        <f>IF(OR($A769=Test!C$1,$B769=Test!C$1,$C769=Test!C$1,$D769=Test!C$1,$E769=Test!C$1),1,0)</f>
        <v>0</v>
      </c>
      <c r="K769">
        <f>IF(OR($A769=Test!D$1,$B769=Test!D$1,$C769=Test!D$1,$D769=Test!D$1,$E769=Test!D$1),1,0)</f>
        <v>0</v>
      </c>
      <c r="L769">
        <f>IF(OR($A769=Test!E$1,$B769=Test!E$1,$C769=Test!E$1,$D769=Test!E$1,$E769=Test!E$1),1,0)</f>
        <v>0</v>
      </c>
      <c r="M769">
        <f>IF(OR($A769=Test!F$1,$B769=Test!F$1,$C769=Test!F$1,$D769=Test!F$1,$E769=Test!F$1),1,0)</f>
        <v>0</v>
      </c>
      <c r="N769" s="34">
        <f t="shared" si="39"/>
        <v>1</v>
      </c>
      <c r="O769" s="34">
        <f t="shared" si="42"/>
        <v>660</v>
      </c>
      <c r="P769" s="34">
        <f t="shared" si="42"/>
        <v>209</v>
      </c>
      <c r="Q769" s="34">
        <f t="shared" si="42"/>
        <v>71</v>
      </c>
      <c r="R769" s="34">
        <f t="shared" si="42"/>
        <v>199</v>
      </c>
      <c r="S769" s="34">
        <f t="shared" si="42"/>
        <v>170</v>
      </c>
    </row>
    <row r="770" spans="1:19" x14ac:dyDescent="0.25">
      <c r="A770">
        <v>2</v>
      </c>
      <c r="B770">
        <v>14</v>
      </c>
      <c r="C770">
        <v>15</v>
      </c>
      <c r="D770">
        <v>33</v>
      </c>
      <c r="E770">
        <v>50</v>
      </c>
      <c r="F770" s="2">
        <v>0.22654249083651457</v>
      </c>
      <c r="G770">
        <f t="shared" si="41"/>
        <v>114</v>
      </c>
      <c r="H770" s="2">
        <f ca="1">VLOOKUP(A770,Mains!A:D,4,0)+VLOOKUP(B770,Mains!A:D,4,0)+VLOOKUP(C770,Mains!A:D,4,0)+VLOOKUP(D770,Mains!A:D,4,0)+VLOOKUP(E770,Mains!A:D,4,0)</f>
        <v>7.9690305785330789E-2</v>
      </c>
      <c r="I770">
        <f>IF(OR($A770=Test!B$1,$B770=Test!B$1,$C770=Test!B$1,$D770=Test!B$1,$E770=Test!B$1),1,0)</f>
        <v>1</v>
      </c>
      <c r="J770">
        <f>IF(OR($A770=Test!C$1,$B770=Test!C$1,$C770=Test!C$1,$D770=Test!C$1,$E770=Test!C$1),1,0)</f>
        <v>1</v>
      </c>
      <c r="K770">
        <f>IF(OR($A770=Test!D$1,$B770=Test!D$1,$C770=Test!D$1,$D770=Test!D$1,$E770=Test!D$1),1,0)</f>
        <v>0</v>
      </c>
      <c r="L770">
        <f>IF(OR($A770=Test!E$1,$B770=Test!E$1,$C770=Test!E$1,$D770=Test!E$1,$E770=Test!E$1),1,0)</f>
        <v>0</v>
      </c>
      <c r="M770">
        <f>IF(OR($A770=Test!F$1,$B770=Test!F$1,$C770=Test!F$1,$D770=Test!F$1,$E770=Test!F$1),1,0)</f>
        <v>1</v>
      </c>
      <c r="N770" s="34">
        <f t="shared" ref="N770:N833" si="43">SUM(I770:M770)</f>
        <v>3</v>
      </c>
      <c r="O770" s="34">
        <f t="shared" si="42"/>
        <v>660</v>
      </c>
      <c r="P770" s="34">
        <f t="shared" si="42"/>
        <v>47</v>
      </c>
      <c r="Q770" s="34">
        <f t="shared" si="42"/>
        <v>1</v>
      </c>
      <c r="R770" s="34">
        <f t="shared" si="42"/>
        <v>36</v>
      </c>
      <c r="S770" s="34">
        <f t="shared" si="42"/>
        <v>215</v>
      </c>
    </row>
    <row r="771" spans="1:19" x14ac:dyDescent="0.25">
      <c r="A771">
        <v>2</v>
      </c>
      <c r="B771">
        <v>13</v>
      </c>
      <c r="C771">
        <v>30</v>
      </c>
      <c r="D771">
        <v>49</v>
      </c>
      <c r="E771">
        <v>50</v>
      </c>
      <c r="F771" s="2">
        <v>0.22654225705856187</v>
      </c>
      <c r="G771">
        <f t="shared" si="41"/>
        <v>144</v>
      </c>
      <c r="H771" s="2">
        <f ca="1">VLOOKUP(A771,Mains!A:D,4,0)+VLOOKUP(B771,Mains!A:D,4,0)+VLOOKUP(C771,Mains!A:D,4,0)+VLOOKUP(D771,Mains!A:D,4,0)+VLOOKUP(E771,Mains!A:D,4,0)</f>
        <v>8.6775904662739517E-2</v>
      </c>
      <c r="I771">
        <f>IF(OR($A771=Test!B$1,$B771=Test!B$1,$C771=Test!B$1,$D771=Test!B$1,$E771=Test!B$1),1,0)</f>
        <v>1</v>
      </c>
      <c r="J771">
        <f>IF(OR($A771=Test!C$1,$B771=Test!C$1,$C771=Test!C$1,$D771=Test!C$1,$E771=Test!C$1),1,0)</f>
        <v>0</v>
      </c>
      <c r="K771">
        <f>IF(OR($A771=Test!D$1,$B771=Test!D$1,$C771=Test!D$1,$D771=Test!D$1,$E771=Test!D$1),1,0)</f>
        <v>0</v>
      </c>
      <c r="L771">
        <f>IF(OR($A771=Test!E$1,$B771=Test!E$1,$C771=Test!E$1,$D771=Test!E$1,$E771=Test!E$1),1,0)</f>
        <v>0</v>
      </c>
      <c r="M771">
        <f>IF(OR($A771=Test!F$1,$B771=Test!F$1,$C771=Test!F$1,$D771=Test!F$1,$E771=Test!F$1),1,0)</f>
        <v>1</v>
      </c>
      <c r="N771" s="34">
        <f t="shared" si="43"/>
        <v>2</v>
      </c>
      <c r="O771" s="34">
        <f t="shared" si="42"/>
        <v>660</v>
      </c>
      <c r="P771" s="34">
        <f t="shared" si="42"/>
        <v>110</v>
      </c>
      <c r="Q771" s="34">
        <f t="shared" si="42"/>
        <v>47</v>
      </c>
      <c r="R771" s="34">
        <f t="shared" si="42"/>
        <v>8</v>
      </c>
      <c r="S771" s="34">
        <f t="shared" si="42"/>
        <v>215</v>
      </c>
    </row>
    <row r="772" spans="1:19" x14ac:dyDescent="0.25">
      <c r="A772">
        <v>2</v>
      </c>
      <c r="B772">
        <v>17</v>
      </c>
      <c r="C772">
        <v>30</v>
      </c>
      <c r="D772">
        <v>45</v>
      </c>
      <c r="E772">
        <v>46</v>
      </c>
      <c r="F772" s="2">
        <v>0.22651164447530506</v>
      </c>
      <c r="G772">
        <f t="shared" si="41"/>
        <v>140</v>
      </c>
      <c r="H772" s="2">
        <f ca="1">VLOOKUP(A772,Mains!A:D,4,0)+VLOOKUP(B772,Mains!A:D,4,0)+VLOOKUP(C772,Mains!A:D,4,0)+VLOOKUP(D772,Mains!A:D,4,0)+VLOOKUP(E772,Mains!A:D,4,0)</f>
        <v>7.8201317456780661E-2</v>
      </c>
      <c r="I772">
        <f>IF(OR($A772=Test!B$1,$B772=Test!B$1,$C772=Test!B$1,$D772=Test!B$1,$E772=Test!B$1),1,0)</f>
        <v>1</v>
      </c>
      <c r="J772">
        <f>IF(OR($A772=Test!C$1,$B772=Test!C$1,$C772=Test!C$1,$D772=Test!C$1,$E772=Test!C$1),1,0)</f>
        <v>0</v>
      </c>
      <c r="K772">
        <f>IF(OR($A772=Test!D$1,$B772=Test!D$1,$C772=Test!D$1,$D772=Test!D$1,$E772=Test!D$1),1,0)</f>
        <v>0</v>
      </c>
      <c r="L772">
        <f>IF(OR($A772=Test!E$1,$B772=Test!E$1,$C772=Test!E$1,$D772=Test!E$1,$E772=Test!E$1),1,0)</f>
        <v>0</v>
      </c>
      <c r="M772">
        <f>IF(OR($A772=Test!F$1,$B772=Test!F$1,$C772=Test!F$1,$D772=Test!F$1,$E772=Test!F$1),1,0)</f>
        <v>0</v>
      </c>
      <c r="N772" s="34">
        <f t="shared" si="43"/>
        <v>1</v>
      </c>
      <c r="O772" s="34">
        <f t="shared" si="42"/>
        <v>660</v>
      </c>
      <c r="P772" s="34">
        <f t="shared" si="42"/>
        <v>105</v>
      </c>
      <c r="Q772" s="34">
        <f t="shared" si="42"/>
        <v>47</v>
      </c>
      <c r="R772" s="34">
        <f t="shared" si="42"/>
        <v>32</v>
      </c>
      <c r="S772" s="34">
        <f t="shared" si="42"/>
        <v>64</v>
      </c>
    </row>
    <row r="773" spans="1:19" x14ac:dyDescent="0.25">
      <c r="A773">
        <v>5</v>
      </c>
      <c r="B773">
        <v>23</v>
      </c>
      <c r="C773">
        <v>24</v>
      </c>
      <c r="D773">
        <v>36</v>
      </c>
      <c r="E773">
        <v>50</v>
      </c>
      <c r="F773" s="2">
        <v>0.22643823049162348</v>
      </c>
      <c r="G773">
        <f t="shared" si="41"/>
        <v>138</v>
      </c>
      <c r="H773" s="2">
        <f ca="1">VLOOKUP(A773,Mains!A:D,4,0)+VLOOKUP(B773,Mains!A:D,4,0)+VLOOKUP(C773,Mains!A:D,4,0)+VLOOKUP(D773,Mains!A:D,4,0)+VLOOKUP(E773,Mains!A:D,4,0)</f>
        <v>7.8234302401347128E-2</v>
      </c>
      <c r="I773">
        <f>IF(OR($A773=Test!B$1,$B773=Test!B$1,$C773=Test!B$1,$D773=Test!B$1,$E773=Test!B$1),1,0)</f>
        <v>0</v>
      </c>
      <c r="J773">
        <f>IF(OR($A773=Test!C$1,$B773=Test!C$1,$C773=Test!C$1,$D773=Test!C$1,$E773=Test!C$1),1,0)</f>
        <v>0</v>
      </c>
      <c r="K773">
        <f>IF(OR($A773=Test!D$1,$B773=Test!D$1,$C773=Test!D$1,$D773=Test!D$1,$E773=Test!D$1),1,0)</f>
        <v>0</v>
      </c>
      <c r="L773">
        <f>IF(OR($A773=Test!E$1,$B773=Test!E$1,$C773=Test!E$1,$D773=Test!E$1,$E773=Test!E$1),1,0)</f>
        <v>0</v>
      </c>
      <c r="M773">
        <f>IF(OR($A773=Test!F$1,$B773=Test!F$1,$C773=Test!F$1,$D773=Test!F$1,$E773=Test!F$1),1,0)</f>
        <v>1</v>
      </c>
      <c r="N773" s="34">
        <f t="shared" si="43"/>
        <v>1</v>
      </c>
      <c r="O773" s="34">
        <f t="shared" si="42"/>
        <v>50</v>
      </c>
      <c r="P773" s="34">
        <f t="shared" si="42"/>
        <v>43</v>
      </c>
      <c r="Q773" s="34">
        <f t="shared" si="42"/>
        <v>109</v>
      </c>
      <c r="R773" s="34">
        <f t="shared" si="42"/>
        <v>33</v>
      </c>
      <c r="S773" s="34">
        <f t="shared" si="42"/>
        <v>215</v>
      </c>
    </row>
    <row r="774" spans="1:19" x14ac:dyDescent="0.25">
      <c r="A774">
        <v>2</v>
      </c>
      <c r="B774">
        <v>13</v>
      </c>
      <c r="C774">
        <v>30</v>
      </c>
      <c r="D774">
        <v>42</v>
      </c>
      <c r="E774">
        <v>43</v>
      </c>
      <c r="F774" s="2">
        <v>0.22643801339129094</v>
      </c>
      <c r="G774">
        <f t="shared" si="41"/>
        <v>130</v>
      </c>
      <c r="H774" s="2">
        <f ca="1">VLOOKUP(A774,Mains!A:D,4,0)+VLOOKUP(B774,Mains!A:D,4,0)+VLOOKUP(C774,Mains!A:D,4,0)+VLOOKUP(D774,Mains!A:D,4,0)+VLOOKUP(E774,Mains!A:D,4,0)</f>
        <v>0.10006327357316282</v>
      </c>
      <c r="I774">
        <f>IF(OR($A774=Test!B$1,$B774=Test!B$1,$C774=Test!B$1,$D774=Test!B$1,$E774=Test!B$1),1,0)</f>
        <v>1</v>
      </c>
      <c r="J774">
        <f>IF(OR($A774=Test!C$1,$B774=Test!C$1,$C774=Test!C$1,$D774=Test!C$1,$E774=Test!C$1),1,0)</f>
        <v>0</v>
      </c>
      <c r="K774">
        <f>IF(OR($A774=Test!D$1,$B774=Test!D$1,$C774=Test!D$1,$D774=Test!D$1,$E774=Test!D$1),1,0)</f>
        <v>0</v>
      </c>
      <c r="L774">
        <f>IF(OR($A774=Test!E$1,$B774=Test!E$1,$C774=Test!E$1,$D774=Test!E$1,$E774=Test!E$1),1,0)</f>
        <v>0</v>
      </c>
      <c r="M774">
        <f>IF(OR($A774=Test!F$1,$B774=Test!F$1,$C774=Test!F$1,$D774=Test!F$1,$E774=Test!F$1),1,0)</f>
        <v>0</v>
      </c>
      <c r="N774" s="34">
        <f t="shared" si="43"/>
        <v>1</v>
      </c>
      <c r="O774" s="34">
        <f t="shared" si="42"/>
        <v>660</v>
      </c>
      <c r="P774" s="34">
        <f t="shared" si="42"/>
        <v>110</v>
      </c>
      <c r="Q774" s="34">
        <f t="shared" si="42"/>
        <v>47</v>
      </c>
      <c r="R774" s="34">
        <f t="shared" si="42"/>
        <v>110</v>
      </c>
      <c r="S774" s="34">
        <f t="shared" si="42"/>
        <v>208</v>
      </c>
    </row>
    <row r="775" spans="1:19" x14ac:dyDescent="0.25">
      <c r="A775">
        <v>2</v>
      </c>
      <c r="B775">
        <v>17</v>
      </c>
      <c r="C775">
        <v>27</v>
      </c>
      <c r="D775">
        <v>28</v>
      </c>
      <c r="E775">
        <v>43</v>
      </c>
      <c r="F775" s="2">
        <v>0.22637740801062078</v>
      </c>
      <c r="G775">
        <f t="shared" si="41"/>
        <v>117</v>
      </c>
      <c r="H775" s="2">
        <f ca="1">VLOOKUP(A775,Mains!A:D,4,0)+VLOOKUP(B775,Mains!A:D,4,0)+VLOOKUP(C775,Mains!A:D,4,0)+VLOOKUP(D775,Mains!A:D,4,0)+VLOOKUP(E775,Mains!A:D,4,0)</f>
        <v>9.249397601123345E-2</v>
      </c>
      <c r="I775">
        <f>IF(OR($A775=Test!B$1,$B775=Test!B$1,$C775=Test!B$1,$D775=Test!B$1,$E775=Test!B$1),1,0)</f>
        <v>1</v>
      </c>
      <c r="J775">
        <f>IF(OR($A775=Test!C$1,$B775=Test!C$1,$C775=Test!C$1,$D775=Test!C$1,$E775=Test!C$1),1,0)</f>
        <v>0</v>
      </c>
      <c r="K775">
        <f>IF(OR($A775=Test!D$1,$B775=Test!D$1,$C775=Test!D$1,$D775=Test!D$1,$E775=Test!D$1),1,0)</f>
        <v>0</v>
      </c>
      <c r="L775">
        <f>IF(OR($A775=Test!E$1,$B775=Test!E$1,$C775=Test!E$1,$D775=Test!E$1,$E775=Test!E$1),1,0)</f>
        <v>0</v>
      </c>
      <c r="M775">
        <f>IF(OR($A775=Test!F$1,$B775=Test!F$1,$C775=Test!F$1,$D775=Test!F$1,$E775=Test!F$1),1,0)</f>
        <v>0</v>
      </c>
      <c r="N775" s="34">
        <f t="shared" si="43"/>
        <v>1</v>
      </c>
      <c r="O775" s="34">
        <f t="shared" si="42"/>
        <v>660</v>
      </c>
      <c r="P775" s="34">
        <f t="shared" si="42"/>
        <v>105</v>
      </c>
      <c r="Q775" s="34">
        <f t="shared" si="42"/>
        <v>30</v>
      </c>
      <c r="R775" s="34">
        <f t="shared" si="42"/>
        <v>11</v>
      </c>
      <c r="S775" s="34">
        <f t="shared" si="42"/>
        <v>208</v>
      </c>
    </row>
    <row r="776" spans="1:19" x14ac:dyDescent="0.25">
      <c r="A776">
        <v>2</v>
      </c>
      <c r="B776">
        <v>21</v>
      </c>
      <c r="C776">
        <v>26</v>
      </c>
      <c r="D776">
        <v>42</v>
      </c>
      <c r="E776">
        <v>43</v>
      </c>
      <c r="F776" s="2">
        <v>0.22633392470505459</v>
      </c>
      <c r="G776">
        <f t="shared" si="41"/>
        <v>134</v>
      </c>
      <c r="H776" s="2">
        <f ca="1">VLOOKUP(A776,Mains!A:D,4,0)+VLOOKUP(B776,Mains!A:D,4,0)+VLOOKUP(C776,Mains!A:D,4,0)+VLOOKUP(D776,Mains!A:D,4,0)+VLOOKUP(E776,Mains!A:D,4,0)</f>
        <v>9.0029690661880657E-2</v>
      </c>
      <c r="I776">
        <f>IF(OR($A776=Test!B$1,$B776=Test!B$1,$C776=Test!B$1,$D776=Test!B$1,$E776=Test!B$1),1,0)</f>
        <v>1</v>
      </c>
      <c r="J776">
        <f>IF(OR($A776=Test!C$1,$B776=Test!C$1,$C776=Test!C$1,$D776=Test!C$1,$E776=Test!C$1),1,0)</f>
        <v>0</v>
      </c>
      <c r="K776">
        <f>IF(OR($A776=Test!D$1,$B776=Test!D$1,$C776=Test!D$1,$D776=Test!D$1,$E776=Test!D$1),1,0)</f>
        <v>0</v>
      </c>
      <c r="L776">
        <f>IF(OR($A776=Test!E$1,$B776=Test!E$1,$C776=Test!E$1,$D776=Test!E$1,$E776=Test!E$1),1,0)</f>
        <v>0</v>
      </c>
      <c r="M776">
        <f>IF(OR($A776=Test!F$1,$B776=Test!F$1,$C776=Test!F$1,$D776=Test!F$1,$E776=Test!F$1),1,0)</f>
        <v>0</v>
      </c>
      <c r="N776" s="34">
        <f t="shared" si="43"/>
        <v>1</v>
      </c>
      <c r="O776" s="34">
        <f t="shared" si="42"/>
        <v>660</v>
      </c>
      <c r="P776" s="34">
        <f t="shared" si="42"/>
        <v>56</v>
      </c>
      <c r="Q776" s="34">
        <f t="shared" si="42"/>
        <v>102</v>
      </c>
      <c r="R776" s="34">
        <f t="shared" si="42"/>
        <v>110</v>
      </c>
      <c r="S776" s="34">
        <f t="shared" si="42"/>
        <v>208</v>
      </c>
    </row>
    <row r="777" spans="1:19" x14ac:dyDescent="0.25">
      <c r="A777">
        <v>2</v>
      </c>
      <c r="B777">
        <v>15</v>
      </c>
      <c r="C777">
        <v>34</v>
      </c>
      <c r="D777">
        <v>35</v>
      </c>
      <c r="E777">
        <v>47</v>
      </c>
      <c r="F777" s="2">
        <v>0.2262639033171831</v>
      </c>
      <c r="G777">
        <f t="shared" si="41"/>
        <v>133</v>
      </c>
      <c r="H777" s="2">
        <f ca="1">VLOOKUP(A777,Mains!A:D,4,0)+VLOOKUP(B777,Mains!A:D,4,0)+VLOOKUP(C777,Mains!A:D,4,0)+VLOOKUP(D777,Mains!A:D,4,0)+VLOOKUP(E777,Mains!A:D,4,0)</f>
        <v>8.3729241177206939E-2</v>
      </c>
      <c r="I777">
        <f>IF(OR($A777=Test!B$1,$B777=Test!B$1,$C777=Test!B$1,$D777=Test!B$1,$E777=Test!B$1),1,0)</f>
        <v>1</v>
      </c>
      <c r="J777">
        <f>IF(OR($A777=Test!C$1,$B777=Test!C$1,$C777=Test!C$1,$D777=Test!C$1,$E777=Test!C$1),1,0)</f>
        <v>0</v>
      </c>
      <c r="K777">
        <f>IF(OR($A777=Test!D$1,$B777=Test!D$1,$C777=Test!D$1,$D777=Test!D$1,$E777=Test!D$1),1,0)</f>
        <v>0</v>
      </c>
      <c r="L777">
        <f>IF(OR($A777=Test!E$1,$B777=Test!E$1,$C777=Test!E$1,$D777=Test!E$1,$E777=Test!E$1),1,0)</f>
        <v>0</v>
      </c>
      <c r="M777">
        <f>IF(OR($A777=Test!F$1,$B777=Test!F$1,$C777=Test!F$1,$D777=Test!F$1,$E777=Test!F$1),1,0)</f>
        <v>0</v>
      </c>
      <c r="N777" s="34">
        <f t="shared" si="43"/>
        <v>1</v>
      </c>
      <c r="O777" s="34">
        <f t="shared" si="42"/>
        <v>660</v>
      </c>
      <c r="P777" s="34">
        <f t="shared" si="42"/>
        <v>56</v>
      </c>
      <c r="Q777" s="34">
        <f t="shared" si="42"/>
        <v>71</v>
      </c>
      <c r="R777" s="34">
        <f t="shared" si="42"/>
        <v>177</v>
      </c>
      <c r="S777" s="34">
        <f t="shared" si="42"/>
        <v>52</v>
      </c>
    </row>
    <row r="778" spans="1:19" x14ac:dyDescent="0.25">
      <c r="A778">
        <v>2</v>
      </c>
      <c r="B778">
        <v>20</v>
      </c>
      <c r="C778">
        <v>21</v>
      </c>
      <c r="D778">
        <v>38</v>
      </c>
      <c r="E778">
        <v>50</v>
      </c>
      <c r="F778" s="2">
        <v>0.22622584099938142</v>
      </c>
      <c r="G778">
        <f t="shared" si="41"/>
        <v>131</v>
      </c>
      <c r="H778" s="2">
        <f ca="1">VLOOKUP(A778,Mains!A:D,4,0)+VLOOKUP(B778,Mains!A:D,4,0)+VLOOKUP(C778,Mains!A:D,4,0)+VLOOKUP(D778,Mains!A:D,4,0)+VLOOKUP(E778,Mains!A:D,4,0)</f>
        <v>5.3927868197718942E-2</v>
      </c>
      <c r="I778">
        <f>IF(OR($A778=Test!B$1,$B778=Test!B$1,$C778=Test!B$1,$D778=Test!B$1,$E778=Test!B$1),1,0)</f>
        <v>1</v>
      </c>
      <c r="J778">
        <f>IF(OR($A778=Test!C$1,$B778=Test!C$1,$C778=Test!C$1,$D778=Test!C$1,$E778=Test!C$1),1,0)</f>
        <v>0</v>
      </c>
      <c r="K778">
        <f>IF(OR($A778=Test!D$1,$B778=Test!D$1,$C778=Test!D$1,$D778=Test!D$1,$E778=Test!D$1),1,0)</f>
        <v>0</v>
      </c>
      <c r="L778">
        <f>IF(OR($A778=Test!E$1,$B778=Test!E$1,$C778=Test!E$1,$D778=Test!E$1,$E778=Test!E$1),1,0)</f>
        <v>0</v>
      </c>
      <c r="M778">
        <f>IF(OR($A778=Test!F$1,$B778=Test!F$1,$C778=Test!F$1,$D778=Test!F$1,$E778=Test!F$1),1,0)</f>
        <v>1</v>
      </c>
      <c r="N778" s="34">
        <f t="shared" si="43"/>
        <v>2</v>
      </c>
      <c r="O778" s="34">
        <f t="shared" si="42"/>
        <v>660</v>
      </c>
      <c r="P778" s="34">
        <f t="shared" si="42"/>
        <v>74</v>
      </c>
      <c r="Q778" s="34">
        <f t="shared" si="42"/>
        <v>17</v>
      </c>
      <c r="R778" s="34">
        <f t="shared" si="42"/>
        <v>24</v>
      </c>
      <c r="S778" s="34">
        <f t="shared" si="42"/>
        <v>215</v>
      </c>
    </row>
    <row r="779" spans="1:19" x14ac:dyDescent="0.25">
      <c r="A779">
        <v>4</v>
      </c>
      <c r="B779">
        <v>23</v>
      </c>
      <c r="C779">
        <v>24</v>
      </c>
      <c r="D779">
        <v>40</v>
      </c>
      <c r="E779">
        <v>47</v>
      </c>
      <c r="F779" s="2">
        <v>0.2262238600578366</v>
      </c>
      <c r="G779">
        <f t="shared" si="41"/>
        <v>138</v>
      </c>
      <c r="H779" s="2">
        <f ca="1">VLOOKUP(A779,Mains!A:D,4,0)+VLOOKUP(B779,Mains!A:D,4,0)+VLOOKUP(C779,Mains!A:D,4,0)+VLOOKUP(D779,Mains!A:D,4,0)+VLOOKUP(E779,Mains!A:D,4,0)</f>
        <v>0.1016572759882219</v>
      </c>
      <c r="I779">
        <f>IF(OR($A779=Test!B$1,$B779=Test!B$1,$C779=Test!B$1,$D779=Test!B$1,$E779=Test!B$1),1,0)</f>
        <v>0</v>
      </c>
      <c r="J779">
        <f>IF(OR($A779=Test!C$1,$B779=Test!C$1,$C779=Test!C$1,$D779=Test!C$1,$E779=Test!C$1),1,0)</f>
        <v>0</v>
      </c>
      <c r="K779">
        <f>IF(OR($A779=Test!D$1,$B779=Test!D$1,$C779=Test!D$1,$D779=Test!D$1,$E779=Test!D$1),1,0)</f>
        <v>0</v>
      </c>
      <c r="L779">
        <f>IF(OR($A779=Test!E$1,$B779=Test!E$1,$C779=Test!E$1,$D779=Test!E$1,$E779=Test!E$1),1,0)</f>
        <v>0</v>
      </c>
      <c r="M779">
        <f>IF(OR($A779=Test!F$1,$B779=Test!F$1,$C779=Test!F$1,$D779=Test!F$1,$E779=Test!F$1),1,0)</f>
        <v>0</v>
      </c>
      <c r="N779" s="34">
        <f t="shared" si="43"/>
        <v>0</v>
      </c>
      <c r="O779" s="34">
        <f t="shared" si="42"/>
        <v>207</v>
      </c>
      <c r="P779" s="34">
        <f t="shared" si="42"/>
        <v>43</v>
      </c>
      <c r="Q779" s="34">
        <f t="shared" si="42"/>
        <v>109</v>
      </c>
      <c r="R779" s="34">
        <f t="shared" si="42"/>
        <v>160</v>
      </c>
      <c r="S779" s="34">
        <f t="shared" si="42"/>
        <v>52</v>
      </c>
    </row>
    <row r="780" spans="1:19" x14ac:dyDescent="0.25">
      <c r="A780">
        <v>2</v>
      </c>
      <c r="B780">
        <v>9</v>
      </c>
      <c r="C780">
        <v>23</v>
      </c>
      <c r="D780">
        <v>39</v>
      </c>
      <c r="E780">
        <v>40</v>
      </c>
      <c r="F780" s="2">
        <v>0.22622244483475681</v>
      </c>
      <c r="G780">
        <f t="shared" si="41"/>
        <v>113</v>
      </c>
      <c r="H780" s="2">
        <f ca="1">VLOOKUP(A780,Mains!A:D,4,0)+VLOOKUP(B780,Mains!A:D,4,0)+VLOOKUP(C780,Mains!A:D,4,0)+VLOOKUP(D780,Mains!A:D,4,0)+VLOOKUP(E780,Mains!A:D,4,0)</f>
        <v>0.11901799095389387</v>
      </c>
      <c r="I780">
        <f>IF(OR($A780=Test!B$1,$B780=Test!B$1,$C780=Test!B$1,$D780=Test!B$1,$E780=Test!B$1),1,0)</f>
        <v>1</v>
      </c>
      <c r="J780">
        <f>IF(OR($A780=Test!C$1,$B780=Test!C$1,$C780=Test!C$1,$D780=Test!C$1,$E780=Test!C$1),1,0)</f>
        <v>0</v>
      </c>
      <c r="K780">
        <f>IF(OR($A780=Test!D$1,$B780=Test!D$1,$C780=Test!D$1,$D780=Test!D$1,$E780=Test!D$1),1,0)</f>
        <v>0</v>
      </c>
      <c r="L780">
        <f>IF(OR($A780=Test!E$1,$B780=Test!E$1,$C780=Test!E$1,$D780=Test!E$1,$E780=Test!E$1),1,0)</f>
        <v>0</v>
      </c>
      <c r="M780">
        <f>IF(OR($A780=Test!F$1,$B780=Test!F$1,$C780=Test!F$1,$D780=Test!F$1,$E780=Test!F$1),1,0)</f>
        <v>0</v>
      </c>
      <c r="N780" s="34">
        <f t="shared" si="43"/>
        <v>1</v>
      </c>
      <c r="O780" s="34">
        <f t="shared" si="42"/>
        <v>660</v>
      </c>
      <c r="P780" s="34">
        <f t="shared" si="42"/>
        <v>23</v>
      </c>
      <c r="Q780" s="34">
        <f t="shared" si="42"/>
        <v>86</v>
      </c>
      <c r="R780" s="34">
        <f t="shared" si="42"/>
        <v>199</v>
      </c>
      <c r="S780" s="34">
        <f t="shared" si="42"/>
        <v>170</v>
      </c>
    </row>
    <row r="781" spans="1:19" x14ac:dyDescent="0.25">
      <c r="A781">
        <v>2</v>
      </c>
      <c r="B781">
        <v>19</v>
      </c>
      <c r="C781">
        <v>28</v>
      </c>
      <c r="D781">
        <v>29</v>
      </c>
      <c r="E781">
        <v>43</v>
      </c>
      <c r="F781" s="2">
        <v>0.22620383195018212</v>
      </c>
      <c r="G781">
        <f t="shared" si="41"/>
        <v>121</v>
      </c>
      <c r="H781" s="2">
        <f ca="1">VLOOKUP(A781,Mains!A:D,4,0)+VLOOKUP(B781,Mains!A:D,4,0)+VLOOKUP(C781,Mains!A:D,4,0)+VLOOKUP(D781,Mains!A:D,4,0)+VLOOKUP(E781,Mains!A:D,4,0)</f>
        <v>0.10901385027277397</v>
      </c>
      <c r="I781">
        <f>IF(OR($A781=Test!B$1,$B781=Test!B$1,$C781=Test!B$1,$D781=Test!B$1,$E781=Test!B$1),1,0)</f>
        <v>1</v>
      </c>
      <c r="J781">
        <f>IF(OR($A781=Test!C$1,$B781=Test!C$1,$C781=Test!C$1,$D781=Test!C$1,$E781=Test!C$1),1,0)</f>
        <v>0</v>
      </c>
      <c r="K781">
        <f>IF(OR($A781=Test!D$1,$B781=Test!D$1,$C781=Test!D$1,$D781=Test!D$1,$E781=Test!D$1),1,0)</f>
        <v>0</v>
      </c>
      <c r="L781">
        <f>IF(OR($A781=Test!E$1,$B781=Test!E$1,$C781=Test!E$1,$D781=Test!E$1,$E781=Test!E$1),1,0)</f>
        <v>0</v>
      </c>
      <c r="M781">
        <f>IF(OR($A781=Test!F$1,$B781=Test!F$1,$C781=Test!F$1,$D781=Test!F$1,$E781=Test!F$1),1,0)</f>
        <v>0</v>
      </c>
      <c r="N781" s="34">
        <f t="shared" si="43"/>
        <v>1</v>
      </c>
      <c r="O781" s="34">
        <f t="shared" si="42"/>
        <v>660</v>
      </c>
      <c r="P781" s="34">
        <f t="shared" si="42"/>
        <v>209</v>
      </c>
      <c r="Q781" s="34">
        <f t="shared" si="42"/>
        <v>120</v>
      </c>
      <c r="R781" s="34">
        <f t="shared" si="42"/>
        <v>12</v>
      </c>
      <c r="S781" s="34">
        <f t="shared" si="42"/>
        <v>208</v>
      </c>
    </row>
    <row r="782" spans="1:19" x14ac:dyDescent="0.25">
      <c r="A782">
        <v>6</v>
      </c>
      <c r="B782">
        <v>19</v>
      </c>
      <c r="C782">
        <v>20</v>
      </c>
      <c r="D782">
        <v>35</v>
      </c>
      <c r="E782">
        <v>50</v>
      </c>
      <c r="F782" s="2">
        <v>0.2261967269427643</v>
      </c>
      <c r="G782">
        <f t="shared" si="41"/>
        <v>130</v>
      </c>
      <c r="H782" s="2">
        <f ca="1">VLOOKUP(A782,Mains!A:D,4,0)+VLOOKUP(B782,Mains!A:D,4,0)+VLOOKUP(C782,Mains!A:D,4,0)+VLOOKUP(D782,Mains!A:D,4,0)+VLOOKUP(E782,Mains!A:D,4,0)</f>
        <v>7.6087487649425314E-2</v>
      </c>
      <c r="I782">
        <f>IF(OR($A782=Test!B$1,$B782=Test!B$1,$C782=Test!B$1,$D782=Test!B$1,$E782=Test!B$1),1,0)</f>
        <v>0</v>
      </c>
      <c r="J782">
        <f>IF(OR($A782=Test!C$1,$B782=Test!C$1,$C782=Test!C$1,$D782=Test!C$1,$E782=Test!C$1),1,0)</f>
        <v>0</v>
      </c>
      <c r="K782">
        <f>IF(OR($A782=Test!D$1,$B782=Test!D$1,$C782=Test!D$1,$D782=Test!D$1,$E782=Test!D$1),1,0)</f>
        <v>0</v>
      </c>
      <c r="L782">
        <f>IF(OR($A782=Test!E$1,$B782=Test!E$1,$C782=Test!E$1,$D782=Test!E$1,$E782=Test!E$1),1,0)</f>
        <v>0</v>
      </c>
      <c r="M782">
        <f>IF(OR($A782=Test!F$1,$B782=Test!F$1,$C782=Test!F$1,$D782=Test!F$1,$E782=Test!F$1),1,0)</f>
        <v>1</v>
      </c>
      <c r="N782" s="34">
        <f t="shared" si="43"/>
        <v>1</v>
      </c>
      <c r="O782" s="34">
        <f t="shared" si="42"/>
        <v>3</v>
      </c>
      <c r="P782" s="34">
        <f t="shared" si="42"/>
        <v>209</v>
      </c>
      <c r="Q782" s="34">
        <f t="shared" si="42"/>
        <v>32</v>
      </c>
      <c r="R782" s="34">
        <f t="shared" si="42"/>
        <v>177</v>
      </c>
      <c r="S782" s="34">
        <f t="shared" si="42"/>
        <v>215</v>
      </c>
    </row>
    <row r="783" spans="1:19" x14ac:dyDescent="0.25">
      <c r="A783">
        <v>2</v>
      </c>
      <c r="B783">
        <v>9</v>
      </c>
      <c r="C783">
        <v>25</v>
      </c>
      <c r="D783">
        <v>43</v>
      </c>
      <c r="E783">
        <v>44</v>
      </c>
      <c r="F783" s="2">
        <v>0.22619218935826624</v>
      </c>
      <c r="G783">
        <f t="shared" si="41"/>
        <v>123</v>
      </c>
      <c r="H783" s="2">
        <f ca="1">VLOOKUP(A783,Mains!A:D,4,0)+VLOOKUP(B783,Mains!A:D,4,0)+VLOOKUP(C783,Mains!A:D,4,0)+VLOOKUP(D783,Mains!A:D,4,0)+VLOOKUP(E783,Mains!A:D,4,0)</f>
        <v>8.6926584958024897E-2</v>
      </c>
      <c r="I783">
        <f>IF(OR($A783=Test!B$1,$B783=Test!B$1,$C783=Test!B$1,$D783=Test!B$1,$E783=Test!B$1),1,0)</f>
        <v>1</v>
      </c>
      <c r="J783">
        <f>IF(OR($A783=Test!C$1,$B783=Test!C$1,$C783=Test!C$1,$D783=Test!C$1,$E783=Test!C$1),1,0)</f>
        <v>0</v>
      </c>
      <c r="K783">
        <f>IF(OR($A783=Test!D$1,$B783=Test!D$1,$C783=Test!D$1,$D783=Test!D$1,$E783=Test!D$1),1,0)</f>
        <v>0</v>
      </c>
      <c r="L783">
        <f>IF(OR($A783=Test!E$1,$B783=Test!E$1,$C783=Test!E$1,$D783=Test!E$1,$E783=Test!E$1),1,0)</f>
        <v>1</v>
      </c>
      <c r="M783">
        <f>IF(OR($A783=Test!F$1,$B783=Test!F$1,$C783=Test!F$1,$D783=Test!F$1,$E783=Test!F$1),1,0)</f>
        <v>0</v>
      </c>
      <c r="N783" s="34">
        <f t="shared" si="43"/>
        <v>2</v>
      </c>
      <c r="O783" s="34">
        <f t="shared" si="42"/>
        <v>660</v>
      </c>
      <c r="P783" s="34">
        <f t="shared" si="42"/>
        <v>23</v>
      </c>
      <c r="Q783" s="34">
        <f t="shared" si="42"/>
        <v>11</v>
      </c>
      <c r="R783" s="34">
        <f t="shared" si="42"/>
        <v>51</v>
      </c>
      <c r="S783" s="34">
        <f t="shared" si="42"/>
        <v>49</v>
      </c>
    </row>
    <row r="784" spans="1:19" x14ac:dyDescent="0.25">
      <c r="A784">
        <v>2</v>
      </c>
      <c r="B784">
        <v>14</v>
      </c>
      <c r="C784">
        <v>30</v>
      </c>
      <c r="D784">
        <v>39</v>
      </c>
      <c r="E784">
        <v>40</v>
      </c>
      <c r="F784" s="2">
        <v>0.22617981868980117</v>
      </c>
      <c r="G784">
        <f t="shared" si="41"/>
        <v>125</v>
      </c>
      <c r="H784" s="2">
        <f ca="1">VLOOKUP(A784,Mains!A:D,4,0)+VLOOKUP(B784,Mains!A:D,4,0)+VLOOKUP(C784,Mains!A:D,4,0)+VLOOKUP(D784,Mains!A:D,4,0)+VLOOKUP(E784,Mains!A:D,4,0)</f>
        <v>0.10088134603379989</v>
      </c>
      <c r="I784">
        <f>IF(OR($A784=Test!B$1,$B784=Test!B$1,$C784=Test!B$1,$D784=Test!B$1,$E784=Test!B$1),1,0)</f>
        <v>1</v>
      </c>
      <c r="J784">
        <f>IF(OR($A784=Test!C$1,$B784=Test!C$1,$C784=Test!C$1,$D784=Test!C$1,$E784=Test!C$1),1,0)</f>
        <v>1</v>
      </c>
      <c r="K784">
        <f>IF(OR($A784=Test!D$1,$B784=Test!D$1,$C784=Test!D$1,$D784=Test!D$1,$E784=Test!D$1),1,0)</f>
        <v>0</v>
      </c>
      <c r="L784">
        <f>IF(OR($A784=Test!E$1,$B784=Test!E$1,$C784=Test!E$1,$D784=Test!E$1,$E784=Test!E$1),1,0)</f>
        <v>0</v>
      </c>
      <c r="M784">
        <f>IF(OR($A784=Test!F$1,$B784=Test!F$1,$C784=Test!F$1,$D784=Test!F$1,$E784=Test!F$1),1,0)</f>
        <v>0</v>
      </c>
      <c r="N784" s="34">
        <f t="shared" si="43"/>
        <v>2</v>
      </c>
      <c r="O784" s="34">
        <f t="shared" si="42"/>
        <v>660</v>
      </c>
      <c r="P784" s="34">
        <f t="shared" si="42"/>
        <v>47</v>
      </c>
      <c r="Q784" s="34">
        <f t="shared" si="42"/>
        <v>47</v>
      </c>
      <c r="R784" s="34">
        <f t="shared" si="42"/>
        <v>199</v>
      </c>
      <c r="S784" s="34">
        <f t="shared" si="42"/>
        <v>170</v>
      </c>
    </row>
    <row r="785" spans="1:19" x14ac:dyDescent="0.25">
      <c r="A785">
        <v>4</v>
      </c>
      <c r="B785">
        <v>22</v>
      </c>
      <c r="C785">
        <v>33</v>
      </c>
      <c r="D785">
        <v>39</v>
      </c>
      <c r="E785">
        <v>40</v>
      </c>
      <c r="F785" s="2">
        <v>0.22609740767425882</v>
      </c>
      <c r="G785">
        <f t="shared" si="41"/>
        <v>138</v>
      </c>
      <c r="H785" s="2">
        <f ca="1">VLOOKUP(A785,Mains!A:D,4,0)+VLOOKUP(B785,Mains!A:D,4,0)+VLOOKUP(C785,Mains!A:D,4,0)+VLOOKUP(D785,Mains!A:D,4,0)+VLOOKUP(E785,Mains!A:D,4,0)</f>
        <v>0.11722929332276519</v>
      </c>
      <c r="I785">
        <f>IF(OR($A785=Test!B$1,$B785=Test!B$1,$C785=Test!B$1,$D785=Test!B$1,$E785=Test!B$1),1,0)</f>
        <v>0</v>
      </c>
      <c r="J785">
        <f>IF(OR($A785=Test!C$1,$B785=Test!C$1,$C785=Test!C$1,$D785=Test!C$1,$E785=Test!C$1),1,0)</f>
        <v>0</v>
      </c>
      <c r="K785">
        <f>IF(OR($A785=Test!D$1,$B785=Test!D$1,$C785=Test!D$1,$D785=Test!D$1,$E785=Test!D$1),1,0)</f>
        <v>0</v>
      </c>
      <c r="L785">
        <f>IF(OR($A785=Test!E$1,$B785=Test!E$1,$C785=Test!E$1,$D785=Test!E$1,$E785=Test!E$1),1,0)</f>
        <v>0</v>
      </c>
      <c r="M785">
        <f>IF(OR($A785=Test!F$1,$B785=Test!F$1,$C785=Test!F$1,$D785=Test!F$1,$E785=Test!F$1),1,0)</f>
        <v>0</v>
      </c>
      <c r="N785" s="34">
        <f t="shared" si="43"/>
        <v>0</v>
      </c>
      <c r="O785" s="34">
        <f t="shared" si="42"/>
        <v>207</v>
      </c>
      <c r="P785" s="34">
        <f t="shared" si="42"/>
        <v>82</v>
      </c>
      <c r="Q785" s="34">
        <f t="shared" si="42"/>
        <v>27</v>
      </c>
      <c r="R785" s="34">
        <f t="shared" si="42"/>
        <v>199</v>
      </c>
      <c r="S785" s="34">
        <f t="shared" si="42"/>
        <v>170</v>
      </c>
    </row>
    <row r="786" spans="1:19" x14ac:dyDescent="0.25">
      <c r="A786">
        <v>2</v>
      </c>
      <c r="B786">
        <v>14</v>
      </c>
      <c r="C786">
        <v>26</v>
      </c>
      <c r="D786">
        <v>41</v>
      </c>
      <c r="E786">
        <v>42</v>
      </c>
      <c r="F786" s="2">
        <v>0.22607868861565888</v>
      </c>
      <c r="G786">
        <f t="shared" si="41"/>
        <v>125</v>
      </c>
      <c r="H786" s="2">
        <f ca="1">VLOOKUP(A786,Mains!A:D,4,0)+VLOOKUP(B786,Mains!A:D,4,0)+VLOOKUP(C786,Mains!A:D,4,0)+VLOOKUP(D786,Mains!A:D,4,0)+VLOOKUP(E786,Mains!A:D,4,0)</f>
        <v>7.7760990632104704E-2</v>
      </c>
      <c r="I786">
        <f>IF(OR($A786=Test!B$1,$B786=Test!B$1,$C786=Test!B$1,$D786=Test!B$1,$E786=Test!B$1),1,0)</f>
        <v>1</v>
      </c>
      <c r="J786">
        <f>IF(OR($A786=Test!C$1,$B786=Test!C$1,$C786=Test!C$1,$D786=Test!C$1,$E786=Test!C$1),1,0)</f>
        <v>1</v>
      </c>
      <c r="K786">
        <f>IF(OR($A786=Test!D$1,$B786=Test!D$1,$C786=Test!D$1,$D786=Test!D$1,$E786=Test!D$1),1,0)</f>
        <v>0</v>
      </c>
      <c r="L786">
        <f>IF(OR($A786=Test!E$1,$B786=Test!E$1,$C786=Test!E$1,$D786=Test!E$1,$E786=Test!E$1),1,0)</f>
        <v>0</v>
      </c>
      <c r="M786">
        <f>IF(OR($A786=Test!F$1,$B786=Test!F$1,$C786=Test!F$1,$D786=Test!F$1,$E786=Test!F$1),1,0)</f>
        <v>0</v>
      </c>
      <c r="N786" s="34">
        <f t="shared" si="43"/>
        <v>2</v>
      </c>
      <c r="O786" s="34">
        <f t="shared" si="42"/>
        <v>660</v>
      </c>
      <c r="P786" s="34">
        <f t="shared" si="42"/>
        <v>47</v>
      </c>
      <c r="Q786" s="34">
        <f t="shared" si="42"/>
        <v>102</v>
      </c>
      <c r="R786" s="34">
        <f t="shared" si="42"/>
        <v>14</v>
      </c>
      <c r="S786" s="34">
        <f t="shared" si="42"/>
        <v>12</v>
      </c>
    </row>
    <row r="787" spans="1:19" x14ac:dyDescent="0.25">
      <c r="A787">
        <v>2</v>
      </c>
      <c r="B787">
        <v>20</v>
      </c>
      <c r="C787">
        <v>31</v>
      </c>
      <c r="D787">
        <v>42</v>
      </c>
      <c r="E787">
        <v>43</v>
      </c>
      <c r="F787" s="2">
        <v>0.22602334931780976</v>
      </c>
      <c r="G787">
        <f t="shared" si="41"/>
        <v>138</v>
      </c>
      <c r="H787" s="2">
        <f ca="1">VLOOKUP(A787,Mains!A:D,4,0)+VLOOKUP(B787,Mains!A:D,4,0)+VLOOKUP(C787,Mains!A:D,4,0)+VLOOKUP(D787,Mains!A:D,4,0)+VLOOKUP(E787,Mains!A:D,4,0)</f>
        <v>7.4363595399834531E-2</v>
      </c>
      <c r="I787">
        <f>IF(OR($A787=Test!B$1,$B787=Test!B$1,$C787=Test!B$1,$D787=Test!B$1,$E787=Test!B$1),1,0)</f>
        <v>1</v>
      </c>
      <c r="J787">
        <f>IF(OR($A787=Test!C$1,$B787=Test!C$1,$C787=Test!C$1,$D787=Test!C$1,$E787=Test!C$1),1,0)</f>
        <v>0</v>
      </c>
      <c r="K787">
        <f>IF(OR($A787=Test!D$1,$B787=Test!D$1,$C787=Test!D$1,$D787=Test!D$1,$E787=Test!D$1),1,0)</f>
        <v>0</v>
      </c>
      <c r="L787">
        <f>IF(OR($A787=Test!E$1,$B787=Test!E$1,$C787=Test!E$1,$D787=Test!E$1,$E787=Test!E$1),1,0)</f>
        <v>0</v>
      </c>
      <c r="M787">
        <f>IF(OR($A787=Test!F$1,$B787=Test!F$1,$C787=Test!F$1,$D787=Test!F$1,$E787=Test!F$1),1,0)</f>
        <v>0</v>
      </c>
      <c r="N787" s="34">
        <f t="shared" si="43"/>
        <v>1</v>
      </c>
      <c r="O787" s="34">
        <f t="shared" si="42"/>
        <v>660</v>
      </c>
      <c r="P787" s="34">
        <f t="shared" si="42"/>
        <v>74</v>
      </c>
      <c r="Q787" s="34">
        <f t="shared" si="42"/>
        <v>57</v>
      </c>
      <c r="R787" s="34">
        <f t="shared" si="42"/>
        <v>110</v>
      </c>
      <c r="S787" s="34">
        <f t="shared" si="42"/>
        <v>208</v>
      </c>
    </row>
    <row r="788" spans="1:19" x14ac:dyDescent="0.25">
      <c r="A788">
        <v>4</v>
      </c>
      <c r="B788">
        <v>5</v>
      </c>
      <c r="C788">
        <v>22</v>
      </c>
      <c r="D788">
        <v>40</v>
      </c>
      <c r="E788">
        <v>47</v>
      </c>
      <c r="F788" s="2">
        <v>0.22601146884558537</v>
      </c>
      <c r="G788">
        <f t="shared" si="41"/>
        <v>118</v>
      </c>
      <c r="H788" s="2">
        <f ca="1">VLOOKUP(A788,Mains!A:D,4,0)+VLOOKUP(B788,Mains!A:D,4,0)+VLOOKUP(C788,Mains!A:D,4,0)+VLOOKUP(D788,Mains!A:D,4,0)+VLOOKUP(E788,Mains!A:D,4,0)</f>
        <v>0.1190141489221764</v>
      </c>
      <c r="I788">
        <f>IF(OR($A788=Test!B$1,$B788=Test!B$1,$C788=Test!B$1,$D788=Test!B$1,$E788=Test!B$1),1,0)</f>
        <v>0</v>
      </c>
      <c r="J788">
        <f>IF(OR($A788=Test!C$1,$B788=Test!C$1,$C788=Test!C$1,$D788=Test!C$1,$E788=Test!C$1),1,0)</f>
        <v>0</v>
      </c>
      <c r="K788">
        <f>IF(OR($A788=Test!D$1,$B788=Test!D$1,$C788=Test!D$1,$D788=Test!D$1,$E788=Test!D$1),1,0)</f>
        <v>0</v>
      </c>
      <c r="L788">
        <f>IF(OR($A788=Test!E$1,$B788=Test!E$1,$C788=Test!E$1,$D788=Test!E$1,$E788=Test!E$1),1,0)</f>
        <v>0</v>
      </c>
      <c r="M788">
        <f>IF(OR($A788=Test!F$1,$B788=Test!F$1,$C788=Test!F$1,$D788=Test!F$1,$E788=Test!F$1),1,0)</f>
        <v>0</v>
      </c>
      <c r="N788" s="34">
        <f t="shared" si="43"/>
        <v>0</v>
      </c>
      <c r="O788" s="34">
        <f t="shared" si="42"/>
        <v>207</v>
      </c>
      <c r="P788" s="34">
        <f t="shared" si="42"/>
        <v>24</v>
      </c>
      <c r="Q788" s="34">
        <f t="shared" si="42"/>
        <v>106</v>
      </c>
      <c r="R788" s="34">
        <f t="shared" si="42"/>
        <v>160</v>
      </c>
      <c r="S788" s="34">
        <f t="shared" si="42"/>
        <v>52</v>
      </c>
    </row>
    <row r="789" spans="1:19" x14ac:dyDescent="0.25">
      <c r="A789">
        <v>2</v>
      </c>
      <c r="B789">
        <v>19</v>
      </c>
      <c r="C789">
        <v>20</v>
      </c>
      <c r="D789">
        <v>39</v>
      </c>
      <c r="E789">
        <v>40</v>
      </c>
      <c r="F789" s="2">
        <v>0.22600201562991115</v>
      </c>
      <c r="G789">
        <f t="shared" si="41"/>
        <v>120</v>
      </c>
      <c r="H789" s="2">
        <f ca="1">VLOOKUP(A789,Mains!A:D,4,0)+VLOOKUP(B789,Mains!A:D,4,0)+VLOOKUP(C789,Mains!A:D,4,0)+VLOOKUP(D789,Mains!A:D,4,0)+VLOOKUP(E789,Mains!A:D,4,0)</f>
        <v>0.10748959143153761</v>
      </c>
      <c r="I789">
        <f>IF(OR($A789=Test!B$1,$B789=Test!B$1,$C789=Test!B$1,$D789=Test!B$1,$E789=Test!B$1),1,0)</f>
        <v>1</v>
      </c>
      <c r="J789">
        <f>IF(OR($A789=Test!C$1,$B789=Test!C$1,$C789=Test!C$1,$D789=Test!C$1,$E789=Test!C$1),1,0)</f>
        <v>0</v>
      </c>
      <c r="K789">
        <f>IF(OR($A789=Test!D$1,$B789=Test!D$1,$C789=Test!D$1,$D789=Test!D$1,$E789=Test!D$1),1,0)</f>
        <v>0</v>
      </c>
      <c r="L789">
        <f>IF(OR($A789=Test!E$1,$B789=Test!E$1,$C789=Test!E$1,$D789=Test!E$1,$E789=Test!E$1),1,0)</f>
        <v>0</v>
      </c>
      <c r="M789">
        <f>IF(OR($A789=Test!F$1,$B789=Test!F$1,$C789=Test!F$1,$D789=Test!F$1,$E789=Test!F$1),1,0)</f>
        <v>0</v>
      </c>
      <c r="N789" s="34">
        <f t="shared" si="43"/>
        <v>1</v>
      </c>
      <c r="O789" s="34">
        <f t="shared" si="42"/>
        <v>660</v>
      </c>
      <c r="P789" s="34">
        <f t="shared" si="42"/>
        <v>209</v>
      </c>
      <c r="Q789" s="34">
        <f t="shared" si="42"/>
        <v>32</v>
      </c>
      <c r="R789" s="34">
        <f t="shared" si="42"/>
        <v>199</v>
      </c>
      <c r="S789" s="34">
        <f t="shared" si="42"/>
        <v>170</v>
      </c>
    </row>
    <row r="790" spans="1:19" x14ac:dyDescent="0.25">
      <c r="A790">
        <v>2</v>
      </c>
      <c r="B790">
        <v>9</v>
      </c>
      <c r="C790">
        <v>28</v>
      </c>
      <c r="D790">
        <v>43</v>
      </c>
      <c r="E790">
        <v>44</v>
      </c>
      <c r="F790" s="2">
        <v>0.22595227157755474</v>
      </c>
      <c r="G790">
        <f t="shared" si="41"/>
        <v>126</v>
      </c>
      <c r="H790" s="2">
        <f ca="1">VLOOKUP(A790,Mains!A:D,4,0)+VLOOKUP(B790,Mains!A:D,4,0)+VLOOKUP(C790,Mains!A:D,4,0)+VLOOKUP(D790,Mains!A:D,4,0)+VLOOKUP(E790,Mains!A:D,4,0)</f>
        <v>0.10666413704173988</v>
      </c>
      <c r="I790">
        <f>IF(OR($A790=Test!B$1,$B790=Test!B$1,$C790=Test!B$1,$D790=Test!B$1,$E790=Test!B$1),1,0)</f>
        <v>1</v>
      </c>
      <c r="J790">
        <f>IF(OR($A790=Test!C$1,$B790=Test!C$1,$C790=Test!C$1,$D790=Test!C$1,$E790=Test!C$1),1,0)</f>
        <v>0</v>
      </c>
      <c r="K790">
        <f>IF(OR($A790=Test!D$1,$B790=Test!D$1,$C790=Test!D$1,$D790=Test!D$1,$E790=Test!D$1),1,0)</f>
        <v>0</v>
      </c>
      <c r="L790">
        <f>IF(OR($A790=Test!E$1,$B790=Test!E$1,$C790=Test!E$1,$D790=Test!E$1,$E790=Test!E$1),1,0)</f>
        <v>1</v>
      </c>
      <c r="M790">
        <f>IF(OR($A790=Test!F$1,$B790=Test!F$1,$C790=Test!F$1,$D790=Test!F$1,$E790=Test!F$1),1,0)</f>
        <v>0</v>
      </c>
      <c r="N790" s="34">
        <f t="shared" si="43"/>
        <v>2</v>
      </c>
      <c r="O790" s="34">
        <f t="shared" si="42"/>
        <v>660</v>
      </c>
      <c r="P790" s="34">
        <f t="shared" si="42"/>
        <v>23</v>
      </c>
      <c r="Q790" s="34">
        <f t="shared" si="42"/>
        <v>120</v>
      </c>
      <c r="R790" s="34">
        <f t="shared" si="42"/>
        <v>51</v>
      </c>
      <c r="S790" s="34">
        <f t="shared" si="42"/>
        <v>49</v>
      </c>
    </row>
    <row r="791" spans="1:19" x14ac:dyDescent="0.25">
      <c r="A791">
        <v>4</v>
      </c>
      <c r="B791">
        <v>5</v>
      </c>
      <c r="C791">
        <v>17</v>
      </c>
      <c r="D791">
        <v>35</v>
      </c>
      <c r="E791">
        <v>50</v>
      </c>
      <c r="F791" s="2">
        <v>0.22594728244506723</v>
      </c>
      <c r="G791">
        <f t="shared" si="41"/>
        <v>111</v>
      </c>
      <c r="H791" s="2">
        <f ca="1">VLOOKUP(A791,Mains!A:D,4,0)+VLOOKUP(B791,Mains!A:D,4,0)+VLOOKUP(C791,Mains!A:D,4,0)+VLOOKUP(D791,Mains!A:D,4,0)+VLOOKUP(E791,Mains!A:D,4,0)</f>
        <v>9.6606510548257515E-2</v>
      </c>
      <c r="I791">
        <f>IF(OR($A791=Test!B$1,$B791=Test!B$1,$C791=Test!B$1,$D791=Test!B$1,$E791=Test!B$1),1,0)</f>
        <v>0</v>
      </c>
      <c r="J791">
        <f>IF(OR($A791=Test!C$1,$B791=Test!C$1,$C791=Test!C$1,$D791=Test!C$1,$E791=Test!C$1),1,0)</f>
        <v>0</v>
      </c>
      <c r="K791">
        <f>IF(OR($A791=Test!D$1,$B791=Test!D$1,$C791=Test!D$1,$D791=Test!D$1,$E791=Test!D$1),1,0)</f>
        <v>0</v>
      </c>
      <c r="L791">
        <f>IF(OR($A791=Test!E$1,$B791=Test!E$1,$C791=Test!E$1,$D791=Test!E$1,$E791=Test!E$1),1,0)</f>
        <v>0</v>
      </c>
      <c r="M791">
        <f>IF(OR($A791=Test!F$1,$B791=Test!F$1,$C791=Test!F$1,$D791=Test!F$1,$E791=Test!F$1),1,0)</f>
        <v>1</v>
      </c>
      <c r="N791" s="34">
        <f t="shared" si="43"/>
        <v>1</v>
      </c>
      <c r="O791" s="34">
        <f t="shared" si="42"/>
        <v>207</v>
      </c>
      <c r="P791" s="34">
        <f t="shared" si="42"/>
        <v>24</v>
      </c>
      <c r="Q791" s="34">
        <f t="shared" si="42"/>
        <v>4</v>
      </c>
      <c r="R791" s="34">
        <f t="shared" si="42"/>
        <v>177</v>
      </c>
      <c r="S791" s="34">
        <f t="shared" si="42"/>
        <v>215</v>
      </c>
    </row>
    <row r="792" spans="1:19" x14ac:dyDescent="0.25">
      <c r="A792">
        <v>2</v>
      </c>
      <c r="B792">
        <v>18</v>
      </c>
      <c r="C792">
        <v>34</v>
      </c>
      <c r="D792">
        <v>35</v>
      </c>
      <c r="E792">
        <v>47</v>
      </c>
      <c r="F792" s="2">
        <v>0.22593156521853003</v>
      </c>
      <c r="G792">
        <f t="shared" si="41"/>
        <v>136</v>
      </c>
      <c r="H792" s="2">
        <f ca="1">VLOOKUP(A792,Mains!A:D,4,0)+VLOOKUP(B792,Mains!A:D,4,0)+VLOOKUP(C792,Mains!A:D,4,0)+VLOOKUP(D792,Mains!A:D,4,0)+VLOOKUP(E792,Mains!A:D,4,0)</f>
        <v>7.7994536876197562E-2</v>
      </c>
      <c r="I792">
        <f>IF(OR($A792=Test!B$1,$B792=Test!B$1,$C792=Test!B$1,$D792=Test!B$1,$E792=Test!B$1),1,0)</f>
        <v>1</v>
      </c>
      <c r="J792">
        <f>IF(OR($A792=Test!C$1,$B792=Test!C$1,$C792=Test!C$1,$D792=Test!C$1,$E792=Test!C$1),1,0)</f>
        <v>0</v>
      </c>
      <c r="K792">
        <f>IF(OR($A792=Test!D$1,$B792=Test!D$1,$C792=Test!D$1,$D792=Test!D$1,$E792=Test!D$1),1,0)</f>
        <v>0</v>
      </c>
      <c r="L792">
        <f>IF(OR($A792=Test!E$1,$B792=Test!E$1,$C792=Test!E$1,$D792=Test!E$1,$E792=Test!E$1),1,0)</f>
        <v>0</v>
      </c>
      <c r="M792">
        <f>IF(OR($A792=Test!F$1,$B792=Test!F$1,$C792=Test!F$1,$D792=Test!F$1,$E792=Test!F$1),1,0)</f>
        <v>0</v>
      </c>
      <c r="N792" s="34">
        <f t="shared" si="43"/>
        <v>1</v>
      </c>
      <c r="O792" s="34">
        <f t="shared" si="42"/>
        <v>660</v>
      </c>
      <c r="P792" s="34">
        <f t="shared" si="42"/>
        <v>40</v>
      </c>
      <c r="Q792" s="34">
        <f t="shared" si="42"/>
        <v>71</v>
      </c>
      <c r="R792" s="34">
        <f t="shared" si="42"/>
        <v>177</v>
      </c>
      <c r="S792" s="34">
        <f t="shared" si="42"/>
        <v>52</v>
      </c>
    </row>
    <row r="793" spans="1:19" x14ac:dyDescent="0.25">
      <c r="A793">
        <v>4</v>
      </c>
      <c r="B793">
        <v>19</v>
      </c>
      <c r="C793">
        <v>35</v>
      </c>
      <c r="D793">
        <v>36</v>
      </c>
      <c r="E793">
        <v>50</v>
      </c>
      <c r="F793" s="2">
        <v>0.22592410081356187</v>
      </c>
      <c r="G793">
        <f t="shared" si="41"/>
        <v>144</v>
      </c>
      <c r="H793" s="2">
        <f ca="1">VLOOKUP(A793,Mains!A:D,4,0)+VLOOKUP(B793,Mains!A:D,4,0)+VLOOKUP(C793,Mains!A:D,4,0)+VLOOKUP(D793,Mains!A:D,4,0)+VLOOKUP(E793,Mains!A:D,4,0)</f>
        <v>9.5488047048591707E-2</v>
      </c>
      <c r="I793">
        <f>IF(OR($A793=Test!B$1,$B793=Test!B$1,$C793=Test!B$1,$D793=Test!B$1,$E793=Test!B$1),1,0)</f>
        <v>0</v>
      </c>
      <c r="J793">
        <f>IF(OR($A793=Test!C$1,$B793=Test!C$1,$C793=Test!C$1,$D793=Test!C$1,$E793=Test!C$1),1,0)</f>
        <v>0</v>
      </c>
      <c r="K793">
        <f>IF(OR($A793=Test!D$1,$B793=Test!D$1,$C793=Test!D$1,$D793=Test!D$1,$E793=Test!D$1),1,0)</f>
        <v>0</v>
      </c>
      <c r="L793">
        <f>IF(OR($A793=Test!E$1,$B793=Test!E$1,$C793=Test!E$1,$D793=Test!E$1,$E793=Test!E$1),1,0)</f>
        <v>0</v>
      </c>
      <c r="M793">
        <f>IF(OR($A793=Test!F$1,$B793=Test!F$1,$C793=Test!F$1,$D793=Test!F$1,$E793=Test!F$1),1,0)</f>
        <v>1</v>
      </c>
      <c r="N793" s="34">
        <f t="shared" si="43"/>
        <v>1</v>
      </c>
      <c r="O793" s="34">
        <f t="shared" si="42"/>
        <v>207</v>
      </c>
      <c r="P793" s="34">
        <f t="shared" si="42"/>
        <v>209</v>
      </c>
      <c r="Q793" s="34">
        <f t="shared" si="42"/>
        <v>56</v>
      </c>
      <c r="R793" s="34">
        <f t="shared" si="42"/>
        <v>33</v>
      </c>
      <c r="S793" s="34">
        <f t="shared" si="42"/>
        <v>215</v>
      </c>
    </row>
    <row r="794" spans="1:19" x14ac:dyDescent="0.25">
      <c r="A794">
        <v>4</v>
      </c>
      <c r="B794">
        <v>19</v>
      </c>
      <c r="C794">
        <v>32</v>
      </c>
      <c r="D794">
        <v>33</v>
      </c>
      <c r="E794">
        <v>45</v>
      </c>
      <c r="F794" s="2">
        <v>0.22588627012609278</v>
      </c>
      <c r="G794">
        <f t="shared" si="41"/>
        <v>133</v>
      </c>
      <c r="H794" s="2">
        <f ca="1">VLOOKUP(A794,Mains!A:D,4,0)+VLOOKUP(B794,Mains!A:D,4,0)+VLOOKUP(C794,Mains!A:D,4,0)+VLOOKUP(D794,Mains!A:D,4,0)+VLOOKUP(E794,Mains!A:D,4,0)</f>
        <v>8.2768279425414648E-2</v>
      </c>
      <c r="I794">
        <f>IF(OR($A794=Test!B$1,$B794=Test!B$1,$C794=Test!B$1,$D794=Test!B$1,$E794=Test!B$1),1,0)</f>
        <v>0</v>
      </c>
      <c r="J794">
        <f>IF(OR($A794=Test!C$1,$B794=Test!C$1,$C794=Test!C$1,$D794=Test!C$1,$E794=Test!C$1),1,0)</f>
        <v>0</v>
      </c>
      <c r="K794">
        <f>IF(OR($A794=Test!D$1,$B794=Test!D$1,$C794=Test!D$1,$D794=Test!D$1,$E794=Test!D$1),1,0)</f>
        <v>0</v>
      </c>
      <c r="L794">
        <f>IF(OR($A794=Test!E$1,$B794=Test!E$1,$C794=Test!E$1,$D794=Test!E$1,$E794=Test!E$1),1,0)</f>
        <v>0</v>
      </c>
      <c r="M794">
        <f>IF(OR($A794=Test!F$1,$B794=Test!F$1,$C794=Test!F$1,$D794=Test!F$1,$E794=Test!F$1),1,0)</f>
        <v>0</v>
      </c>
      <c r="N794" s="34">
        <f t="shared" si="43"/>
        <v>0</v>
      </c>
      <c r="O794" s="34">
        <f t="shared" si="42"/>
        <v>207</v>
      </c>
      <c r="P794" s="34">
        <f t="shared" si="42"/>
        <v>209</v>
      </c>
      <c r="Q794" s="34">
        <f t="shared" si="42"/>
        <v>50</v>
      </c>
      <c r="R794" s="34">
        <f t="shared" si="42"/>
        <v>36</v>
      </c>
      <c r="S794" s="34">
        <f t="shared" si="42"/>
        <v>81</v>
      </c>
    </row>
    <row r="795" spans="1:19" x14ac:dyDescent="0.25">
      <c r="A795">
        <v>4</v>
      </c>
      <c r="B795">
        <v>5</v>
      </c>
      <c r="C795">
        <v>23</v>
      </c>
      <c r="D795">
        <v>38</v>
      </c>
      <c r="E795">
        <v>50</v>
      </c>
      <c r="F795" s="2">
        <v>0.22587375863512729</v>
      </c>
      <c r="G795">
        <f t="shared" si="41"/>
        <v>120</v>
      </c>
      <c r="H795" s="2">
        <f ca="1">VLOOKUP(A795,Mains!A:D,4,0)+VLOOKUP(B795,Mains!A:D,4,0)+VLOOKUP(C795,Mains!A:D,4,0)+VLOOKUP(D795,Mains!A:D,4,0)+VLOOKUP(E795,Mains!A:D,4,0)</f>
        <v>8.4488208148702573E-2</v>
      </c>
      <c r="I795">
        <f>IF(OR($A795=Test!B$1,$B795=Test!B$1,$C795=Test!B$1,$D795=Test!B$1,$E795=Test!B$1),1,0)</f>
        <v>0</v>
      </c>
      <c r="J795">
        <f>IF(OR($A795=Test!C$1,$B795=Test!C$1,$C795=Test!C$1,$D795=Test!C$1,$E795=Test!C$1),1,0)</f>
        <v>0</v>
      </c>
      <c r="K795">
        <f>IF(OR($A795=Test!D$1,$B795=Test!D$1,$C795=Test!D$1,$D795=Test!D$1,$E795=Test!D$1),1,0)</f>
        <v>0</v>
      </c>
      <c r="L795">
        <f>IF(OR($A795=Test!E$1,$B795=Test!E$1,$C795=Test!E$1,$D795=Test!E$1,$E795=Test!E$1),1,0)</f>
        <v>0</v>
      </c>
      <c r="M795">
        <f>IF(OR($A795=Test!F$1,$B795=Test!F$1,$C795=Test!F$1,$D795=Test!F$1,$E795=Test!F$1),1,0)</f>
        <v>1</v>
      </c>
      <c r="N795" s="34">
        <f t="shared" si="43"/>
        <v>1</v>
      </c>
      <c r="O795" s="34">
        <f t="shared" si="42"/>
        <v>207</v>
      </c>
      <c r="P795" s="34">
        <f t="shared" si="42"/>
        <v>24</v>
      </c>
      <c r="Q795" s="34">
        <f t="shared" si="42"/>
        <v>86</v>
      </c>
      <c r="R795" s="34">
        <f t="shared" si="42"/>
        <v>24</v>
      </c>
      <c r="S795" s="34">
        <f t="shared" si="42"/>
        <v>215</v>
      </c>
    </row>
    <row r="796" spans="1:19" x14ac:dyDescent="0.25">
      <c r="A796">
        <v>2</v>
      </c>
      <c r="B796">
        <v>17</v>
      </c>
      <c r="C796">
        <v>32</v>
      </c>
      <c r="D796">
        <v>35</v>
      </c>
      <c r="E796">
        <v>36</v>
      </c>
      <c r="F796" s="2">
        <v>0.22587021417927114</v>
      </c>
      <c r="G796">
        <f t="shared" si="41"/>
        <v>122</v>
      </c>
      <c r="H796" s="2">
        <f ca="1">VLOOKUP(A796,Mains!A:D,4,0)+VLOOKUP(B796,Mains!A:D,4,0)+VLOOKUP(C796,Mains!A:D,4,0)+VLOOKUP(D796,Mains!A:D,4,0)+VLOOKUP(E796,Mains!A:D,4,0)</f>
        <v>7.8213914619379613E-2</v>
      </c>
      <c r="I796">
        <f>IF(OR($A796=Test!B$1,$B796=Test!B$1,$C796=Test!B$1,$D796=Test!B$1,$E796=Test!B$1),1,0)</f>
        <v>1</v>
      </c>
      <c r="J796">
        <f>IF(OR($A796=Test!C$1,$B796=Test!C$1,$C796=Test!C$1,$D796=Test!C$1,$E796=Test!C$1),1,0)</f>
        <v>0</v>
      </c>
      <c r="K796">
        <f>IF(OR($A796=Test!D$1,$B796=Test!D$1,$C796=Test!D$1,$D796=Test!D$1,$E796=Test!D$1),1,0)</f>
        <v>0</v>
      </c>
      <c r="L796">
        <f>IF(OR($A796=Test!E$1,$B796=Test!E$1,$C796=Test!E$1,$D796=Test!E$1,$E796=Test!E$1),1,0)</f>
        <v>0</v>
      </c>
      <c r="M796">
        <f>IF(OR($A796=Test!F$1,$B796=Test!F$1,$C796=Test!F$1,$D796=Test!F$1,$E796=Test!F$1),1,0)</f>
        <v>0</v>
      </c>
      <c r="N796" s="34">
        <f t="shared" si="43"/>
        <v>1</v>
      </c>
      <c r="O796" s="34">
        <f t="shared" si="42"/>
        <v>660</v>
      </c>
      <c r="P796" s="34">
        <f t="shared" si="42"/>
        <v>105</v>
      </c>
      <c r="Q796" s="34">
        <f t="shared" si="42"/>
        <v>50</v>
      </c>
      <c r="R796" s="34">
        <f t="shared" si="42"/>
        <v>177</v>
      </c>
      <c r="S796" s="34">
        <f t="shared" si="42"/>
        <v>12</v>
      </c>
    </row>
    <row r="797" spans="1:19" x14ac:dyDescent="0.25">
      <c r="A797">
        <v>2</v>
      </c>
      <c r="B797">
        <v>20</v>
      </c>
      <c r="C797">
        <v>22</v>
      </c>
      <c r="D797">
        <v>39</v>
      </c>
      <c r="E797">
        <v>50</v>
      </c>
      <c r="F797" s="2">
        <v>0.22584034811512019</v>
      </c>
      <c r="G797">
        <f t="shared" si="41"/>
        <v>133</v>
      </c>
      <c r="H797" s="2">
        <f ca="1">VLOOKUP(A797,Mains!A:D,4,0)+VLOOKUP(B797,Mains!A:D,4,0)+VLOOKUP(C797,Mains!A:D,4,0)+VLOOKUP(D797,Mains!A:D,4,0)+VLOOKUP(E797,Mains!A:D,4,0)</f>
        <v>0.10616382623376945</v>
      </c>
      <c r="I797">
        <f>IF(OR($A797=Test!B$1,$B797=Test!B$1,$C797=Test!B$1,$D797=Test!B$1,$E797=Test!B$1),1,0)</f>
        <v>1</v>
      </c>
      <c r="J797">
        <f>IF(OR($A797=Test!C$1,$B797=Test!C$1,$C797=Test!C$1,$D797=Test!C$1,$E797=Test!C$1),1,0)</f>
        <v>0</v>
      </c>
      <c r="K797">
        <f>IF(OR($A797=Test!D$1,$B797=Test!D$1,$C797=Test!D$1,$D797=Test!D$1,$E797=Test!D$1),1,0)</f>
        <v>0</v>
      </c>
      <c r="L797">
        <f>IF(OR($A797=Test!E$1,$B797=Test!E$1,$C797=Test!E$1,$D797=Test!E$1,$E797=Test!E$1),1,0)</f>
        <v>0</v>
      </c>
      <c r="M797">
        <f>IF(OR($A797=Test!F$1,$B797=Test!F$1,$C797=Test!F$1,$D797=Test!F$1,$E797=Test!F$1),1,0)</f>
        <v>1</v>
      </c>
      <c r="N797" s="34">
        <f t="shared" si="43"/>
        <v>2</v>
      </c>
      <c r="O797" s="34">
        <f t="shared" si="42"/>
        <v>660</v>
      </c>
      <c r="P797" s="34">
        <f t="shared" si="42"/>
        <v>74</v>
      </c>
      <c r="Q797" s="34">
        <f t="shared" si="42"/>
        <v>106</v>
      </c>
      <c r="R797" s="34">
        <f t="shared" si="42"/>
        <v>199</v>
      </c>
      <c r="S797" s="34">
        <f t="shared" si="42"/>
        <v>215</v>
      </c>
    </row>
    <row r="798" spans="1:19" x14ac:dyDescent="0.25">
      <c r="A798">
        <v>2</v>
      </c>
      <c r="B798">
        <v>20</v>
      </c>
      <c r="C798">
        <v>21</v>
      </c>
      <c r="D798">
        <v>35</v>
      </c>
      <c r="E798">
        <v>47</v>
      </c>
      <c r="F798" s="2">
        <v>0.22579668413181997</v>
      </c>
      <c r="G798">
        <f t="shared" si="41"/>
        <v>125</v>
      </c>
      <c r="H798" s="2">
        <f ca="1">VLOOKUP(A798,Mains!A:D,4,0)+VLOOKUP(B798,Mains!A:D,4,0)+VLOOKUP(C798,Mains!A:D,4,0)+VLOOKUP(D798,Mains!A:D,4,0)+VLOOKUP(E798,Mains!A:D,4,0)</f>
        <v>7.3398945714294325E-2</v>
      </c>
      <c r="I798">
        <f>IF(OR($A798=Test!B$1,$B798=Test!B$1,$C798=Test!B$1,$D798=Test!B$1,$E798=Test!B$1),1,0)</f>
        <v>1</v>
      </c>
      <c r="J798">
        <f>IF(OR($A798=Test!C$1,$B798=Test!C$1,$C798=Test!C$1,$D798=Test!C$1,$E798=Test!C$1),1,0)</f>
        <v>0</v>
      </c>
      <c r="K798">
        <f>IF(OR($A798=Test!D$1,$B798=Test!D$1,$C798=Test!D$1,$D798=Test!D$1,$E798=Test!D$1),1,0)</f>
        <v>0</v>
      </c>
      <c r="L798">
        <f>IF(OR($A798=Test!E$1,$B798=Test!E$1,$C798=Test!E$1,$D798=Test!E$1,$E798=Test!E$1),1,0)</f>
        <v>0</v>
      </c>
      <c r="M798">
        <f>IF(OR($A798=Test!F$1,$B798=Test!F$1,$C798=Test!F$1,$D798=Test!F$1,$E798=Test!F$1),1,0)</f>
        <v>0</v>
      </c>
      <c r="N798" s="34">
        <f t="shared" si="43"/>
        <v>1</v>
      </c>
      <c r="O798" s="34">
        <f t="shared" si="42"/>
        <v>660</v>
      </c>
      <c r="P798" s="34">
        <f t="shared" si="42"/>
        <v>74</v>
      </c>
      <c r="Q798" s="34">
        <f t="shared" si="42"/>
        <v>17</v>
      </c>
      <c r="R798" s="34">
        <f t="shared" si="42"/>
        <v>177</v>
      </c>
      <c r="S798" s="34">
        <f t="shared" si="42"/>
        <v>52</v>
      </c>
    </row>
    <row r="799" spans="1:19" x14ac:dyDescent="0.25">
      <c r="A799">
        <v>2</v>
      </c>
      <c r="B799">
        <v>17</v>
      </c>
      <c r="C799">
        <v>30</v>
      </c>
      <c r="D799">
        <v>31</v>
      </c>
      <c r="E799">
        <v>45</v>
      </c>
      <c r="F799" s="2">
        <v>0.22577431115802382</v>
      </c>
      <c r="G799">
        <f t="shared" si="41"/>
        <v>125</v>
      </c>
      <c r="H799" s="2">
        <f ca="1">VLOOKUP(A799,Mains!A:D,4,0)+VLOOKUP(B799,Mains!A:D,4,0)+VLOOKUP(C799,Mains!A:D,4,0)+VLOOKUP(D799,Mains!A:D,4,0)+VLOOKUP(E799,Mains!A:D,4,0)</f>
        <v>7.135511727619423E-2</v>
      </c>
      <c r="I799">
        <f>IF(OR($A799=Test!B$1,$B799=Test!B$1,$C799=Test!B$1,$D799=Test!B$1,$E799=Test!B$1),1,0)</f>
        <v>1</v>
      </c>
      <c r="J799">
        <f>IF(OR($A799=Test!C$1,$B799=Test!C$1,$C799=Test!C$1,$D799=Test!C$1,$E799=Test!C$1),1,0)</f>
        <v>0</v>
      </c>
      <c r="K799">
        <f>IF(OR($A799=Test!D$1,$B799=Test!D$1,$C799=Test!D$1,$D799=Test!D$1,$E799=Test!D$1),1,0)</f>
        <v>0</v>
      </c>
      <c r="L799">
        <f>IF(OR($A799=Test!E$1,$B799=Test!E$1,$C799=Test!E$1,$D799=Test!E$1,$E799=Test!E$1),1,0)</f>
        <v>0</v>
      </c>
      <c r="M799">
        <f>IF(OR($A799=Test!F$1,$B799=Test!F$1,$C799=Test!F$1,$D799=Test!F$1,$E799=Test!F$1),1,0)</f>
        <v>0</v>
      </c>
      <c r="N799" s="34">
        <f t="shared" si="43"/>
        <v>1</v>
      </c>
      <c r="O799" s="34">
        <f t="shared" si="42"/>
        <v>660</v>
      </c>
      <c r="P799" s="34">
        <f t="shared" si="42"/>
        <v>105</v>
      </c>
      <c r="Q799" s="34">
        <f t="shared" si="42"/>
        <v>47</v>
      </c>
      <c r="R799" s="34">
        <f t="shared" si="42"/>
        <v>15</v>
      </c>
      <c r="S799" s="34">
        <f t="shared" si="42"/>
        <v>81</v>
      </c>
    </row>
    <row r="800" spans="1:19" x14ac:dyDescent="0.25">
      <c r="A800">
        <v>2</v>
      </c>
      <c r="B800">
        <v>17</v>
      </c>
      <c r="C800">
        <v>33</v>
      </c>
      <c r="D800">
        <v>42</v>
      </c>
      <c r="E800">
        <v>43</v>
      </c>
      <c r="F800" s="2">
        <v>0.22575747373199806</v>
      </c>
      <c r="G800">
        <f t="shared" si="41"/>
        <v>137</v>
      </c>
      <c r="H800" s="2">
        <f ca="1">VLOOKUP(A800,Mains!A:D,4,0)+VLOOKUP(B800,Mains!A:D,4,0)+VLOOKUP(C800,Mains!A:D,4,0)+VLOOKUP(D800,Mains!A:D,4,0)+VLOOKUP(E800,Mains!A:D,4,0)</f>
        <v>8.6552403326037711E-2</v>
      </c>
      <c r="I800">
        <f>IF(OR($A800=Test!B$1,$B800=Test!B$1,$C800=Test!B$1,$D800=Test!B$1,$E800=Test!B$1),1,0)</f>
        <v>1</v>
      </c>
      <c r="J800">
        <f>IF(OR($A800=Test!C$1,$B800=Test!C$1,$C800=Test!C$1,$D800=Test!C$1,$E800=Test!C$1),1,0)</f>
        <v>0</v>
      </c>
      <c r="K800">
        <f>IF(OR($A800=Test!D$1,$B800=Test!D$1,$C800=Test!D$1,$D800=Test!D$1,$E800=Test!D$1),1,0)</f>
        <v>0</v>
      </c>
      <c r="L800">
        <f>IF(OR($A800=Test!E$1,$B800=Test!E$1,$C800=Test!E$1,$D800=Test!E$1,$E800=Test!E$1),1,0)</f>
        <v>0</v>
      </c>
      <c r="M800">
        <f>IF(OR($A800=Test!F$1,$B800=Test!F$1,$C800=Test!F$1,$D800=Test!F$1,$E800=Test!F$1),1,0)</f>
        <v>0</v>
      </c>
      <c r="N800" s="34">
        <f t="shared" si="43"/>
        <v>1</v>
      </c>
      <c r="O800" s="34">
        <f t="shared" si="42"/>
        <v>660</v>
      </c>
      <c r="P800" s="34">
        <f t="shared" si="42"/>
        <v>105</v>
      </c>
      <c r="Q800" s="34">
        <f t="shared" si="42"/>
        <v>27</v>
      </c>
      <c r="R800" s="34">
        <f t="shared" si="42"/>
        <v>110</v>
      </c>
      <c r="S800" s="34">
        <f t="shared" si="42"/>
        <v>208</v>
      </c>
    </row>
    <row r="801" spans="1:19" x14ac:dyDescent="0.25">
      <c r="A801">
        <v>2</v>
      </c>
      <c r="B801">
        <v>9</v>
      </c>
      <c r="C801">
        <v>27</v>
      </c>
      <c r="D801">
        <v>45</v>
      </c>
      <c r="E801">
        <v>46</v>
      </c>
      <c r="F801" s="2">
        <v>0.225750799536834</v>
      </c>
      <c r="G801">
        <f t="shared" si="41"/>
        <v>129</v>
      </c>
      <c r="H801" s="2">
        <f ca="1">VLOOKUP(A801,Mains!A:D,4,0)+VLOOKUP(B801,Mains!A:D,4,0)+VLOOKUP(C801,Mains!A:D,4,0)+VLOOKUP(D801,Mains!A:D,4,0)+VLOOKUP(E801,Mains!A:D,4,0)</f>
        <v>8.1187996904922066E-2</v>
      </c>
      <c r="I801">
        <f>IF(OR($A801=Test!B$1,$B801=Test!B$1,$C801=Test!B$1,$D801=Test!B$1,$E801=Test!B$1),1,0)</f>
        <v>1</v>
      </c>
      <c r="J801">
        <f>IF(OR($A801=Test!C$1,$B801=Test!C$1,$C801=Test!C$1,$D801=Test!C$1,$E801=Test!C$1),1,0)</f>
        <v>0</v>
      </c>
      <c r="K801">
        <f>IF(OR($A801=Test!D$1,$B801=Test!D$1,$C801=Test!D$1,$D801=Test!D$1,$E801=Test!D$1),1,0)</f>
        <v>0</v>
      </c>
      <c r="L801">
        <f>IF(OR($A801=Test!E$1,$B801=Test!E$1,$C801=Test!E$1,$D801=Test!E$1,$E801=Test!E$1),1,0)</f>
        <v>0</v>
      </c>
      <c r="M801">
        <f>IF(OR($A801=Test!F$1,$B801=Test!F$1,$C801=Test!F$1,$D801=Test!F$1,$E801=Test!F$1),1,0)</f>
        <v>0</v>
      </c>
      <c r="N801" s="34">
        <f t="shared" si="43"/>
        <v>1</v>
      </c>
      <c r="O801" s="34">
        <f t="shared" si="42"/>
        <v>660</v>
      </c>
      <c r="P801" s="34">
        <f t="shared" si="42"/>
        <v>23</v>
      </c>
      <c r="Q801" s="34">
        <f t="shared" si="42"/>
        <v>30</v>
      </c>
      <c r="R801" s="34">
        <f t="shared" si="42"/>
        <v>32</v>
      </c>
      <c r="S801" s="34">
        <f t="shared" si="42"/>
        <v>64</v>
      </c>
    </row>
    <row r="802" spans="1:19" x14ac:dyDescent="0.25">
      <c r="A802">
        <v>2</v>
      </c>
      <c r="B802">
        <v>19</v>
      </c>
      <c r="C802">
        <v>33</v>
      </c>
      <c r="D802">
        <v>42</v>
      </c>
      <c r="E802">
        <v>43</v>
      </c>
      <c r="F802" s="2">
        <v>0.22569757981694588</v>
      </c>
      <c r="G802">
        <f t="shared" si="41"/>
        <v>139</v>
      </c>
      <c r="H802" s="2">
        <f ca="1">VLOOKUP(A802,Mains!A:D,4,0)+VLOOKUP(B802,Mains!A:D,4,0)+VLOOKUP(C802,Mains!A:D,4,0)+VLOOKUP(D802,Mains!A:D,4,0)+VLOOKUP(E802,Mains!A:D,4,0)</f>
        <v>0.10302985428016058</v>
      </c>
      <c r="I802">
        <f>IF(OR($A802=Test!B$1,$B802=Test!B$1,$C802=Test!B$1,$D802=Test!B$1,$E802=Test!B$1),1,0)</f>
        <v>1</v>
      </c>
      <c r="J802">
        <f>IF(OR($A802=Test!C$1,$B802=Test!C$1,$C802=Test!C$1,$D802=Test!C$1,$E802=Test!C$1),1,0)</f>
        <v>0</v>
      </c>
      <c r="K802">
        <f>IF(OR($A802=Test!D$1,$B802=Test!D$1,$C802=Test!D$1,$D802=Test!D$1,$E802=Test!D$1),1,0)</f>
        <v>0</v>
      </c>
      <c r="L802">
        <f>IF(OR($A802=Test!E$1,$B802=Test!E$1,$C802=Test!E$1,$D802=Test!E$1,$E802=Test!E$1),1,0)</f>
        <v>0</v>
      </c>
      <c r="M802">
        <f>IF(OR($A802=Test!F$1,$B802=Test!F$1,$C802=Test!F$1,$D802=Test!F$1,$E802=Test!F$1),1,0)</f>
        <v>0</v>
      </c>
      <c r="N802" s="34">
        <f t="shared" si="43"/>
        <v>1</v>
      </c>
      <c r="O802" s="34">
        <f t="shared" si="42"/>
        <v>660</v>
      </c>
      <c r="P802" s="34">
        <f t="shared" si="42"/>
        <v>209</v>
      </c>
      <c r="Q802" s="34">
        <f t="shared" si="42"/>
        <v>27</v>
      </c>
      <c r="R802" s="34">
        <f t="shared" si="42"/>
        <v>110</v>
      </c>
      <c r="S802" s="34">
        <f t="shared" si="42"/>
        <v>208</v>
      </c>
    </row>
    <row r="803" spans="1:19" x14ac:dyDescent="0.25">
      <c r="A803">
        <v>5</v>
      </c>
      <c r="B803">
        <v>23</v>
      </c>
      <c r="C803">
        <v>24</v>
      </c>
      <c r="D803">
        <v>37</v>
      </c>
      <c r="E803">
        <v>50</v>
      </c>
      <c r="F803" s="2">
        <v>0.22569561200298122</v>
      </c>
      <c r="G803">
        <f t="shared" si="41"/>
        <v>139</v>
      </c>
      <c r="H803" s="2">
        <f ca="1">VLOOKUP(A803,Mains!A:D,4,0)+VLOOKUP(B803,Mains!A:D,4,0)+VLOOKUP(C803,Mains!A:D,4,0)+VLOOKUP(D803,Mains!A:D,4,0)+VLOOKUP(E803,Mains!A:D,4,0)</f>
        <v>7.7443896170801746E-2</v>
      </c>
      <c r="I803">
        <f>IF(OR($A803=Test!B$1,$B803=Test!B$1,$C803=Test!B$1,$D803=Test!B$1,$E803=Test!B$1),1,0)</f>
        <v>0</v>
      </c>
      <c r="J803">
        <f>IF(OR($A803=Test!C$1,$B803=Test!C$1,$C803=Test!C$1,$D803=Test!C$1,$E803=Test!C$1),1,0)</f>
        <v>0</v>
      </c>
      <c r="K803">
        <f>IF(OR($A803=Test!D$1,$B803=Test!D$1,$C803=Test!D$1,$D803=Test!D$1,$E803=Test!D$1),1,0)</f>
        <v>1</v>
      </c>
      <c r="L803">
        <f>IF(OR($A803=Test!E$1,$B803=Test!E$1,$C803=Test!E$1,$D803=Test!E$1,$E803=Test!E$1),1,0)</f>
        <v>0</v>
      </c>
      <c r="M803">
        <f>IF(OR($A803=Test!F$1,$B803=Test!F$1,$C803=Test!F$1,$D803=Test!F$1,$E803=Test!F$1),1,0)</f>
        <v>1</v>
      </c>
      <c r="N803" s="34">
        <f t="shared" si="43"/>
        <v>2</v>
      </c>
      <c r="O803" s="34">
        <f t="shared" si="42"/>
        <v>50</v>
      </c>
      <c r="P803" s="34">
        <f t="shared" si="42"/>
        <v>43</v>
      </c>
      <c r="Q803" s="34">
        <f t="shared" si="42"/>
        <v>109</v>
      </c>
      <c r="R803" s="34">
        <f t="shared" si="42"/>
        <v>9</v>
      </c>
      <c r="S803" s="34">
        <f t="shared" si="42"/>
        <v>215</v>
      </c>
    </row>
    <row r="804" spans="1:19" x14ac:dyDescent="0.25">
      <c r="A804">
        <v>2</v>
      </c>
      <c r="B804">
        <v>18</v>
      </c>
      <c r="C804">
        <v>19</v>
      </c>
      <c r="D804">
        <v>37</v>
      </c>
      <c r="E804">
        <v>45</v>
      </c>
      <c r="F804" s="2">
        <v>0.22561844924762917</v>
      </c>
      <c r="G804">
        <f t="shared" si="41"/>
        <v>121</v>
      </c>
      <c r="H804" s="2">
        <f ca="1">VLOOKUP(A804,Mains!A:D,4,0)+VLOOKUP(B804,Mains!A:D,4,0)+VLOOKUP(C804,Mains!A:D,4,0)+VLOOKUP(D804,Mains!A:D,4,0)+VLOOKUP(E804,Mains!A:D,4,0)</f>
        <v>7.9574993128291471E-2</v>
      </c>
      <c r="I804">
        <f>IF(OR($A804=Test!B$1,$B804=Test!B$1,$C804=Test!B$1,$D804=Test!B$1,$E804=Test!B$1),1,0)</f>
        <v>1</v>
      </c>
      <c r="J804">
        <f>IF(OR($A804=Test!C$1,$B804=Test!C$1,$C804=Test!C$1,$D804=Test!C$1,$E804=Test!C$1),1,0)</f>
        <v>0</v>
      </c>
      <c r="K804">
        <f>IF(OR($A804=Test!D$1,$B804=Test!D$1,$C804=Test!D$1,$D804=Test!D$1,$E804=Test!D$1),1,0)</f>
        <v>1</v>
      </c>
      <c r="L804">
        <f>IF(OR($A804=Test!E$1,$B804=Test!E$1,$C804=Test!E$1,$D804=Test!E$1,$E804=Test!E$1),1,0)</f>
        <v>0</v>
      </c>
      <c r="M804">
        <f>IF(OR($A804=Test!F$1,$B804=Test!F$1,$C804=Test!F$1,$D804=Test!F$1,$E804=Test!F$1),1,0)</f>
        <v>0</v>
      </c>
      <c r="N804" s="34">
        <f t="shared" si="43"/>
        <v>2</v>
      </c>
      <c r="O804" s="34">
        <f t="shared" si="42"/>
        <v>660</v>
      </c>
      <c r="P804" s="34">
        <f t="shared" si="42"/>
        <v>40</v>
      </c>
      <c r="Q804" s="34">
        <f t="shared" si="42"/>
        <v>18</v>
      </c>
      <c r="R804" s="34">
        <f t="shared" si="42"/>
        <v>9</v>
      </c>
      <c r="S804" s="34">
        <f t="shared" si="42"/>
        <v>81</v>
      </c>
    </row>
    <row r="805" spans="1:19" x14ac:dyDescent="0.25">
      <c r="A805">
        <v>2</v>
      </c>
      <c r="B805">
        <v>19</v>
      </c>
      <c r="C805">
        <v>20</v>
      </c>
      <c r="D805">
        <v>33</v>
      </c>
      <c r="E805">
        <v>50</v>
      </c>
      <c r="F805" s="2">
        <v>0.22561597431715305</v>
      </c>
      <c r="G805">
        <f t="shared" ref="G805:G868" si="44">SUM(A805:E805)</f>
        <v>124</v>
      </c>
      <c r="H805" s="2">
        <f ca="1">VLOOKUP(A805,Mains!A:D,4,0)+VLOOKUP(B805,Mains!A:D,4,0)+VLOOKUP(C805,Mains!A:D,4,0)+VLOOKUP(D805,Mains!A:D,4,0)+VLOOKUP(E805,Mains!A:D,4,0)</f>
        <v>8.6554969552681243E-2</v>
      </c>
      <c r="I805">
        <f>IF(OR($A805=Test!B$1,$B805=Test!B$1,$C805=Test!B$1,$D805=Test!B$1,$E805=Test!B$1),1,0)</f>
        <v>1</v>
      </c>
      <c r="J805">
        <f>IF(OR($A805=Test!C$1,$B805=Test!C$1,$C805=Test!C$1,$D805=Test!C$1,$E805=Test!C$1),1,0)</f>
        <v>0</v>
      </c>
      <c r="K805">
        <f>IF(OR($A805=Test!D$1,$B805=Test!D$1,$C805=Test!D$1,$D805=Test!D$1,$E805=Test!D$1),1,0)</f>
        <v>0</v>
      </c>
      <c r="L805">
        <f>IF(OR($A805=Test!E$1,$B805=Test!E$1,$C805=Test!E$1,$D805=Test!E$1,$E805=Test!E$1),1,0)</f>
        <v>0</v>
      </c>
      <c r="M805">
        <f>IF(OR($A805=Test!F$1,$B805=Test!F$1,$C805=Test!F$1,$D805=Test!F$1,$E805=Test!F$1),1,0)</f>
        <v>1</v>
      </c>
      <c r="N805" s="34">
        <f t="shared" si="43"/>
        <v>2</v>
      </c>
      <c r="O805" s="34">
        <f t="shared" si="42"/>
        <v>660</v>
      </c>
      <c r="P805" s="34">
        <f t="shared" si="42"/>
        <v>209</v>
      </c>
      <c r="Q805" s="34">
        <f t="shared" si="42"/>
        <v>32</v>
      </c>
      <c r="R805" s="34">
        <f t="shared" si="42"/>
        <v>36</v>
      </c>
      <c r="S805" s="34">
        <f t="shared" si="42"/>
        <v>215</v>
      </c>
    </row>
    <row r="806" spans="1:19" x14ac:dyDescent="0.25">
      <c r="A806">
        <v>4</v>
      </c>
      <c r="B806">
        <v>22</v>
      </c>
      <c r="C806">
        <v>26</v>
      </c>
      <c r="D806">
        <v>27</v>
      </c>
      <c r="E806">
        <v>43</v>
      </c>
      <c r="F806" s="2">
        <v>0.22559838190067791</v>
      </c>
      <c r="G806">
        <f t="shared" si="44"/>
        <v>122</v>
      </c>
      <c r="H806" s="2">
        <f ca="1">VLOOKUP(A806,Mains!A:D,4,0)+VLOOKUP(B806,Mains!A:D,4,0)+VLOOKUP(C806,Mains!A:D,4,0)+VLOOKUP(D806,Mains!A:D,4,0)+VLOOKUP(E806,Mains!A:D,4,0)</f>
        <v>0.10835799061702978</v>
      </c>
      <c r="I806">
        <f>IF(OR($A806=Test!B$1,$B806=Test!B$1,$C806=Test!B$1,$D806=Test!B$1,$E806=Test!B$1),1,0)</f>
        <v>0</v>
      </c>
      <c r="J806">
        <f>IF(OR($A806=Test!C$1,$B806=Test!C$1,$C806=Test!C$1,$D806=Test!C$1,$E806=Test!C$1),1,0)</f>
        <v>0</v>
      </c>
      <c r="K806">
        <f>IF(OR($A806=Test!D$1,$B806=Test!D$1,$C806=Test!D$1,$D806=Test!D$1,$E806=Test!D$1),1,0)</f>
        <v>0</v>
      </c>
      <c r="L806">
        <f>IF(OR($A806=Test!E$1,$B806=Test!E$1,$C806=Test!E$1,$D806=Test!E$1,$E806=Test!E$1),1,0)</f>
        <v>0</v>
      </c>
      <c r="M806">
        <f>IF(OR($A806=Test!F$1,$B806=Test!F$1,$C806=Test!F$1,$D806=Test!F$1,$E806=Test!F$1),1,0)</f>
        <v>0</v>
      </c>
      <c r="N806" s="34">
        <f t="shared" si="43"/>
        <v>0</v>
      </c>
      <c r="O806" s="34">
        <f t="shared" si="42"/>
        <v>207</v>
      </c>
      <c r="P806" s="34">
        <f t="shared" si="42"/>
        <v>82</v>
      </c>
      <c r="Q806" s="34">
        <f t="shared" si="42"/>
        <v>102</v>
      </c>
      <c r="R806" s="34">
        <f t="shared" si="42"/>
        <v>5</v>
      </c>
      <c r="S806" s="34">
        <f t="shared" si="42"/>
        <v>208</v>
      </c>
    </row>
    <row r="807" spans="1:19" x14ac:dyDescent="0.25">
      <c r="A807">
        <v>2</v>
      </c>
      <c r="B807">
        <v>16</v>
      </c>
      <c r="C807">
        <v>31</v>
      </c>
      <c r="D807">
        <v>43</v>
      </c>
      <c r="E807">
        <v>44</v>
      </c>
      <c r="F807" s="2">
        <v>0.2255640241549646</v>
      </c>
      <c r="G807">
        <f t="shared" si="44"/>
        <v>136</v>
      </c>
      <c r="H807" s="2">
        <f ca="1">VLOOKUP(A807,Mains!A:D,4,0)+VLOOKUP(B807,Mains!A:D,4,0)+VLOOKUP(C807,Mains!A:D,4,0)+VLOOKUP(D807,Mains!A:D,4,0)+VLOOKUP(E807,Mains!A:D,4,0)</f>
        <v>7.4381110365675615E-2</v>
      </c>
      <c r="I807">
        <f>IF(OR($A807=Test!B$1,$B807=Test!B$1,$C807=Test!B$1,$D807=Test!B$1,$E807=Test!B$1),1,0)</f>
        <v>1</v>
      </c>
      <c r="J807">
        <f>IF(OR($A807=Test!C$1,$B807=Test!C$1,$C807=Test!C$1,$D807=Test!C$1,$E807=Test!C$1),1,0)</f>
        <v>0</v>
      </c>
      <c r="K807">
        <f>IF(OR($A807=Test!D$1,$B807=Test!D$1,$C807=Test!D$1,$D807=Test!D$1,$E807=Test!D$1),1,0)</f>
        <v>0</v>
      </c>
      <c r="L807">
        <f>IF(OR($A807=Test!E$1,$B807=Test!E$1,$C807=Test!E$1,$D807=Test!E$1,$E807=Test!E$1),1,0)</f>
        <v>1</v>
      </c>
      <c r="M807">
        <f>IF(OR($A807=Test!F$1,$B807=Test!F$1,$C807=Test!F$1,$D807=Test!F$1,$E807=Test!F$1),1,0)</f>
        <v>0</v>
      </c>
      <c r="N807" s="34">
        <f t="shared" si="43"/>
        <v>2</v>
      </c>
      <c r="O807" s="34">
        <f t="shared" si="42"/>
        <v>660</v>
      </c>
      <c r="P807" s="34">
        <f t="shared" si="42"/>
        <v>40</v>
      </c>
      <c r="Q807" s="34">
        <f t="shared" si="42"/>
        <v>57</v>
      </c>
      <c r="R807" s="34">
        <f t="shared" si="42"/>
        <v>51</v>
      </c>
      <c r="S807" s="34">
        <f t="shared" si="42"/>
        <v>49</v>
      </c>
    </row>
    <row r="808" spans="1:19" x14ac:dyDescent="0.25">
      <c r="A808">
        <v>2</v>
      </c>
      <c r="B808">
        <v>13</v>
      </c>
      <c r="C808">
        <v>26</v>
      </c>
      <c r="D808">
        <v>43</v>
      </c>
      <c r="E808">
        <v>44</v>
      </c>
      <c r="F808" s="2">
        <v>0.22554116057304191</v>
      </c>
      <c r="G808">
        <f t="shared" si="44"/>
        <v>128</v>
      </c>
      <c r="H808" s="2">
        <f ca="1">VLOOKUP(A808,Mains!A:D,4,0)+VLOOKUP(B808,Mains!A:D,4,0)+VLOOKUP(C808,Mains!A:D,4,0)+VLOOKUP(D808,Mains!A:D,4,0)+VLOOKUP(E808,Mains!A:D,4,0)</f>
        <v>0.11195484745554767</v>
      </c>
      <c r="I808">
        <f>IF(OR($A808=Test!B$1,$B808=Test!B$1,$C808=Test!B$1,$D808=Test!B$1,$E808=Test!B$1),1,0)</f>
        <v>1</v>
      </c>
      <c r="J808">
        <f>IF(OR($A808=Test!C$1,$B808=Test!C$1,$C808=Test!C$1,$D808=Test!C$1,$E808=Test!C$1),1,0)</f>
        <v>0</v>
      </c>
      <c r="K808">
        <f>IF(OR($A808=Test!D$1,$B808=Test!D$1,$C808=Test!D$1,$D808=Test!D$1,$E808=Test!D$1),1,0)</f>
        <v>0</v>
      </c>
      <c r="L808">
        <f>IF(OR($A808=Test!E$1,$B808=Test!E$1,$C808=Test!E$1,$D808=Test!E$1,$E808=Test!E$1),1,0)</f>
        <v>1</v>
      </c>
      <c r="M808">
        <f>IF(OR($A808=Test!F$1,$B808=Test!F$1,$C808=Test!F$1,$D808=Test!F$1,$E808=Test!F$1),1,0)</f>
        <v>0</v>
      </c>
      <c r="N808" s="34">
        <f t="shared" si="43"/>
        <v>2</v>
      </c>
      <c r="O808" s="34">
        <f t="shared" si="42"/>
        <v>660</v>
      </c>
      <c r="P808" s="34">
        <f t="shared" si="42"/>
        <v>110</v>
      </c>
      <c r="Q808" s="34">
        <f t="shared" si="42"/>
        <v>102</v>
      </c>
      <c r="R808" s="34">
        <f t="shared" si="42"/>
        <v>51</v>
      </c>
      <c r="S808" s="34">
        <f t="shared" si="42"/>
        <v>49</v>
      </c>
    </row>
    <row r="809" spans="1:19" x14ac:dyDescent="0.25">
      <c r="A809">
        <v>2</v>
      </c>
      <c r="B809">
        <v>15</v>
      </c>
      <c r="C809">
        <v>31</v>
      </c>
      <c r="D809">
        <v>42</v>
      </c>
      <c r="E809">
        <v>43</v>
      </c>
      <c r="F809" s="2">
        <v>0.22553097060507049</v>
      </c>
      <c r="G809">
        <f t="shared" si="44"/>
        <v>133</v>
      </c>
      <c r="H809" s="2">
        <f ca="1">VLOOKUP(A809,Mains!A:D,4,0)+VLOOKUP(B809,Mains!A:D,4,0)+VLOOKUP(C809,Mains!A:D,4,0)+VLOOKUP(D809,Mains!A:D,4,0)+VLOOKUP(E809,Mains!A:D,4,0)</f>
        <v>8.2341808175934478E-2</v>
      </c>
      <c r="I809">
        <f>IF(OR($A809=Test!B$1,$B809=Test!B$1,$C809=Test!B$1,$D809=Test!B$1,$E809=Test!B$1),1,0)</f>
        <v>1</v>
      </c>
      <c r="J809">
        <f>IF(OR($A809=Test!C$1,$B809=Test!C$1,$C809=Test!C$1,$D809=Test!C$1,$E809=Test!C$1),1,0)</f>
        <v>0</v>
      </c>
      <c r="K809">
        <f>IF(OR($A809=Test!D$1,$B809=Test!D$1,$C809=Test!D$1,$D809=Test!D$1,$E809=Test!D$1),1,0)</f>
        <v>0</v>
      </c>
      <c r="L809">
        <f>IF(OR($A809=Test!E$1,$B809=Test!E$1,$C809=Test!E$1,$D809=Test!E$1,$E809=Test!E$1),1,0)</f>
        <v>0</v>
      </c>
      <c r="M809">
        <f>IF(OR($A809=Test!F$1,$B809=Test!F$1,$C809=Test!F$1,$D809=Test!F$1,$E809=Test!F$1),1,0)</f>
        <v>0</v>
      </c>
      <c r="N809" s="34">
        <f t="shared" si="43"/>
        <v>1</v>
      </c>
      <c r="O809" s="34">
        <f t="shared" si="42"/>
        <v>660</v>
      </c>
      <c r="P809" s="34">
        <f t="shared" si="42"/>
        <v>56</v>
      </c>
      <c r="Q809" s="34">
        <f t="shared" si="42"/>
        <v>57</v>
      </c>
      <c r="R809" s="34">
        <f t="shared" si="42"/>
        <v>110</v>
      </c>
      <c r="S809" s="34">
        <f t="shared" si="42"/>
        <v>208</v>
      </c>
    </row>
    <row r="810" spans="1:19" x14ac:dyDescent="0.25">
      <c r="A810">
        <v>4</v>
      </c>
      <c r="B810">
        <v>19</v>
      </c>
      <c r="C810">
        <v>31</v>
      </c>
      <c r="D810">
        <v>32</v>
      </c>
      <c r="E810">
        <v>43</v>
      </c>
      <c r="F810" s="2">
        <v>0.225481530502702</v>
      </c>
      <c r="G810">
        <f t="shared" si="44"/>
        <v>129</v>
      </c>
      <c r="H810" s="2">
        <f ca="1">VLOOKUP(A810,Mains!A:D,4,0)+VLOOKUP(B810,Mains!A:D,4,0)+VLOOKUP(C810,Mains!A:D,4,0)+VLOOKUP(D810,Mains!A:D,4,0)+VLOOKUP(E810,Mains!A:D,4,0)</f>
        <v>9.0763889813527898E-2</v>
      </c>
      <c r="I810">
        <f>IF(OR($A810=Test!B$1,$B810=Test!B$1,$C810=Test!B$1,$D810=Test!B$1,$E810=Test!B$1),1,0)</f>
        <v>0</v>
      </c>
      <c r="J810">
        <f>IF(OR($A810=Test!C$1,$B810=Test!C$1,$C810=Test!C$1,$D810=Test!C$1,$E810=Test!C$1),1,0)</f>
        <v>0</v>
      </c>
      <c r="K810">
        <f>IF(OR($A810=Test!D$1,$B810=Test!D$1,$C810=Test!D$1,$D810=Test!D$1,$E810=Test!D$1),1,0)</f>
        <v>0</v>
      </c>
      <c r="L810">
        <f>IF(OR($A810=Test!E$1,$B810=Test!E$1,$C810=Test!E$1,$D810=Test!E$1,$E810=Test!E$1),1,0)</f>
        <v>0</v>
      </c>
      <c r="M810">
        <f>IF(OR($A810=Test!F$1,$B810=Test!F$1,$C810=Test!F$1,$D810=Test!F$1,$E810=Test!F$1),1,0)</f>
        <v>0</v>
      </c>
      <c r="N810" s="34">
        <f t="shared" si="43"/>
        <v>0</v>
      </c>
      <c r="O810" s="34">
        <f t="shared" si="42"/>
        <v>207</v>
      </c>
      <c r="P810" s="34">
        <f t="shared" si="42"/>
        <v>209</v>
      </c>
      <c r="Q810" s="34">
        <f t="shared" si="42"/>
        <v>57</v>
      </c>
      <c r="R810" s="34">
        <f t="shared" si="42"/>
        <v>34</v>
      </c>
      <c r="S810" s="34">
        <f t="shared" si="42"/>
        <v>208</v>
      </c>
    </row>
    <row r="811" spans="1:19" x14ac:dyDescent="0.25">
      <c r="A811">
        <v>2</v>
      </c>
      <c r="B811">
        <v>13</v>
      </c>
      <c r="C811">
        <v>29</v>
      </c>
      <c r="D811">
        <v>47</v>
      </c>
      <c r="E811">
        <v>48</v>
      </c>
      <c r="F811" s="2">
        <v>0.22545857194125937</v>
      </c>
      <c r="G811">
        <f t="shared" si="44"/>
        <v>139</v>
      </c>
      <c r="H811" s="2">
        <f ca="1">VLOOKUP(A811,Mains!A:D,4,0)+VLOOKUP(B811,Mains!A:D,4,0)+VLOOKUP(C811,Mains!A:D,4,0)+VLOOKUP(D811,Mains!A:D,4,0)+VLOOKUP(E811,Mains!A:D,4,0)</f>
        <v>7.9619091679000636E-2</v>
      </c>
      <c r="I811">
        <f>IF(OR($A811=Test!B$1,$B811=Test!B$1,$C811=Test!B$1,$D811=Test!B$1,$E811=Test!B$1),1,0)</f>
        <v>1</v>
      </c>
      <c r="J811">
        <f>IF(OR($A811=Test!C$1,$B811=Test!C$1,$C811=Test!C$1,$D811=Test!C$1,$E811=Test!C$1),1,0)</f>
        <v>0</v>
      </c>
      <c r="K811">
        <f>IF(OR($A811=Test!D$1,$B811=Test!D$1,$C811=Test!D$1,$D811=Test!D$1,$E811=Test!D$1),1,0)</f>
        <v>0</v>
      </c>
      <c r="L811">
        <f>IF(OR($A811=Test!E$1,$B811=Test!E$1,$C811=Test!E$1,$D811=Test!E$1,$E811=Test!E$1),1,0)</f>
        <v>0</v>
      </c>
      <c r="M811">
        <f>IF(OR($A811=Test!F$1,$B811=Test!F$1,$C811=Test!F$1,$D811=Test!F$1,$E811=Test!F$1),1,0)</f>
        <v>0</v>
      </c>
      <c r="N811" s="34">
        <f t="shared" si="43"/>
        <v>1</v>
      </c>
      <c r="O811" s="34">
        <f t="shared" si="42"/>
        <v>660</v>
      </c>
      <c r="P811" s="34">
        <f t="shared" si="42"/>
        <v>110</v>
      </c>
      <c r="Q811" s="34">
        <f t="shared" si="42"/>
        <v>27</v>
      </c>
      <c r="R811" s="34">
        <f t="shared" si="42"/>
        <v>2</v>
      </c>
      <c r="S811" s="34">
        <f t="shared" si="42"/>
        <v>17</v>
      </c>
    </row>
    <row r="812" spans="1:19" x14ac:dyDescent="0.25">
      <c r="A812">
        <v>2</v>
      </c>
      <c r="B812">
        <v>18</v>
      </c>
      <c r="C812">
        <v>19</v>
      </c>
      <c r="D812">
        <v>38</v>
      </c>
      <c r="E812">
        <v>50</v>
      </c>
      <c r="F812" s="2">
        <v>0.22545547391503978</v>
      </c>
      <c r="G812">
        <f t="shared" si="44"/>
        <v>127</v>
      </c>
      <c r="H812" s="2">
        <f ca="1">VLOOKUP(A812,Mains!A:D,4,0)+VLOOKUP(B812,Mains!A:D,4,0)+VLOOKUP(C812,Mains!A:D,4,0)+VLOOKUP(D812,Mains!A:D,4,0)+VLOOKUP(E812,Mains!A:D,4,0)</f>
        <v>7.9956977306355537E-2</v>
      </c>
      <c r="I812">
        <f>IF(OR($A812=Test!B$1,$B812=Test!B$1,$C812=Test!B$1,$D812=Test!B$1,$E812=Test!B$1),1,0)</f>
        <v>1</v>
      </c>
      <c r="J812">
        <f>IF(OR($A812=Test!C$1,$B812=Test!C$1,$C812=Test!C$1,$D812=Test!C$1,$E812=Test!C$1),1,0)</f>
        <v>0</v>
      </c>
      <c r="K812">
        <f>IF(OR($A812=Test!D$1,$B812=Test!D$1,$C812=Test!D$1,$D812=Test!D$1,$E812=Test!D$1),1,0)</f>
        <v>0</v>
      </c>
      <c r="L812">
        <f>IF(OR($A812=Test!E$1,$B812=Test!E$1,$C812=Test!E$1,$D812=Test!E$1,$E812=Test!E$1),1,0)</f>
        <v>0</v>
      </c>
      <c r="M812">
        <f>IF(OR($A812=Test!F$1,$B812=Test!F$1,$C812=Test!F$1,$D812=Test!F$1,$E812=Test!F$1),1,0)</f>
        <v>1</v>
      </c>
      <c r="N812" s="34">
        <f t="shared" si="43"/>
        <v>2</v>
      </c>
      <c r="O812" s="34">
        <f t="shared" si="42"/>
        <v>660</v>
      </c>
      <c r="P812" s="34">
        <f t="shared" si="42"/>
        <v>40</v>
      </c>
      <c r="Q812" s="34">
        <f t="shared" si="42"/>
        <v>18</v>
      </c>
      <c r="R812" s="34">
        <f t="shared" si="42"/>
        <v>24</v>
      </c>
      <c r="S812" s="34">
        <f t="shared" si="42"/>
        <v>215</v>
      </c>
    </row>
    <row r="813" spans="1:19" x14ac:dyDescent="0.25">
      <c r="A813">
        <v>2</v>
      </c>
      <c r="B813">
        <v>21</v>
      </c>
      <c r="C813">
        <v>34</v>
      </c>
      <c r="D813">
        <v>35</v>
      </c>
      <c r="E813">
        <v>50</v>
      </c>
      <c r="F813" s="2">
        <v>0.22544618700576363</v>
      </c>
      <c r="G813">
        <f t="shared" si="44"/>
        <v>142</v>
      </c>
      <c r="H813" s="2">
        <f ca="1">VLOOKUP(A813,Mains!A:D,4,0)+VLOOKUP(B813,Mains!A:D,4,0)+VLOOKUP(C813,Mains!A:D,4,0)+VLOOKUP(D813,Mains!A:D,4,0)+VLOOKUP(E813,Mains!A:D,4,0)</f>
        <v>7.8454918617860775E-2</v>
      </c>
      <c r="I813">
        <f>IF(OR($A813=Test!B$1,$B813=Test!B$1,$C813=Test!B$1,$D813=Test!B$1,$E813=Test!B$1),1,0)</f>
        <v>1</v>
      </c>
      <c r="J813">
        <f>IF(OR($A813=Test!C$1,$B813=Test!C$1,$C813=Test!C$1,$D813=Test!C$1,$E813=Test!C$1),1,0)</f>
        <v>0</v>
      </c>
      <c r="K813">
        <f>IF(OR($A813=Test!D$1,$B813=Test!D$1,$C813=Test!D$1,$D813=Test!D$1,$E813=Test!D$1),1,0)</f>
        <v>0</v>
      </c>
      <c r="L813">
        <f>IF(OR($A813=Test!E$1,$B813=Test!E$1,$C813=Test!E$1,$D813=Test!E$1,$E813=Test!E$1),1,0)</f>
        <v>0</v>
      </c>
      <c r="M813">
        <f>IF(OR($A813=Test!F$1,$B813=Test!F$1,$C813=Test!F$1,$D813=Test!F$1,$E813=Test!F$1),1,0)</f>
        <v>1</v>
      </c>
      <c r="N813" s="34">
        <f t="shared" si="43"/>
        <v>2</v>
      </c>
      <c r="O813" s="34">
        <f t="shared" si="42"/>
        <v>660</v>
      </c>
      <c r="P813" s="34">
        <f t="shared" si="42"/>
        <v>56</v>
      </c>
      <c r="Q813" s="34">
        <f t="shared" si="42"/>
        <v>71</v>
      </c>
      <c r="R813" s="34">
        <f t="shared" si="42"/>
        <v>177</v>
      </c>
      <c r="S813" s="34">
        <f t="shared" si="42"/>
        <v>215</v>
      </c>
    </row>
    <row r="814" spans="1:19" x14ac:dyDescent="0.25">
      <c r="A814">
        <v>4</v>
      </c>
      <c r="B814">
        <v>19</v>
      </c>
      <c r="C814">
        <v>35</v>
      </c>
      <c r="D814">
        <v>40</v>
      </c>
      <c r="E814">
        <v>41</v>
      </c>
      <c r="F814" s="2">
        <v>0.2254403098198651</v>
      </c>
      <c r="G814">
        <f t="shared" si="44"/>
        <v>139</v>
      </c>
      <c r="H814" s="2">
        <f ca="1">VLOOKUP(A814,Mains!A:D,4,0)+VLOOKUP(B814,Mains!A:D,4,0)+VLOOKUP(C814,Mains!A:D,4,0)+VLOOKUP(D814,Mains!A:D,4,0)+VLOOKUP(E814,Mains!A:D,4,0)</f>
        <v>0.10662246728207996</v>
      </c>
      <c r="I814">
        <f>IF(OR($A814=Test!B$1,$B814=Test!B$1,$C814=Test!B$1,$D814=Test!B$1,$E814=Test!B$1),1,0)</f>
        <v>0</v>
      </c>
      <c r="J814">
        <f>IF(OR($A814=Test!C$1,$B814=Test!C$1,$C814=Test!C$1,$D814=Test!C$1,$E814=Test!C$1),1,0)</f>
        <v>0</v>
      </c>
      <c r="K814">
        <f>IF(OR($A814=Test!D$1,$B814=Test!D$1,$C814=Test!D$1,$D814=Test!D$1,$E814=Test!D$1),1,0)</f>
        <v>0</v>
      </c>
      <c r="L814">
        <f>IF(OR($A814=Test!E$1,$B814=Test!E$1,$C814=Test!E$1,$D814=Test!E$1,$E814=Test!E$1),1,0)</f>
        <v>0</v>
      </c>
      <c r="M814">
        <f>IF(OR($A814=Test!F$1,$B814=Test!F$1,$C814=Test!F$1,$D814=Test!F$1,$E814=Test!F$1),1,0)</f>
        <v>0</v>
      </c>
      <c r="N814" s="34">
        <f t="shared" si="43"/>
        <v>0</v>
      </c>
      <c r="O814" s="34">
        <f t="shared" si="42"/>
        <v>207</v>
      </c>
      <c r="P814" s="34">
        <f t="shared" si="42"/>
        <v>209</v>
      </c>
      <c r="Q814" s="34">
        <f t="shared" si="42"/>
        <v>56</v>
      </c>
      <c r="R814" s="34">
        <f t="shared" si="42"/>
        <v>160</v>
      </c>
      <c r="S814" s="34">
        <f t="shared" si="42"/>
        <v>92</v>
      </c>
    </row>
    <row r="815" spans="1:19" x14ac:dyDescent="0.25">
      <c r="A815">
        <v>2</v>
      </c>
      <c r="B815">
        <v>19</v>
      </c>
      <c r="C815">
        <v>35</v>
      </c>
      <c r="D815">
        <v>36</v>
      </c>
      <c r="E815">
        <v>47</v>
      </c>
      <c r="F815" s="2">
        <v>0.22541065892940754</v>
      </c>
      <c r="G815">
        <f t="shared" si="44"/>
        <v>139</v>
      </c>
      <c r="H815" s="2">
        <f ca="1">VLOOKUP(A815,Mains!A:D,4,0)+VLOOKUP(B815,Mains!A:D,4,0)+VLOOKUP(C815,Mains!A:D,4,0)+VLOOKUP(D815,Mains!A:D,4,0)+VLOOKUP(E815,Mains!A:D,4,0)</f>
        <v>0.10113114684716693</v>
      </c>
      <c r="I815">
        <f>IF(OR($A815=Test!B$1,$B815=Test!B$1,$C815=Test!B$1,$D815=Test!B$1,$E815=Test!B$1),1,0)</f>
        <v>1</v>
      </c>
      <c r="J815">
        <f>IF(OR($A815=Test!C$1,$B815=Test!C$1,$C815=Test!C$1,$D815=Test!C$1,$E815=Test!C$1),1,0)</f>
        <v>0</v>
      </c>
      <c r="K815">
        <f>IF(OR($A815=Test!D$1,$B815=Test!D$1,$C815=Test!D$1,$D815=Test!D$1,$E815=Test!D$1),1,0)</f>
        <v>0</v>
      </c>
      <c r="L815">
        <f>IF(OR($A815=Test!E$1,$B815=Test!E$1,$C815=Test!E$1,$D815=Test!E$1,$E815=Test!E$1),1,0)</f>
        <v>0</v>
      </c>
      <c r="M815">
        <f>IF(OR($A815=Test!F$1,$B815=Test!F$1,$C815=Test!F$1,$D815=Test!F$1,$E815=Test!F$1),1,0)</f>
        <v>0</v>
      </c>
      <c r="N815" s="34">
        <f t="shared" si="43"/>
        <v>1</v>
      </c>
      <c r="O815" s="34">
        <f t="shared" si="42"/>
        <v>660</v>
      </c>
      <c r="P815" s="34">
        <f t="shared" si="42"/>
        <v>209</v>
      </c>
      <c r="Q815" s="34">
        <f t="shared" si="42"/>
        <v>56</v>
      </c>
      <c r="R815" s="34">
        <f t="shared" si="42"/>
        <v>33</v>
      </c>
      <c r="S815" s="34">
        <f t="shared" si="42"/>
        <v>52</v>
      </c>
    </row>
    <row r="816" spans="1:19" x14ac:dyDescent="0.25">
      <c r="A816">
        <v>2</v>
      </c>
      <c r="B816">
        <v>10</v>
      </c>
      <c r="C816">
        <v>22</v>
      </c>
      <c r="D816">
        <v>40</v>
      </c>
      <c r="E816">
        <v>41</v>
      </c>
      <c r="F816" s="2">
        <v>0.22540610157455784</v>
      </c>
      <c r="G816">
        <f t="shared" si="44"/>
        <v>115</v>
      </c>
      <c r="H816" s="2">
        <f ca="1">VLOOKUP(A816,Mains!A:D,4,0)+VLOOKUP(B816,Mains!A:D,4,0)+VLOOKUP(C816,Mains!A:D,4,0)+VLOOKUP(D816,Mains!A:D,4,0)+VLOOKUP(E816,Mains!A:D,4,0)</f>
        <v>0.10374806044279107</v>
      </c>
      <c r="I816">
        <f>IF(OR($A816=Test!B$1,$B816=Test!B$1,$C816=Test!B$1,$D816=Test!B$1,$E816=Test!B$1),1,0)</f>
        <v>1</v>
      </c>
      <c r="J816">
        <f>IF(OR($A816=Test!C$1,$B816=Test!C$1,$C816=Test!C$1,$D816=Test!C$1,$E816=Test!C$1),1,0)</f>
        <v>0</v>
      </c>
      <c r="K816">
        <f>IF(OR($A816=Test!D$1,$B816=Test!D$1,$C816=Test!D$1,$D816=Test!D$1,$E816=Test!D$1),1,0)</f>
        <v>0</v>
      </c>
      <c r="L816">
        <f>IF(OR($A816=Test!E$1,$B816=Test!E$1,$C816=Test!E$1,$D816=Test!E$1,$E816=Test!E$1),1,0)</f>
        <v>0</v>
      </c>
      <c r="M816">
        <f>IF(OR($A816=Test!F$1,$B816=Test!F$1,$C816=Test!F$1,$D816=Test!F$1,$E816=Test!F$1),1,0)</f>
        <v>0</v>
      </c>
      <c r="N816" s="34">
        <f t="shared" si="43"/>
        <v>1</v>
      </c>
      <c r="O816" s="34">
        <f t="shared" si="42"/>
        <v>660</v>
      </c>
      <c r="P816" s="34">
        <f t="shared" si="42"/>
        <v>14</v>
      </c>
      <c r="Q816" s="34">
        <f t="shared" si="42"/>
        <v>106</v>
      </c>
      <c r="R816" s="34">
        <f t="shared" si="42"/>
        <v>160</v>
      </c>
      <c r="S816" s="34">
        <f t="shared" si="42"/>
        <v>92</v>
      </c>
    </row>
    <row r="817" spans="1:19" x14ac:dyDescent="0.25">
      <c r="A817">
        <v>2</v>
      </c>
      <c r="B817">
        <v>17</v>
      </c>
      <c r="C817">
        <v>26</v>
      </c>
      <c r="D817">
        <v>41</v>
      </c>
      <c r="E817">
        <v>42</v>
      </c>
      <c r="F817" s="2">
        <v>0.2253542849909522</v>
      </c>
      <c r="G817">
        <f t="shared" si="44"/>
        <v>128</v>
      </c>
      <c r="H817" s="2">
        <f ca="1">VLOOKUP(A817,Mains!A:D,4,0)+VLOOKUP(B817,Mains!A:D,4,0)+VLOOKUP(C817,Mains!A:D,4,0)+VLOOKUP(D817,Mains!A:D,4,0)+VLOOKUP(E817,Mains!A:D,4,0)</f>
        <v>7.6126416221432236E-2</v>
      </c>
      <c r="I817">
        <f>IF(OR($A817=Test!B$1,$B817=Test!B$1,$C817=Test!B$1,$D817=Test!B$1,$E817=Test!B$1),1,0)</f>
        <v>1</v>
      </c>
      <c r="J817">
        <f>IF(OR($A817=Test!C$1,$B817=Test!C$1,$C817=Test!C$1,$D817=Test!C$1,$E817=Test!C$1),1,0)</f>
        <v>0</v>
      </c>
      <c r="K817">
        <f>IF(OR($A817=Test!D$1,$B817=Test!D$1,$C817=Test!D$1,$D817=Test!D$1,$E817=Test!D$1),1,0)</f>
        <v>0</v>
      </c>
      <c r="L817">
        <f>IF(OR($A817=Test!E$1,$B817=Test!E$1,$C817=Test!E$1,$D817=Test!E$1,$E817=Test!E$1),1,0)</f>
        <v>0</v>
      </c>
      <c r="M817">
        <f>IF(OR($A817=Test!F$1,$B817=Test!F$1,$C817=Test!F$1,$D817=Test!F$1,$E817=Test!F$1),1,0)</f>
        <v>0</v>
      </c>
      <c r="N817" s="34">
        <f t="shared" si="43"/>
        <v>1</v>
      </c>
      <c r="O817" s="34">
        <f t="shared" si="42"/>
        <v>660</v>
      </c>
      <c r="P817" s="34">
        <f t="shared" si="42"/>
        <v>105</v>
      </c>
      <c r="Q817" s="34">
        <f t="shared" si="42"/>
        <v>102</v>
      </c>
      <c r="R817" s="34">
        <f t="shared" si="42"/>
        <v>14</v>
      </c>
      <c r="S817" s="34">
        <f t="shared" si="42"/>
        <v>12</v>
      </c>
    </row>
    <row r="818" spans="1:19" x14ac:dyDescent="0.25">
      <c r="A818">
        <v>2</v>
      </c>
      <c r="B818">
        <v>9</v>
      </c>
      <c r="C818">
        <v>24</v>
      </c>
      <c r="D818">
        <v>43</v>
      </c>
      <c r="E818">
        <v>44</v>
      </c>
      <c r="F818" s="2">
        <v>0.22535053763271701</v>
      </c>
      <c r="G818">
        <f t="shared" si="44"/>
        <v>122</v>
      </c>
      <c r="H818" s="2">
        <f ca="1">VLOOKUP(A818,Mains!A:D,4,0)+VLOOKUP(B818,Mains!A:D,4,0)+VLOOKUP(C818,Mains!A:D,4,0)+VLOOKUP(D818,Mains!A:D,4,0)+VLOOKUP(E818,Mains!A:D,4,0)</f>
        <v>0.10371435882537003</v>
      </c>
      <c r="I818">
        <f>IF(OR($A818=Test!B$1,$B818=Test!B$1,$C818=Test!B$1,$D818=Test!B$1,$E818=Test!B$1),1,0)</f>
        <v>1</v>
      </c>
      <c r="J818">
        <f>IF(OR($A818=Test!C$1,$B818=Test!C$1,$C818=Test!C$1,$D818=Test!C$1,$E818=Test!C$1),1,0)</f>
        <v>0</v>
      </c>
      <c r="K818">
        <f>IF(OR($A818=Test!D$1,$B818=Test!D$1,$C818=Test!D$1,$D818=Test!D$1,$E818=Test!D$1),1,0)</f>
        <v>0</v>
      </c>
      <c r="L818">
        <f>IF(OR($A818=Test!E$1,$B818=Test!E$1,$C818=Test!E$1,$D818=Test!E$1,$E818=Test!E$1),1,0)</f>
        <v>1</v>
      </c>
      <c r="M818">
        <f>IF(OR($A818=Test!F$1,$B818=Test!F$1,$C818=Test!F$1,$D818=Test!F$1,$E818=Test!F$1),1,0)</f>
        <v>0</v>
      </c>
      <c r="N818" s="34">
        <f t="shared" si="43"/>
        <v>2</v>
      </c>
      <c r="O818" s="34">
        <f t="shared" ref="O818:S868" si="45">COUNTIF(A:A,A818)</f>
        <v>660</v>
      </c>
      <c r="P818" s="34">
        <f t="shared" si="45"/>
        <v>23</v>
      </c>
      <c r="Q818" s="34">
        <f t="shared" si="45"/>
        <v>109</v>
      </c>
      <c r="R818" s="34">
        <f t="shared" si="45"/>
        <v>51</v>
      </c>
      <c r="S818" s="34">
        <f t="shared" si="45"/>
        <v>49</v>
      </c>
    </row>
    <row r="819" spans="1:19" x14ac:dyDescent="0.25">
      <c r="A819">
        <v>1</v>
      </c>
      <c r="B819">
        <v>19</v>
      </c>
      <c r="C819">
        <v>26</v>
      </c>
      <c r="D819">
        <v>40</v>
      </c>
      <c r="E819">
        <v>41</v>
      </c>
      <c r="F819" s="2">
        <v>0.22532294082096443</v>
      </c>
      <c r="G819">
        <f t="shared" si="44"/>
        <v>127</v>
      </c>
      <c r="H819" s="2">
        <f ca="1">VLOOKUP(A819,Mains!A:D,4,0)+VLOOKUP(B819,Mains!A:D,4,0)+VLOOKUP(C819,Mains!A:D,4,0)+VLOOKUP(D819,Mains!A:D,4,0)+VLOOKUP(E819,Mains!A:D,4,0)</f>
        <v>9.6182989991867904E-2</v>
      </c>
      <c r="I819">
        <f>IF(OR($A819=Test!B$1,$B819=Test!B$1,$C819=Test!B$1,$D819=Test!B$1,$E819=Test!B$1),1,0)</f>
        <v>0</v>
      </c>
      <c r="J819">
        <f>IF(OR($A819=Test!C$1,$B819=Test!C$1,$C819=Test!C$1,$D819=Test!C$1,$E819=Test!C$1),1,0)</f>
        <v>0</v>
      </c>
      <c r="K819">
        <f>IF(OR($A819=Test!D$1,$B819=Test!D$1,$C819=Test!D$1,$D819=Test!D$1,$E819=Test!D$1),1,0)</f>
        <v>0</v>
      </c>
      <c r="L819">
        <f>IF(OR($A819=Test!E$1,$B819=Test!E$1,$C819=Test!E$1,$D819=Test!E$1,$E819=Test!E$1),1,0)</f>
        <v>0</v>
      </c>
      <c r="M819">
        <f>IF(OR($A819=Test!F$1,$B819=Test!F$1,$C819=Test!F$1,$D819=Test!F$1,$E819=Test!F$1),1,0)</f>
        <v>0</v>
      </c>
      <c r="N819" s="34">
        <f t="shared" si="43"/>
        <v>0</v>
      </c>
      <c r="O819" s="34">
        <f t="shared" si="45"/>
        <v>38</v>
      </c>
      <c r="P819" s="34">
        <f t="shared" si="45"/>
        <v>209</v>
      </c>
      <c r="Q819" s="34">
        <f t="shared" si="45"/>
        <v>102</v>
      </c>
      <c r="R819" s="34">
        <f t="shared" si="45"/>
        <v>160</v>
      </c>
      <c r="S819" s="34">
        <f t="shared" si="45"/>
        <v>92</v>
      </c>
    </row>
    <row r="820" spans="1:19" x14ac:dyDescent="0.25">
      <c r="A820">
        <v>1</v>
      </c>
      <c r="B820">
        <v>13</v>
      </c>
      <c r="C820">
        <v>24</v>
      </c>
      <c r="D820">
        <v>42</v>
      </c>
      <c r="E820">
        <v>43</v>
      </c>
      <c r="F820" s="2">
        <v>0.22531792752172514</v>
      </c>
      <c r="G820">
        <f t="shared" si="44"/>
        <v>123</v>
      </c>
      <c r="H820" s="2">
        <f ca="1">VLOOKUP(A820,Mains!A:D,4,0)+VLOOKUP(B820,Mains!A:D,4,0)+VLOOKUP(C820,Mains!A:D,4,0)+VLOOKUP(D820,Mains!A:D,4,0)+VLOOKUP(E820,Mains!A:D,4,0)</f>
        <v>9.3779002157006269E-2</v>
      </c>
      <c r="I820">
        <f>IF(OR($A820=Test!B$1,$B820=Test!B$1,$C820=Test!B$1,$D820=Test!B$1,$E820=Test!B$1),1,0)</f>
        <v>0</v>
      </c>
      <c r="J820">
        <f>IF(OR($A820=Test!C$1,$B820=Test!C$1,$C820=Test!C$1,$D820=Test!C$1,$E820=Test!C$1),1,0)</f>
        <v>0</v>
      </c>
      <c r="K820">
        <f>IF(OR($A820=Test!D$1,$B820=Test!D$1,$C820=Test!D$1,$D820=Test!D$1,$E820=Test!D$1),1,0)</f>
        <v>0</v>
      </c>
      <c r="L820">
        <f>IF(OR($A820=Test!E$1,$B820=Test!E$1,$C820=Test!E$1,$D820=Test!E$1,$E820=Test!E$1),1,0)</f>
        <v>0</v>
      </c>
      <c r="M820">
        <f>IF(OR($A820=Test!F$1,$B820=Test!F$1,$C820=Test!F$1,$D820=Test!F$1,$E820=Test!F$1),1,0)</f>
        <v>0</v>
      </c>
      <c r="N820" s="34">
        <f t="shared" si="43"/>
        <v>0</v>
      </c>
      <c r="O820" s="34">
        <f t="shared" si="45"/>
        <v>38</v>
      </c>
      <c r="P820" s="34">
        <f t="shared" si="45"/>
        <v>110</v>
      </c>
      <c r="Q820" s="34">
        <f t="shared" si="45"/>
        <v>109</v>
      </c>
      <c r="R820" s="34">
        <f t="shared" si="45"/>
        <v>110</v>
      </c>
      <c r="S820" s="34">
        <f t="shared" si="45"/>
        <v>208</v>
      </c>
    </row>
    <row r="821" spans="1:19" x14ac:dyDescent="0.25">
      <c r="A821">
        <v>13</v>
      </c>
      <c r="B821">
        <v>19</v>
      </c>
      <c r="C821">
        <v>20</v>
      </c>
      <c r="D821">
        <v>35</v>
      </c>
      <c r="E821">
        <v>50</v>
      </c>
      <c r="F821" s="2">
        <v>0.22529867515913754</v>
      </c>
      <c r="G821">
        <f t="shared" si="44"/>
        <v>137</v>
      </c>
      <c r="H821" s="2">
        <f ca="1">VLOOKUP(A821,Mains!A:D,4,0)+VLOOKUP(B821,Mains!A:D,4,0)+VLOOKUP(C821,Mains!A:D,4,0)+VLOOKUP(D821,Mains!A:D,4,0)+VLOOKUP(E821,Mains!A:D,4,0)</f>
        <v>8.770265877813245E-2</v>
      </c>
      <c r="I821">
        <f>IF(OR($A821=Test!B$1,$B821=Test!B$1,$C821=Test!B$1,$D821=Test!B$1,$E821=Test!B$1),1,0)</f>
        <v>0</v>
      </c>
      <c r="J821">
        <f>IF(OR($A821=Test!C$1,$B821=Test!C$1,$C821=Test!C$1,$D821=Test!C$1,$E821=Test!C$1),1,0)</f>
        <v>0</v>
      </c>
      <c r="K821">
        <f>IF(OR($A821=Test!D$1,$B821=Test!D$1,$C821=Test!D$1,$D821=Test!D$1,$E821=Test!D$1),1,0)</f>
        <v>0</v>
      </c>
      <c r="L821">
        <f>IF(OR($A821=Test!E$1,$B821=Test!E$1,$C821=Test!E$1,$D821=Test!E$1,$E821=Test!E$1),1,0)</f>
        <v>0</v>
      </c>
      <c r="M821">
        <f>IF(OR($A821=Test!F$1,$B821=Test!F$1,$C821=Test!F$1,$D821=Test!F$1,$E821=Test!F$1),1,0)</f>
        <v>1</v>
      </c>
      <c r="N821" s="34">
        <f t="shared" si="43"/>
        <v>1</v>
      </c>
      <c r="O821" s="34">
        <f t="shared" si="45"/>
        <v>8</v>
      </c>
      <c r="P821" s="34">
        <f t="shared" si="45"/>
        <v>209</v>
      </c>
      <c r="Q821" s="34">
        <f t="shared" si="45"/>
        <v>32</v>
      </c>
      <c r="R821" s="34">
        <f t="shared" si="45"/>
        <v>177</v>
      </c>
      <c r="S821" s="34">
        <f t="shared" si="45"/>
        <v>215</v>
      </c>
    </row>
    <row r="822" spans="1:19" x14ac:dyDescent="0.25">
      <c r="A822">
        <v>2</v>
      </c>
      <c r="B822">
        <v>17</v>
      </c>
      <c r="C822">
        <v>31</v>
      </c>
      <c r="D822">
        <v>35</v>
      </c>
      <c r="E822">
        <v>36</v>
      </c>
      <c r="F822" s="2">
        <v>0.22529573907727835</v>
      </c>
      <c r="G822">
        <f t="shared" si="44"/>
        <v>121</v>
      </c>
      <c r="H822" s="2">
        <f ca="1">VLOOKUP(A822,Mains!A:D,4,0)+VLOOKUP(B822,Mains!A:D,4,0)+VLOOKUP(C822,Mains!A:D,4,0)+VLOOKUP(D822,Mains!A:D,4,0)+VLOOKUP(E822,Mains!A:D,4,0)</f>
        <v>7.6999887210205176E-2</v>
      </c>
      <c r="I822">
        <f>IF(OR($A822=Test!B$1,$B822=Test!B$1,$C822=Test!B$1,$D822=Test!B$1,$E822=Test!B$1),1,0)</f>
        <v>1</v>
      </c>
      <c r="J822">
        <f>IF(OR($A822=Test!C$1,$B822=Test!C$1,$C822=Test!C$1,$D822=Test!C$1,$E822=Test!C$1),1,0)</f>
        <v>0</v>
      </c>
      <c r="K822">
        <f>IF(OR($A822=Test!D$1,$B822=Test!D$1,$C822=Test!D$1,$D822=Test!D$1,$E822=Test!D$1),1,0)</f>
        <v>0</v>
      </c>
      <c r="L822">
        <f>IF(OR($A822=Test!E$1,$B822=Test!E$1,$C822=Test!E$1,$D822=Test!E$1,$E822=Test!E$1),1,0)</f>
        <v>0</v>
      </c>
      <c r="M822">
        <f>IF(OR($A822=Test!F$1,$B822=Test!F$1,$C822=Test!F$1,$D822=Test!F$1,$E822=Test!F$1),1,0)</f>
        <v>0</v>
      </c>
      <c r="N822" s="34">
        <f t="shared" si="43"/>
        <v>1</v>
      </c>
      <c r="O822" s="34">
        <f t="shared" si="45"/>
        <v>660</v>
      </c>
      <c r="P822" s="34">
        <f t="shared" si="45"/>
        <v>105</v>
      </c>
      <c r="Q822" s="34">
        <f t="shared" si="45"/>
        <v>57</v>
      </c>
      <c r="R822" s="34">
        <f t="shared" si="45"/>
        <v>177</v>
      </c>
      <c r="S822" s="34">
        <f t="shared" si="45"/>
        <v>12</v>
      </c>
    </row>
    <row r="823" spans="1:19" x14ac:dyDescent="0.25">
      <c r="A823">
        <v>2</v>
      </c>
      <c r="B823">
        <v>14</v>
      </c>
      <c r="C823">
        <v>28</v>
      </c>
      <c r="D823">
        <v>29</v>
      </c>
      <c r="E823">
        <v>47</v>
      </c>
      <c r="F823" s="2">
        <v>0.22523409098047123</v>
      </c>
      <c r="G823">
        <f t="shared" si="44"/>
        <v>120</v>
      </c>
      <c r="H823" s="2">
        <f ca="1">VLOOKUP(A823,Mains!A:D,4,0)+VLOOKUP(B823,Mains!A:D,4,0)+VLOOKUP(C823,Mains!A:D,4,0)+VLOOKUP(D823,Mains!A:D,4,0)+VLOOKUP(E823,Mains!A:D,4,0)</f>
        <v>8.0064136417020731E-2</v>
      </c>
      <c r="I823">
        <f>IF(OR($A823=Test!B$1,$B823=Test!B$1,$C823=Test!B$1,$D823=Test!B$1,$E823=Test!B$1),1,0)</f>
        <v>1</v>
      </c>
      <c r="J823">
        <f>IF(OR($A823=Test!C$1,$B823=Test!C$1,$C823=Test!C$1,$D823=Test!C$1,$E823=Test!C$1),1,0)</f>
        <v>1</v>
      </c>
      <c r="K823">
        <f>IF(OR($A823=Test!D$1,$B823=Test!D$1,$C823=Test!D$1,$D823=Test!D$1,$E823=Test!D$1),1,0)</f>
        <v>0</v>
      </c>
      <c r="L823">
        <f>IF(OR($A823=Test!E$1,$B823=Test!E$1,$C823=Test!E$1,$D823=Test!E$1,$E823=Test!E$1),1,0)</f>
        <v>0</v>
      </c>
      <c r="M823">
        <f>IF(OR($A823=Test!F$1,$B823=Test!F$1,$C823=Test!F$1,$D823=Test!F$1,$E823=Test!F$1),1,0)</f>
        <v>0</v>
      </c>
      <c r="N823" s="34">
        <f t="shared" si="43"/>
        <v>2</v>
      </c>
      <c r="O823" s="34">
        <f t="shared" si="45"/>
        <v>660</v>
      </c>
      <c r="P823" s="34">
        <f t="shared" si="45"/>
        <v>47</v>
      </c>
      <c r="Q823" s="34">
        <f t="shared" si="45"/>
        <v>120</v>
      </c>
      <c r="R823" s="34">
        <f t="shared" si="45"/>
        <v>12</v>
      </c>
      <c r="S823" s="34">
        <f t="shared" si="45"/>
        <v>52</v>
      </c>
    </row>
    <row r="824" spans="1:19" x14ac:dyDescent="0.25">
      <c r="A824">
        <v>3</v>
      </c>
      <c r="B824">
        <v>13</v>
      </c>
      <c r="C824">
        <v>28</v>
      </c>
      <c r="D824">
        <v>39</v>
      </c>
      <c r="E824">
        <v>40</v>
      </c>
      <c r="F824" s="2">
        <v>0.22523012383493687</v>
      </c>
      <c r="G824">
        <f t="shared" si="44"/>
        <v>123</v>
      </c>
      <c r="H824" s="2">
        <f ca="1">VLOOKUP(A824,Mains!A:D,4,0)+VLOOKUP(B824,Mains!A:D,4,0)+VLOOKUP(C824,Mains!A:D,4,0)+VLOOKUP(D824,Mains!A:D,4,0)+VLOOKUP(E824,Mains!A:D,4,0)</f>
        <v>0.10859530391369414</v>
      </c>
      <c r="I824">
        <f>IF(OR($A824=Test!B$1,$B824=Test!B$1,$C824=Test!B$1,$D824=Test!B$1,$E824=Test!B$1),1,0)</f>
        <v>0</v>
      </c>
      <c r="J824">
        <f>IF(OR($A824=Test!C$1,$B824=Test!C$1,$C824=Test!C$1,$D824=Test!C$1,$E824=Test!C$1),1,0)</f>
        <v>0</v>
      </c>
      <c r="K824">
        <f>IF(OR($A824=Test!D$1,$B824=Test!D$1,$C824=Test!D$1,$D824=Test!D$1,$E824=Test!D$1),1,0)</f>
        <v>0</v>
      </c>
      <c r="L824">
        <f>IF(OR($A824=Test!E$1,$B824=Test!E$1,$C824=Test!E$1,$D824=Test!E$1,$E824=Test!E$1),1,0)</f>
        <v>0</v>
      </c>
      <c r="M824">
        <f>IF(OR($A824=Test!F$1,$B824=Test!F$1,$C824=Test!F$1,$D824=Test!F$1,$E824=Test!F$1),1,0)</f>
        <v>0</v>
      </c>
      <c r="N824" s="34">
        <f t="shared" si="43"/>
        <v>0</v>
      </c>
      <c r="O824" s="34">
        <f t="shared" si="45"/>
        <v>9</v>
      </c>
      <c r="P824" s="34">
        <f t="shared" si="45"/>
        <v>110</v>
      </c>
      <c r="Q824" s="34">
        <f t="shared" si="45"/>
        <v>120</v>
      </c>
      <c r="R824" s="34">
        <f t="shared" si="45"/>
        <v>199</v>
      </c>
      <c r="S824" s="34">
        <f t="shared" si="45"/>
        <v>170</v>
      </c>
    </row>
    <row r="825" spans="1:19" x14ac:dyDescent="0.25">
      <c r="A825">
        <v>2</v>
      </c>
      <c r="B825">
        <v>15</v>
      </c>
      <c r="C825">
        <v>29</v>
      </c>
      <c r="D825">
        <v>44</v>
      </c>
      <c r="E825">
        <v>45</v>
      </c>
      <c r="F825" s="2">
        <v>0.22522553697972128</v>
      </c>
      <c r="G825">
        <f t="shared" si="44"/>
        <v>135</v>
      </c>
      <c r="H825" s="2">
        <f ca="1">VLOOKUP(A825,Mains!A:D,4,0)+VLOOKUP(B825,Mains!A:D,4,0)+VLOOKUP(C825,Mains!A:D,4,0)+VLOOKUP(D825,Mains!A:D,4,0)+VLOOKUP(E825,Mains!A:D,4,0)</f>
        <v>6.3301019223411331E-2</v>
      </c>
      <c r="I825">
        <f>IF(OR($A825=Test!B$1,$B825=Test!B$1,$C825=Test!B$1,$D825=Test!B$1,$E825=Test!B$1),1,0)</f>
        <v>1</v>
      </c>
      <c r="J825">
        <f>IF(OR($A825=Test!C$1,$B825=Test!C$1,$C825=Test!C$1,$D825=Test!C$1,$E825=Test!C$1),1,0)</f>
        <v>0</v>
      </c>
      <c r="K825">
        <f>IF(OR($A825=Test!D$1,$B825=Test!D$1,$C825=Test!D$1,$D825=Test!D$1,$E825=Test!D$1),1,0)</f>
        <v>0</v>
      </c>
      <c r="L825">
        <f>IF(OR($A825=Test!E$1,$B825=Test!E$1,$C825=Test!E$1,$D825=Test!E$1,$E825=Test!E$1),1,0)</f>
        <v>1</v>
      </c>
      <c r="M825">
        <f>IF(OR($A825=Test!F$1,$B825=Test!F$1,$C825=Test!F$1,$D825=Test!F$1,$E825=Test!F$1),1,0)</f>
        <v>0</v>
      </c>
      <c r="N825" s="34">
        <f t="shared" si="43"/>
        <v>2</v>
      </c>
      <c r="O825" s="34">
        <f t="shared" si="45"/>
        <v>660</v>
      </c>
      <c r="P825" s="34">
        <f t="shared" si="45"/>
        <v>56</v>
      </c>
      <c r="Q825" s="34">
        <f t="shared" si="45"/>
        <v>27</v>
      </c>
      <c r="R825" s="34">
        <f t="shared" si="45"/>
        <v>35</v>
      </c>
      <c r="S825" s="34">
        <f t="shared" si="45"/>
        <v>81</v>
      </c>
    </row>
    <row r="826" spans="1:19" x14ac:dyDescent="0.25">
      <c r="A826">
        <v>4</v>
      </c>
      <c r="B826">
        <v>11</v>
      </c>
      <c r="C826">
        <v>26</v>
      </c>
      <c r="D826">
        <v>40</v>
      </c>
      <c r="E826">
        <v>41</v>
      </c>
      <c r="F826" s="2">
        <v>0.22511522780335197</v>
      </c>
      <c r="G826">
        <f t="shared" si="44"/>
        <v>122</v>
      </c>
      <c r="H826" s="2">
        <f ca="1">VLOOKUP(A826,Mains!A:D,4,0)+VLOOKUP(B826,Mains!A:D,4,0)+VLOOKUP(C826,Mains!A:D,4,0)+VLOOKUP(D826,Mains!A:D,4,0)+VLOOKUP(E826,Mains!A:D,4,0)</f>
        <v>8.9569453320665293E-2</v>
      </c>
      <c r="I826">
        <f>IF(OR($A826=Test!B$1,$B826=Test!B$1,$C826=Test!B$1,$D826=Test!B$1,$E826=Test!B$1),1,0)</f>
        <v>0</v>
      </c>
      <c r="J826">
        <f>IF(OR($A826=Test!C$1,$B826=Test!C$1,$C826=Test!C$1,$D826=Test!C$1,$E826=Test!C$1),1,0)</f>
        <v>0</v>
      </c>
      <c r="K826">
        <f>IF(OR($A826=Test!D$1,$B826=Test!D$1,$C826=Test!D$1,$D826=Test!D$1,$E826=Test!D$1),1,0)</f>
        <v>0</v>
      </c>
      <c r="L826">
        <f>IF(OR($A826=Test!E$1,$B826=Test!E$1,$C826=Test!E$1,$D826=Test!E$1,$E826=Test!E$1),1,0)</f>
        <v>0</v>
      </c>
      <c r="M826">
        <f>IF(OR($A826=Test!F$1,$B826=Test!F$1,$C826=Test!F$1,$D826=Test!F$1,$E826=Test!F$1),1,0)</f>
        <v>0</v>
      </c>
      <c r="N826" s="34">
        <f t="shared" si="43"/>
        <v>0</v>
      </c>
      <c r="O826" s="34">
        <f t="shared" si="45"/>
        <v>207</v>
      </c>
      <c r="P826" s="34">
        <f t="shared" si="45"/>
        <v>19</v>
      </c>
      <c r="Q826" s="34">
        <f t="shared" si="45"/>
        <v>102</v>
      </c>
      <c r="R826" s="34">
        <f t="shared" si="45"/>
        <v>160</v>
      </c>
      <c r="S826" s="34">
        <f t="shared" si="45"/>
        <v>92</v>
      </c>
    </row>
    <row r="827" spans="1:19" x14ac:dyDescent="0.25">
      <c r="A827">
        <v>2</v>
      </c>
      <c r="B827">
        <v>17</v>
      </c>
      <c r="C827">
        <v>32</v>
      </c>
      <c r="D827">
        <v>33</v>
      </c>
      <c r="E827">
        <v>39</v>
      </c>
      <c r="F827" s="2">
        <v>0.22508316372429577</v>
      </c>
      <c r="G827">
        <f t="shared" si="44"/>
        <v>123</v>
      </c>
      <c r="H827" s="2">
        <f ca="1">VLOOKUP(A827,Mains!A:D,4,0)+VLOOKUP(B827,Mains!A:D,4,0)+VLOOKUP(C827,Mains!A:D,4,0)+VLOOKUP(D827,Mains!A:D,4,0)+VLOOKUP(E827,Mains!A:D,4,0)</f>
        <v>8.3062621776601342E-2</v>
      </c>
      <c r="I827">
        <f>IF(OR($A827=Test!B$1,$B827=Test!B$1,$C827=Test!B$1,$D827=Test!B$1,$E827=Test!B$1),1,0)</f>
        <v>1</v>
      </c>
      <c r="J827">
        <f>IF(OR($A827=Test!C$1,$B827=Test!C$1,$C827=Test!C$1,$D827=Test!C$1,$E827=Test!C$1),1,0)</f>
        <v>0</v>
      </c>
      <c r="K827">
        <f>IF(OR($A827=Test!D$1,$B827=Test!D$1,$C827=Test!D$1,$D827=Test!D$1,$E827=Test!D$1),1,0)</f>
        <v>0</v>
      </c>
      <c r="L827">
        <f>IF(OR($A827=Test!E$1,$B827=Test!E$1,$C827=Test!E$1,$D827=Test!E$1,$E827=Test!E$1),1,0)</f>
        <v>0</v>
      </c>
      <c r="M827">
        <f>IF(OR($A827=Test!F$1,$B827=Test!F$1,$C827=Test!F$1,$D827=Test!F$1,$E827=Test!F$1),1,0)</f>
        <v>0</v>
      </c>
      <c r="N827" s="34">
        <f t="shared" si="43"/>
        <v>1</v>
      </c>
      <c r="O827" s="34">
        <f t="shared" si="45"/>
        <v>660</v>
      </c>
      <c r="P827" s="34">
        <f t="shared" si="45"/>
        <v>105</v>
      </c>
      <c r="Q827" s="34">
        <f t="shared" si="45"/>
        <v>50</v>
      </c>
      <c r="R827" s="34">
        <f t="shared" si="45"/>
        <v>36</v>
      </c>
      <c r="S827" s="34">
        <f t="shared" si="45"/>
        <v>22</v>
      </c>
    </row>
    <row r="828" spans="1:19" x14ac:dyDescent="0.25">
      <c r="A828">
        <v>4</v>
      </c>
      <c r="B828">
        <v>23</v>
      </c>
      <c r="C828">
        <v>24</v>
      </c>
      <c r="D828">
        <v>35</v>
      </c>
      <c r="E828">
        <v>47</v>
      </c>
      <c r="F828" s="2">
        <v>0.22507315140936848</v>
      </c>
      <c r="G828">
        <f t="shared" si="44"/>
        <v>133</v>
      </c>
      <c r="H828" s="2">
        <f ca="1">VLOOKUP(A828,Mains!A:D,4,0)+VLOOKUP(B828,Mains!A:D,4,0)+VLOOKUP(C828,Mains!A:D,4,0)+VLOOKUP(D828,Mains!A:D,4,0)+VLOOKUP(E828,Mains!A:D,4,0)</f>
        <v>0.10060556775061306</v>
      </c>
      <c r="I828">
        <f>IF(OR($A828=Test!B$1,$B828=Test!B$1,$C828=Test!B$1,$D828=Test!B$1,$E828=Test!B$1),1,0)</f>
        <v>0</v>
      </c>
      <c r="J828">
        <f>IF(OR($A828=Test!C$1,$B828=Test!C$1,$C828=Test!C$1,$D828=Test!C$1,$E828=Test!C$1),1,0)</f>
        <v>0</v>
      </c>
      <c r="K828">
        <f>IF(OR($A828=Test!D$1,$B828=Test!D$1,$C828=Test!D$1,$D828=Test!D$1,$E828=Test!D$1),1,0)</f>
        <v>0</v>
      </c>
      <c r="L828">
        <f>IF(OR($A828=Test!E$1,$B828=Test!E$1,$C828=Test!E$1,$D828=Test!E$1,$E828=Test!E$1),1,0)</f>
        <v>0</v>
      </c>
      <c r="M828">
        <f>IF(OR($A828=Test!F$1,$B828=Test!F$1,$C828=Test!F$1,$D828=Test!F$1,$E828=Test!F$1),1,0)</f>
        <v>0</v>
      </c>
      <c r="N828" s="34">
        <f t="shared" si="43"/>
        <v>0</v>
      </c>
      <c r="O828" s="34">
        <f t="shared" si="45"/>
        <v>207</v>
      </c>
      <c r="P828" s="34">
        <f t="shared" si="45"/>
        <v>43</v>
      </c>
      <c r="Q828" s="34">
        <f t="shared" si="45"/>
        <v>109</v>
      </c>
      <c r="R828" s="34">
        <f t="shared" si="45"/>
        <v>177</v>
      </c>
      <c r="S828" s="34">
        <f t="shared" si="45"/>
        <v>52</v>
      </c>
    </row>
    <row r="829" spans="1:19" x14ac:dyDescent="0.25">
      <c r="A829">
        <v>2</v>
      </c>
      <c r="B829">
        <v>15</v>
      </c>
      <c r="C829">
        <v>28</v>
      </c>
      <c r="D829">
        <v>40</v>
      </c>
      <c r="E829">
        <v>41</v>
      </c>
      <c r="F829" s="2">
        <v>0.22505205022781588</v>
      </c>
      <c r="G829">
        <f t="shared" si="44"/>
        <v>126</v>
      </c>
      <c r="H829" s="2">
        <f ca="1">VLOOKUP(A829,Mains!A:D,4,0)+VLOOKUP(B829,Mains!A:D,4,0)+VLOOKUP(C829,Mains!A:D,4,0)+VLOOKUP(D829,Mains!A:D,4,0)+VLOOKUP(E829,Mains!A:D,4,0)</f>
        <v>9.6663872735905446E-2</v>
      </c>
      <c r="I829">
        <f>IF(OR($A829=Test!B$1,$B829=Test!B$1,$C829=Test!B$1,$D829=Test!B$1,$E829=Test!B$1),1,0)</f>
        <v>1</v>
      </c>
      <c r="J829">
        <f>IF(OR($A829=Test!C$1,$B829=Test!C$1,$C829=Test!C$1,$D829=Test!C$1,$E829=Test!C$1),1,0)</f>
        <v>0</v>
      </c>
      <c r="K829">
        <f>IF(OR($A829=Test!D$1,$B829=Test!D$1,$C829=Test!D$1,$D829=Test!D$1,$E829=Test!D$1),1,0)</f>
        <v>0</v>
      </c>
      <c r="L829">
        <f>IF(OR($A829=Test!E$1,$B829=Test!E$1,$C829=Test!E$1,$D829=Test!E$1,$E829=Test!E$1),1,0)</f>
        <v>0</v>
      </c>
      <c r="M829">
        <f>IF(OR($A829=Test!F$1,$B829=Test!F$1,$C829=Test!F$1,$D829=Test!F$1,$E829=Test!F$1),1,0)</f>
        <v>0</v>
      </c>
      <c r="N829" s="34">
        <f t="shared" si="43"/>
        <v>1</v>
      </c>
      <c r="O829" s="34">
        <f t="shared" si="45"/>
        <v>660</v>
      </c>
      <c r="P829" s="34">
        <f t="shared" si="45"/>
        <v>56</v>
      </c>
      <c r="Q829" s="34">
        <f t="shared" si="45"/>
        <v>120</v>
      </c>
      <c r="R829" s="34">
        <f t="shared" si="45"/>
        <v>160</v>
      </c>
      <c r="S829" s="34">
        <f t="shared" si="45"/>
        <v>92</v>
      </c>
    </row>
    <row r="830" spans="1:19" x14ac:dyDescent="0.25">
      <c r="A830">
        <v>2</v>
      </c>
      <c r="B830">
        <v>18</v>
      </c>
      <c r="C830">
        <v>19</v>
      </c>
      <c r="D830">
        <v>33</v>
      </c>
      <c r="E830">
        <v>50</v>
      </c>
      <c r="F830" s="2">
        <v>0.22499216866176688</v>
      </c>
      <c r="G830">
        <f t="shared" si="44"/>
        <v>122</v>
      </c>
      <c r="H830" s="2">
        <f ca="1">VLOOKUP(A830,Mains!A:D,4,0)+VLOOKUP(B830,Mains!A:D,4,0)+VLOOKUP(C830,Mains!A:D,4,0)+VLOOKUP(D830,Mains!A:D,4,0)+VLOOKUP(E830,Mains!A:D,4,0)</f>
        <v>8.8798478027771813E-2</v>
      </c>
      <c r="I830">
        <f>IF(OR($A830=Test!B$1,$B830=Test!B$1,$C830=Test!B$1,$D830=Test!B$1,$E830=Test!B$1),1,0)</f>
        <v>1</v>
      </c>
      <c r="J830">
        <f>IF(OR($A830=Test!C$1,$B830=Test!C$1,$C830=Test!C$1,$D830=Test!C$1,$E830=Test!C$1),1,0)</f>
        <v>0</v>
      </c>
      <c r="K830">
        <f>IF(OR($A830=Test!D$1,$B830=Test!D$1,$C830=Test!D$1,$D830=Test!D$1,$E830=Test!D$1),1,0)</f>
        <v>0</v>
      </c>
      <c r="L830">
        <f>IF(OR($A830=Test!E$1,$B830=Test!E$1,$C830=Test!E$1,$D830=Test!E$1,$E830=Test!E$1),1,0)</f>
        <v>0</v>
      </c>
      <c r="M830">
        <f>IF(OR($A830=Test!F$1,$B830=Test!F$1,$C830=Test!F$1,$D830=Test!F$1,$E830=Test!F$1),1,0)</f>
        <v>1</v>
      </c>
      <c r="N830" s="34">
        <f t="shared" si="43"/>
        <v>2</v>
      </c>
      <c r="O830" s="34">
        <f t="shared" si="45"/>
        <v>660</v>
      </c>
      <c r="P830" s="34">
        <f t="shared" si="45"/>
        <v>40</v>
      </c>
      <c r="Q830" s="34">
        <f t="shared" si="45"/>
        <v>18</v>
      </c>
      <c r="R830" s="34">
        <f t="shared" si="45"/>
        <v>36</v>
      </c>
      <c r="S830" s="34">
        <f t="shared" si="45"/>
        <v>215</v>
      </c>
    </row>
    <row r="831" spans="1:19" x14ac:dyDescent="0.25">
      <c r="A831">
        <v>2</v>
      </c>
      <c r="B831">
        <v>20</v>
      </c>
      <c r="C831">
        <v>34</v>
      </c>
      <c r="D831">
        <v>35</v>
      </c>
      <c r="E831">
        <v>48</v>
      </c>
      <c r="F831" s="2">
        <v>0.22496339391763756</v>
      </c>
      <c r="G831">
        <f t="shared" si="44"/>
        <v>139</v>
      </c>
      <c r="H831" s="2">
        <f ca="1">VLOOKUP(A831,Mains!A:D,4,0)+VLOOKUP(B831,Mains!A:D,4,0)+VLOOKUP(C831,Mains!A:D,4,0)+VLOOKUP(D831,Mains!A:D,4,0)+VLOOKUP(E831,Mains!A:D,4,0)</f>
        <v>6.9222116336527931E-2</v>
      </c>
      <c r="I831">
        <f>IF(OR($A831=Test!B$1,$B831=Test!B$1,$C831=Test!B$1,$D831=Test!B$1,$E831=Test!B$1),1,0)</f>
        <v>1</v>
      </c>
      <c r="J831">
        <f>IF(OR($A831=Test!C$1,$B831=Test!C$1,$C831=Test!C$1,$D831=Test!C$1,$E831=Test!C$1),1,0)</f>
        <v>0</v>
      </c>
      <c r="K831">
        <f>IF(OR($A831=Test!D$1,$B831=Test!D$1,$C831=Test!D$1,$D831=Test!D$1,$E831=Test!D$1),1,0)</f>
        <v>0</v>
      </c>
      <c r="L831">
        <f>IF(OR($A831=Test!E$1,$B831=Test!E$1,$C831=Test!E$1,$D831=Test!E$1,$E831=Test!E$1),1,0)</f>
        <v>0</v>
      </c>
      <c r="M831">
        <f>IF(OR($A831=Test!F$1,$B831=Test!F$1,$C831=Test!F$1,$D831=Test!F$1,$E831=Test!F$1),1,0)</f>
        <v>0</v>
      </c>
      <c r="N831" s="34">
        <f t="shared" si="43"/>
        <v>1</v>
      </c>
      <c r="O831" s="34">
        <f t="shared" si="45"/>
        <v>660</v>
      </c>
      <c r="P831" s="34">
        <f t="shared" si="45"/>
        <v>74</v>
      </c>
      <c r="Q831" s="34">
        <f t="shared" si="45"/>
        <v>71</v>
      </c>
      <c r="R831" s="34">
        <f t="shared" si="45"/>
        <v>177</v>
      </c>
      <c r="S831" s="34">
        <f t="shared" si="45"/>
        <v>17</v>
      </c>
    </row>
    <row r="832" spans="1:19" x14ac:dyDescent="0.25">
      <c r="A832">
        <v>2</v>
      </c>
      <c r="B832">
        <v>17</v>
      </c>
      <c r="C832">
        <v>32</v>
      </c>
      <c r="D832">
        <v>33</v>
      </c>
      <c r="E832">
        <v>48</v>
      </c>
      <c r="F832" s="2">
        <v>0.22486899858687981</v>
      </c>
      <c r="G832">
        <f t="shared" si="44"/>
        <v>132</v>
      </c>
      <c r="H832" s="2">
        <f ca="1">VLOOKUP(A832,Mains!A:D,4,0)+VLOOKUP(B832,Mains!A:D,4,0)+VLOOKUP(C832,Mains!A:D,4,0)+VLOOKUP(D832,Mains!A:D,4,0)+VLOOKUP(E832,Mains!A:D,4,0)</f>
        <v>6.728037286593383E-2</v>
      </c>
      <c r="I832">
        <f>IF(OR($A832=Test!B$1,$B832=Test!B$1,$C832=Test!B$1,$D832=Test!B$1,$E832=Test!B$1),1,0)</f>
        <v>1</v>
      </c>
      <c r="J832">
        <f>IF(OR($A832=Test!C$1,$B832=Test!C$1,$C832=Test!C$1,$D832=Test!C$1,$E832=Test!C$1),1,0)</f>
        <v>0</v>
      </c>
      <c r="K832">
        <f>IF(OR($A832=Test!D$1,$B832=Test!D$1,$C832=Test!D$1,$D832=Test!D$1,$E832=Test!D$1),1,0)</f>
        <v>0</v>
      </c>
      <c r="L832">
        <f>IF(OR($A832=Test!E$1,$B832=Test!E$1,$C832=Test!E$1,$D832=Test!E$1,$E832=Test!E$1),1,0)</f>
        <v>0</v>
      </c>
      <c r="M832">
        <f>IF(OR($A832=Test!F$1,$B832=Test!F$1,$C832=Test!F$1,$D832=Test!F$1,$E832=Test!F$1),1,0)</f>
        <v>0</v>
      </c>
      <c r="N832" s="34">
        <f t="shared" si="43"/>
        <v>1</v>
      </c>
      <c r="O832" s="34">
        <f t="shared" si="45"/>
        <v>660</v>
      </c>
      <c r="P832" s="34">
        <f t="shared" si="45"/>
        <v>105</v>
      </c>
      <c r="Q832" s="34">
        <f t="shared" si="45"/>
        <v>50</v>
      </c>
      <c r="R832" s="34">
        <f t="shared" si="45"/>
        <v>36</v>
      </c>
      <c r="S832" s="34">
        <f t="shared" si="45"/>
        <v>17</v>
      </c>
    </row>
    <row r="833" spans="1:19" x14ac:dyDescent="0.25">
      <c r="A833">
        <v>2</v>
      </c>
      <c r="B833">
        <v>21</v>
      </c>
      <c r="C833">
        <v>22</v>
      </c>
      <c r="D833">
        <v>35</v>
      </c>
      <c r="E833">
        <v>48</v>
      </c>
      <c r="F833" s="2">
        <v>0.22484084340383864</v>
      </c>
      <c r="G833">
        <f t="shared" si="44"/>
        <v>128</v>
      </c>
      <c r="H833" s="2">
        <f ca="1">VLOOKUP(A833,Mains!A:D,4,0)+VLOOKUP(B833,Mains!A:D,4,0)+VLOOKUP(C833,Mains!A:D,4,0)+VLOOKUP(D833,Mains!A:D,4,0)+VLOOKUP(E833,Mains!A:D,4,0)</f>
        <v>9.823800368220223E-2</v>
      </c>
      <c r="I833">
        <f>IF(OR($A833=Test!B$1,$B833=Test!B$1,$C833=Test!B$1,$D833=Test!B$1,$E833=Test!B$1),1,0)</f>
        <v>1</v>
      </c>
      <c r="J833">
        <f>IF(OR($A833=Test!C$1,$B833=Test!C$1,$C833=Test!C$1,$D833=Test!C$1,$E833=Test!C$1),1,0)</f>
        <v>0</v>
      </c>
      <c r="K833">
        <f>IF(OR($A833=Test!D$1,$B833=Test!D$1,$C833=Test!D$1,$D833=Test!D$1,$E833=Test!D$1),1,0)</f>
        <v>0</v>
      </c>
      <c r="L833">
        <f>IF(OR($A833=Test!E$1,$B833=Test!E$1,$C833=Test!E$1,$D833=Test!E$1,$E833=Test!E$1),1,0)</f>
        <v>0</v>
      </c>
      <c r="M833">
        <f>IF(OR($A833=Test!F$1,$B833=Test!F$1,$C833=Test!F$1,$D833=Test!F$1,$E833=Test!F$1),1,0)</f>
        <v>0</v>
      </c>
      <c r="N833" s="34">
        <f t="shared" si="43"/>
        <v>1</v>
      </c>
      <c r="O833" s="34">
        <f t="shared" si="45"/>
        <v>660</v>
      </c>
      <c r="P833" s="34">
        <f t="shared" si="45"/>
        <v>56</v>
      </c>
      <c r="Q833" s="34">
        <f t="shared" si="45"/>
        <v>106</v>
      </c>
      <c r="R833" s="34">
        <f t="shared" si="45"/>
        <v>177</v>
      </c>
      <c r="S833" s="34">
        <f t="shared" si="45"/>
        <v>17</v>
      </c>
    </row>
    <row r="834" spans="1:19" x14ac:dyDescent="0.25">
      <c r="A834">
        <v>9</v>
      </c>
      <c r="B834">
        <v>19</v>
      </c>
      <c r="C834">
        <v>20</v>
      </c>
      <c r="D834">
        <v>35</v>
      </c>
      <c r="E834">
        <v>50</v>
      </c>
      <c r="F834" s="2">
        <v>0.22482772707104148</v>
      </c>
      <c r="G834">
        <f t="shared" si="44"/>
        <v>133</v>
      </c>
      <c r="H834" s="2">
        <f ca="1">VLOOKUP(A834,Mains!A:D,4,0)+VLOOKUP(B834,Mains!A:D,4,0)+VLOOKUP(C834,Mains!A:D,4,0)+VLOOKUP(D834,Mains!A:D,4,0)+VLOOKUP(E834,Mains!A:D,4,0)</f>
        <v>8.2563132632386141E-2</v>
      </c>
      <c r="I834">
        <f>IF(OR($A834=Test!B$1,$B834=Test!B$1,$C834=Test!B$1,$D834=Test!B$1,$E834=Test!B$1),1,0)</f>
        <v>0</v>
      </c>
      <c r="J834">
        <f>IF(OR($A834=Test!C$1,$B834=Test!C$1,$C834=Test!C$1,$D834=Test!C$1,$E834=Test!C$1),1,0)</f>
        <v>0</v>
      </c>
      <c r="K834">
        <f>IF(OR($A834=Test!D$1,$B834=Test!D$1,$C834=Test!D$1,$D834=Test!D$1,$E834=Test!D$1),1,0)</f>
        <v>0</v>
      </c>
      <c r="L834">
        <f>IF(OR($A834=Test!E$1,$B834=Test!E$1,$C834=Test!E$1,$D834=Test!E$1,$E834=Test!E$1),1,0)</f>
        <v>0</v>
      </c>
      <c r="M834">
        <f>IF(OR($A834=Test!F$1,$B834=Test!F$1,$C834=Test!F$1,$D834=Test!F$1,$E834=Test!F$1),1,0)</f>
        <v>1</v>
      </c>
      <c r="N834" s="34">
        <f t="shared" ref="N834:N897" si="46">SUM(I834:M834)</f>
        <v>1</v>
      </c>
      <c r="O834" s="34">
        <f t="shared" si="45"/>
        <v>6</v>
      </c>
      <c r="P834" s="34">
        <f t="shared" si="45"/>
        <v>209</v>
      </c>
      <c r="Q834" s="34">
        <f t="shared" si="45"/>
        <v>32</v>
      </c>
      <c r="R834" s="34">
        <f t="shared" si="45"/>
        <v>177</v>
      </c>
      <c r="S834" s="34">
        <f t="shared" si="45"/>
        <v>215</v>
      </c>
    </row>
    <row r="835" spans="1:19" x14ac:dyDescent="0.25">
      <c r="A835">
        <v>2</v>
      </c>
      <c r="B835">
        <v>9</v>
      </c>
      <c r="C835">
        <v>27</v>
      </c>
      <c r="D835">
        <v>43</v>
      </c>
      <c r="E835">
        <v>44</v>
      </c>
      <c r="F835" s="2">
        <v>0.22481299763681437</v>
      </c>
      <c r="G835">
        <f t="shared" si="44"/>
        <v>125</v>
      </c>
      <c r="H835" s="2">
        <f ca="1">VLOOKUP(A835,Mains!A:D,4,0)+VLOOKUP(B835,Mains!A:D,4,0)+VLOOKUP(C835,Mains!A:D,4,0)+VLOOKUP(D835,Mains!A:D,4,0)+VLOOKUP(E835,Mains!A:D,4,0)</f>
        <v>8.6105836917491949E-2</v>
      </c>
      <c r="I835">
        <f>IF(OR($A835=Test!B$1,$B835=Test!B$1,$C835=Test!B$1,$D835=Test!B$1,$E835=Test!B$1),1,0)</f>
        <v>1</v>
      </c>
      <c r="J835">
        <f>IF(OR($A835=Test!C$1,$B835=Test!C$1,$C835=Test!C$1,$D835=Test!C$1,$E835=Test!C$1),1,0)</f>
        <v>0</v>
      </c>
      <c r="K835">
        <f>IF(OR($A835=Test!D$1,$B835=Test!D$1,$C835=Test!D$1,$D835=Test!D$1,$E835=Test!D$1),1,0)</f>
        <v>0</v>
      </c>
      <c r="L835">
        <f>IF(OR($A835=Test!E$1,$B835=Test!E$1,$C835=Test!E$1,$D835=Test!E$1,$E835=Test!E$1),1,0)</f>
        <v>1</v>
      </c>
      <c r="M835">
        <f>IF(OR($A835=Test!F$1,$B835=Test!F$1,$C835=Test!F$1,$D835=Test!F$1,$E835=Test!F$1),1,0)</f>
        <v>0</v>
      </c>
      <c r="N835" s="34">
        <f t="shared" si="46"/>
        <v>2</v>
      </c>
      <c r="O835" s="34">
        <f t="shared" si="45"/>
        <v>660</v>
      </c>
      <c r="P835" s="34">
        <f t="shared" si="45"/>
        <v>23</v>
      </c>
      <c r="Q835" s="34">
        <f t="shared" si="45"/>
        <v>30</v>
      </c>
      <c r="R835" s="34">
        <f t="shared" si="45"/>
        <v>51</v>
      </c>
      <c r="S835" s="34">
        <f t="shared" si="45"/>
        <v>49</v>
      </c>
    </row>
    <row r="836" spans="1:19" x14ac:dyDescent="0.25">
      <c r="A836">
        <v>2</v>
      </c>
      <c r="B836">
        <v>5</v>
      </c>
      <c r="C836">
        <v>23</v>
      </c>
      <c r="D836">
        <v>40</v>
      </c>
      <c r="E836">
        <v>41</v>
      </c>
      <c r="F836" s="2">
        <v>0.224775034750332</v>
      </c>
      <c r="G836">
        <f t="shared" si="44"/>
        <v>111</v>
      </c>
      <c r="H836" s="2">
        <f ca="1">VLOOKUP(A836,Mains!A:D,4,0)+VLOOKUP(B836,Mains!A:D,4,0)+VLOOKUP(C836,Mains!A:D,4,0)+VLOOKUP(D836,Mains!A:D,4,0)+VLOOKUP(E836,Mains!A:D,4,0)</f>
        <v>0.1064544146712979</v>
      </c>
      <c r="I836">
        <f>IF(OR($A836=Test!B$1,$B836=Test!B$1,$C836=Test!B$1,$D836=Test!B$1,$E836=Test!B$1),1,0)</f>
        <v>1</v>
      </c>
      <c r="J836">
        <f>IF(OR($A836=Test!C$1,$B836=Test!C$1,$C836=Test!C$1,$D836=Test!C$1,$E836=Test!C$1),1,0)</f>
        <v>0</v>
      </c>
      <c r="K836">
        <f>IF(OR($A836=Test!D$1,$B836=Test!D$1,$C836=Test!D$1,$D836=Test!D$1,$E836=Test!D$1),1,0)</f>
        <v>0</v>
      </c>
      <c r="L836">
        <f>IF(OR($A836=Test!E$1,$B836=Test!E$1,$C836=Test!E$1,$D836=Test!E$1,$E836=Test!E$1),1,0)</f>
        <v>0</v>
      </c>
      <c r="M836">
        <f>IF(OR($A836=Test!F$1,$B836=Test!F$1,$C836=Test!F$1,$D836=Test!F$1,$E836=Test!F$1),1,0)</f>
        <v>0</v>
      </c>
      <c r="N836" s="34">
        <f t="shared" si="46"/>
        <v>1</v>
      </c>
      <c r="O836" s="34">
        <f t="shared" si="45"/>
        <v>660</v>
      </c>
      <c r="P836" s="34">
        <f t="shared" si="45"/>
        <v>24</v>
      </c>
      <c r="Q836" s="34">
        <f t="shared" si="45"/>
        <v>86</v>
      </c>
      <c r="R836" s="34">
        <f t="shared" si="45"/>
        <v>160</v>
      </c>
      <c r="S836" s="34">
        <f t="shared" si="45"/>
        <v>92</v>
      </c>
    </row>
    <row r="837" spans="1:19" x14ac:dyDescent="0.25">
      <c r="A837">
        <v>2</v>
      </c>
      <c r="B837">
        <v>16</v>
      </c>
      <c r="C837">
        <v>35</v>
      </c>
      <c r="D837">
        <v>42</v>
      </c>
      <c r="E837">
        <v>43</v>
      </c>
      <c r="F837" s="2">
        <v>0.22476350108929957</v>
      </c>
      <c r="G837">
        <f t="shared" si="44"/>
        <v>138</v>
      </c>
      <c r="H837" s="2">
        <f ca="1">VLOOKUP(A837,Mains!A:D,4,0)+VLOOKUP(B837,Mains!A:D,4,0)+VLOOKUP(C837,Mains!A:D,4,0)+VLOOKUP(D837,Mains!A:D,4,0)+VLOOKUP(E837,Mains!A:D,4,0)</f>
        <v>9.4160825240454424E-2</v>
      </c>
      <c r="I837">
        <f>IF(OR($A837=Test!B$1,$B837=Test!B$1,$C837=Test!B$1,$D837=Test!B$1,$E837=Test!B$1),1,0)</f>
        <v>1</v>
      </c>
      <c r="J837">
        <f>IF(OR($A837=Test!C$1,$B837=Test!C$1,$C837=Test!C$1,$D837=Test!C$1,$E837=Test!C$1),1,0)</f>
        <v>0</v>
      </c>
      <c r="K837">
        <f>IF(OR($A837=Test!D$1,$B837=Test!D$1,$C837=Test!D$1,$D837=Test!D$1,$E837=Test!D$1),1,0)</f>
        <v>0</v>
      </c>
      <c r="L837">
        <f>IF(OR($A837=Test!E$1,$B837=Test!E$1,$C837=Test!E$1,$D837=Test!E$1,$E837=Test!E$1),1,0)</f>
        <v>0</v>
      </c>
      <c r="M837">
        <f>IF(OR($A837=Test!F$1,$B837=Test!F$1,$C837=Test!F$1,$D837=Test!F$1,$E837=Test!F$1),1,0)</f>
        <v>0</v>
      </c>
      <c r="N837" s="34">
        <f t="shared" si="46"/>
        <v>1</v>
      </c>
      <c r="O837" s="34">
        <f t="shared" si="45"/>
        <v>660</v>
      </c>
      <c r="P837" s="34">
        <f t="shared" si="45"/>
        <v>40</v>
      </c>
      <c r="Q837" s="34">
        <f t="shared" si="45"/>
        <v>56</v>
      </c>
      <c r="R837" s="34">
        <f t="shared" si="45"/>
        <v>110</v>
      </c>
      <c r="S837" s="34">
        <f t="shared" si="45"/>
        <v>208</v>
      </c>
    </row>
    <row r="838" spans="1:19" x14ac:dyDescent="0.25">
      <c r="A838">
        <v>5</v>
      </c>
      <c r="B838">
        <v>19</v>
      </c>
      <c r="C838">
        <v>28</v>
      </c>
      <c r="D838">
        <v>43</v>
      </c>
      <c r="E838">
        <v>44</v>
      </c>
      <c r="F838" s="2">
        <v>0.22474479566227598</v>
      </c>
      <c r="G838">
        <f t="shared" si="44"/>
        <v>139</v>
      </c>
      <c r="H838" s="2">
        <f ca="1">VLOOKUP(A838,Mains!A:D,4,0)+VLOOKUP(B838,Mains!A:D,4,0)+VLOOKUP(C838,Mains!A:D,4,0)+VLOOKUP(D838,Mains!A:D,4,0)+VLOOKUP(E838,Mains!A:D,4,0)</f>
        <v>9.8768578410783361E-2</v>
      </c>
      <c r="I838">
        <f>IF(OR($A838=Test!B$1,$B838=Test!B$1,$C838=Test!B$1,$D838=Test!B$1,$E838=Test!B$1),1,0)</f>
        <v>0</v>
      </c>
      <c r="J838">
        <f>IF(OR($A838=Test!C$1,$B838=Test!C$1,$C838=Test!C$1,$D838=Test!C$1,$E838=Test!C$1),1,0)</f>
        <v>0</v>
      </c>
      <c r="K838">
        <f>IF(OR($A838=Test!D$1,$B838=Test!D$1,$C838=Test!D$1,$D838=Test!D$1,$E838=Test!D$1),1,0)</f>
        <v>0</v>
      </c>
      <c r="L838">
        <f>IF(OR($A838=Test!E$1,$B838=Test!E$1,$C838=Test!E$1,$D838=Test!E$1,$E838=Test!E$1),1,0)</f>
        <v>1</v>
      </c>
      <c r="M838">
        <f>IF(OR($A838=Test!F$1,$B838=Test!F$1,$C838=Test!F$1,$D838=Test!F$1,$E838=Test!F$1),1,0)</f>
        <v>0</v>
      </c>
      <c r="N838" s="34">
        <f t="shared" si="46"/>
        <v>1</v>
      </c>
      <c r="O838" s="34">
        <f t="shared" si="45"/>
        <v>50</v>
      </c>
      <c r="P838" s="34">
        <f t="shared" si="45"/>
        <v>209</v>
      </c>
      <c r="Q838" s="34">
        <f t="shared" si="45"/>
        <v>120</v>
      </c>
      <c r="R838" s="34">
        <f t="shared" si="45"/>
        <v>51</v>
      </c>
      <c r="S838" s="34">
        <f t="shared" si="45"/>
        <v>49</v>
      </c>
    </row>
    <row r="839" spans="1:19" x14ac:dyDescent="0.25">
      <c r="A839">
        <v>1</v>
      </c>
      <c r="B839">
        <v>19</v>
      </c>
      <c r="C839">
        <v>28</v>
      </c>
      <c r="D839">
        <v>45</v>
      </c>
      <c r="E839">
        <v>46</v>
      </c>
      <c r="F839" s="2">
        <v>0.22472043425047625</v>
      </c>
      <c r="G839">
        <f t="shared" si="44"/>
        <v>139</v>
      </c>
      <c r="H839" s="2">
        <f ca="1">VLOOKUP(A839,Mains!A:D,4,0)+VLOOKUP(B839,Mains!A:D,4,0)+VLOOKUP(C839,Mains!A:D,4,0)+VLOOKUP(D839,Mains!A:D,4,0)+VLOOKUP(E839,Mains!A:D,4,0)</f>
        <v>9.1344275211116849E-2</v>
      </c>
      <c r="I839">
        <f>IF(OR($A839=Test!B$1,$B839=Test!B$1,$C839=Test!B$1,$D839=Test!B$1,$E839=Test!B$1),1,0)</f>
        <v>0</v>
      </c>
      <c r="J839">
        <f>IF(OR($A839=Test!C$1,$B839=Test!C$1,$C839=Test!C$1,$D839=Test!C$1,$E839=Test!C$1),1,0)</f>
        <v>0</v>
      </c>
      <c r="K839">
        <f>IF(OR($A839=Test!D$1,$B839=Test!D$1,$C839=Test!D$1,$D839=Test!D$1,$E839=Test!D$1),1,0)</f>
        <v>0</v>
      </c>
      <c r="L839">
        <f>IF(OR($A839=Test!E$1,$B839=Test!E$1,$C839=Test!E$1,$D839=Test!E$1,$E839=Test!E$1),1,0)</f>
        <v>0</v>
      </c>
      <c r="M839">
        <f>IF(OR($A839=Test!F$1,$B839=Test!F$1,$C839=Test!F$1,$D839=Test!F$1,$E839=Test!F$1),1,0)</f>
        <v>0</v>
      </c>
      <c r="N839" s="34">
        <f t="shared" si="46"/>
        <v>0</v>
      </c>
      <c r="O839" s="34">
        <f t="shared" si="45"/>
        <v>38</v>
      </c>
      <c r="P839" s="34">
        <f t="shared" si="45"/>
        <v>209</v>
      </c>
      <c r="Q839" s="34">
        <f t="shared" si="45"/>
        <v>120</v>
      </c>
      <c r="R839" s="34">
        <f t="shared" si="45"/>
        <v>32</v>
      </c>
      <c r="S839" s="34">
        <f t="shared" si="45"/>
        <v>64</v>
      </c>
    </row>
    <row r="840" spans="1:19" x14ac:dyDescent="0.25">
      <c r="A840">
        <v>2</v>
      </c>
      <c r="B840">
        <v>19</v>
      </c>
      <c r="C840">
        <v>35</v>
      </c>
      <c r="D840">
        <v>36</v>
      </c>
      <c r="E840">
        <v>40</v>
      </c>
      <c r="F840" s="2">
        <v>0.22467457028554702</v>
      </c>
      <c r="G840">
        <f t="shared" si="44"/>
        <v>132</v>
      </c>
      <c r="H840" s="2">
        <f ca="1">VLOOKUP(A840,Mains!A:D,4,0)+VLOOKUP(B840,Mains!A:D,4,0)+VLOOKUP(C840,Mains!A:D,4,0)+VLOOKUP(D840,Mains!A:D,4,0)+VLOOKUP(E840,Mains!A:D,4,0)</f>
        <v>0.1131452067819315</v>
      </c>
      <c r="I840">
        <f>IF(OR($A840=Test!B$1,$B840=Test!B$1,$C840=Test!B$1,$D840=Test!B$1,$E840=Test!B$1),1,0)</f>
        <v>1</v>
      </c>
      <c r="J840">
        <f>IF(OR($A840=Test!C$1,$B840=Test!C$1,$C840=Test!C$1,$D840=Test!C$1,$E840=Test!C$1),1,0)</f>
        <v>0</v>
      </c>
      <c r="K840">
        <f>IF(OR($A840=Test!D$1,$B840=Test!D$1,$C840=Test!D$1,$D840=Test!D$1,$E840=Test!D$1),1,0)</f>
        <v>0</v>
      </c>
      <c r="L840">
        <f>IF(OR($A840=Test!E$1,$B840=Test!E$1,$C840=Test!E$1,$D840=Test!E$1,$E840=Test!E$1),1,0)</f>
        <v>0</v>
      </c>
      <c r="M840">
        <f>IF(OR($A840=Test!F$1,$B840=Test!F$1,$C840=Test!F$1,$D840=Test!F$1,$E840=Test!F$1),1,0)</f>
        <v>0</v>
      </c>
      <c r="N840" s="34">
        <f t="shared" si="46"/>
        <v>1</v>
      </c>
      <c r="O840" s="34">
        <f t="shared" si="45"/>
        <v>660</v>
      </c>
      <c r="P840" s="34">
        <f t="shared" si="45"/>
        <v>209</v>
      </c>
      <c r="Q840" s="34">
        <f t="shared" si="45"/>
        <v>56</v>
      </c>
      <c r="R840" s="34">
        <f t="shared" si="45"/>
        <v>33</v>
      </c>
      <c r="S840" s="34">
        <f t="shared" si="45"/>
        <v>170</v>
      </c>
    </row>
    <row r="841" spans="1:19" x14ac:dyDescent="0.25">
      <c r="A841">
        <v>4</v>
      </c>
      <c r="B841">
        <v>13</v>
      </c>
      <c r="C841">
        <v>26</v>
      </c>
      <c r="D841">
        <v>42</v>
      </c>
      <c r="E841">
        <v>43</v>
      </c>
      <c r="F841" s="2">
        <v>0.22466766350635525</v>
      </c>
      <c r="G841">
        <f t="shared" si="44"/>
        <v>128</v>
      </c>
      <c r="H841" s="2">
        <f ca="1">VLOOKUP(A841,Mains!A:D,4,0)+VLOOKUP(B841,Mains!A:D,4,0)+VLOOKUP(C841,Mains!A:D,4,0)+VLOOKUP(D841,Mains!A:D,4,0)+VLOOKUP(E841,Mains!A:D,4,0)</f>
        <v>0.10457039437435202</v>
      </c>
      <c r="I841">
        <f>IF(OR($A841=Test!B$1,$B841=Test!B$1,$C841=Test!B$1,$D841=Test!B$1,$E841=Test!B$1),1,0)</f>
        <v>0</v>
      </c>
      <c r="J841">
        <f>IF(OR($A841=Test!C$1,$B841=Test!C$1,$C841=Test!C$1,$D841=Test!C$1,$E841=Test!C$1),1,0)</f>
        <v>0</v>
      </c>
      <c r="K841">
        <f>IF(OR($A841=Test!D$1,$B841=Test!D$1,$C841=Test!D$1,$D841=Test!D$1,$E841=Test!D$1),1,0)</f>
        <v>0</v>
      </c>
      <c r="L841">
        <f>IF(OR($A841=Test!E$1,$B841=Test!E$1,$C841=Test!E$1,$D841=Test!E$1,$E841=Test!E$1),1,0)</f>
        <v>0</v>
      </c>
      <c r="M841">
        <f>IF(OR($A841=Test!F$1,$B841=Test!F$1,$C841=Test!F$1,$D841=Test!F$1,$E841=Test!F$1),1,0)</f>
        <v>0</v>
      </c>
      <c r="N841" s="34">
        <f t="shared" si="46"/>
        <v>0</v>
      </c>
      <c r="O841" s="34">
        <f t="shared" si="45"/>
        <v>207</v>
      </c>
      <c r="P841" s="34">
        <f t="shared" si="45"/>
        <v>110</v>
      </c>
      <c r="Q841" s="34">
        <f t="shared" si="45"/>
        <v>102</v>
      </c>
      <c r="R841" s="34">
        <f t="shared" si="45"/>
        <v>110</v>
      </c>
      <c r="S841" s="34">
        <f t="shared" si="45"/>
        <v>208</v>
      </c>
    </row>
    <row r="842" spans="1:19" x14ac:dyDescent="0.25">
      <c r="A842">
        <v>2</v>
      </c>
      <c r="B842">
        <v>17</v>
      </c>
      <c r="C842">
        <v>28</v>
      </c>
      <c r="D842">
        <v>29</v>
      </c>
      <c r="E842">
        <v>47</v>
      </c>
      <c r="F842" s="2">
        <v>0.22454869370478731</v>
      </c>
      <c r="G842">
        <f t="shared" si="44"/>
        <v>123</v>
      </c>
      <c r="H842" s="2">
        <f ca="1">VLOOKUP(A842,Mains!A:D,4,0)+VLOOKUP(B842,Mains!A:D,4,0)+VLOOKUP(C842,Mains!A:D,4,0)+VLOOKUP(D842,Mains!A:D,4,0)+VLOOKUP(E842,Mains!A:D,4,0)</f>
        <v>7.842956200634825E-2</v>
      </c>
      <c r="I842">
        <f>IF(OR($A842=Test!B$1,$B842=Test!B$1,$C842=Test!B$1,$D842=Test!B$1,$E842=Test!B$1),1,0)</f>
        <v>1</v>
      </c>
      <c r="J842">
        <f>IF(OR($A842=Test!C$1,$B842=Test!C$1,$C842=Test!C$1,$D842=Test!C$1,$E842=Test!C$1),1,0)</f>
        <v>0</v>
      </c>
      <c r="K842">
        <f>IF(OR($A842=Test!D$1,$B842=Test!D$1,$C842=Test!D$1,$D842=Test!D$1,$E842=Test!D$1),1,0)</f>
        <v>0</v>
      </c>
      <c r="L842">
        <f>IF(OR($A842=Test!E$1,$B842=Test!E$1,$C842=Test!E$1,$D842=Test!E$1,$E842=Test!E$1),1,0)</f>
        <v>0</v>
      </c>
      <c r="M842">
        <f>IF(OR($A842=Test!F$1,$B842=Test!F$1,$C842=Test!F$1,$D842=Test!F$1,$E842=Test!F$1),1,0)</f>
        <v>0</v>
      </c>
      <c r="N842" s="34">
        <f t="shared" si="46"/>
        <v>1</v>
      </c>
      <c r="O842" s="34">
        <f t="shared" si="45"/>
        <v>660</v>
      </c>
      <c r="P842" s="34">
        <f t="shared" si="45"/>
        <v>105</v>
      </c>
      <c r="Q842" s="34">
        <f t="shared" si="45"/>
        <v>120</v>
      </c>
      <c r="R842" s="34">
        <f t="shared" si="45"/>
        <v>12</v>
      </c>
      <c r="S842" s="34">
        <f t="shared" si="45"/>
        <v>52</v>
      </c>
    </row>
    <row r="843" spans="1:19" x14ac:dyDescent="0.25">
      <c r="A843">
        <v>2</v>
      </c>
      <c r="B843">
        <v>20</v>
      </c>
      <c r="C843">
        <v>35</v>
      </c>
      <c r="D843">
        <v>36</v>
      </c>
      <c r="E843">
        <v>46</v>
      </c>
      <c r="F843" s="2">
        <v>0.22454691791199757</v>
      </c>
      <c r="G843">
        <f t="shared" si="44"/>
        <v>139</v>
      </c>
      <c r="H843" s="2">
        <f ca="1">VLOOKUP(A843,Mains!A:D,4,0)+VLOOKUP(B843,Mains!A:D,4,0)+VLOOKUP(C843,Mains!A:D,4,0)+VLOOKUP(D843,Mains!A:D,4,0)+VLOOKUP(E843,Mains!A:D,4,0)</f>
        <v>7.6738955272019321E-2</v>
      </c>
      <c r="I843">
        <f>IF(OR($A843=Test!B$1,$B843=Test!B$1,$C843=Test!B$1,$D843=Test!B$1,$E843=Test!B$1),1,0)</f>
        <v>1</v>
      </c>
      <c r="J843">
        <f>IF(OR($A843=Test!C$1,$B843=Test!C$1,$C843=Test!C$1,$D843=Test!C$1,$E843=Test!C$1),1,0)</f>
        <v>0</v>
      </c>
      <c r="K843">
        <f>IF(OR($A843=Test!D$1,$B843=Test!D$1,$C843=Test!D$1,$D843=Test!D$1,$E843=Test!D$1),1,0)</f>
        <v>0</v>
      </c>
      <c r="L843">
        <f>IF(OR($A843=Test!E$1,$B843=Test!E$1,$C843=Test!E$1,$D843=Test!E$1,$E843=Test!E$1),1,0)</f>
        <v>0</v>
      </c>
      <c r="M843">
        <f>IF(OR($A843=Test!F$1,$B843=Test!F$1,$C843=Test!F$1,$D843=Test!F$1,$E843=Test!F$1),1,0)</f>
        <v>0</v>
      </c>
      <c r="N843" s="34">
        <f t="shared" si="46"/>
        <v>1</v>
      </c>
      <c r="O843" s="34">
        <f t="shared" si="45"/>
        <v>660</v>
      </c>
      <c r="P843" s="34">
        <f t="shared" si="45"/>
        <v>74</v>
      </c>
      <c r="Q843" s="34">
        <f t="shared" si="45"/>
        <v>56</v>
      </c>
      <c r="R843" s="34">
        <f t="shared" si="45"/>
        <v>33</v>
      </c>
      <c r="S843" s="34">
        <f t="shared" si="45"/>
        <v>64</v>
      </c>
    </row>
    <row r="844" spans="1:19" x14ac:dyDescent="0.25">
      <c r="A844">
        <v>2</v>
      </c>
      <c r="B844">
        <v>9</v>
      </c>
      <c r="C844">
        <v>24</v>
      </c>
      <c r="D844">
        <v>38</v>
      </c>
      <c r="E844">
        <v>39</v>
      </c>
      <c r="F844" s="2">
        <v>0.22438805955470276</v>
      </c>
      <c r="G844">
        <f t="shared" si="44"/>
        <v>112</v>
      </c>
      <c r="H844" s="2">
        <f ca="1">VLOOKUP(A844,Mains!A:D,4,0)+VLOOKUP(B844,Mains!A:D,4,0)+VLOOKUP(C844,Mains!A:D,4,0)+VLOOKUP(D844,Mains!A:D,4,0)+VLOOKUP(E844,Mains!A:D,4,0)</f>
        <v>9.6414279447558038E-2</v>
      </c>
      <c r="I844">
        <f>IF(OR($A844=Test!B$1,$B844=Test!B$1,$C844=Test!B$1,$D844=Test!B$1,$E844=Test!B$1),1,0)</f>
        <v>1</v>
      </c>
      <c r="J844">
        <f>IF(OR($A844=Test!C$1,$B844=Test!C$1,$C844=Test!C$1,$D844=Test!C$1,$E844=Test!C$1),1,0)</f>
        <v>0</v>
      </c>
      <c r="K844">
        <f>IF(OR($A844=Test!D$1,$B844=Test!D$1,$C844=Test!D$1,$D844=Test!D$1,$E844=Test!D$1),1,0)</f>
        <v>0</v>
      </c>
      <c r="L844">
        <f>IF(OR($A844=Test!E$1,$B844=Test!E$1,$C844=Test!E$1,$D844=Test!E$1,$E844=Test!E$1),1,0)</f>
        <v>0</v>
      </c>
      <c r="M844">
        <f>IF(OR($A844=Test!F$1,$B844=Test!F$1,$C844=Test!F$1,$D844=Test!F$1,$E844=Test!F$1),1,0)</f>
        <v>0</v>
      </c>
      <c r="N844" s="34">
        <f t="shared" si="46"/>
        <v>1</v>
      </c>
      <c r="O844" s="34">
        <f t="shared" si="45"/>
        <v>660</v>
      </c>
      <c r="P844" s="34">
        <f t="shared" si="45"/>
        <v>23</v>
      </c>
      <c r="Q844" s="34">
        <f t="shared" si="45"/>
        <v>109</v>
      </c>
      <c r="R844" s="34">
        <f t="shared" si="45"/>
        <v>24</v>
      </c>
      <c r="S844" s="34">
        <f t="shared" si="45"/>
        <v>22</v>
      </c>
    </row>
    <row r="845" spans="1:19" x14ac:dyDescent="0.25">
      <c r="A845">
        <v>2</v>
      </c>
      <c r="B845">
        <v>8</v>
      </c>
      <c r="C845">
        <v>24</v>
      </c>
      <c r="D845">
        <v>42</v>
      </c>
      <c r="E845">
        <v>43</v>
      </c>
      <c r="F845" s="2">
        <v>0.22438723530317289</v>
      </c>
      <c r="G845">
        <f t="shared" si="44"/>
        <v>119</v>
      </c>
      <c r="H845" s="2">
        <f ca="1">VLOOKUP(A845,Mains!A:D,4,0)+VLOOKUP(B845,Mains!A:D,4,0)+VLOOKUP(C845,Mains!A:D,4,0)+VLOOKUP(D845,Mains!A:D,4,0)+VLOOKUP(E845,Mains!A:D,4,0)</f>
        <v>9.4980988063456506E-2</v>
      </c>
      <c r="I845">
        <f>IF(OR($A845=Test!B$1,$B845=Test!B$1,$C845=Test!B$1,$D845=Test!B$1,$E845=Test!B$1),1,0)</f>
        <v>1</v>
      </c>
      <c r="J845">
        <f>IF(OR($A845=Test!C$1,$B845=Test!C$1,$C845=Test!C$1,$D845=Test!C$1,$E845=Test!C$1),1,0)</f>
        <v>0</v>
      </c>
      <c r="K845">
        <f>IF(OR($A845=Test!D$1,$B845=Test!D$1,$C845=Test!D$1,$D845=Test!D$1,$E845=Test!D$1),1,0)</f>
        <v>0</v>
      </c>
      <c r="L845">
        <f>IF(OR($A845=Test!E$1,$B845=Test!E$1,$C845=Test!E$1,$D845=Test!E$1,$E845=Test!E$1),1,0)</f>
        <v>0</v>
      </c>
      <c r="M845">
        <f>IF(OR($A845=Test!F$1,$B845=Test!F$1,$C845=Test!F$1,$D845=Test!F$1,$E845=Test!F$1),1,0)</f>
        <v>0</v>
      </c>
      <c r="N845" s="34">
        <f t="shared" si="46"/>
        <v>1</v>
      </c>
      <c r="O845" s="34">
        <f t="shared" si="45"/>
        <v>660</v>
      </c>
      <c r="P845" s="34">
        <f t="shared" si="45"/>
        <v>7</v>
      </c>
      <c r="Q845" s="34">
        <f t="shared" si="45"/>
        <v>109</v>
      </c>
      <c r="R845" s="34">
        <f t="shared" si="45"/>
        <v>110</v>
      </c>
      <c r="S845" s="34">
        <f t="shared" si="45"/>
        <v>208</v>
      </c>
    </row>
    <row r="846" spans="1:19" x14ac:dyDescent="0.25">
      <c r="A846">
        <v>1</v>
      </c>
      <c r="B846">
        <v>19</v>
      </c>
      <c r="C846">
        <v>33</v>
      </c>
      <c r="D846">
        <v>34</v>
      </c>
      <c r="E846">
        <v>50</v>
      </c>
      <c r="F846" s="2">
        <v>0.22429106977282107</v>
      </c>
      <c r="G846">
        <f t="shared" si="44"/>
        <v>137</v>
      </c>
      <c r="H846" s="2">
        <f ca="1">VLOOKUP(A846,Mains!A:D,4,0)+VLOOKUP(B846,Mains!A:D,4,0)+VLOOKUP(C846,Mains!A:D,4,0)+VLOOKUP(D846,Mains!A:D,4,0)+VLOOKUP(E846,Mains!A:D,4,0)</f>
        <v>7.2467597369948816E-2</v>
      </c>
      <c r="I846">
        <f>IF(OR($A846=Test!B$1,$B846=Test!B$1,$C846=Test!B$1,$D846=Test!B$1,$E846=Test!B$1),1,0)</f>
        <v>0</v>
      </c>
      <c r="J846">
        <f>IF(OR($A846=Test!C$1,$B846=Test!C$1,$C846=Test!C$1,$D846=Test!C$1,$E846=Test!C$1),1,0)</f>
        <v>0</v>
      </c>
      <c r="K846">
        <f>IF(OR($A846=Test!D$1,$B846=Test!D$1,$C846=Test!D$1,$D846=Test!D$1,$E846=Test!D$1),1,0)</f>
        <v>0</v>
      </c>
      <c r="L846">
        <f>IF(OR($A846=Test!E$1,$B846=Test!E$1,$C846=Test!E$1,$D846=Test!E$1,$E846=Test!E$1),1,0)</f>
        <v>0</v>
      </c>
      <c r="M846">
        <f>IF(OR($A846=Test!F$1,$B846=Test!F$1,$C846=Test!F$1,$D846=Test!F$1,$E846=Test!F$1),1,0)</f>
        <v>1</v>
      </c>
      <c r="N846" s="34">
        <f t="shared" si="46"/>
        <v>1</v>
      </c>
      <c r="O846" s="34">
        <f t="shared" si="45"/>
        <v>38</v>
      </c>
      <c r="P846" s="34">
        <f t="shared" si="45"/>
        <v>209</v>
      </c>
      <c r="Q846" s="34">
        <f t="shared" si="45"/>
        <v>27</v>
      </c>
      <c r="R846" s="34">
        <f t="shared" si="45"/>
        <v>14</v>
      </c>
      <c r="S846" s="34">
        <f t="shared" si="45"/>
        <v>215</v>
      </c>
    </row>
    <row r="847" spans="1:19" x14ac:dyDescent="0.25">
      <c r="A847">
        <v>2</v>
      </c>
      <c r="B847">
        <v>19</v>
      </c>
      <c r="C847">
        <v>20</v>
      </c>
      <c r="D847">
        <v>35</v>
      </c>
      <c r="E847">
        <v>45</v>
      </c>
      <c r="F847" s="2">
        <v>0.22428729483466042</v>
      </c>
      <c r="G847">
        <f t="shared" si="44"/>
        <v>121</v>
      </c>
      <c r="H847" s="2">
        <f ca="1">VLOOKUP(A847,Mains!A:D,4,0)+VLOOKUP(B847,Mains!A:D,4,0)+VLOOKUP(C847,Mains!A:D,4,0)+VLOOKUP(D847,Mains!A:D,4,0)+VLOOKUP(E847,Mains!A:D,4,0)</f>
        <v>9.821409746459904E-2</v>
      </c>
      <c r="I847">
        <f>IF(OR($A847=Test!B$1,$B847=Test!B$1,$C847=Test!B$1,$D847=Test!B$1,$E847=Test!B$1),1,0)</f>
        <v>1</v>
      </c>
      <c r="J847">
        <f>IF(OR($A847=Test!C$1,$B847=Test!C$1,$C847=Test!C$1,$D847=Test!C$1,$E847=Test!C$1),1,0)</f>
        <v>0</v>
      </c>
      <c r="K847">
        <f>IF(OR($A847=Test!D$1,$B847=Test!D$1,$C847=Test!D$1,$D847=Test!D$1,$E847=Test!D$1),1,0)</f>
        <v>0</v>
      </c>
      <c r="L847">
        <f>IF(OR($A847=Test!E$1,$B847=Test!E$1,$C847=Test!E$1,$D847=Test!E$1,$E847=Test!E$1),1,0)</f>
        <v>0</v>
      </c>
      <c r="M847">
        <f>IF(OR($A847=Test!F$1,$B847=Test!F$1,$C847=Test!F$1,$D847=Test!F$1,$E847=Test!F$1),1,0)</f>
        <v>0</v>
      </c>
      <c r="N847" s="34">
        <f t="shared" si="46"/>
        <v>1</v>
      </c>
      <c r="O847" s="34">
        <f t="shared" si="45"/>
        <v>660</v>
      </c>
      <c r="P847" s="34">
        <f t="shared" si="45"/>
        <v>209</v>
      </c>
      <c r="Q847" s="34">
        <f t="shared" si="45"/>
        <v>32</v>
      </c>
      <c r="R847" s="34">
        <f t="shared" si="45"/>
        <v>177</v>
      </c>
      <c r="S847" s="34">
        <f t="shared" si="45"/>
        <v>81</v>
      </c>
    </row>
    <row r="848" spans="1:19" x14ac:dyDescent="0.25">
      <c r="A848">
        <v>4</v>
      </c>
      <c r="B848">
        <v>22</v>
      </c>
      <c r="C848">
        <v>23</v>
      </c>
      <c r="D848">
        <v>28</v>
      </c>
      <c r="E848">
        <v>45</v>
      </c>
      <c r="F848" s="2">
        <v>0.22427832585244392</v>
      </c>
      <c r="G848">
        <f t="shared" si="44"/>
        <v>122</v>
      </c>
      <c r="H848" s="2">
        <f ca="1">VLOOKUP(A848,Mains!A:D,4,0)+VLOOKUP(B848,Mains!A:D,4,0)+VLOOKUP(C848,Mains!A:D,4,0)+VLOOKUP(D848,Mains!A:D,4,0)+VLOOKUP(E848,Mains!A:D,4,0)</f>
        <v>0.11191406003604923</v>
      </c>
      <c r="I848">
        <f>IF(OR($A848=Test!B$1,$B848=Test!B$1,$C848=Test!B$1,$D848=Test!B$1,$E848=Test!B$1),1,0)</f>
        <v>0</v>
      </c>
      <c r="J848">
        <f>IF(OR($A848=Test!C$1,$B848=Test!C$1,$C848=Test!C$1,$D848=Test!C$1,$E848=Test!C$1),1,0)</f>
        <v>0</v>
      </c>
      <c r="K848">
        <f>IF(OR($A848=Test!D$1,$B848=Test!D$1,$C848=Test!D$1,$D848=Test!D$1,$E848=Test!D$1),1,0)</f>
        <v>0</v>
      </c>
      <c r="L848">
        <f>IF(OR($A848=Test!E$1,$B848=Test!E$1,$C848=Test!E$1,$D848=Test!E$1,$E848=Test!E$1),1,0)</f>
        <v>0</v>
      </c>
      <c r="M848">
        <f>IF(OR($A848=Test!F$1,$B848=Test!F$1,$C848=Test!F$1,$D848=Test!F$1,$E848=Test!F$1),1,0)</f>
        <v>0</v>
      </c>
      <c r="N848" s="34">
        <f t="shared" si="46"/>
        <v>0</v>
      </c>
      <c r="O848" s="34">
        <f t="shared" si="45"/>
        <v>207</v>
      </c>
      <c r="P848" s="34">
        <f t="shared" si="45"/>
        <v>82</v>
      </c>
      <c r="Q848" s="34">
        <f t="shared" si="45"/>
        <v>86</v>
      </c>
      <c r="R848" s="34">
        <f t="shared" si="45"/>
        <v>11</v>
      </c>
      <c r="S848" s="34">
        <f t="shared" si="45"/>
        <v>81</v>
      </c>
    </row>
    <row r="849" spans="1:19" x14ac:dyDescent="0.25">
      <c r="A849">
        <v>5</v>
      </c>
      <c r="B849">
        <v>22</v>
      </c>
      <c r="C849">
        <v>23</v>
      </c>
      <c r="D849">
        <v>35</v>
      </c>
      <c r="E849">
        <v>50</v>
      </c>
      <c r="F849" s="2">
        <v>0.22427267918645868</v>
      </c>
      <c r="G849">
        <f t="shared" si="44"/>
        <v>135</v>
      </c>
      <c r="H849" s="2">
        <f ca="1">VLOOKUP(A849,Mains!A:D,4,0)+VLOOKUP(B849,Mains!A:D,4,0)+VLOOKUP(C849,Mains!A:D,4,0)+VLOOKUP(D849,Mains!A:D,4,0)+VLOOKUP(E849,Mains!A:D,4,0)</f>
        <v>0.11150568197623649</v>
      </c>
      <c r="I849">
        <f>IF(OR($A849=Test!B$1,$B849=Test!B$1,$C849=Test!B$1,$D849=Test!B$1,$E849=Test!B$1),1,0)</f>
        <v>0</v>
      </c>
      <c r="J849">
        <f>IF(OR($A849=Test!C$1,$B849=Test!C$1,$C849=Test!C$1,$D849=Test!C$1,$E849=Test!C$1),1,0)</f>
        <v>0</v>
      </c>
      <c r="K849">
        <f>IF(OR($A849=Test!D$1,$B849=Test!D$1,$C849=Test!D$1,$D849=Test!D$1,$E849=Test!D$1),1,0)</f>
        <v>0</v>
      </c>
      <c r="L849">
        <f>IF(OR($A849=Test!E$1,$B849=Test!E$1,$C849=Test!E$1,$D849=Test!E$1,$E849=Test!E$1),1,0)</f>
        <v>0</v>
      </c>
      <c r="M849">
        <f>IF(OR($A849=Test!F$1,$B849=Test!F$1,$C849=Test!F$1,$D849=Test!F$1,$E849=Test!F$1),1,0)</f>
        <v>1</v>
      </c>
      <c r="N849" s="34">
        <f t="shared" si="46"/>
        <v>1</v>
      </c>
      <c r="O849" s="34">
        <f t="shared" si="45"/>
        <v>50</v>
      </c>
      <c r="P849" s="34">
        <f t="shared" si="45"/>
        <v>82</v>
      </c>
      <c r="Q849" s="34">
        <f t="shared" si="45"/>
        <v>86</v>
      </c>
      <c r="R849" s="34">
        <f t="shared" si="45"/>
        <v>177</v>
      </c>
      <c r="S849" s="34">
        <f t="shared" si="45"/>
        <v>215</v>
      </c>
    </row>
    <row r="850" spans="1:19" x14ac:dyDescent="0.25">
      <c r="A850">
        <v>4</v>
      </c>
      <c r="B850">
        <v>19</v>
      </c>
      <c r="C850">
        <v>20</v>
      </c>
      <c r="D850">
        <v>38</v>
      </c>
      <c r="E850">
        <v>50</v>
      </c>
      <c r="F850" s="2">
        <v>0.22421228791935033</v>
      </c>
      <c r="G850">
        <f t="shared" si="44"/>
        <v>131</v>
      </c>
      <c r="H850" s="2">
        <f ca="1">VLOOKUP(A850,Mains!A:D,4,0)+VLOOKUP(B850,Mains!A:D,4,0)+VLOOKUP(C850,Mains!A:D,4,0)+VLOOKUP(D850,Mains!A:D,4,0)+VLOOKUP(E850,Mains!A:D,4,0)</f>
        <v>6.9165461255285124E-2</v>
      </c>
      <c r="I850">
        <f>IF(OR($A850=Test!B$1,$B850=Test!B$1,$C850=Test!B$1,$D850=Test!B$1,$E850=Test!B$1),1,0)</f>
        <v>0</v>
      </c>
      <c r="J850">
        <f>IF(OR($A850=Test!C$1,$B850=Test!C$1,$C850=Test!C$1,$D850=Test!C$1,$E850=Test!C$1),1,0)</f>
        <v>0</v>
      </c>
      <c r="K850">
        <f>IF(OR($A850=Test!D$1,$B850=Test!D$1,$C850=Test!D$1,$D850=Test!D$1,$E850=Test!D$1),1,0)</f>
        <v>0</v>
      </c>
      <c r="L850">
        <f>IF(OR($A850=Test!E$1,$B850=Test!E$1,$C850=Test!E$1,$D850=Test!E$1,$E850=Test!E$1),1,0)</f>
        <v>0</v>
      </c>
      <c r="M850">
        <f>IF(OR($A850=Test!F$1,$B850=Test!F$1,$C850=Test!F$1,$D850=Test!F$1,$E850=Test!F$1),1,0)</f>
        <v>1</v>
      </c>
      <c r="N850" s="34">
        <f t="shared" si="46"/>
        <v>1</v>
      </c>
      <c r="O850" s="34">
        <f t="shared" si="45"/>
        <v>207</v>
      </c>
      <c r="P850" s="34">
        <f t="shared" si="45"/>
        <v>209</v>
      </c>
      <c r="Q850" s="34">
        <f t="shared" si="45"/>
        <v>32</v>
      </c>
      <c r="R850" s="34">
        <f t="shared" si="45"/>
        <v>24</v>
      </c>
      <c r="S850" s="34">
        <f t="shared" si="45"/>
        <v>215</v>
      </c>
    </row>
    <row r="851" spans="1:19" x14ac:dyDescent="0.25">
      <c r="A851">
        <v>4</v>
      </c>
      <c r="B851">
        <v>22</v>
      </c>
      <c r="C851">
        <v>32</v>
      </c>
      <c r="D851">
        <v>39</v>
      </c>
      <c r="E851">
        <v>40</v>
      </c>
      <c r="F851" s="2">
        <v>0.22414963123485598</v>
      </c>
      <c r="G851">
        <f t="shared" si="44"/>
        <v>137</v>
      </c>
      <c r="H851" s="2">
        <f ca="1">VLOOKUP(A851,Mains!A:D,4,0)+VLOOKUP(B851,Mains!A:D,4,0)+VLOOKUP(C851,Mains!A:D,4,0)+VLOOKUP(D851,Mains!A:D,4,0)+VLOOKUP(E851,Mains!A:D,4,0)</f>
        <v>0.11336164492450873</v>
      </c>
      <c r="I851">
        <f>IF(OR($A851=Test!B$1,$B851=Test!B$1,$C851=Test!B$1,$D851=Test!B$1,$E851=Test!B$1),1,0)</f>
        <v>0</v>
      </c>
      <c r="J851">
        <f>IF(OR($A851=Test!C$1,$B851=Test!C$1,$C851=Test!C$1,$D851=Test!C$1,$E851=Test!C$1),1,0)</f>
        <v>0</v>
      </c>
      <c r="K851">
        <f>IF(OR($A851=Test!D$1,$B851=Test!D$1,$C851=Test!D$1,$D851=Test!D$1,$E851=Test!D$1),1,0)</f>
        <v>0</v>
      </c>
      <c r="L851">
        <f>IF(OR($A851=Test!E$1,$B851=Test!E$1,$C851=Test!E$1,$D851=Test!E$1,$E851=Test!E$1),1,0)</f>
        <v>0</v>
      </c>
      <c r="M851">
        <f>IF(OR($A851=Test!F$1,$B851=Test!F$1,$C851=Test!F$1,$D851=Test!F$1,$E851=Test!F$1),1,0)</f>
        <v>0</v>
      </c>
      <c r="N851" s="34">
        <f t="shared" si="46"/>
        <v>0</v>
      </c>
      <c r="O851" s="34">
        <f t="shared" si="45"/>
        <v>207</v>
      </c>
      <c r="P851" s="34">
        <f t="shared" si="45"/>
        <v>82</v>
      </c>
      <c r="Q851" s="34">
        <f t="shared" si="45"/>
        <v>50</v>
      </c>
      <c r="R851" s="34">
        <f t="shared" si="45"/>
        <v>199</v>
      </c>
      <c r="S851" s="34">
        <f t="shared" si="45"/>
        <v>170</v>
      </c>
    </row>
    <row r="852" spans="1:19" x14ac:dyDescent="0.25">
      <c r="A852">
        <v>14</v>
      </c>
      <c r="B852">
        <v>15</v>
      </c>
      <c r="C852">
        <v>22</v>
      </c>
      <c r="D852">
        <v>35</v>
      </c>
      <c r="E852">
        <v>50</v>
      </c>
      <c r="F852" s="2">
        <v>0.22410815854287139</v>
      </c>
      <c r="G852">
        <f t="shared" si="44"/>
        <v>136</v>
      </c>
      <c r="H852" s="2">
        <f ca="1">VLOOKUP(A852,Mains!A:D,4,0)+VLOOKUP(B852,Mains!A:D,4,0)+VLOOKUP(C852,Mains!A:D,4,0)+VLOOKUP(D852,Mains!A:D,4,0)+VLOOKUP(E852,Mains!A:D,4,0)</f>
        <v>8.9318271315468586E-2</v>
      </c>
      <c r="I852">
        <f>IF(OR($A852=Test!B$1,$B852=Test!B$1,$C852=Test!B$1,$D852=Test!B$1,$E852=Test!B$1),1,0)</f>
        <v>0</v>
      </c>
      <c r="J852">
        <f>IF(OR($A852=Test!C$1,$B852=Test!C$1,$C852=Test!C$1,$D852=Test!C$1,$E852=Test!C$1),1,0)</f>
        <v>1</v>
      </c>
      <c r="K852">
        <f>IF(OR($A852=Test!D$1,$B852=Test!D$1,$C852=Test!D$1,$D852=Test!D$1,$E852=Test!D$1),1,0)</f>
        <v>0</v>
      </c>
      <c r="L852">
        <f>IF(OR($A852=Test!E$1,$B852=Test!E$1,$C852=Test!E$1,$D852=Test!E$1,$E852=Test!E$1),1,0)</f>
        <v>0</v>
      </c>
      <c r="M852">
        <f>IF(OR($A852=Test!F$1,$B852=Test!F$1,$C852=Test!F$1,$D852=Test!F$1,$E852=Test!F$1),1,0)</f>
        <v>1</v>
      </c>
      <c r="N852" s="34">
        <f t="shared" si="46"/>
        <v>2</v>
      </c>
      <c r="O852" s="34">
        <f t="shared" si="45"/>
        <v>1</v>
      </c>
      <c r="P852" s="34">
        <f t="shared" si="45"/>
        <v>56</v>
      </c>
      <c r="Q852" s="34">
        <f t="shared" si="45"/>
        <v>106</v>
      </c>
      <c r="R852" s="34">
        <f t="shared" si="45"/>
        <v>177</v>
      </c>
      <c r="S852" s="34">
        <f t="shared" si="45"/>
        <v>215</v>
      </c>
    </row>
    <row r="853" spans="1:19" x14ac:dyDescent="0.25">
      <c r="A853">
        <v>2</v>
      </c>
      <c r="B853">
        <v>19</v>
      </c>
      <c r="C853">
        <v>32</v>
      </c>
      <c r="D853">
        <v>42</v>
      </c>
      <c r="E853">
        <v>43</v>
      </c>
      <c r="F853" s="2">
        <v>0.22408235057451423</v>
      </c>
      <c r="G853">
        <f t="shared" si="44"/>
        <v>138</v>
      </c>
      <c r="H853" s="2">
        <f ca="1">VLOOKUP(A853,Mains!A:D,4,0)+VLOOKUP(B853,Mains!A:D,4,0)+VLOOKUP(C853,Mains!A:D,4,0)+VLOOKUP(D853,Mains!A:D,4,0)+VLOOKUP(E853,Mains!A:D,4,0)</f>
        <v>9.9162205881904122E-2</v>
      </c>
      <c r="I853">
        <f>IF(OR($A853=Test!B$1,$B853=Test!B$1,$C853=Test!B$1,$D853=Test!B$1,$E853=Test!B$1),1,0)</f>
        <v>1</v>
      </c>
      <c r="J853">
        <f>IF(OR($A853=Test!C$1,$B853=Test!C$1,$C853=Test!C$1,$D853=Test!C$1,$E853=Test!C$1),1,0)</f>
        <v>0</v>
      </c>
      <c r="K853">
        <f>IF(OR($A853=Test!D$1,$B853=Test!D$1,$C853=Test!D$1,$D853=Test!D$1,$E853=Test!D$1),1,0)</f>
        <v>0</v>
      </c>
      <c r="L853">
        <f>IF(OR($A853=Test!E$1,$B853=Test!E$1,$C853=Test!E$1,$D853=Test!E$1,$E853=Test!E$1),1,0)</f>
        <v>0</v>
      </c>
      <c r="M853">
        <f>IF(OR($A853=Test!F$1,$B853=Test!F$1,$C853=Test!F$1,$D853=Test!F$1,$E853=Test!F$1),1,0)</f>
        <v>0</v>
      </c>
      <c r="N853" s="34">
        <f t="shared" si="46"/>
        <v>1</v>
      </c>
      <c r="O853" s="34">
        <f t="shared" si="45"/>
        <v>660</v>
      </c>
      <c r="P853" s="34">
        <f t="shared" si="45"/>
        <v>209</v>
      </c>
      <c r="Q853" s="34">
        <f t="shared" si="45"/>
        <v>50</v>
      </c>
      <c r="R853" s="34">
        <f t="shared" si="45"/>
        <v>110</v>
      </c>
      <c r="S853" s="34">
        <f t="shared" si="45"/>
        <v>208</v>
      </c>
    </row>
    <row r="854" spans="1:19" x14ac:dyDescent="0.25">
      <c r="A854">
        <v>1</v>
      </c>
      <c r="B854">
        <v>19</v>
      </c>
      <c r="C854">
        <v>33</v>
      </c>
      <c r="D854">
        <v>39</v>
      </c>
      <c r="E854">
        <v>40</v>
      </c>
      <c r="F854" s="2">
        <v>0.22406993515316936</v>
      </c>
      <c r="G854">
        <f t="shared" si="44"/>
        <v>132</v>
      </c>
      <c r="H854" s="2">
        <f ca="1">VLOOKUP(A854,Mains!A:D,4,0)+VLOOKUP(B854,Mains!A:D,4,0)+VLOOKUP(C854,Mains!A:D,4,0)+VLOOKUP(D854,Mains!A:D,4,0)+VLOOKUP(E854,Mains!A:D,4,0)</f>
        <v>0.10175547663025897</v>
      </c>
      <c r="I854">
        <f>IF(OR($A854=Test!B$1,$B854=Test!B$1,$C854=Test!B$1,$D854=Test!B$1,$E854=Test!B$1),1,0)</f>
        <v>0</v>
      </c>
      <c r="J854">
        <f>IF(OR($A854=Test!C$1,$B854=Test!C$1,$C854=Test!C$1,$D854=Test!C$1,$E854=Test!C$1),1,0)</f>
        <v>0</v>
      </c>
      <c r="K854">
        <f>IF(OR($A854=Test!D$1,$B854=Test!D$1,$C854=Test!D$1,$D854=Test!D$1,$E854=Test!D$1),1,0)</f>
        <v>0</v>
      </c>
      <c r="L854">
        <f>IF(OR($A854=Test!E$1,$B854=Test!E$1,$C854=Test!E$1,$D854=Test!E$1,$E854=Test!E$1),1,0)</f>
        <v>0</v>
      </c>
      <c r="M854">
        <f>IF(OR($A854=Test!F$1,$B854=Test!F$1,$C854=Test!F$1,$D854=Test!F$1,$E854=Test!F$1),1,0)</f>
        <v>0</v>
      </c>
      <c r="N854" s="34">
        <f t="shared" si="46"/>
        <v>0</v>
      </c>
      <c r="O854" s="34">
        <f t="shared" si="45"/>
        <v>38</v>
      </c>
      <c r="P854" s="34">
        <f t="shared" si="45"/>
        <v>209</v>
      </c>
      <c r="Q854" s="34">
        <f t="shared" si="45"/>
        <v>27</v>
      </c>
      <c r="R854" s="34">
        <f t="shared" si="45"/>
        <v>199</v>
      </c>
      <c r="S854" s="34">
        <f t="shared" si="45"/>
        <v>170</v>
      </c>
    </row>
    <row r="855" spans="1:19" x14ac:dyDescent="0.25">
      <c r="A855">
        <v>4</v>
      </c>
      <c r="B855">
        <v>19</v>
      </c>
      <c r="C855">
        <v>26</v>
      </c>
      <c r="D855">
        <v>38</v>
      </c>
      <c r="E855">
        <v>39</v>
      </c>
      <c r="F855" s="2">
        <v>0.22405776420491191</v>
      </c>
      <c r="G855">
        <f t="shared" si="44"/>
        <v>126</v>
      </c>
      <c r="H855" s="2">
        <f ca="1">VLOOKUP(A855,Mains!A:D,4,0)+VLOOKUP(B855,Mains!A:D,4,0)+VLOOKUP(C855,Mains!A:D,4,0)+VLOOKUP(D855,Mains!A:D,4,0)+VLOOKUP(E855,Mains!A:D,4,0)</f>
        <v>9.6803649846850637E-2</v>
      </c>
      <c r="I855">
        <f>IF(OR($A855=Test!B$1,$B855=Test!B$1,$C855=Test!B$1,$D855=Test!B$1,$E855=Test!B$1),1,0)</f>
        <v>0</v>
      </c>
      <c r="J855">
        <f>IF(OR($A855=Test!C$1,$B855=Test!C$1,$C855=Test!C$1,$D855=Test!C$1,$E855=Test!C$1),1,0)</f>
        <v>0</v>
      </c>
      <c r="K855">
        <f>IF(OR($A855=Test!D$1,$B855=Test!D$1,$C855=Test!D$1,$D855=Test!D$1,$E855=Test!D$1),1,0)</f>
        <v>0</v>
      </c>
      <c r="L855">
        <f>IF(OR($A855=Test!E$1,$B855=Test!E$1,$C855=Test!E$1,$D855=Test!E$1,$E855=Test!E$1),1,0)</f>
        <v>0</v>
      </c>
      <c r="M855">
        <f>IF(OR($A855=Test!F$1,$B855=Test!F$1,$C855=Test!F$1,$D855=Test!F$1,$E855=Test!F$1),1,0)</f>
        <v>0</v>
      </c>
      <c r="N855" s="34">
        <f t="shared" si="46"/>
        <v>0</v>
      </c>
      <c r="O855" s="34">
        <f t="shared" si="45"/>
        <v>207</v>
      </c>
      <c r="P855" s="34">
        <f t="shared" si="45"/>
        <v>209</v>
      </c>
      <c r="Q855" s="34">
        <f t="shared" si="45"/>
        <v>102</v>
      </c>
      <c r="R855" s="34">
        <f t="shared" si="45"/>
        <v>24</v>
      </c>
      <c r="S855" s="34">
        <f t="shared" si="45"/>
        <v>22</v>
      </c>
    </row>
    <row r="856" spans="1:19" x14ac:dyDescent="0.25">
      <c r="A856">
        <v>4</v>
      </c>
      <c r="B856">
        <v>21</v>
      </c>
      <c r="C856">
        <v>22</v>
      </c>
      <c r="D856">
        <v>40</v>
      </c>
      <c r="E856">
        <v>48</v>
      </c>
      <c r="F856" s="2">
        <v>0.22399927015318705</v>
      </c>
      <c r="G856">
        <f t="shared" si="44"/>
        <v>135</v>
      </c>
      <c r="H856" s="2">
        <f ca="1">VLOOKUP(A856,Mains!A:D,4,0)+VLOOKUP(B856,Mains!A:D,4,0)+VLOOKUP(C856,Mains!A:D,4,0)+VLOOKUP(D856,Mains!A:D,4,0)+VLOOKUP(E856,Mains!A:D,4,0)</f>
        <v>9.074170434383122E-2</v>
      </c>
      <c r="I856">
        <f>IF(OR($A856=Test!B$1,$B856=Test!B$1,$C856=Test!B$1,$D856=Test!B$1,$E856=Test!B$1),1,0)</f>
        <v>0</v>
      </c>
      <c r="J856">
        <f>IF(OR($A856=Test!C$1,$B856=Test!C$1,$C856=Test!C$1,$D856=Test!C$1,$E856=Test!C$1),1,0)</f>
        <v>0</v>
      </c>
      <c r="K856">
        <f>IF(OR($A856=Test!D$1,$B856=Test!D$1,$C856=Test!D$1,$D856=Test!D$1,$E856=Test!D$1),1,0)</f>
        <v>0</v>
      </c>
      <c r="L856">
        <f>IF(OR($A856=Test!E$1,$B856=Test!E$1,$C856=Test!E$1,$D856=Test!E$1,$E856=Test!E$1),1,0)</f>
        <v>0</v>
      </c>
      <c r="M856">
        <f>IF(OR($A856=Test!F$1,$B856=Test!F$1,$C856=Test!F$1,$D856=Test!F$1,$E856=Test!F$1),1,0)</f>
        <v>0</v>
      </c>
      <c r="N856" s="34">
        <f t="shared" si="46"/>
        <v>0</v>
      </c>
      <c r="O856" s="34">
        <f t="shared" si="45"/>
        <v>207</v>
      </c>
      <c r="P856" s="34">
        <f t="shared" si="45"/>
        <v>56</v>
      </c>
      <c r="Q856" s="34">
        <f t="shared" si="45"/>
        <v>106</v>
      </c>
      <c r="R856" s="34">
        <f t="shared" si="45"/>
        <v>160</v>
      </c>
      <c r="S856" s="34">
        <f t="shared" si="45"/>
        <v>17</v>
      </c>
    </row>
    <row r="857" spans="1:19" x14ac:dyDescent="0.25">
      <c r="A857">
        <v>1</v>
      </c>
      <c r="B857">
        <v>17</v>
      </c>
      <c r="C857">
        <v>35</v>
      </c>
      <c r="D857">
        <v>36</v>
      </c>
      <c r="E857">
        <v>50</v>
      </c>
      <c r="F857" s="2">
        <v>0.22399407171546701</v>
      </c>
      <c r="G857">
        <f t="shared" si="44"/>
        <v>139</v>
      </c>
      <c r="H857" s="2">
        <f ca="1">VLOOKUP(A857,Mains!A:D,4,0)+VLOOKUP(B857,Mains!A:D,4,0)+VLOOKUP(C857,Mains!A:D,4,0)+VLOOKUP(D857,Mains!A:D,4,0)+VLOOKUP(E857,Mains!A:D,4,0)</f>
        <v>7.1320166361554416E-2</v>
      </c>
      <c r="I857">
        <f>IF(OR($A857=Test!B$1,$B857=Test!B$1,$C857=Test!B$1,$D857=Test!B$1,$E857=Test!B$1),1,0)</f>
        <v>0</v>
      </c>
      <c r="J857">
        <f>IF(OR($A857=Test!C$1,$B857=Test!C$1,$C857=Test!C$1,$D857=Test!C$1,$E857=Test!C$1),1,0)</f>
        <v>0</v>
      </c>
      <c r="K857">
        <f>IF(OR($A857=Test!D$1,$B857=Test!D$1,$C857=Test!D$1,$D857=Test!D$1,$E857=Test!D$1),1,0)</f>
        <v>0</v>
      </c>
      <c r="L857">
        <f>IF(OR($A857=Test!E$1,$B857=Test!E$1,$C857=Test!E$1,$D857=Test!E$1,$E857=Test!E$1),1,0)</f>
        <v>0</v>
      </c>
      <c r="M857">
        <f>IF(OR($A857=Test!F$1,$B857=Test!F$1,$C857=Test!F$1,$D857=Test!F$1,$E857=Test!F$1),1,0)</f>
        <v>1</v>
      </c>
      <c r="N857" s="34">
        <f t="shared" si="46"/>
        <v>1</v>
      </c>
      <c r="O857" s="34">
        <f t="shared" si="45"/>
        <v>38</v>
      </c>
      <c r="P857" s="34">
        <f t="shared" si="45"/>
        <v>105</v>
      </c>
      <c r="Q857" s="34">
        <f t="shared" si="45"/>
        <v>56</v>
      </c>
      <c r="R857" s="34">
        <f t="shared" si="45"/>
        <v>33</v>
      </c>
      <c r="S857" s="34">
        <f t="shared" si="45"/>
        <v>215</v>
      </c>
    </row>
    <row r="858" spans="1:19" x14ac:dyDescent="0.25">
      <c r="A858">
        <v>2</v>
      </c>
      <c r="B858">
        <v>19</v>
      </c>
      <c r="C858">
        <v>20</v>
      </c>
      <c r="D858">
        <v>38</v>
      </c>
      <c r="E858">
        <v>45</v>
      </c>
      <c r="F858" s="2">
        <v>0.2239720860914679</v>
      </c>
      <c r="G858">
        <f t="shared" si="44"/>
        <v>124</v>
      </c>
      <c r="H858" s="2">
        <f ca="1">VLOOKUP(A858,Mains!A:D,4,0)+VLOOKUP(B858,Mains!A:D,4,0)+VLOOKUP(C858,Mains!A:D,4,0)+VLOOKUP(D858,Mains!A:D,4,0)+VLOOKUP(E858,Mains!A:D,4,0)</f>
        <v>7.5838112170619046E-2</v>
      </c>
      <c r="I858">
        <f>IF(OR($A858=Test!B$1,$B858=Test!B$1,$C858=Test!B$1,$D858=Test!B$1,$E858=Test!B$1),1,0)</f>
        <v>1</v>
      </c>
      <c r="J858">
        <f>IF(OR($A858=Test!C$1,$B858=Test!C$1,$C858=Test!C$1,$D858=Test!C$1,$E858=Test!C$1),1,0)</f>
        <v>0</v>
      </c>
      <c r="K858">
        <f>IF(OR($A858=Test!D$1,$B858=Test!D$1,$C858=Test!D$1,$D858=Test!D$1,$E858=Test!D$1),1,0)</f>
        <v>0</v>
      </c>
      <c r="L858">
        <f>IF(OR($A858=Test!E$1,$B858=Test!E$1,$C858=Test!E$1,$D858=Test!E$1,$E858=Test!E$1),1,0)</f>
        <v>0</v>
      </c>
      <c r="M858">
        <f>IF(OR($A858=Test!F$1,$B858=Test!F$1,$C858=Test!F$1,$D858=Test!F$1,$E858=Test!F$1),1,0)</f>
        <v>0</v>
      </c>
      <c r="N858" s="34">
        <f t="shared" si="46"/>
        <v>1</v>
      </c>
      <c r="O858" s="34">
        <f t="shared" si="45"/>
        <v>660</v>
      </c>
      <c r="P858" s="34">
        <f t="shared" si="45"/>
        <v>209</v>
      </c>
      <c r="Q858" s="34">
        <f t="shared" si="45"/>
        <v>32</v>
      </c>
      <c r="R858" s="34">
        <f t="shared" si="45"/>
        <v>24</v>
      </c>
      <c r="S858" s="34">
        <f t="shared" si="45"/>
        <v>81</v>
      </c>
    </row>
    <row r="859" spans="1:19" x14ac:dyDescent="0.25">
      <c r="A859">
        <v>2</v>
      </c>
      <c r="B859">
        <v>20</v>
      </c>
      <c r="C859">
        <v>28</v>
      </c>
      <c r="D859">
        <v>35</v>
      </c>
      <c r="E859">
        <v>36</v>
      </c>
      <c r="F859" s="2">
        <v>0.22397198636513674</v>
      </c>
      <c r="G859">
        <f t="shared" si="44"/>
        <v>121</v>
      </c>
      <c r="H859" s="2">
        <f ca="1">VLOOKUP(A859,Mains!A:D,4,0)+VLOOKUP(B859,Mains!A:D,4,0)+VLOOKUP(C859,Mains!A:D,4,0)+VLOOKUP(D859,Mains!A:D,4,0)+VLOOKUP(E859,Mains!A:D,4,0)</f>
        <v>8.560868364606837E-2</v>
      </c>
      <c r="I859">
        <f>IF(OR($A859=Test!B$1,$B859=Test!B$1,$C859=Test!B$1,$D859=Test!B$1,$E859=Test!B$1),1,0)</f>
        <v>1</v>
      </c>
      <c r="J859">
        <f>IF(OR($A859=Test!C$1,$B859=Test!C$1,$C859=Test!C$1,$D859=Test!C$1,$E859=Test!C$1),1,0)</f>
        <v>0</v>
      </c>
      <c r="K859">
        <f>IF(OR($A859=Test!D$1,$B859=Test!D$1,$C859=Test!D$1,$D859=Test!D$1,$E859=Test!D$1),1,0)</f>
        <v>0</v>
      </c>
      <c r="L859">
        <f>IF(OR($A859=Test!E$1,$B859=Test!E$1,$C859=Test!E$1,$D859=Test!E$1,$E859=Test!E$1),1,0)</f>
        <v>0</v>
      </c>
      <c r="M859">
        <f>IF(OR($A859=Test!F$1,$B859=Test!F$1,$C859=Test!F$1,$D859=Test!F$1,$E859=Test!F$1),1,0)</f>
        <v>0</v>
      </c>
      <c r="N859" s="34">
        <f t="shared" si="46"/>
        <v>1</v>
      </c>
      <c r="O859" s="34">
        <f t="shared" si="45"/>
        <v>660</v>
      </c>
      <c r="P859" s="34">
        <f t="shared" si="45"/>
        <v>74</v>
      </c>
      <c r="Q859" s="34">
        <f t="shared" si="45"/>
        <v>120</v>
      </c>
      <c r="R859" s="34">
        <f t="shared" si="45"/>
        <v>177</v>
      </c>
      <c r="S859" s="34">
        <f t="shared" si="45"/>
        <v>12</v>
      </c>
    </row>
    <row r="860" spans="1:19" x14ac:dyDescent="0.25">
      <c r="A860">
        <v>2</v>
      </c>
      <c r="B860">
        <v>18</v>
      </c>
      <c r="C860">
        <v>26</v>
      </c>
      <c r="D860">
        <v>40</v>
      </c>
      <c r="E860">
        <v>41</v>
      </c>
      <c r="F860" s="2">
        <v>0.22396449854904577</v>
      </c>
      <c r="G860">
        <f t="shared" si="44"/>
        <v>127</v>
      </c>
      <c r="H860" s="2">
        <f ca="1">VLOOKUP(A860,Mains!A:D,4,0)+VLOOKUP(B860,Mains!A:D,4,0)+VLOOKUP(C860,Mains!A:D,4,0)+VLOOKUP(D860,Mains!A:D,4,0)+VLOOKUP(E860,Mains!A:D,4,0)</f>
        <v>9.1080352702957557E-2</v>
      </c>
      <c r="I860">
        <f>IF(OR($A860=Test!B$1,$B860=Test!B$1,$C860=Test!B$1,$D860=Test!B$1,$E860=Test!B$1),1,0)</f>
        <v>1</v>
      </c>
      <c r="J860">
        <f>IF(OR($A860=Test!C$1,$B860=Test!C$1,$C860=Test!C$1,$D860=Test!C$1,$E860=Test!C$1),1,0)</f>
        <v>0</v>
      </c>
      <c r="K860">
        <f>IF(OR($A860=Test!D$1,$B860=Test!D$1,$C860=Test!D$1,$D860=Test!D$1,$E860=Test!D$1),1,0)</f>
        <v>0</v>
      </c>
      <c r="L860">
        <f>IF(OR($A860=Test!E$1,$B860=Test!E$1,$C860=Test!E$1,$D860=Test!E$1,$E860=Test!E$1),1,0)</f>
        <v>0</v>
      </c>
      <c r="M860">
        <f>IF(OR($A860=Test!F$1,$B860=Test!F$1,$C860=Test!F$1,$D860=Test!F$1,$E860=Test!F$1),1,0)</f>
        <v>0</v>
      </c>
      <c r="N860" s="34">
        <f t="shared" si="46"/>
        <v>1</v>
      </c>
      <c r="O860" s="34">
        <f t="shared" si="45"/>
        <v>660</v>
      </c>
      <c r="P860" s="34">
        <f t="shared" si="45"/>
        <v>40</v>
      </c>
      <c r="Q860" s="34">
        <f t="shared" si="45"/>
        <v>102</v>
      </c>
      <c r="R860" s="34">
        <f t="shared" si="45"/>
        <v>160</v>
      </c>
      <c r="S860" s="34">
        <f t="shared" si="45"/>
        <v>92</v>
      </c>
    </row>
    <row r="861" spans="1:19" x14ac:dyDescent="0.25">
      <c r="A861">
        <v>5</v>
      </c>
      <c r="B861">
        <v>19</v>
      </c>
      <c r="C861">
        <v>34</v>
      </c>
      <c r="D861">
        <v>35</v>
      </c>
      <c r="E861">
        <v>46</v>
      </c>
      <c r="F861" s="2">
        <v>0.22396130767369909</v>
      </c>
      <c r="G861">
        <f t="shared" si="44"/>
        <v>139</v>
      </c>
      <c r="H861" s="2">
        <f ca="1">VLOOKUP(A861,Mains!A:D,4,0)+VLOOKUP(B861,Mains!A:D,4,0)+VLOOKUP(C861,Mains!A:D,4,0)+VLOOKUP(D861,Mains!A:D,4,0)+VLOOKUP(E861,Mains!A:D,4,0)</f>
        <v>8.4796028849952104E-2</v>
      </c>
      <c r="I861">
        <f>IF(OR($A861=Test!B$1,$B861=Test!B$1,$C861=Test!B$1,$D861=Test!B$1,$E861=Test!B$1),1,0)</f>
        <v>0</v>
      </c>
      <c r="J861">
        <f>IF(OR($A861=Test!C$1,$B861=Test!C$1,$C861=Test!C$1,$D861=Test!C$1,$E861=Test!C$1),1,0)</f>
        <v>0</v>
      </c>
      <c r="K861">
        <f>IF(OR($A861=Test!D$1,$B861=Test!D$1,$C861=Test!D$1,$D861=Test!D$1,$E861=Test!D$1),1,0)</f>
        <v>0</v>
      </c>
      <c r="L861">
        <f>IF(OR($A861=Test!E$1,$B861=Test!E$1,$C861=Test!E$1,$D861=Test!E$1,$E861=Test!E$1),1,0)</f>
        <v>0</v>
      </c>
      <c r="M861">
        <f>IF(OR($A861=Test!F$1,$B861=Test!F$1,$C861=Test!F$1,$D861=Test!F$1,$E861=Test!F$1),1,0)</f>
        <v>0</v>
      </c>
      <c r="N861" s="34">
        <f t="shared" si="46"/>
        <v>0</v>
      </c>
      <c r="O861" s="34">
        <f t="shared" si="45"/>
        <v>50</v>
      </c>
      <c r="P861" s="34">
        <f t="shared" si="45"/>
        <v>209</v>
      </c>
      <c r="Q861" s="34">
        <f t="shared" si="45"/>
        <v>71</v>
      </c>
      <c r="R861" s="34">
        <f t="shared" si="45"/>
        <v>177</v>
      </c>
      <c r="S861" s="34">
        <f t="shared" si="45"/>
        <v>64</v>
      </c>
    </row>
    <row r="862" spans="1:19" x14ac:dyDescent="0.25">
      <c r="A862">
        <v>5</v>
      </c>
      <c r="B862">
        <v>23</v>
      </c>
      <c r="C862">
        <v>24</v>
      </c>
      <c r="D862">
        <v>39</v>
      </c>
      <c r="E862">
        <v>47</v>
      </c>
      <c r="F862" s="2">
        <v>0.22393070119630845</v>
      </c>
      <c r="G862">
        <f t="shared" si="44"/>
        <v>138</v>
      </c>
      <c r="H862" s="2">
        <f ca="1">VLOOKUP(A862,Mains!A:D,4,0)+VLOOKUP(B862,Mains!A:D,4,0)+VLOOKUP(C862,Mains!A:D,4,0)+VLOOKUP(D862,Mains!A:D,4,0)+VLOOKUP(E862,Mains!A:D,4,0)</f>
        <v>9.3712586353727964E-2</v>
      </c>
      <c r="I862">
        <f>IF(OR($A862=Test!B$1,$B862=Test!B$1,$C862=Test!B$1,$D862=Test!B$1,$E862=Test!B$1),1,0)</f>
        <v>0</v>
      </c>
      <c r="J862">
        <f>IF(OR($A862=Test!C$1,$B862=Test!C$1,$C862=Test!C$1,$D862=Test!C$1,$E862=Test!C$1),1,0)</f>
        <v>0</v>
      </c>
      <c r="K862">
        <f>IF(OR($A862=Test!D$1,$B862=Test!D$1,$C862=Test!D$1,$D862=Test!D$1,$E862=Test!D$1),1,0)</f>
        <v>0</v>
      </c>
      <c r="L862">
        <f>IF(OR($A862=Test!E$1,$B862=Test!E$1,$C862=Test!E$1,$D862=Test!E$1,$E862=Test!E$1),1,0)</f>
        <v>0</v>
      </c>
      <c r="M862">
        <f>IF(OR($A862=Test!F$1,$B862=Test!F$1,$C862=Test!F$1,$D862=Test!F$1,$E862=Test!F$1),1,0)</f>
        <v>0</v>
      </c>
      <c r="N862" s="34">
        <f t="shared" si="46"/>
        <v>0</v>
      </c>
      <c r="O862" s="34">
        <f t="shared" si="45"/>
        <v>50</v>
      </c>
      <c r="P862" s="34">
        <f t="shared" si="45"/>
        <v>43</v>
      </c>
      <c r="Q862" s="34">
        <f t="shared" si="45"/>
        <v>109</v>
      </c>
      <c r="R862" s="34">
        <f t="shared" si="45"/>
        <v>199</v>
      </c>
      <c r="S862" s="34">
        <f t="shared" si="45"/>
        <v>52</v>
      </c>
    </row>
    <row r="863" spans="1:19" x14ac:dyDescent="0.25">
      <c r="A863">
        <v>4</v>
      </c>
      <c r="B863">
        <v>22</v>
      </c>
      <c r="C863">
        <v>34</v>
      </c>
      <c r="D863">
        <v>35</v>
      </c>
      <c r="E863">
        <v>39</v>
      </c>
      <c r="F863" s="2">
        <v>0.22391849935364999</v>
      </c>
      <c r="G863">
        <f t="shared" si="44"/>
        <v>134</v>
      </c>
      <c r="H863" s="2">
        <f ca="1">VLOOKUP(A863,Mains!A:D,4,0)+VLOOKUP(B863,Mains!A:D,4,0)+VLOOKUP(C863,Mains!A:D,4,0)+VLOOKUP(D863,Mains!A:D,4,0)+VLOOKUP(E863,Mains!A:D,4,0)</f>
        <v>0.10782432770370257</v>
      </c>
      <c r="I863">
        <f>IF(OR($A863=Test!B$1,$B863=Test!B$1,$C863=Test!B$1,$D863=Test!B$1,$E863=Test!B$1),1,0)</f>
        <v>0</v>
      </c>
      <c r="J863">
        <f>IF(OR($A863=Test!C$1,$B863=Test!C$1,$C863=Test!C$1,$D863=Test!C$1,$E863=Test!C$1),1,0)</f>
        <v>0</v>
      </c>
      <c r="K863">
        <f>IF(OR($A863=Test!D$1,$B863=Test!D$1,$C863=Test!D$1,$D863=Test!D$1,$E863=Test!D$1),1,0)</f>
        <v>0</v>
      </c>
      <c r="L863">
        <f>IF(OR($A863=Test!E$1,$B863=Test!E$1,$C863=Test!E$1,$D863=Test!E$1,$E863=Test!E$1),1,0)</f>
        <v>0</v>
      </c>
      <c r="M863">
        <f>IF(OR($A863=Test!F$1,$B863=Test!F$1,$C863=Test!F$1,$D863=Test!F$1,$E863=Test!F$1),1,0)</f>
        <v>0</v>
      </c>
      <c r="N863" s="34">
        <f t="shared" si="46"/>
        <v>0</v>
      </c>
      <c r="O863" s="34">
        <f t="shared" si="45"/>
        <v>207</v>
      </c>
      <c r="P863" s="34">
        <f t="shared" si="45"/>
        <v>82</v>
      </c>
      <c r="Q863" s="34">
        <f t="shared" si="45"/>
        <v>71</v>
      </c>
      <c r="R863" s="34">
        <f t="shared" si="45"/>
        <v>177</v>
      </c>
      <c r="S863" s="34">
        <f t="shared" si="45"/>
        <v>22</v>
      </c>
    </row>
    <row r="864" spans="1:19" x14ac:dyDescent="0.25">
      <c r="A864">
        <v>4</v>
      </c>
      <c r="B864">
        <v>22</v>
      </c>
      <c r="C864">
        <v>23</v>
      </c>
      <c r="D864">
        <v>32</v>
      </c>
      <c r="E864">
        <v>43</v>
      </c>
      <c r="F864" s="2">
        <v>0.22389844694922795</v>
      </c>
      <c r="G864">
        <f t="shared" si="44"/>
        <v>124</v>
      </c>
      <c r="H864" s="2">
        <f ca="1">VLOOKUP(A864,Mains!A:D,4,0)+VLOOKUP(B864,Mains!A:D,4,0)+VLOOKUP(C864,Mains!A:D,4,0)+VLOOKUP(D864,Mains!A:D,4,0)+VLOOKUP(E864,Mains!A:D,4,0)</f>
        <v>0.1104894450861323</v>
      </c>
      <c r="I864">
        <f>IF(OR($A864=Test!B$1,$B864=Test!B$1,$C864=Test!B$1,$D864=Test!B$1,$E864=Test!B$1),1,0)</f>
        <v>0</v>
      </c>
      <c r="J864">
        <f>IF(OR($A864=Test!C$1,$B864=Test!C$1,$C864=Test!C$1,$D864=Test!C$1,$E864=Test!C$1),1,0)</f>
        <v>0</v>
      </c>
      <c r="K864">
        <f>IF(OR($A864=Test!D$1,$B864=Test!D$1,$C864=Test!D$1,$D864=Test!D$1,$E864=Test!D$1),1,0)</f>
        <v>0</v>
      </c>
      <c r="L864">
        <f>IF(OR($A864=Test!E$1,$B864=Test!E$1,$C864=Test!E$1,$D864=Test!E$1,$E864=Test!E$1),1,0)</f>
        <v>0</v>
      </c>
      <c r="M864">
        <f>IF(OR($A864=Test!F$1,$B864=Test!F$1,$C864=Test!F$1,$D864=Test!F$1,$E864=Test!F$1),1,0)</f>
        <v>0</v>
      </c>
      <c r="N864" s="34">
        <f t="shared" si="46"/>
        <v>0</v>
      </c>
      <c r="O864" s="34">
        <f t="shared" si="45"/>
        <v>207</v>
      </c>
      <c r="P864" s="34">
        <f t="shared" si="45"/>
        <v>82</v>
      </c>
      <c r="Q864" s="34">
        <f t="shared" si="45"/>
        <v>86</v>
      </c>
      <c r="R864" s="34">
        <f t="shared" si="45"/>
        <v>34</v>
      </c>
      <c r="S864" s="34">
        <f t="shared" si="45"/>
        <v>208</v>
      </c>
    </row>
    <row r="865" spans="1:19" x14ac:dyDescent="0.25">
      <c r="A865">
        <v>4</v>
      </c>
      <c r="B865">
        <v>19</v>
      </c>
      <c r="C865">
        <v>23</v>
      </c>
      <c r="D865">
        <v>39</v>
      </c>
      <c r="E865">
        <v>40</v>
      </c>
      <c r="F865" s="2">
        <v>0.22386899332762822</v>
      </c>
      <c r="G865">
        <f t="shared" si="44"/>
        <v>125</v>
      </c>
      <c r="H865" s="2">
        <f ca="1">VLOOKUP(A865,Mains!A:D,4,0)+VLOOKUP(B865,Mains!A:D,4,0)+VLOOKUP(C865,Mains!A:D,4,0)+VLOOKUP(D865,Mains!A:D,4,0)+VLOOKUP(E865,Mains!A:D,4,0)</f>
        <v>0.11630639886875513</v>
      </c>
      <c r="I865">
        <f>IF(OR($A865=Test!B$1,$B865=Test!B$1,$C865=Test!B$1,$D865=Test!B$1,$E865=Test!B$1),1,0)</f>
        <v>0</v>
      </c>
      <c r="J865">
        <f>IF(OR($A865=Test!C$1,$B865=Test!C$1,$C865=Test!C$1,$D865=Test!C$1,$E865=Test!C$1),1,0)</f>
        <v>0</v>
      </c>
      <c r="K865">
        <f>IF(OR($A865=Test!D$1,$B865=Test!D$1,$C865=Test!D$1,$D865=Test!D$1,$E865=Test!D$1),1,0)</f>
        <v>0</v>
      </c>
      <c r="L865">
        <f>IF(OR($A865=Test!E$1,$B865=Test!E$1,$C865=Test!E$1,$D865=Test!E$1,$E865=Test!E$1),1,0)</f>
        <v>0</v>
      </c>
      <c r="M865">
        <f>IF(OR($A865=Test!F$1,$B865=Test!F$1,$C865=Test!F$1,$D865=Test!F$1,$E865=Test!F$1),1,0)</f>
        <v>0</v>
      </c>
      <c r="N865" s="34">
        <f t="shared" si="46"/>
        <v>0</v>
      </c>
      <c r="O865" s="34">
        <f t="shared" si="45"/>
        <v>207</v>
      </c>
      <c r="P865" s="34">
        <f t="shared" si="45"/>
        <v>209</v>
      </c>
      <c r="Q865" s="34">
        <f t="shared" si="45"/>
        <v>86</v>
      </c>
      <c r="R865" s="34">
        <f t="shared" si="45"/>
        <v>199</v>
      </c>
      <c r="S865" s="34">
        <f t="shared" si="45"/>
        <v>170</v>
      </c>
    </row>
    <row r="866" spans="1:19" x14ac:dyDescent="0.25">
      <c r="A866">
        <v>1</v>
      </c>
      <c r="B866">
        <v>13</v>
      </c>
      <c r="C866">
        <v>28</v>
      </c>
      <c r="D866">
        <v>43</v>
      </c>
      <c r="E866">
        <v>44</v>
      </c>
      <c r="F866" s="2">
        <v>0.2238230408472876</v>
      </c>
      <c r="G866">
        <f t="shared" si="44"/>
        <v>129</v>
      </c>
      <c r="H866" s="2">
        <f ca="1">VLOOKUP(A866,Mains!A:D,4,0)+VLOOKUP(B866,Mains!A:D,4,0)+VLOOKUP(C866,Mains!A:D,4,0)+VLOOKUP(D866,Mains!A:D,4,0)+VLOOKUP(E866,Mains!A:D,4,0)</f>
        <v>9.5565225878591911E-2</v>
      </c>
      <c r="I866">
        <f>IF(OR($A866=Test!B$1,$B866=Test!B$1,$C866=Test!B$1,$D866=Test!B$1,$E866=Test!B$1),1,0)</f>
        <v>0</v>
      </c>
      <c r="J866">
        <f>IF(OR($A866=Test!C$1,$B866=Test!C$1,$C866=Test!C$1,$D866=Test!C$1,$E866=Test!C$1),1,0)</f>
        <v>0</v>
      </c>
      <c r="K866">
        <f>IF(OR($A866=Test!D$1,$B866=Test!D$1,$C866=Test!D$1,$D866=Test!D$1,$E866=Test!D$1),1,0)</f>
        <v>0</v>
      </c>
      <c r="L866">
        <f>IF(OR($A866=Test!E$1,$B866=Test!E$1,$C866=Test!E$1,$D866=Test!E$1,$E866=Test!E$1),1,0)</f>
        <v>1</v>
      </c>
      <c r="M866">
        <f>IF(OR($A866=Test!F$1,$B866=Test!F$1,$C866=Test!F$1,$D866=Test!F$1,$E866=Test!F$1),1,0)</f>
        <v>0</v>
      </c>
      <c r="N866" s="34">
        <f t="shared" si="46"/>
        <v>1</v>
      </c>
      <c r="O866" s="34">
        <f t="shared" si="45"/>
        <v>38</v>
      </c>
      <c r="P866" s="34">
        <f t="shared" si="45"/>
        <v>110</v>
      </c>
      <c r="Q866" s="34">
        <f t="shared" si="45"/>
        <v>120</v>
      </c>
      <c r="R866" s="34">
        <f t="shared" si="45"/>
        <v>51</v>
      </c>
      <c r="S866" s="34">
        <f t="shared" si="45"/>
        <v>49</v>
      </c>
    </row>
    <row r="867" spans="1:19" x14ac:dyDescent="0.25">
      <c r="A867">
        <v>5</v>
      </c>
      <c r="B867">
        <v>23</v>
      </c>
      <c r="C867">
        <v>28</v>
      </c>
      <c r="D867">
        <v>39</v>
      </c>
      <c r="E867">
        <v>40</v>
      </c>
      <c r="F867" s="2">
        <v>0.22376202651727628</v>
      </c>
      <c r="G867">
        <f t="shared" si="44"/>
        <v>135</v>
      </c>
      <c r="H867" s="2">
        <f ca="1">VLOOKUP(A867,Mains!A:D,4,0)+VLOOKUP(B867,Mains!A:D,4,0)+VLOOKUP(C867,Mains!A:D,4,0)+VLOOKUP(D867,Mains!A:D,4,0)+VLOOKUP(E867,Mains!A:D,4,0)</f>
        <v>0.1086764245048624</v>
      </c>
      <c r="I867">
        <f>IF(OR($A867=Test!B$1,$B867=Test!B$1,$C867=Test!B$1,$D867=Test!B$1,$E867=Test!B$1),1,0)</f>
        <v>0</v>
      </c>
      <c r="J867">
        <f>IF(OR($A867=Test!C$1,$B867=Test!C$1,$C867=Test!C$1,$D867=Test!C$1,$E867=Test!C$1),1,0)</f>
        <v>0</v>
      </c>
      <c r="K867">
        <f>IF(OR($A867=Test!D$1,$B867=Test!D$1,$C867=Test!D$1,$D867=Test!D$1,$E867=Test!D$1),1,0)</f>
        <v>0</v>
      </c>
      <c r="L867">
        <f>IF(OR($A867=Test!E$1,$B867=Test!E$1,$C867=Test!E$1,$D867=Test!E$1,$E867=Test!E$1),1,0)</f>
        <v>0</v>
      </c>
      <c r="M867">
        <f>IF(OR($A867=Test!F$1,$B867=Test!F$1,$C867=Test!F$1,$D867=Test!F$1,$E867=Test!F$1),1,0)</f>
        <v>0</v>
      </c>
      <c r="N867" s="34">
        <f t="shared" si="46"/>
        <v>0</v>
      </c>
      <c r="O867" s="34">
        <f t="shared" si="45"/>
        <v>50</v>
      </c>
      <c r="P867" s="34">
        <f t="shared" si="45"/>
        <v>43</v>
      </c>
      <c r="Q867" s="34">
        <f t="shared" si="45"/>
        <v>120</v>
      </c>
      <c r="R867" s="34">
        <f t="shared" si="45"/>
        <v>199</v>
      </c>
      <c r="S867" s="34">
        <f t="shared" si="45"/>
        <v>170</v>
      </c>
    </row>
    <row r="868" spans="1:19" x14ac:dyDescent="0.25">
      <c r="A868">
        <v>2</v>
      </c>
      <c r="B868">
        <v>11</v>
      </c>
      <c r="C868">
        <v>29</v>
      </c>
      <c r="D868">
        <v>45</v>
      </c>
      <c r="E868">
        <v>46</v>
      </c>
      <c r="F868" s="2">
        <v>0.22375971080973345</v>
      </c>
      <c r="G868">
        <f t="shared" si="44"/>
        <v>133</v>
      </c>
      <c r="H868" s="2">
        <f ca="1">VLOOKUP(A868,Mains!A:D,4,0)+VLOOKUP(B868,Mains!A:D,4,0)+VLOOKUP(C868,Mains!A:D,4,0)+VLOOKUP(D868,Mains!A:D,4,0)+VLOOKUP(E868,Mains!A:D,4,0)</f>
        <v>7.2762869299063782E-2</v>
      </c>
      <c r="I868">
        <f>IF(OR($A868=Test!B$1,$B868=Test!B$1,$C868=Test!B$1,$D868=Test!B$1,$E868=Test!B$1),1,0)</f>
        <v>1</v>
      </c>
      <c r="J868">
        <f>IF(OR($A868=Test!C$1,$B868=Test!C$1,$C868=Test!C$1,$D868=Test!C$1,$E868=Test!C$1),1,0)</f>
        <v>0</v>
      </c>
      <c r="K868">
        <f>IF(OR($A868=Test!D$1,$B868=Test!D$1,$C868=Test!D$1,$D868=Test!D$1,$E868=Test!D$1),1,0)</f>
        <v>0</v>
      </c>
      <c r="L868">
        <f>IF(OR($A868=Test!E$1,$B868=Test!E$1,$C868=Test!E$1,$D868=Test!E$1,$E868=Test!E$1),1,0)</f>
        <v>0</v>
      </c>
      <c r="M868">
        <f>IF(OR($A868=Test!F$1,$B868=Test!F$1,$C868=Test!F$1,$D868=Test!F$1,$E868=Test!F$1),1,0)</f>
        <v>0</v>
      </c>
      <c r="N868" s="34">
        <f t="shared" si="46"/>
        <v>1</v>
      </c>
      <c r="O868" s="34">
        <f t="shared" si="45"/>
        <v>660</v>
      </c>
      <c r="P868" s="34">
        <f t="shared" si="45"/>
        <v>19</v>
      </c>
      <c r="Q868" s="34">
        <f t="shared" si="45"/>
        <v>27</v>
      </c>
      <c r="R868" s="34">
        <f t="shared" si="45"/>
        <v>32</v>
      </c>
      <c r="S868" s="34">
        <f t="shared" si="45"/>
        <v>64</v>
      </c>
    </row>
    <row r="869" spans="1:19" x14ac:dyDescent="0.25">
      <c r="A869">
        <v>2</v>
      </c>
      <c r="B869">
        <v>17</v>
      </c>
      <c r="C869">
        <v>28</v>
      </c>
      <c r="D869">
        <v>35</v>
      </c>
      <c r="E869">
        <v>36</v>
      </c>
      <c r="F869" s="2">
        <v>0.22375888297489821</v>
      </c>
      <c r="G869">
        <f t="shared" ref="G869:G932" si="47">SUM(A869:E869)</f>
        <v>118</v>
      </c>
      <c r="H869" s="2">
        <f ca="1">VLOOKUP(A869,Mains!A:D,4,0)+VLOOKUP(B869,Mains!A:D,4,0)+VLOOKUP(C869,Mains!A:D,4,0)+VLOOKUP(D869,Mains!A:D,4,0)+VLOOKUP(E869,Mains!A:D,4,0)</f>
        <v>9.2715815764840656E-2</v>
      </c>
      <c r="I869">
        <f>IF(OR($A869=Test!B$1,$B869=Test!B$1,$C869=Test!B$1,$D869=Test!B$1,$E869=Test!B$1),1,0)</f>
        <v>1</v>
      </c>
      <c r="J869">
        <f>IF(OR($A869=Test!C$1,$B869=Test!C$1,$C869=Test!C$1,$D869=Test!C$1,$E869=Test!C$1),1,0)</f>
        <v>0</v>
      </c>
      <c r="K869">
        <f>IF(OR($A869=Test!D$1,$B869=Test!D$1,$C869=Test!D$1,$D869=Test!D$1,$E869=Test!D$1),1,0)</f>
        <v>0</v>
      </c>
      <c r="L869">
        <f>IF(OR($A869=Test!E$1,$B869=Test!E$1,$C869=Test!E$1,$D869=Test!E$1,$E869=Test!E$1),1,0)</f>
        <v>0</v>
      </c>
      <c r="M869">
        <f>IF(OR($A869=Test!F$1,$B869=Test!F$1,$C869=Test!F$1,$D869=Test!F$1,$E869=Test!F$1),1,0)</f>
        <v>0</v>
      </c>
      <c r="N869" s="34">
        <f t="shared" si="46"/>
        <v>1</v>
      </c>
      <c r="O869" s="34">
        <f t="shared" ref="O869:S919" si="48">COUNTIF(A:A,A869)</f>
        <v>660</v>
      </c>
      <c r="P869" s="34">
        <f t="shared" si="48"/>
        <v>105</v>
      </c>
      <c r="Q869" s="34">
        <f t="shared" si="48"/>
        <v>120</v>
      </c>
      <c r="R869" s="34">
        <f t="shared" si="48"/>
        <v>177</v>
      </c>
      <c r="S869" s="34">
        <f t="shared" si="48"/>
        <v>12</v>
      </c>
    </row>
    <row r="870" spans="1:19" x14ac:dyDescent="0.25">
      <c r="A870">
        <v>2</v>
      </c>
      <c r="B870">
        <v>18</v>
      </c>
      <c r="C870">
        <v>33</v>
      </c>
      <c r="D870">
        <v>34</v>
      </c>
      <c r="E870">
        <v>50</v>
      </c>
      <c r="F870" s="2">
        <v>0.22375105268892609</v>
      </c>
      <c r="G870">
        <f t="shared" si="47"/>
        <v>137</v>
      </c>
      <c r="H870" s="2">
        <f ca="1">VLOOKUP(A870,Mains!A:D,4,0)+VLOOKUP(B870,Mains!A:D,4,0)+VLOOKUP(C870,Mains!A:D,4,0)+VLOOKUP(D870,Mains!A:D,4,0)+VLOOKUP(E870,Mains!A:D,4,0)</f>
        <v>6.7364960081038455E-2</v>
      </c>
      <c r="I870">
        <f>IF(OR($A870=Test!B$1,$B870=Test!B$1,$C870=Test!B$1,$D870=Test!B$1,$E870=Test!B$1),1,0)</f>
        <v>1</v>
      </c>
      <c r="J870">
        <f>IF(OR($A870=Test!C$1,$B870=Test!C$1,$C870=Test!C$1,$D870=Test!C$1,$E870=Test!C$1),1,0)</f>
        <v>0</v>
      </c>
      <c r="K870">
        <f>IF(OR($A870=Test!D$1,$B870=Test!D$1,$C870=Test!D$1,$D870=Test!D$1,$E870=Test!D$1),1,0)</f>
        <v>0</v>
      </c>
      <c r="L870">
        <f>IF(OR($A870=Test!E$1,$B870=Test!E$1,$C870=Test!E$1,$D870=Test!E$1,$E870=Test!E$1),1,0)</f>
        <v>0</v>
      </c>
      <c r="M870">
        <f>IF(OR($A870=Test!F$1,$B870=Test!F$1,$C870=Test!F$1,$D870=Test!F$1,$E870=Test!F$1),1,0)</f>
        <v>1</v>
      </c>
      <c r="N870" s="34">
        <f t="shared" si="46"/>
        <v>2</v>
      </c>
      <c r="O870" s="34">
        <f t="shared" si="48"/>
        <v>660</v>
      </c>
      <c r="P870" s="34">
        <f t="shared" si="48"/>
        <v>40</v>
      </c>
      <c r="Q870" s="34">
        <f t="shared" si="48"/>
        <v>27</v>
      </c>
      <c r="R870" s="34">
        <f t="shared" si="48"/>
        <v>14</v>
      </c>
      <c r="S870" s="34">
        <f t="shared" si="48"/>
        <v>215</v>
      </c>
    </row>
    <row r="871" spans="1:19" x14ac:dyDescent="0.25">
      <c r="A871">
        <v>2</v>
      </c>
      <c r="B871">
        <v>17</v>
      </c>
      <c r="C871">
        <v>31</v>
      </c>
      <c r="D871">
        <v>32</v>
      </c>
      <c r="E871">
        <v>45</v>
      </c>
      <c r="F871" s="2">
        <v>0.22374840109589422</v>
      </c>
      <c r="G871">
        <f t="shared" si="47"/>
        <v>127</v>
      </c>
      <c r="H871" s="2">
        <f ca="1">VLOOKUP(A871,Mains!A:D,4,0)+VLOOKUP(B871,Mains!A:D,4,0)+VLOOKUP(C871,Mains!A:D,4,0)+VLOOKUP(D871,Mains!A:D,4,0)+VLOOKUP(E871,Mains!A:D,4,0)</f>
        <v>6.9757160239840729E-2</v>
      </c>
      <c r="I871">
        <f>IF(OR($A871=Test!B$1,$B871=Test!B$1,$C871=Test!B$1,$D871=Test!B$1,$E871=Test!B$1),1,0)</f>
        <v>1</v>
      </c>
      <c r="J871">
        <f>IF(OR($A871=Test!C$1,$B871=Test!C$1,$C871=Test!C$1,$D871=Test!C$1,$E871=Test!C$1),1,0)</f>
        <v>0</v>
      </c>
      <c r="K871">
        <f>IF(OR($A871=Test!D$1,$B871=Test!D$1,$C871=Test!D$1,$D871=Test!D$1,$E871=Test!D$1),1,0)</f>
        <v>0</v>
      </c>
      <c r="L871">
        <f>IF(OR($A871=Test!E$1,$B871=Test!E$1,$C871=Test!E$1,$D871=Test!E$1,$E871=Test!E$1),1,0)</f>
        <v>0</v>
      </c>
      <c r="M871">
        <f>IF(OR($A871=Test!F$1,$B871=Test!F$1,$C871=Test!F$1,$D871=Test!F$1,$E871=Test!F$1),1,0)</f>
        <v>0</v>
      </c>
      <c r="N871" s="34">
        <f t="shared" si="46"/>
        <v>1</v>
      </c>
      <c r="O871" s="34">
        <f t="shared" si="48"/>
        <v>660</v>
      </c>
      <c r="P871" s="34">
        <f t="shared" si="48"/>
        <v>105</v>
      </c>
      <c r="Q871" s="34">
        <f t="shared" si="48"/>
        <v>57</v>
      </c>
      <c r="R871" s="34">
        <f t="shared" si="48"/>
        <v>34</v>
      </c>
      <c r="S871" s="34">
        <f t="shared" si="48"/>
        <v>81</v>
      </c>
    </row>
    <row r="872" spans="1:19" x14ac:dyDescent="0.25">
      <c r="A872">
        <v>1</v>
      </c>
      <c r="B872">
        <v>19</v>
      </c>
      <c r="C872">
        <v>28</v>
      </c>
      <c r="D872">
        <v>43</v>
      </c>
      <c r="E872">
        <v>44</v>
      </c>
      <c r="F872" s="2">
        <v>0.22373657957858067</v>
      </c>
      <c r="G872">
        <f t="shared" si="47"/>
        <v>135</v>
      </c>
      <c r="H872" s="2">
        <f ca="1">VLOOKUP(A872,Mains!A:D,4,0)+VLOOKUP(B872,Mains!A:D,4,0)+VLOOKUP(C872,Mains!A:D,4,0)+VLOOKUP(D872,Mains!A:D,4,0)+VLOOKUP(E872,Mains!A:D,4,0)</f>
        <v>9.6262115223686731E-2</v>
      </c>
      <c r="I872">
        <f>IF(OR($A872=Test!B$1,$B872=Test!B$1,$C872=Test!B$1,$D872=Test!B$1,$E872=Test!B$1),1,0)</f>
        <v>0</v>
      </c>
      <c r="J872">
        <f>IF(OR($A872=Test!C$1,$B872=Test!C$1,$C872=Test!C$1,$D872=Test!C$1,$E872=Test!C$1),1,0)</f>
        <v>0</v>
      </c>
      <c r="K872">
        <f>IF(OR($A872=Test!D$1,$B872=Test!D$1,$C872=Test!D$1,$D872=Test!D$1,$E872=Test!D$1),1,0)</f>
        <v>0</v>
      </c>
      <c r="L872">
        <f>IF(OR($A872=Test!E$1,$B872=Test!E$1,$C872=Test!E$1,$D872=Test!E$1,$E872=Test!E$1),1,0)</f>
        <v>1</v>
      </c>
      <c r="M872">
        <f>IF(OR($A872=Test!F$1,$B872=Test!F$1,$C872=Test!F$1,$D872=Test!F$1,$E872=Test!F$1),1,0)</f>
        <v>0</v>
      </c>
      <c r="N872" s="34">
        <f t="shared" si="46"/>
        <v>1</v>
      </c>
      <c r="O872" s="34">
        <f t="shared" si="48"/>
        <v>38</v>
      </c>
      <c r="P872" s="34">
        <f t="shared" si="48"/>
        <v>209</v>
      </c>
      <c r="Q872" s="34">
        <f t="shared" si="48"/>
        <v>120</v>
      </c>
      <c r="R872" s="34">
        <f t="shared" si="48"/>
        <v>51</v>
      </c>
      <c r="S872" s="34">
        <f t="shared" si="48"/>
        <v>49</v>
      </c>
    </row>
    <row r="873" spans="1:19" x14ac:dyDescent="0.25">
      <c r="A873">
        <v>2</v>
      </c>
      <c r="B873">
        <v>6</v>
      </c>
      <c r="C873">
        <v>24</v>
      </c>
      <c r="D873">
        <v>42</v>
      </c>
      <c r="E873">
        <v>43</v>
      </c>
      <c r="F873" s="2">
        <v>0.22370399450957765</v>
      </c>
      <c r="G873">
        <f t="shared" si="47"/>
        <v>117</v>
      </c>
      <c r="H873" s="2">
        <f ca="1">VLOOKUP(A873,Mains!A:D,4,0)+VLOOKUP(B873,Mains!A:D,4,0)+VLOOKUP(C873,Mains!A:D,4,0)+VLOOKUP(D873,Mains!A:D,4,0)+VLOOKUP(E873,Mains!A:D,4,0)</f>
        <v>9.8402268337193385E-2</v>
      </c>
      <c r="I873">
        <f>IF(OR($A873=Test!B$1,$B873=Test!B$1,$C873=Test!B$1,$D873=Test!B$1,$E873=Test!B$1),1,0)</f>
        <v>1</v>
      </c>
      <c r="J873">
        <f>IF(OR($A873=Test!C$1,$B873=Test!C$1,$C873=Test!C$1,$D873=Test!C$1,$E873=Test!C$1),1,0)</f>
        <v>0</v>
      </c>
      <c r="K873">
        <f>IF(OR($A873=Test!D$1,$B873=Test!D$1,$C873=Test!D$1,$D873=Test!D$1,$E873=Test!D$1),1,0)</f>
        <v>0</v>
      </c>
      <c r="L873">
        <f>IF(OR($A873=Test!E$1,$B873=Test!E$1,$C873=Test!E$1,$D873=Test!E$1,$E873=Test!E$1),1,0)</f>
        <v>0</v>
      </c>
      <c r="M873">
        <f>IF(OR($A873=Test!F$1,$B873=Test!F$1,$C873=Test!F$1,$D873=Test!F$1,$E873=Test!F$1),1,0)</f>
        <v>0</v>
      </c>
      <c r="N873" s="34">
        <f t="shared" si="46"/>
        <v>1</v>
      </c>
      <c r="O873" s="34">
        <f t="shared" si="48"/>
        <v>660</v>
      </c>
      <c r="P873" s="34">
        <f t="shared" si="48"/>
        <v>7</v>
      </c>
      <c r="Q873" s="34">
        <f t="shared" si="48"/>
        <v>109</v>
      </c>
      <c r="R873" s="34">
        <f t="shared" si="48"/>
        <v>110</v>
      </c>
      <c r="S873" s="34">
        <f t="shared" si="48"/>
        <v>208</v>
      </c>
    </row>
    <row r="874" spans="1:19" x14ac:dyDescent="0.25">
      <c r="A874">
        <v>2</v>
      </c>
      <c r="B874">
        <v>19</v>
      </c>
      <c r="C874">
        <v>20</v>
      </c>
      <c r="D874">
        <v>39</v>
      </c>
      <c r="E874">
        <v>46</v>
      </c>
      <c r="F874" s="2">
        <v>0.22369135755714811</v>
      </c>
      <c r="G874">
        <f t="shared" si="47"/>
        <v>126</v>
      </c>
      <c r="H874" s="2">
        <f ca="1">VLOOKUP(A874,Mains!A:D,4,0)+VLOOKUP(B874,Mains!A:D,4,0)+VLOOKUP(C874,Mains!A:D,4,0)+VLOOKUP(D874,Mains!A:D,4,0)+VLOOKUP(E874,Mains!A:D,4,0)</f>
        <v>9.4667922994520592E-2</v>
      </c>
      <c r="I874">
        <f>IF(OR($A874=Test!B$1,$B874=Test!B$1,$C874=Test!B$1,$D874=Test!B$1,$E874=Test!B$1),1,0)</f>
        <v>1</v>
      </c>
      <c r="J874">
        <f>IF(OR($A874=Test!C$1,$B874=Test!C$1,$C874=Test!C$1,$D874=Test!C$1,$E874=Test!C$1),1,0)</f>
        <v>0</v>
      </c>
      <c r="K874">
        <f>IF(OR($A874=Test!D$1,$B874=Test!D$1,$C874=Test!D$1,$D874=Test!D$1,$E874=Test!D$1),1,0)</f>
        <v>0</v>
      </c>
      <c r="L874">
        <f>IF(OR($A874=Test!E$1,$B874=Test!E$1,$C874=Test!E$1,$D874=Test!E$1,$E874=Test!E$1),1,0)</f>
        <v>0</v>
      </c>
      <c r="M874">
        <f>IF(OR($A874=Test!F$1,$B874=Test!F$1,$C874=Test!F$1,$D874=Test!F$1,$E874=Test!F$1),1,0)</f>
        <v>0</v>
      </c>
      <c r="N874" s="34">
        <f t="shared" si="46"/>
        <v>1</v>
      </c>
      <c r="O874" s="34">
        <f t="shared" si="48"/>
        <v>660</v>
      </c>
      <c r="P874" s="34">
        <f t="shared" si="48"/>
        <v>209</v>
      </c>
      <c r="Q874" s="34">
        <f t="shared" si="48"/>
        <v>32</v>
      </c>
      <c r="R874" s="34">
        <f t="shared" si="48"/>
        <v>199</v>
      </c>
      <c r="S874" s="34">
        <f t="shared" si="48"/>
        <v>64</v>
      </c>
    </row>
    <row r="875" spans="1:19" x14ac:dyDescent="0.25">
      <c r="A875">
        <v>2</v>
      </c>
      <c r="B875">
        <v>13</v>
      </c>
      <c r="C875">
        <v>32</v>
      </c>
      <c r="D875">
        <v>45</v>
      </c>
      <c r="E875">
        <v>46</v>
      </c>
      <c r="F875" s="2">
        <v>0.22364220372092336</v>
      </c>
      <c r="G875">
        <f t="shared" si="47"/>
        <v>138</v>
      </c>
      <c r="H875" s="2">
        <f ca="1">VLOOKUP(A875,Mains!A:D,4,0)+VLOOKUP(B875,Mains!A:D,4,0)+VLOOKUP(C875,Mains!A:D,4,0)+VLOOKUP(D875,Mains!A:D,4,0)+VLOOKUP(E875,Mains!A:D,4,0)</f>
        <v>9.2383922029455223E-2</v>
      </c>
      <c r="I875">
        <f>IF(OR($A875=Test!B$1,$B875=Test!B$1,$C875=Test!B$1,$D875=Test!B$1,$E875=Test!B$1),1,0)</f>
        <v>1</v>
      </c>
      <c r="J875">
        <f>IF(OR($A875=Test!C$1,$B875=Test!C$1,$C875=Test!C$1,$D875=Test!C$1,$E875=Test!C$1),1,0)</f>
        <v>0</v>
      </c>
      <c r="K875">
        <f>IF(OR($A875=Test!D$1,$B875=Test!D$1,$C875=Test!D$1,$D875=Test!D$1,$E875=Test!D$1),1,0)</f>
        <v>0</v>
      </c>
      <c r="L875">
        <f>IF(OR($A875=Test!E$1,$B875=Test!E$1,$C875=Test!E$1,$D875=Test!E$1,$E875=Test!E$1),1,0)</f>
        <v>0</v>
      </c>
      <c r="M875">
        <f>IF(OR($A875=Test!F$1,$B875=Test!F$1,$C875=Test!F$1,$D875=Test!F$1,$E875=Test!F$1),1,0)</f>
        <v>0</v>
      </c>
      <c r="N875" s="34">
        <f t="shared" si="46"/>
        <v>1</v>
      </c>
      <c r="O875" s="34">
        <f t="shared" si="48"/>
        <v>660</v>
      </c>
      <c r="P875" s="34">
        <f t="shared" si="48"/>
        <v>110</v>
      </c>
      <c r="Q875" s="34">
        <f t="shared" si="48"/>
        <v>50</v>
      </c>
      <c r="R875" s="34">
        <f t="shared" si="48"/>
        <v>32</v>
      </c>
      <c r="S875" s="34">
        <f t="shared" si="48"/>
        <v>64</v>
      </c>
    </row>
    <row r="876" spans="1:19" x14ac:dyDescent="0.25">
      <c r="A876">
        <v>2</v>
      </c>
      <c r="B876">
        <v>13</v>
      </c>
      <c r="C876">
        <v>31</v>
      </c>
      <c r="D876">
        <v>38</v>
      </c>
      <c r="E876">
        <v>39</v>
      </c>
      <c r="F876" s="2">
        <v>0.22362794319436755</v>
      </c>
      <c r="G876">
        <f t="shared" si="47"/>
        <v>123</v>
      </c>
      <c r="H876" s="2">
        <f ca="1">VLOOKUP(A876,Mains!A:D,4,0)+VLOOKUP(B876,Mains!A:D,4,0)+VLOOKUP(C876,Mains!A:D,4,0)+VLOOKUP(D876,Mains!A:D,4,0)+VLOOKUP(E876,Mains!A:D,4,0)</f>
        <v>8.8787655255038678E-2</v>
      </c>
      <c r="I876">
        <f>IF(OR($A876=Test!B$1,$B876=Test!B$1,$C876=Test!B$1,$D876=Test!B$1,$E876=Test!B$1),1,0)</f>
        <v>1</v>
      </c>
      <c r="J876">
        <f>IF(OR($A876=Test!C$1,$B876=Test!C$1,$C876=Test!C$1,$D876=Test!C$1,$E876=Test!C$1),1,0)</f>
        <v>0</v>
      </c>
      <c r="K876">
        <f>IF(OR($A876=Test!D$1,$B876=Test!D$1,$C876=Test!D$1,$D876=Test!D$1,$E876=Test!D$1),1,0)</f>
        <v>0</v>
      </c>
      <c r="L876">
        <f>IF(OR($A876=Test!E$1,$B876=Test!E$1,$C876=Test!E$1,$D876=Test!E$1,$E876=Test!E$1),1,0)</f>
        <v>0</v>
      </c>
      <c r="M876">
        <f>IF(OR($A876=Test!F$1,$B876=Test!F$1,$C876=Test!F$1,$D876=Test!F$1,$E876=Test!F$1),1,0)</f>
        <v>0</v>
      </c>
      <c r="N876" s="34">
        <f t="shared" si="46"/>
        <v>1</v>
      </c>
      <c r="O876" s="34">
        <f t="shared" si="48"/>
        <v>660</v>
      </c>
      <c r="P876" s="34">
        <f t="shared" si="48"/>
        <v>110</v>
      </c>
      <c r="Q876" s="34">
        <f t="shared" si="48"/>
        <v>57</v>
      </c>
      <c r="R876" s="34">
        <f t="shared" si="48"/>
        <v>24</v>
      </c>
      <c r="S876" s="34">
        <f t="shared" si="48"/>
        <v>22</v>
      </c>
    </row>
    <row r="877" spans="1:19" x14ac:dyDescent="0.25">
      <c r="A877">
        <v>2</v>
      </c>
      <c r="B877">
        <v>11</v>
      </c>
      <c r="C877">
        <v>27</v>
      </c>
      <c r="D877">
        <v>45</v>
      </c>
      <c r="E877">
        <v>46</v>
      </c>
      <c r="F877" s="2">
        <v>0.22362190332221554</v>
      </c>
      <c r="G877">
        <f t="shared" si="47"/>
        <v>131</v>
      </c>
      <c r="H877" s="2">
        <f ca="1">VLOOKUP(A877,Mains!A:D,4,0)+VLOOKUP(B877,Mains!A:D,4,0)+VLOOKUP(C877,Mains!A:D,4,0)+VLOOKUP(D877,Mains!A:D,4,0)+VLOOKUP(E877,Mains!A:D,4,0)</f>
        <v>7.2720445991646149E-2</v>
      </c>
      <c r="I877">
        <f>IF(OR($A877=Test!B$1,$B877=Test!B$1,$C877=Test!B$1,$D877=Test!B$1,$E877=Test!B$1),1,0)</f>
        <v>1</v>
      </c>
      <c r="J877">
        <f>IF(OR($A877=Test!C$1,$B877=Test!C$1,$C877=Test!C$1,$D877=Test!C$1,$E877=Test!C$1),1,0)</f>
        <v>0</v>
      </c>
      <c r="K877">
        <f>IF(OR($A877=Test!D$1,$B877=Test!D$1,$C877=Test!D$1,$D877=Test!D$1,$E877=Test!D$1),1,0)</f>
        <v>0</v>
      </c>
      <c r="L877">
        <f>IF(OR($A877=Test!E$1,$B877=Test!E$1,$C877=Test!E$1,$D877=Test!E$1,$E877=Test!E$1),1,0)</f>
        <v>0</v>
      </c>
      <c r="M877">
        <f>IF(OR($A877=Test!F$1,$B877=Test!F$1,$C877=Test!F$1,$D877=Test!F$1,$E877=Test!F$1),1,0)</f>
        <v>0</v>
      </c>
      <c r="N877" s="34">
        <f t="shared" si="46"/>
        <v>1</v>
      </c>
      <c r="O877" s="34">
        <f t="shared" si="48"/>
        <v>660</v>
      </c>
      <c r="P877" s="34">
        <f t="shared" si="48"/>
        <v>19</v>
      </c>
      <c r="Q877" s="34">
        <f t="shared" si="48"/>
        <v>30</v>
      </c>
      <c r="R877" s="34">
        <f t="shared" si="48"/>
        <v>32</v>
      </c>
      <c r="S877" s="34">
        <f t="shared" si="48"/>
        <v>64</v>
      </c>
    </row>
    <row r="878" spans="1:19" x14ac:dyDescent="0.25">
      <c r="A878">
        <v>2</v>
      </c>
      <c r="B878">
        <v>19</v>
      </c>
      <c r="C878">
        <v>31</v>
      </c>
      <c r="D878">
        <v>42</v>
      </c>
      <c r="E878">
        <v>43</v>
      </c>
      <c r="F878" s="2">
        <v>0.22360947391947411</v>
      </c>
      <c r="G878">
        <f t="shared" si="47"/>
        <v>137</v>
      </c>
      <c r="H878" s="2">
        <f ca="1">VLOOKUP(A878,Mains!A:D,4,0)+VLOOKUP(B878,Mains!A:D,4,0)+VLOOKUP(C878,Mains!A:D,4,0)+VLOOKUP(D878,Mains!A:D,4,0)+VLOOKUP(E878,Mains!A:D,4,0)</f>
        <v>9.7948178472729699E-2</v>
      </c>
      <c r="I878">
        <f>IF(OR($A878=Test!B$1,$B878=Test!B$1,$C878=Test!B$1,$D878=Test!B$1,$E878=Test!B$1),1,0)</f>
        <v>1</v>
      </c>
      <c r="J878">
        <f>IF(OR($A878=Test!C$1,$B878=Test!C$1,$C878=Test!C$1,$D878=Test!C$1,$E878=Test!C$1),1,0)</f>
        <v>0</v>
      </c>
      <c r="K878">
        <f>IF(OR($A878=Test!D$1,$B878=Test!D$1,$C878=Test!D$1,$D878=Test!D$1,$E878=Test!D$1),1,0)</f>
        <v>0</v>
      </c>
      <c r="L878">
        <f>IF(OR($A878=Test!E$1,$B878=Test!E$1,$C878=Test!E$1,$D878=Test!E$1,$E878=Test!E$1),1,0)</f>
        <v>0</v>
      </c>
      <c r="M878">
        <f>IF(OR($A878=Test!F$1,$B878=Test!F$1,$C878=Test!F$1,$D878=Test!F$1,$E878=Test!F$1),1,0)</f>
        <v>0</v>
      </c>
      <c r="N878" s="34">
        <f t="shared" si="46"/>
        <v>1</v>
      </c>
      <c r="O878" s="34">
        <f t="shared" si="48"/>
        <v>660</v>
      </c>
      <c r="P878" s="34">
        <f t="shared" si="48"/>
        <v>209</v>
      </c>
      <c r="Q878" s="34">
        <f t="shared" si="48"/>
        <v>57</v>
      </c>
      <c r="R878" s="34">
        <f t="shared" si="48"/>
        <v>110</v>
      </c>
      <c r="S878" s="34">
        <f t="shared" si="48"/>
        <v>208</v>
      </c>
    </row>
    <row r="879" spans="1:19" x14ac:dyDescent="0.25">
      <c r="A879">
        <v>2</v>
      </c>
      <c r="B879">
        <v>14</v>
      </c>
      <c r="C879">
        <v>29</v>
      </c>
      <c r="D879">
        <v>44</v>
      </c>
      <c r="E879">
        <v>45</v>
      </c>
      <c r="F879" s="2">
        <v>0.22358249559823723</v>
      </c>
      <c r="G879">
        <f t="shared" si="47"/>
        <v>134</v>
      </c>
      <c r="H879" s="2">
        <f ca="1">VLOOKUP(A879,Mains!A:D,4,0)+VLOOKUP(B879,Mains!A:D,4,0)+VLOOKUP(C879,Mains!A:D,4,0)+VLOOKUP(D879,Mains!A:D,4,0)+VLOOKUP(E879,Mains!A:D,4,0)</f>
        <v>6.4064512976756152E-2</v>
      </c>
      <c r="I879">
        <f>IF(OR($A879=Test!B$1,$B879=Test!B$1,$C879=Test!B$1,$D879=Test!B$1,$E879=Test!B$1),1,0)</f>
        <v>1</v>
      </c>
      <c r="J879">
        <f>IF(OR($A879=Test!C$1,$B879=Test!C$1,$C879=Test!C$1,$D879=Test!C$1,$E879=Test!C$1),1,0)</f>
        <v>1</v>
      </c>
      <c r="K879">
        <f>IF(OR($A879=Test!D$1,$B879=Test!D$1,$C879=Test!D$1,$D879=Test!D$1,$E879=Test!D$1),1,0)</f>
        <v>0</v>
      </c>
      <c r="L879">
        <f>IF(OR($A879=Test!E$1,$B879=Test!E$1,$C879=Test!E$1,$D879=Test!E$1,$E879=Test!E$1),1,0)</f>
        <v>1</v>
      </c>
      <c r="M879">
        <f>IF(OR($A879=Test!F$1,$B879=Test!F$1,$C879=Test!F$1,$D879=Test!F$1,$E879=Test!F$1),1,0)</f>
        <v>0</v>
      </c>
      <c r="N879" s="34">
        <f t="shared" si="46"/>
        <v>3</v>
      </c>
      <c r="O879" s="34">
        <f t="shared" si="48"/>
        <v>660</v>
      </c>
      <c r="P879" s="34">
        <f t="shared" si="48"/>
        <v>47</v>
      </c>
      <c r="Q879" s="34">
        <f t="shared" si="48"/>
        <v>27</v>
      </c>
      <c r="R879" s="34">
        <f t="shared" si="48"/>
        <v>35</v>
      </c>
      <c r="S879" s="34">
        <f t="shared" si="48"/>
        <v>81</v>
      </c>
    </row>
    <row r="880" spans="1:19" x14ac:dyDescent="0.25">
      <c r="A880">
        <v>4</v>
      </c>
      <c r="B880">
        <v>22</v>
      </c>
      <c r="C880">
        <v>31</v>
      </c>
      <c r="D880">
        <v>39</v>
      </c>
      <c r="E880">
        <v>40</v>
      </c>
      <c r="F880" s="2">
        <v>0.22357939762142529</v>
      </c>
      <c r="G880">
        <f t="shared" si="47"/>
        <v>136</v>
      </c>
      <c r="H880" s="2">
        <f ca="1">VLOOKUP(A880,Mains!A:D,4,0)+VLOOKUP(B880,Mains!A:D,4,0)+VLOOKUP(C880,Mains!A:D,4,0)+VLOOKUP(D880,Mains!A:D,4,0)+VLOOKUP(E880,Mains!A:D,4,0)</f>
        <v>0.11214761751533431</v>
      </c>
      <c r="I880">
        <f>IF(OR($A880=Test!B$1,$B880=Test!B$1,$C880=Test!B$1,$D880=Test!B$1,$E880=Test!B$1),1,0)</f>
        <v>0</v>
      </c>
      <c r="J880">
        <f>IF(OR($A880=Test!C$1,$B880=Test!C$1,$C880=Test!C$1,$D880=Test!C$1,$E880=Test!C$1),1,0)</f>
        <v>0</v>
      </c>
      <c r="K880">
        <f>IF(OR($A880=Test!D$1,$B880=Test!D$1,$C880=Test!D$1,$D880=Test!D$1,$E880=Test!D$1),1,0)</f>
        <v>0</v>
      </c>
      <c r="L880">
        <f>IF(OR($A880=Test!E$1,$B880=Test!E$1,$C880=Test!E$1,$D880=Test!E$1,$E880=Test!E$1),1,0)</f>
        <v>0</v>
      </c>
      <c r="M880">
        <f>IF(OR($A880=Test!F$1,$B880=Test!F$1,$C880=Test!F$1,$D880=Test!F$1,$E880=Test!F$1),1,0)</f>
        <v>0</v>
      </c>
      <c r="N880" s="34">
        <f t="shared" si="46"/>
        <v>0</v>
      </c>
      <c r="O880" s="34">
        <f t="shared" si="48"/>
        <v>207</v>
      </c>
      <c r="P880" s="34">
        <f t="shared" si="48"/>
        <v>82</v>
      </c>
      <c r="Q880" s="34">
        <f t="shared" si="48"/>
        <v>57</v>
      </c>
      <c r="R880" s="34">
        <f t="shared" si="48"/>
        <v>199</v>
      </c>
      <c r="S880" s="34">
        <f t="shared" si="48"/>
        <v>170</v>
      </c>
    </row>
    <row r="881" spans="1:19" x14ac:dyDescent="0.25">
      <c r="A881">
        <v>2</v>
      </c>
      <c r="B881">
        <v>18</v>
      </c>
      <c r="C881">
        <v>33</v>
      </c>
      <c r="D881">
        <v>39</v>
      </c>
      <c r="E881">
        <v>40</v>
      </c>
      <c r="F881" s="2">
        <v>0.22354609865120009</v>
      </c>
      <c r="G881">
        <f t="shared" si="47"/>
        <v>132</v>
      </c>
      <c r="H881" s="2">
        <f ca="1">VLOOKUP(A881,Mains!A:D,4,0)+VLOOKUP(B881,Mains!A:D,4,0)+VLOOKUP(C881,Mains!A:D,4,0)+VLOOKUP(D881,Mains!A:D,4,0)+VLOOKUP(E881,Mains!A:D,4,0)</f>
        <v>9.665283934134862E-2</v>
      </c>
      <c r="I881">
        <f>IF(OR($A881=Test!B$1,$B881=Test!B$1,$C881=Test!B$1,$D881=Test!B$1,$E881=Test!B$1),1,0)</f>
        <v>1</v>
      </c>
      <c r="J881">
        <f>IF(OR($A881=Test!C$1,$B881=Test!C$1,$C881=Test!C$1,$D881=Test!C$1,$E881=Test!C$1),1,0)</f>
        <v>0</v>
      </c>
      <c r="K881">
        <f>IF(OR($A881=Test!D$1,$B881=Test!D$1,$C881=Test!D$1,$D881=Test!D$1,$E881=Test!D$1),1,0)</f>
        <v>0</v>
      </c>
      <c r="L881">
        <f>IF(OR($A881=Test!E$1,$B881=Test!E$1,$C881=Test!E$1,$D881=Test!E$1,$E881=Test!E$1),1,0)</f>
        <v>0</v>
      </c>
      <c r="M881">
        <f>IF(OR($A881=Test!F$1,$B881=Test!F$1,$C881=Test!F$1,$D881=Test!F$1,$E881=Test!F$1),1,0)</f>
        <v>0</v>
      </c>
      <c r="N881" s="34">
        <f t="shared" si="46"/>
        <v>1</v>
      </c>
      <c r="O881" s="34">
        <f t="shared" si="48"/>
        <v>660</v>
      </c>
      <c r="P881" s="34">
        <f t="shared" si="48"/>
        <v>40</v>
      </c>
      <c r="Q881" s="34">
        <f t="shared" si="48"/>
        <v>27</v>
      </c>
      <c r="R881" s="34">
        <f t="shared" si="48"/>
        <v>199</v>
      </c>
      <c r="S881" s="34">
        <f t="shared" si="48"/>
        <v>170</v>
      </c>
    </row>
    <row r="882" spans="1:19" x14ac:dyDescent="0.25">
      <c r="A882">
        <v>2</v>
      </c>
      <c r="B882">
        <v>21</v>
      </c>
      <c r="C882">
        <v>26</v>
      </c>
      <c r="D882">
        <v>39</v>
      </c>
      <c r="E882">
        <v>40</v>
      </c>
      <c r="F882" s="2">
        <v>0.22349105021970098</v>
      </c>
      <c r="G882">
        <f t="shared" si="47"/>
        <v>128</v>
      </c>
      <c r="H882" s="2">
        <f ca="1">VLOOKUP(A882,Mains!A:D,4,0)+VLOOKUP(B882,Mains!A:D,4,0)+VLOOKUP(C882,Mains!A:D,4,0)+VLOOKUP(D882,Mains!A:D,4,0)+VLOOKUP(E882,Mains!A:D,4,0)</f>
        <v>0.1049937503208733</v>
      </c>
      <c r="I882">
        <f>IF(OR($A882=Test!B$1,$B882=Test!B$1,$C882=Test!B$1,$D882=Test!B$1,$E882=Test!B$1),1,0)</f>
        <v>1</v>
      </c>
      <c r="J882">
        <f>IF(OR($A882=Test!C$1,$B882=Test!C$1,$C882=Test!C$1,$D882=Test!C$1,$E882=Test!C$1),1,0)</f>
        <v>0</v>
      </c>
      <c r="K882">
        <f>IF(OR($A882=Test!D$1,$B882=Test!D$1,$C882=Test!D$1,$D882=Test!D$1,$E882=Test!D$1),1,0)</f>
        <v>0</v>
      </c>
      <c r="L882">
        <f>IF(OR($A882=Test!E$1,$B882=Test!E$1,$C882=Test!E$1,$D882=Test!E$1,$E882=Test!E$1),1,0)</f>
        <v>0</v>
      </c>
      <c r="M882">
        <f>IF(OR($A882=Test!F$1,$B882=Test!F$1,$C882=Test!F$1,$D882=Test!F$1,$E882=Test!F$1),1,0)</f>
        <v>0</v>
      </c>
      <c r="N882" s="34">
        <f t="shared" si="46"/>
        <v>1</v>
      </c>
      <c r="O882" s="34">
        <f t="shared" si="48"/>
        <v>660</v>
      </c>
      <c r="P882" s="34">
        <f t="shared" si="48"/>
        <v>56</v>
      </c>
      <c r="Q882" s="34">
        <f t="shared" si="48"/>
        <v>102</v>
      </c>
      <c r="R882" s="34">
        <f t="shared" si="48"/>
        <v>199</v>
      </c>
      <c r="S882" s="34">
        <f t="shared" si="48"/>
        <v>170</v>
      </c>
    </row>
    <row r="883" spans="1:19" x14ac:dyDescent="0.25">
      <c r="A883">
        <v>1</v>
      </c>
      <c r="B883">
        <v>16</v>
      </c>
      <c r="C883">
        <v>34</v>
      </c>
      <c r="D883">
        <v>35</v>
      </c>
      <c r="E883">
        <v>50</v>
      </c>
      <c r="F883" s="2">
        <v>0.22346240716481949</v>
      </c>
      <c r="G883">
        <f t="shared" si="47"/>
        <v>136</v>
      </c>
      <c r="H883" s="2">
        <f ca="1">VLOOKUP(A883,Mains!A:D,4,0)+VLOOKUP(B883,Mains!A:D,4,0)+VLOOKUP(C883,Mains!A:D,4,0)+VLOOKUP(D883,Mains!A:D,4,0)+VLOOKUP(E883,Mains!A:D,4,0)</f>
        <v>6.3598568330242647E-2</v>
      </c>
      <c r="I883">
        <f>IF(OR($A883=Test!B$1,$B883=Test!B$1,$C883=Test!B$1,$D883=Test!B$1,$E883=Test!B$1),1,0)</f>
        <v>0</v>
      </c>
      <c r="J883">
        <f>IF(OR($A883=Test!C$1,$B883=Test!C$1,$C883=Test!C$1,$D883=Test!C$1,$E883=Test!C$1),1,0)</f>
        <v>0</v>
      </c>
      <c r="K883">
        <f>IF(OR($A883=Test!D$1,$B883=Test!D$1,$C883=Test!D$1,$D883=Test!D$1,$E883=Test!D$1),1,0)</f>
        <v>0</v>
      </c>
      <c r="L883">
        <f>IF(OR($A883=Test!E$1,$B883=Test!E$1,$C883=Test!E$1,$D883=Test!E$1,$E883=Test!E$1),1,0)</f>
        <v>0</v>
      </c>
      <c r="M883">
        <f>IF(OR($A883=Test!F$1,$B883=Test!F$1,$C883=Test!F$1,$D883=Test!F$1,$E883=Test!F$1),1,0)</f>
        <v>1</v>
      </c>
      <c r="N883" s="34">
        <f t="shared" si="46"/>
        <v>1</v>
      </c>
      <c r="O883" s="34">
        <f t="shared" si="48"/>
        <v>38</v>
      </c>
      <c r="P883" s="34">
        <f t="shared" si="48"/>
        <v>40</v>
      </c>
      <c r="Q883" s="34">
        <f t="shared" si="48"/>
        <v>71</v>
      </c>
      <c r="R883" s="34">
        <f t="shared" si="48"/>
        <v>177</v>
      </c>
      <c r="S883" s="34">
        <f t="shared" si="48"/>
        <v>215</v>
      </c>
    </row>
    <row r="884" spans="1:19" x14ac:dyDescent="0.25">
      <c r="A884">
        <v>2</v>
      </c>
      <c r="B884">
        <v>20</v>
      </c>
      <c r="C884">
        <v>35</v>
      </c>
      <c r="D884">
        <v>36</v>
      </c>
      <c r="E884">
        <v>39</v>
      </c>
      <c r="F884" s="2">
        <v>0.22344266533978469</v>
      </c>
      <c r="G884">
        <f t="shared" si="47"/>
        <v>132</v>
      </c>
      <c r="H884" s="2">
        <f ca="1">VLOOKUP(A884,Mains!A:D,4,0)+VLOOKUP(B884,Mains!A:D,4,0)+VLOOKUP(C884,Mains!A:D,4,0)+VLOOKUP(D884,Mains!A:D,4,0)+VLOOKUP(E884,Mains!A:D,4,0)</f>
        <v>8.6799900620360165E-2</v>
      </c>
      <c r="I884">
        <f>IF(OR($A884=Test!B$1,$B884=Test!B$1,$C884=Test!B$1,$D884=Test!B$1,$E884=Test!B$1),1,0)</f>
        <v>1</v>
      </c>
      <c r="J884">
        <f>IF(OR($A884=Test!C$1,$B884=Test!C$1,$C884=Test!C$1,$D884=Test!C$1,$E884=Test!C$1),1,0)</f>
        <v>0</v>
      </c>
      <c r="K884">
        <f>IF(OR($A884=Test!D$1,$B884=Test!D$1,$C884=Test!D$1,$D884=Test!D$1,$E884=Test!D$1),1,0)</f>
        <v>0</v>
      </c>
      <c r="L884">
        <f>IF(OR($A884=Test!E$1,$B884=Test!E$1,$C884=Test!E$1,$D884=Test!E$1,$E884=Test!E$1),1,0)</f>
        <v>0</v>
      </c>
      <c r="M884">
        <f>IF(OR($A884=Test!F$1,$B884=Test!F$1,$C884=Test!F$1,$D884=Test!F$1,$E884=Test!F$1),1,0)</f>
        <v>0</v>
      </c>
      <c r="N884" s="34">
        <f t="shared" si="46"/>
        <v>1</v>
      </c>
      <c r="O884" s="34">
        <f t="shared" si="48"/>
        <v>660</v>
      </c>
      <c r="P884" s="34">
        <f t="shared" si="48"/>
        <v>74</v>
      </c>
      <c r="Q884" s="34">
        <f t="shared" si="48"/>
        <v>56</v>
      </c>
      <c r="R884" s="34">
        <f t="shared" si="48"/>
        <v>33</v>
      </c>
      <c r="S884" s="34">
        <f t="shared" si="48"/>
        <v>22</v>
      </c>
    </row>
    <row r="885" spans="1:19" x14ac:dyDescent="0.25">
      <c r="A885">
        <v>4</v>
      </c>
      <c r="B885">
        <v>22</v>
      </c>
      <c r="C885">
        <v>32</v>
      </c>
      <c r="D885">
        <v>33</v>
      </c>
      <c r="E885">
        <v>43</v>
      </c>
      <c r="F885" s="2">
        <v>0.22343988708692294</v>
      </c>
      <c r="G885">
        <f t="shared" si="47"/>
        <v>134</v>
      </c>
      <c r="H885" s="2">
        <f ca="1">VLOOKUP(A885,Mains!A:D,4,0)+VLOOKUP(B885,Mains!A:D,4,0)+VLOOKUP(C885,Mains!A:D,4,0)+VLOOKUP(D885,Mains!A:D,4,0)+VLOOKUP(E885,Mains!A:D,4,0)</f>
        <v>0.10362895258055056</v>
      </c>
      <c r="I885">
        <f>IF(OR($A885=Test!B$1,$B885=Test!B$1,$C885=Test!B$1,$D885=Test!B$1,$E885=Test!B$1),1,0)</f>
        <v>0</v>
      </c>
      <c r="J885">
        <f>IF(OR($A885=Test!C$1,$B885=Test!C$1,$C885=Test!C$1,$D885=Test!C$1,$E885=Test!C$1),1,0)</f>
        <v>0</v>
      </c>
      <c r="K885">
        <f>IF(OR($A885=Test!D$1,$B885=Test!D$1,$C885=Test!D$1,$D885=Test!D$1,$E885=Test!D$1),1,0)</f>
        <v>0</v>
      </c>
      <c r="L885">
        <f>IF(OR($A885=Test!E$1,$B885=Test!E$1,$C885=Test!E$1,$D885=Test!E$1,$E885=Test!E$1),1,0)</f>
        <v>0</v>
      </c>
      <c r="M885">
        <f>IF(OR($A885=Test!F$1,$B885=Test!F$1,$C885=Test!F$1,$D885=Test!F$1,$E885=Test!F$1),1,0)</f>
        <v>0</v>
      </c>
      <c r="N885" s="34">
        <f t="shared" si="46"/>
        <v>0</v>
      </c>
      <c r="O885" s="34">
        <f t="shared" si="48"/>
        <v>207</v>
      </c>
      <c r="P885" s="34">
        <f t="shared" si="48"/>
        <v>82</v>
      </c>
      <c r="Q885" s="34">
        <f t="shared" si="48"/>
        <v>50</v>
      </c>
      <c r="R885" s="34">
        <f t="shared" si="48"/>
        <v>36</v>
      </c>
      <c r="S885" s="34">
        <f t="shared" si="48"/>
        <v>208</v>
      </c>
    </row>
    <row r="886" spans="1:19" x14ac:dyDescent="0.25">
      <c r="A886">
        <v>4</v>
      </c>
      <c r="B886">
        <v>22</v>
      </c>
      <c r="C886">
        <v>35</v>
      </c>
      <c r="D886">
        <v>42</v>
      </c>
      <c r="E886">
        <v>43</v>
      </c>
      <c r="F886" s="2">
        <v>0.22341680982924753</v>
      </c>
      <c r="G886">
        <f t="shared" si="47"/>
        <v>146</v>
      </c>
      <c r="H886" s="2">
        <f ca="1">VLOOKUP(A886,Mains!A:D,4,0)+VLOOKUP(B886,Mains!A:D,4,0)+VLOOKUP(C886,Mains!A:D,4,0)+VLOOKUP(D886,Mains!A:D,4,0)+VLOOKUP(E886,Mains!A:D,4,0)</f>
        <v>0.11579971823633627</v>
      </c>
      <c r="I886">
        <f>IF(OR($A886=Test!B$1,$B886=Test!B$1,$C886=Test!B$1,$D886=Test!B$1,$E886=Test!B$1),1,0)</f>
        <v>0</v>
      </c>
      <c r="J886">
        <f>IF(OR($A886=Test!C$1,$B886=Test!C$1,$C886=Test!C$1,$D886=Test!C$1,$E886=Test!C$1),1,0)</f>
        <v>0</v>
      </c>
      <c r="K886">
        <f>IF(OR($A886=Test!D$1,$B886=Test!D$1,$C886=Test!D$1,$D886=Test!D$1,$E886=Test!D$1),1,0)</f>
        <v>0</v>
      </c>
      <c r="L886">
        <f>IF(OR($A886=Test!E$1,$B886=Test!E$1,$C886=Test!E$1,$D886=Test!E$1,$E886=Test!E$1),1,0)</f>
        <v>0</v>
      </c>
      <c r="M886">
        <f>IF(OR($A886=Test!F$1,$B886=Test!F$1,$C886=Test!F$1,$D886=Test!F$1,$E886=Test!F$1),1,0)</f>
        <v>0</v>
      </c>
      <c r="N886" s="34">
        <f t="shared" si="46"/>
        <v>0</v>
      </c>
      <c r="O886" s="34">
        <f t="shared" si="48"/>
        <v>207</v>
      </c>
      <c r="P886" s="34">
        <f t="shared" si="48"/>
        <v>82</v>
      </c>
      <c r="Q886" s="34">
        <f t="shared" si="48"/>
        <v>56</v>
      </c>
      <c r="R886" s="34">
        <f t="shared" si="48"/>
        <v>110</v>
      </c>
      <c r="S886" s="34">
        <f t="shared" si="48"/>
        <v>208</v>
      </c>
    </row>
    <row r="887" spans="1:19" x14ac:dyDescent="0.25">
      <c r="A887">
        <v>2</v>
      </c>
      <c r="B887">
        <v>18</v>
      </c>
      <c r="C887">
        <v>19</v>
      </c>
      <c r="D887">
        <v>35</v>
      </c>
      <c r="E887">
        <v>49</v>
      </c>
      <c r="F887" s="2">
        <v>0.22341443875880662</v>
      </c>
      <c r="G887">
        <f t="shared" si="47"/>
        <v>123</v>
      </c>
      <c r="H887" s="2">
        <f ca="1">VLOOKUP(A887,Mains!A:D,4,0)+VLOOKUP(B887,Mains!A:D,4,0)+VLOOKUP(C887,Mains!A:D,4,0)+VLOOKUP(D887,Mains!A:D,4,0)+VLOOKUP(E887,Mains!A:D,4,0)</f>
        <v>8.9539115256963356E-2</v>
      </c>
      <c r="I887">
        <f>IF(OR($A887=Test!B$1,$B887=Test!B$1,$C887=Test!B$1,$D887=Test!B$1,$E887=Test!B$1),1,0)</f>
        <v>1</v>
      </c>
      <c r="J887">
        <f>IF(OR($A887=Test!C$1,$B887=Test!C$1,$C887=Test!C$1,$D887=Test!C$1,$E887=Test!C$1),1,0)</f>
        <v>0</v>
      </c>
      <c r="K887">
        <f>IF(OR($A887=Test!D$1,$B887=Test!D$1,$C887=Test!D$1,$D887=Test!D$1,$E887=Test!D$1),1,0)</f>
        <v>0</v>
      </c>
      <c r="L887">
        <f>IF(OR($A887=Test!E$1,$B887=Test!E$1,$C887=Test!E$1,$D887=Test!E$1,$E887=Test!E$1),1,0)</f>
        <v>0</v>
      </c>
      <c r="M887">
        <f>IF(OR($A887=Test!F$1,$B887=Test!F$1,$C887=Test!F$1,$D887=Test!F$1,$E887=Test!F$1),1,0)</f>
        <v>0</v>
      </c>
      <c r="N887" s="34">
        <f t="shared" si="46"/>
        <v>1</v>
      </c>
      <c r="O887" s="34">
        <f t="shared" si="48"/>
        <v>660</v>
      </c>
      <c r="P887" s="34">
        <f t="shared" si="48"/>
        <v>40</v>
      </c>
      <c r="Q887" s="34">
        <f t="shared" si="48"/>
        <v>18</v>
      </c>
      <c r="R887" s="34">
        <f t="shared" si="48"/>
        <v>177</v>
      </c>
      <c r="S887" s="34">
        <f t="shared" si="48"/>
        <v>6</v>
      </c>
    </row>
    <row r="888" spans="1:19" x14ac:dyDescent="0.25">
      <c r="A888">
        <v>2</v>
      </c>
      <c r="B888">
        <v>12</v>
      </c>
      <c r="C888">
        <v>27</v>
      </c>
      <c r="D888">
        <v>45</v>
      </c>
      <c r="E888">
        <v>46</v>
      </c>
      <c r="F888" s="2">
        <v>0.22339110963384606</v>
      </c>
      <c r="G888">
        <f t="shared" si="47"/>
        <v>132</v>
      </c>
      <c r="H888" s="2">
        <f ca="1">VLOOKUP(A888,Mains!A:D,4,0)+VLOOKUP(B888,Mains!A:D,4,0)+VLOOKUP(C888,Mains!A:D,4,0)+VLOOKUP(D888,Mains!A:D,4,0)+VLOOKUP(E888,Mains!A:D,4,0)</f>
        <v>7.3943908006466191E-2</v>
      </c>
      <c r="I888">
        <f>IF(OR($A888=Test!B$1,$B888=Test!B$1,$C888=Test!B$1,$D888=Test!B$1,$E888=Test!B$1),1,0)</f>
        <v>1</v>
      </c>
      <c r="J888">
        <f>IF(OR($A888=Test!C$1,$B888=Test!C$1,$C888=Test!C$1,$D888=Test!C$1,$E888=Test!C$1),1,0)</f>
        <v>0</v>
      </c>
      <c r="K888">
        <f>IF(OR($A888=Test!D$1,$B888=Test!D$1,$C888=Test!D$1,$D888=Test!D$1,$E888=Test!D$1),1,0)</f>
        <v>0</v>
      </c>
      <c r="L888">
        <f>IF(OR($A888=Test!E$1,$B888=Test!E$1,$C888=Test!E$1,$D888=Test!E$1,$E888=Test!E$1),1,0)</f>
        <v>0</v>
      </c>
      <c r="M888">
        <f>IF(OR($A888=Test!F$1,$B888=Test!F$1,$C888=Test!F$1,$D888=Test!F$1,$E888=Test!F$1),1,0)</f>
        <v>0</v>
      </c>
      <c r="N888" s="34">
        <f t="shared" si="46"/>
        <v>1</v>
      </c>
      <c r="O888" s="34">
        <f t="shared" si="48"/>
        <v>660</v>
      </c>
      <c r="P888" s="34">
        <f t="shared" si="48"/>
        <v>31</v>
      </c>
      <c r="Q888" s="34">
        <f t="shared" si="48"/>
        <v>30</v>
      </c>
      <c r="R888" s="34">
        <f t="shared" si="48"/>
        <v>32</v>
      </c>
      <c r="S888" s="34">
        <f t="shared" si="48"/>
        <v>64</v>
      </c>
    </row>
    <row r="889" spans="1:19" x14ac:dyDescent="0.25">
      <c r="A889">
        <v>5</v>
      </c>
      <c r="B889">
        <v>19</v>
      </c>
      <c r="C889">
        <v>28</v>
      </c>
      <c r="D889">
        <v>39</v>
      </c>
      <c r="E889">
        <v>40</v>
      </c>
      <c r="F889" s="2">
        <v>0.22335739235008639</v>
      </c>
      <c r="G889">
        <f t="shared" si="47"/>
        <v>131</v>
      </c>
      <c r="H889" s="2">
        <f ca="1">VLOOKUP(A889,Mains!A:D,4,0)+VLOOKUP(B889,Mains!A:D,4,0)+VLOOKUP(C889,Mains!A:D,4,0)+VLOOKUP(D889,Mains!A:D,4,0)+VLOOKUP(E889,Mains!A:D,4,0)</f>
        <v>0.11489619256456021</v>
      </c>
      <c r="I889">
        <f>IF(OR($A889=Test!B$1,$B889=Test!B$1,$C889=Test!B$1,$D889=Test!B$1,$E889=Test!B$1),1,0)</f>
        <v>0</v>
      </c>
      <c r="J889">
        <f>IF(OR($A889=Test!C$1,$B889=Test!C$1,$C889=Test!C$1,$D889=Test!C$1,$E889=Test!C$1),1,0)</f>
        <v>0</v>
      </c>
      <c r="K889">
        <f>IF(OR($A889=Test!D$1,$B889=Test!D$1,$C889=Test!D$1,$D889=Test!D$1,$E889=Test!D$1),1,0)</f>
        <v>0</v>
      </c>
      <c r="L889">
        <f>IF(OR($A889=Test!E$1,$B889=Test!E$1,$C889=Test!E$1,$D889=Test!E$1,$E889=Test!E$1),1,0)</f>
        <v>0</v>
      </c>
      <c r="M889">
        <f>IF(OR($A889=Test!F$1,$B889=Test!F$1,$C889=Test!F$1,$D889=Test!F$1,$E889=Test!F$1),1,0)</f>
        <v>0</v>
      </c>
      <c r="N889" s="34">
        <f t="shared" si="46"/>
        <v>0</v>
      </c>
      <c r="O889" s="34">
        <f t="shared" si="48"/>
        <v>50</v>
      </c>
      <c r="P889" s="34">
        <f t="shared" si="48"/>
        <v>209</v>
      </c>
      <c r="Q889" s="34">
        <f t="shared" si="48"/>
        <v>120</v>
      </c>
      <c r="R889" s="34">
        <f t="shared" si="48"/>
        <v>199</v>
      </c>
      <c r="S889" s="34">
        <f t="shared" si="48"/>
        <v>170</v>
      </c>
    </row>
    <row r="890" spans="1:19" x14ac:dyDescent="0.25">
      <c r="A890">
        <v>4</v>
      </c>
      <c r="B890">
        <v>21</v>
      </c>
      <c r="C890">
        <v>22</v>
      </c>
      <c r="D890">
        <v>32</v>
      </c>
      <c r="E890">
        <v>50</v>
      </c>
      <c r="F890" s="2">
        <v>0.22330953789191835</v>
      </c>
      <c r="G890">
        <f t="shared" si="47"/>
        <v>129</v>
      </c>
      <c r="H890" s="2">
        <f ca="1">VLOOKUP(A890,Mains!A:D,4,0)+VLOOKUP(B890,Mains!A:D,4,0)+VLOOKUP(C890,Mains!A:D,4,0)+VLOOKUP(D890,Mains!A:D,4,0)+VLOOKUP(E890,Mains!A:D,4,0)</f>
        <v>8.1721682977385898E-2</v>
      </c>
      <c r="I890">
        <f>IF(OR($A890=Test!B$1,$B890=Test!B$1,$C890=Test!B$1,$D890=Test!B$1,$E890=Test!B$1),1,0)</f>
        <v>0</v>
      </c>
      <c r="J890">
        <f>IF(OR($A890=Test!C$1,$B890=Test!C$1,$C890=Test!C$1,$D890=Test!C$1,$E890=Test!C$1),1,0)</f>
        <v>0</v>
      </c>
      <c r="K890">
        <f>IF(OR($A890=Test!D$1,$B890=Test!D$1,$C890=Test!D$1,$D890=Test!D$1,$E890=Test!D$1),1,0)</f>
        <v>0</v>
      </c>
      <c r="L890">
        <f>IF(OR($A890=Test!E$1,$B890=Test!E$1,$C890=Test!E$1,$D890=Test!E$1,$E890=Test!E$1),1,0)</f>
        <v>0</v>
      </c>
      <c r="M890">
        <f>IF(OR($A890=Test!F$1,$B890=Test!F$1,$C890=Test!F$1,$D890=Test!F$1,$E890=Test!F$1),1,0)</f>
        <v>1</v>
      </c>
      <c r="N890" s="34">
        <f t="shared" si="46"/>
        <v>1</v>
      </c>
      <c r="O890" s="34">
        <f t="shared" si="48"/>
        <v>207</v>
      </c>
      <c r="P890" s="34">
        <f t="shared" si="48"/>
        <v>56</v>
      </c>
      <c r="Q890" s="34">
        <f t="shared" si="48"/>
        <v>106</v>
      </c>
      <c r="R890" s="34">
        <f t="shared" si="48"/>
        <v>34</v>
      </c>
      <c r="S890" s="34">
        <f t="shared" si="48"/>
        <v>215</v>
      </c>
    </row>
    <row r="891" spans="1:19" x14ac:dyDescent="0.25">
      <c r="A891">
        <v>2</v>
      </c>
      <c r="B891">
        <v>14</v>
      </c>
      <c r="C891">
        <v>32</v>
      </c>
      <c r="D891">
        <v>40</v>
      </c>
      <c r="E891">
        <v>41</v>
      </c>
      <c r="F891" s="2">
        <v>0.2233010680821608</v>
      </c>
      <c r="G891">
        <f t="shared" si="47"/>
        <v>129</v>
      </c>
      <c r="H891" s="2">
        <f ca="1">VLOOKUP(A891,Mains!A:D,4,0)+VLOOKUP(B891,Mains!A:D,4,0)+VLOOKUP(C891,Mains!A:D,4,0)+VLOOKUP(D891,Mains!A:D,4,0)+VLOOKUP(E891,Mains!A:D,4,0)</f>
        <v>8.2925465343789223E-2</v>
      </c>
      <c r="I891">
        <f>IF(OR($A891=Test!B$1,$B891=Test!B$1,$C891=Test!B$1,$D891=Test!B$1,$E891=Test!B$1),1,0)</f>
        <v>1</v>
      </c>
      <c r="J891">
        <f>IF(OR($A891=Test!C$1,$B891=Test!C$1,$C891=Test!C$1,$D891=Test!C$1,$E891=Test!C$1),1,0)</f>
        <v>1</v>
      </c>
      <c r="K891">
        <f>IF(OR($A891=Test!D$1,$B891=Test!D$1,$C891=Test!D$1,$D891=Test!D$1,$E891=Test!D$1),1,0)</f>
        <v>0</v>
      </c>
      <c r="L891">
        <f>IF(OR($A891=Test!E$1,$B891=Test!E$1,$C891=Test!E$1,$D891=Test!E$1,$E891=Test!E$1),1,0)</f>
        <v>0</v>
      </c>
      <c r="M891">
        <f>IF(OR($A891=Test!F$1,$B891=Test!F$1,$C891=Test!F$1,$D891=Test!F$1,$E891=Test!F$1),1,0)</f>
        <v>0</v>
      </c>
      <c r="N891" s="34">
        <f t="shared" si="46"/>
        <v>2</v>
      </c>
      <c r="O891" s="34">
        <f t="shared" si="48"/>
        <v>660</v>
      </c>
      <c r="P891" s="34">
        <f t="shared" si="48"/>
        <v>47</v>
      </c>
      <c r="Q891" s="34">
        <f t="shared" si="48"/>
        <v>50</v>
      </c>
      <c r="R891" s="34">
        <f t="shared" si="48"/>
        <v>160</v>
      </c>
      <c r="S891" s="34">
        <f t="shared" si="48"/>
        <v>92</v>
      </c>
    </row>
    <row r="892" spans="1:19" x14ac:dyDescent="0.25">
      <c r="A892">
        <v>2</v>
      </c>
      <c r="B892">
        <v>19</v>
      </c>
      <c r="C892">
        <v>37</v>
      </c>
      <c r="D892">
        <v>44</v>
      </c>
      <c r="E892">
        <v>45</v>
      </c>
      <c r="F892" s="2">
        <v>0.22327711080807416</v>
      </c>
      <c r="G892">
        <f t="shared" si="47"/>
        <v>147</v>
      </c>
      <c r="H892" s="2">
        <f ca="1">VLOOKUP(A892,Mains!A:D,4,0)+VLOOKUP(B892,Mains!A:D,4,0)+VLOOKUP(C892,Mains!A:D,4,0)+VLOOKUP(D892,Mains!A:D,4,0)+VLOOKUP(E892,Mains!A:D,4,0)</f>
        <v>8.1440885350997833E-2</v>
      </c>
      <c r="I892">
        <f>IF(OR($A892=Test!B$1,$B892=Test!B$1,$C892=Test!B$1,$D892=Test!B$1,$E892=Test!B$1),1,0)</f>
        <v>1</v>
      </c>
      <c r="J892">
        <f>IF(OR($A892=Test!C$1,$B892=Test!C$1,$C892=Test!C$1,$D892=Test!C$1,$E892=Test!C$1),1,0)</f>
        <v>0</v>
      </c>
      <c r="K892">
        <f>IF(OR($A892=Test!D$1,$B892=Test!D$1,$C892=Test!D$1,$D892=Test!D$1,$E892=Test!D$1),1,0)</f>
        <v>1</v>
      </c>
      <c r="L892">
        <f>IF(OR($A892=Test!E$1,$B892=Test!E$1,$C892=Test!E$1,$D892=Test!E$1,$E892=Test!E$1),1,0)</f>
        <v>1</v>
      </c>
      <c r="M892">
        <f>IF(OR($A892=Test!F$1,$B892=Test!F$1,$C892=Test!F$1,$D892=Test!F$1,$E892=Test!F$1),1,0)</f>
        <v>0</v>
      </c>
      <c r="N892" s="34">
        <f t="shared" si="46"/>
        <v>3</v>
      </c>
      <c r="O892" s="34">
        <f t="shared" si="48"/>
        <v>660</v>
      </c>
      <c r="P892" s="34">
        <f t="shared" si="48"/>
        <v>209</v>
      </c>
      <c r="Q892" s="34">
        <f t="shared" si="48"/>
        <v>12</v>
      </c>
      <c r="R892" s="34">
        <f t="shared" si="48"/>
        <v>35</v>
      </c>
      <c r="S892" s="34">
        <f t="shared" si="48"/>
        <v>81</v>
      </c>
    </row>
    <row r="893" spans="1:19" x14ac:dyDescent="0.25">
      <c r="A893">
        <v>5</v>
      </c>
      <c r="B893">
        <v>23</v>
      </c>
      <c r="C893">
        <v>24</v>
      </c>
      <c r="D893">
        <v>34</v>
      </c>
      <c r="E893">
        <v>50</v>
      </c>
      <c r="F893" s="2">
        <v>0.22326419951012841</v>
      </c>
      <c r="G893">
        <f t="shared" si="47"/>
        <v>136</v>
      </c>
      <c r="H893" s="2">
        <f ca="1">VLOOKUP(A893,Mains!A:D,4,0)+VLOOKUP(B893,Mains!A:D,4,0)+VLOOKUP(C893,Mains!A:D,4,0)+VLOOKUP(D893,Mains!A:D,4,0)+VLOOKUP(E893,Mains!A:D,4,0)</f>
        <v>7.6438767028182378E-2</v>
      </c>
      <c r="I893">
        <f>IF(OR($A893=Test!B$1,$B893=Test!B$1,$C893=Test!B$1,$D893=Test!B$1,$E893=Test!B$1),1,0)</f>
        <v>0</v>
      </c>
      <c r="J893">
        <f>IF(OR($A893=Test!C$1,$B893=Test!C$1,$C893=Test!C$1,$D893=Test!C$1,$E893=Test!C$1),1,0)</f>
        <v>0</v>
      </c>
      <c r="K893">
        <f>IF(OR($A893=Test!D$1,$B893=Test!D$1,$C893=Test!D$1,$D893=Test!D$1,$E893=Test!D$1),1,0)</f>
        <v>0</v>
      </c>
      <c r="L893">
        <f>IF(OR($A893=Test!E$1,$B893=Test!E$1,$C893=Test!E$1,$D893=Test!E$1,$E893=Test!E$1),1,0)</f>
        <v>0</v>
      </c>
      <c r="M893">
        <f>IF(OR($A893=Test!F$1,$B893=Test!F$1,$C893=Test!F$1,$D893=Test!F$1,$E893=Test!F$1),1,0)</f>
        <v>1</v>
      </c>
      <c r="N893" s="34">
        <f t="shared" si="46"/>
        <v>1</v>
      </c>
      <c r="O893" s="34">
        <f t="shared" si="48"/>
        <v>50</v>
      </c>
      <c r="P893" s="34">
        <f t="shared" si="48"/>
        <v>43</v>
      </c>
      <c r="Q893" s="34">
        <f t="shared" si="48"/>
        <v>109</v>
      </c>
      <c r="R893" s="34">
        <f t="shared" si="48"/>
        <v>14</v>
      </c>
      <c r="S893" s="34">
        <f t="shared" si="48"/>
        <v>215</v>
      </c>
    </row>
    <row r="894" spans="1:19" x14ac:dyDescent="0.25">
      <c r="A894">
        <v>2</v>
      </c>
      <c r="B894">
        <v>18</v>
      </c>
      <c r="C894">
        <v>28</v>
      </c>
      <c r="D894">
        <v>43</v>
      </c>
      <c r="E894">
        <v>44</v>
      </c>
      <c r="F894" s="2">
        <v>0.2232371349479228</v>
      </c>
      <c r="G894">
        <f t="shared" si="47"/>
        <v>135</v>
      </c>
      <c r="H894" s="2">
        <f ca="1">VLOOKUP(A894,Mains!A:D,4,0)+VLOOKUP(B894,Mains!A:D,4,0)+VLOOKUP(C894,Mains!A:D,4,0)+VLOOKUP(D894,Mains!A:D,4,0)+VLOOKUP(E894,Mains!A:D,4,0)</f>
        <v>9.1159477934776384E-2</v>
      </c>
      <c r="I894">
        <f>IF(OR($A894=Test!B$1,$B894=Test!B$1,$C894=Test!B$1,$D894=Test!B$1,$E894=Test!B$1),1,0)</f>
        <v>1</v>
      </c>
      <c r="J894">
        <f>IF(OR($A894=Test!C$1,$B894=Test!C$1,$C894=Test!C$1,$D894=Test!C$1,$E894=Test!C$1),1,0)</f>
        <v>0</v>
      </c>
      <c r="K894">
        <f>IF(OR($A894=Test!D$1,$B894=Test!D$1,$C894=Test!D$1,$D894=Test!D$1,$E894=Test!D$1),1,0)</f>
        <v>0</v>
      </c>
      <c r="L894">
        <f>IF(OR($A894=Test!E$1,$B894=Test!E$1,$C894=Test!E$1,$D894=Test!E$1,$E894=Test!E$1),1,0)</f>
        <v>1</v>
      </c>
      <c r="M894">
        <f>IF(OR($A894=Test!F$1,$B894=Test!F$1,$C894=Test!F$1,$D894=Test!F$1,$E894=Test!F$1),1,0)</f>
        <v>0</v>
      </c>
      <c r="N894" s="34">
        <f t="shared" si="46"/>
        <v>2</v>
      </c>
      <c r="O894" s="34">
        <f t="shared" si="48"/>
        <v>660</v>
      </c>
      <c r="P894" s="34">
        <f t="shared" si="48"/>
        <v>40</v>
      </c>
      <c r="Q894" s="34">
        <f t="shared" si="48"/>
        <v>120</v>
      </c>
      <c r="R894" s="34">
        <f t="shared" si="48"/>
        <v>51</v>
      </c>
      <c r="S894" s="34">
        <f t="shared" si="48"/>
        <v>49</v>
      </c>
    </row>
    <row r="895" spans="1:19" x14ac:dyDescent="0.25">
      <c r="A895">
        <v>2</v>
      </c>
      <c r="B895">
        <v>15</v>
      </c>
      <c r="C895">
        <v>33</v>
      </c>
      <c r="D895">
        <v>44</v>
      </c>
      <c r="E895">
        <v>45</v>
      </c>
      <c r="F895" s="2">
        <v>0.22321942678221238</v>
      </c>
      <c r="G895">
        <f t="shared" si="47"/>
        <v>139</v>
      </c>
      <c r="H895" s="2">
        <f ca="1">VLOOKUP(A895,Mains!A:D,4,0)+VLOOKUP(B895,Mains!A:D,4,0)+VLOOKUP(C895,Mains!A:D,4,0)+VLOOKUP(D895,Mains!A:D,4,0)+VLOOKUP(E895,Mains!A:D,4,0)</f>
        <v>7.3182643293037031E-2</v>
      </c>
      <c r="I895">
        <f>IF(OR($A895=Test!B$1,$B895=Test!B$1,$C895=Test!B$1,$D895=Test!B$1,$E895=Test!B$1),1,0)</f>
        <v>1</v>
      </c>
      <c r="J895">
        <f>IF(OR($A895=Test!C$1,$B895=Test!C$1,$C895=Test!C$1,$D895=Test!C$1,$E895=Test!C$1),1,0)</f>
        <v>0</v>
      </c>
      <c r="K895">
        <f>IF(OR($A895=Test!D$1,$B895=Test!D$1,$C895=Test!D$1,$D895=Test!D$1,$E895=Test!D$1),1,0)</f>
        <v>0</v>
      </c>
      <c r="L895">
        <f>IF(OR($A895=Test!E$1,$B895=Test!E$1,$C895=Test!E$1,$D895=Test!E$1,$E895=Test!E$1),1,0)</f>
        <v>1</v>
      </c>
      <c r="M895">
        <f>IF(OR($A895=Test!F$1,$B895=Test!F$1,$C895=Test!F$1,$D895=Test!F$1,$E895=Test!F$1),1,0)</f>
        <v>0</v>
      </c>
      <c r="N895" s="34">
        <f t="shared" si="46"/>
        <v>2</v>
      </c>
      <c r="O895" s="34">
        <f t="shared" si="48"/>
        <v>660</v>
      </c>
      <c r="P895" s="34">
        <f t="shared" si="48"/>
        <v>56</v>
      </c>
      <c r="Q895" s="34">
        <f t="shared" si="48"/>
        <v>27</v>
      </c>
      <c r="R895" s="34">
        <f t="shared" si="48"/>
        <v>35</v>
      </c>
      <c r="S895" s="34">
        <f t="shared" si="48"/>
        <v>81</v>
      </c>
    </row>
    <row r="896" spans="1:19" x14ac:dyDescent="0.25">
      <c r="A896">
        <v>2</v>
      </c>
      <c r="B896">
        <v>13</v>
      </c>
      <c r="C896">
        <v>30</v>
      </c>
      <c r="D896">
        <v>39</v>
      </c>
      <c r="E896">
        <v>40</v>
      </c>
      <c r="F896" s="2">
        <v>0.22315962892305971</v>
      </c>
      <c r="G896">
        <f t="shared" si="47"/>
        <v>124</v>
      </c>
      <c r="H896" s="2">
        <f ca="1">VLOOKUP(A896,Mains!A:D,4,0)+VLOOKUP(B896,Mains!A:D,4,0)+VLOOKUP(C896,Mains!A:D,4,0)+VLOOKUP(D896,Mains!A:D,4,0)+VLOOKUP(E896,Mains!A:D,4,0)</f>
        <v>0.11502733323215547</v>
      </c>
      <c r="I896">
        <f>IF(OR($A896=Test!B$1,$B896=Test!B$1,$C896=Test!B$1,$D896=Test!B$1,$E896=Test!B$1),1,0)</f>
        <v>1</v>
      </c>
      <c r="J896">
        <f>IF(OR($A896=Test!C$1,$B896=Test!C$1,$C896=Test!C$1,$D896=Test!C$1,$E896=Test!C$1),1,0)</f>
        <v>0</v>
      </c>
      <c r="K896">
        <f>IF(OR($A896=Test!D$1,$B896=Test!D$1,$C896=Test!D$1,$D896=Test!D$1,$E896=Test!D$1),1,0)</f>
        <v>0</v>
      </c>
      <c r="L896">
        <f>IF(OR($A896=Test!E$1,$B896=Test!E$1,$C896=Test!E$1,$D896=Test!E$1,$E896=Test!E$1),1,0)</f>
        <v>0</v>
      </c>
      <c r="M896">
        <f>IF(OR($A896=Test!F$1,$B896=Test!F$1,$C896=Test!F$1,$D896=Test!F$1,$E896=Test!F$1),1,0)</f>
        <v>0</v>
      </c>
      <c r="N896" s="34">
        <f t="shared" si="46"/>
        <v>1</v>
      </c>
      <c r="O896" s="34">
        <f t="shared" si="48"/>
        <v>660</v>
      </c>
      <c r="P896" s="34">
        <f t="shared" si="48"/>
        <v>110</v>
      </c>
      <c r="Q896" s="34">
        <f t="shared" si="48"/>
        <v>47</v>
      </c>
      <c r="R896" s="34">
        <f t="shared" si="48"/>
        <v>199</v>
      </c>
      <c r="S896" s="34">
        <f t="shared" si="48"/>
        <v>170</v>
      </c>
    </row>
    <row r="897" spans="1:19" x14ac:dyDescent="0.25">
      <c r="A897">
        <v>2</v>
      </c>
      <c r="B897">
        <v>15</v>
      </c>
      <c r="C897">
        <v>31</v>
      </c>
      <c r="D897">
        <v>39</v>
      </c>
      <c r="E897">
        <v>40</v>
      </c>
      <c r="F897" s="2">
        <v>0.2231563189517487</v>
      </c>
      <c r="G897">
        <f t="shared" si="47"/>
        <v>127</v>
      </c>
      <c r="H897" s="2">
        <f ca="1">VLOOKUP(A897,Mains!A:D,4,0)+VLOOKUP(B897,Mains!A:D,4,0)+VLOOKUP(C897,Mains!A:D,4,0)+VLOOKUP(D897,Mains!A:D,4,0)+VLOOKUP(E897,Mains!A:D,4,0)</f>
        <v>9.7305867834927118E-2</v>
      </c>
      <c r="I897">
        <f>IF(OR($A897=Test!B$1,$B897=Test!B$1,$C897=Test!B$1,$D897=Test!B$1,$E897=Test!B$1),1,0)</f>
        <v>1</v>
      </c>
      <c r="J897">
        <f>IF(OR($A897=Test!C$1,$B897=Test!C$1,$C897=Test!C$1,$D897=Test!C$1,$E897=Test!C$1),1,0)</f>
        <v>0</v>
      </c>
      <c r="K897">
        <f>IF(OR($A897=Test!D$1,$B897=Test!D$1,$C897=Test!D$1,$D897=Test!D$1,$E897=Test!D$1),1,0)</f>
        <v>0</v>
      </c>
      <c r="L897">
        <f>IF(OR($A897=Test!E$1,$B897=Test!E$1,$C897=Test!E$1,$D897=Test!E$1,$E897=Test!E$1),1,0)</f>
        <v>0</v>
      </c>
      <c r="M897">
        <f>IF(OR($A897=Test!F$1,$B897=Test!F$1,$C897=Test!F$1,$D897=Test!F$1,$E897=Test!F$1),1,0)</f>
        <v>0</v>
      </c>
      <c r="N897" s="34">
        <f t="shared" si="46"/>
        <v>1</v>
      </c>
      <c r="O897" s="34">
        <f t="shared" si="48"/>
        <v>660</v>
      </c>
      <c r="P897" s="34">
        <f t="shared" si="48"/>
        <v>56</v>
      </c>
      <c r="Q897" s="34">
        <f t="shared" si="48"/>
        <v>57</v>
      </c>
      <c r="R897" s="34">
        <f t="shared" si="48"/>
        <v>199</v>
      </c>
      <c r="S897" s="34">
        <f t="shared" si="48"/>
        <v>170</v>
      </c>
    </row>
    <row r="898" spans="1:19" x14ac:dyDescent="0.25">
      <c r="A898">
        <v>2</v>
      </c>
      <c r="B898">
        <v>17</v>
      </c>
      <c r="C898">
        <v>24</v>
      </c>
      <c r="D898">
        <v>35</v>
      </c>
      <c r="E898">
        <v>36</v>
      </c>
      <c r="F898" s="2">
        <v>0.22311541169708105</v>
      </c>
      <c r="G898">
        <f t="shared" si="47"/>
        <v>114</v>
      </c>
      <c r="H898" s="2">
        <f ca="1">VLOOKUP(A898,Mains!A:D,4,0)+VLOOKUP(B898,Mains!A:D,4,0)+VLOOKUP(C898,Mains!A:D,4,0)+VLOOKUP(D898,Mains!A:D,4,0)+VLOOKUP(E898,Mains!A:D,4,0)</f>
        <v>8.9766037548470803E-2</v>
      </c>
      <c r="I898">
        <f>IF(OR($A898=Test!B$1,$B898=Test!B$1,$C898=Test!B$1,$D898=Test!B$1,$E898=Test!B$1),1,0)</f>
        <v>1</v>
      </c>
      <c r="J898">
        <f>IF(OR($A898=Test!C$1,$B898=Test!C$1,$C898=Test!C$1,$D898=Test!C$1,$E898=Test!C$1),1,0)</f>
        <v>0</v>
      </c>
      <c r="K898">
        <f>IF(OR($A898=Test!D$1,$B898=Test!D$1,$C898=Test!D$1,$D898=Test!D$1,$E898=Test!D$1),1,0)</f>
        <v>0</v>
      </c>
      <c r="L898">
        <f>IF(OR($A898=Test!E$1,$B898=Test!E$1,$C898=Test!E$1,$D898=Test!E$1,$E898=Test!E$1),1,0)</f>
        <v>0</v>
      </c>
      <c r="M898">
        <f>IF(OR($A898=Test!F$1,$B898=Test!F$1,$C898=Test!F$1,$D898=Test!F$1,$E898=Test!F$1),1,0)</f>
        <v>0</v>
      </c>
      <c r="N898" s="34">
        <f t="shared" ref="N898:N961" si="49">SUM(I898:M898)</f>
        <v>1</v>
      </c>
      <c r="O898" s="34">
        <f t="shared" si="48"/>
        <v>660</v>
      </c>
      <c r="P898" s="34">
        <f t="shared" si="48"/>
        <v>105</v>
      </c>
      <c r="Q898" s="34">
        <f t="shared" si="48"/>
        <v>109</v>
      </c>
      <c r="R898" s="34">
        <f t="shared" si="48"/>
        <v>177</v>
      </c>
      <c r="S898" s="34">
        <f t="shared" si="48"/>
        <v>12</v>
      </c>
    </row>
    <row r="899" spans="1:19" x14ac:dyDescent="0.25">
      <c r="A899">
        <v>5</v>
      </c>
      <c r="B899">
        <v>13</v>
      </c>
      <c r="C899">
        <v>28</v>
      </c>
      <c r="D899">
        <v>43</v>
      </c>
      <c r="E899">
        <v>44</v>
      </c>
      <c r="F899" s="2">
        <v>0.22308959089901312</v>
      </c>
      <c r="G899">
        <f t="shared" si="47"/>
        <v>133</v>
      </c>
      <c r="H899" s="2">
        <f ca="1">VLOOKUP(A899,Mains!A:D,4,0)+VLOOKUP(B899,Mains!A:D,4,0)+VLOOKUP(C899,Mains!A:D,4,0)+VLOOKUP(D899,Mains!A:D,4,0)+VLOOKUP(E899,Mains!A:D,4,0)</f>
        <v>9.8071689065688541E-2</v>
      </c>
      <c r="I899">
        <f>IF(OR($A899=Test!B$1,$B899=Test!B$1,$C899=Test!B$1,$D899=Test!B$1,$E899=Test!B$1),1,0)</f>
        <v>0</v>
      </c>
      <c r="J899">
        <f>IF(OR($A899=Test!C$1,$B899=Test!C$1,$C899=Test!C$1,$D899=Test!C$1,$E899=Test!C$1),1,0)</f>
        <v>0</v>
      </c>
      <c r="K899">
        <f>IF(OR($A899=Test!D$1,$B899=Test!D$1,$C899=Test!D$1,$D899=Test!D$1,$E899=Test!D$1),1,0)</f>
        <v>0</v>
      </c>
      <c r="L899">
        <f>IF(OR($A899=Test!E$1,$B899=Test!E$1,$C899=Test!E$1,$D899=Test!E$1,$E899=Test!E$1),1,0)</f>
        <v>1</v>
      </c>
      <c r="M899">
        <f>IF(OR($A899=Test!F$1,$B899=Test!F$1,$C899=Test!F$1,$D899=Test!F$1,$E899=Test!F$1),1,0)</f>
        <v>0</v>
      </c>
      <c r="N899" s="34">
        <f t="shared" si="49"/>
        <v>1</v>
      </c>
      <c r="O899" s="34">
        <f t="shared" si="48"/>
        <v>50</v>
      </c>
      <c r="P899" s="34">
        <f t="shared" si="48"/>
        <v>110</v>
      </c>
      <c r="Q899" s="34">
        <f t="shared" si="48"/>
        <v>120</v>
      </c>
      <c r="R899" s="34">
        <f t="shared" si="48"/>
        <v>51</v>
      </c>
      <c r="S899" s="34">
        <f t="shared" si="48"/>
        <v>49</v>
      </c>
    </row>
    <row r="900" spans="1:19" x14ac:dyDescent="0.25">
      <c r="A900">
        <v>2</v>
      </c>
      <c r="B900">
        <v>8</v>
      </c>
      <c r="C900">
        <v>26</v>
      </c>
      <c r="D900">
        <v>40</v>
      </c>
      <c r="E900">
        <v>41</v>
      </c>
      <c r="F900" s="2">
        <v>0.22306552060481735</v>
      </c>
      <c r="G900">
        <f t="shared" si="47"/>
        <v>117</v>
      </c>
      <c r="H900" s="2">
        <f ca="1">VLOOKUP(A900,Mains!A:D,4,0)+VLOOKUP(B900,Mains!A:D,4,0)+VLOOKUP(C900,Mains!A:D,4,0)+VLOOKUP(D900,Mains!A:D,4,0)+VLOOKUP(E900,Mains!A:D,4,0)</f>
        <v>9.6688086553223335E-2</v>
      </c>
      <c r="I900">
        <f>IF(OR($A900=Test!B$1,$B900=Test!B$1,$C900=Test!B$1,$D900=Test!B$1,$E900=Test!B$1),1,0)</f>
        <v>1</v>
      </c>
      <c r="J900">
        <f>IF(OR($A900=Test!C$1,$B900=Test!C$1,$C900=Test!C$1,$D900=Test!C$1,$E900=Test!C$1),1,0)</f>
        <v>0</v>
      </c>
      <c r="K900">
        <f>IF(OR($A900=Test!D$1,$B900=Test!D$1,$C900=Test!D$1,$D900=Test!D$1,$E900=Test!D$1),1,0)</f>
        <v>0</v>
      </c>
      <c r="L900">
        <f>IF(OR($A900=Test!E$1,$B900=Test!E$1,$C900=Test!E$1,$D900=Test!E$1,$E900=Test!E$1),1,0)</f>
        <v>0</v>
      </c>
      <c r="M900">
        <f>IF(OR($A900=Test!F$1,$B900=Test!F$1,$C900=Test!F$1,$D900=Test!F$1,$E900=Test!F$1),1,0)</f>
        <v>0</v>
      </c>
      <c r="N900" s="34">
        <f t="shared" si="49"/>
        <v>1</v>
      </c>
      <c r="O900" s="34">
        <f t="shared" si="48"/>
        <v>660</v>
      </c>
      <c r="P900" s="34">
        <f t="shared" si="48"/>
        <v>7</v>
      </c>
      <c r="Q900" s="34">
        <f t="shared" si="48"/>
        <v>102</v>
      </c>
      <c r="R900" s="34">
        <f t="shared" si="48"/>
        <v>160</v>
      </c>
      <c r="S900" s="34">
        <f t="shared" si="48"/>
        <v>92</v>
      </c>
    </row>
    <row r="901" spans="1:19" x14ac:dyDescent="0.25">
      <c r="A901">
        <v>2</v>
      </c>
      <c r="B901">
        <v>15</v>
      </c>
      <c r="C901">
        <v>34</v>
      </c>
      <c r="D901">
        <v>35</v>
      </c>
      <c r="E901">
        <v>46</v>
      </c>
      <c r="F901" s="2">
        <v>0.22306038745249449</v>
      </c>
      <c r="G901">
        <f t="shared" si="47"/>
        <v>132</v>
      </c>
      <c r="H901" s="2">
        <f ca="1">VLOOKUP(A901,Mains!A:D,4,0)+VLOOKUP(B901,Mains!A:D,4,0)+VLOOKUP(C901,Mains!A:D,4,0)+VLOOKUP(D901,Mains!A:D,4,0)+VLOOKUP(E901,Mains!A:D,4,0)</f>
        <v>8.2921632674954504E-2</v>
      </c>
      <c r="I901">
        <f>IF(OR($A901=Test!B$1,$B901=Test!B$1,$C901=Test!B$1,$D901=Test!B$1,$E901=Test!B$1),1,0)</f>
        <v>1</v>
      </c>
      <c r="J901">
        <f>IF(OR($A901=Test!C$1,$B901=Test!C$1,$C901=Test!C$1,$D901=Test!C$1,$E901=Test!C$1),1,0)</f>
        <v>0</v>
      </c>
      <c r="K901">
        <f>IF(OR($A901=Test!D$1,$B901=Test!D$1,$C901=Test!D$1,$D901=Test!D$1,$E901=Test!D$1),1,0)</f>
        <v>0</v>
      </c>
      <c r="L901">
        <f>IF(OR($A901=Test!E$1,$B901=Test!E$1,$C901=Test!E$1,$D901=Test!E$1,$E901=Test!E$1),1,0)</f>
        <v>0</v>
      </c>
      <c r="M901">
        <f>IF(OR($A901=Test!F$1,$B901=Test!F$1,$C901=Test!F$1,$D901=Test!F$1,$E901=Test!F$1),1,0)</f>
        <v>0</v>
      </c>
      <c r="N901" s="34">
        <f t="shared" si="49"/>
        <v>1</v>
      </c>
      <c r="O901" s="34">
        <f t="shared" si="48"/>
        <v>660</v>
      </c>
      <c r="P901" s="34">
        <f t="shared" si="48"/>
        <v>56</v>
      </c>
      <c r="Q901" s="34">
        <f t="shared" si="48"/>
        <v>71</v>
      </c>
      <c r="R901" s="34">
        <f t="shared" si="48"/>
        <v>177</v>
      </c>
      <c r="S901" s="34">
        <f t="shared" si="48"/>
        <v>64</v>
      </c>
    </row>
    <row r="902" spans="1:19" x14ac:dyDescent="0.25">
      <c r="A902">
        <v>2</v>
      </c>
      <c r="B902">
        <v>19</v>
      </c>
      <c r="C902">
        <v>38</v>
      </c>
      <c r="D902">
        <v>39</v>
      </c>
      <c r="E902">
        <v>45</v>
      </c>
      <c r="F902" s="2">
        <v>0.22304574594135337</v>
      </c>
      <c r="G902">
        <f t="shared" si="47"/>
        <v>143</v>
      </c>
      <c r="H902" s="2">
        <f ca="1">VLOOKUP(A902,Mains!A:D,4,0)+VLOOKUP(B902,Mains!A:D,4,0)+VLOOKUP(C902,Mains!A:D,4,0)+VLOOKUP(D902,Mains!A:D,4,0)+VLOOKUP(E902,Mains!A:D,4,0)</f>
        <v>9.8167904399731068E-2</v>
      </c>
      <c r="I902">
        <f>IF(OR($A902=Test!B$1,$B902=Test!B$1,$C902=Test!B$1,$D902=Test!B$1,$E902=Test!B$1),1,0)</f>
        <v>1</v>
      </c>
      <c r="J902">
        <f>IF(OR($A902=Test!C$1,$B902=Test!C$1,$C902=Test!C$1,$D902=Test!C$1,$E902=Test!C$1),1,0)</f>
        <v>0</v>
      </c>
      <c r="K902">
        <f>IF(OR($A902=Test!D$1,$B902=Test!D$1,$C902=Test!D$1,$D902=Test!D$1,$E902=Test!D$1),1,0)</f>
        <v>0</v>
      </c>
      <c r="L902">
        <f>IF(OR($A902=Test!E$1,$B902=Test!E$1,$C902=Test!E$1,$D902=Test!E$1,$E902=Test!E$1),1,0)</f>
        <v>0</v>
      </c>
      <c r="M902">
        <f>IF(OR($A902=Test!F$1,$B902=Test!F$1,$C902=Test!F$1,$D902=Test!F$1,$E902=Test!F$1),1,0)</f>
        <v>0</v>
      </c>
      <c r="N902" s="34">
        <f t="shared" si="49"/>
        <v>1</v>
      </c>
      <c r="O902" s="34">
        <f t="shared" si="48"/>
        <v>660</v>
      </c>
      <c r="P902" s="34">
        <f t="shared" si="48"/>
        <v>209</v>
      </c>
      <c r="Q902" s="34">
        <f t="shared" si="48"/>
        <v>7</v>
      </c>
      <c r="R902" s="34">
        <f t="shared" si="48"/>
        <v>199</v>
      </c>
      <c r="S902" s="34">
        <f t="shared" si="48"/>
        <v>81</v>
      </c>
    </row>
    <row r="903" spans="1:19" x14ac:dyDescent="0.25">
      <c r="A903">
        <v>5</v>
      </c>
      <c r="B903">
        <v>23</v>
      </c>
      <c r="C903">
        <v>24</v>
      </c>
      <c r="D903">
        <v>39</v>
      </c>
      <c r="E903">
        <v>40</v>
      </c>
      <c r="F903" s="2">
        <v>0.22304306489047673</v>
      </c>
      <c r="G903">
        <f t="shared" si="47"/>
        <v>131</v>
      </c>
      <c r="H903" s="2">
        <f ca="1">VLOOKUP(A903,Mains!A:D,4,0)+VLOOKUP(B903,Mains!A:D,4,0)+VLOOKUP(C903,Mains!A:D,4,0)+VLOOKUP(D903,Mains!A:D,4,0)+VLOOKUP(E903,Mains!A:D,4,0)</f>
        <v>0.10572664628849254</v>
      </c>
      <c r="I903">
        <f>IF(OR($A903=Test!B$1,$B903=Test!B$1,$C903=Test!B$1,$D903=Test!B$1,$E903=Test!B$1),1,0)</f>
        <v>0</v>
      </c>
      <c r="J903">
        <f>IF(OR($A903=Test!C$1,$B903=Test!C$1,$C903=Test!C$1,$D903=Test!C$1,$E903=Test!C$1),1,0)</f>
        <v>0</v>
      </c>
      <c r="K903">
        <f>IF(OR($A903=Test!D$1,$B903=Test!D$1,$C903=Test!D$1,$D903=Test!D$1,$E903=Test!D$1),1,0)</f>
        <v>0</v>
      </c>
      <c r="L903">
        <f>IF(OR($A903=Test!E$1,$B903=Test!E$1,$C903=Test!E$1,$D903=Test!E$1,$E903=Test!E$1),1,0)</f>
        <v>0</v>
      </c>
      <c r="M903">
        <f>IF(OR($A903=Test!F$1,$B903=Test!F$1,$C903=Test!F$1,$D903=Test!F$1,$E903=Test!F$1),1,0)</f>
        <v>0</v>
      </c>
      <c r="N903" s="34">
        <f t="shared" si="49"/>
        <v>0</v>
      </c>
      <c r="O903" s="34">
        <f t="shared" si="48"/>
        <v>50</v>
      </c>
      <c r="P903" s="34">
        <f t="shared" si="48"/>
        <v>43</v>
      </c>
      <c r="Q903" s="34">
        <f t="shared" si="48"/>
        <v>109</v>
      </c>
      <c r="R903" s="34">
        <f t="shared" si="48"/>
        <v>199</v>
      </c>
      <c r="S903" s="34">
        <f t="shared" si="48"/>
        <v>170</v>
      </c>
    </row>
    <row r="904" spans="1:19" x14ac:dyDescent="0.25">
      <c r="A904">
        <v>4</v>
      </c>
      <c r="B904">
        <v>23</v>
      </c>
      <c r="C904">
        <v>24</v>
      </c>
      <c r="D904">
        <v>40</v>
      </c>
      <c r="E904">
        <v>46</v>
      </c>
      <c r="F904" s="2">
        <v>0.22302034419314806</v>
      </c>
      <c r="G904">
        <f t="shared" si="47"/>
        <v>137</v>
      </c>
      <c r="H904" s="2">
        <f ca="1">VLOOKUP(A904,Mains!A:D,4,0)+VLOOKUP(B904,Mains!A:D,4,0)+VLOOKUP(C904,Mains!A:D,4,0)+VLOOKUP(D904,Mains!A:D,4,0)+VLOOKUP(E904,Mains!A:D,4,0)</f>
        <v>0.10084966748596946</v>
      </c>
      <c r="I904">
        <f>IF(OR($A904=Test!B$1,$B904=Test!B$1,$C904=Test!B$1,$D904=Test!B$1,$E904=Test!B$1),1,0)</f>
        <v>0</v>
      </c>
      <c r="J904">
        <f>IF(OR($A904=Test!C$1,$B904=Test!C$1,$C904=Test!C$1,$D904=Test!C$1,$E904=Test!C$1),1,0)</f>
        <v>0</v>
      </c>
      <c r="K904">
        <f>IF(OR($A904=Test!D$1,$B904=Test!D$1,$C904=Test!D$1,$D904=Test!D$1,$E904=Test!D$1),1,0)</f>
        <v>0</v>
      </c>
      <c r="L904">
        <f>IF(OR($A904=Test!E$1,$B904=Test!E$1,$C904=Test!E$1,$D904=Test!E$1,$E904=Test!E$1),1,0)</f>
        <v>0</v>
      </c>
      <c r="M904">
        <f>IF(OR($A904=Test!F$1,$B904=Test!F$1,$C904=Test!F$1,$D904=Test!F$1,$E904=Test!F$1),1,0)</f>
        <v>0</v>
      </c>
      <c r="N904" s="34">
        <f t="shared" si="49"/>
        <v>0</v>
      </c>
      <c r="O904" s="34">
        <f t="shared" si="48"/>
        <v>207</v>
      </c>
      <c r="P904" s="34">
        <f t="shared" si="48"/>
        <v>43</v>
      </c>
      <c r="Q904" s="34">
        <f t="shared" si="48"/>
        <v>109</v>
      </c>
      <c r="R904" s="34">
        <f t="shared" si="48"/>
        <v>160</v>
      </c>
      <c r="S904" s="34">
        <f t="shared" si="48"/>
        <v>64</v>
      </c>
    </row>
    <row r="905" spans="1:19" x14ac:dyDescent="0.25">
      <c r="A905">
        <v>4</v>
      </c>
      <c r="B905">
        <v>19</v>
      </c>
      <c r="C905">
        <v>34</v>
      </c>
      <c r="D905">
        <v>35</v>
      </c>
      <c r="E905">
        <v>44</v>
      </c>
      <c r="F905" s="2">
        <v>0.22301178656596363</v>
      </c>
      <c r="G905">
        <f t="shared" si="47"/>
        <v>136</v>
      </c>
      <c r="H905" s="2">
        <f ca="1">VLOOKUP(A905,Mains!A:D,4,0)+VLOOKUP(B905,Mains!A:D,4,0)+VLOOKUP(C905,Mains!A:D,4,0)+VLOOKUP(D905,Mains!A:D,4,0)+VLOOKUP(E905,Mains!A:D,4,0)</f>
        <v>8.1820549212795662E-2</v>
      </c>
      <c r="I905">
        <f>IF(OR($A905=Test!B$1,$B905=Test!B$1,$C905=Test!B$1,$D905=Test!B$1,$E905=Test!B$1),1,0)</f>
        <v>0</v>
      </c>
      <c r="J905">
        <f>IF(OR($A905=Test!C$1,$B905=Test!C$1,$C905=Test!C$1,$D905=Test!C$1,$E905=Test!C$1),1,0)</f>
        <v>0</v>
      </c>
      <c r="K905">
        <f>IF(OR($A905=Test!D$1,$B905=Test!D$1,$C905=Test!D$1,$D905=Test!D$1,$E905=Test!D$1),1,0)</f>
        <v>0</v>
      </c>
      <c r="L905">
        <f>IF(OR($A905=Test!E$1,$B905=Test!E$1,$C905=Test!E$1,$D905=Test!E$1,$E905=Test!E$1),1,0)</f>
        <v>1</v>
      </c>
      <c r="M905">
        <f>IF(OR($A905=Test!F$1,$B905=Test!F$1,$C905=Test!F$1,$D905=Test!F$1,$E905=Test!F$1),1,0)</f>
        <v>0</v>
      </c>
      <c r="N905" s="34">
        <f t="shared" si="49"/>
        <v>1</v>
      </c>
      <c r="O905" s="34">
        <f t="shared" si="48"/>
        <v>207</v>
      </c>
      <c r="P905" s="34">
        <f t="shared" si="48"/>
        <v>209</v>
      </c>
      <c r="Q905" s="34">
        <f t="shared" si="48"/>
        <v>71</v>
      </c>
      <c r="R905" s="34">
        <f t="shared" si="48"/>
        <v>177</v>
      </c>
      <c r="S905" s="34">
        <f t="shared" si="48"/>
        <v>49</v>
      </c>
    </row>
    <row r="906" spans="1:19" x14ac:dyDescent="0.25">
      <c r="A906">
        <v>1</v>
      </c>
      <c r="B906">
        <v>19</v>
      </c>
      <c r="C906">
        <v>34</v>
      </c>
      <c r="D906">
        <v>35</v>
      </c>
      <c r="E906">
        <v>46</v>
      </c>
      <c r="F906" s="2">
        <v>0.22299527940477332</v>
      </c>
      <c r="G906">
        <f t="shared" si="47"/>
        <v>135</v>
      </c>
      <c r="H906" s="2">
        <f ca="1">VLOOKUP(A906,Mains!A:D,4,0)+VLOOKUP(B906,Mains!A:D,4,0)+VLOOKUP(C906,Mains!A:D,4,0)+VLOOKUP(D906,Mains!A:D,4,0)+VLOOKUP(E906,Mains!A:D,4,0)</f>
        <v>8.2289565662855474E-2</v>
      </c>
      <c r="I906">
        <f>IF(OR($A906=Test!B$1,$B906=Test!B$1,$C906=Test!B$1,$D906=Test!B$1,$E906=Test!B$1),1,0)</f>
        <v>0</v>
      </c>
      <c r="J906">
        <f>IF(OR($A906=Test!C$1,$B906=Test!C$1,$C906=Test!C$1,$D906=Test!C$1,$E906=Test!C$1),1,0)</f>
        <v>0</v>
      </c>
      <c r="K906">
        <f>IF(OR($A906=Test!D$1,$B906=Test!D$1,$C906=Test!D$1,$D906=Test!D$1,$E906=Test!D$1),1,0)</f>
        <v>0</v>
      </c>
      <c r="L906">
        <f>IF(OR($A906=Test!E$1,$B906=Test!E$1,$C906=Test!E$1,$D906=Test!E$1,$E906=Test!E$1),1,0)</f>
        <v>0</v>
      </c>
      <c r="M906">
        <f>IF(OR($A906=Test!F$1,$B906=Test!F$1,$C906=Test!F$1,$D906=Test!F$1,$E906=Test!F$1),1,0)</f>
        <v>0</v>
      </c>
      <c r="N906" s="34">
        <f t="shared" si="49"/>
        <v>0</v>
      </c>
      <c r="O906" s="34">
        <f t="shared" si="48"/>
        <v>38</v>
      </c>
      <c r="P906" s="34">
        <f t="shared" si="48"/>
        <v>209</v>
      </c>
      <c r="Q906" s="34">
        <f t="shared" si="48"/>
        <v>71</v>
      </c>
      <c r="R906" s="34">
        <f t="shared" si="48"/>
        <v>177</v>
      </c>
      <c r="S906" s="34">
        <f t="shared" si="48"/>
        <v>64</v>
      </c>
    </row>
    <row r="907" spans="1:19" x14ac:dyDescent="0.25">
      <c r="A907">
        <v>2</v>
      </c>
      <c r="B907">
        <v>13</v>
      </c>
      <c r="C907">
        <v>29</v>
      </c>
      <c r="D907">
        <v>40</v>
      </c>
      <c r="E907">
        <v>41</v>
      </c>
      <c r="F907" s="2">
        <v>0.22297488006319269</v>
      </c>
      <c r="G907">
        <f t="shared" si="47"/>
        <v>125</v>
      </c>
      <c r="H907" s="2">
        <f ca="1">VLOOKUP(A907,Mains!A:D,4,0)+VLOOKUP(B907,Mains!A:D,4,0)+VLOOKUP(C907,Mains!A:D,4,0)+VLOOKUP(D907,Mains!A:D,4,0)+VLOOKUP(E907,Mains!A:D,4,0)</f>
        <v>9.1057476870775561E-2</v>
      </c>
      <c r="I907">
        <f>IF(OR($A907=Test!B$1,$B907=Test!B$1,$C907=Test!B$1,$D907=Test!B$1,$E907=Test!B$1),1,0)</f>
        <v>1</v>
      </c>
      <c r="J907">
        <f>IF(OR($A907=Test!C$1,$B907=Test!C$1,$C907=Test!C$1,$D907=Test!C$1,$E907=Test!C$1),1,0)</f>
        <v>0</v>
      </c>
      <c r="K907">
        <f>IF(OR($A907=Test!D$1,$B907=Test!D$1,$C907=Test!D$1,$D907=Test!D$1,$E907=Test!D$1),1,0)</f>
        <v>0</v>
      </c>
      <c r="L907">
        <f>IF(OR($A907=Test!E$1,$B907=Test!E$1,$C907=Test!E$1,$D907=Test!E$1,$E907=Test!E$1),1,0)</f>
        <v>0</v>
      </c>
      <c r="M907">
        <f>IF(OR($A907=Test!F$1,$B907=Test!F$1,$C907=Test!F$1,$D907=Test!F$1,$E907=Test!F$1),1,0)</f>
        <v>0</v>
      </c>
      <c r="N907" s="34">
        <f t="shared" si="49"/>
        <v>1</v>
      </c>
      <c r="O907" s="34">
        <f t="shared" si="48"/>
        <v>660</v>
      </c>
      <c r="P907" s="34">
        <f t="shared" si="48"/>
        <v>110</v>
      </c>
      <c r="Q907" s="34">
        <f t="shared" si="48"/>
        <v>27</v>
      </c>
      <c r="R907" s="34">
        <f t="shared" si="48"/>
        <v>160</v>
      </c>
      <c r="S907" s="34">
        <f t="shared" si="48"/>
        <v>92</v>
      </c>
    </row>
    <row r="908" spans="1:19" x14ac:dyDescent="0.25">
      <c r="A908">
        <v>2</v>
      </c>
      <c r="B908">
        <v>13</v>
      </c>
      <c r="C908">
        <v>32</v>
      </c>
      <c r="D908">
        <v>49</v>
      </c>
      <c r="E908">
        <v>50</v>
      </c>
      <c r="F908" s="2">
        <v>0.22296930643712362</v>
      </c>
      <c r="G908">
        <f t="shared" si="47"/>
        <v>146</v>
      </c>
      <c r="H908" s="2">
        <f ca="1">VLOOKUP(A908,Mains!A:D,4,0)+VLOOKUP(B908,Mains!A:D,4,0)+VLOOKUP(C908,Mains!A:D,4,0)+VLOOKUP(D908,Mains!A:D,4,0)+VLOOKUP(E908,Mains!A:D,4,0)</f>
        <v>8.5177947626386016E-2</v>
      </c>
      <c r="I908">
        <f>IF(OR($A908=Test!B$1,$B908=Test!B$1,$C908=Test!B$1,$D908=Test!B$1,$E908=Test!B$1),1,0)</f>
        <v>1</v>
      </c>
      <c r="J908">
        <f>IF(OR($A908=Test!C$1,$B908=Test!C$1,$C908=Test!C$1,$D908=Test!C$1,$E908=Test!C$1),1,0)</f>
        <v>0</v>
      </c>
      <c r="K908">
        <f>IF(OR($A908=Test!D$1,$B908=Test!D$1,$C908=Test!D$1,$D908=Test!D$1,$E908=Test!D$1),1,0)</f>
        <v>0</v>
      </c>
      <c r="L908">
        <f>IF(OR($A908=Test!E$1,$B908=Test!E$1,$C908=Test!E$1,$D908=Test!E$1,$E908=Test!E$1),1,0)</f>
        <v>0</v>
      </c>
      <c r="M908">
        <f>IF(OR($A908=Test!F$1,$B908=Test!F$1,$C908=Test!F$1,$D908=Test!F$1,$E908=Test!F$1),1,0)</f>
        <v>1</v>
      </c>
      <c r="N908" s="34">
        <f t="shared" si="49"/>
        <v>2</v>
      </c>
      <c r="O908" s="34">
        <f t="shared" si="48"/>
        <v>660</v>
      </c>
      <c r="P908" s="34">
        <f t="shared" si="48"/>
        <v>110</v>
      </c>
      <c r="Q908" s="34">
        <f t="shared" si="48"/>
        <v>50</v>
      </c>
      <c r="R908" s="34">
        <f t="shared" si="48"/>
        <v>8</v>
      </c>
      <c r="S908" s="34">
        <f t="shared" si="48"/>
        <v>215</v>
      </c>
    </row>
    <row r="909" spans="1:19" x14ac:dyDescent="0.25">
      <c r="A909">
        <v>2</v>
      </c>
      <c r="B909">
        <v>19</v>
      </c>
      <c r="C909">
        <v>21</v>
      </c>
      <c r="D909">
        <v>39</v>
      </c>
      <c r="E909">
        <v>50</v>
      </c>
      <c r="F909" s="2">
        <v>0.2229620670878629</v>
      </c>
      <c r="G909">
        <f t="shared" si="47"/>
        <v>131</v>
      </c>
      <c r="H909" s="2">
        <f ca="1">VLOOKUP(A909,Mains!A:D,4,0)+VLOOKUP(B909,Mains!A:D,4,0)+VLOOKUP(C909,Mains!A:D,4,0)+VLOOKUP(D909,Mains!A:D,4,0)+VLOOKUP(E909,Mains!A:D,4,0)</f>
        <v>9.817942171352681E-2</v>
      </c>
      <c r="I909">
        <f>IF(OR($A909=Test!B$1,$B909=Test!B$1,$C909=Test!B$1,$D909=Test!B$1,$E909=Test!B$1),1,0)</f>
        <v>1</v>
      </c>
      <c r="J909">
        <f>IF(OR($A909=Test!C$1,$B909=Test!C$1,$C909=Test!C$1,$D909=Test!C$1,$E909=Test!C$1),1,0)</f>
        <v>0</v>
      </c>
      <c r="K909">
        <f>IF(OR($A909=Test!D$1,$B909=Test!D$1,$C909=Test!D$1,$D909=Test!D$1,$E909=Test!D$1),1,0)</f>
        <v>0</v>
      </c>
      <c r="L909">
        <f>IF(OR($A909=Test!E$1,$B909=Test!E$1,$C909=Test!E$1,$D909=Test!E$1,$E909=Test!E$1),1,0)</f>
        <v>0</v>
      </c>
      <c r="M909">
        <f>IF(OR($A909=Test!F$1,$B909=Test!F$1,$C909=Test!F$1,$D909=Test!F$1,$E909=Test!F$1),1,0)</f>
        <v>1</v>
      </c>
      <c r="N909" s="34">
        <f t="shared" si="49"/>
        <v>2</v>
      </c>
      <c r="O909" s="34">
        <f t="shared" si="48"/>
        <v>660</v>
      </c>
      <c r="P909" s="34">
        <f t="shared" si="48"/>
        <v>209</v>
      </c>
      <c r="Q909" s="34">
        <f t="shared" si="48"/>
        <v>17</v>
      </c>
      <c r="R909" s="34">
        <f t="shared" si="48"/>
        <v>199</v>
      </c>
      <c r="S909" s="34">
        <f t="shared" si="48"/>
        <v>215</v>
      </c>
    </row>
    <row r="910" spans="1:19" x14ac:dyDescent="0.25">
      <c r="A910">
        <v>4</v>
      </c>
      <c r="B910">
        <v>5</v>
      </c>
      <c r="C910">
        <v>22</v>
      </c>
      <c r="D910">
        <v>40</v>
      </c>
      <c r="E910">
        <v>46</v>
      </c>
      <c r="F910" s="2">
        <v>0.22292193150043244</v>
      </c>
      <c r="G910">
        <f t="shared" si="47"/>
        <v>117</v>
      </c>
      <c r="H910" s="2">
        <f ca="1">VLOOKUP(A910,Mains!A:D,4,0)+VLOOKUP(B910,Mains!A:D,4,0)+VLOOKUP(C910,Mains!A:D,4,0)+VLOOKUP(D910,Mains!A:D,4,0)+VLOOKUP(E910,Mains!A:D,4,0)</f>
        <v>0.11820654041992398</v>
      </c>
      <c r="I910">
        <f>IF(OR($A910=Test!B$1,$B910=Test!B$1,$C910=Test!B$1,$D910=Test!B$1,$E910=Test!B$1),1,0)</f>
        <v>0</v>
      </c>
      <c r="J910">
        <f>IF(OR($A910=Test!C$1,$B910=Test!C$1,$C910=Test!C$1,$D910=Test!C$1,$E910=Test!C$1),1,0)</f>
        <v>0</v>
      </c>
      <c r="K910">
        <f>IF(OR($A910=Test!D$1,$B910=Test!D$1,$C910=Test!D$1,$D910=Test!D$1,$E910=Test!D$1),1,0)</f>
        <v>0</v>
      </c>
      <c r="L910">
        <f>IF(OR($A910=Test!E$1,$B910=Test!E$1,$C910=Test!E$1,$D910=Test!E$1,$E910=Test!E$1),1,0)</f>
        <v>0</v>
      </c>
      <c r="M910">
        <f>IF(OR($A910=Test!F$1,$B910=Test!F$1,$C910=Test!F$1,$D910=Test!F$1,$E910=Test!F$1),1,0)</f>
        <v>0</v>
      </c>
      <c r="N910" s="34">
        <f t="shared" si="49"/>
        <v>0</v>
      </c>
      <c r="O910" s="34">
        <f t="shared" si="48"/>
        <v>207</v>
      </c>
      <c r="P910" s="34">
        <f t="shared" si="48"/>
        <v>24</v>
      </c>
      <c r="Q910" s="34">
        <f t="shared" si="48"/>
        <v>106</v>
      </c>
      <c r="R910" s="34">
        <f t="shared" si="48"/>
        <v>160</v>
      </c>
      <c r="S910" s="34">
        <f t="shared" si="48"/>
        <v>64</v>
      </c>
    </row>
    <row r="911" spans="1:19" x14ac:dyDescent="0.25">
      <c r="A911">
        <v>2</v>
      </c>
      <c r="B911">
        <v>19</v>
      </c>
      <c r="C911">
        <v>26</v>
      </c>
      <c r="D911">
        <v>27</v>
      </c>
      <c r="E911">
        <v>46</v>
      </c>
      <c r="F911" s="2">
        <v>0.22291863492022382</v>
      </c>
      <c r="G911">
        <f t="shared" si="47"/>
        <v>120</v>
      </c>
      <c r="H911" s="2">
        <f ca="1">VLOOKUP(A911,Mains!A:D,4,0)+VLOOKUP(B911,Mains!A:D,4,0)+VLOOKUP(C911,Mains!A:D,4,0)+VLOOKUP(D911,Mains!A:D,4,0)+VLOOKUP(E911,Mains!A:D,4,0)</f>
        <v>9.4208165418862566E-2</v>
      </c>
      <c r="I911">
        <f>IF(OR($A911=Test!B$1,$B911=Test!B$1,$C911=Test!B$1,$D911=Test!B$1,$E911=Test!B$1),1,0)</f>
        <v>1</v>
      </c>
      <c r="J911">
        <f>IF(OR($A911=Test!C$1,$B911=Test!C$1,$C911=Test!C$1,$D911=Test!C$1,$E911=Test!C$1),1,0)</f>
        <v>0</v>
      </c>
      <c r="K911">
        <f>IF(OR($A911=Test!D$1,$B911=Test!D$1,$C911=Test!D$1,$D911=Test!D$1,$E911=Test!D$1),1,0)</f>
        <v>0</v>
      </c>
      <c r="L911">
        <f>IF(OR($A911=Test!E$1,$B911=Test!E$1,$C911=Test!E$1,$D911=Test!E$1,$E911=Test!E$1),1,0)</f>
        <v>0</v>
      </c>
      <c r="M911">
        <f>IF(OR($A911=Test!F$1,$B911=Test!F$1,$C911=Test!F$1,$D911=Test!F$1,$E911=Test!F$1),1,0)</f>
        <v>0</v>
      </c>
      <c r="N911" s="34">
        <f t="shared" si="49"/>
        <v>1</v>
      </c>
      <c r="O911" s="34">
        <f t="shared" si="48"/>
        <v>660</v>
      </c>
      <c r="P911" s="34">
        <f t="shared" si="48"/>
        <v>209</v>
      </c>
      <c r="Q911" s="34">
        <f t="shared" si="48"/>
        <v>102</v>
      </c>
      <c r="R911" s="34">
        <f t="shared" si="48"/>
        <v>5</v>
      </c>
      <c r="S911" s="34">
        <f t="shared" si="48"/>
        <v>64</v>
      </c>
    </row>
    <row r="912" spans="1:19" x14ac:dyDescent="0.25">
      <c r="A912">
        <v>2</v>
      </c>
      <c r="B912">
        <v>19</v>
      </c>
      <c r="C912">
        <v>23</v>
      </c>
      <c r="D912">
        <v>40</v>
      </c>
      <c r="E912">
        <v>41</v>
      </c>
      <c r="F912" s="2">
        <v>0.22291726246664698</v>
      </c>
      <c r="G912">
        <f t="shared" si="47"/>
        <v>125</v>
      </c>
      <c r="H912" s="2">
        <f ca="1">VLOOKUP(A912,Mains!A:D,4,0)+VLOOKUP(B912,Mains!A:D,4,0)+VLOOKUP(C912,Mains!A:D,4,0)+VLOOKUP(D912,Mains!A:D,4,0)+VLOOKUP(E912,Mains!A:D,4,0)</f>
        <v>0.10849648279107781</v>
      </c>
      <c r="I912">
        <f>IF(OR($A912=Test!B$1,$B912=Test!B$1,$C912=Test!B$1,$D912=Test!B$1,$E912=Test!B$1),1,0)</f>
        <v>1</v>
      </c>
      <c r="J912">
        <f>IF(OR($A912=Test!C$1,$B912=Test!C$1,$C912=Test!C$1,$D912=Test!C$1,$E912=Test!C$1),1,0)</f>
        <v>0</v>
      </c>
      <c r="K912">
        <f>IF(OR($A912=Test!D$1,$B912=Test!D$1,$C912=Test!D$1,$D912=Test!D$1,$E912=Test!D$1),1,0)</f>
        <v>0</v>
      </c>
      <c r="L912">
        <f>IF(OR($A912=Test!E$1,$B912=Test!E$1,$C912=Test!E$1,$D912=Test!E$1,$E912=Test!E$1),1,0)</f>
        <v>0</v>
      </c>
      <c r="M912">
        <f>IF(OR($A912=Test!F$1,$B912=Test!F$1,$C912=Test!F$1,$D912=Test!F$1,$E912=Test!F$1),1,0)</f>
        <v>0</v>
      </c>
      <c r="N912" s="34">
        <f t="shared" si="49"/>
        <v>1</v>
      </c>
      <c r="O912" s="34">
        <f t="shared" si="48"/>
        <v>660</v>
      </c>
      <c r="P912" s="34">
        <f t="shared" si="48"/>
        <v>209</v>
      </c>
      <c r="Q912" s="34">
        <f t="shared" si="48"/>
        <v>86</v>
      </c>
      <c r="R912" s="34">
        <f t="shared" si="48"/>
        <v>160</v>
      </c>
      <c r="S912" s="34">
        <f t="shared" si="48"/>
        <v>92</v>
      </c>
    </row>
    <row r="913" spans="1:19" x14ac:dyDescent="0.25">
      <c r="A913">
        <v>2</v>
      </c>
      <c r="B913">
        <v>20</v>
      </c>
      <c r="C913">
        <v>30</v>
      </c>
      <c r="D913">
        <v>40</v>
      </c>
      <c r="E913">
        <v>41</v>
      </c>
      <c r="F913" s="2">
        <v>0.22291534811429234</v>
      </c>
      <c r="G913">
        <f t="shared" si="47"/>
        <v>133</v>
      </c>
      <c r="H913" s="2">
        <f ca="1">VLOOKUP(A913,Mains!A:D,4,0)+VLOOKUP(B913,Mains!A:D,4,0)+VLOOKUP(C913,Mains!A:D,4,0)+VLOOKUP(D913,Mains!A:D,4,0)+VLOOKUP(E913,Mains!A:D,4,0)</f>
        <v>7.5781715850697956E-2</v>
      </c>
      <c r="I913">
        <f>IF(OR($A913=Test!B$1,$B913=Test!B$1,$C913=Test!B$1,$D913=Test!B$1,$E913=Test!B$1),1,0)</f>
        <v>1</v>
      </c>
      <c r="J913">
        <f>IF(OR($A913=Test!C$1,$B913=Test!C$1,$C913=Test!C$1,$D913=Test!C$1,$E913=Test!C$1),1,0)</f>
        <v>0</v>
      </c>
      <c r="K913">
        <f>IF(OR($A913=Test!D$1,$B913=Test!D$1,$C913=Test!D$1,$D913=Test!D$1,$E913=Test!D$1),1,0)</f>
        <v>0</v>
      </c>
      <c r="L913">
        <f>IF(OR($A913=Test!E$1,$B913=Test!E$1,$C913=Test!E$1,$D913=Test!E$1,$E913=Test!E$1),1,0)</f>
        <v>0</v>
      </c>
      <c r="M913">
        <f>IF(OR($A913=Test!F$1,$B913=Test!F$1,$C913=Test!F$1,$D913=Test!F$1,$E913=Test!F$1),1,0)</f>
        <v>0</v>
      </c>
      <c r="N913" s="34">
        <f t="shared" si="49"/>
        <v>1</v>
      </c>
      <c r="O913" s="34">
        <f t="shared" si="48"/>
        <v>660</v>
      </c>
      <c r="P913" s="34">
        <f t="shared" si="48"/>
        <v>74</v>
      </c>
      <c r="Q913" s="34">
        <f t="shared" si="48"/>
        <v>47</v>
      </c>
      <c r="R913" s="34">
        <f t="shared" si="48"/>
        <v>160</v>
      </c>
      <c r="S913" s="34">
        <f t="shared" si="48"/>
        <v>92</v>
      </c>
    </row>
    <row r="914" spans="1:19" x14ac:dyDescent="0.25">
      <c r="A914">
        <v>2</v>
      </c>
      <c r="B914">
        <v>18</v>
      </c>
      <c r="C914">
        <v>19</v>
      </c>
      <c r="D914">
        <v>37</v>
      </c>
      <c r="E914">
        <v>47</v>
      </c>
      <c r="F914" s="2">
        <v>0.22283546664762624</v>
      </c>
      <c r="G914">
        <f t="shared" si="47"/>
        <v>123</v>
      </c>
      <c r="H914" s="2">
        <f ca="1">VLOOKUP(A914,Mains!A:D,4,0)+VLOOKUP(B914,Mains!A:D,4,0)+VLOOKUP(C914,Mains!A:D,4,0)+VLOOKUP(D914,Mains!A:D,4,0)+VLOOKUP(E914,Mains!A:D,4,0)</f>
        <v>7.8545442011532768E-2</v>
      </c>
      <c r="I914">
        <f>IF(OR($A914=Test!B$1,$B914=Test!B$1,$C914=Test!B$1,$D914=Test!B$1,$E914=Test!B$1),1,0)</f>
        <v>1</v>
      </c>
      <c r="J914">
        <f>IF(OR($A914=Test!C$1,$B914=Test!C$1,$C914=Test!C$1,$D914=Test!C$1,$E914=Test!C$1),1,0)</f>
        <v>0</v>
      </c>
      <c r="K914">
        <f>IF(OR($A914=Test!D$1,$B914=Test!D$1,$C914=Test!D$1,$D914=Test!D$1,$E914=Test!D$1),1,0)</f>
        <v>1</v>
      </c>
      <c r="L914">
        <f>IF(OR($A914=Test!E$1,$B914=Test!E$1,$C914=Test!E$1,$D914=Test!E$1,$E914=Test!E$1),1,0)</f>
        <v>0</v>
      </c>
      <c r="M914">
        <f>IF(OR($A914=Test!F$1,$B914=Test!F$1,$C914=Test!F$1,$D914=Test!F$1,$E914=Test!F$1),1,0)</f>
        <v>0</v>
      </c>
      <c r="N914" s="34">
        <f t="shared" si="49"/>
        <v>2</v>
      </c>
      <c r="O914" s="34">
        <f t="shared" si="48"/>
        <v>660</v>
      </c>
      <c r="P914" s="34">
        <f t="shared" si="48"/>
        <v>40</v>
      </c>
      <c r="Q914" s="34">
        <f t="shared" si="48"/>
        <v>18</v>
      </c>
      <c r="R914" s="34">
        <f t="shared" si="48"/>
        <v>9</v>
      </c>
      <c r="S914" s="34">
        <f t="shared" si="48"/>
        <v>52</v>
      </c>
    </row>
    <row r="915" spans="1:19" x14ac:dyDescent="0.25">
      <c r="A915">
        <v>2</v>
      </c>
      <c r="B915">
        <v>14</v>
      </c>
      <c r="C915">
        <v>33</v>
      </c>
      <c r="D915">
        <v>34</v>
      </c>
      <c r="E915">
        <v>50</v>
      </c>
      <c r="F915" s="2">
        <v>0.22283316638030914</v>
      </c>
      <c r="G915">
        <f t="shared" si="47"/>
        <v>133</v>
      </c>
      <c r="H915" s="2">
        <f ca="1">VLOOKUP(A915,Mains!A:D,4,0)+VLOOKUP(B915,Mains!A:D,4,0)+VLOOKUP(C915,Mains!A:D,4,0)+VLOOKUP(D915,Mains!A:D,4,0)+VLOOKUP(E915,Mains!A:D,4,0)</f>
        <v>7.3863158135392668E-2</v>
      </c>
      <c r="I915">
        <f>IF(OR($A915=Test!B$1,$B915=Test!B$1,$C915=Test!B$1,$D915=Test!B$1,$E915=Test!B$1),1,0)</f>
        <v>1</v>
      </c>
      <c r="J915">
        <f>IF(OR($A915=Test!C$1,$B915=Test!C$1,$C915=Test!C$1,$D915=Test!C$1,$E915=Test!C$1),1,0)</f>
        <v>1</v>
      </c>
      <c r="K915">
        <f>IF(OR($A915=Test!D$1,$B915=Test!D$1,$C915=Test!D$1,$D915=Test!D$1,$E915=Test!D$1),1,0)</f>
        <v>0</v>
      </c>
      <c r="L915">
        <f>IF(OR($A915=Test!E$1,$B915=Test!E$1,$C915=Test!E$1,$D915=Test!E$1,$E915=Test!E$1),1,0)</f>
        <v>0</v>
      </c>
      <c r="M915">
        <f>IF(OR($A915=Test!F$1,$B915=Test!F$1,$C915=Test!F$1,$D915=Test!F$1,$E915=Test!F$1),1,0)</f>
        <v>1</v>
      </c>
      <c r="N915" s="34">
        <f t="shared" si="49"/>
        <v>3</v>
      </c>
      <c r="O915" s="34">
        <f t="shared" si="48"/>
        <v>660</v>
      </c>
      <c r="P915" s="34">
        <f t="shared" si="48"/>
        <v>47</v>
      </c>
      <c r="Q915" s="34">
        <f t="shared" si="48"/>
        <v>27</v>
      </c>
      <c r="R915" s="34">
        <f t="shared" si="48"/>
        <v>14</v>
      </c>
      <c r="S915" s="34">
        <f t="shared" si="48"/>
        <v>215</v>
      </c>
    </row>
    <row r="916" spans="1:19" x14ac:dyDescent="0.25">
      <c r="A916">
        <v>2</v>
      </c>
      <c r="B916">
        <v>17</v>
      </c>
      <c r="C916">
        <v>29</v>
      </c>
      <c r="D916">
        <v>44</v>
      </c>
      <c r="E916">
        <v>45</v>
      </c>
      <c r="F916" s="2">
        <v>0.22282251858124585</v>
      </c>
      <c r="G916">
        <f t="shared" si="47"/>
        <v>137</v>
      </c>
      <c r="H916" s="2">
        <f ca="1">VLOOKUP(A916,Mains!A:D,4,0)+VLOOKUP(B916,Mains!A:D,4,0)+VLOOKUP(C916,Mains!A:D,4,0)+VLOOKUP(D916,Mains!A:D,4,0)+VLOOKUP(E916,Mains!A:D,4,0)</f>
        <v>6.2429938566083684E-2</v>
      </c>
      <c r="I916">
        <f>IF(OR($A916=Test!B$1,$B916=Test!B$1,$C916=Test!B$1,$D916=Test!B$1,$E916=Test!B$1),1,0)</f>
        <v>1</v>
      </c>
      <c r="J916">
        <f>IF(OR($A916=Test!C$1,$B916=Test!C$1,$C916=Test!C$1,$D916=Test!C$1,$E916=Test!C$1),1,0)</f>
        <v>0</v>
      </c>
      <c r="K916">
        <f>IF(OR($A916=Test!D$1,$B916=Test!D$1,$C916=Test!D$1,$D916=Test!D$1,$E916=Test!D$1),1,0)</f>
        <v>0</v>
      </c>
      <c r="L916">
        <f>IF(OR($A916=Test!E$1,$B916=Test!E$1,$C916=Test!E$1,$D916=Test!E$1,$E916=Test!E$1),1,0)</f>
        <v>1</v>
      </c>
      <c r="M916">
        <f>IF(OR($A916=Test!F$1,$B916=Test!F$1,$C916=Test!F$1,$D916=Test!F$1,$E916=Test!F$1),1,0)</f>
        <v>0</v>
      </c>
      <c r="N916" s="34">
        <f t="shared" si="49"/>
        <v>2</v>
      </c>
      <c r="O916" s="34">
        <f t="shared" si="48"/>
        <v>660</v>
      </c>
      <c r="P916" s="34">
        <f t="shared" si="48"/>
        <v>105</v>
      </c>
      <c r="Q916" s="34">
        <f t="shared" si="48"/>
        <v>27</v>
      </c>
      <c r="R916" s="34">
        <f t="shared" si="48"/>
        <v>35</v>
      </c>
      <c r="S916" s="34">
        <f t="shared" si="48"/>
        <v>81</v>
      </c>
    </row>
    <row r="917" spans="1:19" x14ac:dyDescent="0.25">
      <c r="A917">
        <v>4</v>
      </c>
      <c r="B917">
        <v>19</v>
      </c>
      <c r="C917">
        <v>34</v>
      </c>
      <c r="D917">
        <v>35</v>
      </c>
      <c r="E917">
        <v>42</v>
      </c>
      <c r="F917" s="2">
        <v>0.22281728567251319</v>
      </c>
      <c r="G917">
        <f t="shared" si="47"/>
        <v>134</v>
      </c>
      <c r="H917" s="2">
        <f ca="1">VLOOKUP(A917,Mains!A:D,4,0)+VLOOKUP(B917,Mains!A:D,4,0)+VLOOKUP(C917,Mains!A:D,4,0)+VLOOKUP(D917,Mains!A:D,4,0)+VLOOKUP(E917,Mains!A:D,4,0)</f>
        <v>8.2984103707579859E-2</v>
      </c>
      <c r="I917">
        <f>IF(OR($A917=Test!B$1,$B917=Test!B$1,$C917=Test!B$1,$D917=Test!B$1,$E917=Test!B$1),1,0)</f>
        <v>0</v>
      </c>
      <c r="J917">
        <f>IF(OR($A917=Test!C$1,$B917=Test!C$1,$C917=Test!C$1,$D917=Test!C$1,$E917=Test!C$1),1,0)</f>
        <v>0</v>
      </c>
      <c r="K917">
        <f>IF(OR($A917=Test!D$1,$B917=Test!D$1,$C917=Test!D$1,$D917=Test!D$1,$E917=Test!D$1),1,0)</f>
        <v>0</v>
      </c>
      <c r="L917">
        <f>IF(OR($A917=Test!E$1,$B917=Test!E$1,$C917=Test!E$1,$D917=Test!E$1,$E917=Test!E$1),1,0)</f>
        <v>0</v>
      </c>
      <c r="M917">
        <f>IF(OR($A917=Test!F$1,$B917=Test!F$1,$C917=Test!F$1,$D917=Test!F$1,$E917=Test!F$1),1,0)</f>
        <v>0</v>
      </c>
      <c r="N917" s="34">
        <f t="shared" si="49"/>
        <v>0</v>
      </c>
      <c r="O917" s="34">
        <f t="shared" si="48"/>
        <v>207</v>
      </c>
      <c r="P917" s="34">
        <f t="shared" si="48"/>
        <v>209</v>
      </c>
      <c r="Q917" s="34">
        <f t="shared" si="48"/>
        <v>71</v>
      </c>
      <c r="R917" s="34">
        <f t="shared" si="48"/>
        <v>177</v>
      </c>
      <c r="S917" s="34">
        <f t="shared" si="48"/>
        <v>12</v>
      </c>
    </row>
    <row r="918" spans="1:19" x14ac:dyDescent="0.25">
      <c r="A918">
        <v>4</v>
      </c>
      <c r="B918">
        <v>19</v>
      </c>
      <c r="C918">
        <v>32</v>
      </c>
      <c r="D918">
        <v>33</v>
      </c>
      <c r="E918">
        <v>47</v>
      </c>
      <c r="F918" s="2">
        <v>0.22280046443394372</v>
      </c>
      <c r="G918">
        <f t="shared" si="47"/>
        <v>135</v>
      </c>
      <c r="H918" s="2">
        <f ca="1">VLOOKUP(A918,Mains!A:D,4,0)+VLOOKUP(B918,Mains!A:D,4,0)+VLOOKUP(C918,Mains!A:D,4,0)+VLOOKUP(D918,Mains!A:D,4,0)+VLOOKUP(E918,Mains!A:D,4,0)</f>
        <v>8.1738728308655945E-2</v>
      </c>
      <c r="I918">
        <f>IF(OR($A918=Test!B$1,$B918=Test!B$1,$C918=Test!B$1,$D918=Test!B$1,$E918=Test!B$1),1,0)</f>
        <v>0</v>
      </c>
      <c r="J918">
        <f>IF(OR($A918=Test!C$1,$B918=Test!C$1,$C918=Test!C$1,$D918=Test!C$1,$E918=Test!C$1),1,0)</f>
        <v>0</v>
      </c>
      <c r="K918">
        <f>IF(OR($A918=Test!D$1,$B918=Test!D$1,$C918=Test!D$1,$D918=Test!D$1,$E918=Test!D$1),1,0)</f>
        <v>0</v>
      </c>
      <c r="L918">
        <f>IF(OR($A918=Test!E$1,$B918=Test!E$1,$C918=Test!E$1,$D918=Test!E$1,$E918=Test!E$1),1,0)</f>
        <v>0</v>
      </c>
      <c r="M918">
        <f>IF(OR($A918=Test!F$1,$B918=Test!F$1,$C918=Test!F$1,$D918=Test!F$1,$E918=Test!F$1),1,0)</f>
        <v>0</v>
      </c>
      <c r="N918" s="34">
        <f t="shared" si="49"/>
        <v>0</v>
      </c>
      <c r="O918" s="34">
        <f t="shared" si="48"/>
        <v>207</v>
      </c>
      <c r="P918" s="34">
        <f t="shared" si="48"/>
        <v>209</v>
      </c>
      <c r="Q918" s="34">
        <f t="shared" si="48"/>
        <v>50</v>
      </c>
      <c r="R918" s="34">
        <f t="shared" si="48"/>
        <v>36</v>
      </c>
      <c r="S918" s="34">
        <f t="shared" si="48"/>
        <v>52</v>
      </c>
    </row>
    <row r="919" spans="1:19" x14ac:dyDescent="0.25">
      <c r="A919">
        <v>5</v>
      </c>
      <c r="B919">
        <v>19</v>
      </c>
      <c r="C919">
        <v>34</v>
      </c>
      <c r="D919">
        <v>35</v>
      </c>
      <c r="E919">
        <v>39</v>
      </c>
      <c r="F919" s="2">
        <v>0.22279421145916517</v>
      </c>
      <c r="G919">
        <f t="shared" si="47"/>
        <v>132</v>
      </c>
      <c r="H919" s="2">
        <f ca="1">VLOOKUP(A919,Mains!A:D,4,0)+VLOOKUP(B919,Mains!A:D,4,0)+VLOOKUP(C919,Mains!A:D,4,0)+VLOOKUP(D919,Mains!A:D,4,0)+VLOOKUP(E919,Mains!A:D,4,0)</f>
        <v>9.4856974198292976E-2</v>
      </c>
      <c r="I919">
        <f>IF(OR($A919=Test!B$1,$B919=Test!B$1,$C919=Test!B$1,$D919=Test!B$1,$E919=Test!B$1),1,0)</f>
        <v>0</v>
      </c>
      <c r="J919">
        <f>IF(OR($A919=Test!C$1,$B919=Test!C$1,$C919=Test!C$1,$D919=Test!C$1,$E919=Test!C$1),1,0)</f>
        <v>0</v>
      </c>
      <c r="K919">
        <f>IF(OR($A919=Test!D$1,$B919=Test!D$1,$C919=Test!D$1,$D919=Test!D$1,$E919=Test!D$1),1,0)</f>
        <v>0</v>
      </c>
      <c r="L919">
        <f>IF(OR($A919=Test!E$1,$B919=Test!E$1,$C919=Test!E$1,$D919=Test!E$1,$E919=Test!E$1),1,0)</f>
        <v>0</v>
      </c>
      <c r="M919">
        <f>IF(OR($A919=Test!F$1,$B919=Test!F$1,$C919=Test!F$1,$D919=Test!F$1,$E919=Test!F$1),1,0)</f>
        <v>0</v>
      </c>
      <c r="N919" s="34">
        <f t="shared" si="49"/>
        <v>0</v>
      </c>
      <c r="O919" s="34">
        <f t="shared" si="48"/>
        <v>50</v>
      </c>
      <c r="P919" s="34">
        <f t="shared" si="48"/>
        <v>209</v>
      </c>
      <c r="Q919" s="34">
        <f t="shared" si="48"/>
        <v>71</v>
      </c>
      <c r="R919" s="34">
        <f t="shared" si="48"/>
        <v>177</v>
      </c>
      <c r="S919" s="34">
        <f t="shared" si="48"/>
        <v>22</v>
      </c>
    </row>
    <row r="920" spans="1:19" x14ac:dyDescent="0.25">
      <c r="A920">
        <v>2</v>
      </c>
      <c r="B920">
        <v>13</v>
      </c>
      <c r="C920">
        <v>32</v>
      </c>
      <c r="D920">
        <v>43</v>
      </c>
      <c r="E920">
        <v>44</v>
      </c>
      <c r="F920" s="2">
        <v>0.22277833132608812</v>
      </c>
      <c r="G920">
        <f t="shared" si="47"/>
        <v>134</v>
      </c>
      <c r="H920" s="2">
        <f ca="1">VLOOKUP(A920,Mains!A:D,4,0)+VLOOKUP(B920,Mains!A:D,4,0)+VLOOKUP(C920,Mains!A:D,4,0)+VLOOKUP(D920,Mains!A:D,4,0)+VLOOKUP(E920,Mains!A:D,4,0)</f>
        <v>9.7301762042025119E-2</v>
      </c>
      <c r="I920">
        <f>IF(OR($A920=Test!B$1,$B920=Test!B$1,$C920=Test!B$1,$D920=Test!B$1,$E920=Test!B$1),1,0)</f>
        <v>1</v>
      </c>
      <c r="J920">
        <f>IF(OR($A920=Test!C$1,$B920=Test!C$1,$C920=Test!C$1,$D920=Test!C$1,$E920=Test!C$1),1,0)</f>
        <v>0</v>
      </c>
      <c r="K920">
        <f>IF(OR($A920=Test!D$1,$B920=Test!D$1,$C920=Test!D$1,$D920=Test!D$1,$E920=Test!D$1),1,0)</f>
        <v>0</v>
      </c>
      <c r="L920">
        <f>IF(OR($A920=Test!E$1,$B920=Test!E$1,$C920=Test!E$1,$D920=Test!E$1,$E920=Test!E$1),1,0)</f>
        <v>1</v>
      </c>
      <c r="M920">
        <f>IF(OR($A920=Test!F$1,$B920=Test!F$1,$C920=Test!F$1,$D920=Test!F$1,$E920=Test!F$1),1,0)</f>
        <v>0</v>
      </c>
      <c r="N920" s="34">
        <f t="shared" si="49"/>
        <v>2</v>
      </c>
      <c r="O920" s="34">
        <f t="shared" ref="O920:S970" si="50">COUNTIF(A:A,A920)</f>
        <v>660</v>
      </c>
      <c r="P920" s="34">
        <f t="shared" si="50"/>
        <v>110</v>
      </c>
      <c r="Q920" s="34">
        <f t="shared" si="50"/>
        <v>50</v>
      </c>
      <c r="R920" s="34">
        <f t="shared" si="50"/>
        <v>51</v>
      </c>
      <c r="S920" s="34">
        <f t="shared" si="50"/>
        <v>49</v>
      </c>
    </row>
    <row r="921" spans="1:19" x14ac:dyDescent="0.25">
      <c r="A921">
        <v>2</v>
      </c>
      <c r="B921">
        <v>19</v>
      </c>
      <c r="C921">
        <v>34</v>
      </c>
      <c r="D921">
        <v>35</v>
      </c>
      <c r="E921">
        <v>48</v>
      </c>
      <c r="F921" s="2">
        <v>0.22273048651445332</v>
      </c>
      <c r="G921">
        <f t="shared" si="47"/>
        <v>138</v>
      </c>
      <c r="H921" s="2">
        <f ca="1">VLOOKUP(A921,Mains!A:D,4,0)+VLOOKUP(B921,Mains!A:D,4,0)+VLOOKUP(C921,Mains!A:D,4,0)+VLOOKUP(D921,Mains!A:D,4,0)+VLOOKUP(E921,Mains!A:D,4,0)</f>
        <v>9.2806699409423099E-2</v>
      </c>
      <c r="I921">
        <f>IF(OR($A921=Test!B$1,$B921=Test!B$1,$C921=Test!B$1,$D921=Test!B$1,$E921=Test!B$1),1,0)</f>
        <v>1</v>
      </c>
      <c r="J921">
        <f>IF(OR($A921=Test!C$1,$B921=Test!C$1,$C921=Test!C$1,$D921=Test!C$1,$E921=Test!C$1),1,0)</f>
        <v>0</v>
      </c>
      <c r="K921">
        <f>IF(OR($A921=Test!D$1,$B921=Test!D$1,$C921=Test!D$1,$D921=Test!D$1,$E921=Test!D$1),1,0)</f>
        <v>0</v>
      </c>
      <c r="L921">
        <f>IF(OR($A921=Test!E$1,$B921=Test!E$1,$C921=Test!E$1,$D921=Test!E$1,$E921=Test!E$1),1,0)</f>
        <v>0</v>
      </c>
      <c r="M921">
        <f>IF(OR($A921=Test!F$1,$B921=Test!F$1,$C921=Test!F$1,$D921=Test!F$1,$E921=Test!F$1),1,0)</f>
        <v>0</v>
      </c>
      <c r="N921" s="34">
        <f t="shared" si="49"/>
        <v>1</v>
      </c>
      <c r="O921" s="34">
        <f t="shared" si="50"/>
        <v>660</v>
      </c>
      <c r="P921" s="34">
        <f t="shared" si="50"/>
        <v>209</v>
      </c>
      <c r="Q921" s="34">
        <f t="shared" si="50"/>
        <v>71</v>
      </c>
      <c r="R921" s="34">
        <f t="shared" si="50"/>
        <v>177</v>
      </c>
      <c r="S921" s="34">
        <f t="shared" si="50"/>
        <v>17</v>
      </c>
    </row>
    <row r="922" spans="1:19" x14ac:dyDescent="0.25">
      <c r="A922">
        <v>2</v>
      </c>
      <c r="B922">
        <v>15</v>
      </c>
      <c r="C922">
        <v>32</v>
      </c>
      <c r="D922">
        <v>33</v>
      </c>
      <c r="E922">
        <v>50</v>
      </c>
      <c r="F922" s="2">
        <v>0.2227113341960468</v>
      </c>
      <c r="G922">
        <f t="shared" si="47"/>
        <v>132</v>
      </c>
      <c r="H922" s="2">
        <f ca="1">VLOOKUP(A922,Mains!A:D,4,0)+VLOOKUP(B922,Mains!A:D,4,0)+VLOOKUP(C922,Mains!A:D,4,0)+VLOOKUP(D922,Mains!A:D,4,0)+VLOOKUP(E922,Mains!A:D,4,0)</f>
        <v>7.7585273365245178E-2</v>
      </c>
      <c r="I922">
        <f>IF(OR($A922=Test!B$1,$B922=Test!B$1,$C922=Test!B$1,$D922=Test!B$1,$E922=Test!B$1),1,0)</f>
        <v>1</v>
      </c>
      <c r="J922">
        <f>IF(OR($A922=Test!C$1,$B922=Test!C$1,$C922=Test!C$1,$D922=Test!C$1,$E922=Test!C$1),1,0)</f>
        <v>0</v>
      </c>
      <c r="K922">
        <f>IF(OR($A922=Test!D$1,$B922=Test!D$1,$C922=Test!D$1,$D922=Test!D$1,$E922=Test!D$1),1,0)</f>
        <v>0</v>
      </c>
      <c r="L922">
        <f>IF(OR($A922=Test!E$1,$B922=Test!E$1,$C922=Test!E$1,$D922=Test!E$1,$E922=Test!E$1),1,0)</f>
        <v>0</v>
      </c>
      <c r="M922">
        <f>IF(OR($A922=Test!F$1,$B922=Test!F$1,$C922=Test!F$1,$D922=Test!F$1,$E922=Test!F$1),1,0)</f>
        <v>1</v>
      </c>
      <c r="N922" s="34">
        <f t="shared" si="49"/>
        <v>2</v>
      </c>
      <c r="O922" s="34">
        <f t="shared" si="50"/>
        <v>660</v>
      </c>
      <c r="P922" s="34">
        <f t="shared" si="50"/>
        <v>56</v>
      </c>
      <c r="Q922" s="34">
        <f t="shared" si="50"/>
        <v>50</v>
      </c>
      <c r="R922" s="34">
        <f t="shared" si="50"/>
        <v>36</v>
      </c>
      <c r="S922" s="34">
        <f t="shared" si="50"/>
        <v>215</v>
      </c>
    </row>
    <row r="923" spans="1:19" x14ac:dyDescent="0.25">
      <c r="A923">
        <v>2</v>
      </c>
      <c r="B923">
        <v>16</v>
      </c>
      <c r="C923">
        <v>34</v>
      </c>
      <c r="D923">
        <v>42</v>
      </c>
      <c r="E923">
        <v>43</v>
      </c>
      <c r="F923" s="2">
        <v>0.22264594699540097</v>
      </c>
      <c r="G923">
        <f t="shared" si="47"/>
        <v>137</v>
      </c>
      <c r="H923" s="2">
        <f ca="1">VLOOKUP(A923,Mains!A:D,4,0)+VLOOKUP(B923,Mains!A:D,4,0)+VLOOKUP(C923,Mains!A:D,4,0)+VLOOKUP(D923,Mains!A:D,4,0)+VLOOKUP(E923,Mains!A:D,4,0)</f>
        <v>7.2273083286436904E-2</v>
      </c>
      <c r="I923">
        <f>IF(OR($A923=Test!B$1,$B923=Test!B$1,$C923=Test!B$1,$D923=Test!B$1,$E923=Test!B$1),1,0)</f>
        <v>1</v>
      </c>
      <c r="J923">
        <f>IF(OR($A923=Test!C$1,$B923=Test!C$1,$C923=Test!C$1,$D923=Test!C$1,$E923=Test!C$1),1,0)</f>
        <v>0</v>
      </c>
      <c r="K923">
        <f>IF(OR($A923=Test!D$1,$B923=Test!D$1,$C923=Test!D$1,$D923=Test!D$1,$E923=Test!D$1),1,0)</f>
        <v>0</v>
      </c>
      <c r="L923">
        <f>IF(OR($A923=Test!E$1,$B923=Test!E$1,$C923=Test!E$1,$D923=Test!E$1,$E923=Test!E$1),1,0)</f>
        <v>0</v>
      </c>
      <c r="M923">
        <f>IF(OR($A923=Test!F$1,$B923=Test!F$1,$C923=Test!F$1,$D923=Test!F$1,$E923=Test!F$1),1,0)</f>
        <v>0</v>
      </c>
      <c r="N923" s="34">
        <f t="shared" si="49"/>
        <v>1</v>
      </c>
      <c r="O923" s="34">
        <f t="shared" si="50"/>
        <v>660</v>
      </c>
      <c r="P923" s="34">
        <f t="shared" si="50"/>
        <v>40</v>
      </c>
      <c r="Q923" s="34">
        <f t="shared" si="50"/>
        <v>71</v>
      </c>
      <c r="R923" s="34">
        <f t="shared" si="50"/>
        <v>110</v>
      </c>
      <c r="S923" s="34">
        <f t="shared" si="50"/>
        <v>208</v>
      </c>
    </row>
    <row r="924" spans="1:19" x14ac:dyDescent="0.25">
      <c r="A924">
        <v>2</v>
      </c>
      <c r="B924">
        <v>22</v>
      </c>
      <c r="C924">
        <v>23</v>
      </c>
      <c r="D924">
        <v>35</v>
      </c>
      <c r="E924">
        <v>43</v>
      </c>
      <c r="F924" s="2">
        <v>0.22263125096695166</v>
      </c>
      <c r="G924">
        <f t="shared" si="47"/>
        <v>125</v>
      </c>
      <c r="H924" s="2">
        <f ca="1">VLOOKUP(A924,Mains!A:D,4,0)+VLOOKUP(B924,Mains!A:D,4,0)+VLOOKUP(C924,Mains!A:D,4,0)+VLOOKUP(D924,Mains!A:D,4,0)+VLOOKUP(E924,Mains!A:D,4,0)</f>
        <v>0.13643958563293235</v>
      </c>
      <c r="I924">
        <f>IF(OR($A924=Test!B$1,$B924=Test!B$1,$C924=Test!B$1,$D924=Test!B$1,$E924=Test!B$1),1,0)</f>
        <v>1</v>
      </c>
      <c r="J924">
        <f>IF(OR($A924=Test!C$1,$B924=Test!C$1,$C924=Test!C$1,$D924=Test!C$1,$E924=Test!C$1),1,0)</f>
        <v>0</v>
      </c>
      <c r="K924">
        <f>IF(OR($A924=Test!D$1,$B924=Test!D$1,$C924=Test!D$1,$D924=Test!D$1,$E924=Test!D$1),1,0)</f>
        <v>0</v>
      </c>
      <c r="L924">
        <f>IF(OR($A924=Test!E$1,$B924=Test!E$1,$C924=Test!E$1,$D924=Test!E$1,$E924=Test!E$1),1,0)</f>
        <v>0</v>
      </c>
      <c r="M924">
        <f>IF(OR($A924=Test!F$1,$B924=Test!F$1,$C924=Test!F$1,$D924=Test!F$1,$E924=Test!F$1),1,0)</f>
        <v>0</v>
      </c>
      <c r="N924" s="34">
        <f t="shared" si="49"/>
        <v>1</v>
      </c>
      <c r="O924" s="34">
        <f t="shared" si="50"/>
        <v>660</v>
      </c>
      <c r="P924" s="34">
        <f t="shared" si="50"/>
        <v>82</v>
      </c>
      <c r="Q924" s="34">
        <f t="shared" si="50"/>
        <v>86</v>
      </c>
      <c r="R924" s="34">
        <f t="shared" si="50"/>
        <v>177</v>
      </c>
      <c r="S924" s="34">
        <f t="shared" si="50"/>
        <v>208</v>
      </c>
    </row>
    <row r="925" spans="1:19" x14ac:dyDescent="0.25">
      <c r="A925">
        <v>2</v>
      </c>
      <c r="B925">
        <v>19</v>
      </c>
      <c r="C925">
        <v>30</v>
      </c>
      <c r="D925">
        <v>31</v>
      </c>
      <c r="E925">
        <v>49</v>
      </c>
      <c r="F925" s="2">
        <v>0.22262484451033623</v>
      </c>
      <c r="G925">
        <f t="shared" si="47"/>
        <v>131</v>
      </c>
      <c r="H925" s="2">
        <f ca="1">VLOOKUP(A925,Mains!A:D,4,0)+VLOOKUP(B925,Mains!A:D,4,0)+VLOOKUP(C925,Mains!A:D,4,0)+VLOOKUP(D925,Mains!A:D,4,0)+VLOOKUP(E925,Mains!A:D,4,0)</f>
        <v>7.6914077547590845E-2</v>
      </c>
      <c r="I925">
        <f>IF(OR($A925=Test!B$1,$B925=Test!B$1,$C925=Test!B$1,$D925=Test!B$1,$E925=Test!B$1),1,0)</f>
        <v>1</v>
      </c>
      <c r="J925">
        <f>IF(OR($A925=Test!C$1,$B925=Test!C$1,$C925=Test!C$1,$D925=Test!C$1,$E925=Test!C$1),1,0)</f>
        <v>0</v>
      </c>
      <c r="K925">
        <f>IF(OR($A925=Test!D$1,$B925=Test!D$1,$C925=Test!D$1,$D925=Test!D$1,$E925=Test!D$1),1,0)</f>
        <v>0</v>
      </c>
      <c r="L925">
        <f>IF(OR($A925=Test!E$1,$B925=Test!E$1,$C925=Test!E$1,$D925=Test!E$1,$E925=Test!E$1),1,0)</f>
        <v>0</v>
      </c>
      <c r="M925">
        <f>IF(OR($A925=Test!F$1,$B925=Test!F$1,$C925=Test!F$1,$D925=Test!F$1,$E925=Test!F$1),1,0)</f>
        <v>0</v>
      </c>
      <c r="N925" s="34">
        <f t="shared" si="49"/>
        <v>1</v>
      </c>
      <c r="O925" s="34">
        <f t="shared" si="50"/>
        <v>660</v>
      </c>
      <c r="P925" s="34">
        <f t="shared" si="50"/>
        <v>209</v>
      </c>
      <c r="Q925" s="34">
        <f t="shared" si="50"/>
        <v>47</v>
      </c>
      <c r="R925" s="34">
        <f t="shared" si="50"/>
        <v>15</v>
      </c>
      <c r="S925" s="34">
        <f t="shared" si="50"/>
        <v>6</v>
      </c>
    </row>
    <row r="926" spans="1:19" x14ac:dyDescent="0.25">
      <c r="A926">
        <v>2</v>
      </c>
      <c r="B926">
        <v>3</v>
      </c>
      <c r="C926">
        <v>22</v>
      </c>
      <c r="D926">
        <v>33</v>
      </c>
      <c r="E926">
        <v>50</v>
      </c>
      <c r="F926" s="2">
        <v>0.22259723331689413</v>
      </c>
      <c r="G926">
        <f t="shared" si="47"/>
        <v>110</v>
      </c>
      <c r="H926" s="2">
        <f ca="1">VLOOKUP(A926,Mains!A:D,4,0)+VLOOKUP(B926,Mains!A:D,4,0)+VLOOKUP(C926,Mains!A:D,4,0)+VLOOKUP(D926,Mains!A:D,4,0)+VLOOKUP(E926,Mains!A:D,4,0)</f>
        <v>0.11027687215961705</v>
      </c>
      <c r="I926">
        <f>IF(OR($A926=Test!B$1,$B926=Test!B$1,$C926=Test!B$1,$D926=Test!B$1,$E926=Test!B$1),1,0)</f>
        <v>1</v>
      </c>
      <c r="J926">
        <f>IF(OR($A926=Test!C$1,$B926=Test!C$1,$C926=Test!C$1,$D926=Test!C$1,$E926=Test!C$1),1,0)</f>
        <v>0</v>
      </c>
      <c r="K926">
        <f>IF(OR($A926=Test!D$1,$B926=Test!D$1,$C926=Test!D$1,$D926=Test!D$1,$E926=Test!D$1),1,0)</f>
        <v>0</v>
      </c>
      <c r="L926">
        <f>IF(OR($A926=Test!E$1,$B926=Test!E$1,$C926=Test!E$1,$D926=Test!E$1,$E926=Test!E$1),1,0)</f>
        <v>0</v>
      </c>
      <c r="M926">
        <f>IF(OR($A926=Test!F$1,$B926=Test!F$1,$C926=Test!F$1,$D926=Test!F$1,$E926=Test!F$1),1,0)</f>
        <v>1</v>
      </c>
      <c r="N926" s="34">
        <f t="shared" si="49"/>
        <v>2</v>
      </c>
      <c r="O926" s="34">
        <f t="shared" si="50"/>
        <v>660</v>
      </c>
      <c r="P926" s="34">
        <f t="shared" si="50"/>
        <v>9</v>
      </c>
      <c r="Q926" s="34">
        <f t="shared" si="50"/>
        <v>106</v>
      </c>
      <c r="R926" s="34">
        <f t="shared" si="50"/>
        <v>36</v>
      </c>
      <c r="S926" s="34">
        <f t="shared" si="50"/>
        <v>215</v>
      </c>
    </row>
    <row r="927" spans="1:19" x14ac:dyDescent="0.25">
      <c r="A927">
        <v>4</v>
      </c>
      <c r="B927">
        <v>5</v>
      </c>
      <c r="C927">
        <v>23</v>
      </c>
      <c r="D927">
        <v>40</v>
      </c>
      <c r="E927">
        <v>48</v>
      </c>
      <c r="F927" s="2">
        <v>0.22259120433593643</v>
      </c>
      <c r="G927">
        <f t="shared" si="47"/>
        <v>120</v>
      </c>
      <c r="H927" s="2">
        <f ca="1">VLOOKUP(A927,Mains!A:D,4,0)+VLOOKUP(B927,Mains!A:D,4,0)+VLOOKUP(C927,Mains!A:D,4,0)+VLOOKUP(D927,Mains!A:D,4,0)+VLOOKUP(E927,Mains!A:D,4,0)</f>
        <v>9.8482081838307714E-2</v>
      </c>
      <c r="I927">
        <f>IF(OR($A927=Test!B$1,$B927=Test!B$1,$C927=Test!B$1,$D927=Test!B$1,$E927=Test!B$1),1,0)</f>
        <v>0</v>
      </c>
      <c r="J927">
        <f>IF(OR($A927=Test!C$1,$B927=Test!C$1,$C927=Test!C$1,$D927=Test!C$1,$E927=Test!C$1),1,0)</f>
        <v>0</v>
      </c>
      <c r="K927">
        <f>IF(OR($A927=Test!D$1,$B927=Test!D$1,$C927=Test!D$1,$D927=Test!D$1,$E927=Test!D$1),1,0)</f>
        <v>0</v>
      </c>
      <c r="L927">
        <f>IF(OR($A927=Test!E$1,$B927=Test!E$1,$C927=Test!E$1,$D927=Test!E$1,$E927=Test!E$1),1,0)</f>
        <v>0</v>
      </c>
      <c r="M927">
        <f>IF(OR($A927=Test!F$1,$B927=Test!F$1,$C927=Test!F$1,$D927=Test!F$1,$E927=Test!F$1),1,0)</f>
        <v>0</v>
      </c>
      <c r="N927" s="34">
        <f t="shared" si="49"/>
        <v>0</v>
      </c>
      <c r="O927" s="34">
        <f t="shared" si="50"/>
        <v>207</v>
      </c>
      <c r="P927" s="34">
        <f t="shared" si="50"/>
        <v>24</v>
      </c>
      <c r="Q927" s="34">
        <f t="shared" si="50"/>
        <v>86</v>
      </c>
      <c r="R927" s="34">
        <f t="shared" si="50"/>
        <v>160</v>
      </c>
      <c r="S927" s="34">
        <f t="shared" si="50"/>
        <v>17</v>
      </c>
    </row>
    <row r="928" spans="1:19" x14ac:dyDescent="0.25">
      <c r="A928">
        <v>2</v>
      </c>
      <c r="B928">
        <v>18</v>
      </c>
      <c r="C928">
        <v>34</v>
      </c>
      <c r="D928">
        <v>35</v>
      </c>
      <c r="E928">
        <v>46</v>
      </c>
      <c r="F928" s="2">
        <v>0.22255007625024767</v>
      </c>
      <c r="G928">
        <f t="shared" si="47"/>
        <v>135</v>
      </c>
      <c r="H928" s="2">
        <f ca="1">VLOOKUP(A928,Mains!A:D,4,0)+VLOOKUP(B928,Mains!A:D,4,0)+VLOOKUP(C928,Mains!A:D,4,0)+VLOOKUP(D928,Mains!A:D,4,0)+VLOOKUP(E928,Mains!A:D,4,0)</f>
        <v>7.7186928373945141E-2</v>
      </c>
      <c r="I928">
        <f>IF(OR($A928=Test!B$1,$B928=Test!B$1,$C928=Test!B$1,$D928=Test!B$1,$E928=Test!B$1),1,0)</f>
        <v>1</v>
      </c>
      <c r="J928">
        <f>IF(OR($A928=Test!C$1,$B928=Test!C$1,$C928=Test!C$1,$D928=Test!C$1,$E928=Test!C$1),1,0)</f>
        <v>0</v>
      </c>
      <c r="K928">
        <f>IF(OR($A928=Test!D$1,$B928=Test!D$1,$C928=Test!D$1,$D928=Test!D$1,$E928=Test!D$1),1,0)</f>
        <v>0</v>
      </c>
      <c r="L928">
        <f>IF(OR($A928=Test!E$1,$B928=Test!E$1,$C928=Test!E$1,$D928=Test!E$1,$E928=Test!E$1),1,0)</f>
        <v>0</v>
      </c>
      <c r="M928">
        <f>IF(OR($A928=Test!F$1,$B928=Test!F$1,$C928=Test!F$1,$D928=Test!F$1,$E928=Test!F$1),1,0)</f>
        <v>0</v>
      </c>
      <c r="N928" s="34">
        <f t="shared" si="49"/>
        <v>1</v>
      </c>
      <c r="O928" s="34">
        <f t="shared" si="50"/>
        <v>660</v>
      </c>
      <c r="P928" s="34">
        <f t="shared" si="50"/>
        <v>40</v>
      </c>
      <c r="Q928" s="34">
        <f t="shared" si="50"/>
        <v>71</v>
      </c>
      <c r="R928" s="34">
        <f t="shared" si="50"/>
        <v>177</v>
      </c>
      <c r="S928" s="34">
        <f t="shared" si="50"/>
        <v>64</v>
      </c>
    </row>
    <row r="929" spans="1:19" x14ac:dyDescent="0.25">
      <c r="A929">
        <v>5</v>
      </c>
      <c r="B929">
        <v>23</v>
      </c>
      <c r="C929">
        <v>24</v>
      </c>
      <c r="D929">
        <v>28</v>
      </c>
      <c r="E929">
        <v>43</v>
      </c>
      <c r="F929" s="2">
        <v>0.22247076687416423</v>
      </c>
      <c r="G929">
        <f t="shared" si="47"/>
        <v>123</v>
      </c>
      <c r="H929" s="2">
        <f ca="1">VLOOKUP(A929,Mains!A:D,4,0)+VLOOKUP(B929,Mains!A:D,4,0)+VLOOKUP(C929,Mains!A:D,4,0)+VLOOKUP(D929,Mains!A:D,4,0)+VLOOKUP(E929,Mains!A:D,4,0)</f>
        <v>0.10662820669173897</v>
      </c>
      <c r="I929">
        <f>IF(OR($A929=Test!B$1,$B929=Test!B$1,$C929=Test!B$1,$D929=Test!B$1,$E929=Test!B$1),1,0)</f>
        <v>0</v>
      </c>
      <c r="J929">
        <f>IF(OR($A929=Test!C$1,$B929=Test!C$1,$C929=Test!C$1,$D929=Test!C$1,$E929=Test!C$1),1,0)</f>
        <v>0</v>
      </c>
      <c r="K929">
        <f>IF(OR($A929=Test!D$1,$B929=Test!D$1,$C929=Test!D$1,$D929=Test!D$1,$E929=Test!D$1),1,0)</f>
        <v>0</v>
      </c>
      <c r="L929">
        <f>IF(OR($A929=Test!E$1,$B929=Test!E$1,$C929=Test!E$1,$D929=Test!E$1,$E929=Test!E$1),1,0)</f>
        <v>0</v>
      </c>
      <c r="M929">
        <f>IF(OR($A929=Test!F$1,$B929=Test!F$1,$C929=Test!F$1,$D929=Test!F$1,$E929=Test!F$1),1,0)</f>
        <v>0</v>
      </c>
      <c r="N929" s="34">
        <f t="shared" si="49"/>
        <v>0</v>
      </c>
      <c r="O929" s="34">
        <f t="shared" si="50"/>
        <v>50</v>
      </c>
      <c r="P929" s="34">
        <f t="shared" si="50"/>
        <v>43</v>
      </c>
      <c r="Q929" s="34">
        <f t="shared" si="50"/>
        <v>109</v>
      </c>
      <c r="R929" s="34">
        <f t="shared" si="50"/>
        <v>11</v>
      </c>
      <c r="S929" s="34">
        <f t="shared" si="50"/>
        <v>208</v>
      </c>
    </row>
    <row r="930" spans="1:19" x14ac:dyDescent="0.25">
      <c r="A930">
        <v>2</v>
      </c>
      <c r="B930">
        <v>11</v>
      </c>
      <c r="C930">
        <v>23</v>
      </c>
      <c r="D930">
        <v>42</v>
      </c>
      <c r="E930">
        <v>43</v>
      </c>
      <c r="F930" s="2">
        <v>0.22242847181665709</v>
      </c>
      <c r="G930">
        <f t="shared" si="47"/>
        <v>121</v>
      </c>
      <c r="H930" s="2">
        <f ca="1">VLOOKUP(A930,Mains!A:D,4,0)+VLOOKUP(B930,Mains!A:D,4,0)+VLOOKUP(C930,Mains!A:D,4,0)+VLOOKUP(D930,Mains!A:D,4,0)+VLOOKUP(E930,Mains!A:D,4,0)</f>
        <v>9.5586380381625299E-2</v>
      </c>
      <c r="I930">
        <f>IF(OR($A930=Test!B$1,$B930=Test!B$1,$C930=Test!B$1,$D930=Test!B$1,$E930=Test!B$1),1,0)</f>
        <v>1</v>
      </c>
      <c r="J930">
        <f>IF(OR($A930=Test!C$1,$B930=Test!C$1,$C930=Test!C$1,$D930=Test!C$1,$E930=Test!C$1),1,0)</f>
        <v>0</v>
      </c>
      <c r="K930">
        <f>IF(OR($A930=Test!D$1,$B930=Test!D$1,$C930=Test!D$1,$D930=Test!D$1,$E930=Test!D$1),1,0)</f>
        <v>0</v>
      </c>
      <c r="L930">
        <f>IF(OR($A930=Test!E$1,$B930=Test!E$1,$C930=Test!E$1,$D930=Test!E$1,$E930=Test!E$1),1,0)</f>
        <v>0</v>
      </c>
      <c r="M930">
        <f>IF(OR($A930=Test!F$1,$B930=Test!F$1,$C930=Test!F$1,$D930=Test!F$1,$E930=Test!F$1),1,0)</f>
        <v>0</v>
      </c>
      <c r="N930" s="34">
        <f t="shared" si="49"/>
        <v>1</v>
      </c>
      <c r="O930" s="34">
        <f t="shared" si="50"/>
        <v>660</v>
      </c>
      <c r="P930" s="34">
        <f t="shared" si="50"/>
        <v>19</v>
      </c>
      <c r="Q930" s="34">
        <f t="shared" si="50"/>
        <v>86</v>
      </c>
      <c r="R930" s="34">
        <f t="shared" si="50"/>
        <v>110</v>
      </c>
      <c r="S930" s="34">
        <f t="shared" si="50"/>
        <v>208</v>
      </c>
    </row>
    <row r="931" spans="1:19" x14ac:dyDescent="0.25">
      <c r="A931">
        <v>2</v>
      </c>
      <c r="B931">
        <v>19</v>
      </c>
      <c r="C931">
        <v>35</v>
      </c>
      <c r="D931">
        <v>36</v>
      </c>
      <c r="E931">
        <v>46</v>
      </c>
      <c r="F931" s="2">
        <v>0.2223851161683128</v>
      </c>
      <c r="G931">
        <f t="shared" si="47"/>
        <v>138</v>
      </c>
      <c r="H931" s="2">
        <f ca="1">VLOOKUP(A931,Mains!A:D,4,0)+VLOOKUP(B931,Mains!A:D,4,0)+VLOOKUP(C931,Mains!A:D,4,0)+VLOOKUP(D931,Mains!A:D,4,0)+VLOOKUP(E931,Mains!A:D,4,0)</f>
        <v>0.1003235383449145</v>
      </c>
      <c r="I931">
        <f>IF(OR($A931=Test!B$1,$B931=Test!B$1,$C931=Test!B$1,$D931=Test!B$1,$E931=Test!B$1),1,0)</f>
        <v>1</v>
      </c>
      <c r="J931">
        <f>IF(OR($A931=Test!C$1,$B931=Test!C$1,$C931=Test!C$1,$D931=Test!C$1,$E931=Test!C$1),1,0)</f>
        <v>0</v>
      </c>
      <c r="K931">
        <f>IF(OR($A931=Test!D$1,$B931=Test!D$1,$C931=Test!D$1,$D931=Test!D$1,$E931=Test!D$1),1,0)</f>
        <v>0</v>
      </c>
      <c r="L931">
        <f>IF(OR($A931=Test!E$1,$B931=Test!E$1,$C931=Test!E$1,$D931=Test!E$1,$E931=Test!E$1),1,0)</f>
        <v>0</v>
      </c>
      <c r="M931">
        <f>IF(OR($A931=Test!F$1,$B931=Test!F$1,$C931=Test!F$1,$D931=Test!F$1,$E931=Test!F$1),1,0)</f>
        <v>0</v>
      </c>
      <c r="N931" s="34">
        <f t="shared" si="49"/>
        <v>1</v>
      </c>
      <c r="O931" s="34">
        <f t="shared" si="50"/>
        <v>660</v>
      </c>
      <c r="P931" s="34">
        <f t="shared" si="50"/>
        <v>209</v>
      </c>
      <c r="Q931" s="34">
        <f t="shared" si="50"/>
        <v>56</v>
      </c>
      <c r="R931" s="34">
        <f t="shared" si="50"/>
        <v>33</v>
      </c>
      <c r="S931" s="34">
        <f t="shared" si="50"/>
        <v>64</v>
      </c>
    </row>
    <row r="932" spans="1:19" x14ac:dyDescent="0.25">
      <c r="A932">
        <v>2</v>
      </c>
      <c r="B932">
        <v>13</v>
      </c>
      <c r="C932">
        <v>28</v>
      </c>
      <c r="D932">
        <v>29</v>
      </c>
      <c r="E932">
        <v>47</v>
      </c>
      <c r="F932" s="2">
        <v>0.22236671256809526</v>
      </c>
      <c r="G932">
        <f t="shared" si="47"/>
        <v>119</v>
      </c>
      <c r="H932" s="2">
        <f ca="1">VLOOKUP(A932,Mains!A:D,4,0)+VLOOKUP(B932,Mains!A:D,4,0)+VLOOKUP(C932,Mains!A:D,4,0)+VLOOKUP(D932,Mains!A:D,4,0)+VLOOKUP(E932,Mains!A:D,4,0)</f>
        <v>9.4210123615376326E-2</v>
      </c>
      <c r="I932">
        <f>IF(OR($A932=Test!B$1,$B932=Test!B$1,$C932=Test!B$1,$D932=Test!B$1,$E932=Test!B$1),1,0)</f>
        <v>1</v>
      </c>
      <c r="J932">
        <f>IF(OR($A932=Test!C$1,$B932=Test!C$1,$C932=Test!C$1,$D932=Test!C$1,$E932=Test!C$1),1,0)</f>
        <v>0</v>
      </c>
      <c r="K932">
        <f>IF(OR($A932=Test!D$1,$B932=Test!D$1,$C932=Test!D$1,$D932=Test!D$1,$E932=Test!D$1),1,0)</f>
        <v>0</v>
      </c>
      <c r="L932">
        <f>IF(OR($A932=Test!E$1,$B932=Test!E$1,$C932=Test!E$1,$D932=Test!E$1,$E932=Test!E$1),1,0)</f>
        <v>0</v>
      </c>
      <c r="M932">
        <f>IF(OR($A932=Test!F$1,$B932=Test!F$1,$C932=Test!F$1,$D932=Test!F$1,$E932=Test!F$1),1,0)</f>
        <v>0</v>
      </c>
      <c r="N932" s="34">
        <f t="shared" si="49"/>
        <v>1</v>
      </c>
      <c r="O932" s="34">
        <f t="shared" si="50"/>
        <v>660</v>
      </c>
      <c r="P932" s="34">
        <f t="shared" si="50"/>
        <v>110</v>
      </c>
      <c r="Q932" s="34">
        <f t="shared" si="50"/>
        <v>120</v>
      </c>
      <c r="R932" s="34">
        <f t="shared" si="50"/>
        <v>12</v>
      </c>
      <c r="S932" s="34">
        <f t="shared" si="50"/>
        <v>52</v>
      </c>
    </row>
    <row r="933" spans="1:19" x14ac:dyDescent="0.25">
      <c r="A933">
        <v>2</v>
      </c>
      <c r="B933">
        <v>3</v>
      </c>
      <c r="C933">
        <v>22</v>
      </c>
      <c r="D933">
        <v>40</v>
      </c>
      <c r="E933">
        <v>45</v>
      </c>
      <c r="F933" s="2">
        <v>0.22232183916366913</v>
      </c>
      <c r="G933">
        <f t="shared" ref="G933:G996" si="51">SUM(A933:E933)</f>
        <v>112</v>
      </c>
      <c r="H933" s="2">
        <f ca="1">VLOOKUP(A933,Mains!A:D,4,0)+VLOOKUP(B933,Mains!A:D,4,0)+VLOOKUP(C933,Mains!A:D,4,0)+VLOOKUP(D933,Mains!A:D,4,0)+VLOOKUP(E933,Mains!A:D,4,0)</f>
        <v>0.1229877083091437</v>
      </c>
      <c r="I933">
        <f>IF(OR($A933=Test!B$1,$B933=Test!B$1,$C933=Test!B$1,$D933=Test!B$1,$E933=Test!B$1),1,0)</f>
        <v>1</v>
      </c>
      <c r="J933">
        <f>IF(OR($A933=Test!C$1,$B933=Test!C$1,$C933=Test!C$1,$D933=Test!C$1,$E933=Test!C$1),1,0)</f>
        <v>0</v>
      </c>
      <c r="K933">
        <f>IF(OR($A933=Test!D$1,$B933=Test!D$1,$C933=Test!D$1,$D933=Test!D$1,$E933=Test!D$1),1,0)</f>
        <v>0</v>
      </c>
      <c r="L933">
        <f>IF(OR($A933=Test!E$1,$B933=Test!E$1,$C933=Test!E$1,$D933=Test!E$1,$E933=Test!E$1),1,0)</f>
        <v>0</v>
      </c>
      <c r="M933">
        <f>IF(OR($A933=Test!F$1,$B933=Test!F$1,$C933=Test!F$1,$D933=Test!F$1,$E933=Test!F$1),1,0)</f>
        <v>0</v>
      </c>
      <c r="N933" s="34">
        <f t="shared" si="49"/>
        <v>1</v>
      </c>
      <c r="O933" s="34">
        <f t="shared" si="50"/>
        <v>660</v>
      </c>
      <c r="P933" s="34">
        <f t="shared" si="50"/>
        <v>9</v>
      </c>
      <c r="Q933" s="34">
        <f t="shared" si="50"/>
        <v>106</v>
      </c>
      <c r="R933" s="34">
        <f t="shared" si="50"/>
        <v>160</v>
      </c>
      <c r="S933" s="34">
        <f t="shared" si="50"/>
        <v>81</v>
      </c>
    </row>
    <row r="934" spans="1:19" x14ac:dyDescent="0.25">
      <c r="A934">
        <v>2</v>
      </c>
      <c r="B934">
        <v>20</v>
      </c>
      <c r="C934">
        <v>21</v>
      </c>
      <c r="D934">
        <v>35</v>
      </c>
      <c r="E934">
        <v>46</v>
      </c>
      <c r="F934" s="2">
        <v>0.22231901395436141</v>
      </c>
      <c r="G934">
        <f t="shared" si="51"/>
        <v>124</v>
      </c>
      <c r="H934" s="2">
        <f ca="1">VLOOKUP(A934,Mains!A:D,4,0)+VLOOKUP(B934,Mains!A:D,4,0)+VLOOKUP(C934,Mains!A:D,4,0)+VLOOKUP(D934,Mains!A:D,4,0)+VLOOKUP(E934,Mains!A:D,4,0)</f>
        <v>7.259133721204189E-2</v>
      </c>
      <c r="I934">
        <f>IF(OR($A934=Test!B$1,$B934=Test!B$1,$C934=Test!B$1,$D934=Test!B$1,$E934=Test!B$1),1,0)</f>
        <v>1</v>
      </c>
      <c r="J934">
        <f>IF(OR($A934=Test!C$1,$B934=Test!C$1,$C934=Test!C$1,$D934=Test!C$1,$E934=Test!C$1),1,0)</f>
        <v>0</v>
      </c>
      <c r="K934">
        <f>IF(OR($A934=Test!D$1,$B934=Test!D$1,$C934=Test!D$1,$D934=Test!D$1,$E934=Test!D$1),1,0)</f>
        <v>0</v>
      </c>
      <c r="L934">
        <f>IF(OR($A934=Test!E$1,$B934=Test!E$1,$C934=Test!E$1,$D934=Test!E$1,$E934=Test!E$1),1,0)</f>
        <v>0</v>
      </c>
      <c r="M934">
        <f>IF(OR($A934=Test!F$1,$B934=Test!F$1,$C934=Test!F$1,$D934=Test!F$1,$E934=Test!F$1),1,0)</f>
        <v>0</v>
      </c>
      <c r="N934" s="34">
        <f t="shared" si="49"/>
        <v>1</v>
      </c>
      <c r="O934" s="34">
        <f t="shared" si="50"/>
        <v>660</v>
      </c>
      <c r="P934" s="34">
        <f t="shared" si="50"/>
        <v>74</v>
      </c>
      <c r="Q934" s="34">
        <f t="shared" si="50"/>
        <v>17</v>
      </c>
      <c r="R934" s="34">
        <f t="shared" si="50"/>
        <v>177</v>
      </c>
      <c r="S934" s="34">
        <f t="shared" si="50"/>
        <v>64</v>
      </c>
    </row>
    <row r="935" spans="1:19" x14ac:dyDescent="0.25">
      <c r="A935">
        <v>2</v>
      </c>
      <c r="B935">
        <v>15</v>
      </c>
      <c r="C935">
        <v>29</v>
      </c>
      <c r="D935">
        <v>42</v>
      </c>
      <c r="E935">
        <v>43</v>
      </c>
      <c r="F935" s="2">
        <v>0.2223169599501546</v>
      </c>
      <c r="G935">
        <f t="shared" si="51"/>
        <v>131</v>
      </c>
      <c r="H935" s="2">
        <f ca="1">VLOOKUP(A935,Mains!A:D,4,0)+VLOOKUP(B935,Mains!A:D,4,0)+VLOOKUP(C935,Mains!A:D,4,0)+VLOOKUP(D935,Mains!A:D,4,0)+VLOOKUP(E935,Mains!A:D,4,0)</f>
        <v>7.7541859913739658E-2</v>
      </c>
      <c r="I935">
        <f>IF(OR($A935=Test!B$1,$B935=Test!B$1,$C935=Test!B$1,$D935=Test!B$1,$E935=Test!B$1),1,0)</f>
        <v>1</v>
      </c>
      <c r="J935">
        <f>IF(OR($A935=Test!C$1,$B935=Test!C$1,$C935=Test!C$1,$D935=Test!C$1,$E935=Test!C$1),1,0)</f>
        <v>0</v>
      </c>
      <c r="K935">
        <f>IF(OR($A935=Test!D$1,$B935=Test!D$1,$C935=Test!D$1,$D935=Test!D$1,$E935=Test!D$1),1,0)</f>
        <v>0</v>
      </c>
      <c r="L935">
        <f>IF(OR($A935=Test!E$1,$B935=Test!E$1,$C935=Test!E$1,$D935=Test!E$1,$E935=Test!E$1),1,0)</f>
        <v>0</v>
      </c>
      <c r="M935">
        <f>IF(OR($A935=Test!F$1,$B935=Test!F$1,$C935=Test!F$1,$D935=Test!F$1,$E935=Test!F$1),1,0)</f>
        <v>0</v>
      </c>
      <c r="N935" s="34">
        <f t="shared" si="49"/>
        <v>1</v>
      </c>
      <c r="O935" s="34">
        <f t="shared" si="50"/>
        <v>660</v>
      </c>
      <c r="P935" s="34">
        <f t="shared" si="50"/>
        <v>56</v>
      </c>
      <c r="Q935" s="34">
        <f t="shared" si="50"/>
        <v>27</v>
      </c>
      <c r="R935" s="34">
        <f t="shared" si="50"/>
        <v>110</v>
      </c>
      <c r="S935" s="34">
        <f t="shared" si="50"/>
        <v>208</v>
      </c>
    </row>
    <row r="936" spans="1:19" x14ac:dyDescent="0.25">
      <c r="A936">
        <v>3</v>
      </c>
      <c r="B936">
        <v>4</v>
      </c>
      <c r="C936">
        <v>22</v>
      </c>
      <c r="D936">
        <v>39</v>
      </c>
      <c r="E936">
        <v>50</v>
      </c>
      <c r="F936" s="2">
        <v>0.22228200657010522</v>
      </c>
      <c r="G936">
        <f t="shared" si="51"/>
        <v>118</v>
      </c>
      <c r="H936" s="2">
        <f ca="1">VLOOKUP(A936,Mains!A:D,4,0)+VLOOKUP(B936,Mains!A:D,4,0)+VLOOKUP(C936,Mains!A:D,4,0)+VLOOKUP(D936,Mains!A:D,4,0)+VLOOKUP(E936,Mains!A:D,4,0)</f>
        <v>0.11355433430513363</v>
      </c>
      <c r="I936">
        <f>IF(OR($A936=Test!B$1,$B936=Test!B$1,$C936=Test!B$1,$D936=Test!B$1,$E936=Test!B$1),1,0)</f>
        <v>0</v>
      </c>
      <c r="J936">
        <f>IF(OR($A936=Test!C$1,$B936=Test!C$1,$C936=Test!C$1,$D936=Test!C$1,$E936=Test!C$1),1,0)</f>
        <v>0</v>
      </c>
      <c r="K936">
        <f>IF(OR($A936=Test!D$1,$B936=Test!D$1,$C936=Test!D$1,$D936=Test!D$1,$E936=Test!D$1),1,0)</f>
        <v>0</v>
      </c>
      <c r="L936">
        <f>IF(OR($A936=Test!E$1,$B936=Test!E$1,$C936=Test!E$1,$D936=Test!E$1,$E936=Test!E$1),1,0)</f>
        <v>0</v>
      </c>
      <c r="M936">
        <f>IF(OR($A936=Test!F$1,$B936=Test!F$1,$C936=Test!F$1,$D936=Test!F$1,$E936=Test!F$1),1,0)</f>
        <v>1</v>
      </c>
      <c r="N936" s="34">
        <f t="shared" si="49"/>
        <v>1</v>
      </c>
      <c r="O936" s="34">
        <f t="shared" si="50"/>
        <v>9</v>
      </c>
      <c r="P936" s="34">
        <f t="shared" si="50"/>
        <v>3</v>
      </c>
      <c r="Q936" s="34">
        <f t="shared" si="50"/>
        <v>106</v>
      </c>
      <c r="R936" s="34">
        <f t="shared" si="50"/>
        <v>199</v>
      </c>
      <c r="S936" s="34">
        <f t="shared" si="50"/>
        <v>215</v>
      </c>
    </row>
    <row r="937" spans="1:19" x14ac:dyDescent="0.25">
      <c r="A937">
        <v>2</v>
      </c>
      <c r="B937">
        <v>12</v>
      </c>
      <c r="C937">
        <v>23</v>
      </c>
      <c r="D937">
        <v>42</v>
      </c>
      <c r="E937">
        <v>43</v>
      </c>
      <c r="F937" s="2">
        <v>0.22223530935656252</v>
      </c>
      <c r="G937">
        <f t="shared" si="51"/>
        <v>122</v>
      </c>
      <c r="H937" s="2">
        <f ca="1">VLOOKUP(A937,Mains!A:D,4,0)+VLOOKUP(B937,Mains!A:D,4,0)+VLOOKUP(C937,Mains!A:D,4,0)+VLOOKUP(D937,Mains!A:D,4,0)+VLOOKUP(E937,Mains!A:D,4,0)</f>
        <v>9.6809842396445342E-2</v>
      </c>
      <c r="I937">
        <f>IF(OR($A937=Test!B$1,$B937=Test!B$1,$C937=Test!B$1,$D937=Test!B$1,$E937=Test!B$1),1,0)</f>
        <v>1</v>
      </c>
      <c r="J937">
        <f>IF(OR($A937=Test!C$1,$B937=Test!C$1,$C937=Test!C$1,$D937=Test!C$1,$E937=Test!C$1),1,0)</f>
        <v>0</v>
      </c>
      <c r="K937">
        <f>IF(OR($A937=Test!D$1,$B937=Test!D$1,$C937=Test!D$1,$D937=Test!D$1,$E937=Test!D$1),1,0)</f>
        <v>0</v>
      </c>
      <c r="L937">
        <f>IF(OR($A937=Test!E$1,$B937=Test!E$1,$C937=Test!E$1,$D937=Test!E$1,$E937=Test!E$1),1,0)</f>
        <v>0</v>
      </c>
      <c r="M937">
        <f>IF(OR($A937=Test!F$1,$B937=Test!F$1,$C937=Test!F$1,$D937=Test!F$1,$E937=Test!F$1),1,0)</f>
        <v>0</v>
      </c>
      <c r="N937" s="34">
        <f t="shared" si="49"/>
        <v>1</v>
      </c>
      <c r="O937" s="34">
        <f t="shared" si="50"/>
        <v>660</v>
      </c>
      <c r="P937" s="34">
        <f t="shared" si="50"/>
        <v>31</v>
      </c>
      <c r="Q937" s="34">
        <f t="shared" si="50"/>
        <v>86</v>
      </c>
      <c r="R937" s="34">
        <f t="shared" si="50"/>
        <v>110</v>
      </c>
      <c r="S937" s="34">
        <f t="shared" si="50"/>
        <v>208</v>
      </c>
    </row>
    <row r="938" spans="1:19" x14ac:dyDescent="0.25">
      <c r="A938">
        <v>2</v>
      </c>
      <c r="B938">
        <v>17</v>
      </c>
      <c r="C938">
        <v>32</v>
      </c>
      <c r="D938">
        <v>45</v>
      </c>
      <c r="E938">
        <v>46</v>
      </c>
      <c r="F938" s="2">
        <v>0.22221087057912939</v>
      </c>
      <c r="G938">
        <f t="shared" si="51"/>
        <v>142</v>
      </c>
      <c r="H938" s="2">
        <f ca="1">VLOOKUP(A938,Mains!A:D,4,0)+VLOOKUP(B938,Mains!A:D,4,0)+VLOOKUP(C938,Mains!A:D,4,0)+VLOOKUP(D938,Mains!A:D,4,0)+VLOOKUP(E938,Mains!A:D,4,0)</f>
        <v>7.6603360420427175E-2</v>
      </c>
      <c r="I938">
        <f>IF(OR($A938=Test!B$1,$B938=Test!B$1,$C938=Test!B$1,$D938=Test!B$1,$E938=Test!B$1),1,0)</f>
        <v>1</v>
      </c>
      <c r="J938">
        <f>IF(OR($A938=Test!C$1,$B938=Test!C$1,$C938=Test!C$1,$D938=Test!C$1,$E938=Test!C$1),1,0)</f>
        <v>0</v>
      </c>
      <c r="K938">
        <f>IF(OR($A938=Test!D$1,$B938=Test!D$1,$C938=Test!D$1,$D938=Test!D$1,$E938=Test!D$1),1,0)</f>
        <v>0</v>
      </c>
      <c r="L938">
        <f>IF(OR($A938=Test!E$1,$B938=Test!E$1,$C938=Test!E$1,$D938=Test!E$1,$E938=Test!E$1),1,0)</f>
        <v>0</v>
      </c>
      <c r="M938">
        <f>IF(OR($A938=Test!F$1,$B938=Test!F$1,$C938=Test!F$1,$D938=Test!F$1,$E938=Test!F$1),1,0)</f>
        <v>0</v>
      </c>
      <c r="N938" s="34">
        <f t="shared" si="49"/>
        <v>1</v>
      </c>
      <c r="O938" s="34">
        <f t="shared" si="50"/>
        <v>660</v>
      </c>
      <c r="P938" s="34">
        <f t="shared" si="50"/>
        <v>105</v>
      </c>
      <c r="Q938" s="34">
        <f t="shared" si="50"/>
        <v>50</v>
      </c>
      <c r="R938" s="34">
        <f t="shared" si="50"/>
        <v>32</v>
      </c>
      <c r="S938" s="34">
        <f t="shared" si="50"/>
        <v>64</v>
      </c>
    </row>
    <row r="939" spans="1:19" x14ac:dyDescent="0.25">
      <c r="A939">
        <v>5</v>
      </c>
      <c r="B939">
        <v>23</v>
      </c>
      <c r="C939">
        <v>34</v>
      </c>
      <c r="D939">
        <v>35</v>
      </c>
      <c r="E939">
        <v>50</v>
      </c>
      <c r="F939" s="2">
        <v>0.22216413202307611</v>
      </c>
      <c r="G939">
        <f t="shared" si="51"/>
        <v>147</v>
      </c>
      <c r="H939" s="2">
        <f ca="1">VLOOKUP(A939,Mains!A:D,4,0)+VLOOKUP(B939,Mains!A:D,4,0)+VLOOKUP(C939,Mains!A:D,4,0)+VLOOKUP(D939,Mains!A:D,4,0)+VLOOKUP(E939,Mains!A:D,4,0)</f>
        <v>8.2288777069911348E-2</v>
      </c>
      <c r="I939">
        <f>IF(OR($A939=Test!B$1,$B939=Test!B$1,$C939=Test!B$1,$D939=Test!B$1,$E939=Test!B$1),1,0)</f>
        <v>0</v>
      </c>
      <c r="J939">
        <f>IF(OR($A939=Test!C$1,$B939=Test!C$1,$C939=Test!C$1,$D939=Test!C$1,$E939=Test!C$1),1,0)</f>
        <v>0</v>
      </c>
      <c r="K939">
        <f>IF(OR($A939=Test!D$1,$B939=Test!D$1,$C939=Test!D$1,$D939=Test!D$1,$E939=Test!D$1),1,0)</f>
        <v>0</v>
      </c>
      <c r="L939">
        <f>IF(OR($A939=Test!E$1,$B939=Test!E$1,$C939=Test!E$1,$D939=Test!E$1,$E939=Test!E$1),1,0)</f>
        <v>0</v>
      </c>
      <c r="M939">
        <f>IF(OR($A939=Test!F$1,$B939=Test!F$1,$C939=Test!F$1,$D939=Test!F$1,$E939=Test!F$1),1,0)</f>
        <v>1</v>
      </c>
      <c r="N939" s="34">
        <f t="shared" si="49"/>
        <v>1</v>
      </c>
      <c r="O939" s="34">
        <f t="shared" si="50"/>
        <v>50</v>
      </c>
      <c r="P939" s="34">
        <f t="shared" si="50"/>
        <v>43</v>
      </c>
      <c r="Q939" s="34">
        <f t="shared" si="50"/>
        <v>71</v>
      </c>
      <c r="R939" s="34">
        <f t="shared" si="50"/>
        <v>177</v>
      </c>
      <c r="S939" s="34">
        <f t="shared" si="50"/>
        <v>215</v>
      </c>
    </row>
    <row r="940" spans="1:19" x14ac:dyDescent="0.25">
      <c r="A940">
        <v>2</v>
      </c>
      <c r="B940">
        <v>20</v>
      </c>
      <c r="C940">
        <v>21</v>
      </c>
      <c r="D940">
        <v>32</v>
      </c>
      <c r="E940">
        <v>50</v>
      </c>
      <c r="F940" s="2">
        <v>0.22214933197378084</v>
      </c>
      <c r="G940">
        <f t="shared" si="51"/>
        <v>125</v>
      </c>
      <c r="H940" s="2">
        <f ca="1">VLOOKUP(A940,Mains!A:D,4,0)+VLOOKUP(B940,Mains!A:D,4,0)+VLOOKUP(C940,Mains!A:D,4,0)+VLOOKUP(D940,Mains!A:D,4,0)+VLOOKUP(E940,Mains!A:D,4,0)</f>
        <v>5.8901720520878775E-2</v>
      </c>
      <c r="I940">
        <f>IF(OR($A940=Test!B$1,$B940=Test!B$1,$C940=Test!B$1,$D940=Test!B$1,$E940=Test!B$1),1,0)</f>
        <v>1</v>
      </c>
      <c r="J940">
        <f>IF(OR($A940=Test!C$1,$B940=Test!C$1,$C940=Test!C$1,$D940=Test!C$1,$E940=Test!C$1),1,0)</f>
        <v>0</v>
      </c>
      <c r="K940">
        <f>IF(OR($A940=Test!D$1,$B940=Test!D$1,$C940=Test!D$1,$D940=Test!D$1,$E940=Test!D$1),1,0)</f>
        <v>0</v>
      </c>
      <c r="L940">
        <f>IF(OR($A940=Test!E$1,$B940=Test!E$1,$C940=Test!E$1,$D940=Test!E$1,$E940=Test!E$1),1,0)</f>
        <v>0</v>
      </c>
      <c r="M940">
        <f>IF(OR($A940=Test!F$1,$B940=Test!F$1,$C940=Test!F$1,$D940=Test!F$1,$E940=Test!F$1),1,0)</f>
        <v>1</v>
      </c>
      <c r="N940" s="34">
        <f t="shared" si="49"/>
        <v>2</v>
      </c>
      <c r="O940" s="34">
        <f t="shared" si="50"/>
        <v>660</v>
      </c>
      <c r="P940" s="34">
        <f t="shared" si="50"/>
        <v>74</v>
      </c>
      <c r="Q940" s="34">
        <f t="shared" si="50"/>
        <v>17</v>
      </c>
      <c r="R940" s="34">
        <f t="shared" si="50"/>
        <v>34</v>
      </c>
      <c r="S940" s="34">
        <f t="shared" si="50"/>
        <v>215</v>
      </c>
    </row>
    <row r="941" spans="1:19" x14ac:dyDescent="0.25">
      <c r="A941">
        <v>8</v>
      </c>
      <c r="B941">
        <v>9</v>
      </c>
      <c r="C941">
        <v>22</v>
      </c>
      <c r="D941">
        <v>40</v>
      </c>
      <c r="E941">
        <v>50</v>
      </c>
      <c r="F941" s="2">
        <v>0.22214637762798042</v>
      </c>
      <c r="G941">
        <f t="shared" si="51"/>
        <v>129</v>
      </c>
      <c r="H941" s="2">
        <f ca="1">VLOOKUP(A941,Mains!A:D,4,0)+VLOOKUP(B941,Mains!A:D,4,0)+VLOOKUP(C941,Mains!A:D,4,0)+VLOOKUP(D941,Mains!A:D,4,0)+VLOOKUP(E941,Mains!A:D,4,0)</f>
        <v>9.924947015494312E-2</v>
      </c>
      <c r="I941">
        <f>IF(OR($A941=Test!B$1,$B941=Test!B$1,$C941=Test!B$1,$D941=Test!B$1,$E941=Test!B$1),1,0)</f>
        <v>0</v>
      </c>
      <c r="J941">
        <f>IF(OR($A941=Test!C$1,$B941=Test!C$1,$C941=Test!C$1,$D941=Test!C$1,$E941=Test!C$1),1,0)</f>
        <v>0</v>
      </c>
      <c r="K941">
        <f>IF(OR($A941=Test!D$1,$B941=Test!D$1,$C941=Test!D$1,$D941=Test!D$1,$E941=Test!D$1),1,0)</f>
        <v>0</v>
      </c>
      <c r="L941">
        <f>IF(OR($A941=Test!E$1,$B941=Test!E$1,$C941=Test!E$1,$D941=Test!E$1,$E941=Test!E$1),1,0)</f>
        <v>0</v>
      </c>
      <c r="M941">
        <f>IF(OR($A941=Test!F$1,$B941=Test!F$1,$C941=Test!F$1,$D941=Test!F$1,$E941=Test!F$1),1,0)</f>
        <v>1</v>
      </c>
      <c r="N941" s="34">
        <f t="shared" si="49"/>
        <v>1</v>
      </c>
      <c r="O941" s="34">
        <f t="shared" si="50"/>
        <v>4</v>
      </c>
      <c r="P941" s="34">
        <f t="shared" si="50"/>
        <v>23</v>
      </c>
      <c r="Q941" s="34">
        <f t="shared" si="50"/>
        <v>106</v>
      </c>
      <c r="R941" s="34">
        <f t="shared" si="50"/>
        <v>160</v>
      </c>
      <c r="S941" s="34">
        <f t="shared" si="50"/>
        <v>215</v>
      </c>
    </row>
    <row r="942" spans="1:19" x14ac:dyDescent="0.25">
      <c r="A942">
        <v>4</v>
      </c>
      <c r="B942">
        <v>13</v>
      </c>
      <c r="C942">
        <v>31</v>
      </c>
      <c r="D942">
        <v>42</v>
      </c>
      <c r="E942">
        <v>43</v>
      </c>
      <c r="F942" s="2">
        <v>0.22212583862110105</v>
      </c>
      <c r="G942">
        <f t="shared" si="51"/>
        <v>133</v>
      </c>
      <c r="H942" s="2">
        <f ca="1">VLOOKUP(A942,Mains!A:D,4,0)+VLOOKUP(B942,Mains!A:D,4,0)+VLOOKUP(C942,Mains!A:D,4,0)+VLOOKUP(D942,Mains!A:D,4,0)+VLOOKUP(E942,Mains!A:D,4,0)</f>
        <v>8.870328155165505E-2</v>
      </c>
      <c r="I942">
        <f>IF(OR($A942=Test!B$1,$B942=Test!B$1,$C942=Test!B$1,$D942=Test!B$1,$E942=Test!B$1),1,0)</f>
        <v>0</v>
      </c>
      <c r="J942">
        <f>IF(OR($A942=Test!C$1,$B942=Test!C$1,$C942=Test!C$1,$D942=Test!C$1,$E942=Test!C$1),1,0)</f>
        <v>0</v>
      </c>
      <c r="K942">
        <f>IF(OR($A942=Test!D$1,$B942=Test!D$1,$C942=Test!D$1,$D942=Test!D$1,$E942=Test!D$1),1,0)</f>
        <v>0</v>
      </c>
      <c r="L942">
        <f>IF(OR($A942=Test!E$1,$B942=Test!E$1,$C942=Test!E$1,$D942=Test!E$1,$E942=Test!E$1),1,0)</f>
        <v>0</v>
      </c>
      <c r="M942">
        <f>IF(OR($A942=Test!F$1,$B942=Test!F$1,$C942=Test!F$1,$D942=Test!F$1,$E942=Test!F$1),1,0)</f>
        <v>0</v>
      </c>
      <c r="N942" s="34">
        <f t="shared" si="49"/>
        <v>0</v>
      </c>
      <c r="O942" s="34">
        <f t="shared" si="50"/>
        <v>207</v>
      </c>
      <c r="P942" s="34">
        <f t="shared" si="50"/>
        <v>110</v>
      </c>
      <c r="Q942" s="34">
        <f t="shared" si="50"/>
        <v>57</v>
      </c>
      <c r="R942" s="34">
        <f t="shared" si="50"/>
        <v>110</v>
      </c>
      <c r="S942" s="34">
        <f t="shared" si="50"/>
        <v>208</v>
      </c>
    </row>
    <row r="943" spans="1:19" x14ac:dyDescent="0.25">
      <c r="A943">
        <v>1</v>
      </c>
      <c r="B943">
        <v>19</v>
      </c>
      <c r="C943">
        <v>32</v>
      </c>
      <c r="D943">
        <v>39</v>
      </c>
      <c r="E943">
        <v>40</v>
      </c>
      <c r="F943" s="2">
        <v>0.22212215871376648</v>
      </c>
      <c r="G943">
        <f t="shared" si="51"/>
        <v>131</v>
      </c>
      <c r="H943" s="2">
        <f ca="1">VLOOKUP(A943,Mains!A:D,4,0)+VLOOKUP(B943,Mains!A:D,4,0)+VLOOKUP(C943,Mains!A:D,4,0)+VLOOKUP(D943,Mains!A:D,4,0)+VLOOKUP(E943,Mains!A:D,4,0)</f>
        <v>9.7887828232002524E-2</v>
      </c>
      <c r="I943">
        <f>IF(OR($A943=Test!B$1,$B943=Test!B$1,$C943=Test!B$1,$D943=Test!B$1,$E943=Test!B$1),1,0)</f>
        <v>0</v>
      </c>
      <c r="J943">
        <f>IF(OR($A943=Test!C$1,$B943=Test!C$1,$C943=Test!C$1,$D943=Test!C$1,$E943=Test!C$1),1,0)</f>
        <v>0</v>
      </c>
      <c r="K943">
        <f>IF(OR($A943=Test!D$1,$B943=Test!D$1,$C943=Test!D$1,$D943=Test!D$1,$E943=Test!D$1),1,0)</f>
        <v>0</v>
      </c>
      <c r="L943">
        <f>IF(OR($A943=Test!E$1,$B943=Test!E$1,$C943=Test!E$1,$D943=Test!E$1,$E943=Test!E$1),1,0)</f>
        <v>0</v>
      </c>
      <c r="M943">
        <f>IF(OR($A943=Test!F$1,$B943=Test!F$1,$C943=Test!F$1,$D943=Test!F$1,$E943=Test!F$1),1,0)</f>
        <v>0</v>
      </c>
      <c r="N943" s="34">
        <f t="shared" si="49"/>
        <v>0</v>
      </c>
      <c r="O943" s="34">
        <f t="shared" si="50"/>
        <v>38</v>
      </c>
      <c r="P943" s="34">
        <f t="shared" si="50"/>
        <v>209</v>
      </c>
      <c r="Q943" s="34">
        <f t="shared" si="50"/>
        <v>50</v>
      </c>
      <c r="R943" s="34">
        <f t="shared" si="50"/>
        <v>199</v>
      </c>
      <c r="S943" s="34">
        <f t="shared" si="50"/>
        <v>170</v>
      </c>
    </row>
    <row r="944" spans="1:19" x14ac:dyDescent="0.25">
      <c r="A944">
        <v>2</v>
      </c>
      <c r="B944">
        <v>20</v>
      </c>
      <c r="C944">
        <v>22</v>
      </c>
      <c r="D944">
        <v>35</v>
      </c>
      <c r="E944">
        <v>50</v>
      </c>
      <c r="F944" s="2">
        <v>0.2220896462818952</v>
      </c>
      <c r="G944">
        <f t="shared" si="51"/>
        <v>129</v>
      </c>
      <c r="H944" s="2">
        <f ca="1">VLOOKUP(A944,Mains!A:D,4,0)+VLOOKUP(B944,Mains!A:D,4,0)+VLOOKUP(C944,Mains!A:D,4,0)+VLOOKUP(D944,Mains!A:D,4,0)+VLOOKUP(E944,Mains!A:D,4,0)</f>
        <v>0.10787284108483676</v>
      </c>
      <c r="I944">
        <f>IF(OR($A944=Test!B$1,$B944=Test!B$1,$C944=Test!B$1,$D944=Test!B$1,$E944=Test!B$1),1,0)</f>
        <v>1</v>
      </c>
      <c r="J944">
        <f>IF(OR($A944=Test!C$1,$B944=Test!C$1,$C944=Test!C$1,$D944=Test!C$1,$E944=Test!C$1),1,0)</f>
        <v>0</v>
      </c>
      <c r="K944">
        <f>IF(OR($A944=Test!D$1,$B944=Test!D$1,$C944=Test!D$1,$D944=Test!D$1,$E944=Test!D$1),1,0)</f>
        <v>0</v>
      </c>
      <c r="L944">
        <f>IF(OR($A944=Test!E$1,$B944=Test!E$1,$C944=Test!E$1,$D944=Test!E$1,$E944=Test!E$1),1,0)</f>
        <v>0</v>
      </c>
      <c r="M944">
        <f>IF(OR($A944=Test!F$1,$B944=Test!F$1,$C944=Test!F$1,$D944=Test!F$1,$E944=Test!F$1),1,0)</f>
        <v>1</v>
      </c>
      <c r="N944" s="34">
        <f t="shared" si="49"/>
        <v>2</v>
      </c>
      <c r="O944" s="34">
        <f t="shared" si="50"/>
        <v>660</v>
      </c>
      <c r="P944" s="34">
        <f t="shared" si="50"/>
        <v>74</v>
      </c>
      <c r="Q944" s="34">
        <f t="shared" si="50"/>
        <v>106</v>
      </c>
      <c r="R944" s="34">
        <f t="shared" si="50"/>
        <v>177</v>
      </c>
      <c r="S944" s="34">
        <f t="shared" si="50"/>
        <v>215</v>
      </c>
    </row>
    <row r="945" spans="1:19" x14ac:dyDescent="0.25">
      <c r="A945">
        <v>2</v>
      </c>
      <c r="B945">
        <v>18</v>
      </c>
      <c r="C945">
        <v>19</v>
      </c>
      <c r="D945">
        <v>35</v>
      </c>
      <c r="E945">
        <v>45</v>
      </c>
      <c r="F945" s="2">
        <v>0.22207763985998838</v>
      </c>
      <c r="G945">
        <f t="shared" si="51"/>
        <v>119</v>
      </c>
      <c r="H945" s="2">
        <f ca="1">VLOOKUP(A945,Mains!A:D,4,0)+VLOOKUP(B945,Mains!A:D,4,0)+VLOOKUP(C945,Mains!A:D,4,0)+VLOOKUP(D945,Mains!A:D,4,0)+VLOOKUP(E945,Mains!A:D,4,0)</f>
        <v>0.10045760593968962</v>
      </c>
      <c r="I945">
        <f>IF(OR($A945=Test!B$1,$B945=Test!B$1,$C945=Test!B$1,$D945=Test!B$1,$E945=Test!B$1),1,0)</f>
        <v>1</v>
      </c>
      <c r="J945">
        <f>IF(OR($A945=Test!C$1,$B945=Test!C$1,$C945=Test!C$1,$D945=Test!C$1,$E945=Test!C$1),1,0)</f>
        <v>0</v>
      </c>
      <c r="K945">
        <f>IF(OR($A945=Test!D$1,$B945=Test!D$1,$C945=Test!D$1,$D945=Test!D$1,$E945=Test!D$1),1,0)</f>
        <v>0</v>
      </c>
      <c r="L945">
        <f>IF(OR($A945=Test!E$1,$B945=Test!E$1,$C945=Test!E$1,$D945=Test!E$1,$E945=Test!E$1),1,0)</f>
        <v>0</v>
      </c>
      <c r="M945">
        <f>IF(OR($A945=Test!F$1,$B945=Test!F$1,$C945=Test!F$1,$D945=Test!F$1,$E945=Test!F$1),1,0)</f>
        <v>0</v>
      </c>
      <c r="N945" s="34">
        <f t="shared" si="49"/>
        <v>1</v>
      </c>
      <c r="O945" s="34">
        <f t="shared" si="50"/>
        <v>660</v>
      </c>
      <c r="P945" s="34">
        <f t="shared" si="50"/>
        <v>40</v>
      </c>
      <c r="Q945" s="34">
        <f t="shared" si="50"/>
        <v>18</v>
      </c>
      <c r="R945" s="34">
        <f t="shared" si="50"/>
        <v>177</v>
      </c>
      <c r="S945" s="34">
        <f t="shared" si="50"/>
        <v>81</v>
      </c>
    </row>
    <row r="946" spans="1:19" x14ac:dyDescent="0.25">
      <c r="A946">
        <v>2</v>
      </c>
      <c r="B946">
        <v>11</v>
      </c>
      <c r="C946">
        <v>28</v>
      </c>
      <c r="D946">
        <v>39</v>
      </c>
      <c r="E946">
        <v>40</v>
      </c>
      <c r="F946" s="2">
        <v>0.22207680946968134</v>
      </c>
      <c r="G946">
        <f t="shared" si="51"/>
        <v>120</v>
      </c>
      <c r="H946" s="2">
        <f ca="1">VLOOKUP(A946,Mains!A:D,4,0)+VLOOKUP(B946,Mains!A:D,4,0)+VLOOKUP(C946,Mains!A:D,4,0)+VLOOKUP(D946,Mains!A:D,4,0)+VLOOKUP(E946,Mains!A:D,4,0)</f>
        <v>0.1143242002822408</v>
      </c>
      <c r="I946">
        <f>IF(OR($A946=Test!B$1,$B946=Test!B$1,$C946=Test!B$1,$D946=Test!B$1,$E946=Test!B$1),1,0)</f>
        <v>1</v>
      </c>
      <c r="J946">
        <f>IF(OR($A946=Test!C$1,$B946=Test!C$1,$C946=Test!C$1,$D946=Test!C$1,$E946=Test!C$1),1,0)</f>
        <v>0</v>
      </c>
      <c r="K946">
        <f>IF(OR($A946=Test!D$1,$B946=Test!D$1,$C946=Test!D$1,$D946=Test!D$1,$E946=Test!D$1),1,0)</f>
        <v>0</v>
      </c>
      <c r="L946">
        <f>IF(OR($A946=Test!E$1,$B946=Test!E$1,$C946=Test!E$1,$D946=Test!E$1,$E946=Test!E$1),1,0)</f>
        <v>0</v>
      </c>
      <c r="M946">
        <f>IF(OR($A946=Test!F$1,$B946=Test!F$1,$C946=Test!F$1,$D946=Test!F$1,$E946=Test!F$1),1,0)</f>
        <v>0</v>
      </c>
      <c r="N946" s="34">
        <f t="shared" si="49"/>
        <v>1</v>
      </c>
      <c r="O946" s="34">
        <f t="shared" si="50"/>
        <v>660</v>
      </c>
      <c r="P946" s="34">
        <f t="shared" si="50"/>
        <v>19</v>
      </c>
      <c r="Q946" s="34">
        <f t="shared" si="50"/>
        <v>120</v>
      </c>
      <c r="R946" s="34">
        <f t="shared" si="50"/>
        <v>199</v>
      </c>
      <c r="S946" s="34">
        <f t="shared" si="50"/>
        <v>170</v>
      </c>
    </row>
    <row r="947" spans="1:19" x14ac:dyDescent="0.25">
      <c r="A947">
        <v>5</v>
      </c>
      <c r="B947">
        <v>23</v>
      </c>
      <c r="C947">
        <v>24</v>
      </c>
      <c r="D947">
        <v>35</v>
      </c>
      <c r="E947">
        <v>40</v>
      </c>
      <c r="F947" s="2">
        <v>0.22204658760501483</v>
      </c>
      <c r="G947">
        <f t="shared" si="51"/>
        <v>127</v>
      </c>
      <c r="H947" s="2">
        <f ca="1">VLOOKUP(A947,Mains!A:D,4,0)+VLOOKUP(B947,Mains!A:D,4,0)+VLOOKUP(C947,Mains!A:D,4,0)+VLOOKUP(D947,Mains!A:D,4,0)+VLOOKUP(E947,Mains!A:D,4,0)</f>
        <v>0.10743566113955985</v>
      </c>
      <c r="I947">
        <f>IF(OR($A947=Test!B$1,$B947=Test!B$1,$C947=Test!B$1,$D947=Test!B$1,$E947=Test!B$1),1,0)</f>
        <v>0</v>
      </c>
      <c r="J947">
        <f>IF(OR($A947=Test!C$1,$B947=Test!C$1,$C947=Test!C$1,$D947=Test!C$1,$E947=Test!C$1),1,0)</f>
        <v>0</v>
      </c>
      <c r="K947">
        <f>IF(OR($A947=Test!D$1,$B947=Test!D$1,$C947=Test!D$1,$D947=Test!D$1,$E947=Test!D$1),1,0)</f>
        <v>0</v>
      </c>
      <c r="L947">
        <f>IF(OR($A947=Test!E$1,$B947=Test!E$1,$C947=Test!E$1,$D947=Test!E$1,$E947=Test!E$1),1,0)</f>
        <v>0</v>
      </c>
      <c r="M947">
        <f>IF(OR($A947=Test!F$1,$B947=Test!F$1,$C947=Test!F$1,$D947=Test!F$1,$E947=Test!F$1),1,0)</f>
        <v>0</v>
      </c>
      <c r="N947" s="34">
        <f t="shared" si="49"/>
        <v>0</v>
      </c>
      <c r="O947" s="34">
        <f t="shared" si="50"/>
        <v>50</v>
      </c>
      <c r="P947" s="34">
        <f t="shared" si="50"/>
        <v>43</v>
      </c>
      <c r="Q947" s="34">
        <f t="shared" si="50"/>
        <v>109</v>
      </c>
      <c r="R947" s="34">
        <f t="shared" si="50"/>
        <v>177</v>
      </c>
      <c r="S947" s="34">
        <f t="shared" si="50"/>
        <v>170</v>
      </c>
    </row>
    <row r="948" spans="1:19" x14ac:dyDescent="0.25">
      <c r="A948">
        <v>2</v>
      </c>
      <c r="B948">
        <v>19</v>
      </c>
      <c r="C948">
        <v>20</v>
      </c>
      <c r="D948">
        <v>35</v>
      </c>
      <c r="E948">
        <v>47</v>
      </c>
      <c r="F948" s="2">
        <v>0.2219794556053897</v>
      </c>
      <c r="G948">
        <f t="shared" si="51"/>
        <v>123</v>
      </c>
      <c r="H948" s="2">
        <f ca="1">VLOOKUP(A948,Mains!A:D,4,0)+VLOOKUP(B948,Mains!A:D,4,0)+VLOOKUP(C948,Mains!A:D,4,0)+VLOOKUP(D948,Mains!A:D,4,0)+VLOOKUP(E948,Mains!A:D,4,0)</f>
        <v>9.7184546347840337E-2</v>
      </c>
      <c r="I948">
        <f>IF(OR($A948=Test!B$1,$B948=Test!B$1,$C948=Test!B$1,$D948=Test!B$1,$E948=Test!B$1),1,0)</f>
        <v>1</v>
      </c>
      <c r="J948">
        <f>IF(OR($A948=Test!C$1,$B948=Test!C$1,$C948=Test!C$1,$D948=Test!C$1,$E948=Test!C$1),1,0)</f>
        <v>0</v>
      </c>
      <c r="K948">
        <f>IF(OR($A948=Test!D$1,$B948=Test!D$1,$C948=Test!D$1,$D948=Test!D$1,$E948=Test!D$1),1,0)</f>
        <v>0</v>
      </c>
      <c r="L948">
        <f>IF(OR($A948=Test!E$1,$B948=Test!E$1,$C948=Test!E$1,$D948=Test!E$1,$E948=Test!E$1),1,0)</f>
        <v>0</v>
      </c>
      <c r="M948">
        <f>IF(OR($A948=Test!F$1,$B948=Test!F$1,$C948=Test!F$1,$D948=Test!F$1,$E948=Test!F$1),1,0)</f>
        <v>0</v>
      </c>
      <c r="N948" s="34">
        <f t="shared" si="49"/>
        <v>1</v>
      </c>
      <c r="O948" s="34">
        <f t="shared" si="50"/>
        <v>660</v>
      </c>
      <c r="P948" s="34">
        <f t="shared" si="50"/>
        <v>209</v>
      </c>
      <c r="Q948" s="34">
        <f t="shared" si="50"/>
        <v>32</v>
      </c>
      <c r="R948" s="34">
        <f t="shared" si="50"/>
        <v>177</v>
      </c>
      <c r="S948" s="34">
        <f t="shared" si="50"/>
        <v>52</v>
      </c>
    </row>
    <row r="949" spans="1:19" x14ac:dyDescent="0.25">
      <c r="A949">
        <v>2</v>
      </c>
      <c r="B949">
        <v>17</v>
      </c>
      <c r="C949">
        <v>30</v>
      </c>
      <c r="D949">
        <v>31</v>
      </c>
      <c r="E949">
        <v>40</v>
      </c>
      <c r="F949" s="2">
        <v>0.22193870874820165</v>
      </c>
      <c r="G949">
        <f t="shared" si="51"/>
        <v>120</v>
      </c>
      <c r="H949" s="2">
        <f ca="1">VLOOKUP(A949,Mains!A:D,4,0)+VLOOKUP(B949,Mains!A:D,4,0)+VLOOKUP(C949,Mains!A:D,4,0)+VLOOKUP(D949,Mains!A:D,4,0)+VLOOKUP(E949,Mains!A:D,4,0)</f>
        <v>8.2339626094200105E-2</v>
      </c>
      <c r="I949">
        <f>IF(OR($A949=Test!B$1,$B949=Test!B$1,$C949=Test!B$1,$D949=Test!B$1,$E949=Test!B$1),1,0)</f>
        <v>1</v>
      </c>
      <c r="J949">
        <f>IF(OR($A949=Test!C$1,$B949=Test!C$1,$C949=Test!C$1,$D949=Test!C$1,$E949=Test!C$1),1,0)</f>
        <v>0</v>
      </c>
      <c r="K949">
        <f>IF(OR($A949=Test!D$1,$B949=Test!D$1,$C949=Test!D$1,$D949=Test!D$1,$E949=Test!D$1),1,0)</f>
        <v>0</v>
      </c>
      <c r="L949">
        <f>IF(OR($A949=Test!E$1,$B949=Test!E$1,$C949=Test!E$1,$D949=Test!E$1,$E949=Test!E$1),1,0)</f>
        <v>0</v>
      </c>
      <c r="M949">
        <f>IF(OR($A949=Test!F$1,$B949=Test!F$1,$C949=Test!F$1,$D949=Test!F$1,$E949=Test!F$1),1,0)</f>
        <v>0</v>
      </c>
      <c r="N949" s="34">
        <f t="shared" si="49"/>
        <v>1</v>
      </c>
      <c r="O949" s="34">
        <f t="shared" si="50"/>
        <v>660</v>
      </c>
      <c r="P949" s="34">
        <f t="shared" si="50"/>
        <v>105</v>
      </c>
      <c r="Q949" s="34">
        <f t="shared" si="50"/>
        <v>47</v>
      </c>
      <c r="R949" s="34">
        <f t="shared" si="50"/>
        <v>15</v>
      </c>
      <c r="S949" s="34">
        <f t="shared" si="50"/>
        <v>170</v>
      </c>
    </row>
    <row r="950" spans="1:19" x14ac:dyDescent="0.25">
      <c r="A950">
        <v>2</v>
      </c>
      <c r="B950">
        <v>20</v>
      </c>
      <c r="C950">
        <v>33</v>
      </c>
      <c r="D950">
        <v>34</v>
      </c>
      <c r="E950">
        <v>43</v>
      </c>
      <c r="F950" s="2">
        <v>0.22191855354992651</v>
      </c>
      <c r="G950">
        <f t="shared" si="51"/>
        <v>132</v>
      </c>
      <c r="H950" s="2">
        <f ca="1">VLOOKUP(A950,Mains!A:D,4,0)+VLOOKUP(B950,Mains!A:D,4,0)+VLOOKUP(C950,Mains!A:D,4,0)+VLOOKUP(D950,Mains!A:D,4,0)+VLOOKUP(E950,Mains!A:D,4,0)</f>
        <v>7.6323381140846108E-2</v>
      </c>
      <c r="I950">
        <f>IF(OR($A950=Test!B$1,$B950=Test!B$1,$C950=Test!B$1,$D950=Test!B$1,$E950=Test!B$1),1,0)</f>
        <v>1</v>
      </c>
      <c r="J950">
        <f>IF(OR($A950=Test!C$1,$B950=Test!C$1,$C950=Test!C$1,$D950=Test!C$1,$E950=Test!C$1),1,0)</f>
        <v>0</v>
      </c>
      <c r="K950">
        <f>IF(OR($A950=Test!D$1,$B950=Test!D$1,$C950=Test!D$1,$D950=Test!D$1,$E950=Test!D$1),1,0)</f>
        <v>0</v>
      </c>
      <c r="L950">
        <f>IF(OR($A950=Test!E$1,$B950=Test!E$1,$C950=Test!E$1,$D950=Test!E$1,$E950=Test!E$1),1,0)</f>
        <v>0</v>
      </c>
      <c r="M950">
        <f>IF(OR($A950=Test!F$1,$B950=Test!F$1,$C950=Test!F$1,$D950=Test!F$1,$E950=Test!F$1),1,0)</f>
        <v>0</v>
      </c>
      <c r="N950" s="34">
        <f t="shared" si="49"/>
        <v>1</v>
      </c>
      <c r="O950" s="34">
        <f t="shared" si="50"/>
        <v>660</v>
      </c>
      <c r="P950" s="34">
        <f t="shared" si="50"/>
        <v>74</v>
      </c>
      <c r="Q950" s="34">
        <f t="shared" si="50"/>
        <v>27</v>
      </c>
      <c r="R950" s="34">
        <f t="shared" si="50"/>
        <v>14</v>
      </c>
      <c r="S950" s="34">
        <f t="shared" si="50"/>
        <v>208</v>
      </c>
    </row>
    <row r="951" spans="1:19" x14ac:dyDescent="0.25">
      <c r="A951">
        <v>4</v>
      </c>
      <c r="B951">
        <v>23</v>
      </c>
      <c r="C951">
        <v>24</v>
      </c>
      <c r="D951">
        <v>35</v>
      </c>
      <c r="E951">
        <v>46</v>
      </c>
      <c r="F951" s="2">
        <v>0.22186963554467992</v>
      </c>
      <c r="G951">
        <f t="shared" si="51"/>
        <v>132</v>
      </c>
      <c r="H951" s="2">
        <f ca="1">VLOOKUP(A951,Mains!A:D,4,0)+VLOOKUP(B951,Mains!A:D,4,0)+VLOOKUP(C951,Mains!A:D,4,0)+VLOOKUP(D951,Mains!A:D,4,0)+VLOOKUP(E951,Mains!A:D,4,0)</f>
        <v>9.9797959248360629E-2</v>
      </c>
      <c r="I951">
        <f>IF(OR($A951=Test!B$1,$B951=Test!B$1,$C951=Test!B$1,$D951=Test!B$1,$E951=Test!B$1),1,0)</f>
        <v>0</v>
      </c>
      <c r="J951">
        <f>IF(OR($A951=Test!C$1,$B951=Test!C$1,$C951=Test!C$1,$D951=Test!C$1,$E951=Test!C$1),1,0)</f>
        <v>0</v>
      </c>
      <c r="K951">
        <f>IF(OR($A951=Test!D$1,$B951=Test!D$1,$C951=Test!D$1,$D951=Test!D$1,$E951=Test!D$1),1,0)</f>
        <v>0</v>
      </c>
      <c r="L951">
        <f>IF(OR($A951=Test!E$1,$B951=Test!E$1,$C951=Test!E$1,$D951=Test!E$1,$E951=Test!E$1),1,0)</f>
        <v>0</v>
      </c>
      <c r="M951">
        <f>IF(OR($A951=Test!F$1,$B951=Test!F$1,$C951=Test!F$1,$D951=Test!F$1,$E951=Test!F$1),1,0)</f>
        <v>0</v>
      </c>
      <c r="N951" s="34">
        <f t="shared" si="49"/>
        <v>0</v>
      </c>
      <c r="O951" s="34">
        <f t="shared" si="50"/>
        <v>207</v>
      </c>
      <c r="P951" s="34">
        <f t="shared" si="50"/>
        <v>43</v>
      </c>
      <c r="Q951" s="34">
        <f t="shared" si="50"/>
        <v>109</v>
      </c>
      <c r="R951" s="34">
        <f t="shared" si="50"/>
        <v>177</v>
      </c>
      <c r="S951" s="34">
        <f t="shared" si="50"/>
        <v>64</v>
      </c>
    </row>
    <row r="952" spans="1:19" x14ac:dyDescent="0.25">
      <c r="A952">
        <v>4</v>
      </c>
      <c r="B952">
        <v>19</v>
      </c>
      <c r="C952">
        <v>34</v>
      </c>
      <c r="D952">
        <v>40</v>
      </c>
      <c r="E952">
        <v>41</v>
      </c>
      <c r="F952" s="2">
        <v>0.22184925088712446</v>
      </c>
      <c r="G952">
        <f t="shared" si="51"/>
        <v>138</v>
      </c>
      <c r="H952" s="2">
        <f ca="1">VLOOKUP(A952,Mains!A:D,4,0)+VLOOKUP(B952,Mains!A:D,4,0)+VLOOKUP(C952,Mains!A:D,4,0)+VLOOKUP(D952,Mains!A:D,4,0)+VLOOKUP(E952,Mains!A:D,4,0)</f>
        <v>8.4734725328062449E-2</v>
      </c>
      <c r="I952">
        <f>IF(OR($A952=Test!B$1,$B952=Test!B$1,$C952=Test!B$1,$D952=Test!B$1,$E952=Test!B$1),1,0)</f>
        <v>0</v>
      </c>
      <c r="J952">
        <f>IF(OR($A952=Test!C$1,$B952=Test!C$1,$C952=Test!C$1,$D952=Test!C$1,$E952=Test!C$1),1,0)</f>
        <v>0</v>
      </c>
      <c r="K952">
        <f>IF(OR($A952=Test!D$1,$B952=Test!D$1,$C952=Test!D$1,$D952=Test!D$1,$E952=Test!D$1),1,0)</f>
        <v>0</v>
      </c>
      <c r="L952">
        <f>IF(OR($A952=Test!E$1,$B952=Test!E$1,$C952=Test!E$1,$D952=Test!E$1,$E952=Test!E$1),1,0)</f>
        <v>0</v>
      </c>
      <c r="M952">
        <f>IF(OR($A952=Test!F$1,$B952=Test!F$1,$C952=Test!F$1,$D952=Test!F$1,$E952=Test!F$1),1,0)</f>
        <v>0</v>
      </c>
      <c r="N952" s="34">
        <f t="shared" si="49"/>
        <v>0</v>
      </c>
      <c r="O952" s="34">
        <f t="shared" si="50"/>
        <v>207</v>
      </c>
      <c r="P952" s="34">
        <f t="shared" si="50"/>
        <v>209</v>
      </c>
      <c r="Q952" s="34">
        <f t="shared" si="50"/>
        <v>71</v>
      </c>
      <c r="R952" s="34">
        <f t="shared" si="50"/>
        <v>160</v>
      </c>
      <c r="S952" s="34">
        <f t="shared" si="50"/>
        <v>92</v>
      </c>
    </row>
    <row r="953" spans="1:19" x14ac:dyDescent="0.25">
      <c r="A953">
        <v>1</v>
      </c>
      <c r="B953">
        <v>19</v>
      </c>
      <c r="C953">
        <v>26</v>
      </c>
      <c r="D953">
        <v>44</v>
      </c>
      <c r="E953">
        <v>45</v>
      </c>
      <c r="F953" s="2">
        <v>0.22183824155255541</v>
      </c>
      <c r="G953">
        <f t="shared" si="51"/>
        <v>135</v>
      </c>
      <c r="H953" s="2">
        <f ca="1">VLOOKUP(A953,Mains!A:D,4,0)+VLOOKUP(B953,Mains!A:D,4,0)+VLOOKUP(C953,Mains!A:D,4,0)+VLOOKUP(D953,Mains!A:D,4,0)+VLOOKUP(E953,Mains!A:D,4,0)</f>
        <v>8.3336013296204089E-2</v>
      </c>
      <c r="I953">
        <f>IF(OR($A953=Test!B$1,$B953=Test!B$1,$C953=Test!B$1,$D953=Test!B$1,$E953=Test!B$1),1,0)</f>
        <v>0</v>
      </c>
      <c r="J953">
        <f>IF(OR($A953=Test!C$1,$B953=Test!C$1,$C953=Test!C$1,$D953=Test!C$1,$E953=Test!C$1),1,0)</f>
        <v>0</v>
      </c>
      <c r="K953">
        <f>IF(OR($A953=Test!D$1,$B953=Test!D$1,$C953=Test!D$1,$D953=Test!D$1,$E953=Test!D$1),1,0)</f>
        <v>0</v>
      </c>
      <c r="L953">
        <f>IF(OR($A953=Test!E$1,$B953=Test!E$1,$C953=Test!E$1,$D953=Test!E$1,$E953=Test!E$1),1,0)</f>
        <v>1</v>
      </c>
      <c r="M953">
        <f>IF(OR($A953=Test!F$1,$B953=Test!F$1,$C953=Test!F$1,$D953=Test!F$1,$E953=Test!F$1),1,0)</f>
        <v>0</v>
      </c>
      <c r="N953" s="34">
        <f t="shared" si="49"/>
        <v>1</v>
      </c>
      <c r="O953" s="34">
        <f t="shared" si="50"/>
        <v>38</v>
      </c>
      <c r="P953" s="34">
        <f t="shared" si="50"/>
        <v>209</v>
      </c>
      <c r="Q953" s="34">
        <f t="shared" si="50"/>
        <v>102</v>
      </c>
      <c r="R953" s="34">
        <f t="shared" si="50"/>
        <v>35</v>
      </c>
      <c r="S953" s="34">
        <f t="shared" si="50"/>
        <v>81</v>
      </c>
    </row>
    <row r="954" spans="1:19" x14ac:dyDescent="0.25">
      <c r="A954">
        <v>11</v>
      </c>
      <c r="B954">
        <v>12</v>
      </c>
      <c r="C954">
        <v>26</v>
      </c>
      <c r="D954">
        <v>35</v>
      </c>
      <c r="E954">
        <v>50</v>
      </c>
      <c r="F954" s="2">
        <v>0.22180291085503007</v>
      </c>
      <c r="G954">
        <f t="shared" si="51"/>
        <v>134</v>
      </c>
      <c r="H954" s="2">
        <f ca="1">VLOOKUP(A954,Mains!A:D,4,0)+VLOOKUP(B954,Mains!A:D,4,0)+VLOOKUP(C954,Mains!A:D,4,0)+VLOOKUP(D954,Mains!A:D,4,0)+VLOOKUP(E954,Mains!A:D,4,0)</f>
        <v>8.2304836852694949E-2</v>
      </c>
      <c r="I954">
        <f>IF(OR($A954=Test!B$1,$B954=Test!B$1,$C954=Test!B$1,$D954=Test!B$1,$E954=Test!B$1),1,0)</f>
        <v>0</v>
      </c>
      <c r="J954">
        <f>IF(OR($A954=Test!C$1,$B954=Test!C$1,$C954=Test!C$1,$D954=Test!C$1,$E954=Test!C$1),1,0)</f>
        <v>0</v>
      </c>
      <c r="K954">
        <f>IF(OR($A954=Test!D$1,$B954=Test!D$1,$C954=Test!D$1,$D954=Test!D$1,$E954=Test!D$1),1,0)</f>
        <v>0</v>
      </c>
      <c r="L954">
        <f>IF(OR($A954=Test!E$1,$B954=Test!E$1,$C954=Test!E$1,$D954=Test!E$1,$E954=Test!E$1),1,0)</f>
        <v>0</v>
      </c>
      <c r="M954">
        <f>IF(OR($A954=Test!F$1,$B954=Test!F$1,$C954=Test!F$1,$D954=Test!F$1,$E954=Test!F$1),1,0)</f>
        <v>1</v>
      </c>
      <c r="N954" s="34">
        <f t="shared" si="49"/>
        <v>1</v>
      </c>
      <c r="O954" s="34">
        <f t="shared" si="50"/>
        <v>2</v>
      </c>
      <c r="P954" s="34">
        <f t="shared" si="50"/>
        <v>31</v>
      </c>
      <c r="Q954" s="34">
        <f t="shared" si="50"/>
        <v>102</v>
      </c>
      <c r="R954" s="34">
        <f t="shared" si="50"/>
        <v>177</v>
      </c>
      <c r="S954" s="34">
        <f t="shared" si="50"/>
        <v>215</v>
      </c>
    </row>
    <row r="955" spans="1:19" x14ac:dyDescent="0.25">
      <c r="A955">
        <v>2</v>
      </c>
      <c r="B955">
        <v>18</v>
      </c>
      <c r="C955">
        <v>32</v>
      </c>
      <c r="D955">
        <v>39</v>
      </c>
      <c r="E955">
        <v>40</v>
      </c>
      <c r="F955" s="2">
        <v>0.22174084243907058</v>
      </c>
      <c r="G955">
        <f t="shared" si="51"/>
        <v>131</v>
      </c>
      <c r="H955" s="2">
        <f ca="1">VLOOKUP(A955,Mains!A:D,4,0)+VLOOKUP(B955,Mains!A:D,4,0)+VLOOKUP(C955,Mains!A:D,4,0)+VLOOKUP(D955,Mains!A:D,4,0)+VLOOKUP(E955,Mains!A:D,4,0)</f>
        <v>9.2785190943092177E-2</v>
      </c>
      <c r="I955">
        <f>IF(OR($A955=Test!B$1,$B955=Test!B$1,$C955=Test!B$1,$D955=Test!B$1,$E955=Test!B$1),1,0)</f>
        <v>1</v>
      </c>
      <c r="J955">
        <f>IF(OR($A955=Test!C$1,$B955=Test!C$1,$C955=Test!C$1,$D955=Test!C$1,$E955=Test!C$1),1,0)</f>
        <v>0</v>
      </c>
      <c r="K955">
        <f>IF(OR($A955=Test!D$1,$B955=Test!D$1,$C955=Test!D$1,$D955=Test!D$1,$E955=Test!D$1),1,0)</f>
        <v>0</v>
      </c>
      <c r="L955">
        <f>IF(OR($A955=Test!E$1,$B955=Test!E$1,$C955=Test!E$1,$D955=Test!E$1,$E955=Test!E$1),1,0)</f>
        <v>0</v>
      </c>
      <c r="M955">
        <f>IF(OR($A955=Test!F$1,$B955=Test!F$1,$C955=Test!F$1,$D955=Test!F$1,$E955=Test!F$1),1,0)</f>
        <v>0</v>
      </c>
      <c r="N955" s="34">
        <f t="shared" si="49"/>
        <v>1</v>
      </c>
      <c r="O955" s="34">
        <f t="shared" si="50"/>
        <v>660</v>
      </c>
      <c r="P955" s="34">
        <f t="shared" si="50"/>
        <v>40</v>
      </c>
      <c r="Q955" s="34">
        <f t="shared" si="50"/>
        <v>50</v>
      </c>
      <c r="R955" s="34">
        <f t="shared" si="50"/>
        <v>199</v>
      </c>
      <c r="S955" s="34">
        <f t="shared" si="50"/>
        <v>170</v>
      </c>
    </row>
    <row r="956" spans="1:19" x14ac:dyDescent="0.25">
      <c r="A956">
        <v>2</v>
      </c>
      <c r="B956">
        <v>16</v>
      </c>
      <c r="C956">
        <v>35</v>
      </c>
      <c r="D956">
        <v>36</v>
      </c>
      <c r="E956">
        <v>43</v>
      </c>
      <c r="F956" s="2">
        <v>0.22173530854754384</v>
      </c>
      <c r="G956">
        <f t="shared" si="51"/>
        <v>132</v>
      </c>
      <c r="H956" s="2">
        <f ca="1">VLOOKUP(A956,Mains!A:D,4,0)+VLOOKUP(B956,Mains!A:D,4,0)+VLOOKUP(C956,Mains!A:D,4,0)+VLOOKUP(D956,Mains!A:D,4,0)+VLOOKUP(E956,Mains!A:D,4,0)</f>
        <v>9.2834470547199857E-2</v>
      </c>
      <c r="I956">
        <f>IF(OR($A956=Test!B$1,$B956=Test!B$1,$C956=Test!B$1,$D956=Test!B$1,$E956=Test!B$1),1,0)</f>
        <v>1</v>
      </c>
      <c r="J956">
        <f>IF(OR($A956=Test!C$1,$B956=Test!C$1,$C956=Test!C$1,$D956=Test!C$1,$E956=Test!C$1),1,0)</f>
        <v>0</v>
      </c>
      <c r="K956">
        <f>IF(OR($A956=Test!D$1,$B956=Test!D$1,$C956=Test!D$1,$D956=Test!D$1,$E956=Test!D$1),1,0)</f>
        <v>0</v>
      </c>
      <c r="L956">
        <f>IF(OR($A956=Test!E$1,$B956=Test!E$1,$C956=Test!E$1,$D956=Test!E$1,$E956=Test!E$1),1,0)</f>
        <v>0</v>
      </c>
      <c r="M956">
        <f>IF(OR($A956=Test!F$1,$B956=Test!F$1,$C956=Test!F$1,$D956=Test!F$1,$E956=Test!F$1),1,0)</f>
        <v>0</v>
      </c>
      <c r="N956" s="34">
        <f t="shared" si="49"/>
        <v>1</v>
      </c>
      <c r="O956" s="34">
        <f t="shared" si="50"/>
        <v>660</v>
      </c>
      <c r="P956" s="34">
        <f t="shared" si="50"/>
        <v>40</v>
      </c>
      <c r="Q956" s="34">
        <f t="shared" si="50"/>
        <v>56</v>
      </c>
      <c r="R956" s="34">
        <f t="shared" si="50"/>
        <v>33</v>
      </c>
      <c r="S956" s="34">
        <f t="shared" si="50"/>
        <v>208</v>
      </c>
    </row>
    <row r="957" spans="1:19" x14ac:dyDescent="0.25">
      <c r="A957">
        <v>2</v>
      </c>
      <c r="B957">
        <v>13</v>
      </c>
      <c r="C957">
        <v>22</v>
      </c>
      <c r="D957">
        <v>39</v>
      </c>
      <c r="E957">
        <v>40</v>
      </c>
      <c r="F957" s="2">
        <v>0.2217335500321552</v>
      </c>
      <c r="G957">
        <f t="shared" si="51"/>
        <v>116</v>
      </c>
      <c r="H957" s="2">
        <f ca="1">VLOOKUP(A957,Mains!A:D,4,0)+VLOOKUP(B957,Mains!A:D,4,0)+VLOOKUP(C957,Mains!A:D,4,0)+VLOOKUP(D957,Mains!A:D,4,0)+VLOOKUP(E957,Mains!A:D,4,0)</f>
        <v>0.13816067211892977</v>
      </c>
      <c r="I957">
        <f>IF(OR($A957=Test!B$1,$B957=Test!B$1,$C957=Test!B$1,$D957=Test!B$1,$E957=Test!B$1),1,0)</f>
        <v>1</v>
      </c>
      <c r="J957">
        <f>IF(OR($A957=Test!C$1,$B957=Test!C$1,$C957=Test!C$1,$D957=Test!C$1,$E957=Test!C$1),1,0)</f>
        <v>0</v>
      </c>
      <c r="K957">
        <f>IF(OR($A957=Test!D$1,$B957=Test!D$1,$C957=Test!D$1,$D957=Test!D$1,$E957=Test!D$1),1,0)</f>
        <v>0</v>
      </c>
      <c r="L957">
        <f>IF(OR($A957=Test!E$1,$B957=Test!E$1,$C957=Test!E$1,$D957=Test!E$1,$E957=Test!E$1),1,0)</f>
        <v>0</v>
      </c>
      <c r="M957">
        <f>IF(OR($A957=Test!F$1,$B957=Test!F$1,$C957=Test!F$1,$D957=Test!F$1,$E957=Test!F$1),1,0)</f>
        <v>0</v>
      </c>
      <c r="N957" s="34">
        <f t="shared" si="49"/>
        <v>1</v>
      </c>
      <c r="O957" s="34">
        <f t="shared" si="50"/>
        <v>660</v>
      </c>
      <c r="P957" s="34">
        <f t="shared" si="50"/>
        <v>110</v>
      </c>
      <c r="Q957" s="34">
        <f t="shared" si="50"/>
        <v>106</v>
      </c>
      <c r="R957" s="34">
        <f t="shared" si="50"/>
        <v>199</v>
      </c>
      <c r="S957" s="34">
        <f t="shared" si="50"/>
        <v>170</v>
      </c>
    </row>
    <row r="958" spans="1:19" x14ac:dyDescent="0.25">
      <c r="A958">
        <v>2</v>
      </c>
      <c r="B958">
        <v>16</v>
      </c>
      <c r="C958">
        <v>28</v>
      </c>
      <c r="D958">
        <v>40</v>
      </c>
      <c r="E958">
        <v>41</v>
      </c>
      <c r="F958" s="2">
        <v>0.22171734003329885</v>
      </c>
      <c r="G958">
        <f t="shared" si="51"/>
        <v>127</v>
      </c>
      <c r="H958" s="2">
        <f ca="1">VLOOKUP(A958,Mains!A:D,4,0)+VLOOKUP(B958,Mains!A:D,4,0)+VLOOKUP(C958,Mains!A:D,4,0)+VLOOKUP(D958,Mains!A:D,4,0)+VLOOKUP(E958,Mains!A:D,4,0)</f>
        <v>8.986672942043078E-2</v>
      </c>
      <c r="I958">
        <f>IF(OR($A958=Test!B$1,$B958=Test!B$1,$C958=Test!B$1,$D958=Test!B$1,$E958=Test!B$1),1,0)</f>
        <v>1</v>
      </c>
      <c r="J958">
        <f>IF(OR($A958=Test!C$1,$B958=Test!C$1,$C958=Test!C$1,$D958=Test!C$1,$E958=Test!C$1),1,0)</f>
        <v>0</v>
      </c>
      <c r="K958">
        <f>IF(OR($A958=Test!D$1,$B958=Test!D$1,$C958=Test!D$1,$D958=Test!D$1,$E958=Test!D$1),1,0)</f>
        <v>0</v>
      </c>
      <c r="L958">
        <f>IF(OR($A958=Test!E$1,$B958=Test!E$1,$C958=Test!E$1,$D958=Test!E$1,$E958=Test!E$1),1,0)</f>
        <v>0</v>
      </c>
      <c r="M958">
        <f>IF(OR($A958=Test!F$1,$B958=Test!F$1,$C958=Test!F$1,$D958=Test!F$1,$E958=Test!F$1),1,0)</f>
        <v>0</v>
      </c>
      <c r="N958" s="34">
        <f t="shared" si="49"/>
        <v>1</v>
      </c>
      <c r="O958" s="34">
        <f t="shared" si="50"/>
        <v>660</v>
      </c>
      <c r="P958" s="34">
        <f t="shared" si="50"/>
        <v>40</v>
      </c>
      <c r="Q958" s="34">
        <f t="shared" si="50"/>
        <v>120</v>
      </c>
      <c r="R958" s="34">
        <f t="shared" si="50"/>
        <v>160</v>
      </c>
      <c r="S958" s="34">
        <f t="shared" si="50"/>
        <v>92</v>
      </c>
    </row>
    <row r="959" spans="1:19" x14ac:dyDescent="0.25">
      <c r="A959">
        <v>4</v>
      </c>
      <c r="B959">
        <v>23</v>
      </c>
      <c r="C959">
        <v>24</v>
      </c>
      <c r="D959">
        <v>32</v>
      </c>
      <c r="E959">
        <v>50</v>
      </c>
      <c r="F959" s="2">
        <v>0.22171333006169741</v>
      </c>
      <c r="G959">
        <f t="shared" si="51"/>
        <v>133</v>
      </c>
      <c r="H959" s="2">
        <f ca="1">VLOOKUP(A959,Mains!A:D,4,0)+VLOOKUP(B959,Mains!A:D,4,0)+VLOOKUP(C959,Mains!A:D,4,0)+VLOOKUP(D959,Mains!A:D,4,0)+VLOOKUP(E959,Mains!A:D,4,0)</f>
        <v>8.6108342557197501E-2</v>
      </c>
      <c r="I959">
        <f>IF(OR($A959=Test!B$1,$B959=Test!B$1,$C959=Test!B$1,$D959=Test!B$1,$E959=Test!B$1),1,0)</f>
        <v>0</v>
      </c>
      <c r="J959">
        <f>IF(OR($A959=Test!C$1,$B959=Test!C$1,$C959=Test!C$1,$D959=Test!C$1,$E959=Test!C$1),1,0)</f>
        <v>0</v>
      </c>
      <c r="K959">
        <f>IF(OR($A959=Test!D$1,$B959=Test!D$1,$C959=Test!D$1,$D959=Test!D$1,$E959=Test!D$1),1,0)</f>
        <v>0</v>
      </c>
      <c r="L959">
        <f>IF(OR($A959=Test!E$1,$B959=Test!E$1,$C959=Test!E$1,$D959=Test!E$1,$E959=Test!E$1),1,0)</f>
        <v>0</v>
      </c>
      <c r="M959">
        <f>IF(OR($A959=Test!F$1,$B959=Test!F$1,$C959=Test!F$1,$D959=Test!F$1,$E959=Test!F$1),1,0)</f>
        <v>1</v>
      </c>
      <c r="N959" s="34">
        <f t="shared" si="49"/>
        <v>1</v>
      </c>
      <c r="O959" s="34">
        <f t="shared" si="50"/>
        <v>207</v>
      </c>
      <c r="P959" s="34">
        <f t="shared" si="50"/>
        <v>43</v>
      </c>
      <c r="Q959" s="34">
        <f t="shared" si="50"/>
        <v>109</v>
      </c>
      <c r="R959" s="34">
        <f t="shared" si="50"/>
        <v>34</v>
      </c>
      <c r="S959" s="34">
        <f t="shared" si="50"/>
        <v>215</v>
      </c>
    </row>
    <row r="960" spans="1:19" x14ac:dyDescent="0.25">
      <c r="A960">
        <v>4</v>
      </c>
      <c r="B960">
        <v>5</v>
      </c>
      <c r="C960">
        <v>22</v>
      </c>
      <c r="D960">
        <v>32</v>
      </c>
      <c r="E960">
        <v>50</v>
      </c>
      <c r="F960" s="2">
        <v>0.22166141988122379</v>
      </c>
      <c r="G960">
        <f t="shared" si="51"/>
        <v>113</v>
      </c>
      <c r="H960" s="2">
        <f ca="1">VLOOKUP(A960,Mains!A:D,4,0)+VLOOKUP(B960,Mains!A:D,4,0)+VLOOKUP(C960,Mains!A:D,4,0)+VLOOKUP(D960,Mains!A:D,4,0)+VLOOKUP(E960,Mains!A:D,4,0)</f>
        <v>0.10346521549115201</v>
      </c>
      <c r="I960">
        <f>IF(OR($A960=Test!B$1,$B960=Test!B$1,$C960=Test!B$1,$D960=Test!B$1,$E960=Test!B$1),1,0)</f>
        <v>0</v>
      </c>
      <c r="J960">
        <f>IF(OR($A960=Test!C$1,$B960=Test!C$1,$C960=Test!C$1,$D960=Test!C$1,$E960=Test!C$1),1,0)</f>
        <v>0</v>
      </c>
      <c r="K960">
        <f>IF(OR($A960=Test!D$1,$B960=Test!D$1,$C960=Test!D$1,$D960=Test!D$1,$E960=Test!D$1),1,0)</f>
        <v>0</v>
      </c>
      <c r="L960">
        <f>IF(OR($A960=Test!E$1,$B960=Test!E$1,$C960=Test!E$1,$D960=Test!E$1,$E960=Test!E$1),1,0)</f>
        <v>0</v>
      </c>
      <c r="M960">
        <f>IF(OR($A960=Test!F$1,$B960=Test!F$1,$C960=Test!F$1,$D960=Test!F$1,$E960=Test!F$1),1,0)</f>
        <v>1</v>
      </c>
      <c r="N960" s="34">
        <f t="shared" si="49"/>
        <v>1</v>
      </c>
      <c r="O960" s="34">
        <f t="shared" si="50"/>
        <v>207</v>
      </c>
      <c r="P960" s="34">
        <f t="shared" si="50"/>
        <v>24</v>
      </c>
      <c r="Q960" s="34">
        <f t="shared" si="50"/>
        <v>106</v>
      </c>
      <c r="R960" s="34">
        <f t="shared" si="50"/>
        <v>34</v>
      </c>
      <c r="S960" s="34">
        <f t="shared" si="50"/>
        <v>215</v>
      </c>
    </row>
    <row r="961" spans="1:19" x14ac:dyDescent="0.25">
      <c r="A961">
        <v>2</v>
      </c>
      <c r="B961">
        <v>17</v>
      </c>
      <c r="C961">
        <v>31</v>
      </c>
      <c r="D961">
        <v>45</v>
      </c>
      <c r="E961">
        <v>46</v>
      </c>
      <c r="F961" s="2">
        <v>0.22165434782407392</v>
      </c>
      <c r="G961">
        <f t="shared" si="51"/>
        <v>141</v>
      </c>
      <c r="H961" s="2">
        <f ca="1">VLOOKUP(A961,Mains!A:D,4,0)+VLOOKUP(B961,Mains!A:D,4,0)+VLOOKUP(C961,Mains!A:D,4,0)+VLOOKUP(D961,Mains!A:D,4,0)+VLOOKUP(E961,Mains!A:D,4,0)</f>
        <v>7.5389333011252752E-2</v>
      </c>
      <c r="I961">
        <f>IF(OR($A961=Test!B$1,$B961=Test!B$1,$C961=Test!B$1,$D961=Test!B$1,$E961=Test!B$1),1,0)</f>
        <v>1</v>
      </c>
      <c r="J961">
        <f>IF(OR($A961=Test!C$1,$B961=Test!C$1,$C961=Test!C$1,$D961=Test!C$1,$E961=Test!C$1),1,0)</f>
        <v>0</v>
      </c>
      <c r="K961">
        <f>IF(OR($A961=Test!D$1,$B961=Test!D$1,$C961=Test!D$1,$D961=Test!D$1,$E961=Test!D$1),1,0)</f>
        <v>0</v>
      </c>
      <c r="L961">
        <f>IF(OR($A961=Test!E$1,$B961=Test!E$1,$C961=Test!E$1,$D961=Test!E$1,$E961=Test!E$1),1,0)</f>
        <v>0</v>
      </c>
      <c r="M961">
        <f>IF(OR($A961=Test!F$1,$B961=Test!F$1,$C961=Test!F$1,$D961=Test!F$1,$E961=Test!F$1),1,0)</f>
        <v>0</v>
      </c>
      <c r="N961" s="34">
        <f t="shared" si="49"/>
        <v>1</v>
      </c>
      <c r="O961" s="34">
        <f t="shared" si="50"/>
        <v>660</v>
      </c>
      <c r="P961" s="34">
        <f t="shared" si="50"/>
        <v>105</v>
      </c>
      <c r="Q961" s="34">
        <f t="shared" si="50"/>
        <v>57</v>
      </c>
      <c r="R961" s="34">
        <f t="shared" si="50"/>
        <v>32</v>
      </c>
      <c r="S961" s="34">
        <f t="shared" si="50"/>
        <v>64</v>
      </c>
    </row>
    <row r="962" spans="1:19" x14ac:dyDescent="0.25">
      <c r="A962">
        <v>2</v>
      </c>
      <c r="B962">
        <v>15</v>
      </c>
      <c r="C962">
        <v>27</v>
      </c>
      <c r="D962">
        <v>45</v>
      </c>
      <c r="E962">
        <v>46</v>
      </c>
      <c r="F962" s="2">
        <v>0.22164757817425199</v>
      </c>
      <c r="G962">
        <f t="shared" si="51"/>
        <v>135</v>
      </c>
      <c r="H962" s="2">
        <f ca="1">VLOOKUP(A962,Mains!A:D,4,0)+VLOOKUP(B962,Mains!A:D,4,0)+VLOOKUP(C962,Mains!A:D,4,0)+VLOOKUP(D962,Mains!A:D,4,0)+VLOOKUP(E962,Mains!A:D,4,0)</f>
        <v>7.1418042098967946E-2</v>
      </c>
      <c r="I962">
        <f>IF(OR($A962=Test!B$1,$B962=Test!B$1,$C962=Test!B$1,$D962=Test!B$1,$E962=Test!B$1),1,0)</f>
        <v>1</v>
      </c>
      <c r="J962">
        <f>IF(OR($A962=Test!C$1,$B962=Test!C$1,$C962=Test!C$1,$D962=Test!C$1,$E962=Test!C$1),1,0)</f>
        <v>0</v>
      </c>
      <c r="K962">
        <f>IF(OR($A962=Test!D$1,$B962=Test!D$1,$C962=Test!D$1,$D962=Test!D$1,$E962=Test!D$1),1,0)</f>
        <v>0</v>
      </c>
      <c r="L962">
        <f>IF(OR($A962=Test!E$1,$B962=Test!E$1,$C962=Test!E$1,$D962=Test!E$1,$E962=Test!E$1),1,0)</f>
        <v>0</v>
      </c>
      <c r="M962">
        <f>IF(OR($A962=Test!F$1,$B962=Test!F$1,$C962=Test!F$1,$D962=Test!F$1,$E962=Test!F$1),1,0)</f>
        <v>0</v>
      </c>
      <c r="N962" s="34">
        <f t="shared" ref="N962:N1000" si="52">SUM(I962:M962)</f>
        <v>1</v>
      </c>
      <c r="O962" s="34">
        <f t="shared" si="50"/>
        <v>660</v>
      </c>
      <c r="P962" s="34">
        <f t="shared" si="50"/>
        <v>56</v>
      </c>
      <c r="Q962" s="34">
        <f t="shared" si="50"/>
        <v>30</v>
      </c>
      <c r="R962" s="34">
        <f t="shared" si="50"/>
        <v>32</v>
      </c>
      <c r="S962" s="34">
        <f t="shared" si="50"/>
        <v>64</v>
      </c>
    </row>
    <row r="963" spans="1:19" x14ac:dyDescent="0.25">
      <c r="A963">
        <v>1</v>
      </c>
      <c r="B963">
        <v>19</v>
      </c>
      <c r="C963">
        <v>31</v>
      </c>
      <c r="D963">
        <v>39</v>
      </c>
      <c r="E963">
        <v>40</v>
      </c>
      <c r="F963" s="2">
        <v>0.22155192510033575</v>
      </c>
      <c r="G963">
        <f t="shared" si="51"/>
        <v>130</v>
      </c>
      <c r="H963" s="2">
        <f ca="1">VLOOKUP(A963,Mains!A:D,4,0)+VLOOKUP(B963,Mains!A:D,4,0)+VLOOKUP(C963,Mains!A:D,4,0)+VLOOKUP(D963,Mains!A:D,4,0)+VLOOKUP(E963,Mains!A:D,4,0)</f>
        <v>9.6673800822828088E-2</v>
      </c>
      <c r="I963">
        <f>IF(OR($A963=Test!B$1,$B963=Test!B$1,$C963=Test!B$1,$D963=Test!B$1,$E963=Test!B$1),1,0)</f>
        <v>0</v>
      </c>
      <c r="J963">
        <f>IF(OR($A963=Test!C$1,$B963=Test!C$1,$C963=Test!C$1,$D963=Test!C$1,$E963=Test!C$1),1,0)</f>
        <v>0</v>
      </c>
      <c r="K963">
        <f>IF(OR($A963=Test!D$1,$B963=Test!D$1,$C963=Test!D$1,$D963=Test!D$1,$E963=Test!D$1),1,0)</f>
        <v>0</v>
      </c>
      <c r="L963">
        <f>IF(OR($A963=Test!E$1,$B963=Test!E$1,$C963=Test!E$1,$D963=Test!E$1,$E963=Test!E$1),1,0)</f>
        <v>0</v>
      </c>
      <c r="M963">
        <f>IF(OR($A963=Test!F$1,$B963=Test!F$1,$C963=Test!F$1,$D963=Test!F$1,$E963=Test!F$1),1,0)</f>
        <v>0</v>
      </c>
      <c r="N963" s="34">
        <f t="shared" si="52"/>
        <v>0</v>
      </c>
      <c r="O963" s="34">
        <f t="shared" si="50"/>
        <v>38</v>
      </c>
      <c r="P963" s="34">
        <f t="shared" si="50"/>
        <v>209</v>
      </c>
      <c r="Q963" s="34">
        <f t="shared" si="50"/>
        <v>57</v>
      </c>
      <c r="R963" s="34">
        <f t="shared" si="50"/>
        <v>199</v>
      </c>
      <c r="S963" s="34">
        <f t="shared" si="50"/>
        <v>170</v>
      </c>
    </row>
    <row r="964" spans="1:19" x14ac:dyDescent="0.25">
      <c r="A964">
        <v>1</v>
      </c>
      <c r="B964">
        <v>19</v>
      </c>
      <c r="C964">
        <v>35</v>
      </c>
      <c r="D964">
        <v>42</v>
      </c>
      <c r="E964">
        <v>43</v>
      </c>
      <c r="F964" s="2">
        <v>0.22154463307573086</v>
      </c>
      <c r="G964">
        <f t="shared" si="51"/>
        <v>140</v>
      </c>
      <c r="H964" s="2">
        <f ca="1">VLOOKUP(A964,Mains!A:D,4,0)+VLOOKUP(B964,Mains!A:D,4,0)+VLOOKUP(C964,Mains!A:D,4,0)+VLOOKUP(D964,Mains!A:D,4,0)+VLOOKUP(E964,Mains!A:D,4,0)</f>
        <v>0.10032590154383005</v>
      </c>
      <c r="I964">
        <f>IF(OR($A964=Test!B$1,$B964=Test!B$1,$C964=Test!B$1,$D964=Test!B$1,$E964=Test!B$1),1,0)</f>
        <v>0</v>
      </c>
      <c r="J964">
        <f>IF(OR($A964=Test!C$1,$B964=Test!C$1,$C964=Test!C$1,$D964=Test!C$1,$E964=Test!C$1),1,0)</f>
        <v>0</v>
      </c>
      <c r="K964">
        <f>IF(OR($A964=Test!D$1,$B964=Test!D$1,$C964=Test!D$1,$D964=Test!D$1,$E964=Test!D$1),1,0)</f>
        <v>0</v>
      </c>
      <c r="L964">
        <f>IF(OR($A964=Test!E$1,$B964=Test!E$1,$C964=Test!E$1,$D964=Test!E$1,$E964=Test!E$1),1,0)</f>
        <v>0</v>
      </c>
      <c r="M964">
        <f>IF(OR($A964=Test!F$1,$B964=Test!F$1,$C964=Test!F$1,$D964=Test!F$1,$E964=Test!F$1),1,0)</f>
        <v>0</v>
      </c>
      <c r="N964" s="34">
        <f t="shared" si="52"/>
        <v>0</v>
      </c>
      <c r="O964" s="34">
        <f t="shared" si="50"/>
        <v>38</v>
      </c>
      <c r="P964" s="34">
        <f t="shared" si="50"/>
        <v>209</v>
      </c>
      <c r="Q964" s="34">
        <f t="shared" si="50"/>
        <v>56</v>
      </c>
      <c r="R964" s="34">
        <f t="shared" si="50"/>
        <v>110</v>
      </c>
      <c r="S964" s="34">
        <f t="shared" si="50"/>
        <v>208</v>
      </c>
    </row>
    <row r="965" spans="1:19" x14ac:dyDescent="0.25">
      <c r="A965">
        <v>4</v>
      </c>
      <c r="B965">
        <v>9</v>
      </c>
      <c r="C965">
        <v>24</v>
      </c>
      <c r="D965">
        <v>39</v>
      </c>
      <c r="E965">
        <v>40</v>
      </c>
      <c r="F965" s="2">
        <v>0.22150415318329075</v>
      </c>
      <c r="G965">
        <f t="shared" si="51"/>
        <v>116</v>
      </c>
      <c r="H965" s="2">
        <f ca="1">VLOOKUP(A965,Mains!A:D,4,0)+VLOOKUP(B965,Mains!A:D,4,0)+VLOOKUP(C965,Mains!A:D,4,0)+VLOOKUP(D965,Mains!A:D,4,0)+VLOOKUP(E965,Mains!A:D,4,0)</f>
        <v>0.11129396540316702</v>
      </c>
      <c r="I965">
        <f>IF(OR($A965=Test!B$1,$B965=Test!B$1,$C965=Test!B$1,$D965=Test!B$1,$E965=Test!B$1),1,0)</f>
        <v>0</v>
      </c>
      <c r="J965">
        <f>IF(OR($A965=Test!C$1,$B965=Test!C$1,$C965=Test!C$1,$D965=Test!C$1,$E965=Test!C$1),1,0)</f>
        <v>0</v>
      </c>
      <c r="K965">
        <f>IF(OR($A965=Test!D$1,$B965=Test!D$1,$C965=Test!D$1,$D965=Test!D$1,$E965=Test!D$1),1,0)</f>
        <v>0</v>
      </c>
      <c r="L965">
        <f>IF(OR($A965=Test!E$1,$B965=Test!E$1,$C965=Test!E$1,$D965=Test!E$1,$E965=Test!E$1),1,0)</f>
        <v>0</v>
      </c>
      <c r="M965">
        <f>IF(OR($A965=Test!F$1,$B965=Test!F$1,$C965=Test!F$1,$D965=Test!F$1,$E965=Test!F$1),1,0)</f>
        <v>0</v>
      </c>
      <c r="N965" s="34">
        <f t="shared" si="52"/>
        <v>0</v>
      </c>
      <c r="O965" s="34">
        <f t="shared" si="50"/>
        <v>207</v>
      </c>
      <c r="P965" s="34">
        <f t="shared" si="50"/>
        <v>23</v>
      </c>
      <c r="Q965" s="34">
        <f t="shared" si="50"/>
        <v>109</v>
      </c>
      <c r="R965" s="34">
        <f t="shared" si="50"/>
        <v>199</v>
      </c>
      <c r="S965" s="34">
        <f t="shared" si="50"/>
        <v>170</v>
      </c>
    </row>
    <row r="966" spans="1:19" x14ac:dyDescent="0.25">
      <c r="A966">
        <v>2</v>
      </c>
      <c r="B966">
        <v>19</v>
      </c>
      <c r="C966">
        <v>35</v>
      </c>
      <c r="D966">
        <v>36</v>
      </c>
      <c r="E966">
        <v>39</v>
      </c>
      <c r="F966" s="2">
        <v>0.22146939452306319</v>
      </c>
      <c r="G966">
        <f t="shared" si="51"/>
        <v>131</v>
      </c>
      <c r="H966" s="2">
        <f ca="1">VLOOKUP(A966,Mains!A:D,4,0)+VLOOKUP(B966,Mains!A:D,4,0)+VLOOKUP(C966,Mains!A:D,4,0)+VLOOKUP(D966,Mains!A:D,4,0)+VLOOKUP(E966,Mains!A:D,4,0)</f>
        <v>0.11038448369325535</v>
      </c>
      <c r="I966">
        <f>IF(OR($A966=Test!B$1,$B966=Test!B$1,$C966=Test!B$1,$D966=Test!B$1,$E966=Test!B$1),1,0)</f>
        <v>1</v>
      </c>
      <c r="J966">
        <f>IF(OR($A966=Test!C$1,$B966=Test!C$1,$C966=Test!C$1,$D966=Test!C$1,$E966=Test!C$1),1,0)</f>
        <v>0</v>
      </c>
      <c r="K966">
        <f>IF(OR($A966=Test!D$1,$B966=Test!D$1,$C966=Test!D$1,$D966=Test!D$1,$E966=Test!D$1),1,0)</f>
        <v>0</v>
      </c>
      <c r="L966">
        <f>IF(OR($A966=Test!E$1,$B966=Test!E$1,$C966=Test!E$1,$D966=Test!E$1,$E966=Test!E$1),1,0)</f>
        <v>0</v>
      </c>
      <c r="M966">
        <f>IF(OR($A966=Test!F$1,$B966=Test!F$1,$C966=Test!F$1,$D966=Test!F$1,$E966=Test!F$1),1,0)</f>
        <v>0</v>
      </c>
      <c r="N966" s="34">
        <f t="shared" si="52"/>
        <v>1</v>
      </c>
      <c r="O966" s="34">
        <f t="shared" si="50"/>
        <v>660</v>
      </c>
      <c r="P966" s="34">
        <f t="shared" si="50"/>
        <v>209</v>
      </c>
      <c r="Q966" s="34">
        <f t="shared" si="50"/>
        <v>56</v>
      </c>
      <c r="R966" s="34">
        <f t="shared" si="50"/>
        <v>33</v>
      </c>
      <c r="S966" s="34">
        <f t="shared" si="50"/>
        <v>22</v>
      </c>
    </row>
    <row r="967" spans="1:19" x14ac:dyDescent="0.25">
      <c r="A967">
        <v>2</v>
      </c>
      <c r="B967">
        <v>15</v>
      </c>
      <c r="C967">
        <v>30</v>
      </c>
      <c r="D967">
        <v>31</v>
      </c>
      <c r="E967">
        <v>46</v>
      </c>
      <c r="F967" s="2">
        <v>0.22144789775423021</v>
      </c>
      <c r="G967">
        <f t="shared" si="51"/>
        <v>124</v>
      </c>
      <c r="H967" s="2">
        <f ca="1">VLOOKUP(A967,Mains!A:D,4,0)+VLOOKUP(B967,Mains!A:D,4,0)+VLOOKUP(C967,Mains!A:D,4,0)+VLOOKUP(D967,Mains!A:D,4,0)+VLOOKUP(E967,Mains!A:D,4,0)</f>
        <v>7.0389038314510766E-2</v>
      </c>
      <c r="I967">
        <f>IF(OR($A967=Test!B$1,$B967=Test!B$1,$C967=Test!B$1,$D967=Test!B$1,$E967=Test!B$1),1,0)</f>
        <v>1</v>
      </c>
      <c r="J967">
        <f>IF(OR($A967=Test!C$1,$B967=Test!C$1,$C967=Test!C$1,$D967=Test!C$1,$E967=Test!C$1),1,0)</f>
        <v>0</v>
      </c>
      <c r="K967">
        <f>IF(OR($A967=Test!D$1,$B967=Test!D$1,$C967=Test!D$1,$D967=Test!D$1,$E967=Test!D$1),1,0)</f>
        <v>0</v>
      </c>
      <c r="L967">
        <f>IF(OR($A967=Test!E$1,$B967=Test!E$1,$C967=Test!E$1,$D967=Test!E$1,$E967=Test!E$1),1,0)</f>
        <v>0</v>
      </c>
      <c r="M967">
        <f>IF(OR($A967=Test!F$1,$B967=Test!F$1,$C967=Test!F$1,$D967=Test!F$1,$E967=Test!F$1),1,0)</f>
        <v>0</v>
      </c>
      <c r="N967" s="34">
        <f t="shared" si="52"/>
        <v>1</v>
      </c>
      <c r="O967" s="34">
        <f t="shared" si="50"/>
        <v>660</v>
      </c>
      <c r="P967" s="34">
        <f t="shared" si="50"/>
        <v>56</v>
      </c>
      <c r="Q967" s="34">
        <f t="shared" si="50"/>
        <v>47</v>
      </c>
      <c r="R967" s="34">
        <f t="shared" si="50"/>
        <v>15</v>
      </c>
      <c r="S967" s="34">
        <f t="shared" si="50"/>
        <v>64</v>
      </c>
    </row>
    <row r="968" spans="1:19" x14ac:dyDescent="0.25">
      <c r="A968">
        <v>2</v>
      </c>
      <c r="B968">
        <v>15</v>
      </c>
      <c r="C968">
        <v>29</v>
      </c>
      <c r="D968">
        <v>30</v>
      </c>
      <c r="E968">
        <v>45</v>
      </c>
      <c r="F968" s="2">
        <v>0.22142667874939223</v>
      </c>
      <c r="G968">
        <f t="shared" si="51"/>
        <v>121</v>
      </c>
      <c r="H968" s="2">
        <f ca="1">VLOOKUP(A968,Mains!A:D,4,0)+VLOOKUP(B968,Mains!A:D,4,0)+VLOOKUP(C968,Mains!A:D,4,0)+VLOOKUP(D968,Mains!A:D,4,0)+VLOOKUP(E968,Mains!A:D,4,0)</f>
        <v>6.7426249671327071E-2</v>
      </c>
      <c r="I968">
        <f>IF(OR($A968=Test!B$1,$B968=Test!B$1,$C968=Test!B$1,$D968=Test!B$1,$E968=Test!B$1),1,0)</f>
        <v>1</v>
      </c>
      <c r="J968">
        <f>IF(OR($A968=Test!C$1,$B968=Test!C$1,$C968=Test!C$1,$D968=Test!C$1,$E968=Test!C$1),1,0)</f>
        <v>0</v>
      </c>
      <c r="K968">
        <f>IF(OR($A968=Test!D$1,$B968=Test!D$1,$C968=Test!D$1,$D968=Test!D$1,$E968=Test!D$1),1,0)</f>
        <v>0</v>
      </c>
      <c r="L968">
        <f>IF(OR($A968=Test!E$1,$B968=Test!E$1,$C968=Test!E$1,$D968=Test!E$1,$E968=Test!E$1),1,0)</f>
        <v>0</v>
      </c>
      <c r="M968">
        <f>IF(OR($A968=Test!F$1,$B968=Test!F$1,$C968=Test!F$1,$D968=Test!F$1,$E968=Test!F$1),1,0)</f>
        <v>0</v>
      </c>
      <c r="N968" s="34">
        <f t="shared" si="52"/>
        <v>1</v>
      </c>
      <c r="O968" s="34">
        <f t="shared" si="50"/>
        <v>660</v>
      </c>
      <c r="P968" s="34">
        <f t="shared" si="50"/>
        <v>56</v>
      </c>
      <c r="Q968" s="34">
        <f t="shared" si="50"/>
        <v>27</v>
      </c>
      <c r="R968" s="34">
        <f t="shared" si="50"/>
        <v>4</v>
      </c>
      <c r="S968" s="34">
        <f t="shared" si="50"/>
        <v>81</v>
      </c>
    </row>
    <row r="969" spans="1:19" x14ac:dyDescent="0.25">
      <c r="A969">
        <v>2</v>
      </c>
      <c r="B969">
        <v>15</v>
      </c>
      <c r="C969">
        <v>25</v>
      </c>
      <c r="D969">
        <v>39</v>
      </c>
      <c r="E969">
        <v>40</v>
      </c>
      <c r="F969" s="2">
        <v>0.22141311707298741</v>
      </c>
      <c r="G969">
        <f t="shared" si="51"/>
        <v>121</v>
      </c>
      <c r="H969" s="2">
        <f ca="1">VLOOKUP(A969,Mains!A:D,4,0)+VLOOKUP(B969,Mains!A:D,4,0)+VLOOKUP(C969,Mains!A:D,4,0)+VLOOKUP(D969,Mains!A:D,4,0)+VLOOKUP(E969,Mains!A:D,4,0)</f>
        <v>9.3284244305847613E-2</v>
      </c>
      <c r="I969">
        <f>IF(OR($A969=Test!B$1,$B969=Test!B$1,$C969=Test!B$1,$D969=Test!B$1,$E969=Test!B$1),1,0)</f>
        <v>1</v>
      </c>
      <c r="J969">
        <f>IF(OR($A969=Test!C$1,$B969=Test!C$1,$C969=Test!C$1,$D969=Test!C$1,$E969=Test!C$1),1,0)</f>
        <v>0</v>
      </c>
      <c r="K969">
        <f>IF(OR($A969=Test!D$1,$B969=Test!D$1,$C969=Test!D$1,$D969=Test!D$1,$E969=Test!D$1),1,0)</f>
        <v>0</v>
      </c>
      <c r="L969">
        <f>IF(OR($A969=Test!E$1,$B969=Test!E$1,$C969=Test!E$1,$D969=Test!E$1,$E969=Test!E$1),1,0)</f>
        <v>0</v>
      </c>
      <c r="M969">
        <f>IF(OR($A969=Test!F$1,$B969=Test!F$1,$C969=Test!F$1,$D969=Test!F$1,$E969=Test!F$1),1,0)</f>
        <v>0</v>
      </c>
      <c r="N969" s="34">
        <f t="shared" si="52"/>
        <v>1</v>
      </c>
      <c r="O969" s="34">
        <f t="shared" si="50"/>
        <v>660</v>
      </c>
      <c r="P969" s="34">
        <f t="shared" si="50"/>
        <v>56</v>
      </c>
      <c r="Q969" s="34">
        <f t="shared" si="50"/>
        <v>11</v>
      </c>
      <c r="R969" s="34">
        <f t="shared" si="50"/>
        <v>199</v>
      </c>
      <c r="S969" s="34">
        <f t="shared" si="50"/>
        <v>170</v>
      </c>
    </row>
    <row r="970" spans="1:19" x14ac:dyDescent="0.25">
      <c r="A970">
        <v>2</v>
      </c>
      <c r="B970">
        <v>20</v>
      </c>
      <c r="C970">
        <v>35</v>
      </c>
      <c r="D970">
        <v>45</v>
      </c>
      <c r="E970">
        <v>46</v>
      </c>
      <c r="F970" s="2">
        <v>0.22134680903891946</v>
      </c>
      <c r="G970">
        <f t="shared" si="51"/>
        <v>148</v>
      </c>
      <c r="H970" s="2">
        <f ca="1">VLOOKUP(A970,Mains!A:D,4,0)+VLOOKUP(B970,Mains!A:D,4,0)+VLOOKUP(C970,Mains!A:D,4,0)+VLOOKUP(D970,Mains!A:D,4,0)+VLOOKUP(E970,Mains!A:D,4,0)</f>
        <v>8.689836127247505E-2</v>
      </c>
      <c r="I970">
        <f>IF(OR($A970=Test!B$1,$B970=Test!B$1,$C970=Test!B$1,$D970=Test!B$1,$E970=Test!B$1),1,0)</f>
        <v>1</v>
      </c>
      <c r="J970">
        <f>IF(OR($A970=Test!C$1,$B970=Test!C$1,$C970=Test!C$1,$D970=Test!C$1,$E970=Test!C$1),1,0)</f>
        <v>0</v>
      </c>
      <c r="K970">
        <f>IF(OR($A970=Test!D$1,$B970=Test!D$1,$C970=Test!D$1,$D970=Test!D$1,$E970=Test!D$1),1,0)</f>
        <v>0</v>
      </c>
      <c r="L970">
        <f>IF(OR($A970=Test!E$1,$B970=Test!E$1,$C970=Test!E$1,$D970=Test!E$1,$E970=Test!E$1),1,0)</f>
        <v>0</v>
      </c>
      <c r="M970">
        <f>IF(OR($A970=Test!F$1,$B970=Test!F$1,$C970=Test!F$1,$D970=Test!F$1,$E970=Test!F$1),1,0)</f>
        <v>0</v>
      </c>
      <c r="N970" s="34">
        <f t="shared" si="52"/>
        <v>1</v>
      </c>
      <c r="O970" s="34">
        <f t="shared" si="50"/>
        <v>660</v>
      </c>
      <c r="P970" s="34">
        <f t="shared" si="50"/>
        <v>74</v>
      </c>
      <c r="Q970" s="34">
        <f t="shared" si="50"/>
        <v>56</v>
      </c>
      <c r="R970" s="34">
        <f t="shared" si="50"/>
        <v>32</v>
      </c>
      <c r="S970" s="34">
        <f t="shared" si="50"/>
        <v>64</v>
      </c>
    </row>
    <row r="971" spans="1:19" x14ac:dyDescent="0.25">
      <c r="A971">
        <v>4</v>
      </c>
      <c r="B971">
        <v>13</v>
      </c>
      <c r="C971">
        <v>26</v>
      </c>
      <c r="D971">
        <v>40</v>
      </c>
      <c r="E971">
        <v>41</v>
      </c>
      <c r="F971" s="2">
        <v>0.22134126371146801</v>
      </c>
      <c r="G971">
        <f t="shared" si="51"/>
        <v>124</v>
      </c>
      <c r="H971" s="2">
        <f ca="1">VLOOKUP(A971,Mains!A:D,4,0)+VLOOKUP(B971,Mains!A:D,4,0)+VLOOKUP(C971,Mains!A:D,4,0)+VLOOKUP(D971,Mains!A:D,4,0)+VLOOKUP(E971,Mains!A:D,4,0)</f>
        <v>0.10317653037968751</v>
      </c>
      <c r="I971">
        <f>IF(OR($A971=Test!B$1,$B971=Test!B$1,$C971=Test!B$1,$D971=Test!B$1,$E971=Test!B$1),1,0)</f>
        <v>0</v>
      </c>
      <c r="J971">
        <f>IF(OR($A971=Test!C$1,$B971=Test!C$1,$C971=Test!C$1,$D971=Test!C$1,$E971=Test!C$1),1,0)</f>
        <v>0</v>
      </c>
      <c r="K971">
        <f>IF(OR($A971=Test!D$1,$B971=Test!D$1,$C971=Test!D$1,$D971=Test!D$1,$E971=Test!D$1),1,0)</f>
        <v>0</v>
      </c>
      <c r="L971">
        <f>IF(OR($A971=Test!E$1,$B971=Test!E$1,$C971=Test!E$1,$D971=Test!E$1,$E971=Test!E$1),1,0)</f>
        <v>0</v>
      </c>
      <c r="M971">
        <f>IF(OR($A971=Test!F$1,$B971=Test!F$1,$C971=Test!F$1,$D971=Test!F$1,$E971=Test!F$1),1,0)</f>
        <v>0</v>
      </c>
      <c r="N971" s="34">
        <f t="shared" si="52"/>
        <v>0</v>
      </c>
      <c r="O971" s="34">
        <f t="shared" ref="O971:S1000" si="53">COUNTIF(A:A,A971)</f>
        <v>207</v>
      </c>
      <c r="P971" s="34">
        <f t="shared" si="53"/>
        <v>110</v>
      </c>
      <c r="Q971" s="34">
        <f t="shared" si="53"/>
        <v>102</v>
      </c>
      <c r="R971" s="34">
        <f t="shared" si="53"/>
        <v>160</v>
      </c>
      <c r="S971" s="34">
        <f t="shared" si="53"/>
        <v>92</v>
      </c>
    </row>
    <row r="972" spans="1:19" x14ac:dyDescent="0.25">
      <c r="A972">
        <v>4</v>
      </c>
      <c r="B972">
        <v>23</v>
      </c>
      <c r="C972">
        <v>26</v>
      </c>
      <c r="D972">
        <v>39</v>
      </c>
      <c r="E972">
        <v>40</v>
      </c>
      <c r="F972" s="2">
        <v>0.22132292956132024</v>
      </c>
      <c r="G972">
        <f t="shared" si="51"/>
        <v>132</v>
      </c>
      <c r="H972" s="2">
        <f ca="1">VLOOKUP(A972,Mains!A:D,4,0)+VLOOKUP(B972,Mains!A:D,4,0)+VLOOKUP(C972,Mains!A:D,4,0)+VLOOKUP(D972,Mains!A:D,4,0)+VLOOKUP(E972,Mains!A:D,4,0)</f>
        <v>0.11401157531874168</v>
      </c>
      <c r="I972">
        <f>IF(OR($A972=Test!B$1,$B972=Test!B$1,$C972=Test!B$1,$D972=Test!B$1,$E972=Test!B$1),1,0)</f>
        <v>0</v>
      </c>
      <c r="J972">
        <f>IF(OR($A972=Test!C$1,$B972=Test!C$1,$C972=Test!C$1,$D972=Test!C$1,$E972=Test!C$1),1,0)</f>
        <v>0</v>
      </c>
      <c r="K972">
        <f>IF(OR($A972=Test!D$1,$B972=Test!D$1,$C972=Test!D$1,$D972=Test!D$1,$E972=Test!D$1),1,0)</f>
        <v>0</v>
      </c>
      <c r="L972">
        <f>IF(OR($A972=Test!E$1,$B972=Test!E$1,$C972=Test!E$1,$D972=Test!E$1,$E972=Test!E$1),1,0)</f>
        <v>0</v>
      </c>
      <c r="M972">
        <f>IF(OR($A972=Test!F$1,$B972=Test!F$1,$C972=Test!F$1,$D972=Test!F$1,$E972=Test!F$1),1,0)</f>
        <v>0</v>
      </c>
      <c r="N972" s="34">
        <f t="shared" si="52"/>
        <v>0</v>
      </c>
      <c r="O972" s="34">
        <f t="shared" si="53"/>
        <v>207</v>
      </c>
      <c r="P972" s="34">
        <f t="shared" si="53"/>
        <v>43</v>
      </c>
      <c r="Q972" s="34">
        <f t="shared" si="53"/>
        <v>102</v>
      </c>
      <c r="R972" s="34">
        <f t="shared" si="53"/>
        <v>199</v>
      </c>
      <c r="S972" s="34">
        <f t="shared" si="53"/>
        <v>170</v>
      </c>
    </row>
    <row r="973" spans="1:19" x14ac:dyDescent="0.25">
      <c r="A973">
        <v>6</v>
      </c>
      <c r="B973">
        <v>7</v>
      </c>
      <c r="C973">
        <v>22</v>
      </c>
      <c r="D973">
        <v>35</v>
      </c>
      <c r="E973">
        <v>50</v>
      </c>
      <c r="F973" s="2">
        <v>0.22127554192051899</v>
      </c>
      <c r="G973">
        <f t="shared" si="51"/>
        <v>120</v>
      </c>
      <c r="H973" s="2">
        <f ca="1">VLOOKUP(A973,Mains!A:D,4,0)+VLOOKUP(B973,Mains!A:D,4,0)+VLOOKUP(C973,Mains!A:D,4,0)+VLOOKUP(D973,Mains!A:D,4,0)+VLOOKUP(E973,Mains!A:D,4,0)</f>
        <v>8.5007669158758861E-2</v>
      </c>
      <c r="I973">
        <f>IF(OR($A973=Test!B$1,$B973=Test!B$1,$C973=Test!B$1,$D973=Test!B$1,$E973=Test!B$1),1,0)</f>
        <v>0</v>
      </c>
      <c r="J973">
        <f>IF(OR($A973=Test!C$1,$B973=Test!C$1,$C973=Test!C$1,$D973=Test!C$1,$E973=Test!C$1),1,0)</f>
        <v>0</v>
      </c>
      <c r="K973">
        <f>IF(OR($A973=Test!D$1,$B973=Test!D$1,$C973=Test!D$1,$D973=Test!D$1,$E973=Test!D$1),1,0)</f>
        <v>0</v>
      </c>
      <c r="L973">
        <f>IF(OR($A973=Test!E$1,$B973=Test!E$1,$C973=Test!E$1,$D973=Test!E$1,$E973=Test!E$1),1,0)</f>
        <v>0</v>
      </c>
      <c r="M973">
        <f>IF(OR($A973=Test!F$1,$B973=Test!F$1,$C973=Test!F$1,$D973=Test!F$1,$E973=Test!F$1),1,0)</f>
        <v>1</v>
      </c>
      <c r="N973" s="34">
        <f t="shared" si="52"/>
        <v>1</v>
      </c>
      <c r="O973" s="34">
        <f t="shared" si="53"/>
        <v>3</v>
      </c>
      <c r="P973" s="34">
        <f t="shared" si="53"/>
        <v>1</v>
      </c>
      <c r="Q973" s="34">
        <f t="shared" si="53"/>
        <v>106</v>
      </c>
      <c r="R973" s="34">
        <f t="shared" si="53"/>
        <v>177</v>
      </c>
      <c r="S973" s="34">
        <f t="shared" si="53"/>
        <v>215</v>
      </c>
    </row>
    <row r="974" spans="1:19" x14ac:dyDescent="0.25">
      <c r="A974">
        <v>2</v>
      </c>
      <c r="B974">
        <v>21</v>
      </c>
      <c r="C974">
        <v>28</v>
      </c>
      <c r="D974">
        <v>42</v>
      </c>
      <c r="E974">
        <v>43</v>
      </c>
      <c r="F974" s="2">
        <v>0.22123668918449024</v>
      </c>
      <c r="G974">
        <f t="shared" si="51"/>
        <v>136</v>
      </c>
      <c r="H974" s="2">
        <f ca="1">VLOOKUP(A974,Mains!A:D,4,0)+VLOOKUP(B974,Mains!A:D,4,0)+VLOOKUP(C974,Mains!A:D,4,0)+VLOOKUP(D974,Mains!A:D,4,0)+VLOOKUP(E974,Mains!A:D,4,0)</f>
        <v>8.9878506393819169E-2</v>
      </c>
      <c r="I974">
        <f>IF(OR($A974=Test!B$1,$B974=Test!B$1,$C974=Test!B$1,$D974=Test!B$1,$E974=Test!B$1),1,0)</f>
        <v>1</v>
      </c>
      <c r="J974">
        <f>IF(OR($A974=Test!C$1,$B974=Test!C$1,$C974=Test!C$1,$D974=Test!C$1,$E974=Test!C$1),1,0)</f>
        <v>0</v>
      </c>
      <c r="K974">
        <f>IF(OR($A974=Test!D$1,$B974=Test!D$1,$C974=Test!D$1,$D974=Test!D$1,$E974=Test!D$1),1,0)</f>
        <v>0</v>
      </c>
      <c r="L974">
        <f>IF(OR($A974=Test!E$1,$B974=Test!E$1,$C974=Test!E$1,$D974=Test!E$1,$E974=Test!E$1),1,0)</f>
        <v>0</v>
      </c>
      <c r="M974">
        <f>IF(OR($A974=Test!F$1,$B974=Test!F$1,$C974=Test!F$1,$D974=Test!F$1,$E974=Test!F$1),1,0)</f>
        <v>0</v>
      </c>
      <c r="N974" s="34">
        <f t="shared" si="52"/>
        <v>1</v>
      </c>
      <c r="O974" s="34">
        <f t="shared" si="53"/>
        <v>660</v>
      </c>
      <c r="P974" s="34">
        <f t="shared" si="53"/>
        <v>56</v>
      </c>
      <c r="Q974" s="34">
        <f t="shared" si="53"/>
        <v>120</v>
      </c>
      <c r="R974" s="34">
        <f t="shared" si="53"/>
        <v>110</v>
      </c>
      <c r="S974" s="34">
        <f t="shared" si="53"/>
        <v>208</v>
      </c>
    </row>
    <row r="975" spans="1:19" x14ac:dyDescent="0.25">
      <c r="A975">
        <v>2</v>
      </c>
      <c r="B975">
        <v>18</v>
      </c>
      <c r="C975">
        <v>31</v>
      </c>
      <c r="D975">
        <v>39</v>
      </c>
      <c r="E975">
        <v>40</v>
      </c>
      <c r="F975" s="2">
        <v>0.22121233323637873</v>
      </c>
      <c r="G975">
        <f t="shared" si="51"/>
        <v>130</v>
      </c>
      <c r="H975" s="2">
        <f ca="1">VLOOKUP(A975,Mains!A:D,4,0)+VLOOKUP(B975,Mains!A:D,4,0)+VLOOKUP(C975,Mains!A:D,4,0)+VLOOKUP(D975,Mains!A:D,4,0)+VLOOKUP(E975,Mains!A:D,4,0)</f>
        <v>9.157116353391774E-2</v>
      </c>
      <c r="I975">
        <f>IF(OR($A975=Test!B$1,$B975=Test!B$1,$C975=Test!B$1,$D975=Test!B$1,$E975=Test!B$1),1,0)</f>
        <v>1</v>
      </c>
      <c r="J975">
        <f>IF(OR($A975=Test!C$1,$B975=Test!C$1,$C975=Test!C$1,$D975=Test!C$1,$E975=Test!C$1),1,0)</f>
        <v>0</v>
      </c>
      <c r="K975">
        <f>IF(OR($A975=Test!D$1,$B975=Test!D$1,$C975=Test!D$1,$D975=Test!D$1,$E975=Test!D$1),1,0)</f>
        <v>0</v>
      </c>
      <c r="L975">
        <f>IF(OR($A975=Test!E$1,$B975=Test!E$1,$C975=Test!E$1,$D975=Test!E$1,$E975=Test!E$1),1,0)</f>
        <v>0</v>
      </c>
      <c r="M975">
        <f>IF(OR($A975=Test!F$1,$B975=Test!F$1,$C975=Test!F$1,$D975=Test!F$1,$E975=Test!F$1),1,0)</f>
        <v>0</v>
      </c>
      <c r="N975" s="34">
        <f t="shared" si="52"/>
        <v>1</v>
      </c>
      <c r="O975" s="34">
        <f t="shared" si="53"/>
        <v>660</v>
      </c>
      <c r="P975" s="34">
        <f t="shared" si="53"/>
        <v>40</v>
      </c>
      <c r="Q975" s="34">
        <f t="shared" si="53"/>
        <v>57</v>
      </c>
      <c r="R975" s="34">
        <f t="shared" si="53"/>
        <v>199</v>
      </c>
      <c r="S975" s="34">
        <f t="shared" si="53"/>
        <v>170</v>
      </c>
    </row>
    <row r="976" spans="1:19" x14ac:dyDescent="0.25">
      <c r="A976">
        <v>4</v>
      </c>
      <c r="B976">
        <v>22</v>
      </c>
      <c r="C976">
        <v>32</v>
      </c>
      <c r="D976">
        <v>33</v>
      </c>
      <c r="E976">
        <v>50</v>
      </c>
      <c r="F976" s="2">
        <v>0.22119726276679211</v>
      </c>
      <c r="G976">
        <f t="shared" si="51"/>
        <v>141</v>
      </c>
      <c r="H976" s="2">
        <f ca="1">VLOOKUP(A976,Mains!A:D,4,0)+VLOOKUP(B976,Mains!A:D,4,0)+VLOOKUP(C976,Mains!A:D,4,0)+VLOOKUP(D976,Mains!A:D,4,0)+VLOOKUP(E976,Mains!A:D,4,0)</f>
        <v>9.2427023045652354E-2</v>
      </c>
      <c r="I976">
        <f>IF(OR($A976=Test!B$1,$B976=Test!B$1,$C976=Test!B$1,$D976=Test!B$1,$E976=Test!B$1),1,0)</f>
        <v>0</v>
      </c>
      <c r="J976">
        <f>IF(OR($A976=Test!C$1,$B976=Test!C$1,$C976=Test!C$1,$D976=Test!C$1,$E976=Test!C$1),1,0)</f>
        <v>0</v>
      </c>
      <c r="K976">
        <f>IF(OR($A976=Test!D$1,$B976=Test!D$1,$C976=Test!D$1,$D976=Test!D$1,$E976=Test!D$1),1,0)</f>
        <v>0</v>
      </c>
      <c r="L976">
        <f>IF(OR($A976=Test!E$1,$B976=Test!E$1,$C976=Test!E$1,$D976=Test!E$1,$E976=Test!E$1),1,0)</f>
        <v>0</v>
      </c>
      <c r="M976">
        <f>IF(OR($A976=Test!F$1,$B976=Test!F$1,$C976=Test!F$1,$D976=Test!F$1,$E976=Test!F$1),1,0)</f>
        <v>1</v>
      </c>
      <c r="N976" s="34">
        <f t="shared" si="52"/>
        <v>1</v>
      </c>
      <c r="O976" s="34">
        <f t="shared" si="53"/>
        <v>207</v>
      </c>
      <c r="P976" s="34">
        <f t="shared" si="53"/>
        <v>82</v>
      </c>
      <c r="Q976" s="34">
        <f t="shared" si="53"/>
        <v>50</v>
      </c>
      <c r="R976" s="34">
        <f t="shared" si="53"/>
        <v>36</v>
      </c>
      <c r="S976" s="34">
        <f t="shared" si="53"/>
        <v>215</v>
      </c>
    </row>
    <row r="977" spans="1:19" x14ac:dyDescent="0.25">
      <c r="A977">
        <v>2</v>
      </c>
      <c r="B977">
        <v>19</v>
      </c>
      <c r="C977">
        <v>20</v>
      </c>
      <c r="D977">
        <v>38</v>
      </c>
      <c r="E977">
        <v>47</v>
      </c>
      <c r="F977" s="2">
        <v>0.22118910349146495</v>
      </c>
      <c r="G977">
        <f t="shared" si="51"/>
        <v>126</v>
      </c>
      <c r="H977" s="2">
        <f ca="1">VLOOKUP(A977,Mains!A:D,4,0)+VLOOKUP(B977,Mains!A:D,4,0)+VLOOKUP(C977,Mains!A:D,4,0)+VLOOKUP(D977,Mains!A:D,4,0)+VLOOKUP(E977,Mains!A:D,4,0)</f>
        <v>7.4808561053860342E-2</v>
      </c>
      <c r="I977">
        <f>IF(OR($A977=Test!B$1,$B977=Test!B$1,$C977=Test!B$1,$D977=Test!B$1,$E977=Test!B$1),1,0)</f>
        <v>1</v>
      </c>
      <c r="J977">
        <f>IF(OR($A977=Test!C$1,$B977=Test!C$1,$C977=Test!C$1,$D977=Test!C$1,$E977=Test!C$1),1,0)</f>
        <v>0</v>
      </c>
      <c r="K977">
        <f>IF(OR($A977=Test!D$1,$B977=Test!D$1,$C977=Test!D$1,$D977=Test!D$1,$E977=Test!D$1),1,0)</f>
        <v>0</v>
      </c>
      <c r="L977">
        <f>IF(OR($A977=Test!E$1,$B977=Test!E$1,$C977=Test!E$1,$D977=Test!E$1,$E977=Test!E$1),1,0)</f>
        <v>0</v>
      </c>
      <c r="M977">
        <f>IF(OR($A977=Test!F$1,$B977=Test!F$1,$C977=Test!F$1,$D977=Test!F$1,$E977=Test!F$1),1,0)</f>
        <v>0</v>
      </c>
      <c r="N977" s="34">
        <f t="shared" si="52"/>
        <v>1</v>
      </c>
      <c r="O977" s="34">
        <f t="shared" si="53"/>
        <v>660</v>
      </c>
      <c r="P977" s="34">
        <f t="shared" si="53"/>
        <v>209</v>
      </c>
      <c r="Q977" s="34">
        <f t="shared" si="53"/>
        <v>32</v>
      </c>
      <c r="R977" s="34">
        <f t="shared" si="53"/>
        <v>24</v>
      </c>
      <c r="S977" s="34">
        <f t="shared" si="53"/>
        <v>52</v>
      </c>
    </row>
    <row r="978" spans="1:19" x14ac:dyDescent="0.25">
      <c r="A978">
        <v>2</v>
      </c>
      <c r="B978">
        <v>22</v>
      </c>
      <c r="C978">
        <v>23</v>
      </c>
      <c r="D978">
        <v>43</v>
      </c>
      <c r="E978">
        <v>50</v>
      </c>
      <c r="F978" s="2">
        <v>0.22112579993005874</v>
      </c>
      <c r="G978">
        <f t="shared" si="51"/>
        <v>140</v>
      </c>
      <c r="H978" s="2">
        <f ca="1">VLOOKUP(A978,Mains!A:D,4,0)+VLOOKUP(B978,Mains!A:D,4,0)+VLOOKUP(C978,Mains!A:D,4,0)+VLOOKUP(D978,Mains!A:D,4,0)+VLOOKUP(E978,Mains!A:D,4,0)</f>
        <v>0.12838214171318121</v>
      </c>
      <c r="I978">
        <f>IF(OR($A978=Test!B$1,$B978=Test!B$1,$C978=Test!B$1,$D978=Test!B$1,$E978=Test!B$1),1,0)</f>
        <v>1</v>
      </c>
      <c r="J978">
        <f>IF(OR($A978=Test!C$1,$B978=Test!C$1,$C978=Test!C$1,$D978=Test!C$1,$E978=Test!C$1),1,0)</f>
        <v>0</v>
      </c>
      <c r="K978">
        <f>IF(OR($A978=Test!D$1,$B978=Test!D$1,$C978=Test!D$1,$D978=Test!D$1,$E978=Test!D$1),1,0)</f>
        <v>0</v>
      </c>
      <c r="L978">
        <f>IF(OR($A978=Test!E$1,$B978=Test!E$1,$C978=Test!E$1,$D978=Test!E$1,$E978=Test!E$1),1,0)</f>
        <v>0</v>
      </c>
      <c r="M978">
        <f>IF(OR($A978=Test!F$1,$B978=Test!F$1,$C978=Test!F$1,$D978=Test!F$1,$E978=Test!F$1),1,0)</f>
        <v>1</v>
      </c>
      <c r="N978" s="34">
        <f t="shared" si="52"/>
        <v>2</v>
      </c>
      <c r="O978" s="34">
        <f t="shared" si="53"/>
        <v>660</v>
      </c>
      <c r="P978" s="34">
        <f t="shared" si="53"/>
        <v>82</v>
      </c>
      <c r="Q978" s="34">
        <f t="shared" si="53"/>
        <v>86</v>
      </c>
      <c r="R978" s="34">
        <f t="shared" si="53"/>
        <v>51</v>
      </c>
      <c r="S978" s="34">
        <f t="shared" si="53"/>
        <v>215</v>
      </c>
    </row>
    <row r="979" spans="1:19" x14ac:dyDescent="0.25">
      <c r="A979">
        <v>4</v>
      </c>
      <c r="B979">
        <v>19</v>
      </c>
      <c r="C979">
        <v>20</v>
      </c>
      <c r="D979">
        <v>35</v>
      </c>
      <c r="E979">
        <v>48</v>
      </c>
      <c r="F979" s="2">
        <v>0.22109037112358906</v>
      </c>
      <c r="G979">
        <f t="shared" si="51"/>
        <v>126</v>
      </c>
      <c r="H979" s="2">
        <f ca="1">VLOOKUP(A979,Mains!A:D,4,0)+VLOOKUP(B979,Mains!A:D,4,0)+VLOOKUP(C979,Mains!A:D,4,0)+VLOOKUP(D979,Mains!A:D,4,0)+VLOOKUP(E979,Mains!A:D,4,0)</f>
        <v>8.2107626707281431E-2</v>
      </c>
      <c r="I979">
        <f>IF(OR($A979=Test!B$1,$B979=Test!B$1,$C979=Test!B$1,$D979=Test!B$1,$E979=Test!B$1),1,0)</f>
        <v>0</v>
      </c>
      <c r="J979">
        <f>IF(OR($A979=Test!C$1,$B979=Test!C$1,$C979=Test!C$1,$D979=Test!C$1,$E979=Test!C$1),1,0)</f>
        <v>0</v>
      </c>
      <c r="K979">
        <f>IF(OR($A979=Test!D$1,$B979=Test!D$1,$C979=Test!D$1,$D979=Test!D$1,$E979=Test!D$1),1,0)</f>
        <v>0</v>
      </c>
      <c r="L979">
        <f>IF(OR($A979=Test!E$1,$B979=Test!E$1,$C979=Test!E$1,$D979=Test!E$1,$E979=Test!E$1),1,0)</f>
        <v>0</v>
      </c>
      <c r="M979">
        <f>IF(OR($A979=Test!F$1,$B979=Test!F$1,$C979=Test!F$1,$D979=Test!F$1,$E979=Test!F$1),1,0)</f>
        <v>0</v>
      </c>
      <c r="N979" s="34">
        <f t="shared" si="52"/>
        <v>0</v>
      </c>
      <c r="O979" s="34">
        <f t="shared" si="53"/>
        <v>207</v>
      </c>
      <c r="P979" s="34">
        <f t="shared" si="53"/>
        <v>209</v>
      </c>
      <c r="Q979" s="34">
        <f t="shared" si="53"/>
        <v>32</v>
      </c>
      <c r="R979" s="34">
        <f t="shared" si="53"/>
        <v>177</v>
      </c>
      <c r="S979" s="34">
        <f t="shared" si="53"/>
        <v>17</v>
      </c>
    </row>
    <row r="980" spans="1:19" x14ac:dyDescent="0.25">
      <c r="A980">
        <v>2</v>
      </c>
      <c r="B980">
        <v>17</v>
      </c>
      <c r="C980">
        <v>24</v>
      </c>
      <c r="D980">
        <v>43</v>
      </c>
      <c r="E980">
        <v>44</v>
      </c>
      <c r="F980" s="2">
        <v>0.22108364804002698</v>
      </c>
      <c r="G980">
        <f t="shared" si="51"/>
        <v>130</v>
      </c>
      <c r="H980" s="2">
        <f ca="1">VLOOKUP(A980,Mains!A:D,4,0)+VLOOKUP(B980,Mains!A:D,4,0)+VLOOKUP(C980,Mains!A:D,4,0)+VLOOKUP(D980,Mains!A:D,4,0)+VLOOKUP(E980,Mains!A:D,4,0)</f>
        <v>9.3073323362088262E-2</v>
      </c>
      <c r="I980">
        <f>IF(OR($A980=Test!B$1,$B980=Test!B$1,$C980=Test!B$1,$D980=Test!B$1,$E980=Test!B$1),1,0)</f>
        <v>1</v>
      </c>
      <c r="J980">
        <f>IF(OR($A980=Test!C$1,$B980=Test!C$1,$C980=Test!C$1,$D980=Test!C$1,$E980=Test!C$1),1,0)</f>
        <v>0</v>
      </c>
      <c r="K980">
        <f>IF(OR($A980=Test!D$1,$B980=Test!D$1,$C980=Test!D$1,$D980=Test!D$1,$E980=Test!D$1),1,0)</f>
        <v>0</v>
      </c>
      <c r="L980">
        <f>IF(OR($A980=Test!E$1,$B980=Test!E$1,$C980=Test!E$1,$D980=Test!E$1,$E980=Test!E$1),1,0)</f>
        <v>1</v>
      </c>
      <c r="M980">
        <f>IF(OR($A980=Test!F$1,$B980=Test!F$1,$C980=Test!F$1,$D980=Test!F$1,$E980=Test!F$1),1,0)</f>
        <v>0</v>
      </c>
      <c r="N980" s="34">
        <f t="shared" si="52"/>
        <v>2</v>
      </c>
      <c r="O980" s="34">
        <f t="shared" si="53"/>
        <v>660</v>
      </c>
      <c r="P980" s="34">
        <f t="shared" si="53"/>
        <v>105</v>
      </c>
      <c r="Q980" s="34">
        <f t="shared" si="53"/>
        <v>109</v>
      </c>
      <c r="R980" s="34">
        <f t="shared" si="53"/>
        <v>51</v>
      </c>
      <c r="S980" s="34">
        <f t="shared" si="53"/>
        <v>49</v>
      </c>
    </row>
    <row r="981" spans="1:19" x14ac:dyDescent="0.25">
      <c r="A981">
        <v>4</v>
      </c>
      <c r="B981">
        <v>22</v>
      </c>
      <c r="C981">
        <v>23</v>
      </c>
      <c r="D981">
        <v>31</v>
      </c>
      <c r="E981">
        <v>43</v>
      </c>
      <c r="F981" s="2">
        <v>0.22107126964095353</v>
      </c>
      <c r="G981">
        <f t="shared" si="51"/>
        <v>123</v>
      </c>
      <c r="H981" s="2">
        <f ca="1">VLOOKUP(A981,Mains!A:D,4,0)+VLOOKUP(B981,Mains!A:D,4,0)+VLOOKUP(C981,Mains!A:D,4,0)+VLOOKUP(D981,Mains!A:D,4,0)+VLOOKUP(E981,Mains!A:D,4,0)</f>
        <v>0.10927541767695788</v>
      </c>
      <c r="I981">
        <f>IF(OR($A981=Test!B$1,$B981=Test!B$1,$C981=Test!B$1,$D981=Test!B$1,$E981=Test!B$1),1,0)</f>
        <v>0</v>
      </c>
      <c r="J981">
        <f>IF(OR($A981=Test!C$1,$B981=Test!C$1,$C981=Test!C$1,$D981=Test!C$1,$E981=Test!C$1),1,0)</f>
        <v>0</v>
      </c>
      <c r="K981">
        <f>IF(OR($A981=Test!D$1,$B981=Test!D$1,$C981=Test!D$1,$D981=Test!D$1,$E981=Test!D$1),1,0)</f>
        <v>0</v>
      </c>
      <c r="L981">
        <f>IF(OR($A981=Test!E$1,$B981=Test!E$1,$C981=Test!E$1,$D981=Test!E$1,$E981=Test!E$1),1,0)</f>
        <v>0</v>
      </c>
      <c r="M981">
        <f>IF(OR($A981=Test!F$1,$B981=Test!F$1,$C981=Test!F$1,$D981=Test!F$1,$E981=Test!F$1),1,0)</f>
        <v>0</v>
      </c>
      <c r="N981" s="34">
        <f t="shared" si="52"/>
        <v>0</v>
      </c>
      <c r="O981" s="34">
        <f t="shared" si="53"/>
        <v>207</v>
      </c>
      <c r="P981" s="34">
        <f t="shared" si="53"/>
        <v>82</v>
      </c>
      <c r="Q981" s="34">
        <f t="shared" si="53"/>
        <v>86</v>
      </c>
      <c r="R981" s="34">
        <f t="shared" si="53"/>
        <v>15</v>
      </c>
      <c r="S981" s="34">
        <f t="shared" si="53"/>
        <v>208</v>
      </c>
    </row>
    <row r="982" spans="1:19" x14ac:dyDescent="0.25">
      <c r="A982">
        <v>2</v>
      </c>
      <c r="B982">
        <v>21</v>
      </c>
      <c r="C982">
        <v>22</v>
      </c>
      <c r="D982">
        <v>32</v>
      </c>
      <c r="E982">
        <v>43</v>
      </c>
      <c r="F982" s="2">
        <v>0.22105896942263784</v>
      </c>
      <c r="G982">
        <f t="shared" si="51"/>
        <v>120</v>
      </c>
      <c r="H982" s="2">
        <f ca="1">VLOOKUP(A982,Mains!A:D,4,0)+VLOOKUP(B982,Mains!A:D,4,0)+VLOOKUP(C982,Mains!A:D,4,0)+VLOOKUP(D982,Mains!A:D,4,0)+VLOOKUP(E982,Mains!A:D,4,0)</f>
        <v>0.10147162008826395</v>
      </c>
      <c r="I982">
        <f>IF(OR($A982=Test!B$1,$B982=Test!B$1,$C982=Test!B$1,$D982=Test!B$1,$E982=Test!B$1),1,0)</f>
        <v>1</v>
      </c>
      <c r="J982">
        <f>IF(OR($A982=Test!C$1,$B982=Test!C$1,$C982=Test!C$1,$D982=Test!C$1,$E982=Test!C$1),1,0)</f>
        <v>0</v>
      </c>
      <c r="K982">
        <f>IF(OR($A982=Test!D$1,$B982=Test!D$1,$C982=Test!D$1,$D982=Test!D$1,$E982=Test!D$1),1,0)</f>
        <v>0</v>
      </c>
      <c r="L982">
        <f>IF(OR($A982=Test!E$1,$B982=Test!E$1,$C982=Test!E$1,$D982=Test!E$1,$E982=Test!E$1),1,0)</f>
        <v>0</v>
      </c>
      <c r="M982">
        <f>IF(OR($A982=Test!F$1,$B982=Test!F$1,$C982=Test!F$1,$D982=Test!F$1,$E982=Test!F$1),1,0)</f>
        <v>0</v>
      </c>
      <c r="N982" s="34">
        <f t="shared" si="52"/>
        <v>1</v>
      </c>
      <c r="O982" s="34">
        <f t="shared" si="53"/>
        <v>660</v>
      </c>
      <c r="P982" s="34">
        <f t="shared" si="53"/>
        <v>56</v>
      </c>
      <c r="Q982" s="34">
        <f t="shared" si="53"/>
        <v>106</v>
      </c>
      <c r="R982" s="34">
        <f t="shared" si="53"/>
        <v>34</v>
      </c>
      <c r="S982" s="34">
        <f t="shared" si="53"/>
        <v>208</v>
      </c>
    </row>
    <row r="983" spans="1:19" x14ac:dyDescent="0.25">
      <c r="A983">
        <v>4</v>
      </c>
      <c r="B983">
        <v>14</v>
      </c>
      <c r="C983">
        <v>32</v>
      </c>
      <c r="D983">
        <v>33</v>
      </c>
      <c r="E983">
        <v>50</v>
      </c>
      <c r="F983" s="2">
        <v>0.22105429620859679</v>
      </c>
      <c r="G983">
        <f t="shared" si="51"/>
        <v>133</v>
      </c>
      <c r="H983" s="2">
        <f ca="1">VLOOKUP(A983,Mains!A:D,4,0)+VLOOKUP(B983,Mains!A:D,4,0)+VLOOKUP(C983,Mains!A:D,4,0)+VLOOKUP(D983,Mains!A:D,4,0)+VLOOKUP(E983,Mains!A:D,4,0)</f>
        <v>6.9800759542610155E-2</v>
      </c>
      <c r="I983">
        <f>IF(OR($A983=Test!B$1,$B983=Test!B$1,$C983=Test!B$1,$D983=Test!B$1,$E983=Test!B$1),1,0)</f>
        <v>0</v>
      </c>
      <c r="J983">
        <f>IF(OR($A983=Test!C$1,$B983=Test!C$1,$C983=Test!C$1,$D983=Test!C$1,$E983=Test!C$1),1,0)</f>
        <v>1</v>
      </c>
      <c r="K983">
        <f>IF(OR($A983=Test!D$1,$B983=Test!D$1,$C983=Test!D$1,$D983=Test!D$1,$E983=Test!D$1),1,0)</f>
        <v>0</v>
      </c>
      <c r="L983">
        <f>IF(OR($A983=Test!E$1,$B983=Test!E$1,$C983=Test!E$1,$D983=Test!E$1,$E983=Test!E$1),1,0)</f>
        <v>0</v>
      </c>
      <c r="M983">
        <f>IF(OR($A983=Test!F$1,$B983=Test!F$1,$C983=Test!F$1,$D983=Test!F$1,$E983=Test!F$1),1,0)</f>
        <v>1</v>
      </c>
      <c r="N983" s="34">
        <f t="shared" si="52"/>
        <v>2</v>
      </c>
      <c r="O983" s="34">
        <f t="shared" si="53"/>
        <v>207</v>
      </c>
      <c r="P983" s="34">
        <f t="shared" si="53"/>
        <v>47</v>
      </c>
      <c r="Q983" s="34">
        <f t="shared" si="53"/>
        <v>50</v>
      </c>
      <c r="R983" s="34">
        <f t="shared" si="53"/>
        <v>36</v>
      </c>
      <c r="S983" s="34">
        <f t="shared" si="53"/>
        <v>215</v>
      </c>
    </row>
    <row r="984" spans="1:19" x14ac:dyDescent="0.25">
      <c r="A984">
        <v>2</v>
      </c>
      <c r="B984">
        <v>19</v>
      </c>
      <c r="C984">
        <v>30</v>
      </c>
      <c r="D984">
        <v>40</v>
      </c>
      <c r="E984">
        <v>41</v>
      </c>
      <c r="F984" s="2">
        <v>0.22103210706777679</v>
      </c>
      <c r="G984">
        <f t="shared" si="51"/>
        <v>132</v>
      </c>
      <c r="H984" s="2">
        <f ca="1">VLOOKUP(A984,Mains!A:D,4,0)+VLOOKUP(B984,Mains!A:D,4,0)+VLOOKUP(C984,Mains!A:D,4,0)+VLOOKUP(D984,Mains!A:D,4,0)+VLOOKUP(E984,Mains!A:D,4,0)</f>
        <v>9.9366298923593124E-2</v>
      </c>
      <c r="I984">
        <f>IF(OR($A984=Test!B$1,$B984=Test!B$1,$C984=Test!B$1,$D984=Test!B$1,$E984=Test!B$1),1,0)</f>
        <v>1</v>
      </c>
      <c r="J984">
        <f>IF(OR($A984=Test!C$1,$B984=Test!C$1,$C984=Test!C$1,$D984=Test!C$1,$E984=Test!C$1),1,0)</f>
        <v>0</v>
      </c>
      <c r="K984">
        <f>IF(OR($A984=Test!D$1,$B984=Test!D$1,$C984=Test!D$1,$D984=Test!D$1,$E984=Test!D$1),1,0)</f>
        <v>0</v>
      </c>
      <c r="L984">
        <f>IF(OR($A984=Test!E$1,$B984=Test!E$1,$C984=Test!E$1,$D984=Test!E$1,$E984=Test!E$1),1,0)</f>
        <v>0</v>
      </c>
      <c r="M984">
        <f>IF(OR($A984=Test!F$1,$B984=Test!F$1,$C984=Test!F$1,$D984=Test!F$1,$E984=Test!F$1),1,0)</f>
        <v>0</v>
      </c>
      <c r="N984" s="34">
        <f t="shared" si="52"/>
        <v>1</v>
      </c>
      <c r="O984" s="34">
        <f t="shared" si="53"/>
        <v>660</v>
      </c>
      <c r="P984" s="34">
        <f t="shared" si="53"/>
        <v>209</v>
      </c>
      <c r="Q984" s="34">
        <f t="shared" si="53"/>
        <v>47</v>
      </c>
      <c r="R984" s="34">
        <f t="shared" si="53"/>
        <v>160</v>
      </c>
      <c r="S984" s="34">
        <f t="shared" si="53"/>
        <v>92</v>
      </c>
    </row>
    <row r="985" spans="1:19" x14ac:dyDescent="0.25">
      <c r="A985">
        <v>18</v>
      </c>
      <c r="B985">
        <v>19</v>
      </c>
      <c r="C985">
        <v>22</v>
      </c>
      <c r="D985">
        <v>35</v>
      </c>
      <c r="E985">
        <v>50</v>
      </c>
      <c r="F985" s="2">
        <v>0.22102414487518859</v>
      </c>
      <c r="G985">
        <f t="shared" si="51"/>
        <v>144</v>
      </c>
      <c r="H985" s="2">
        <f ca="1">VLOOKUP(A985,Mains!A:D,4,0)+VLOOKUP(B985,Mains!A:D,4,0)+VLOOKUP(C985,Mains!A:D,4,0)+VLOOKUP(D985,Mains!A:D,4,0)+VLOOKUP(E985,Mains!A:D,4,0)</f>
        <v>9.842644355790961E-2</v>
      </c>
      <c r="I985">
        <f>IF(OR($A985=Test!B$1,$B985=Test!B$1,$C985=Test!B$1,$D985=Test!B$1,$E985=Test!B$1),1,0)</f>
        <v>0</v>
      </c>
      <c r="J985">
        <f>IF(OR($A985=Test!C$1,$B985=Test!C$1,$C985=Test!C$1,$D985=Test!C$1,$E985=Test!C$1),1,0)</f>
        <v>0</v>
      </c>
      <c r="K985">
        <f>IF(OR($A985=Test!D$1,$B985=Test!D$1,$C985=Test!D$1,$D985=Test!D$1,$E985=Test!D$1),1,0)</f>
        <v>0</v>
      </c>
      <c r="L985">
        <f>IF(OR($A985=Test!E$1,$B985=Test!E$1,$C985=Test!E$1,$D985=Test!E$1,$E985=Test!E$1),1,0)</f>
        <v>0</v>
      </c>
      <c r="M985">
        <f>IF(OR($A985=Test!F$1,$B985=Test!F$1,$C985=Test!F$1,$D985=Test!F$1,$E985=Test!F$1),1,0)</f>
        <v>1</v>
      </c>
      <c r="N985" s="34">
        <f t="shared" si="52"/>
        <v>1</v>
      </c>
      <c r="O985" s="34">
        <f t="shared" si="53"/>
        <v>1</v>
      </c>
      <c r="P985" s="34">
        <f t="shared" si="53"/>
        <v>209</v>
      </c>
      <c r="Q985" s="34">
        <f t="shared" si="53"/>
        <v>106</v>
      </c>
      <c r="R985" s="34">
        <f t="shared" si="53"/>
        <v>177</v>
      </c>
      <c r="S985" s="34">
        <f t="shared" si="53"/>
        <v>215</v>
      </c>
    </row>
    <row r="986" spans="1:19" x14ac:dyDescent="0.25">
      <c r="A986">
        <v>8</v>
      </c>
      <c r="B986">
        <v>9</v>
      </c>
      <c r="C986">
        <v>24</v>
      </c>
      <c r="D986">
        <v>39</v>
      </c>
      <c r="E986">
        <v>50</v>
      </c>
      <c r="F986" s="2">
        <v>0.22098119045618797</v>
      </c>
      <c r="G986">
        <f t="shared" si="51"/>
        <v>130</v>
      </c>
      <c r="H986" s="2">
        <f ca="1">VLOOKUP(A986,Mains!A:D,4,0)+VLOOKUP(B986,Mains!A:D,4,0)+VLOOKUP(C986,Mains!A:D,4,0)+VLOOKUP(D986,Mains!A:D,4,0)+VLOOKUP(E986,Mains!A:D,4,0)</f>
        <v>8.3309574072230372E-2</v>
      </c>
      <c r="I986">
        <f>IF(OR($A986=Test!B$1,$B986=Test!B$1,$C986=Test!B$1,$D986=Test!B$1,$E986=Test!B$1),1,0)</f>
        <v>0</v>
      </c>
      <c r="J986">
        <f>IF(OR($A986=Test!C$1,$B986=Test!C$1,$C986=Test!C$1,$D986=Test!C$1,$E986=Test!C$1),1,0)</f>
        <v>0</v>
      </c>
      <c r="K986">
        <f>IF(OR($A986=Test!D$1,$B986=Test!D$1,$C986=Test!D$1,$D986=Test!D$1,$E986=Test!D$1),1,0)</f>
        <v>0</v>
      </c>
      <c r="L986">
        <f>IF(OR($A986=Test!E$1,$B986=Test!E$1,$C986=Test!E$1,$D986=Test!E$1,$E986=Test!E$1),1,0)</f>
        <v>0</v>
      </c>
      <c r="M986">
        <f>IF(OR($A986=Test!F$1,$B986=Test!F$1,$C986=Test!F$1,$D986=Test!F$1,$E986=Test!F$1),1,0)</f>
        <v>1</v>
      </c>
      <c r="N986" s="34">
        <f t="shared" si="52"/>
        <v>1</v>
      </c>
      <c r="O986" s="34">
        <f t="shared" si="53"/>
        <v>4</v>
      </c>
      <c r="P986" s="34">
        <f t="shared" si="53"/>
        <v>23</v>
      </c>
      <c r="Q986" s="34">
        <f t="shared" si="53"/>
        <v>109</v>
      </c>
      <c r="R986" s="34">
        <f t="shared" si="53"/>
        <v>199</v>
      </c>
      <c r="S986" s="34">
        <f t="shared" si="53"/>
        <v>215</v>
      </c>
    </row>
    <row r="987" spans="1:19" x14ac:dyDescent="0.25">
      <c r="A987">
        <v>2</v>
      </c>
      <c r="B987">
        <v>22</v>
      </c>
      <c r="C987">
        <v>23</v>
      </c>
      <c r="D987">
        <v>33</v>
      </c>
      <c r="E987">
        <v>50</v>
      </c>
      <c r="F987" s="2">
        <v>0.22096660925327591</v>
      </c>
      <c r="G987">
        <f t="shared" si="51"/>
        <v>130</v>
      </c>
      <c r="H987" s="2">
        <f ca="1">VLOOKUP(A987,Mains!A:D,4,0)+VLOOKUP(B987,Mains!A:D,4,0)+VLOOKUP(C987,Mains!A:D,4,0)+VLOOKUP(D987,Mains!A:D,4,0)+VLOOKUP(E987,Mains!A:D,4,0)</f>
        <v>0.11170317152547039</v>
      </c>
      <c r="I987">
        <f>IF(OR($A987=Test!B$1,$B987=Test!B$1,$C987=Test!B$1,$D987=Test!B$1,$E987=Test!B$1),1,0)</f>
        <v>1</v>
      </c>
      <c r="J987">
        <f>IF(OR($A987=Test!C$1,$B987=Test!C$1,$C987=Test!C$1,$D987=Test!C$1,$E987=Test!C$1),1,0)</f>
        <v>0</v>
      </c>
      <c r="K987">
        <f>IF(OR($A987=Test!D$1,$B987=Test!D$1,$C987=Test!D$1,$D987=Test!D$1,$E987=Test!D$1),1,0)</f>
        <v>0</v>
      </c>
      <c r="L987">
        <f>IF(OR($A987=Test!E$1,$B987=Test!E$1,$C987=Test!E$1,$D987=Test!E$1,$E987=Test!E$1),1,0)</f>
        <v>0</v>
      </c>
      <c r="M987">
        <f>IF(OR($A987=Test!F$1,$B987=Test!F$1,$C987=Test!F$1,$D987=Test!F$1,$E987=Test!F$1),1,0)</f>
        <v>1</v>
      </c>
      <c r="N987" s="34">
        <f t="shared" si="52"/>
        <v>2</v>
      </c>
      <c r="O987" s="34">
        <f t="shared" si="53"/>
        <v>660</v>
      </c>
      <c r="P987" s="34">
        <f t="shared" si="53"/>
        <v>82</v>
      </c>
      <c r="Q987" s="34">
        <f t="shared" si="53"/>
        <v>86</v>
      </c>
      <c r="R987" s="34">
        <f t="shared" si="53"/>
        <v>36</v>
      </c>
      <c r="S987" s="34">
        <f t="shared" si="53"/>
        <v>215</v>
      </c>
    </row>
    <row r="988" spans="1:19" x14ac:dyDescent="0.25">
      <c r="A988">
        <v>2</v>
      </c>
      <c r="B988">
        <v>14</v>
      </c>
      <c r="C988">
        <v>32</v>
      </c>
      <c r="D988">
        <v>33</v>
      </c>
      <c r="E988">
        <v>45</v>
      </c>
      <c r="F988" s="2">
        <v>0.22096191526930284</v>
      </c>
      <c r="G988">
        <f t="shared" si="51"/>
        <v>126</v>
      </c>
      <c r="H988" s="2">
        <f ca="1">VLOOKUP(A988,Mains!A:D,4,0)+VLOOKUP(B988,Mains!A:D,4,0)+VLOOKUP(C988,Mains!A:D,4,0)+VLOOKUP(D988,Mains!A:D,4,0)+VLOOKUP(E988,Mains!A:D,4,0)</f>
        <v>7.6473410457944091E-2</v>
      </c>
      <c r="I988">
        <f>IF(OR($A988=Test!B$1,$B988=Test!B$1,$C988=Test!B$1,$D988=Test!B$1,$E988=Test!B$1),1,0)</f>
        <v>1</v>
      </c>
      <c r="J988">
        <f>IF(OR($A988=Test!C$1,$B988=Test!C$1,$C988=Test!C$1,$D988=Test!C$1,$E988=Test!C$1),1,0)</f>
        <v>1</v>
      </c>
      <c r="K988">
        <f>IF(OR($A988=Test!D$1,$B988=Test!D$1,$C988=Test!D$1,$D988=Test!D$1,$E988=Test!D$1),1,0)</f>
        <v>0</v>
      </c>
      <c r="L988">
        <f>IF(OR($A988=Test!E$1,$B988=Test!E$1,$C988=Test!E$1,$D988=Test!E$1,$E988=Test!E$1),1,0)</f>
        <v>0</v>
      </c>
      <c r="M988">
        <f>IF(OR($A988=Test!F$1,$B988=Test!F$1,$C988=Test!F$1,$D988=Test!F$1,$E988=Test!F$1),1,0)</f>
        <v>0</v>
      </c>
      <c r="N988" s="34">
        <f t="shared" si="52"/>
        <v>2</v>
      </c>
      <c r="O988" s="34">
        <f t="shared" si="53"/>
        <v>660</v>
      </c>
      <c r="P988" s="34">
        <f t="shared" si="53"/>
        <v>47</v>
      </c>
      <c r="Q988" s="34">
        <f t="shared" si="53"/>
        <v>50</v>
      </c>
      <c r="R988" s="34">
        <f t="shared" si="53"/>
        <v>36</v>
      </c>
      <c r="S988" s="34">
        <f t="shared" si="53"/>
        <v>81</v>
      </c>
    </row>
    <row r="989" spans="1:19" x14ac:dyDescent="0.25">
      <c r="A989">
        <v>2</v>
      </c>
      <c r="B989">
        <v>18</v>
      </c>
      <c r="C989">
        <v>36</v>
      </c>
      <c r="D989">
        <v>37</v>
      </c>
      <c r="E989">
        <v>43</v>
      </c>
      <c r="F989" s="2">
        <v>0.22090751129706437</v>
      </c>
      <c r="G989">
        <f t="shared" si="51"/>
        <v>136</v>
      </c>
      <c r="H989" s="2">
        <f ca="1">VLOOKUP(A989,Mains!A:D,4,0)+VLOOKUP(B989,Mains!A:D,4,0)+VLOOKUP(C989,Mains!A:D,4,0)+VLOOKUP(D989,Mains!A:D,4,0)+VLOOKUP(E989,Mains!A:D,4,0)</f>
        <v>7.3014296750266994E-2</v>
      </c>
      <c r="I989">
        <f>IF(OR($A989=Test!B$1,$B989=Test!B$1,$C989=Test!B$1,$D989=Test!B$1,$E989=Test!B$1),1,0)</f>
        <v>1</v>
      </c>
      <c r="J989">
        <f>IF(OR($A989=Test!C$1,$B989=Test!C$1,$C989=Test!C$1,$D989=Test!C$1,$E989=Test!C$1),1,0)</f>
        <v>0</v>
      </c>
      <c r="K989">
        <f>IF(OR($A989=Test!D$1,$B989=Test!D$1,$C989=Test!D$1,$D989=Test!D$1,$E989=Test!D$1),1,0)</f>
        <v>1</v>
      </c>
      <c r="L989">
        <f>IF(OR($A989=Test!E$1,$B989=Test!E$1,$C989=Test!E$1,$D989=Test!E$1,$E989=Test!E$1),1,0)</f>
        <v>0</v>
      </c>
      <c r="M989">
        <f>IF(OR($A989=Test!F$1,$B989=Test!F$1,$C989=Test!F$1,$D989=Test!F$1,$E989=Test!F$1),1,0)</f>
        <v>0</v>
      </c>
      <c r="N989" s="34">
        <f t="shared" si="52"/>
        <v>2</v>
      </c>
      <c r="O989" s="34">
        <f t="shared" si="53"/>
        <v>660</v>
      </c>
      <c r="P989" s="34">
        <f t="shared" si="53"/>
        <v>40</v>
      </c>
      <c r="Q989" s="34">
        <f t="shared" si="53"/>
        <v>4</v>
      </c>
      <c r="R989" s="34">
        <f t="shared" si="53"/>
        <v>9</v>
      </c>
      <c r="S989" s="34">
        <f t="shared" si="53"/>
        <v>208</v>
      </c>
    </row>
    <row r="990" spans="1:19" x14ac:dyDescent="0.25">
      <c r="A990">
        <v>4</v>
      </c>
      <c r="B990">
        <v>19</v>
      </c>
      <c r="C990">
        <v>29</v>
      </c>
      <c r="D990">
        <v>30</v>
      </c>
      <c r="E990">
        <v>43</v>
      </c>
      <c r="F990" s="2">
        <v>0.22086927146999372</v>
      </c>
      <c r="G990">
        <f t="shared" si="51"/>
        <v>125</v>
      </c>
      <c r="H990" s="2">
        <f ca="1">VLOOKUP(A990,Mains!A:D,4,0)+VLOOKUP(B990,Mains!A:D,4,0)+VLOOKUP(C990,Mains!A:D,4,0)+VLOOKUP(D990,Mains!A:D,4,0)+VLOOKUP(E990,Mains!A:D,4,0)</f>
        <v>8.7561898587686579E-2</v>
      </c>
      <c r="I990">
        <f>IF(OR($A990=Test!B$1,$B990=Test!B$1,$C990=Test!B$1,$D990=Test!B$1,$E990=Test!B$1),1,0)</f>
        <v>0</v>
      </c>
      <c r="J990">
        <f>IF(OR($A990=Test!C$1,$B990=Test!C$1,$C990=Test!C$1,$D990=Test!C$1,$E990=Test!C$1),1,0)</f>
        <v>0</v>
      </c>
      <c r="K990">
        <f>IF(OR($A990=Test!D$1,$B990=Test!D$1,$C990=Test!D$1,$D990=Test!D$1,$E990=Test!D$1),1,0)</f>
        <v>0</v>
      </c>
      <c r="L990">
        <f>IF(OR($A990=Test!E$1,$B990=Test!E$1,$C990=Test!E$1,$D990=Test!E$1,$E990=Test!E$1),1,0)</f>
        <v>0</v>
      </c>
      <c r="M990">
        <f>IF(OR($A990=Test!F$1,$B990=Test!F$1,$C990=Test!F$1,$D990=Test!F$1,$E990=Test!F$1),1,0)</f>
        <v>0</v>
      </c>
      <c r="N990" s="34">
        <f t="shared" si="52"/>
        <v>0</v>
      </c>
      <c r="O990" s="34">
        <f t="shared" si="53"/>
        <v>207</v>
      </c>
      <c r="P990" s="34">
        <f t="shared" si="53"/>
        <v>209</v>
      </c>
      <c r="Q990" s="34">
        <f t="shared" si="53"/>
        <v>27</v>
      </c>
      <c r="R990" s="34">
        <f t="shared" si="53"/>
        <v>4</v>
      </c>
      <c r="S990" s="34">
        <f t="shared" si="53"/>
        <v>208</v>
      </c>
    </row>
    <row r="991" spans="1:19" x14ac:dyDescent="0.25">
      <c r="A991">
        <v>4</v>
      </c>
      <c r="B991">
        <v>21</v>
      </c>
      <c r="C991">
        <v>22</v>
      </c>
      <c r="D991">
        <v>39</v>
      </c>
      <c r="E991">
        <v>50</v>
      </c>
      <c r="F991" s="2">
        <v>0.22084286971255804</v>
      </c>
      <c r="G991">
        <f t="shared" si="51"/>
        <v>136</v>
      </c>
      <c r="H991" s="2">
        <f ca="1">VLOOKUP(A991,Mains!A:D,4,0)+VLOOKUP(B991,Mains!A:D,4,0)+VLOOKUP(C991,Mains!A:D,4,0)+VLOOKUP(D991,Mains!A:D,4,0)+VLOOKUP(E991,Mains!A:D,4,0)</f>
        <v>9.7414801097138778E-2</v>
      </c>
      <c r="I991">
        <f>IF(OR($A991=Test!B$1,$B991=Test!B$1,$C991=Test!B$1,$D991=Test!B$1,$E991=Test!B$1),1,0)</f>
        <v>0</v>
      </c>
      <c r="J991">
        <f>IF(OR($A991=Test!C$1,$B991=Test!C$1,$C991=Test!C$1,$D991=Test!C$1,$E991=Test!C$1),1,0)</f>
        <v>0</v>
      </c>
      <c r="K991">
        <f>IF(OR($A991=Test!D$1,$B991=Test!D$1,$C991=Test!D$1,$D991=Test!D$1,$E991=Test!D$1),1,0)</f>
        <v>0</v>
      </c>
      <c r="L991">
        <f>IF(OR($A991=Test!E$1,$B991=Test!E$1,$C991=Test!E$1,$D991=Test!E$1,$E991=Test!E$1),1,0)</f>
        <v>0</v>
      </c>
      <c r="M991">
        <f>IF(OR($A991=Test!F$1,$B991=Test!F$1,$C991=Test!F$1,$D991=Test!F$1,$E991=Test!F$1),1,0)</f>
        <v>1</v>
      </c>
      <c r="N991" s="34">
        <f t="shared" si="52"/>
        <v>1</v>
      </c>
      <c r="O991" s="34">
        <f t="shared" si="53"/>
        <v>207</v>
      </c>
      <c r="P991" s="34">
        <f t="shared" si="53"/>
        <v>56</v>
      </c>
      <c r="Q991" s="34">
        <f t="shared" si="53"/>
        <v>106</v>
      </c>
      <c r="R991" s="34">
        <f t="shared" si="53"/>
        <v>199</v>
      </c>
      <c r="S991" s="34">
        <f t="shared" si="53"/>
        <v>215</v>
      </c>
    </row>
    <row r="992" spans="1:19" x14ac:dyDescent="0.25">
      <c r="A992">
        <v>2</v>
      </c>
      <c r="B992">
        <v>18</v>
      </c>
      <c r="C992">
        <v>35</v>
      </c>
      <c r="D992">
        <v>39</v>
      </c>
      <c r="E992">
        <v>40</v>
      </c>
      <c r="F992" s="2">
        <v>0.22084056673554323</v>
      </c>
      <c r="G992">
        <f t="shared" si="51"/>
        <v>134</v>
      </c>
      <c r="H992" s="2">
        <f ca="1">VLOOKUP(A992,Mains!A:D,4,0)+VLOOKUP(B992,Mains!A:D,4,0)+VLOOKUP(C992,Mains!A:D,4,0)+VLOOKUP(D992,Mains!A:D,4,0)+VLOOKUP(E992,Mains!A:D,4,0)</f>
        <v>0.11018732391391234</v>
      </c>
      <c r="I992">
        <f>IF(OR($A992=Test!B$1,$B992=Test!B$1,$C992=Test!B$1,$D992=Test!B$1,$E992=Test!B$1),1,0)</f>
        <v>1</v>
      </c>
      <c r="J992">
        <f>IF(OR($A992=Test!C$1,$B992=Test!C$1,$C992=Test!C$1,$D992=Test!C$1,$E992=Test!C$1),1,0)</f>
        <v>0</v>
      </c>
      <c r="K992">
        <f>IF(OR($A992=Test!D$1,$B992=Test!D$1,$C992=Test!D$1,$D992=Test!D$1,$E992=Test!D$1),1,0)</f>
        <v>0</v>
      </c>
      <c r="L992">
        <f>IF(OR($A992=Test!E$1,$B992=Test!E$1,$C992=Test!E$1,$D992=Test!E$1,$E992=Test!E$1),1,0)</f>
        <v>0</v>
      </c>
      <c r="M992">
        <f>IF(OR($A992=Test!F$1,$B992=Test!F$1,$C992=Test!F$1,$D992=Test!F$1,$E992=Test!F$1),1,0)</f>
        <v>0</v>
      </c>
      <c r="N992" s="34">
        <f t="shared" si="52"/>
        <v>1</v>
      </c>
      <c r="O992" s="34">
        <f t="shared" si="53"/>
        <v>660</v>
      </c>
      <c r="P992" s="34">
        <f t="shared" si="53"/>
        <v>40</v>
      </c>
      <c r="Q992" s="34">
        <f t="shared" si="53"/>
        <v>56</v>
      </c>
      <c r="R992" s="34">
        <f t="shared" si="53"/>
        <v>199</v>
      </c>
      <c r="S992" s="34">
        <f t="shared" si="53"/>
        <v>170</v>
      </c>
    </row>
    <row r="993" spans="1:19" x14ac:dyDescent="0.25">
      <c r="A993">
        <v>2</v>
      </c>
      <c r="B993">
        <v>17</v>
      </c>
      <c r="C993">
        <v>32</v>
      </c>
      <c r="D993">
        <v>33</v>
      </c>
      <c r="E993">
        <v>50</v>
      </c>
      <c r="F993" s="2">
        <v>0.22082588899108913</v>
      </c>
      <c r="G993">
        <f t="shared" si="51"/>
        <v>134</v>
      </c>
      <c r="H993" s="2">
        <f ca="1">VLOOKUP(A993,Mains!A:D,4,0)+VLOOKUP(B993,Mains!A:D,4,0)+VLOOKUP(C993,Mains!A:D,4,0)+VLOOKUP(D993,Mains!A:D,4,0)+VLOOKUP(E993,Mains!A:D,4,0)</f>
        <v>7.6714192707917531E-2</v>
      </c>
      <c r="I993">
        <f>IF(OR($A993=Test!B$1,$B993=Test!B$1,$C993=Test!B$1,$D993=Test!B$1,$E993=Test!B$1),1,0)</f>
        <v>1</v>
      </c>
      <c r="J993">
        <f>IF(OR($A993=Test!C$1,$B993=Test!C$1,$C993=Test!C$1,$D993=Test!C$1,$E993=Test!C$1),1,0)</f>
        <v>0</v>
      </c>
      <c r="K993">
        <f>IF(OR($A993=Test!D$1,$B993=Test!D$1,$C993=Test!D$1,$D993=Test!D$1,$E993=Test!D$1),1,0)</f>
        <v>0</v>
      </c>
      <c r="L993">
        <f>IF(OR($A993=Test!E$1,$B993=Test!E$1,$C993=Test!E$1,$D993=Test!E$1,$E993=Test!E$1),1,0)</f>
        <v>0</v>
      </c>
      <c r="M993">
        <f>IF(OR($A993=Test!F$1,$B993=Test!F$1,$C993=Test!F$1,$D993=Test!F$1,$E993=Test!F$1),1,0)</f>
        <v>1</v>
      </c>
      <c r="N993" s="34">
        <f t="shared" si="52"/>
        <v>2</v>
      </c>
      <c r="O993" s="34">
        <f t="shared" si="53"/>
        <v>660</v>
      </c>
      <c r="P993" s="34">
        <f t="shared" si="53"/>
        <v>105</v>
      </c>
      <c r="Q993" s="34">
        <f t="shared" si="53"/>
        <v>50</v>
      </c>
      <c r="R993" s="34">
        <f t="shared" si="53"/>
        <v>36</v>
      </c>
      <c r="S993" s="34">
        <f t="shared" si="53"/>
        <v>215</v>
      </c>
    </row>
    <row r="994" spans="1:19" x14ac:dyDescent="0.25">
      <c r="A994">
        <v>2</v>
      </c>
      <c r="B994">
        <v>17</v>
      </c>
      <c r="C994">
        <v>31</v>
      </c>
      <c r="D994">
        <v>32</v>
      </c>
      <c r="E994">
        <v>47</v>
      </c>
      <c r="F994" s="2">
        <v>0.22080703737231389</v>
      </c>
      <c r="G994">
        <f t="shared" si="51"/>
        <v>129</v>
      </c>
      <c r="H994" s="2">
        <f ca="1">VLOOKUP(A994,Mains!A:D,4,0)+VLOOKUP(B994,Mains!A:D,4,0)+VLOOKUP(C994,Mains!A:D,4,0)+VLOOKUP(D994,Mains!A:D,4,0)+VLOOKUP(E994,Mains!A:D,4,0)</f>
        <v>6.8727609123082026E-2</v>
      </c>
      <c r="I994">
        <f>IF(OR($A994=Test!B$1,$B994=Test!B$1,$C994=Test!B$1,$D994=Test!B$1,$E994=Test!B$1),1,0)</f>
        <v>1</v>
      </c>
      <c r="J994">
        <f>IF(OR($A994=Test!C$1,$B994=Test!C$1,$C994=Test!C$1,$D994=Test!C$1,$E994=Test!C$1),1,0)</f>
        <v>0</v>
      </c>
      <c r="K994">
        <f>IF(OR($A994=Test!D$1,$B994=Test!D$1,$C994=Test!D$1,$D994=Test!D$1,$E994=Test!D$1),1,0)</f>
        <v>0</v>
      </c>
      <c r="L994">
        <f>IF(OR($A994=Test!E$1,$B994=Test!E$1,$C994=Test!E$1,$D994=Test!E$1,$E994=Test!E$1),1,0)</f>
        <v>0</v>
      </c>
      <c r="M994">
        <f>IF(OR($A994=Test!F$1,$B994=Test!F$1,$C994=Test!F$1,$D994=Test!F$1,$E994=Test!F$1),1,0)</f>
        <v>0</v>
      </c>
      <c r="N994" s="34">
        <f t="shared" si="52"/>
        <v>1</v>
      </c>
      <c r="O994" s="34">
        <f t="shared" si="53"/>
        <v>660</v>
      </c>
      <c r="P994" s="34">
        <f t="shared" si="53"/>
        <v>105</v>
      </c>
      <c r="Q994" s="34">
        <f t="shared" si="53"/>
        <v>57</v>
      </c>
      <c r="R994" s="34">
        <f t="shared" si="53"/>
        <v>34</v>
      </c>
      <c r="S994" s="34">
        <f t="shared" si="53"/>
        <v>52</v>
      </c>
    </row>
    <row r="995" spans="1:19" x14ac:dyDescent="0.25">
      <c r="A995">
        <v>2</v>
      </c>
      <c r="B995">
        <v>15</v>
      </c>
      <c r="C995">
        <v>23</v>
      </c>
      <c r="D995">
        <v>42</v>
      </c>
      <c r="E995">
        <v>43</v>
      </c>
      <c r="F995" s="2">
        <v>0.22077606309915035</v>
      </c>
      <c r="G995">
        <f t="shared" si="51"/>
        <v>125</v>
      </c>
      <c r="H995" s="2">
        <f ca="1">VLOOKUP(A995,Mains!A:D,4,0)+VLOOKUP(B995,Mains!A:D,4,0)+VLOOKUP(C995,Mains!A:D,4,0)+VLOOKUP(D995,Mains!A:D,4,0)+VLOOKUP(E995,Mains!A:D,4,0)</f>
        <v>9.4283976488947097E-2</v>
      </c>
      <c r="I995">
        <f>IF(OR($A995=Test!B$1,$B995=Test!B$1,$C995=Test!B$1,$D995=Test!B$1,$E995=Test!B$1),1,0)</f>
        <v>1</v>
      </c>
      <c r="J995">
        <f>IF(OR($A995=Test!C$1,$B995=Test!C$1,$C995=Test!C$1,$D995=Test!C$1,$E995=Test!C$1),1,0)</f>
        <v>0</v>
      </c>
      <c r="K995">
        <f>IF(OR($A995=Test!D$1,$B995=Test!D$1,$C995=Test!D$1,$D995=Test!D$1,$E995=Test!D$1),1,0)</f>
        <v>0</v>
      </c>
      <c r="L995">
        <f>IF(OR($A995=Test!E$1,$B995=Test!E$1,$C995=Test!E$1,$D995=Test!E$1,$E995=Test!E$1),1,0)</f>
        <v>0</v>
      </c>
      <c r="M995">
        <f>IF(OR($A995=Test!F$1,$B995=Test!F$1,$C995=Test!F$1,$D995=Test!F$1,$E995=Test!F$1),1,0)</f>
        <v>0</v>
      </c>
      <c r="N995" s="34">
        <f t="shared" si="52"/>
        <v>1</v>
      </c>
      <c r="O995" s="34">
        <f t="shared" si="53"/>
        <v>660</v>
      </c>
      <c r="P995" s="34">
        <f t="shared" si="53"/>
        <v>56</v>
      </c>
      <c r="Q995" s="34">
        <f t="shared" si="53"/>
        <v>86</v>
      </c>
      <c r="R995" s="34">
        <f t="shared" si="53"/>
        <v>110</v>
      </c>
      <c r="S995" s="34">
        <f t="shared" si="53"/>
        <v>208</v>
      </c>
    </row>
    <row r="996" spans="1:19" x14ac:dyDescent="0.25">
      <c r="A996">
        <v>4</v>
      </c>
      <c r="B996">
        <v>19</v>
      </c>
      <c r="C996">
        <v>33</v>
      </c>
      <c r="D996">
        <v>42</v>
      </c>
      <c r="E996">
        <v>43</v>
      </c>
      <c r="F996" s="2">
        <v>0.22077087152492467</v>
      </c>
      <c r="G996">
        <f t="shared" si="51"/>
        <v>141</v>
      </c>
      <c r="H996" s="2">
        <f ca="1">VLOOKUP(A996,Mains!A:D,4,0)+VLOOKUP(B996,Mains!A:D,4,0)+VLOOKUP(C996,Mains!A:D,4,0)+VLOOKUP(D996,Mains!A:D,4,0)+VLOOKUP(E996,Mains!A:D,4,0)</f>
        <v>9.448184670418075E-2</v>
      </c>
      <c r="I996">
        <f>IF(OR($A996=Test!B$1,$B996=Test!B$1,$C996=Test!B$1,$D996=Test!B$1,$E996=Test!B$1),1,0)</f>
        <v>0</v>
      </c>
      <c r="J996">
        <f>IF(OR($A996=Test!C$1,$B996=Test!C$1,$C996=Test!C$1,$D996=Test!C$1,$E996=Test!C$1),1,0)</f>
        <v>0</v>
      </c>
      <c r="K996">
        <f>IF(OR($A996=Test!D$1,$B996=Test!D$1,$C996=Test!D$1,$D996=Test!D$1,$E996=Test!D$1),1,0)</f>
        <v>0</v>
      </c>
      <c r="L996">
        <f>IF(OR($A996=Test!E$1,$B996=Test!E$1,$C996=Test!E$1,$D996=Test!E$1,$E996=Test!E$1),1,0)</f>
        <v>0</v>
      </c>
      <c r="M996">
        <f>IF(OR($A996=Test!F$1,$B996=Test!F$1,$C996=Test!F$1,$D996=Test!F$1,$E996=Test!F$1),1,0)</f>
        <v>0</v>
      </c>
      <c r="N996" s="34">
        <f t="shared" si="52"/>
        <v>0</v>
      </c>
      <c r="O996" s="34">
        <f t="shared" si="53"/>
        <v>207</v>
      </c>
      <c r="P996" s="34">
        <f t="shared" si="53"/>
        <v>209</v>
      </c>
      <c r="Q996" s="34">
        <f t="shared" si="53"/>
        <v>27</v>
      </c>
      <c r="R996" s="34">
        <f t="shared" si="53"/>
        <v>110</v>
      </c>
      <c r="S996" s="34">
        <f t="shared" si="53"/>
        <v>208</v>
      </c>
    </row>
    <row r="997" spans="1:19" x14ac:dyDescent="0.25">
      <c r="A997">
        <v>4</v>
      </c>
      <c r="B997">
        <v>17</v>
      </c>
      <c r="C997">
        <v>24</v>
      </c>
      <c r="D997">
        <v>42</v>
      </c>
      <c r="E997">
        <v>43</v>
      </c>
      <c r="F997" s="2">
        <v>0.22076601626985085</v>
      </c>
      <c r="G997">
        <f>SUM(A997:E997)</f>
        <v>130</v>
      </c>
      <c r="H997" s="2">
        <f ca="1">VLOOKUP(A997,Mains!A:D,4,0)+VLOOKUP(B997,Mains!A:D,4,0)+VLOOKUP(C997,Mains!A:D,4,0)+VLOOKUP(D997,Mains!A:D,4,0)+VLOOKUP(E997,Mains!A:D,4,0)</f>
        <v>8.5688870280892615E-2</v>
      </c>
      <c r="I997">
        <f>IF(OR($A997=Test!B$1,$B997=Test!B$1,$C997=Test!B$1,$D997=Test!B$1,$E997=Test!B$1),1,0)</f>
        <v>0</v>
      </c>
      <c r="J997">
        <f>IF(OR($A997=Test!C$1,$B997=Test!C$1,$C997=Test!C$1,$D997=Test!C$1,$E997=Test!C$1),1,0)</f>
        <v>0</v>
      </c>
      <c r="K997">
        <f>IF(OR($A997=Test!D$1,$B997=Test!D$1,$C997=Test!D$1,$D997=Test!D$1,$E997=Test!D$1),1,0)</f>
        <v>0</v>
      </c>
      <c r="L997">
        <f>IF(OR($A997=Test!E$1,$B997=Test!E$1,$C997=Test!E$1,$D997=Test!E$1,$E997=Test!E$1),1,0)</f>
        <v>0</v>
      </c>
      <c r="M997">
        <f>IF(OR($A997=Test!F$1,$B997=Test!F$1,$C997=Test!F$1,$D997=Test!F$1,$E997=Test!F$1),1,0)</f>
        <v>0</v>
      </c>
      <c r="N997" s="34">
        <f t="shared" si="52"/>
        <v>0</v>
      </c>
      <c r="O997" s="34">
        <f t="shared" si="53"/>
        <v>207</v>
      </c>
      <c r="P997" s="34">
        <f t="shared" si="53"/>
        <v>105</v>
      </c>
      <c r="Q997" s="34">
        <f t="shared" si="53"/>
        <v>109</v>
      </c>
      <c r="R997" s="34">
        <f t="shared" si="53"/>
        <v>110</v>
      </c>
      <c r="S997" s="34">
        <f t="shared" si="53"/>
        <v>208</v>
      </c>
    </row>
    <row r="998" spans="1:19" x14ac:dyDescent="0.25">
      <c r="A998">
        <v>2</v>
      </c>
      <c r="B998">
        <v>19</v>
      </c>
      <c r="C998">
        <v>34</v>
      </c>
      <c r="D998">
        <v>35</v>
      </c>
      <c r="E998">
        <v>39</v>
      </c>
      <c r="F998" s="2">
        <v>0.22073153263696296</v>
      </c>
      <c r="G998">
        <f>SUM(A998:E998)</f>
        <v>129</v>
      </c>
      <c r="H998" s="2">
        <f ca="1">VLOOKUP(A998,Mains!A:D,4,0)+VLOOKUP(B998,Mains!A:D,4,0)+VLOOKUP(C998,Mains!A:D,4,0)+VLOOKUP(D998,Mains!A:D,4,0)+VLOOKUP(E998,Mains!A:D,4,0)</f>
        <v>0.10858894832009061</v>
      </c>
      <c r="I998">
        <f>IF(OR($A998=Test!B$1,$B998=Test!B$1,$C998=Test!B$1,$D998=Test!B$1,$E998=Test!B$1),1,0)</f>
        <v>1</v>
      </c>
      <c r="J998">
        <f>IF(OR($A998=Test!C$1,$B998=Test!C$1,$C998=Test!C$1,$D998=Test!C$1,$E998=Test!C$1),1,0)</f>
        <v>0</v>
      </c>
      <c r="K998">
        <f>IF(OR($A998=Test!D$1,$B998=Test!D$1,$C998=Test!D$1,$D998=Test!D$1,$E998=Test!D$1),1,0)</f>
        <v>0</v>
      </c>
      <c r="L998">
        <f>IF(OR($A998=Test!E$1,$B998=Test!E$1,$C998=Test!E$1,$D998=Test!E$1,$E998=Test!E$1),1,0)</f>
        <v>0</v>
      </c>
      <c r="M998">
        <f>IF(OR($A998=Test!F$1,$B998=Test!F$1,$C998=Test!F$1,$D998=Test!F$1,$E998=Test!F$1),1,0)</f>
        <v>0</v>
      </c>
      <c r="N998" s="34">
        <f t="shared" si="52"/>
        <v>1</v>
      </c>
      <c r="O998" s="34">
        <f t="shared" si="53"/>
        <v>660</v>
      </c>
      <c r="P998" s="34">
        <f t="shared" si="53"/>
        <v>209</v>
      </c>
      <c r="Q998" s="34">
        <f t="shared" si="53"/>
        <v>71</v>
      </c>
      <c r="R998" s="34">
        <f t="shared" si="53"/>
        <v>177</v>
      </c>
      <c r="S998" s="34">
        <f t="shared" si="53"/>
        <v>22</v>
      </c>
    </row>
    <row r="999" spans="1:19" x14ac:dyDescent="0.25">
      <c r="A999">
        <v>4</v>
      </c>
      <c r="B999">
        <v>15</v>
      </c>
      <c r="C999">
        <v>28</v>
      </c>
      <c r="D999">
        <v>43</v>
      </c>
      <c r="E999">
        <v>44</v>
      </c>
      <c r="F999" s="2">
        <v>0.22071198702798334</v>
      </c>
      <c r="G999">
        <f>SUM(A999:E999)</f>
        <v>134</v>
      </c>
      <c r="H999" s="2">
        <f ca="1">VLOOKUP(A999,Mains!A:D,4,0)+VLOOKUP(B999,Mains!A:D,4,0)+VLOOKUP(C999,Mains!A:D,4,0)+VLOOKUP(D999,Mains!A:D,4,0)+VLOOKUP(E999,Mains!A:D,4,0)</f>
        <v>8.8346174659805932E-2</v>
      </c>
      <c r="I999">
        <f>IF(OR($A999=Test!B$1,$B999=Test!B$1,$C999=Test!B$1,$D999=Test!B$1,$E999=Test!B$1),1,0)</f>
        <v>0</v>
      </c>
      <c r="J999">
        <f>IF(OR($A999=Test!C$1,$B999=Test!C$1,$C999=Test!C$1,$D999=Test!C$1,$E999=Test!C$1),1,0)</f>
        <v>0</v>
      </c>
      <c r="K999">
        <f>IF(OR($A999=Test!D$1,$B999=Test!D$1,$C999=Test!D$1,$D999=Test!D$1,$E999=Test!D$1),1,0)</f>
        <v>0</v>
      </c>
      <c r="L999">
        <f>IF(OR($A999=Test!E$1,$B999=Test!E$1,$C999=Test!E$1,$D999=Test!E$1,$E999=Test!E$1),1,0)</f>
        <v>1</v>
      </c>
      <c r="M999">
        <f>IF(OR($A999=Test!F$1,$B999=Test!F$1,$C999=Test!F$1,$D999=Test!F$1,$E999=Test!F$1),1,0)</f>
        <v>0</v>
      </c>
      <c r="N999" s="34">
        <f t="shared" si="52"/>
        <v>1</v>
      </c>
      <c r="O999" s="34">
        <f t="shared" si="53"/>
        <v>207</v>
      </c>
      <c r="P999" s="34">
        <f t="shared" si="53"/>
        <v>56</v>
      </c>
      <c r="Q999" s="34">
        <f t="shared" si="53"/>
        <v>120</v>
      </c>
      <c r="R999" s="34">
        <f t="shared" si="53"/>
        <v>51</v>
      </c>
      <c r="S999" s="34">
        <f t="shared" si="53"/>
        <v>49</v>
      </c>
    </row>
    <row r="1000" spans="1:19" x14ac:dyDescent="0.25">
      <c r="A1000">
        <v>2</v>
      </c>
      <c r="B1000">
        <v>22</v>
      </c>
      <c r="C1000">
        <v>23</v>
      </c>
      <c r="D1000">
        <v>40</v>
      </c>
      <c r="E1000">
        <v>45</v>
      </c>
      <c r="F1000" s="2">
        <v>0.2206986086616744</v>
      </c>
      <c r="G1000">
        <f>SUM(A1000:E1000)</f>
        <v>132</v>
      </c>
      <c r="H1000" s="2">
        <f ca="1">VLOOKUP(A1000,Mains!A:D,4,0)+VLOOKUP(B1000,Mains!A:D,4,0)+VLOOKUP(C1000,Mains!A:D,4,0)+VLOOKUP(D1000,Mains!A:D,4,0)+VLOOKUP(E1000,Mains!A:D,4,0)</f>
        <v>0.12441400767499704</v>
      </c>
      <c r="I1000">
        <f>IF(OR($A1000=Test!B$1,$B1000=Test!B$1,$C1000=Test!B$1,$D1000=Test!B$1,$E1000=Test!B$1),1,0)</f>
        <v>1</v>
      </c>
      <c r="J1000">
        <f>IF(OR($A1000=Test!C$1,$B1000=Test!C$1,$C1000=Test!C$1,$D1000=Test!C$1,$E1000=Test!C$1),1,0)</f>
        <v>0</v>
      </c>
      <c r="K1000">
        <f>IF(OR($A1000=Test!D$1,$B1000=Test!D$1,$C1000=Test!D$1,$D1000=Test!D$1,$E1000=Test!D$1),1,0)</f>
        <v>0</v>
      </c>
      <c r="L1000">
        <f>IF(OR($A1000=Test!E$1,$B1000=Test!E$1,$C1000=Test!E$1,$D1000=Test!E$1,$E1000=Test!E$1),1,0)</f>
        <v>0</v>
      </c>
      <c r="M1000">
        <f>IF(OR($A1000=Test!F$1,$B1000=Test!F$1,$C1000=Test!F$1,$D1000=Test!F$1,$E1000=Test!F$1),1,0)</f>
        <v>0</v>
      </c>
      <c r="N1000" s="34">
        <f t="shared" si="52"/>
        <v>1</v>
      </c>
      <c r="O1000" s="34">
        <f t="shared" si="53"/>
        <v>660</v>
      </c>
      <c r="P1000" s="34">
        <f t="shared" si="53"/>
        <v>82</v>
      </c>
      <c r="Q1000" s="34">
        <f t="shared" si="53"/>
        <v>86</v>
      </c>
      <c r="R1000" s="34">
        <f t="shared" si="53"/>
        <v>160</v>
      </c>
      <c r="S1000" s="34">
        <f t="shared" si="53"/>
        <v>81</v>
      </c>
    </row>
  </sheetData>
  <sortState xmlns:xlrd2="http://schemas.microsoft.com/office/spreadsheetml/2017/richdata2" ref="A2:F101">
    <sortCondition descending="1" ref="F2:F101"/>
  </sortState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W207"/>
  <sheetViews>
    <sheetView workbookViewId="0">
      <selection activeCell="E3" sqref="E3"/>
    </sheetView>
  </sheetViews>
  <sheetFormatPr defaultColWidth="8.85546875" defaultRowHeight="15" x14ac:dyDescent="0.25"/>
  <cols>
    <col min="1" max="1" width="10.7109375" bestFit="1" customWidth="1"/>
    <col min="4" max="4" width="15.28515625" bestFit="1" customWidth="1"/>
    <col min="5" max="5" width="8.85546875" customWidth="1"/>
    <col min="9" max="9" width="13.28515625" bestFit="1" customWidth="1"/>
  </cols>
  <sheetData>
    <row r="1" spans="1:23" x14ac:dyDescent="0.25"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29</v>
      </c>
      <c r="J1" s="1" t="s">
        <v>31</v>
      </c>
      <c r="K1" s="1" t="s">
        <v>32</v>
      </c>
      <c r="L1" s="1" t="s">
        <v>33</v>
      </c>
      <c r="M1" s="1" t="s">
        <v>30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" t="s">
        <v>39</v>
      </c>
      <c r="T1" s="1" t="s">
        <v>40</v>
      </c>
      <c r="U1" s="1" t="s">
        <v>41</v>
      </c>
      <c r="V1" s="1" t="s">
        <v>42</v>
      </c>
      <c r="W1" s="1" t="s">
        <v>43</v>
      </c>
    </row>
    <row r="2" spans="1:23" x14ac:dyDescent="0.25">
      <c r="A2" s="9">
        <f ca="1">INDIRECT("Test!R1C"&amp;COLUMN(),FALSE)</f>
        <v>42878</v>
      </c>
      <c r="B2">
        <f t="shared" ref="B2:H2" ca="1" si="0">INDIRECT("Test!R1C"&amp;COLUMN(),FALSE)</f>
        <v>2</v>
      </c>
      <c r="C2">
        <f t="shared" ca="1" si="0"/>
        <v>14</v>
      </c>
      <c r="D2">
        <f t="shared" ca="1" si="0"/>
        <v>37</v>
      </c>
      <c r="E2">
        <f t="shared" ca="1" si="0"/>
        <v>44</v>
      </c>
      <c r="F2">
        <f t="shared" ca="1" si="0"/>
        <v>50</v>
      </c>
      <c r="G2">
        <f t="shared" ca="1" si="0"/>
        <v>7</v>
      </c>
      <c r="H2">
        <f t="shared" ca="1" si="0"/>
        <v>11</v>
      </c>
      <c r="I2">
        <f ca="1">SUM(B2:F2)</f>
        <v>147</v>
      </c>
      <c r="J2">
        <f ca="1">G2+H2</f>
        <v>18</v>
      </c>
      <c r="M2">
        <f ca="1">G2+H2</f>
        <v>18</v>
      </c>
    </row>
    <row r="3" spans="1:23" x14ac:dyDescent="0.25">
      <c r="A3" s="9">
        <f ca="1">A2</f>
        <v>42878</v>
      </c>
      <c r="B3" s="2">
        <f ca="1">VLOOKUP(B2,Mains!$A:$D,4,0)</f>
        <v>3.5516531422278758E-2</v>
      </c>
      <c r="C3" s="2">
        <f ca="1">VLOOKUP(C2,Mains!$A:$D,4,0)</f>
        <v>8.9837488768106342E-3</v>
      </c>
      <c r="D3" s="2">
        <f ca="1">VLOOKUP(D2,Mains!$A:$D,4,0)</f>
        <v>3.3982366161470633E-3</v>
      </c>
      <c r="E3" s="2">
        <f ca="1">VLOOKUP(E2,Mains!$A:$D,4,0)</f>
        <v>4.3514430451628032E-3</v>
      </c>
      <c r="F3" s="2">
        <f ca="1">VLOOKUP(F2,Mains!$A:$D,4,0)</f>
        <v>1.6223405507794091E-2</v>
      </c>
      <c r="G3" s="2">
        <f ca="1">VLOOKUP(G2,Stars!$A:$D,4,0)</f>
        <v>1.6897575868225073E-2</v>
      </c>
      <c r="H3" s="2">
        <f ca="1">VLOOKUP(H2,Stars!$A:$D,4,0)</f>
        <v>7.4671598006255127E-2</v>
      </c>
      <c r="I3" s="2">
        <f ca="1">SUM(B3:F3)</f>
        <v>6.8473365468193353E-2</v>
      </c>
      <c r="J3" s="2">
        <f ca="1">MAX(Mains!D:D)</f>
        <v>3.5516531422278758E-2</v>
      </c>
      <c r="K3" s="2">
        <f ca="1">MIN(Mains!D:D)</f>
        <v>4.1024786715021272E-5</v>
      </c>
      <c r="L3" s="2">
        <f ca="1">AVERAGE(Mains!D:D)</f>
        <v>1.199205439230451E-2</v>
      </c>
      <c r="M3" s="2">
        <f ca="1">G3+H3</f>
        <v>9.15691738744802E-2</v>
      </c>
      <c r="N3" s="2">
        <f>MAX(Stars!D:D)</f>
        <v>7.4671598006255127E-2</v>
      </c>
      <c r="O3" s="2">
        <f>MIN(Stars!D:D)</f>
        <v>1.9141556640298145E-3</v>
      </c>
      <c r="P3" s="2">
        <f>AVERAGE(Stars!D:D)</f>
        <v>3.2241166770773697E-2</v>
      </c>
      <c r="Q3">
        <f ca="1">RANK(B3,Mains!$D:$D)</f>
        <v>1</v>
      </c>
      <c r="R3">
        <f ca="1">RANK(C3,Mains!$D:$D)</f>
        <v>26</v>
      </c>
      <c r="S3">
        <f ca="1">RANK(D3,Mains!$D:$D)</f>
        <v>40</v>
      </c>
      <c r="T3">
        <f ca="1">RANK(E3,Mains!$D:$D)</f>
        <v>37</v>
      </c>
      <c r="U3">
        <f ca="1">RANK(F3,Mains!$D:$D)</f>
        <v>17</v>
      </c>
      <c r="V3">
        <f ca="1">RANK(G3,Stars!$D:$D)</f>
        <v>9</v>
      </c>
      <c r="W3">
        <f ca="1">RANK(H3,Stars!$D:$D)</f>
        <v>1</v>
      </c>
    </row>
    <row r="4" spans="1:23" x14ac:dyDescent="0.25">
      <c r="B4" s="2">
        <f t="shared" ref="B4:H4" ca="1" si="1">B3*B5</f>
        <v>3.2060868905516501E-2</v>
      </c>
      <c r="C4" s="2">
        <f t="shared" ca="1" si="1"/>
        <v>7.6313565727746252E-3</v>
      </c>
      <c r="D4" s="2">
        <f t="shared" ca="1" si="1"/>
        <v>1.9892116777446224E-3</v>
      </c>
      <c r="E4" s="2">
        <f t="shared" ca="1" si="1"/>
        <v>3.4811544361302428E-3</v>
      </c>
      <c r="F4" s="2">
        <f t="shared" ca="1" si="1"/>
        <v>1.6223405507794091E-2</v>
      </c>
      <c r="G4" s="2">
        <f t="shared" ca="1" si="1"/>
        <v>5.7757250849017911E-3</v>
      </c>
      <c r="H4" s="2">
        <f t="shared" ca="1" si="1"/>
        <v>6.4489107369038526E-2</v>
      </c>
      <c r="I4" s="2">
        <f ca="1">SUM(B4:F4)*I5</f>
        <v>1.6546431317067428E-2</v>
      </c>
      <c r="M4" s="2">
        <f ca="1">G4+H4</f>
        <v>7.0264832453940315E-2</v>
      </c>
    </row>
    <row r="5" spans="1:23" x14ac:dyDescent="0.25">
      <c r="B5" s="29">
        <f ca="1">COUNTIF(All!B:B,"="&amp;B2)/COUNTIF(All!B:B,"="&amp;MODE(All!B:B))</f>
        <v>0.9027027027027027</v>
      </c>
      <c r="C5" s="29">
        <f ca="1">COUNTIF(All!C:C,"="&amp;C2)/COUNTIF(All!C:C,"="&amp;MODE(All!C:C))</f>
        <v>0.84946236559139787</v>
      </c>
      <c r="D5" s="29">
        <f ca="1">COUNTIF(All!D:D,"="&amp;D2)/COUNTIF(All!D:D,"="&amp;MODE(All!D:D))</f>
        <v>0.58536585365853655</v>
      </c>
      <c r="E5" s="29">
        <f ca="1">COUNTIF(All!E:E,"="&amp;E2)/COUNTIF(All!E:E,"="&amp;MODE(All!E:E))</f>
        <v>0.8</v>
      </c>
      <c r="F5" s="29">
        <f ca="1">COUNTIF(All!F:F,"="&amp;F2)/COUNTIF(All!F:F,"="&amp;MODE(All!F:F))</f>
        <v>1</v>
      </c>
      <c r="G5" s="29">
        <f ca="1">COUNTIF(All!G:G,"="&amp;G2)/COUNTIF(All!G:G,"="&amp;MODE(All!G:G))</f>
        <v>0.34180790960451979</v>
      </c>
      <c r="H5" s="29">
        <f ca="1">COUNTIF(All!H:H,"="&amp;H2)/COUNTIF(All!H:H,"="&amp;MODE(All!H:H))</f>
        <v>0.86363636363636365</v>
      </c>
      <c r="I5" s="2">
        <f ca="1">MIN(COUNTIF(All!J:J,"&lt;="&amp;Data!I2),COUNTIF(All!J:J,"&gt;="&amp;Data!I2))/COUNTA(All!J:J)</f>
        <v>0.26954732510288065</v>
      </c>
      <c r="M5" s="2">
        <f ca="1">MIN(COUNTIF(All!K:K,"&lt;="&amp;Data!M2),COUNTIF(All!K:K,"&gt;="&amp;Data!M2))/COUNTA(All!K:K)</f>
        <v>0.12757201646090535</v>
      </c>
    </row>
    <row r="8" spans="1:23" x14ac:dyDescent="0.25">
      <c r="A8" s="22" t="s">
        <v>47</v>
      </c>
      <c r="B8" s="22">
        <f ca="1">SUMIFS(Two!E:E,Two!A:A,Data!B2,Two!B:B,Data!C2)</f>
        <v>5.552943218352309E-5</v>
      </c>
      <c r="D8" t="s">
        <v>58</v>
      </c>
      <c r="E8" s="31">
        <f ca="1">I4*B18</f>
        <v>5.7156220795010767E-5</v>
      </c>
      <c r="H8">
        <v>1</v>
      </c>
      <c r="I8" s="36">
        <v>0</v>
      </c>
    </row>
    <row r="9" spans="1:23" x14ac:dyDescent="0.25">
      <c r="A9" s="22" t="s">
        <v>49</v>
      </c>
      <c r="B9" s="22">
        <f ca="1">SUMIFS(Two!E:E,Two!A:A,Data!B2,Two!B:B,Data!D2)</f>
        <v>1.8658100475770395E-4</v>
      </c>
      <c r="H9">
        <v>2</v>
      </c>
      <c r="I9" s="36">
        <v>0</v>
      </c>
    </row>
    <row r="10" spans="1:23" x14ac:dyDescent="0.25">
      <c r="A10" s="22" t="s">
        <v>50</v>
      </c>
      <c r="B10" s="22">
        <f ca="1">SUMIFS(Two!E:E,Two!A:A,Data!B2,Two!B:B,Data!E2)</f>
        <v>6.4148278636355096E-4</v>
      </c>
      <c r="D10" s="6">
        <f>FACT(50)/(FACT(5)*FACT(50-5))</f>
        <v>2118759.9999999995</v>
      </c>
      <c r="E10" s="2"/>
      <c r="F10" s="2"/>
      <c r="G10" s="2"/>
      <c r="H10">
        <v>3</v>
      </c>
      <c r="I10" s="36">
        <v>0</v>
      </c>
      <c r="J10" s="2"/>
    </row>
    <row r="11" spans="1:23" x14ac:dyDescent="0.25">
      <c r="A11" s="22" t="s">
        <v>51</v>
      </c>
      <c r="B11" s="22">
        <f ca="1">SUMIFS(Two!E:E,Two!A:A,Data!B2,Two!B:B,Data!F2)</f>
        <v>3.2585339023271894E-4</v>
      </c>
      <c r="D11" s="6">
        <f>FACT(12)/(FACT(2)*FACT(12-2))</f>
        <v>66</v>
      </c>
      <c r="E11" s="2"/>
      <c r="F11" s="2"/>
      <c r="G11" s="2"/>
      <c r="H11">
        <v>4</v>
      </c>
      <c r="I11" s="36">
        <v>0</v>
      </c>
      <c r="J11" s="2"/>
    </row>
    <row r="12" spans="1:23" x14ac:dyDescent="0.25">
      <c r="A12" s="32" t="s">
        <v>48</v>
      </c>
      <c r="B12" s="32">
        <f ca="1">SUMIFS(Two!E:E,Two!A:A,Data!C2,Two!B:B,Data!D2)</f>
        <v>4.0410909547685257E-5</v>
      </c>
      <c r="D12" s="6"/>
      <c r="E12" s="2"/>
      <c r="F12" s="2"/>
      <c r="G12" s="2"/>
      <c r="H12">
        <v>5</v>
      </c>
      <c r="I12" s="36">
        <v>0</v>
      </c>
      <c r="J12" s="2"/>
    </row>
    <row r="13" spans="1:23" x14ac:dyDescent="0.25">
      <c r="A13" s="32" t="s">
        <v>52</v>
      </c>
      <c r="B13" s="32">
        <f ca="1">SUMIFS(Two!E:E,Two!A:A,Data!C2,Two!B:B,Data!E2)</f>
        <v>2.5547682791897001E-4</v>
      </c>
      <c r="D13" s="2"/>
      <c r="E13" s="2"/>
      <c r="F13" s="2"/>
      <c r="G13" s="2"/>
      <c r="H13">
        <v>6</v>
      </c>
      <c r="I13" s="36">
        <v>0</v>
      </c>
      <c r="J13" s="2"/>
    </row>
    <row r="14" spans="1:23" x14ac:dyDescent="0.25">
      <c r="A14" s="32" t="s">
        <v>53</v>
      </c>
      <c r="B14" s="32">
        <f ca="1">SUMIFS(Two!E:E,Two!A:A,Data!C2,Two!B:B,Data!F2)</f>
        <v>2.4888605960175303E-4</v>
      </c>
      <c r="D14" s="2"/>
      <c r="E14" s="2"/>
      <c r="F14" s="2"/>
      <c r="G14" s="2"/>
      <c r="H14">
        <v>7</v>
      </c>
      <c r="I14" s="36">
        <v>0</v>
      </c>
      <c r="J14" s="2"/>
    </row>
    <row r="15" spans="1:23" x14ac:dyDescent="0.25">
      <c r="A15" s="32" t="s">
        <v>54</v>
      </c>
      <c r="B15" s="32">
        <f ca="1">SUMIFS(Two!E:E,Two!A:A,Data!D2,Two!B:B,Data!E2)</f>
        <v>6.5601759390824068E-4</v>
      </c>
      <c r="D15" s="2"/>
      <c r="E15" s="2"/>
      <c r="F15" s="2"/>
      <c r="G15" s="2"/>
      <c r="H15">
        <v>8</v>
      </c>
      <c r="I15" s="36">
        <v>0</v>
      </c>
      <c r="J15" s="2"/>
    </row>
    <row r="16" spans="1:23" x14ac:dyDescent="0.25">
      <c r="A16" s="32" t="s">
        <v>55</v>
      </c>
      <c r="B16" s="32">
        <f ca="1">SUMIFS(Two!E:E,Two!A:A,Data!D2,Two!B:B,Data!F2)</f>
        <v>6.0700884790078943E-4</v>
      </c>
      <c r="C16" s="2"/>
      <c r="D16" s="2"/>
      <c r="E16" s="2"/>
      <c r="F16" s="2"/>
      <c r="G16" s="2"/>
      <c r="H16">
        <v>9</v>
      </c>
      <c r="I16" s="36">
        <v>0</v>
      </c>
      <c r="J16" s="2"/>
    </row>
    <row r="17" spans="1:10" x14ac:dyDescent="0.25">
      <c r="A17" s="32" t="s">
        <v>56</v>
      </c>
      <c r="B17" s="32">
        <f ca="1">SUMIFS(Two!E:E,Two!A:A,Data!E2,Two!B:B,Data!F2)</f>
        <v>4.370460824038779E-4</v>
      </c>
      <c r="C17" s="2"/>
      <c r="D17" s="2"/>
      <c r="E17" s="2"/>
      <c r="F17" s="2"/>
      <c r="G17" s="2"/>
      <c r="H17">
        <v>10</v>
      </c>
      <c r="I17" s="36">
        <v>0</v>
      </c>
      <c r="J17" s="2"/>
    </row>
    <row r="18" spans="1:10" x14ac:dyDescent="0.25">
      <c r="A18" s="9" t="s">
        <v>29</v>
      </c>
      <c r="B18" s="2">
        <f ca="1">SUM(B8:B17)</f>
        <v>3.4542929348188134E-3</v>
      </c>
      <c r="C18" s="2"/>
      <c r="D18" s="2"/>
      <c r="E18" s="2"/>
      <c r="F18" s="2"/>
      <c r="G18" s="2"/>
      <c r="H18">
        <v>11</v>
      </c>
      <c r="I18" s="36">
        <v>0</v>
      </c>
      <c r="J18" s="2"/>
    </row>
    <row r="19" spans="1:10" x14ac:dyDescent="0.25">
      <c r="A19" s="32" t="s">
        <v>31</v>
      </c>
      <c r="B19" s="2">
        <f>MAX(Two!E:E)</f>
        <v>1.1219023388909072E-3</v>
      </c>
      <c r="H19">
        <v>12</v>
      </c>
      <c r="I19" s="36">
        <v>0</v>
      </c>
    </row>
    <row r="20" spans="1:10" x14ac:dyDescent="0.25">
      <c r="A20" s="32" t="s">
        <v>59</v>
      </c>
      <c r="B20" s="2">
        <f ca="1">TREND(INDIRECT("STrend!I1:I"&amp;COUNTA(STrend!I:I)))</f>
        <v>5.4755628478358728E-2</v>
      </c>
      <c r="H20">
        <v>13</v>
      </c>
      <c r="I20" s="36">
        <v>0</v>
      </c>
    </row>
    <row r="21" spans="1:10" x14ac:dyDescent="0.25">
      <c r="A21" s="32" t="s">
        <v>33</v>
      </c>
      <c r="B21" s="30">
        <f>AVERAGE(All!J:J)</f>
        <v>127.53834276891405</v>
      </c>
      <c r="H21">
        <v>14</v>
      </c>
      <c r="I21" s="36">
        <v>0</v>
      </c>
    </row>
    <row r="22" spans="1:10" x14ac:dyDescent="0.25">
      <c r="H22">
        <v>15</v>
      </c>
      <c r="I22" s="36">
        <v>0</v>
      </c>
    </row>
    <row r="23" spans="1:10" x14ac:dyDescent="0.25">
      <c r="A23" s="32" t="s">
        <v>31</v>
      </c>
      <c r="B23" s="10">
        <f ca="1">MAX(STrend!B:F)</f>
        <v>4.1176470588235294E-2</v>
      </c>
      <c r="H23">
        <v>16</v>
      </c>
      <c r="I23" s="36">
        <v>0</v>
      </c>
    </row>
    <row r="24" spans="1:10" x14ac:dyDescent="0.25">
      <c r="H24">
        <v>17</v>
      </c>
      <c r="I24" s="36">
        <v>0</v>
      </c>
    </row>
    <row r="25" spans="1:10" x14ac:dyDescent="0.25">
      <c r="H25">
        <v>18</v>
      </c>
      <c r="I25" s="36">
        <v>0</v>
      </c>
    </row>
    <row r="26" spans="1:10" x14ac:dyDescent="0.25">
      <c r="H26">
        <v>19</v>
      </c>
      <c r="I26" s="36">
        <v>0</v>
      </c>
    </row>
    <row r="27" spans="1:10" x14ac:dyDescent="0.25">
      <c r="H27">
        <v>20</v>
      </c>
      <c r="I27" s="36">
        <v>0</v>
      </c>
    </row>
    <row r="28" spans="1:10" x14ac:dyDescent="0.25">
      <c r="H28">
        <v>21</v>
      </c>
      <c r="I28" s="30">
        <v>0</v>
      </c>
    </row>
    <row r="29" spans="1:10" x14ac:dyDescent="0.25">
      <c r="H29">
        <v>22</v>
      </c>
      <c r="I29" s="30">
        <v>0</v>
      </c>
    </row>
    <row r="30" spans="1:10" x14ac:dyDescent="0.25">
      <c r="H30">
        <v>23</v>
      </c>
      <c r="I30" s="30">
        <v>0</v>
      </c>
    </row>
    <row r="31" spans="1:10" x14ac:dyDescent="0.25">
      <c r="H31">
        <v>24</v>
      </c>
      <c r="I31" s="30">
        <v>0</v>
      </c>
    </row>
    <row r="32" spans="1:10" x14ac:dyDescent="0.25">
      <c r="H32">
        <v>25</v>
      </c>
      <c r="I32" s="30">
        <v>0</v>
      </c>
    </row>
    <row r="33" spans="8:9" x14ac:dyDescent="0.25">
      <c r="H33">
        <v>26</v>
      </c>
      <c r="I33" s="30">
        <v>0</v>
      </c>
    </row>
    <row r="34" spans="8:9" x14ac:dyDescent="0.25">
      <c r="H34">
        <v>27</v>
      </c>
      <c r="I34" s="30">
        <v>0</v>
      </c>
    </row>
    <row r="35" spans="8:9" x14ac:dyDescent="0.25">
      <c r="H35">
        <v>28</v>
      </c>
      <c r="I35" s="30">
        <v>0</v>
      </c>
    </row>
    <row r="36" spans="8:9" x14ac:dyDescent="0.25">
      <c r="H36">
        <v>29</v>
      </c>
      <c r="I36" s="30">
        <v>0</v>
      </c>
    </row>
    <row r="37" spans="8:9" x14ac:dyDescent="0.25">
      <c r="H37">
        <v>30</v>
      </c>
      <c r="I37" s="30">
        <v>0</v>
      </c>
    </row>
    <row r="38" spans="8:9" x14ac:dyDescent="0.25">
      <c r="H38">
        <v>31</v>
      </c>
      <c r="I38" s="30">
        <v>0</v>
      </c>
    </row>
    <row r="39" spans="8:9" x14ac:dyDescent="0.25">
      <c r="H39">
        <v>32</v>
      </c>
      <c r="I39" s="30">
        <v>0</v>
      </c>
    </row>
    <row r="40" spans="8:9" x14ac:dyDescent="0.25">
      <c r="H40">
        <v>33</v>
      </c>
      <c r="I40" s="30">
        <v>0</v>
      </c>
    </row>
    <row r="41" spans="8:9" x14ac:dyDescent="0.25">
      <c r="H41">
        <v>34</v>
      </c>
      <c r="I41" s="30">
        <v>0</v>
      </c>
    </row>
    <row r="42" spans="8:9" x14ac:dyDescent="0.25">
      <c r="H42">
        <v>35</v>
      </c>
      <c r="I42" s="30">
        <v>0</v>
      </c>
    </row>
    <row r="43" spans="8:9" x14ac:dyDescent="0.25">
      <c r="H43">
        <v>36</v>
      </c>
      <c r="I43" s="30">
        <v>0</v>
      </c>
    </row>
    <row r="44" spans="8:9" x14ac:dyDescent="0.25">
      <c r="H44">
        <v>37</v>
      </c>
      <c r="I44" s="30">
        <v>0</v>
      </c>
    </row>
    <row r="45" spans="8:9" x14ac:dyDescent="0.25">
      <c r="H45">
        <v>38</v>
      </c>
      <c r="I45" s="30">
        <v>0</v>
      </c>
    </row>
    <row r="46" spans="8:9" x14ac:dyDescent="0.25">
      <c r="H46">
        <v>39</v>
      </c>
      <c r="I46" s="30">
        <v>0</v>
      </c>
    </row>
    <row r="47" spans="8:9" x14ac:dyDescent="0.25">
      <c r="H47">
        <v>40</v>
      </c>
      <c r="I47" s="30">
        <v>0</v>
      </c>
    </row>
    <row r="48" spans="8:9" x14ac:dyDescent="0.25">
      <c r="H48">
        <v>41</v>
      </c>
      <c r="I48" s="30">
        <v>0</v>
      </c>
    </row>
    <row r="49" spans="8:9" x14ac:dyDescent="0.25">
      <c r="H49">
        <v>42</v>
      </c>
      <c r="I49" s="30">
        <v>0</v>
      </c>
    </row>
    <row r="50" spans="8:9" x14ac:dyDescent="0.25">
      <c r="H50">
        <v>43</v>
      </c>
      <c r="I50" s="30">
        <v>0</v>
      </c>
    </row>
    <row r="51" spans="8:9" x14ac:dyDescent="0.25">
      <c r="H51">
        <v>44</v>
      </c>
      <c r="I51" s="30">
        <v>0</v>
      </c>
    </row>
    <row r="52" spans="8:9" x14ac:dyDescent="0.25">
      <c r="H52">
        <v>45</v>
      </c>
      <c r="I52" s="30">
        <v>0</v>
      </c>
    </row>
    <row r="53" spans="8:9" x14ac:dyDescent="0.25">
      <c r="H53">
        <v>46</v>
      </c>
      <c r="I53" s="30">
        <v>0</v>
      </c>
    </row>
    <row r="54" spans="8:9" x14ac:dyDescent="0.25">
      <c r="H54">
        <v>47</v>
      </c>
      <c r="I54" s="30">
        <v>0</v>
      </c>
    </row>
    <row r="55" spans="8:9" x14ac:dyDescent="0.25">
      <c r="H55">
        <v>48</v>
      </c>
      <c r="I55" s="30">
        <v>0</v>
      </c>
    </row>
    <row r="56" spans="8:9" x14ac:dyDescent="0.25">
      <c r="H56">
        <v>49</v>
      </c>
      <c r="I56" s="30">
        <v>0</v>
      </c>
    </row>
    <row r="57" spans="8:9" x14ac:dyDescent="0.25">
      <c r="H57">
        <v>50</v>
      </c>
      <c r="I57" s="30">
        <v>0</v>
      </c>
    </row>
    <row r="58" spans="8:9" x14ac:dyDescent="0.25">
      <c r="H58">
        <v>51</v>
      </c>
      <c r="I58" s="30">
        <v>0</v>
      </c>
    </row>
    <row r="59" spans="8:9" x14ac:dyDescent="0.25">
      <c r="H59">
        <v>52</v>
      </c>
      <c r="I59" s="30">
        <v>0</v>
      </c>
    </row>
    <row r="60" spans="8:9" x14ac:dyDescent="0.25">
      <c r="H60">
        <v>53</v>
      </c>
      <c r="I60" s="30">
        <v>0</v>
      </c>
    </row>
    <row r="61" spans="8:9" x14ac:dyDescent="0.25">
      <c r="H61">
        <v>54</v>
      </c>
      <c r="I61" s="30">
        <v>0</v>
      </c>
    </row>
    <row r="62" spans="8:9" x14ac:dyDescent="0.25">
      <c r="H62">
        <v>55</v>
      </c>
      <c r="I62" s="30">
        <v>0</v>
      </c>
    </row>
    <row r="63" spans="8:9" x14ac:dyDescent="0.25">
      <c r="H63">
        <v>56</v>
      </c>
      <c r="I63" s="30">
        <v>0</v>
      </c>
    </row>
    <row r="64" spans="8:9" x14ac:dyDescent="0.25">
      <c r="H64">
        <v>57</v>
      </c>
      <c r="I64" s="30">
        <v>0</v>
      </c>
    </row>
    <row r="65" spans="8:9" x14ac:dyDescent="0.25">
      <c r="H65">
        <v>58</v>
      </c>
      <c r="I65" s="30">
        <v>0</v>
      </c>
    </row>
    <row r="66" spans="8:9" x14ac:dyDescent="0.25">
      <c r="H66">
        <v>59</v>
      </c>
      <c r="I66" s="30">
        <v>0</v>
      </c>
    </row>
    <row r="67" spans="8:9" x14ac:dyDescent="0.25">
      <c r="H67">
        <v>60</v>
      </c>
      <c r="I67" s="30">
        <v>0</v>
      </c>
    </row>
    <row r="68" spans="8:9" x14ac:dyDescent="0.25">
      <c r="H68">
        <v>61</v>
      </c>
      <c r="I68" s="30">
        <v>0</v>
      </c>
    </row>
    <row r="69" spans="8:9" x14ac:dyDescent="0.25">
      <c r="H69">
        <v>62</v>
      </c>
      <c r="I69" s="30">
        <v>0</v>
      </c>
    </row>
    <row r="70" spans="8:9" x14ac:dyDescent="0.25">
      <c r="H70">
        <v>63</v>
      </c>
      <c r="I70" s="30">
        <v>0</v>
      </c>
    </row>
    <row r="71" spans="8:9" x14ac:dyDescent="0.25">
      <c r="H71">
        <v>64</v>
      </c>
      <c r="I71" s="30">
        <v>0</v>
      </c>
    </row>
    <row r="72" spans="8:9" x14ac:dyDescent="0.25">
      <c r="H72">
        <v>65</v>
      </c>
      <c r="I72" s="30">
        <v>0</v>
      </c>
    </row>
    <row r="73" spans="8:9" x14ac:dyDescent="0.25">
      <c r="H73">
        <v>66</v>
      </c>
      <c r="I73" s="30">
        <v>0</v>
      </c>
    </row>
    <row r="74" spans="8:9" x14ac:dyDescent="0.25">
      <c r="H74">
        <v>67</v>
      </c>
      <c r="I74" s="30">
        <v>0</v>
      </c>
    </row>
    <row r="75" spans="8:9" x14ac:dyDescent="0.25">
      <c r="H75">
        <v>68</v>
      </c>
      <c r="I75" s="30">
        <v>0</v>
      </c>
    </row>
    <row r="76" spans="8:9" x14ac:dyDescent="0.25">
      <c r="H76">
        <v>69</v>
      </c>
      <c r="I76" s="30">
        <v>0</v>
      </c>
    </row>
    <row r="77" spans="8:9" x14ac:dyDescent="0.25">
      <c r="H77">
        <v>70</v>
      </c>
      <c r="I77" s="30">
        <v>0</v>
      </c>
    </row>
    <row r="78" spans="8:9" x14ac:dyDescent="0.25">
      <c r="H78">
        <v>71</v>
      </c>
      <c r="I78" s="30">
        <v>0</v>
      </c>
    </row>
    <row r="79" spans="8:9" x14ac:dyDescent="0.25">
      <c r="H79">
        <v>72</v>
      </c>
      <c r="I79" s="30">
        <v>0</v>
      </c>
    </row>
    <row r="80" spans="8:9" x14ac:dyDescent="0.25">
      <c r="H80">
        <v>73</v>
      </c>
      <c r="I80" s="30">
        <v>0</v>
      </c>
    </row>
    <row r="81" spans="8:9" x14ac:dyDescent="0.25">
      <c r="H81">
        <v>74</v>
      </c>
      <c r="I81" s="30">
        <v>0</v>
      </c>
    </row>
    <row r="82" spans="8:9" x14ac:dyDescent="0.25">
      <c r="H82">
        <v>75</v>
      </c>
      <c r="I82" s="30">
        <v>0</v>
      </c>
    </row>
    <row r="83" spans="8:9" x14ac:dyDescent="0.25">
      <c r="H83">
        <v>76</v>
      </c>
      <c r="I83" s="30">
        <v>0</v>
      </c>
    </row>
    <row r="84" spans="8:9" x14ac:dyDescent="0.25">
      <c r="H84">
        <v>77</v>
      </c>
      <c r="I84" s="30">
        <v>0</v>
      </c>
    </row>
    <row r="85" spans="8:9" x14ac:dyDescent="0.25">
      <c r="H85">
        <v>78</v>
      </c>
      <c r="I85" s="30">
        <v>0</v>
      </c>
    </row>
    <row r="86" spans="8:9" x14ac:dyDescent="0.25">
      <c r="H86">
        <v>79</v>
      </c>
      <c r="I86" s="30">
        <v>0</v>
      </c>
    </row>
    <row r="87" spans="8:9" x14ac:dyDescent="0.25">
      <c r="H87">
        <v>80</v>
      </c>
      <c r="I87" s="30">
        <v>0</v>
      </c>
    </row>
    <row r="88" spans="8:9" x14ac:dyDescent="0.25">
      <c r="H88">
        <v>81</v>
      </c>
      <c r="I88" s="30">
        <v>0</v>
      </c>
    </row>
    <row r="89" spans="8:9" x14ac:dyDescent="0.25">
      <c r="H89">
        <v>82</v>
      </c>
      <c r="I89" s="30">
        <v>0</v>
      </c>
    </row>
    <row r="90" spans="8:9" x14ac:dyDescent="0.25">
      <c r="H90">
        <v>83</v>
      </c>
      <c r="I90" s="30">
        <v>0</v>
      </c>
    </row>
    <row r="91" spans="8:9" x14ac:dyDescent="0.25">
      <c r="H91">
        <v>84</v>
      </c>
      <c r="I91" s="30">
        <v>0</v>
      </c>
    </row>
    <row r="92" spans="8:9" x14ac:dyDescent="0.25">
      <c r="H92">
        <v>85</v>
      </c>
      <c r="I92" s="30">
        <v>0</v>
      </c>
    </row>
    <row r="93" spans="8:9" x14ac:dyDescent="0.25">
      <c r="H93">
        <v>86</v>
      </c>
      <c r="I93" s="30">
        <v>0</v>
      </c>
    </row>
    <row r="94" spans="8:9" x14ac:dyDescent="0.25">
      <c r="H94">
        <v>87</v>
      </c>
      <c r="I94" s="30">
        <v>0</v>
      </c>
    </row>
    <row r="95" spans="8:9" x14ac:dyDescent="0.25">
      <c r="H95">
        <v>88</v>
      </c>
      <c r="I95" s="30">
        <v>0</v>
      </c>
    </row>
    <row r="96" spans="8:9" x14ac:dyDescent="0.25">
      <c r="H96">
        <v>89</v>
      </c>
      <c r="I96" s="30">
        <v>0</v>
      </c>
    </row>
    <row r="97" spans="8:9" x14ac:dyDescent="0.25">
      <c r="H97">
        <v>90</v>
      </c>
      <c r="I97" s="30">
        <v>0</v>
      </c>
    </row>
    <row r="98" spans="8:9" x14ac:dyDescent="0.25">
      <c r="H98">
        <v>91</v>
      </c>
      <c r="I98" s="30">
        <v>0</v>
      </c>
    </row>
    <row r="99" spans="8:9" x14ac:dyDescent="0.25">
      <c r="H99">
        <v>92</v>
      </c>
      <c r="I99" s="30">
        <v>0</v>
      </c>
    </row>
    <row r="100" spans="8:9" x14ac:dyDescent="0.25">
      <c r="H100">
        <v>93</v>
      </c>
      <c r="I100" s="30">
        <v>0</v>
      </c>
    </row>
    <row r="101" spans="8:9" x14ac:dyDescent="0.25">
      <c r="H101">
        <v>94</v>
      </c>
      <c r="I101" s="30">
        <v>0</v>
      </c>
    </row>
    <row r="102" spans="8:9" x14ac:dyDescent="0.25">
      <c r="H102">
        <v>95</v>
      </c>
      <c r="I102" s="30">
        <v>0</v>
      </c>
    </row>
    <row r="103" spans="8:9" x14ac:dyDescent="0.25">
      <c r="H103">
        <v>96</v>
      </c>
      <c r="I103" s="30">
        <v>0</v>
      </c>
    </row>
    <row r="104" spans="8:9" x14ac:dyDescent="0.25">
      <c r="H104">
        <v>97</v>
      </c>
      <c r="I104" s="30">
        <v>0</v>
      </c>
    </row>
    <row r="105" spans="8:9" x14ac:dyDescent="0.25">
      <c r="H105">
        <v>98</v>
      </c>
      <c r="I105" s="30">
        <v>0</v>
      </c>
    </row>
    <row r="106" spans="8:9" x14ac:dyDescent="0.25">
      <c r="H106">
        <v>99</v>
      </c>
      <c r="I106" s="30">
        <v>0</v>
      </c>
    </row>
    <row r="107" spans="8:9" x14ac:dyDescent="0.25">
      <c r="H107">
        <v>100</v>
      </c>
      <c r="I107" s="30">
        <v>0</v>
      </c>
    </row>
    <row r="108" spans="8:9" x14ac:dyDescent="0.25">
      <c r="I108" s="30"/>
    </row>
    <row r="109" spans="8:9" x14ac:dyDescent="0.25">
      <c r="I109" s="30"/>
    </row>
    <row r="110" spans="8:9" x14ac:dyDescent="0.25">
      <c r="I110" s="30"/>
    </row>
    <row r="111" spans="8:9" x14ac:dyDescent="0.25">
      <c r="I111" s="30"/>
    </row>
    <row r="112" spans="8:9" x14ac:dyDescent="0.25">
      <c r="I112" s="30"/>
    </row>
    <row r="113" spans="9:9" x14ac:dyDescent="0.25">
      <c r="I113" s="30"/>
    </row>
    <row r="114" spans="9:9" x14ac:dyDescent="0.25">
      <c r="I114" s="30"/>
    </row>
    <row r="115" spans="9:9" x14ac:dyDescent="0.25">
      <c r="I115" s="30"/>
    </row>
    <row r="116" spans="9:9" x14ac:dyDescent="0.25">
      <c r="I116" s="30"/>
    </row>
    <row r="117" spans="9:9" x14ac:dyDescent="0.25">
      <c r="I117" s="30"/>
    </row>
    <row r="118" spans="9:9" x14ac:dyDescent="0.25">
      <c r="I118" s="30"/>
    </row>
    <row r="119" spans="9:9" x14ac:dyDescent="0.25">
      <c r="I119" s="30"/>
    </row>
    <row r="120" spans="9:9" x14ac:dyDescent="0.25">
      <c r="I120" s="30"/>
    </row>
    <row r="121" spans="9:9" x14ac:dyDescent="0.25">
      <c r="I121" s="30"/>
    </row>
    <row r="122" spans="9:9" x14ac:dyDescent="0.25">
      <c r="I122" s="30"/>
    </row>
    <row r="123" spans="9:9" x14ac:dyDescent="0.25">
      <c r="I123" s="30"/>
    </row>
    <row r="124" spans="9:9" x14ac:dyDescent="0.25">
      <c r="I124" s="30"/>
    </row>
    <row r="125" spans="9:9" x14ac:dyDescent="0.25">
      <c r="I125" s="30"/>
    </row>
    <row r="126" spans="9:9" x14ac:dyDescent="0.25">
      <c r="I126" s="30"/>
    </row>
    <row r="127" spans="9:9" x14ac:dyDescent="0.25">
      <c r="I127" s="30"/>
    </row>
    <row r="128" spans="9:9" x14ac:dyDescent="0.25">
      <c r="I128" s="30"/>
    </row>
    <row r="129" spans="9:9" x14ac:dyDescent="0.25">
      <c r="I129" s="30"/>
    </row>
    <row r="130" spans="9:9" x14ac:dyDescent="0.25">
      <c r="I130" s="30"/>
    </row>
    <row r="131" spans="9:9" x14ac:dyDescent="0.25">
      <c r="I131" s="30"/>
    </row>
    <row r="132" spans="9:9" x14ac:dyDescent="0.25">
      <c r="I132" s="30"/>
    </row>
    <row r="133" spans="9:9" x14ac:dyDescent="0.25">
      <c r="I133" s="30"/>
    </row>
    <row r="134" spans="9:9" x14ac:dyDescent="0.25">
      <c r="I134" s="30"/>
    </row>
    <row r="135" spans="9:9" x14ac:dyDescent="0.25">
      <c r="I135" s="30"/>
    </row>
    <row r="136" spans="9:9" x14ac:dyDescent="0.25">
      <c r="I136" s="30"/>
    </row>
    <row r="137" spans="9:9" x14ac:dyDescent="0.25">
      <c r="I137" s="30"/>
    </row>
    <row r="138" spans="9:9" x14ac:dyDescent="0.25">
      <c r="I138" s="30"/>
    </row>
    <row r="139" spans="9:9" x14ac:dyDescent="0.25">
      <c r="I139" s="30"/>
    </row>
    <row r="140" spans="9:9" x14ac:dyDescent="0.25">
      <c r="I140" s="30"/>
    </row>
    <row r="141" spans="9:9" x14ac:dyDescent="0.25">
      <c r="I141" s="30"/>
    </row>
    <row r="142" spans="9:9" x14ac:dyDescent="0.25">
      <c r="I142" s="30"/>
    </row>
    <row r="143" spans="9:9" x14ac:dyDescent="0.25">
      <c r="I143" s="30"/>
    </row>
    <row r="144" spans="9:9" x14ac:dyDescent="0.25">
      <c r="I144" s="30"/>
    </row>
    <row r="145" spans="9:9" x14ac:dyDescent="0.25">
      <c r="I145" s="30"/>
    </row>
    <row r="146" spans="9:9" x14ac:dyDescent="0.25">
      <c r="I146" s="30"/>
    </row>
    <row r="147" spans="9:9" x14ac:dyDescent="0.25">
      <c r="I147" s="30"/>
    </row>
    <row r="148" spans="9:9" x14ac:dyDescent="0.25">
      <c r="I148" s="30"/>
    </row>
    <row r="149" spans="9:9" x14ac:dyDescent="0.25">
      <c r="I149" s="30"/>
    </row>
    <row r="150" spans="9:9" x14ac:dyDescent="0.25">
      <c r="I150" s="30"/>
    </row>
    <row r="151" spans="9:9" x14ac:dyDescent="0.25">
      <c r="I151" s="30"/>
    </row>
    <row r="152" spans="9:9" x14ac:dyDescent="0.25">
      <c r="I152" s="30"/>
    </row>
    <row r="153" spans="9:9" x14ac:dyDescent="0.25">
      <c r="I153" s="30"/>
    </row>
    <row r="154" spans="9:9" x14ac:dyDescent="0.25">
      <c r="I154" s="30"/>
    </row>
    <row r="155" spans="9:9" x14ac:dyDescent="0.25">
      <c r="I155" s="30"/>
    </row>
    <row r="156" spans="9:9" x14ac:dyDescent="0.25">
      <c r="I156" s="30"/>
    </row>
    <row r="157" spans="9:9" x14ac:dyDescent="0.25">
      <c r="I157" s="30"/>
    </row>
    <row r="158" spans="9:9" x14ac:dyDescent="0.25">
      <c r="I158" s="30"/>
    </row>
    <row r="159" spans="9:9" x14ac:dyDescent="0.25">
      <c r="I159" s="30"/>
    </row>
    <row r="160" spans="9:9" x14ac:dyDescent="0.25">
      <c r="I160" s="30"/>
    </row>
    <row r="161" spans="9:9" x14ac:dyDescent="0.25">
      <c r="I161" s="30"/>
    </row>
    <row r="162" spans="9:9" x14ac:dyDescent="0.25">
      <c r="I162" s="30"/>
    </row>
    <row r="163" spans="9:9" x14ac:dyDescent="0.25">
      <c r="I163" s="30"/>
    </row>
    <row r="164" spans="9:9" x14ac:dyDescent="0.25">
      <c r="I164" s="30"/>
    </row>
    <row r="165" spans="9:9" x14ac:dyDescent="0.25">
      <c r="I165" s="30"/>
    </row>
    <row r="166" spans="9:9" x14ac:dyDescent="0.25">
      <c r="I166" s="30"/>
    </row>
    <row r="167" spans="9:9" x14ac:dyDescent="0.25">
      <c r="I167" s="30"/>
    </row>
    <row r="168" spans="9:9" x14ac:dyDescent="0.25">
      <c r="I168" s="30"/>
    </row>
    <row r="169" spans="9:9" x14ac:dyDescent="0.25">
      <c r="I169" s="30"/>
    </row>
    <row r="170" spans="9:9" x14ac:dyDescent="0.25">
      <c r="I170" s="30"/>
    </row>
    <row r="171" spans="9:9" x14ac:dyDescent="0.25">
      <c r="I171" s="30"/>
    </row>
    <row r="172" spans="9:9" x14ac:dyDescent="0.25">
      <c r="I172" s="30"/>
    </row>
    <row r="173" spans="9:9" x14ac:dyDescent="0.25">
      <c r="I173" s="30"/>
    </row>
    <row r="174" spans="9:9" x14ac:dyDescent="0.25">
      <c r="I174" s="30"/>
    </row>
    <row r="175" spans="9:9" x14ac:dyDescent="0.25">
      <c r="I175" s="30"/>
    </row>
    <row r="176" spans="9:9" x14ac:dyDescent="0.25">
      <c r="I176" s="30"/>
    </row>
    <row r="177" spans="9:9" x14ac:dyDescent="0.25">
      <c r="I177" s="30"/>
    </row>
    <row r="178" spans="9:9" x14ac:dyDescent="0.25">
      <c r="I178" s="30"/>
    </row>
    <row r="179" spans="9:9" x14ac:dyDescent="0.25">
      <c r="I179" s="30"/>
    </row>
    <row r="180" spans="9:9" x14ac:dyDescent="0.25">
      <c r="I180" s="30"/>
    </row>
    <row r="181" spans="9:9" x14ac:dyDescent="0.25">
      <c r="I181" s="30"/>
    </row>
    <row r="182" spans="9:9" x14ac:dyDescent="0.25">
      <c r="I182" s="30"/>
    </row>
    <row r="183" spans="9:9" x14ac:dyDescent="0.25">
      <c r="I183" s="30"/>
    </row>
    <row r="184" spans="9:9" x14ac:dyDescent="0.25">
      <c r="I184" s="30"/>
    </row>
    <row r="185" spans="9:9" x14ac:dyDescent="0.25">
      <c r="I185" s="30"/>
    </row>
    <row r="186" spans="9:9" x14ac:dyDescent="0.25">
      <c r="I186" s="30"/>
    </row>
    <row r="187" spans="9:9" x14ac:dyDescent="0.25">
      <c r="I187" s="30"/>
    </row>
    <row r="188" spans="9:9" x14ac:dyDescent="0.25">
      <c r="I188" s="30"/>
    </row>
    <row r="189" spans="9:9" x14ac:dyDescent="0.25">
      <c r="I189" s="30"/>
    </row>
    <row r="190" spans="9:9" x14ac:dyDescent="0.25">
      <c r="I190" s="30"/>
    </row>
    <row r="191" spans="9:9" x14ac:dyDescent="0.25">
      <c r="I191" s="30"/>
    </row>
    <row r="192" spans="9:9" x14ac:dyDescent="0.25">
      <c r="I192" s="30"/>
    </row>
    <row r="193" spans="9:9" x14ac:dyDescent="0.25">
      <c r="I193" s="30"/>
    </row>
    <row r="194" spans="9:9" x14ac:dyDescent="0.25">
      <c r="I194" s="30"/>
    </row>
    <row r="195" spans="9:9" x14ac:dyDescent="0.25">
      <c r="I195" s="30"/>
    </row>
    <row r="196" spans="9:9" x14ac:dyDescent="0.25">
      <c r="I196" s="30"/>
    </row>
    <row r="197" spans="9:9" x14ac:dyDescent="0.25">
      <c r="I197" s="30"/>
    </row>
    <row r="198" spans="9:9" x14ac:dyDescent="0.25">
      <c r="I198" s="30"/>
    </row>
    <row r="199" spans="9:9" x14ac:dyDescent="0.25">
      <c r="I199" s="30"/>
    </row>
    <row r="200" spans="9:9" x14ac:dyDescent="0.25">
      <c r="I200" s="30"/>
    </row>
    <row r="201" spans="9:9" x14ac:dyDescent="0.25">
      <c r="I201" s="30"/>
    </row>
    <row r="202" spans="9:9" x14ac:dyDescent="0.25">
      <c r="I202" s="30"/>
    </row>
    <row r="203" spans="9:9" x14ac:dyDescent="0.25">
      <c r="I203" s="30"/>
    </row>
    <row r="204" spans="9:9" x14ac:dyDescent="0.25">
      <c r="I204" s="30"/>
    </row>
    <row r="205" spans="9:9" x14ac:dyDescent="0.25">
      <c r="I205" s="30"/>
    </row>
    <row r="206" spans="9:9" x14ac:dyDescent="0.25">
      <c r="I206" s="30"/>
    </row>
    <row r="207" spans="9:9" x14ac:dyDescent="0.25">
      <c r="I207" s="30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M1021"/>
  <sheetViews>
    <sheetView workbookViewId="0">
      <selection activeCell="I2" sqref="I2"/>
    </sheetView>
  </sheetViews>
  <sheetFormatPr defaultColWidth="8.85546875" defaultRowHeight="15" x14ac:dyDescent="0.25"/>
  <cols>
    <col min="2" max="6" width="9.140625" style="7"/>
    <col min="8" max="8" width="9.140625" style="1"/>
    <col min="20" max="21" width="9.140625"/>
    <col min="30" max="32" width="9.140625"/>
    <col min="34" max="36" width="9.140625"/>
    <col min="38" max="38" width="9.140625"/>
    <col min="39" max="39" width="9.140625" style="7"/>
  </cols>
  <sheetData>
    <row r="1" spans="1:39" x14ac:dyDescent="0.25">
      <c r="A1" t="s">
        <v>9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H1" s="1">
        <v>0</v>
      </c>
      <c r="I1" s="1" t="s">
        <v>60</v>
      </c>
      <c r="K1">
        <v>0</v>
      </c>
      <c r="L1" t="s">
        <v>60</v>
      </c>
      <c r="N1" t="s">
        <v>18</v>
      </c>
      <c r="O1" t="s">
        <v>60</v>
      </c>
      <c r="Q1" t="s">
        <v>61</v>
      </c>
      <c r="R1" t="s">
        <v>60</v>
      </c>
      <c r="T1" t="s">
        <v>62</v>
      </c>
      <c r="U1" t="s">
        <v>60</v>
      </c>
      <c r="W1">
        <v>0</v>
      </c>
      <c r="X1" t="s">
        <v>60</v>
      </c>
      <c r="Z1" t="s">
        <v>66</v>
      </c>
      <c r="AA1" t="s">
        <v>67</v>
      </c>
      <c r="AB1" t="s">
        <v>60</v>
      </c>
      <c r="AD1" t="s">
        <v>66</v>
      </c>
      <c r="AE1" t="s">
        <v>67</v>
      </c>
      <c r="AF1" t="s">
        <v>60</v>
      </c>
      <c r="AH1" t="s">
        <v>66</v>
      </c>
      <c r="AI1" t="s">
        <v>67</v>
      </c>
      <c r="AJ1" t="s">
        <v>60</v>
      </c>
      <c r="AL1" t="s">
        <v>77</v>
      </c>
      <c r="AM1" s="7" t="s">
        <v>60</v>
      </c>
    </row>
    <row r="2" spans="1:39" x14ac:dyDescent="0.25">
      <c r="A2">
        <v>1</v>
      </c>
      <c r="B2" s="7">
        <f>COUNTIF(All!B:B,"="&amp;$A2)/(COUNTA(All!B:B)-1)</f>
        <v>9.5213587236232633E-2</v>
      </c>
      <c r="C2" s="7">
        <f>COUNTIF(All!C:C,"="&amp;$A2)/(COUNTA(All!C:C)-1)</f>
        <v>0</v>
      </c>
      <c r="D2" s="7">
        <f>COUNTIF(All!D:D,"="&amp;$A2)/(COUNTA(All!D:D)-1)</f>
        <v>0</v>
      </c>
      <c r="E2" s="7">
        <f>COUNTIF(All!E:E,"="&amp;$A2)/(COUNTA(All!E:E)-1)</f>
        <v>0</v>
      </c>
      <c r="F2" s="7">
        <f>COUNTIF(All!F:F,"="&amp;$A2)/(COUNTA(All!F:F)-1)</f>
        <v>0</v>
      </c>
      <c r="H2" s="1">
        <v>1</v>
      </c>
      <c r="I2" s="10">
        <f>COUNTIFS(All!J:J,"&gt;="&amp;Distrib!H1*10,All!J:J,"&lt;"&amp;Distrib!H2*10)/COUNTA(All!J:J)</f>
        <v>0</v>
      </c>
      <c r="K2">
        <v>1</v>
      </c>
      <c r="L2" s="33">
        <f ca="1">COUNTIFS(STrend!I:I,"&gt;="&amp;Distrib!K1/100,STrend!I:I,"&lt;"&amp;Distrib!K2/100)/COUNTA(STrend!I:I)</f>
        <v>0</v>
      </c>
      <c r="N2">
        <v>0</v>
      </c>
      <c r="O2">
        <f>COUNTIF(All!L:L,N2)/(COUNTA(All!L:L)-1)</f>
        <v>2.624806999485332E-2</v>
      </c>
      <c r="Q2">
        <v>1</v>
      </c>
      <c r="R2">
        <f>COUNTIF(All!O:O,Q2)/(COUNTA(All!O:O)-1)</f>
        <v>0</v>
      </c>
      <c r="T2">
        <v>1</v>
      </c>
      <c r="U2">
        <f>COUNTIF(All!$P:$P,T2)/(COUNTA(All!$P:$P)-1)</f>
        <v>0.34740092640247039</v>
      </c>
      <c r="W2">
        <v>1</v>
      </c>
      <c r="X2" s="10">
        <f ca="1">COUNTIFS(STrend!B:F,"&gt;="&amp;Distrib!W1/1000,STrend!B:F,"&lt;"&amp;Distrib!W2/1000)/COUNTA(STrend!B:F)</f>
        <v>1.3121272365805169E-2</v>
      </c>
      <c r="Z2">
        <v>1</v>
      </c>
      <c r="AA2">
        <f>COUNTIF(Mains!$I:$ZZ,Z2)</f>
        <v>884</v>
      </c>
      <c r="AB2" s="7">
        <f>AA2/SUM(AA:AA)</f>
        <v>9.9549549549549546E-2</v>
      </c>
      <c r="AD2">
        <v>1</v>
      </c>
      <c r="AE2">
        <f>COUNTIF(Stars!$I:$ZZ,AD2)</f>
        <v>677</v>
      </c>
      <c r="AF2" s="7">
        <f>AE2/SUM(AE:AE)</f>
        <v>0.19059684684684686</v>
      </c>
      <c r="AH2">
        <v>1</v>
      </c>
      <c r="AI2">
        <f>COUNTIF(Two!$G:$ZZ,AH2)</f>
        <v>146</v>
      </c>
      <c r="AJ2" s="7">
        <f>AI2/SUM(AI:AI)</f>
        <v>8.0343385428131193E-3</v>
      </c>
      <c r="AL2">
        <v>1</v>
      </c>
      <c r="AM2" s="7">
        <f>COUNTIF(All!$Q:$Q,AL2)/(COUNTA(All!$Q:$Q)-1)</f>
        <v>0</v>
      </c>
    </row>
    <row r="3" spans="1:39" x14ac:dyDescent="0.25">
      <c r="A3">
        <v>2</v>
      </c>
      <c r="B3" s="7">
        <f>COUNTIF(All!B:B,"="&amp;$A3)/(COUNTA(All!B:B)-1)</f>
        <v>8.5949562532166748E-2</v>
      </c>
      <c r="C3" s="7">
        <f>COUNTIF(All!C:C,"="&amp;$A3)/(COUNTA(All!C:C)-1)</f>
        <v>6.1760164693772518E-3</v>
      </c>
      <c r="D3" s="7">
        <f>COUNTIF(All!D:D,"="&amp;$A3)/(COUNTA(All!D:D)-1)</f>
        <v>0</v>
      </c>
      <c r="E3" s="7">
        <f>COUNTIF(All!E:E,"="&amp;$A3)/(COUNTA(All!E:E)-1)</f>
        <v>0</v>
      </c>
      <c r="F3" s="7">
        <f>COUNTIF(All!F:F,"="&amp;$A3)/(COUNTA(All!F:F)-1)</f>
        <v>0</v>
      </c>
      <c r="H3" s="1">
        <v>2</v>
      </c>
      <c r="I3" s="10">
        <f>COUNTIFS(All!J:J,"&gt;="&amp;Distrib!H2*10,All!J:J,"&lt;"&amp;Distrib!H3*10)/COUNTA(All!J:J)</f>
        <v>0</v>
      </c>
      <c r="K3">
        <v>2</v>
      </c>
      <c r="L3" s="33">
        <f ca="1">COUNTIFS(STrend!I:I,"&gt;="&amp;Distrib!K2/100,STrend!I:I,"&lt;"&amp;Distrib!K3/100)/COUNTA(STrend!I:I)</f>
        <v>4.970178926441352E-3</v>
      </c>
      <c r="N3">
        <v>1</v>
      </c>
      <c r="O3">
        <f>COUNTIF(All!L:L,N3)/(COUNTA(All!L:L)-1)</f>
        <v>0.14719505918682449</v>
      </c>
      <c r="Q3">
        <v>2</v>
      </c>
      <c r="R3">
        <f>COUNTIF(All!O:O,Q3)/(COUNTA(All!O:O)-1)</f>
        <v>0</v>
      </c>
      <c r="T3">
        <v>2</v>
      </c>
      <c r="U3">
        <f>COUNTIF(All!$P:$P,T3)/(COUNTA(All!$P:$P)-1)</f>
        <v>0.24549665465774576</v>
      </c>
      <c r="W3">
        <v>2</v>
      </c>
      <c r="X3" s="10">
        <f ca="1">COUNTIFS(STrend!B:F,"&gt;="&amp;Distrib!W2/1000,STrend!B:F,"&lt;"&amp;Distrib!W3/1000)/COUNTA(STrend!B:F)</f>
        <v>4.1351888667992047E-2</v>
      </c>
      <c r="Z3">
        <v>2</v>
      </c>
      <c r="AA3">
        <f>COUNTIF(Mains!$I:$ZZ,Z3)</f>
        <v>802</v>
      </c>
      <c r="AB3" s="7">
        <f t="shared" ref="AB3:AB66" si="0">AA3/SUM(AA:AA)</f>
        <v>9.0315315315315309E-2</v>
      </c>
      <c r="AD3">
        <v>2</v>
      </c>
      <c r="AE3">
        <f>COUNTIF(Stars!$I:$ZZ,AD3)</f>
        <v>485</v>
      </c>
      <c r="AF3" s="7">
        <f t="shared" ref="AF3:AF66" si="1">AE3/SUM(AE:AE)</f>
        <v>0.1365427927927928</v>
      </c>
      <c r="AH3">
        <v>2</v>
      </c>
      <c r="AI3">
        <f>COUNTIF(Two!$G:$ZZ,AH3)</f>
        <v>172</v>
      </c>
      <c r="AJ3" s="7">
        <f t="shared" ref="AJ3:AJ66" si="2">AI3/SUM(AI:AI)</f>
        <v>9.465111160026414E-3</v>
      </c>
      <c r="AL3">
        <v>2</v>
      </c>
      <c r="AM3" s="7">
        <f>COUNTIF(All!$Q:$Q,AL3)/(COUNTA(All!$Q:$Q)-1)</f>
        <v>5.1466803911477102E-4</v>
      </c>
    </row>
    <row r="4" spans="1:39" x14ac:dyDescent="0.25">
      <c r="A4">
        <v>3</v>
      </c>
      <c r="B4" s="7">
        <f>COUNTIF(All!B:B,"="&amp;$A4)/(COUNTA(All!B:B)-1)</f>
        <v>8.183221821924859E-2</v>
      </c>
      <c r="C4" s="7">
        <f>COUNTIF(All!C:C,"="&amp;$A4)/(COUNTA(All!C:C)-1)</f>
        <v>1.5440041173443129E-2</v>
      </c>
      <c r="D4" s="7">
        <f>COUNTIF(All!D:D,"="&amp;$A4)/(COUNTA(All!D:D)-1)</f>
        <v>0</v>
      </c>
      <c r="E4" s="7">
        <f>COUNTIF(All!E:E,"="&amp;$A4)/(COUNTA(All!E:E)-1)</f>
        <v>0</v>
      </c>
      <c r="F4" s="7">
        <f>COUNTIF(All!F:F,"="&amp;$A4)/(COUNTA(All!F:F)-1)</f>
        <v>0</v>
      </c>
      <c r="H4" s="1">
        <v>3</v>
      </c>
      <c r="I4" s="10">
        <f>COUNTIFS(All!J:J,"&gt;="&amp;Distrib!H3*10,All!J:J,"&lt;"&amp;Distrib!H4*10)/COUNTA(All!J:J)</f>
        <v>0</v>
      </c>
      <c r="K4">
        <v>3</v>
      </c>
      <c r="L4" s="33">
        <f ca="1">COUNTIFS(STrend!I:I,"&gt;="&amp;Distrib!K3/100,STrend!I:I,"&lt;"&amp;Distrib!K4/100)/COUNTA(STrend!I:I)</f>
        <v>3.4791252485089463E-2</v>
      </c>
      <c r="N4">
        <v>2</v>
      </c>
      <c r="O4">
        <f>COUNTIF(All!L:L,N4)/(COUNTA(All!L:L)-1)</f>
        <v>0.34791559444158515</v>
      </c>
      <c r="Q4">
        <v>3</v>
      </c>
      <c r="R4">
        <f>COUNTIF(All!O:O,Q4)/(COUNTA(All!O:O)-1)</f>
        <v>5.1466803911477102E-4</v>
      </c>
      <c r="T4">
        <v>3</v>
      </c>
      <c r="U4">
        <f>COUNTIF(All!$P:$P,T4)/(COUNTA(All!$P:$P)-1)</f>
        <v>0.17653113741636645</v>
      </c>
      <c r="W4">
        <v>3</v>
      </c>
      <c r="X4" s="10">
        <f ca="1">COUNTIFS(STrend!B:F,"&gt;="&amp;Distrib!W3/1000,STrend!B:F,"&lt;"&amp;Distrib!W4/1000)/COUNTA(STrend!B:F)</f>
        <v>5.7654075546719682E-2</v>
      </c>
      <c r="Z4">
        <v>3</v>
      </c>
      <c r="AA4">
        <f>COUNTIF(Mains!$I:$ZZ,Z4)</f>
        <v>694</v>
      </c>
      <c r="AB4" s="7">
        <f t="shared" si="0"/>
        <v>7.815315315315316E-2</v>
      </c>
      <c r="AD4">
        <v>3</v>
      </c>
      <c r="AE4">
        <f>COUNTIF(Stars!$I:$ZZ,AD4)</f>
        <v>438</v>
      </c>
      <c r="AF4" s="7">
        <f t="shared" si="1"/>
        <v>0.12331081081081081</v>
      </c>
      <c r="AH4">
        <v>3</v>
      </c>
      <c r="AI4">
        <f>COUNTIF(Two!$G:$ZZ,AH4)</f>
        <v>130</v>
      </c>
      <c r="AJ4" s="7">
        <f t="shared" si="2"/>
        <v>7.1538630860664759E-3</v>
      </c>
      <c r="AL4">
        <v>3</v>
      </c>
      <c r="AM4" s="7">
        <f>COUNTIF(All!$Q:$Q,AL4)/(COUNTA(All!$Q:$Q)-1)</f>
        <v>1.0808028821410191E-2</v>
      </c>
    </row>
    <row r="5" spans="1:39" x14ac:dyDescent="0.25">
      <c r="A5">
        <v>4</v>
      </c>
      <c r="B5" s="7">
        <f>COUNTIF(All!B:B,"="&amp;$A5)/(COUNTA(All!B:B)-1)</f>
        <v>7.6685537828100878E-2</v>
      </c>
      <c r="C5" s="7">
        <f>COUNTIF(All!C:C,"="&amp;$A5)/(COUNTA(All!C:C)-1)</f>
        <v>2.4189397838394237E-2</v>
      </c>
      <c r="D5" s="7">
        <f>COUNTIF(All!D:D,"="&amp;$A5)/(COUNTA(All!D:D)-1)</f>
        <v>1.029336078229542E-3</v>
      </c>
      <c r="E5" s="7">
        <f>COUNTIF(All!E:E,"="&amp;$A5)/(COUNTA(All!E:E)-1)</f>
        <v>0</v>
      </c>
      <c r="F5" s="7">
        <f>COUNTIF(All!F:F,"="&amp;$A5)/(COUNTA(All!F:F)-1)</f>
        <v>0</v>
      </c>
      <c r="H5" s="1">
        <v>4</v>
      </c>
      <c r="I5" s="10">
        <f>COUNTIFS(All!J:J,"&gt;="&amp;Distrib!H4*10,All!J:J,"&lt;"&amp;Distrib!H5*10)/COUNTA(All!J:J)</f>
        <v>0</v>
      </c>
      <c r="K5">
        <v>4</v>
      </c>
      <c r="L5" s="33">
        <f ca="1">COUNTIFS(STrend!I:I,"&gt;="&amp;Distrib!K4/100,STrend!I:I,"&lt;"&amp;Distrib!K5/100)/COUNTA(STrend!I:I)</f>
        <v>0.12524850894632206</v>
      </c>
      <c r="N5">
        <v>3</v>
      </c>
      <c r="O5">
        <f>COUNTIF(All!L:L,N5)/(COUNTA(All!L:L)-1)</f>
        <v>0.30931549150797738</v>
      </c>
      <c r="Q5">
        <v>4</v>
      </c>
      <c r="R5">
        <f>COUNTIF(All!O:O,Q5)/(COUNTA(All!O:O)-1)</f>
        <v>2.5733401955738548E-3</v>
      </c>
      <c r="T5">
        <v>4</v>
      </c>
      <c r="U5">
        <f>COUNTIF(All!$P:$P,T5)/(COUNTA(All!$P:$P)-1)</f>
        <v>0.10036026762738035</v>
      </c>
      <c r="W5">
        <v>4</v>
      </c>
      <c r="X5" s="10">
        <f ca="1">COUNTIFS(STrend!B:F,"&gt;="&amp;Distrib!W4/1000,STrend!B:F,"&lt;"&amp;Distrib!W5/1000)/COUNTA(STrend!B:F)</f>
        <v>5.3081510934393637E-2</v>
      </c>
      <c r="Z5">
        <v>4</v>
      </c>
      <c r="AA5">
        <f>COUNTIF(Mains!$I:$ZZ,Z5)</f>
        <v>651</v>
      </c>
      <c r="AB5" s="7">
        <f t="shared" si="0"/>
        <v>7.3310810810810811E-2</v>
      </c>
      <c r="AD5">
        <v>4</v>
      </c>
      <c r="AE5">
        <f>COUNTIF(Stars!$I:$ZZ,AD5)</f>
        <v>360</v>
      </c>
      <c r="AF5" s="7">
        <f t="shared" si="1"/>
        <v>0.10135135135135136</v>
      </c>
      <c r="AH5">
        <v>4</v>
      </c>
      <c r="AI5">
        <f>COUNTIF(Two!$G:$ZZ,AH5)</f>
        <v>137</v>
      </c>
      <c r="AJ5" s="7">
        <f t="shared" si="2"/>
        <v>7.5390710983931327E-3</v>
      </c>
      <c r="AL5">
        <v>4</v>
      </c>
      <c r="AM5" s="7">
        <f>COUNTIF(All!$Q:$Q,AL5)/(COUNTA(All!$Q:$Q)-1)</f>
        <v>2.624806999485332E-2</v>
      </c>
    </row>
    <row r="6" spans="1:39" x14ac:dyDescent="0.25">
      <c r="A6">
        <v>5</v>
      </c>
      <c r="B6" s="7">
        <f>COUNTIF(All!B:B,"="&amp;$A6)/(COUNTA(All!B:B)-1)</f>
        <v>7.4112197632527022E-2</v>
      </c>
      <c r="C6" s="7">
        <f>COUNTIF(All!C:C,"="&amp;$A6)/(COUNTA(All!C:C)-1)</f>
        <v>2.624806999485332E-2</v>
      </c>
      <c r="D6" s="7">
        <f>COUNTIF(All!D:D,"="&amp;$A6)/(COUNTA(All!D:D)-1)</f>
        <v>1.5440041173443129E-3</v>
      </c>
      <c r="E6" s="7">
        <f>COUNTIF(All!E:E,"="&amp;$A6)/(COUNTA(All!E:E)-1)</f>
        <v>0</v>
      </c>
      <c r="F6" s="7">
        <f>COUNTIF(All!F:F,"="&amp;$A6)/(COUNTA(All!F:F)-1)</f>
        <v>0</v>
      </c>
      <c r="H6" s="1">
        <v>5</v>
      </c>
      <c r="I6" s="10">
        <f>COUNTIFS(All!J:J,"&gt;="&amp;Distrib!H5*10,All!J:J,"&lt;"&amp;Distrib!H6*10)/COUNTA(All!J:J)</f>
        <v>2.5720164609053498E-3</v>
      </c>
      <c r="K6">
        <v>5</v>
      </c>
      <c r="L6" s="33">
        <f ca="1">COUNTIFS(STrend!I:I,"&gt;="&amp;Distrib!K5/100,STrend!I:I,"&lt;"&amp;Distrib!K6/100)/COUNTA(STrend!I:I)</f>
        <v>0.23260437375745527</v>
      </c>
      <c r="N6">
        <v>4</v>
      </c>
      <c r="O6">
        <f>COUNTIF(All!L:L,N6)/(COUNTA(All!L:L)-1)</f>
        <v>0.14719505918682449</v>
      </c>
      <c r="Q6">
        <v>5</v>
      </c>
      <c r="R6">
        <f>COUNTIF(All!O:O,Q6)/(COUNTA(All!O:O)-1)</f>
        <v>4.6320123520329388E-3</v>
      </c>
      <c r="T6">
        <v>5</v>
      </c>
      <c r="U6">
        <f>COUNTIF(All!$P:$P,T6)/(COUNTA(All!$P:$P)-1)</f>
        <v>6.0730828615542971E-2</v>
      </c>
      <c r="W6">
        <v>5</v>
      </c>
      <c r="X6" s="10">
        <f ca="1">COUNTIFS(STrend!B:F,"&gt;="&amp;Distrib!W5/1000,STrend!B:F,"&lt;"&amp;Distrib!W6/1000)/COUNTA(STrend!B:F)</f>
        <v>5.3876739562624253E-2</v>
      </c>
      <c r="Z6">
        <v>5</v>
      </c>
      <c r="AA6">
        <f>COUNTIF(Mains!$I:$ZZ,Z6)</f>
        <v>568</v>
      </c>
      <c r="AB6" s="7">
        <f t="shared" si="0"/>
        <v>6.3963963963963963E-2</v>
      </c>
      <c r="AD6">
        <v>5</v>
      </c>
      <c r="AE6">
        <f>COUNTIF(Stars!$I:$ZZ,AD6)</f>
        <v>271</v>
      </c>
      <c r="AF6" s="7">
        <f t="shared" si="1"/>
        <v>7.6295045045045043E-2</v>
      </c>
      <c r="AH6">
        <v>5</v>
      </c>
      <c r="AI6">
        <f>COUNTIF(Two!$G:$ZZ,AH6)</f>
        <v>136</v>
      </c>
      <c r="AJ6" s="7">
        <f t="shared" si="2"/>
        <v>7.4840413823464673E-3</v>
      </c>
      <c r="AL6">
        <v>5</v>
      </c>
      <c r="AM6" s="7">
        <f>COUNTIF(All!$Q:$Q,AL6)/(COUNTA(All!$Q:$Q)-1)</f>
        <v>4.5290787442099849E-2</v>
      </c>
    </row>
    <row r="7" spans="1:39" x14ac:dyDescent="0.25">
      <c r="A7">
        <v>6</v>
      </c>
      <c r="B7" s="7">
        <f>COUNTIF(All!B:B,"="&amp;$A7)/(COUNTA(All!B:B)-1)</f>
        <v>7.0509521358723626E-2</v>
      </c>
      <c r="C7" s="7">
        <f>COUNTIF(All!C:C,"="&amp;$A7)/(COUNTA(All!C:C)-1)</f>
        <v>2.3160061760164694E-2</v>
      </c>
      <c r="D7" s="7">
        <f>COUNTIF(All!D:D,"="&amp;$A7)/(COUNTA(All!D:D)-1)</f>
        <v>3.0880082346886259E-3</v>
      </c>
      <c r="E7" s="7">
        <f>COUNTIF(All!E:E,"="&amp;$A7)/(COUNTA(All!E:E)-1)</f>
        <v>0</v>
      </c>
      <c r="F7" s="7">
        <f>COUNTIF(All!F:F,"="&amp;$A7)/(COUNTA(All!F:F)-1)</f>
        <v>0</v>
      </c>
      <c r="H7" s="1">
        <v>6</v>
      </c>
      <c r="I7" s="10">
        <f>COUNTIFS(All!J:J,"&gt;="&amp;Distrib!H6*10,All!J:J,"&lt;"&amp;Distrib!H7*10)/COUNTA(All!J:J)</f>
        <v>7.716049382716049E-3</v>
      </c>
      <c r="K7">
        <v>6</v>
      </c>
      <c r="L7" s="33">
        <f ca="1">COUNTIFS(STrend!I:I,"&gt;="&amp;Distrib!K6/100,STrend!I:I,"&lt;"&amp;Distrib!K7/100)/COUNTA(STrend!I:I)</f>
        <v>0.30119284294234594</v>
      </c>
      <c r="N7">
        <v>5</v>
      </c>
      <c r="O7">
        <f>COUNTIF(All!L:L,N7)/(COUNTA(All!L:L)-1)</f>
        <v>2.2130725681935151E-2</v>
      </c>
      <c r="Q7">
        <v>6</v>
      </c>
      <c r="R7">
        <f>COUNTIF(All!O:O,Q7)/(COUNTA(All!O:O)-1)</f>
        <v>1.0293360782295419E-2</v>
      </c>
      <c r="T7">
        <v>6</v>
      </c>
      <c r="U7">
        <f>COUNTIF(All!$P:$P,T7)/(COUNTA(All!$P:$P)-1)</f>
        <v>3.6026762738033971E-2</v>
      </c>
      <c r="W7">
        <v>6</v>
      </c>
      <c r="X7" s="10">
        <f ca="1">COUNTIFS(STrend!B:F,"&gt;="&amp;Distrib!W6/1000,STrend!B:F,"&lt;"&amp;Distrib!W7/1000)/COUNTA(STrend!B:F)</f>
        <v>4.9502982107355868E-2</v>
      </c>
      <c r="Z7">
        <v>6</v>
      </c>
      <c r="AA7">
        <f>COUNTIF(Mains!$I:$ZZ,Z7)</f>
        <v>536</v>
      </c>
      <c r="AB7" s="7">
        <f t="shared" si="0"/>
        <v>6.0360360360360361E-2</v>
      </c>
      <c r="AD7">
        <v>6</v>
      </c>
      <c r="AE7">
        <f>COUNTIF(Stars!$I:$ZZ,AD7)</f>
        <v>248</v>
      </c>
      <c r="AF7" s="7">
        <f t="shared" si="1"/>
        <v>6.9819819819819814E-2</v>
      </c>
      <c r="AH7">
        <v>6</v>
      </c>
      <c r="AI7">
        <f>COUNTIF(Two!$G:$ZZ,AH7)</f>
        <v>156</v>
      </c>
      <c r="AJ7" s="7">
        <f t="shared" si="2"/>
        <v>8.5846357032797714E-3</v>
      </c>
      <c r="AL7">
        <v>6</v>
      </c>
      <c r="AM7" s="7">
        <f>COUNTIF(All!$Q:$Q,AL7)/(COUNTA(All!$Q:$Q)-1)</f>
        <v>8.8008234688625842E-2</v>
      </c>
    </row>
    <row r="8" spans="1:39" x14ac:dyDescent="0.25">
      <c r="A8">
        <v>7</v>
      </c>
      <c r="B8" s="7">
        <f>COUNTIF(All!B:B,"="&amp;$A8)/(COUNTA(All!B:B)-1)</f>
        <v>5.9701492537313432E-2</v>
      </c>
      <c r="C8" s="7">
        <f>COUNTIF(All!C:C,"="&amp;$A8)/(COUNTA(All!C:C)-1)</f>
        <v>3.860010293360782E-2</v>
      </c>
      <c r="D8" s="7">
        <f>COUNTIF(All!D:D,"="&amp;$A8)/(COUNTA(All!D:D)-1)</f>
        <v>3.602676273803397E-3</v>
      </c>
      <c r="E8" s="7">
        <f>COUNTIF(All!E:E,"="&amp;$A8)/(COUNTA(All!E:E)-1)</f>
        <v>0</v>
      </c>
      <c r="F8" s="7">
        <f>COUNTIF(All!F:F,"="&amp;$A8)/(COUNTA(All!F:F)-1)</f>
        <v>0</v>
      </c>
      <c r="H8" s="1">
        <v>7</v>
      </c>
      <c r="I8" s="10">
        <f>COUNTIFS(All!J:J,"&gt;="&amp;Distrib!H7*10,All!J:J,"&lt;"&amp;Distrib!H8*10)/COUNTA(All!J:J)</f>
        <v>1.3888888888888888E-2</v>
      </c>
      <c r="K8">
        <v>7</v>
      </c>
      <c r="L8" s="33">
        <f ca="1">COUNTIFS(STrend!I:I,"&gt;="&amp;Distrib!K7/100,STrend!I:I,"&lt;"&amp;Distrib!K8/100)/COUNTA(STrend!I:I)</f>
        <v>0.19184890656063619</v>
      </c>
      <c r="Q8">
        <v>7</v>
      </c>
      <c r="R8">
        <f>COUNTIF(All!O:O,Q8)/(COUNTA(All!O:O)-1)</f>
        <v>1.3381369016984045E-2</v>
      </c>
      <c r="T8">
        <v>7</v>
      </c>
      <c r="U8">
        <f>COUNTIF(All!$P:$P,T8)/(COUNTA(All!$P:$P)-1)</f>
        <v>2.0072053525476068E-2</v>
      </c>
      <c r="W8">
        <v>7</v>
      </c>
      <c r="X8" s="10">
        <f ca="1">COUNTIFS(STrend!B:F,"&gt;="&amp;Distrib!W7/1000,STrend!B:F,"&lt;"&amp;Distrib!W8/1000)/COUNTA(STrend!B:F)</f>
        <v>5.4870775347912522E-2</v>
      </c>
      <c r="Z8">
        <v>7</v>
      </c>
      <c r="AA8">
        <f>COUNTIF(Mains!$I:$ZZ,Z8)</f>
        <v>508</v>
      </c>
      <c r="AB8" s="7">
        <f t="shared" si="0"/>
        <v>5.7207207207207206E-2</v>
      </c>
      <c r="AD8">
        <v>7</v>
      </c>
      <c r="AE8">
        <f>COUNTIF(Stars!$I:$ZZ,AD8)</f>
        <v>207</v>
      </c>
      <c r="AF8" s="7">
        <f t="shared" si="1"/>
        <v>5.8277027027027029E-2</v>
      </c>
      <c r="AH8">
        <v>7</v>
      </c>
      <c r="AI8">
        <f>COUNTIF(Two!$G:$ZZ,AH8)</f>
        <v>153</v>
      </c>
      <c r="AJ8" s="7">
        <f t="shared" si="2"/>
        <v>8.4195465551397761E-3</v>
      </c>
      <c r="AL8">
        <v>7</v>
      </c>
      <c r="AM8" s="7">
        <f>COUNTIF(All!$Q:$Q,AL8)/(COUNTA(All!$Q:$Q)-1)</f>
        <v>0.11837364899639732</v>
      </c>
    </row>
    <row r="9" spans="1:39" x14ac:dyDescent="0.25">
      <c r="A9">
        <v>8</v>
      </c>
      <c r="B9" s="7">
        <f>COUNTIF(All!B:B,"="&amp;$A9)/(COUNTA(All!B:B)-1)</f>
        <v>4.8378795676788475E-2</v>
      </c>
      <c r="C9" s="7">
        <f>COUNTIF(All!C:C,"="&amp;$A9)/(COUNTA(All!C:C)-1)</f>
        <v>3.9114770972722597E-2</v>
      </c>
      <c r="D9" s="7">
        <f>COUNTIF(All!D:D,"="&amp;$A9)/(COUNTA(All!D:D)-1)</f>
        <v>8.2346886258363363E-3</v>
      </c>
      <c r="E9" s="7">
        <f>COUNTIF(All!E:E,"="&amp;$A9)/(COUNTA(All!E:E)-1)</f>
        <v>0</v>
      </c>
      <c r="F9" s="7">
        <f>COUNTIF(All!F:F,"="&amp;$A9)/(COUNTA(All!F:F)-1)</f>
        <v>0</v>
      </c>
      <c r="H9" s="1">
        <v>8</v>
      </c>
      <c r="I9" s="10">
        <f>COUNTIFS(All!J:J,"&gt;="&amp;Distrib!H8*10,All!J:J,"&lt;"&amp;Distrib!H9*10)/COUNTA(All!J:J)</f>
        <v>3.1893004115226338E-2</v>
      </c>
      <c r="K9">
        <v>8</v>
      </c>
      <c r="L9" s="33">
        <f ca="1">COUNTIFS(STrend!I:I,"&gt;="&amp;Distrib!K8/100,STrend!I:I,"&lt;"&amp;Distrib!K9/100)/COUNTA(STrend!I:I)</f>
        <v>8.4493041749502978E-2</v>
      </c>
      <c r="Q9">
        <v>8</v>
      </c>
      <c r="R9">
        <f>COUNTIF(All!O:O,Q9)/(COUNTA(All!O:O)-1)</f>
        <v>2.3160061760164694E-2</v>
      </c>
      <c r="T9">
        <v>8</v>
      </c>
      <c r="U9">
        <f>COUNTIF(All!$P:$P,T9)/(COUNTA(All!$P:$P)-1)</f>
        <v>7.205352547606794E-3</v>
      </c>
      <c r="W9">
        <v>8</v>
      </c>
      <c r="X9" s="10">
        <f ca="1">COUNTIFS(STrend!B:F,"&gt;="&amp;Distrib!W8/1000,STrend!B:F,"&lt;"&amp;Distrib!W9/1000)/COUNTA(STrend!B:F)</f>
        <v>5.009940357852883E-2</v>
      </c>
      <c r="Z9">
        <v>8</v>
      </c>
      <c r="AA9">
        <f>COUNTIF(Mains!$I:$ZZ,Z9)</f>
        <v>424</v>
      </c>
      <c r="AB9" s="7">
        <f t="shared" si="0"/>
        <v>4.7747747747747746E-2</v>
      </c>
      <c r="AD9">
        <v>8</v>
      </c>
      <c r="AE9">
        <f>COUNTIF(Stars!$I:$ZZ,AD9)</f>
        <v>157</v>
      </c>
      <c r="AF9" s="7">
        <f t="shared" si="1"/>
        <v>4.420045045045045E-2</v>
      </c>
      <c r="AH9">
        <v>8</v>
      </c>
      <c r="AI9">
        <f>COUNTIF(Two!$G:$ZZ,AH9)</f>
        <v>157</v>
      </c>
      <c r="AJ9" s="7">
        <f t="shared" si="2"/>
        <v>8.6396654193264359E-3</v>
      </c>
      <c r="AL9">
        <v>8</v>
      </c>
      <c r="AM9" s="7">
        <f>COUNTIF(All!$Q:$Q,AL9)/(COUNTA(All!$Q:$Q)-1)</f>
        <v>0.15337107565620176</v>
      </c>
    </row>
    <row r="10" spans="1:39" x14ac:dyDescent="0.25">
      <c r="A10">
        <v>9</v>
      </c>
      <c r="B10" s="7">
        <f>COUNTIF(All!B:B,"="&amp;$A10)/(COUNTA(All!B:B)-1)</f>
        <v>4.2717447246525993E-2</v>
      </c>
      <c r="C10" s="7">
        <f>COUNTIF(All!C:C,"="&amp;$A10)/(COUNTA(All!C:C)-1)</f>
        <v>4.0658775090066906E-2</v>
      </c>
      <c r="D10" s="7">
        <f>COUNTIF(All!D:D,"="&amp;$A10)/(COUNTA(All!D:D)-1)</f>
        <v>1.0808028821410191E-2</v>
      </c>
      <c r="E10" s="7">
        <f>COUNTIF(All!E:E,"="&amp;$A10)/(COUNTA(All!E:E)-1)</f>
        <v>5.1466803911477102E-4</v>
      </c>
      <c r="F10" s="7">
        <f>COUNTIF(All!F:F,"="&amp;$A10)/(COUNTA(All!F:F)-1)</f>
        <v>0</v>
      </c>
      <c r="H10" s="1">
        <v>9</v>
      </c>
      <c r="I10" s="10">
        <f>COUNTIFS(All!J:J,"&gt;="&amp;Distrib!H9*10,All!J:J,"&lt;"&amp;Distrib!H10*10)/COUNTA(All!J:J)</f>
        <v>5.6069958847736627E-2</v>
      </c>
      <c r="K10">
        <v>9</v>
      </c>
      <c r="L10" s="33">
        <f ca="1">COUNTIFS(STrend!I:I,"&gt;="&amp;Distrib!K9/100,STrend!I:I,"&lt;"&amp;Distrib!K10/100)/COUNTA(STrend!I:I)</f>
        <v>2.186878727634195E-2</v>
      </c>
      <c r="Q10">
        <v>9</v>
      </c>
      <c r="R10">
        <f>COUNTIF(All!O:O,Q10)/(COUNTA(All!O:O)-1)</f>
        <v>3.2938754503345345E-2</v>
      </c>
      <c r="T10">
        <v>9</v>
      </c>
      <c r="U10">
        <f>COUNTIF(All!$P:$P,T10)/(COUNTA(All!$P:$P)-1)</f>
        <v>3.602676273803397E-3</v>
      </c>
      <c r="W10">
        <v>9</v>
      </c>
      <c r="X10" s="10">
        <f ca="1">COUNTIFS(STrend!B:F,"&gt;="&amp;Distrib!W9/1000,STrend!B:F,"&lt;"&amp;Distrib!W10/1000)/COUNTA(STrend!B:F)</f>
        <v>5.2882703777335983E-2</v>
      </c>
      <c r="Z10">
        <v>9</v>
      </c>
      <c r="AA10">
        <f>COUNTIF(Mains!$I:$ZZ,Z10)</f>
        <v>405</v>
      </c>
      <c r="AB10" s="7">
        <f t="shared" si="0"/>
        <v>4.5608108108108107E-2</v>
      </c>
      <c r="AD10">
        <v>9</v>
      </c>
      <c r="AE10">
        <f>COUNTIF(Stars!$I:$ZZ,AD10)</f>
        <v>138</v>
      </c>
      <c r="AF10" s="7">
        <f t="shared" si="1"/>
        <v>3.885135135135135E-2</v>
      </c>
      <c r="AH10">
        <v>9</v>
      </c>
      <c r="AI10">
        <f>COUNTIF(Two!$G:$ZZ,AH10)</f>
        <v>147</v>
      </c>
      <c r="AJ10" s="7">
        <f t="shared" si="2"/>
        <v>8.0893682588597839E-3</v>
      </c>
      <c r="AL10">
        <v>9</v>
      </c>
      <c r="AM10" s="7">
        <f>COUNTIF(All!$Q:$Q,AL10)/(COUNTA(All!$Q:$Q)-1)</f>
        <v>0.17704580545548121</v>
      </c>
    </row>
    <row r="11" spans="1:39" x14ac:dyDescent="0.25">
      <c r="A11">
        <v>10</v>
      </c>
      <c r="B11" s="7">
        <f>COUNTIF(All!B:B,"="&amp;$A11)/(COUNTA(All!B:B)-1)</f>
        <v>4.5290787442099849E-2</v>
      </c>
      <c r="C11" s="7">
        <f>COUNTIF(All!C:C,"="&amp;$A11)/(COUNTA(All!C:C)-1)</f>
        <v>4.3746783324755532E-2</v>
      </c>
      <c r="D11" s="7">
        <f>COUNTIF(All!D:D,"="&amp;$A11)/(COUNTA(All!D:D)-1)</f>
        <v>1.6984045290787442E-2</v>
      </c>
      <c r="E11" s="7">
        <f>COUNTIF(All!E:E,"="&amp;$A11)/(COUNTA(All!E:E)-1)</f>
        <v>2.5733401955738548E-3</v>
      </c>
      <c r="F11" s="7">
        <f>COUNTIF(All!F:F,"="&amp;$A11)/(COUNTA(All!F:F)-1)</f>
        <v>0</v>
      </c>
      <c r="H11" s="1">
        <v>10</v>
      </c>
      <c r="I11" s="10">
        <f>COUNTIFS(All!J:J,"&gt;="&amp;Distrib!H10*10,All!J:J,"&lt;"&amp;Distrib!H11*10)/COUNTA(All!J:J)</f>
        <v>7.2530864197530867E-2</v>
      </c>
      <c r="K11">
        <v>10</v>
      </c>
      <c r="L11" s="33">
        <f ca="1">COUNTIFS(STrend!I:I,"&gt;="&amp;Distrib!K10/100,STrend!I:I,"&lt;"&amp;Distrib!K11/100)/COUNTA(STrend!I:I)</f>
        <v>2.982107355864811E-3</v>
      </c>
      <c r="Q11">
        <v>10</v>
      </c>
      <c r="R11">
        <f>COUNTIF(All!O:O,Q11)/(COUNTA(All!O:O)-1)</f>
        <v>4.1173443129181676E-2</v>
      </c>
      <c r="T11">
        <v>10</v>
      </c>
      <c r="U11">
        <f>COUNTIF(All!$P:$P,T11)/(COUNTA(All!$P:$P)-1)</f>
        <v>2.5733401955738548E-3</v>
      </c>
      <c r="W11">
        <v>10</v>
      </c>
      <c r="X11" s="10">
        <f ca="1">COUNTIFS(STrend!B:F,"&gt;="&amp;Distrib!W10/1000,STrend!B:F,"&lt;"&amp;Distrib!W11/1000)/COUNTA(STrend!B:F)</f>
        <v>5.3081510934393637E-2</v>
      </c>
      <c r="Z11">
        <v>10</v>
      </c>
      <c r="AA11">
        <f>COUNTIF(Mains!$I:$ZZ,Z11)</f>
        <v>351</v>
      </c>
      <c r="AB11" s="7">
        <f t="shared" si="0"/>
        <v>3.9527027027027026E-2</v>
      </c>
      <c r="AD11">
        <v>10</v>
      </c>
      <c r="AE11">
        <f>COUNTIF(Stars!$I:$ZZ,AD11)</f>
        <v>91</v>
      </c>
      <c r="AF11" s="7">
        <f t="shared" si="1"/>
        <v>2.5619369369369368E-2</v>
      </c>
      <c r="AH11">
        <v>10</v>
      </c>
      <c r="AI11">
        <f>COUNTIF(Two!$G:$ZZ,AH11)</f>
        <v>143</v>
      </c>
      <c r="AJ11" s="7">
        <f t="shared" si="2"/>
        <v>7.8692493946731241E-3</v>
      </c>
      <c r="AL11">
        <v>10</v>
      </c>
      <c r="AM11" s="7">
        <f>COUNTIF(All!$Q:$Q,AL11)/(COUNTA(All!$Q:$Q)-1)</f>
        <v>0.16212043232115286</v>
      </c>
    </row>
    <row r="12" spans="1:39" x14ac:dyDescent="0.25">
      <c r="A12">
        <v>11</v>
      </c>
      <c r="B12" s="7">
        <f>COUNTIF(All!B:B,"="&amp;$A12)/(COUNTA(All!B:B)-1)</f>
        <v>3.7056098816263511E-2</v>
      </c>
      <c r="C12" s="7">
        <f>COUNTIF(All!C:C,"="&amp;$A12)/(COUNTA(All!C:C)-1)</f>
        <v>4.5290787442099849E-2</v>
      </c>
      <c r="D12" s="7">
        <f>COUNTIF(All!D:D,"="&amp;$A12)/(COUNTA(All!D:D)-1)</f>
        <v>1.2866700977869275E-2</v>
      </c>
      <c r="E12" s="7">
        <f>COUNTIF(All!E:E,"="&amp;$A12)/(COUNTA(All!E:E)-1)</f>
        <v>3.0880082346886259E-3</v>
      </c>
      <c r="F12" s="7">
        <f>COUNTIF(All!F:F,"="&amp;$A12)/(COUNTA(All!F:F)-1)</f>
        <v>0</v>
      </c>
      <c r="H12" s="1">
        <v>11</v>
      </c>
      <c r="I12" s="10">
        <f>COUNTIFS(All!J:J,"&gt;="&amp;Distrib!H11*10,All!J:J,"&lt;"&amp;Distrib!H12*10)/COUNTA(All!J:J)</f>
        <v>9.1049382716049385E-2</v>
      </c>
      <c r="K12">
        <v>11</v>
      </c>
      <c r="L12" s="33">
        <f ca="1">COUNTIFS(STrend!I:I,"&gt;="&amp;Distrib!K11/100,STrend!I:I,"&lt;"&amp;Distrib!K12/100)/COUNTA(STrend!I:I)</f>
        <v>0</v>
      </c>
      <c r="Q12">
        <v>11</v>
      </c>
      <c r="R12">
        <f>COUNTIF(All!O:O,Q12)/(COUNTA(All!O:O)-1)</f>
        <v>4.5290787442099849E-2</v>
      </c>
      <c r="T12">
        <v>11</v>
      </c>
      <c r="U12">
        <f>COUNTIF(All!$P:$P,T12)/(COUNTA(All!$P:$P)-1)</f>
        <v>0</v>
      </c>
      <c r="W12">
        <v>11</v>
      </c>
      <c r="X12" s="10">
        <f ca="1">COUNTIFS(STrend!B:F,"&gt;="&amp;Distrib!W11/1000,STrend!B:F,"&lt;"&amp;Distrib!W12/1000)/COUNTA(STrend!B:F)</f>
        <v>5.3479125248508945E-2</v>
      </c>
      <c r="Z12">
        <v>11</v>
      </c>
      <c r="AA12">
        <f>COUNTIF(Mains!$I:$ZZ,Z12)</f>
        <v>309</v>
      </c>
      <c r="AB12" s="7">
        <f t="shared" si="0"/>
        <v>3.4797297297297296E-2</v>
      </c>
      <c r="AD12">
        <v>11</v>
      </c>
      <c r="AE12">
        <f>COUNTIF(Stars!$I:$ZZ,AD12)</f>
        <v>101</v>
      </c>
      <c r="AF12" s="7">
        <f t="shared" si="1"/>
        <v>2.8434684684684686E-2</v>
      </c>
      <c r="AH12">
        <v>11</v>
      </c>
      <c r="AI12">
        <f>COUNTIF(Two!$G:$ZZ,AH12)</f>
        <v>134</v>
      </c>
      <c r="AJ12" s="7">
        <f t="shared" si="2"/>
        <v>7.3739819502531365E-3</v>
      </c>
      <c r="AL12">
        <v>11</v>
      </c>
      <c r="AM12" s="7">
        <f>COUNTIF(All!$Q:$Q,AL12)/(COUNTA(All!$Q:$Q)-1)</f>
        <v>0.13535769428718478</v>
      </c>
    </row>
    <row r="13" spans="1:39" x14ac:dyDescent="0.25">
      <c r="A13">
        <v>12</v>
      </c>
      <c r="B13" s="7">
        <f>COUNTIF(All!B:B,"="&amp;$A13)/(COUNTA(All!B:B)-1)</f>
        <v>4.1173443129181676E-2</v>
      </c>
      <c r="C13" s="7">
        <f>COUNTIF(All!C:C,"="&amp;$A13)/(COUNTA(All!C:C)-1)</f>
        <v>3.860010293360782E-2</v>
      </c>
      <c r="D13" s="7">
        <f>COUNTIF(All!D:D,"="&amp;$A13)/(COUNTA(All!D:D)-1)</f>
        <v>1.8528049408131755E-2</v>
      </c>
      <c r="E13" s="7">
        <f>COUNTIF(All!E:E,"="&amp;$A13)/(COUNTA(All!E:E)-1)</f>
        <v>1.5440041173443129E-3</v>
      </c>
      <c r="F13" s="7">
        <f>COUNTIF(All!F:F,"="&amp;$A13)/(COUNTA(All!F:F)-1)</f>
        <v>0</v>
      </c>
      <c r="H13" s="1">
        <v>12</v>
      </c>
      <c r="I13" s="10">
        <f>COUNTIFS(All!J:J,"&gt;="&amp;Distrib!H12*10,All!J:J,"&lt;"&amp;Distrib!H13*10)/COUNTA(All!J:J)</f>
        <v>0.11522633744855967</v>
      </c>
      <c r="K13">
        <v>12</v>
      </c>
      <c r="L13" s="33">
        <f ca="1">COUNTIFS(STrend!I:I,"&gt;="&amp;Distrib!K12/100,STrend!I:I,"&lt;"&amp;Distrib!K13/100)/COUNTA(STrend!I:I)</f>
        <v>0</v>
      </c>
      <c r="Q13">
        <v>12</v>
      </c>
      <c r="R13">
        <f>COUNTIF(All!O:O,Q13)/(COUNTA(All!O:O)-1)</f>
        <v>6.0216160576428202E-2</v>
      </c>
      <c r="T13">
        <v>12</v>
      </c>
      <c r="U13">
        <f>COUNTIF(All!$P:$P,T13)/(COUNTA(All!$P:$P)-1)</f>
        <v>0</v>
      </c>
      <c r="W13">
        <v>12</v>
      </c>
      <c r="X13" s="10">
        <f ca="1">COUNTIFS(STrend!B:F,"&gt;="&amp;Distrib!W12/1000,STrend!B:F,"&lt;"&amp;Distrib!W13/1000)/COUNTA(STrend!B:F)</f>
        <v>4.89065606361829E-2</v>
      </c>
      <c r="Z13">
        <v>12</v>
      </c>
      <c r="AA13">
        <f>COUNTIF(Mains!$I:$ZZ,Z13)</f>
        <v>276</v>
      </c>
      <c r="AB13" s="7">
        <f t="shared" si="0"/>
        <v>3.1081081081081083E-2</v>
      </c>
      <c r="AD13">
        <v>12</v>
      </c>
      <c r="AE13">
        <f>COUNTIF(Stars!$I:$ZZ,AD13)</f>
        <v>68</v>
      </c>
      <c r="AF13" s="7">
        <f t="shared" si="1"/>
        <v>1.9144144144144143E-2</v>
      </c>
      <c r="AH13">
        <v>12</v>
      </c>
      <c r="AI13">
        <f>COUNTIF(Two!$G:$ZZ,AH13)</f>
        <v>129</v>
      </c>
      <c r="AJ13" s="7">
        <f t="shared" si="2"/>
        <v>7.0988333700198105E-3</v>
      </c>
      <c r="AL13">
        <v>12</v>
      </c>
      <c r="AM13" s="7">
        <f>COUNTIF(All!$Q:$Q,AL13)/(COUNTA(All!$Q:$Q)-1)</f>
        <v>8.2861554297478129E-2</v>
      </c>
    </row>
    <row r="14" spans="1:39" x14ac:dyDescent="0.25">
      <c r="A14">
        <v>13</v>
      </c>
      <c r="B14" s="7">
        <f>COUNTIF(All!B:B,"="&amp;$A14)/(COUNTA(All!B:B)-1)</f>
        <v>3.4997426659804425E-2</v>
      </c>
      <c r="C14" s="7">
        <f>COUNTIF(All!C:C,"="&amp;$A14)/(COUNTA(All!C:C)-1)</f>
        <v>3.9629439011837367E-2</v>
      </c>
      <c r="D14" s="7">
        <f>COUNTIF(All!D:D,"="&amp;$A14)/(COUNTA(All!D:D)-1)</f>
        <v>2.573340195573855E-2</v>
      </c>
      <c r="E14" s="7">
        <f>COUNTIF(All!E:E,"="&amp;$A14)/(COUNTA(All!E:E)-1)</f>
        <v>3.602676273803397E-3</v>
      </c>
      <c r="F14" s="7">
        <f>COUNTIF(All!F:F,"="&amp;$A14)/(COUNTA(All!F:F)-1)</f>
        <v>0</v>
      </c>
      <c r="H14" s="1">
        <v>13</v>
      </c>
      <c r="I14" s="10">
        <f>COUNTIFS(All!J:J,"&gt;="&amp;Distrib!H13*10,All!J:J,"&lt;"&amp;Distrib!H14*10)/COUNTA(All!J:J)</f>
        <v>0.12397119341563786</v>
      </c>
      <c r="K14">
        <v>13</v>
      </c>
      <c r="L14" s="33">
        <f ca="1">COUNTIFS(STrend!I:I,"&gt;="&amp;Distrib!K13/100,STrend!I:I,"&lt;"&amp;Distrib!K14/100)/COUNTA(STrend!I:I)</f>
        <v>0</v>
      </c>
      <c r="Q14">
        <v>13</v>
      </c>
      <c r="R14">
        <f>COUNTIF(All!O:O,Q14)/(COUNTA(All!O:O)-1)</f>
        <v>6.1245496654657748E-2</v>
      </c>
      <c r="T14">
        <v>13</v>
      </c>
      <c r="U14">
        <f>COUNTIF(All!$P:$P,T14)/(COUNTA(All!$P:$P)-1)</f>
        <v>0</v>
      </c>
      <c r="W14">
        <v>13</v>
      </c>
      <c r="X14" s="10">
        <f ca="1">COUNTIFS(STrend!B:F,"&gt;="&amp;Distrib!W13/1000,STrend!B:F,"&lt;"&amp;Distrib!W14/1000)/COUNTA(STrend!B:F)</f>
        <v>5.7057654075546721E-2</v>
      </c>
      <c r="Z14">
        <v>13</v>
      </c>
      <c r="AA14">
        <f>COUNTIF(Mains!$I:$ZZ,Z14)</f>
        <v>250</v>
      </c>
      <c r="AB14" s="7">
        <f t="shared" si="0"/>
        <v>2.8153153153153154E-2</v>
      </c>
      <c r="AD14">
        <v>13</v>
      </c>
      <c r="AE14">
        <f>COUNTIF(Stars!$I:$ZZ,AD14)</f>
        <v>60</v>
      </c>
      <c r="AF14" s="7">
        <f t="shared" si="1"/>
        <v>1.6891891891891893E-2</v>
      </c>
      <c r="AH14">
        <v>13</v>
      </c>
      <c r="AI14">
        <f>COUNTIF(Two!$G:$ZZ,AH14)</f>
        <v>147</v>
      </c>
      <c r="AJ14" s="7">
        <f t="shared" si="2"/>
        <v>8.0893682588597839E-3</v>
      </c>
      <c r="AL14">
        <v>13</v>
      </c>
      <c r="AM14" s="7">
        <f>COUNTIF(All!$Q:$Q,AL14)/(COUNTA(All!$Q:$Q)-1)</f>
        <v>0</v>
      </c>
    </row>
    <row r="15" spans="1:39" x14ac:dyDescent="0.25">
      <c r="A15">
        <v>14</v>
      </c>
      <c r="B15" s="7">
        <f>COUNTIF(All!B:B,"="&amp;$A15)/(COUNTA(All!B:B)-1)</f>
        <v>3.2424086464230568E-2</v>
      </c>
      <c r="C15" s="7">
        <f>COUNTIF(All!C:C,"="&amp;$A15)/(COUNTA(All!C:C)-1)</f>
        <v>4.0658775090066906E-2</v>
      </c>
      <c r="D15" s="7">
        <f>COUNTIF(All!D:D,"="&amp;$A15)/(COUNTA(All!D:D)-1)</f>
        <v>2.3674729799279464E-2</v>
      </c>
      <c r="E15" s="7">
        <f>COUNTIF(All!E:E,"="&amp;$A15)/(COUNTA(All!E:E)-1)</f>
        <v>6.1760164693772518E-3</v>
      </c>
      <c r="F15" s="7">
        <f>COUNTIF(All!F:F,"="&amp;$A15)/(COUNTA(All!F:F)-1)</f>
        <v>0</v>
      </c>
      <c r="H15" s="1">
        <v>14</v>
      </c>
      <c r="I15" s="10">
        <f>COUNTIFS(All!J:J,"&gt;="&amp;Distrib!H14*10,All!J:J,"&lt;"&amp;Distrib!H15*10)/COUNTA(All!J:J)</f>
        <v>0.12808641975308643</v>
      </c>
      <c r="K15">
        <v>14</v>
      </c>
      <c r="L15" s="33">
        <f ca="1">COUNTIFS(STrend!I:I,"&gt;="&amp;Distrib!K14/100,STrend!I:I,"&lt;"&amp;Distrib!K15/100)/COUNTA(STrend!I:I)</f>
        <v>0</v>
      </c>
      <c r="Q15">
        <v>14</v>
      </c>
      <c r="R15">
        <f>COUNTIF(All!O:O,Q15)/(COUNTA(All!O:O)-1)</f>
        <v>6.4848172928461137E-2</v>
      </c>
      <c r="T15">
        <v>14</v>
      </c>
      <c r="U15">
        <f>COUNTIF(All!$P:$P,T15)/(COUNTA(All!$P:$P)-1)</f>
        <v>0</v>
      </c>
      <c r="W15">
        <v>14</v>
      </c>
      <c r="X15" s="10">
        <f ca="1">COUNTIFS(STrend!B:F,"&gt;="&amp;Distrib!W14/1000,STrend!B:F,"&lt;"&amp;Distrib!W15/1000)/COUNTA(STrend!B:F)</f>
        <v>5.268389662027833E-2</v>
      </c>
      <c r="Z15">
        <v>14</v>
      </c>
      <c r="AA15">
        <f>COUNTIF(Mains!$I:$ZZ,Z15)</f>
        <v>219</v>
      </c>
      <c r="AB15" s="7">
        <f t="shared" si="0"/>
        <v>2.4662162162162164E-2</v>
      </c>
      <c r="AD15">
        <v>14</v>
      </c>
      <c r="AE15">
        <f>COUNTIF(Stars!$I:$ZZ,AD15)</f>
        <v>34</v>
      </c>
      <c r="AF15" s="7">
        <f t="shared" si="1"/>
        <v>9.5720720720720714E-3</v>
      </c>
      <c r="AH15">
        <v>14</v>
      </c>
      <c r="AI15">
        <f>COUNTIF(Two!$G:$ZZ,AH15)</f>
        <v>143</v>
      </c>
      <c r="AJ15" s="7">
        <f t="shared" si="2"/>
        <v>7.8692493946731241E-3</v>
      </c>
      <c r="AL15">
        <v>14</v>
      </c>
      <c r="AM15" s="7">
        <f>COUNTIF(All!$Q:$Q,AL15)/(COUNTA(All!$Q:$Q)-1)</f>
        <v>0</v>
      </c>
    </row>
    <row r="16" spans="1:39" x14ac:dyDescent="0.25">
      <c r="A16">
        <v>15</v>
      </c>
      <c r="B16" s="7">
        <f>COUNTIF(All!B:B,"="&amp;$A16)/(COUNTA(All!B:B)-1)</f>
        <v>2.2645393721049924E-2</v>
      </c>
      <c r="C16" s="7">
        <f>COUNTIF(All!C:C,"="&amp;$A16)/(COUNTA(All!C:C)-1)</f>
        <v>4.7864127637673698E-2</v>
      </c>
      <c r="D16" s="7">
        <f>COUNTIF(All!D:D,"="&amp;$A16)/(COUNTA(All!D:D)-1)</f>
        <v>2.7277406073082863E-2</v>
      </c>
      <c r="E16" s="7">
        <f>COUNTIF(All!E:E,"="&amp;$A16)/(COUNTA(All!E:E)-1)</f>
        <v>4.6320123520329388E-3</v>
      </c>
      <c r="F16" s="7">
        <f>COUNTIF(All!F:F,"="&amp;$A16)/(COUNTA(All!F:F)-1)</f>
        <v>0</v>
      </c>
      <c r="H16" s="1">
        <v>15</v>
      </c>
      <c r="I16" s="10">
        <f>COUNTIFS(All!J:J,"&gt;="&amp;Distrib!H15*10,All!J:J,"&lt;"&amp;Distrib!H16*10)/COUNTA(All!J:J)</f>
        <v>0.12551440329218108</v>
      </c>
      <c r="K16">
        <v>15</v>
      </c>
      <c r="L16" s="33">
        <f ca="1">COUNTIFS(STrend!I:I,"&gt;="&amp;Distrib!K15/100,STrend!I:I,"&lt;"&amp;Distrib!K16/100)/COUNTA(STrend!I:I)</f>
        <v>0</v>
      </c>
      <c r="Q16">
        <v>15</v>
      </c>
      <c r="R16">
        <f>COUNTIF(All!O:O,Q16)/(COUNTA(All!O:O)-1)</f>
        <v>7.2053525476067942E-2</v>
      </c>
      <c r="T16">
        <v>15</v>
      </c>
      <c r="U16">
        <f>COUNTIF(All!$P:$P,T16)/(COUNTA(All!$P:$P)-1)</f>
        <v>0</v>
      </c>
      <c r="W16">
        <v>15</v>
      </c>
      <c r="X16" s="10">
        <f ca="1">COUNTIFS(STrend!B:F,"&gt;="&amp;Distrib!W15/1000,STrend!B:F,"&lt;"&amp;Distrib!W16/1000)/COUNTA(STrend!B:F)</f>
        <v>4.7912524850894631E-2</v>
      </c>
      <c r="Z16">
        <v>15</v>
      </c>
      <c r="AA16">
        <f>COUNTIF(Mains!$I:$ZZ,Z16)</f>
        <v>213</v>
      </c>
      <c r="AB16" s="7">
        <f t="shared" si="0"/>
        <v>2.3986486486486488E-2</v>
      </c>
      <c r="AD16">
        <v>15</v>
      </c>
      <c r="AE16">
        <f>COUNTIF(Stars!$I:$ZZ,AD16)</f>
        <v>37</v>
      </c>
      <c r="AF16" s="7">
        <f t="shared" si="1"/>
        <v>1.0416666666666666E-2</v>
      </c>
      <c r="AH16">
        <v>15</v>
      </c>
      <c r="AI16">
        <f>COUNTIF(Two!$G:$ZZ,AH16)</f>
        <v>140</v>
      </c>
      <c r="AJ16" s="7">
        <f t="shared" si="2"/>
        <v>7.7041602465331279E-3</v>
      </c>
      <c r="AL16">
        <v>15</v>
      </c>
      <c r="AM16" s="7">
        <f>COUNTIF(All!$Q:$Q,AL16)/(COUNTA(All!$Q:$Q)-1)</f>
        <v>0</v>
      </c>
    </row>
    <row r="17" spans="1:39" x14ac:dyDescent="0.25">
      <c r="A17">
        <v>16</v>
      </c>
      <c r="B17" s="7">
        <f>COUNTIF(All!B:B,"="&amp;$A17)/(COUNTA(All!B:B)-1)</f>
        <v>2.2645393721049924E-2</v>
      </c>
      <c r="C17" s="7">
        <f>COUNTIF(All!C:C,"="&amp;$A17)/(COUNTA(All!C:C)-1)</f>
        <v>4.4261451363870302E-2</v>
      </c>
      <c r="D17" s="7">
        <f>COUNTIF(All!D:D,"="&amp;$A17)/(COUNTA(All!D:D)-1)</f>
        <v>2.3160061760164694E-2</v>
      </c>
      <c r="E17" s="7">
        <f>COUNTIF(All!E:E,"="&amp;$A17)/(COUNTA(All!E:E)-1)</f>
        <v>6.6906845084920225E-3</v>
      </c>
      <c r="F17" s="7">
        <f>COUNTIF(All!F:F,"="&amp;$A17)/(COUNTA(All!F:F)-1)</f>
        <v>1.5440041173443129E-3</v>
      </c>
      <c r="H17" s="1">
        <v>16</v>
      </c>
      <c r="I17" s="10">
        <f>COUNTIFS(All!J:J,"&gt;="&amp;Distrib!H16*10,All!J:J,"&lt;"&amp;Distrib!H17*10)/COUNTA(All!J:J)</f>
        <v>9.0020576131687249E-2</v>
      </c>
      <c r="K17">
        <v>16</v>
      </c>
      <c r="L17" s="33">
        <f ca="1">COUNTIFS(STrend!I:I,"&gt;="&amp;Distrib!K16/100,STrend!I:I,"&lt;"&amp;Distrib!K17/100)/COUNTA(STrend!I:I)</f>
        <v>0</v>
      </c>
      <c r="Q17">
        <v>16</v>
      </c>
      <c r="R17">
        <f>COUNTIF(All!O:O,Q17)/(COUNTA(All!O:O)-1)</f>
        <v>6.6392177045805453E-2</v>
      </c>
      <c r="T17">
        <v>16</v>
      </c>
      <c r="U17">
        <f>COUNTIF(All!$P:$P,T17)/(COUNTA(All!$P:$P)-1)</f>
        <v>0</v>
      </c>
      <c r="W17">
        <v>16</v>
      </c>
      <c r="X17" s="10">
        <f ca="1">COUNTIFS(STrend!B:F,"&gt;="&amp;Distrib!W16/1000,STrend!B:F,"&lt;"&amp;Distrib!W17/1000)/COUNTA(STrend!B:F)</f>
        <v>4.5328031809145131E-2</v>
      </c>
      <c r="Z17">
        <v>16</v>
      </c>
      <c r="AA17">
        <f>COUNTIF(Mains!$I:$ZZ,Z17)</f>
        <v>167</v>
      </c>
      <c r="AB17" s="7">
        <f t="shared" si="0"/>
        <v>1.8806306306306305E-2</v>
      </c>
      <c r="AD17">
        <v>16</v>
      </c>
      <c r="AE17">
        <f>COUNTIF(Stars!$I:$ZZ,AD17)</f>
        <v>24</v>
      </c>
      <c r="AF17" s="7">
        <f t="shared" si="1"/>
        <v>6.7567567567567571E-3</v>
      </c>
      <c r="AH17">
        <v>16</v>
      </c>
      <c r="AI17">
        <f>COUNTIF(Two!$G:$ZZ,AH17)</f>
        <v>125</v>
      </c>
      <c r="AJ17" s="7">
        <f t="shared" si="2"/>
        <v>6.8787145058331499E-3</v>
      </c>
      <c r="AL17">
        <v>16</v>
      </c>
      <c r="AM17" s="7">
        <f>COUNTIF(All!$Q:$Q,AL17)/(COUNTA(All!$Q:$Q)-1)</f>
        <v>0</v>
      </c>
    </row>
    <row r="18" spans="1:39" x14ac:dyDescent="0.25">
      <c r="A18">
        <v>17</v>
      </c>
      <c r="B18" s="7">
        <f>COUNTIF(All!B:B,"="&amp;$A18)/(COUNTA(All!B:B)-1)</f>
        <v>1.9557385486361299E-2</v>
      </c>
      <c r="C18" s="7">
        <f>COUNTIF(All!C:C,"="&amp;$A18)/(COUNTA(All!C:C)-1)</f>
        <v>4.6834791559444158E-2</v>
      </c>
      <c r="D18" s="7">
        <f>COUNTIF(All!D:D,"="&amp;$A18)/(COUNTA(All!D:D)-1)</f>
        <v>3.1394750386001029E-2</v>
      </c>
      <c r="E18" s="7">
        <f>COUNTIF(All!E:E,"="&amp;$A18)/(COUNTA(All!E:E)-1)</f>
        <v>1.0293360782295419E-2</v>
      </c>
      <c r="F18" s="7">
        <f>COUNTIF(All!F:F,"="&amp;$A18)/(COUNTA(All!F:F)-1)</f>
        <v>5.1466803911477102E-4</v>
      </c>
      <c r="H18" s="1">
        <v>17</v>
      </c>
      <c r="I18" s="10">
        <f>COUNTIFS(All!J:J,"&gt;="&amp;Distrib!H17*10,All!J:J,"&lt;"&amp;Distrib!H18*10)/COUNTA(All!J:J)</f>
        <v>6.4300411522633744E-2</v>
      </c>
      <c r="K18">
        <v>17</v>
      </c>
      <c r="L18" s="33">
        <f ca="1">COUNTIFS(STrend!I:I,"&gt;="&amp;Distrib!K17/100,STrend!I:I,"&lt;"&amp;Distrib!K18/100)/COUNTA(STrend!I:I)</f>
        <v>0</v>
      </c>
      <c r="Q18">
        <v>17</v>
      </c>
      <c r="R18">
        <f>COUNTIF(All!O:O,Q18)/(COUNTA(All!O:O)-1)</f>
        <v>6.1760164693772518E-2</v>
      </c>
      <c r="T18">
        <v>17</v>
      </c>
      <c r="U18">
        <f>COUNTIF(All!$P:$P,T18)/(COUNTA(All!$P:$P)-1)</f>
        <v>0</v>
      </c>
      <c r="W18">
        <v>17</v>
      </c>
      <c r="X18" s="10">
        <f ca="1">COUNTIFS(STrend!B:F,"&gt;="&amp;Distrib!W17/1000,STrend!B:F,"&lt;"&amp;Distrib!W18/1000)/COUNTA(STrend!B:F)</f>
        <v>4.9900596421471176E-2</v>
      </c>
      <c r="Z18">
        <v>17</v>
      </c>
      <c r="AA18">
        <f>COUNTIF(Mains!$I:$ZZ,Z18)</f>
        <v>183</v>
      </c>
      <c r="AB18" s="7">
        <f t="shared" si="0"/>
        <v>2.0608108108108109E-2</v>
      </c>
      <c r="AD18">
        <v>17</v>
      </c>
      <c r="AE18">
        <f>COUNTIF(Stars!$I:$ZZ,AD18)</f>
        <v>32</v>
      </c>
      <c r="AF18" s="7">
        <f t="shared" si="1"/>
        <v>9.0090090090090089E-3</v>
      </c>
      <c r="AH18">
        <v>17</v>
      </c>
      <c r="AI18">
        <f>COUNTIF(Two!$G:$ZZ,AH18)</f>
        <v>148</v>
      </c>
      <c r="AJ18" s="7">
        <f t="shared" si="2"/>
        <v>8.1443979749064501E-3</v>
      </c>
      <c r="AL18">
        <v>17</v>
      </c>
      <c r="AM18" s="7">
        <f>COUNTIF(All!$Q:$Q,AL18)/(COUNTA(All!$Q:$Q)-1)</f>
        <v>0</v>
      </c>
    </row>
    <row r="19" spans="1:39" x14ac:dyDescent="0.25">
      <c r="A19">
        <v>18</v>
      </c>
      <c r="B19" s="7">
        <f>COUNTIF(All!B:B,"="&amp;$A19)/(COUNTA(All!B:B)-1)</f>
        <v>1.5440041173443129E-2</v>
      </c>
      <c r="C19" s="7">
        <f>COUNTIF(All!C:C,"="&amp;$A19)/(COUNTA(All!C:C)-1)</f>
        <v>3.2938754503345345E-2</v>
      </c>
      <c r="D19" s="7">
        <f>COUNTIF(All!D:D,"="&amp;$A19)/(COUNTA(All!D:D)-1)</f>
        <v>3.1909418425115799E-2</v>
      </c>
      <c r="E19" s="7">
        <f>COUNTIF(All!E:E,"="&amp;$A19)/(COUNTA(All!E:E)-1)</f>
        <v>7.7200205867215647E-3</v>
      </c>
      <c r="F19" s="7">
        <f>COUNTIF(All!F:F,"="&amp;$A19)/(COUNTA(All!F:F)-1)</f>
        <v>1.029336078229542E-3</v>
      </c>
      <c r="H19" s="1">
        <v>18</v>
      </c>
      <c r="I19" s="10">
        <f>COUNTIFS(All!J:J,"&gt;="&amp;Distrib!H18*10,All!J:J,"&lt;"&amp;Distrib!H19*10)/COUNTA(All!J:J)</f>
        <v>3.8065843621399177E-2</v>
      </c>
      <c r="K19">
        <v>18</v>
      </c>
      <c r="L19" s="33">
        <f ca="1">COUNTIFS(STrend!I:I,"&gt;="&amp;Distrib!K18/100,STrend!I:I,"&lt;"&amp;Distrib!K19/100)/COUNTA(STrend!I:I)</f>
        <v>0</v>
      </c>
      <c r="Q19">
        <v>18</v>
      </c>
      <c r="R19">
        <f>COUNTIF(All!O:O,Q19)/(COUNTA(All!O:O)-1)</f>
        <v>7.0509521358723626E-2</v>
      </c>
      <c r="T19">
        <v>18</v>
      </c>
      <c r="U19">
        <f>COUNTIF(All!$P:$P,T19)/(COUNTA(All!$P:$P)-1)</f>
        <v>0</v>
      </c>
      <c r="W19">
        <v>18</v>
      </c>
      <c r="X19" s="10">
        <f ca="1">COUNTIFS(STrend!B:F,"&gt;="&amp;Distrib!W18/1000,STrend!B:F,"&lt;"&amp;Distrib!W19/1000)/COUNTA(STrend!B:F)</f>
        <v>3.9165009940357855E-2</v>
      </c>
      <c r="Z19">
        <v>18</v>
      </c>
      <c r="AA19">
        <f>COUNTIF(Mains!$I:$ZZ,Z19)</f>
        <v>155</v>
      </c>
      <c r="AB19" s="7">
        <f t="shared" si="0"/>
        <v>1.7454954954954954E-2</v>
      </c>
      <c r="AD19">
        <v>18</v>
      </c>
      <c r="AE19">
        <f>COUNTIF(Stars!$I:$ZZ,AD19)</f>
        <v>23</v>
      </c>
      <c r="AF19" s="7">
        <f t="shared" si="1"/>
        <v>6.475225225225225E-3</v>
      </c>
      <c r="AH19">
        <v>18</v>
      </c>
      <c r="AI19">
        <f>COUNTIF(Two!$G:$ZZ,AH19)</f>
        <v>133</v>
      </c>
      <c r="AJ19" s="7">
        <f t="shared" si="2"/>
        <v>7.3189522342064712E-3</v>
      </c>
      <c r="AL19">
        <v>18</v>
      </c>
      <c r="AM19" s="7">
        <f>COUNTIF(All!$Q:$Q,AL19)/(COUNTA(All!$Q:$Q)-1)</f>
        <v>0</v>
      </c>
    </row>
    <row r="20" spans="1:39" x14ac:dyDescent="0.25">
      <c r="A20">
        <v>19</v>
      </c>
      <c r="B20" s="7">
        <f>COUNTIF(All!B:B,"="&amp;$A20)/(COUNTA(All!B:B)-1)</f>
        <v>1.6469377251672673E-2</v>
      </c>
      <c r="C20" s="7">
        <f>COUNTIF(All!C:C,"="&amp;$A20)/(COUNTA(All!C:C)-1)</f>
        <v>3.9114770972722597E-2</v>
      </c>
      <c r="D20" s="7">
        <f>COUNTIF(All!D:D,"="&amp;$A20)/(COUNTA(All!D:D)-1)</f>
        <v>3.860010293360782E-2</v>
      </c>
      <c r="E20" s="7">
        <f>COUNTIF(All!E:E,"="&amp;$A20)/(COUNTA(All!E:E)-1)</f>
        <v>1.5954709212557899E-2</v>
      </c>
      <c r="F20" s="7">
        <f>COUNTIF(All!F:F,"="&amp;$A20)/(COUNTA(All!F:F)-1)</f>
        <v>1.029336078229542E-3</v>
      </c>
      <c r="H20" s="1">
        <v>19</v>
      </c>
      <c r="I20" s="10">
        <f>COUNTIFS(All!J:J,"&gt;="&amp;Distrib!H19*10,All!J:J,"&lt;"&amp;Distrib!H20*10)/COUNTA(All!J:J)</f>
        <v>2.1604938271604937E-2</v>
      </c>
      <c r="K20">
        <v>19</v>
      </c>
      <c r="L20" s="33">
        <f ca="1">COUNTIFS(STrend!I:I,"&gt;="&amp;Distrib!K19/100,STrend!I:I,"&lt;"&amp;Distrib!K20/100)/COUNTA(STrend!I:I)</f>
        <v>0</v>
      </c>
      <c r="Q20">
        <v>19</v>
      </c>
      <c r="R20">
        <f>COUNTIF(All!O:O,Q20)/(COUNTA(All!O:O)-1)</f>
        <v>5.9701492537313432E-2</v>
      </c>
      <c r="T20">
        <v>19</v>
      </c>
      <c r="U20">
        <f>COUNTIF(All!$P:$P,T20)/(COUNTA(All!$P:$P)-1)</f>
        <v>0</v>
      </c>
      <c r="W20">
        <v>19</v>
      </c>
      <c r="X20" s="10">
        <f ca="1">COUNTIFS(STrend!B:F,"&gt;="&amp;Distrib!W19/1000,STrend!B:F,"&lt;"&amp;Distrib!W20/1000)/COUNTA(STrend!B:F)</f>
        <v>3.8170974155069586E-2</v>
      </c>
      <c r="Z20">
        <v>19</v>
      </c>
      <c r="AA20">
        <f>COUNTIF(Mains!$I:$ZZ,Z20)</f>
        <v>128</v>
      </c>
      <c r="AB20" s="7">
        <f t="shared" si="0"/>
        <v>1.4414414414414415E-2</v>
      </c>
      <c r="AD20">
        <v>19</v>
      </c>
      <c r="AE20">
        <f>COUNTIF(Stars!$I:$ZZ,AD20)</f>
        <v>19</v>
      </c>
      <c r="AF20" s="7">
        <f t="shared" si="1"/>
        <v>5.3490990990990991E-3</v>
      </c>
      <c r="AH20">
        <v>19</v>
      </c>
      <c r="AI20">
        <f>COUNTIF(Two!$G:$ZZ,AH20)</f>
        <v>141</v>
      </c>
      <c r="AJ20" s="7">
        <f t="shared" si="2"/>
        <v>7.7591899625797933E-3</v>
      </c>
      <c r="AL20">
        <v>19</v>
      </c>
      <c r="AM20" s="7">
        <f>COUNTIF(All!$Q:$Q,AL20)/(COUNTA(All!$Q:$Q)-1)</f>
        <v>0</v>
      </c>
    </row>
    <row r="21" spans="1:39" x14ac:dyDescent="0.25">
      <c r="A21">
        <v>20</v>
      </c>
      <c r="B21" s="7">
        <f>COUNTIF(All!B:B,"="&amp;$A21)/(COUNTA(All!B:B)-1)</f>
        <v>1.2352032938754504E-2</v>
      </c>
      <c r="C21" s="7">
        <f>COUNTIF(All!C:C,"="&amp;$A21)/(COUNTA(All!C:C)-1)</f>
        <v>4.3746783324755532E-2</v>
      </c>
      <c r="D21" s="7">
        <f>COUNTIF(All!D:D,"="&amp;$A21)/(COUNTA(All!D:D)-1)</f>
        <v>3.4997426659804425E-2</v>
      </c>
      <c r="E21" s="7">
        <f>COUNTIF(All!E:E,"="&amp;$A21)/(COUNTA(All!E:E)-1)</f>
        <v>1.1322696860524962E-2</v>
      </c>
      <c r="F21" s="7">
        <f>COUNTIF(All!F:F,"="&amp;$A21)/(COUNTA(All!F:F)-1)</f>
        <v>1.5440041173443129E-3</v>
      </c>
      <c r="H21" s="1">
        <v>20</v>
      </c>
      <c r="I21" s="10">
        <f>COUNTIFS(All!J:J,"&gt;="&amp;Distrib!H20*10,All!J:J,"&lt;"&amp;Distrib!H21*10)/COUNTA(All!J:J)</f>
        <v>1.2860082304526749E-2</v>
      </c>
      <c r="K21">
        <v>20</v>
      </c>
      <c r="L21" s="33">
        <f ca="1">COUNTIFS(STrend!I:I,"&gt;="&amp;Distrib!K20/100,STrend!I:I,"&lt;"&amp;Distrib!K21/100)/COUNTA(STrend!I:I)</f>
        <v>0</v>
      </c>
      <c r="Q21">
        <v>20</v>
      </c>
      <c r="R21">
        <f>COUNTIF(All!O:O,Q21)/(COUNTA(All!O:O)-1)</f>
        <v>4.7349459598558928E-2</v>
      </c>
      <c r="T21">
        <v>20</v>
      </c>
      <c r="U21">
        <f>COUNTIF(All!$P:$P,T21)/(COUNTA(All!$P:$P)-1)</f>
        <v>0</v>
      </c>
      <c r="W21">
        <v>20</v>
      </c>
      <c r="X21" s="10">
        <f ca="1">COUNTIFS(STrend!B:F,"&gt;="&amp;Distrib!W20/1000,STrend!B:F,"&lt;"&amp;Distrib!W21/1000)/COUNTA(STrend!B:F)</f>
        <v>2.5447316103379723E-2</v>
      </c>
      <c r="Z21">
        <v>20</v>
      </c>
      <c r="AA21">
        <f>COUNTIF(Mains!$I:$ZZ,Z21)</f>
        <v>127</v>
      </c>
      <c r="AB21" s="7">
        <f t="shared" si="0"/>
        <v>1.4301801801801801E-2</v>
      </c>
      <c r="AD21">
        <v>20</v>
      </c>
      <c r="AE21">
        <f>COUNTIF(Stars!$I:$ZZ,AD21)</f>
        <v>15</v>
      </c>
      <c r="AF21" s="7">
        <f t="shared" si="1"/>
        <v>4.2229729729729732E-3</v>
      </c>
      <c r="AH21">
        <v>20</v>
      </c>
      <c r="AI21">
        <f>COUNTIF(Two!$G:$ZZ,AH21)</f>
        <v>162</v>
      </c>
      <c r="AJ21" s="7">
        <f t="shared" si="2"/>
        <v>8.9148139995597619E-3</v>
      </c>
      <c r="AL21">
        <v>20</v>
      </c>
      <c r="AM21" s="7">
        <f>COUNTIF(All!$Q:$Q,AL21)/(COUNTA(All!$Q:$Q)-1)</f>
        <v>0</v>
      </c>
    </row>
    <row r="22" spans="1:39" x14ac:dyDescent="0.25">
      <c r="A22">
        <v>21</v>
      </c>
      <c r="B22" s="7">
        <f>COUNTIF(All!B:B,"="&amp;$A22)/(COUNTA(All!B:B)-1)</f>
        <v>1.1322696860524962E-2</v>
      </c>
      <c r="C22" s="7">
        <f>COUNTIF(All!C:C,"="&amp;$A22)/(COUNTA(All!C:C)-1)</f>
        <v>3.7056098816263511E-2</v>
      </c>
      <c r="D22" s="7">
        <f>COUNTIF(All!D:D,"="&amp;$A22)/(COUNTA(All!D:D)-1)</f>
        <v>4.0144107050952137E-2</v>
      </c>
      <c r="E22" s="7">
        <f>COUNTIF(All!E:E,"="&amp;$A22)/(COUNTA(All!E:E)-1)</f>
        <v>1.6984045290787442E-2</v>
      </c>
      <c r="F22" s="7">
        <f>COUNTIF(All!F:F,"="&amp;$A22)/(COUNTA(All!F:F)-1)</f>
        <v>3.602676273803397E-3</v>
      </c>
      <c r="H22" s="1">
        <v>21</v>
      </c>
      <c r="I22" s="10">
        <f>COUNTIFS(All!J:J,"&gt;="&amp;Distrib!H21*10,All!J:J,"&lt;"&amp;Distrib!H22*10)/COUNTA(All!J:J)</f>
        <v>2.5720164609053498E-3</v>
      </c>
      <c r="Q22">
        <v>21</v>
      </c>
      <c r="R22">
        <f>COUNTIF(All!O:O,Q22)/(COUNTA(All!O:O)-1)</f>
        <v>4.3232115285640763E-2</v>
      </c>
      <c r="T22">
        <v>21</v>
      </c>
      <c r="U22">
        <f>COUNTIF(All!$P:$P,T22)/(COUNTA(All!$P:$P)-1)</f>
        <v>0</v>
      </c>
      <c r="W22">
        <v>21</v>
      </c>
      <c r="X22" s="10">
        <f ca="1">COUNTIFS(STrend!B:F,"&gt;="&amp;Distrib!W21/1000,STrend!B:F,"&lt;"&amp;Distrib!W22/1000)/COUNTA(STrend!B:F)</f>
        <v>2.1073558648111331E-2</v>
      </c>
      <c r="Z22">
        <v>21</v>
      </c>
      <c r="AA22">
        <f>COUNTIF(Mains!$I:$ZZ,Z22)</f>
        <v>91</v>
      </c>
      <c r="AB22" s="7">
        <f t="shared" si="0"/>
        <v>1.0247747747747747E-2</v>
      </c>
      <c r="AD22">
        <v>21</v>
      </c>
      <c r="AE22">
        <f>COUNTIF(Stars!$I:$ZZ,AD22)</f>
        <v>15</v>
      </c>
      <c r="AF22" s="7">
        <f t="shared" si="1"/>
        <v>4.2229729729729732E-3</v>
      </c>
      <c r="AH22">
        <v>21</v>
      </c>
      <c r="AI22">
        <f>COUNTIF(Two!$G:$ZZ,AH22)</f>
        <v>132</v>
      </c>
      <c r="AJ22" s="7">
        <f t="shared" si="2"/>
        <v>7.2639225181598066E-3</v>
      </c>
      <c r="AL22">
        <v>21</v>
      </c>
      <c r="AM22" s="7">
        <f>COUNTIF(All!$Q:$Q,AL22)/(COUNTA(All!$Q:$Q)-1)</f>
        <v>0</v>
      </c>
    </row>
    <row r="23" spans="1:39" x14ac:dyDescent="0.25">
      <c r="A23">
        <v>22</v>
      </c>
      <c r="B23" s="7">
        <f>COUNTIF(All!B:B,"="&amp;$A23)/(COUNTA(All!B:B)-1)</f>
        <v>8.7493566649511061E-3</v>
      </c>
      <c r="C23" s="7">
        <f>COUNTIF(All!C:C,"="&amp;$A23)/(COUNTA(All!C:C)-1)</f>
        <v>2.573340195573855E-2</v>
      </c>
      <c r="D23" s="7">
        <f>COUNTIF(All!D:D,"="&amp;$A23)/(COUNTA(All!D:D)-1)</f>
        <v>3.0365414307771486E-2</v>
      </c>
      <c r="E23" s="7">
        <f>COUNTIF(All!E:E,"="&amp;$A23)/(COUNTA(All!E:E)-1)</f>
        <v>1.2352032938754504E-2</v>
      </c>
      <c r="F23" s="7">
        <f>COUNTIF(All!F:F,"="&amp;$A23)/(COUNTA(All!F:F)-1)</f>
        <v>1.029336078229542E-3</v>
      </c>
      <c r="H23" s="1">
        <v>22</v>
      </c>
      <c r="I23" s="10">
        <f>COUNTIFS(All!J:J,"&gt;="&amp;Distrib!H22*10,All!J:J,"&lt;"&amp;Distrib!H23*10)/COUNTA(All!J:J)</f>
        <v>1.02880658436214E-3</v>
      </c>
      <c r="Q23">
        <v>22</v>
      </c>
      <c r="R23">
        <f>COUNTIF(All!O:O,Q23)/(COUNTA(All!O:O)-1)</f>
        <v>3.6026762738033971E-2</v>
      </c>
      <c r="T23">
        <v>22</v>
      </c>
      <c r="U23">
        <f>COUNTIF(All!$P:$P,T23)/(COUNTA(All!$P:$P)-1)</f>
        <v>0</v>
      </c>
      <c r="W23">
        <v>22</v>
      </c>
      <c r="X23" s="10">
        <f ca="1">COUNTIFS(STrend!B:F,"&gt;="&amp;Distrib!W22/1000,STrend!B:F,"&lt;"&amp;Distrib!W23/1000)/COUNTA(STrend!B:F)</f>
        <v>1.0934393638170975E-2</v>
      </c>
      <c r="Z23">
        <v>22</v>
      </c>
      <c r="AA23">
        <f>COUNTIF(Mains!$I:$ZZ,Z23)</f>
        <v>96</v>
      </c>
      <c r="AB23" s="7">
        <f t="shared" si="0"/>
        <v>1.0810810810810811E-2</v>
      </c>
      <c r="AD23">
        <v>22</v>
      </c>
      <c r="AE23">
        <f>COUNTIF(Stars!$I:$ZZ,AD23)</f>
        <v>5</v>
      </c>
      <c r="AF23" s="7">
        <f t="shared" si="1"/>
        <v>1.4076576576576576E-3</v>
      </c>
      <c r="AH23">
        <v>22</v>
      </c>
      <c r="AI23">
        <f>COUNTIF(Two!$G:$ZZ,AH23)</f>
        <v>145</v>
      </c>
      <c r="AJ23" s="7">
        <f t="shared" si="2"/>
        <v>7.9793088267664531E-3</v>
      </c>
      <c r="AL23">
        <v>22</v>
      </c>
      <c r="AM23" s="7">
        <f>COUNTIF(All!$Q:$Q,AL23)/(COUNTA(All!$Q:$Q)-1)</f>
        <v>0</v>
      </c>
    </row>
    <row r="24" spans="1:39" x14ac:dyDescent="0.25">
      <c r="A24">
        <v>23</v>
      </c>
      <c r="B24" s="7">
        <f>COUNTIF(All!B:B,"="&amp;$A24)/(COUNTA(All!B:B)-1)</f>
        <v>9.7786927431806493E-3</v>
      </c>
      <c r="C24" s="7">
        <f>COUNTIF(All!C:C,"="&amp;$A24)/(COUNTA(All!C:C)-1)</f>
        <v>3.9114770972722597E-2</v>
      </c>
      <c r="D24" s="7">
        <f>COUNTIF(All!D:D,"="&amp;$A24)/(COUNTA(All!D:D)-1)</f>
        <v>3.7056098816263511E-2</v>
      </c>
      <c r="E24" s="7">
        <f>COUNTIF(All!E:E,"="&amp;$A24)/(COUNTA(All!E:E)-1)</f>
        <v>2.1101389603705611E-2</v>
      </c>
      <c r="F24" s="7">
        <f>COUNTIF(All!F:F,"="&amp;$A24)/(COUNTA(All!F:F)-1)</f>
        <v>5.1466803911477095E-3</v>
      </c>
      <c r="H24" s="1">
        <v>23</v>
      </c>
      <c r="I24" s="10">
        <f>COUNTIFS(All!J:J,"&gt;="&amp;Distrib!H23*10,All!J:J,"&lt;"&amp;Distrib!H24*10)/COUNTA(All!J:J)</f>
        <v>5.1440329218107E-4</v>
      </c>
      <c r="Q24">
        <v>23</v>
      </c>
      <c r="R24">
        <f>COUNTIF(All!O:O,Q24)/(COUNTA(All!O:O)-1)</f>
        <v>3.1909418425115799E-2</v>
      </c>
      <c r="T24">
        <v>23</v>
      </c>
      <c r="U24">
        <f>COUNTIF(All!$P:$P,T24)/(COUNTA(All!$P:$P)-1)</f>
        <v>0</v>
      </c>
      <c r="W24">
        <v>23</v>
      </c>
      <c r="X24" s="10">
        <f ca="1">COUNTIFS(STrend!B:F,"&gt;="&amp;Distrib!W23/1000,STrend!B:F,"&lt;"&amp;Distrib!W24/1000)/COUNTA(STrend!B:F)</f>
        <v>8.7475149105367793E-3</v>
      </c>
      <c r="Z24">
        <v>23</v>
      </c>
      <c r="AA24">
        <f>COUNTIF(Mains!$I:$ZZ,Z24)</f>
        <v>89</v>
      </c>
      <c r="AB24" s="7">
        <f t="shared" si="0"/>
        <v>1.0022522522522523E-2</v>
      </c>
      <c r="AD24">
        <v>23</v>
      </c>
      <c r="AE24">
        <f>COUNTIF(Stars!$I:$ZZ,AD24)</f>
        <v>6</v>
      </c>
      <c r="AF24" s="7">
        <f t="shared" si="1"/>
        <v>1.6891891891891893E-3</v>
      </c>
      <c r="AH24">
        <v>23</v>
      </c>
      <c r="AI24">
        <f>COUNTIF(Two!$G:$ZZ,AH24)</f>
        <v>133</v>
      </c>
      <c r="AJ24" s="7">
        <f t="shared" si="2"/>
        <v>7.3189522342064712E-3</v>
      </c>
      <c r="AL24">
        <v>23</v>
      </c>
      <c r="AM24" s="7">
        <f>COUNTIF(All!$Q:$Q,AL24)/(COUNTA(All!$Q:$Q)-1)</f>
        <v>0</v>
      </c>
    </row>
    <row r="25" spans="1:39" x14ac:dyDescent="0.25">
      <c r="A25">
        <v>24</v>
      </c>
      <c r="B25" s="7">
        <f>COUNTIF(All!B:B,"="&amp;$A25)/(COUNTA(All!B:B)-1)</f>
        <v>7.7200205867215647E-3</v>
      </c>
      <c r="C25" s="7">
        <f>COUNTIF(All!C:C,"="&amp;$A25)/(COUNTA(All!C:C)-1)</f>
        <v>2.9336078229541946E-2</v>
      </c>
      <c r="D25" s="7">
        <f>COUNTIF(All!D:D,"="&amp;$A25)/(COUNTA(All!D:D)-1)</f>
        <v>4.2202779207411223E-2</v>
      </c>
      <c r="E25" s="7">
        <f>COUNTIF(All!E:E,"="&amp;$A25)/(COUNTA(All!E:E)-1)</f>
        <v>1.8528049408131755E-2</v>
      </c>
      <c r="F25" s="7">
        <f>COUNTIF(All!F:F,"="&amp;$A25)/(COUNTA(All!F:F)-1)</f>
        <v>4.6320123520329388E-3</v>
      </c>
      <c r="H25" s="1">
        <v>24</v>
      </c>
      <c r="I25" s="10">
        <f>COUNTIFS(All!J:J,"&gt;="&amp;Distrib!H24*10,All!J:J,"&lt;"&amp;Distrib!H25*10)/COUNTA(All!J:J)</f>
        <v>0</v>
      </c>
      <c r="Q25">
        <v>24</v>
      </c>
      <c r="R25">
        <f>COUNTIF(All!O:O,Q25)/(COUNTA(All!O:O)-1)</f>
        <v>2.9336078229541946E-2</v>
      </c>
      <c r="T25">
        <v>24</v>
      </c>
      <c r="U25">
        <f>COUNTIF(All!$P:$P,T25)/(COUNTA(All!$P:$P)-1)</f>
        <v>0</v>
      </c>
      <c r="W25">
        <v>24</v>
      </c>
      <c r="X25" s="10">
        <f ca="1">COUNTIFS(STrend!B:F,"&gt;="&amp;Distrib!W24/1000,STrend!B:F,"&lt;"&amp;Distrib!W25/1000)/COUNTA(STrend!B:F)</f>
        <v>6.5606361829025845E-3</v>
      </c>
      <c r="Z25">
        <v>24</v>
      </c>
      <c r="AA25">
        <f>COUNTIF(Mains!$I:$ZZ,Z25)</f>
        <v>66</v>
      </c>
      <c r="AB25" s="7">
        <f t="shared" si="0"/>
        <v>7.4324324324324328E-3</v>
      </c>
      <c r="AD25">
        <v>24</v>
      </c>
      <c r="AE25">
        <f>COUNTIF(Stars!$I:$ZZ,AD25)</f>
        <v>6</v>
      </c>
      <c r="AF25" s="7">
        <f t="shared" si="1"/>
        <v>1.6891891891891893E-3</v>
      </c>
      <c r="AH25">
        <v>24</v>
      </c>
      <c r="AI25">
        <f>COUNTIF(Two!$G:$ZZ,AH25)</f>
        <v>120</v>
      </c>
      <c r="AJ25" s="7">
        <f t="shared" si="2"/>
        <v>6.6035659255998238E-3</v>
      </c>
      <c r="AL25">
        <v>24</v>
      </c>
      <c r="AM25" s="7">
        <f>COUNTIF(All!$Q:$Q,AL25)/(COUNTA(All!$Q:$Q)-1)</f>
        <v>0</v>
      </c>
    </row>
    <row r="26" spans="1:39" x14ac:dyDescent="0.25">
      <c r="A26">
        <v>25</v>
      </c>
      <c r="B26" s="7">
        <f>COUNTIF(All!B:B,"="&amp;$A26)/(COUNTA(All!B:B)-1)</f>
        <v>6.1760164693772518E-3</v>
      </c>
      <c r="C26" s="7">
        <f>COUNTIF(All!C:C,"="&amp;$A26)/(COUNTA(All!C:C)-1)</f>
        <v>2.7277406073082863E-2</v>
      </c>
      <c r="D26" s="7">
        <f>COUNTIF(All!D:D,"="&amp;$A26)/(COUNTA(All!D:D)-1)</f>
        <v>4.2202779207411223E-2</v>
      </c>
      <c r="E26" s="7">
        <f>COUNTIF(All!E:E,"="&amp;$A26)/(COUNTA(All!E:E)-1)</f>
        <v>2.573340195573855E-2</v>
      </c>
      <c r="F26" s="7">
        <f>COUNTIF(All!F:F,"="&amp;$A26)/(COUNTA(All!F:F)-1)</f>
        <v>3.0880082346886259E-3</v>
      </c>
      <c r="H26" s="1">
        <v>25</v>
      </c>
      <c r="I26" s="10">
        <f>COUNTIFS(All!J:J,"&gt;="&amp;Distrib!H25*10,All!J:J,"&lt;"&amp;Distrib!H26*10)/COUNTA(All!J:J)</f>
        <v>0</v>
      </c>
      <c r="Q26">
        <v>25</v>
      </c>
      <c r="R26">
        <f>COUNTIF(All!O:O,Q26)/(COUNTA(All!O:O)-1)</f>
        <v>2.3674729799279464E-2</v>
      </c>
      <c r="T26">
        <v>25</v>
      </c>
      <c r="U26">
        <f>COUNTIF(All!$P:$P,T26)/(COUNTA(All!$P:$P)-1)</f>
        <v>0</v>
      </c>
      <c r="W26">
        <v>25</v>
      </c>
      <c r="X26" s="10">
        <f ca="1">COUNTIFS(STrend!B:F,"&gt;="&amp;Distrib!W25/1000,STrend!B:F,"&lt;"&amp;Distrib!W26/1000)/COUNTA(STrend!B:F)</f>
        <v>3.5785288270377734E-3</v>
      </c>
      <c r="Z26">
        <v>25</v>
      </c>
      <c r="AA26">
        <f>COUNTIF(Mains!$I:$ZZ,Z26)</f>
        <v>80</v>
      </c>
      <c r="AB26" s="7">
        <f t="shared" si="0"/>
        <v>9.0090090090090089E-3</v>
      </c>
      <c r="AD26">
        <v>25</v>
      </c>
      <c r="AE26">
        <f>COUNTIF(Stars!$I:$ZZ,AD26)</f>
        <v>6</v>
      </c>
      <c r="AF26" s="7">
        <f t="shared" si="1"/>
        <v>1.6891891891891893E-3</v>
      </c>
      <c r="AH26">
        <v>25</v>
      </c>
      <c r="AI26">
        <f>COUNTIF(Two!$G:$ZZ,AH26)</f>
        <v>155</v>
      </c>
      <c r="AJ26" s="7">
        <f t="shared" si="2"/>
        <v>8.5296059872331052E-3</v>
      </c>
      <c r="AL26">
        <v>25</v>
      </c>
      <c r="AM26" s="7">
        <f>COUNTIF(All!$Q:$Q,AL26)/(COUNTA(All!$Q:$Q)-1)</f>
        <v>0</v>
      </c>
    </row>
    <row r="27" spans="1:39" x14ac:dyDescent="0.25">
      <c r="A27">
        <v>26</v>
      </c>
      <c r="B27" s="7">
        <f>COUNTIF(All!B:B,"="&amp;$A27)/(COUNTA(All!B:B)-1)</f>
        <v>4.6320123520329388E-3</v>
      </c>
      <c r="C27" s="7">
        <f>COUNTIF(All!C:C,"="&amp;$A27)/(COUNTA(All!C:C)-1)</f>
        <v>2.676273803396809E-2</v>
      </c>
      <c r="D27" s="7">
        <f>COUNTIF(All!D:D,"="&amp;$A27)/(COUNTA(All!D:D)-1)</f>
        <v>4.1688111168296446E-2</v>
      </c>
      <c r="E27" s="7">
        <f>COUNTIF(All!E:E,"="&amp;$A27)/(COUNTA(All!E:E)-1)</f>
        <v>2.3160061760164694E-2</v>
      </c>
      <c r="F27" s="7">
        <f>COUNTIF(All!F:F,"="&amp;$A27)/(COUNTA(All!F:F)-1)</f>
        <v>7.7200205867215647E-3</v>
      </c>
      <c r="I27" s="10"/>
      <c r="Q27">
        <v>26</v>
      </c>
      <c r="R27">
        <f>COUNTIF(All!O:O,Q27)/(COUNTA(All!O:O)-1)</f>
        <v>1.9042717447246525E-2</v>
      </c>
      <c r="T27">
        <v>26</v>
      </c>
      <c r="U27">
        <f>COUNTIF(All!$P:$P,T27)/(COUNTA(All!$P:$P)-1)</f>
        <v>0</v>
      </c>
      <c r="W27">
        <v>26</v>
      </c>
      <c r="X27" s="10">
        <f ca="1">COUNTIFS(STrend!B:F,"&gt;="&amp;Distrib!W26/1000,STrend!B:F,"&lt;"&amp;Distrib!W27/1000)/COUNTA(STrend!B:F)</f>
        <v>2.982107355864811E-3</v>
      </c>
      <c r="Z27">
        <v>26</v>
      </c>
      <c r="AA27">
        <f>COUNTIF(Mains!$I:$ZZ,Z27)</f>
        <v>65</v>
      </c>
      <c r="AB27" s="7">
        <f t="shared" si="0"/>
        <v>7.3198198198198196E-3</v>
      </c>
      <c r="AD27">
        <v>26</v>
      </c>
      <c r="AE27">
        <f>COUNTIF(Stars!$I:$ZZ,AD27)</f>
        <v>1</v>
      </c>
      <c r="AF27" s="7">
        <f t="shared" si="1"/>
        <v>2.8153153153153153E-4</v>
      </c>
      <c r="AH27">
        <v>26</v>
      </c>
      <c r="AI27">
        <f>COUNTIF(Two!$G:$ZZ,AH27)</f>
        <v>137</v>
      </c>
      <c r="AJ27" s="7">
        <f t="shared" si="2"/>
        <v>7.5390710983931327E-3</v>
      </c>
      <c r="AL27">
        <v>26</v>
      </c>
      <c r="AM27" s="7">
        <f>COUNTIF(All!$Q:$Q,AL27)/(COUNTA(All!$Q:$Q)-1)</f>
        <v>0</v>
      </c>
    </row>
    <row r="28" spans="1:39" x14ac:dyDescent="0.25">
      <c r="A28">
        <v>27</v>
      </c>
      <c r="B28" s="7">
        <f>COUNTIF(All!B:B,"="&amp;$A28)/(COUNTA(All!B:B)-1)</f>
        <v>4.1173443129181682E-3</v>
      </c>
      <c r="C28" s="7">
        <f>COUNTIF(All!C:C,"="&amp;$A28)/(COUNTA(All!C:C)-1)</f>
        <v>2.3160061760164694E-2</v>
      </c>
      <c r="D28" s="7">
        <f>COUNTIF(All!D:D,"="&amp;$A28)/(COUNTA(All!D:D)-1)</f>
        <v>4.0658775090066906E-2</v>
      </c>
      <c r="E28" s="7">
        <f>COUNTIF(All!E:E,"="&amp;$A28)/(COUNTA(All!E:E)-1)</f>
        <v>3.1394750386001029E-2</v>
      </c>
      <c r="F28" s="7">
        <f>COUNTIF(All!F:F,"="&amp;$A28)/(COUNTA(All!F:F)-1)</f>
        <v>6.1760164693772518E-3</v>
      </c>
      <c r="Q28">
        <v>27</v>
      </c>
      <c r="R28">
        <f>COUNTIF(All!O:O,Q28)/(COUNTA(All!O:O)-1)</f>
        <v>1.8013381369016986E-2</v>
      </c>
      <c r="T28">
        <v>27</v>
      </c>
      <c r="U28">
        <f>COUNTIF(All!$P:$P,T28)/(COUNTA(All!$P:$P)-1)</f>
        <v>0</v>
      </c>
      <c r="W28">
        <v>27</v>
      </c>
      <c r="X28" s="10">
        <f ca="1">COUNTIFS(STrend!B:F,"&gt;="&amp;Distrib!W27/1000,STrend!B:F,"&lt;"&amp;Distrib!W28/1000)/COUNTA(STrend!B:F)</f>
        <v>2.5844930417495029E-3</v>
      </c>
      <c r="Z28">
        <v>27</v>
      </c>
      <c r="AA28">
        <f>COUNTIF(Mains!$I:$ZZ,Z28)</f>
        <v>52</v>
      </c>
      <c r="AB28" s="7">
        <f t="shared" si="0"/>
        <v>5.8558558558558559E-3</v>
      </c>
      <c r="AD28">
        <v>27</v>
      </c>
      <c r="AE28">
        <f>COUNTIF(Stars!$I:$ZZ,AD28)</f>
        <v>8</v>
      </c>
      <c r="AF28" s="7">
        <f t="shared" si="1"/>
        <v>2.2522522522522522E-3</v>
      </c>
      <c r="AH28">
        <v>27</v>
      </c>
      <c r="AI28">
        <f>COUNTIF(Two!$G:$ZZ,AH28)</f>
        <v>130</v>
      </c>
      <c r="AJ28" s="7">
        <f t="shared" si="2"/>
        <v>7.1538630860664759E-3</v>
      </c>
      <c r="AL28">
        <v>27</v>
      </c>
      <c r="AM28" s="7">
        <f>COUNTIF(All!$Q:$Q,AL28)/(COUNTA(All!$Q:$Q)-1)</f>
        <v>0</v>
      </c>
    </row>
    <row r="29" spans="1:39" x14ac:dyDescent="0.25">
      <c r="A29">
        <v>28</v>
      </c>
      <c r="B29" s="7">
        <f>COUNTIF(All!B:B,"="&amp;$A29)/(COUNTA(All!B:B)-1)</f>
        <v>2.0586721564590841E-3</v>
      </c>
      <c r="C29" s="7">
        <f>COUNTIF(All!C:C,"="&amp;$A29)/(COUNTA(All!C:C)-1)</f>
        <v>1.8013381369016986E-2</v>
      </c>
      <c r="D29" s="7">
        <f>COUNTIF(All!D:D,"="&amp;$A29)/(COUNTA(All!D:D)-1)</f>
        <v>3.6026762738033971E-2</v>
      </c>
      <c r="E29" s="7">
        <f>COUNTIF(All!E:E,"="&amp;$A29)/(COUNTA(All!E:E)-1)</f>
        <v>3.1909418425115799E-2</v>
      </c>
      <c r="F29" s="7">
        <f>COUNTIF(All!F:F,"="&amp;$A29)/(COUNTA(All!F:F)-1)</f>
        <v>8.7493566649511061E-3</v>
      </c>
      <c r="Q29">
        <v>28</v>
      </c>
      <c r="R29">
        <f>COUNTIF(All!O:O,Q29)/(COUNTA(All!O:O)-1)</f>
        <v>1.8528049408131755E-2</v>
      </c>
      <c r="T29">
        <v>28</v>
      </c>
      <c r="U29">
        <f>COUNTIF(All!$P:$P,T29)/(COUNTA(All!$P:$P)-1)</f>
        <v>0</v>
      </c>
      <c r="W29">
        <v>28</v>
      </c>
      <c r="X29" s="10">
        <f ca="1">COUNTIFS(STrend!B:F,"&gt;="&amp;Distrib!W28/1000,STrend!B:F,"&lt;"&amp;Distrib!W29/1000)/COUNTA(STrend!B:F)</f>
        <v>1.9880715705765406E-3</v>
      </c>
      <c r="Z29">
        <v>28</v>
      </c>
      <c r="AA29">
        <f>COUNTIF(Mains!$I:$ZZ,Z29)</f>
        <v>51</v>
      </c>
      <c r="AB29" s="7">
        <f t="shared" si="0"/>
        <v>5.7432432432432436E-3</v>
      </c>
      <c r="AD29">
        <v>28</v>
      </c>
      <c r="AE29">
        <f>COUNTIF(Stars!$I:$ZZ,AD29)</f>
        <v>4</v>
      </c>
      <c r="AF29" s="7">
        <f t="shared" si="1"/>
        <v>1.1261261261261261E-3</v>
      </c>
      <c r="AH29">
        <v>28</v>
      </c>
      <c r="AI29">
        <f>COUNTIF(Two!$G:$ZZ,AH29)</f>
        <v>138</v>
      </c>
      <c r="AJ29" s="7">
        <f t="shared" si="2"/>
        <v>7.5941008144397972E-3</v>
      </c>
      <c r="AL29">
        <v>28</v>
      </c>
      <c r="AM29" s="7">
        <f>COUNTIF(All!$Q:$Q,AL29)/(COUNTA(All!$Q:$Q)-1)</f>
        <v>0</v>
      </c>
    </row>
    <row r="30" spans="1:39" x14ac:dyDescent="0.25">
      <c r="A30">
        <v>29</v>
      </c>
      <c r="B30" s="7">
        <f>COUNTIF(All!B:B,"="&amp;$A30)/(COUNTA(All!B:B)-1)</f>
        <v>2.5733401955738548E-3</v>
      </c>
      <c r="C30" s="7">
        <f>COUNTIF(All!C:C,"="&amp;$A30)/(COUNTA(All!C:C)-1)</f>
        <v>2.3674729799279464E-2</v>
      </c>
      <c r="D30" s="7">
        <f>COUNTIF(All!D:D,"="&amp;$A30)/(COUNTA(All!D:D)-1)</f>
        <v>4.2202779207411223E-2</v>
      </c>
      <c r="E30" s="7">
        <f>COUNTIF(All!E:E,"="&amp;$A30)/(COUNTA(All!E:E)-1)</f>
        <v>3.2938754503345345E-2</v>
      </c>
      <c r="F30" s="7">
        <f>COUNTIF(All!F:F,"="&amp;$A30)/(COUNTA(All!F:F)-1)</f>
        <v>9.7786927431806493E-3</v>
      </c>
      <c r="Q30">
        <v>29</v>
      </c>
      <c r="R30">
        <f>COUNTIF(All!O:O,Q30)/(COUNTA(All!O:O)-1)</f>
        <v>1.0808028821410191E-2</v>
      </c>
      <c r="T30">
        <v>29</v>
      </c>
      <c r="U30">
        <f>COUNTIF(All!$P:$P,T30)/(COUNTA(All!$P:$P)-1)</f>
        <v>0</v>
      </c>
      <c r="W30">
        <v>29</v>
      </c>
      <c r="X30" s="10">
        <f ca="1">COUNTIFS(STrend!B:F,"&gt;="&amp;Distrib!W29/1000,STrend!B:F,"&lt;"&amp;Distrib!W30/1000)/COUNTA(STrend!B:F)</f>
        <v>9.9403578528827028E-4</v>
      </c>
      <c r="Z30">
        <v>29</v>
      </c>
      <c r="AA30">
        <f>COUNTIF(Mains!$I:$ZZ,Z30)</f>
        <v>42</v>
      </c>
      <c r="AB30" s="7">
        <f t="shared" si="0"/>
        <v>4.72972972972973E-3</v>
      </c>
      <c r="AD30">
        <v>29</v>
      </c>
      <c r="AE30">
        <f>COUNTIF(Stars!$I:$ZZ,AD30)</f>
        <v>5</v>
      </c>
      <c r="AF30" s="7">
        <f t="shared" si="1"/>
        <v>1.4076576576576576E-3</v>
      </c>
      <c r="AH30">
        <v>29</v>
      </c>
      <c r="AI30">
        <f>COUNTIF(Two!$G:$ZZ,AH30)</f>
        <v>136</v>
      </c>
      <c r="AJ30" s="7">
        <f t="shared" si="2"/>
        <v>7.4840413823464673E-3</v>
      </c>
      <c r="AL30">
        <v>29</v>
      </c>
      <c r="AM30" s="7">
        <f>COUNTIF(All!$Q:$Q,AL30)/(COUNTA(All!$Q:$Q)-1)</f>
        <v>0</v>
      </c>
    </row>
    <row r="31" spans="1:39" x14ac:dyDescent="0.25">
      <c r="A31">
        <v>30</v>
      </c>
      <c r="B31" s="7">
        <f>COUNTIF(All!B:B,"="&amp;$A31)/(COUNTA(All!B:B)-1)</f>
        <v>0</v>
      </c>
      <c r="C31" s="7">
        <f>COUNTIF(All!C:C,"="&amp;$A31)/(COUNTA(All!C:C)-1)</f>
        <v>1.5440041173443129E-2</v>
      </c>
      <c r="D31" s="7">
        <f>COUNTIF(All!D:D,"="&amp;$A31)/(COUNTA(All!D:D)-1)</f>
        <v>3.5512094698919194E-2</v>
      </c>
      <c r="E31" s="7">
        <f>COUNTIF(All!E:E,"="&amp;$A31)/(COUNTA(All!E:E)-1)</f>
        <v>3.7056098816263511E-2</v>
      </c>
      <c r="F31" s="7">
        <f>COUNTIF(All!F:F,"="&amp;$A31)/(COUNTA(All!F:F)-1)</f>
        <v>1.1837364899639732E-2</v>
      </c>
      <c r="Q31">
        <v>30</v>
      </c>
      <c r="R31">
        <f>COUNTIF(All!O:O,Q31)/(COUNTA(All!O:O)-1)</f>
        <v>5.1466803911477095E-3</v>
      </c>
      <c r="T31">
        <v>30</v>
      </c>
      <c r="U31">
        <f>COUNTIF(All!$P:$P,T31)/(COUNTA(All!$P:$P)-1)</f>
        <v>0</v>
      </c>
      <c r="W31">
        <v>30</v>
      </c>
      <c r="X31" s="10">
        <f ca="1">COUNTIFS(STrend!B:F,"&gt;="&amp;Distrib!W30/1000,STrend!B:F,"&lt;"&amp;Distrib!W31/1000)/COUNTA(STrend!B:F)</f>
        <v>5.9642147117296227E-4</v>
      </c>
      <c r="Z31">
        <v>30</v>
      </c>
      <c r="AA31">
        <f>COUNTIF(Mains!$I:$ZZ,Z31)</f>
        <v>40</v>
      </c>
      <c r="AB31" s="7">
        <f t="shared" si="0"/>
        <v>4.5045045045045045E-3</v>
      </c>
      <c r="AD31">
        <v>30</v>
      </c>
      <c r="AE31">
        <f>COUNTIF(Stars!$I:$ZZ,AD31)</f>
        <v>2</v>
      </c>
      <c r="AF31" s="7">
        <f t="shared" si="1"/>
        <v>5.6306306306306306E-4</v>
      </c>
      <c r="AH31">
        <v>30</v>
      </c>
      <c r="AI31">
        <f>COUNTIF(Two!$G:$ZZ,AH31)</f>
        <v>106</v>
      </c>
      <c r="AJ31" s="7">
        <f t="shared" si="2"/>
        <v>5.8331499009465111E-3</v>
      </c>
      <c r="AL31">
        <v>30</v>
      </c>
      <c r="AM31" s="7">
        <f>COUNTIF(All!$Q:$Q,AL31)/(COUNTA(All!$Q:$Q)-1)</f>
        <v>0</v>
      </c>
    </row>
    <row r="32" spans="1:39" x14ac:dyDescent="0.25">
      <c r="A32">
        <v>31</v>
      </c>
      <c r="B32" s="7">
        <f>COUNTIF(All!B:B,"="&amp;$A32)/(COUNTA(All!B:B)-1)</f>
        <v>2.0586721564590841E-3</v>
      </c>
      <c r="C32" s="7">
        <f>COUNTIF(All!C:C,"="&amp;$A32)/(COUNTA(All!C:C)-1)</f>
        <v>1.1322696860524962E-2</v>
      </c>
      <c r="D32" s="7">
        <f>COUNTIF(All!D:D,"="&amp;$A32)/(COUNTA(All!D:D)-1)</f>
        <v>3.6026762738033971E-2</v>
      </c>
      <c r="E32" s="7">
        <f>COUNTIF(All!E:E,"="&amp;$A32)/(COUNTA(All!E:E)-1)</f>
        <v>3.0880082346886259E-2</v>
      </c>
      <c r="F32" s="7">
        <f>COUNTIF(All!F:F,"="&amp;$A32)/(COUNTA(All!F:F)-1)</f>
        <v>1.3896037056098817E-2</v>
      </c>
      <c r="Q32">
        <v>31</v>
      </c>
      <c r="R32">
        <f>COUNTIF(All!O:O,Q32)/(COUNTA(All!O:O)-1)</f>
        <v>6.1760164693772518E-3</v>
      </c>
      <c r="T32">
        <v>31</v>
      </c>
      <c r="U32">
        <f>COUNTIF(All!$P:$P,T32)/(COUNTA(All!$P:$P)-1)</f>
        <v>0</v>
      </c>
      <c r="W32">
        <v>31</v>
      </c>
      <c r="X32" s="10">
        <f ca="1">COUNTIFS(STrend!B:F,"&gt;="&amp;Distrib!W31/1000,STrend!B:F,"&lt;"&amp;Distrib!W32/1000)/COUNTA(STrend!B:F)</f>
        <v>3.9761431411530816E-4</v>
      </c>
      <c r="Z32">
        <v>31</v>
      </c>
      <c r="AA32">
        <f>COUNTIF(Mains!$I:$ZZ,Z32)</f>
        <v>34</v>
      </c>
      <c r="AB32" s="7">
        <f t="shared" si="0"/>
        <v>3.8288288288288288E-3</v>
      </c>
      <c r="AD32">
        <v>31</v>
      </c>
      <c r="AE32">
        <f>COUNTIF(Stars!$I:$ZZ,AD32)</f>
        <v>2</v>
      </c>
      <c r="AF32" s="7">
        <f t="shared" si="1"/>
        <v>5.6306306306306306E-4</v>
      </c>
      <c r="AH32">
        <v>31</v>
      </c>
      <c r="AI32">
        <f>COUNTIF(Two!$G:$ZZ,AH32)</f>
        <v>126</v>
      </c>
      <c r="AJ32" s="7">
        <f t="shared" si="2"/>
        <v>6.9337442218798152E-3</v>
      </c>
      <c r="AL32">
        <v>31</v>
      </c>
      <c r="AM32" s="7">
        <f>COUNTIF(All!$Q:$Q,AL32)/(COUNTA(All!$Q:$Q)-1)</f>
        <v>0</v>
      </c>
    </row>
    <row r="33" spans="1:39" x14ac:dyDescent="0.25">
      <c r="A33">
        <v>32</v>
      </c>
      <c r="B33" s="7">
        <f>COUNTIF(All!B:B,"="&amp;$A33)/(COUNTA(All!B:B)-1)</f>
        <v>1.5440041173443129E-3</v>
      </c>
      <c r="C33" s="7">
        <f>COUNTIF(All!C:C,"="&amp;$A33)/(COUNTA(All!C:C)-1)</f>
        <v>8.7493566649511061E-3</v>
      </c>
      <c r="D33" s="7">
        <f>COUNTIF(All!D:D,"="&amp;$A33)/(COUNTA(All!D:D)-1)</f>
        <v>3.1909418425115799E-2</v>
      </c>
      <c r="E33" s="7">
        <f>COUNTIF(All!E:E,"="&amp;$A33)/(COUNTA(All!E:E)-1)</f>
        <v>3.6026762738033971E-2</v>
      </c>
      <c r="F33" s="7">
        <f>COUNTIF(All!F:F,"="&amp;$A33)/(COUNTA(All!F:F)-1)</f>
        <v>1.3381369016984045E-2</v>
      </c>
      <c r="Q33">
        <v>32</v>
      </c>
      <c r="R33">
        <f>COUNTIF(All!O:O,Q33)/(COUNTA(All!O:O)-1)</f>
        <v>5.1466803911477095E-3</v>
      </c>
      <c r="T33">
        <v>32</v>
      </c>
      <c r="U33">
        <f>COUNTIF(All!$P:$P,T33)/(COUNTA(All!$P:$P)-1)</f>
        <v>0</v>
      </c>
      <c r="W33">
        <v>32</v>
      </c>
      <c r="X33" s="10">
        <f ca="1">COUNTIFS(STrend!B:F,"&gt;="&amp;Distrib!W32/1000,STrend!B:F,"&lt;"&amp;Distrib!W33/1000)/COUNTA(STrend!B:F)</f>
        <v>1.9880715705765408E-4</v>
      </c>
      <c r="Z33">
        <v>32</v>
      </c>
      <c r="AA33">
        <f>COUNTIF(Mains!$I:$ZZ,Z33)</f>
        <v>31</v>
      </c>
      <c r="AB33" s="7">
        <f t="shared" si="0"/>
        <v>3.4909909909909909E-3</v>
      </c>
      <c r="AD33">
        <v>32</v>
      </c>
      <c r="AE33">
        <f>COUNTIF(Stars!$I:$ZZ,AD33)</f>
        <v>2</v>
      </c>
      <c r="AF33" s="7">
        <f t="shared" si="1"/>
        <v>5.6306306306306306E-4</v>
      </c>
      <c r="AH33">
        <v>32</v>
      </c>
      <c r="AI33">
        <f>COUNTIF(Two!$G:$ZZ,AH33)</f>
        <v>124</v>
      </c>
      <c r="AJ33" s="7">
        <f t="shared" si="2"/>
        <v>6.8236847897864845E-3</v>
      </c>
      <c r="AL33">
        <v>32</v>
      </c>
      <c r="AM33" s="7">
        <f>COUNTIF(All!$Q:$Q,AL33)/(COUNTA(All!$Q:$Q)-1)</f>
        <v>0</v>
      </c>
    </row>
    <row r="34" spans="1:39" x14ac:dyDescent="0.25">
      <c r="A34">
        <v>33</v>
      </c>
      <c r="B34" s="7">
        <f>COUNTIF(All!B:B,"="&amp;$A34)/(COUNTA(All!B:B)-1)</f>
        <v>5.1466803911477102E-4</v>
      </c>
      <c r="C34" s="7">
        <f>COUNTIF(All!C:C,"="&amp;$A34)/(COUNTA(All!C:C)-1)</f>
        <v>9.2640247040658777E-3</v>
      </c>
      <c r="D34" s="7">
        <f>COUNTIF(All!D:D,"="&amp;$A34)/(COUNTA(All!D:D)-1)</f>
        <v>2.3674729799279464E-2</v>
      </c>
      <c r="E34" s="7">
        <f>COUNTIF(All!E:E,"="&amp;$A34)/(COUNTA(All!E:E)-1)</f>
        <v>4.0144107050952137E-2</v>
      </c>
      <c r="F34" s="7">
        <f>COUNTIF(All!F:F,"="&amp;$A34)/(COUNTA(All!F:F)-1)</f>
        <v>1.3896037056098817E-2</v>
      </c>
      <c r="Q34">
        <v>33</v>
      </c>
      <c r="R34">
        <f>COUNTIF(All!O:O,Q34)/(COUNTA(All!O:O)-1)</f>
        <v>4.1173443129181682E-3</v>
      </c>
      <c r="T34">
        <v>33</v>
      </c>
      <c r="U34">
        <f>COUNTIF(All!$P:$P,T34)/(COUNTA(All!$P:$P)-1)</f>
        <v>0</v>
      </c>
      <c r="W34">
        <v>33</v>
      </c>
      <c r="X34" s="10">
        <f ca="1">COUNTIFS(STrend!B:F,"&gt;="&amp;Distrib!W33/1000,STrend!B:F,"&lt;"&amp;Distrib!W34/1000)/COUNTA(STrend!B:F)</f>
        <v>3.9761431411530816E-4</v>
      </c>
      <c r="Z34">
        <v>33</v>
      </c>
      <c r="AA34">
        <f>COUNTIF(Mains!$I:$ZZ,Z34)</f>
        <v>23</v>
      </c>
      <c r="AB34" s="7">
        <f t="shared" si="0"/>
        <v>2.5900900900900901E-3</v>
      </c>
      <c r="AD34">
        <v>33</v>
      </c>
      <c r="AE34">
        <f>COUNTIF(Stars!$I:$ZZ,AD34)</f>
        <v>1</v>
      </c>
      <c r="AF34" s="7">
        <f t="shared" si="1"/>
        <v>2.8153153153153153E-4</v>
      </c>
      <c r="AH34">
        <v>33</v>
      </c>
      <c r="AI34">
        <f>COUNTIF(Two!$G:$ZZ,AH34)</f>
        <v>114</v>
      </c>
      <c r="AJ34" s="7">
        <f t="shared" si="2"/>
        <v>6.2733876293198324E-3</v>
      </c>
      <c r="AL34">
        <v>33</v>
      </c>
      <c r="AM34" s="7">
        <f>COUNTIF(All!$Q:$Q,AL34)/(COUNTA(All!$Q:$Q)-1)</f>
        <v>0</v>
      </c>
    </row>
    <row r="35" spans="1:39" x14ac:dyDescent="0.25">
      <c r="A35">
        <v>34</v>
      </c>
      <c r="B35" s="7">
        <f>COUNTIF(All!B:B,"="&amp;$A35)/(COUNTA(All!B:B)-1)</f>
        <v>1.5440041173443129E-3</v>
      </c>
      <c r="C35" s="7">
        <f>COUNTIF(All!C:C,"="&amp;$A35)/(COUNTA(All!C:C)-1)</f>
        <v>5.1466803911477095E-3</v>
      </c>
      <c r="D35" s="7">
        <f>COUNTIF(All!D:D,"="&amp;$A35)/(COUNTA(All!D:D)-1)</f>
        <v>3.2424086464230568E-2</v>
      </c>
      <c r="E35" s="7">
        <f>COUNTIF(All!E:E,"="&amp;$A35)/(COUNTA(All!E:E)-1)</f>
        <v>4.1688111168296446E-2</v>
      </c>
      <c r="F35" s="7">
        <f>COUNTIF(All!F:F,"="&amp;$A35)/(COUNTA(All!F:F)-1)</f>
        <v>1.9042717447246525E-2</v>
      </c>
      <c r="Q35">
        <v>34</v>
      </c>
      <c r="R35">
        <f>COUNTIF(All!O:O,Q35)/(COUNTA(All!O:O)-1)</f>
        <v>4.1173443129181682E-3</v>
      </c>
      <c r="T35">
        <v>34</v>
      </c>
      <c r="U35">
        <f>COUNTIF(All!$P:$P,T35)/(COUNTA(All!$P:$P)-1)</f>
        <v>0</v>
      </c>
      <c r="W35">
        <v>34</v>
      </c>
      <c r="X35" s="10">
        <f ca="1">COUNTIFS(STrend!B:F,"&gt;="&amp;Distrib!W34/1000,STrend!B:F,"&lt;"&amp;Distrib!W35/1000)/COUNTA(STrend!B:F)</f>
        <v>5.9642147117296227E-4</v>
      </c>
      <c r="Z35">
        <v>34</v>
      </c>
      <c r="AA35">
        <f>COUNTIF(Mains!$I:$ZZ,Z35)</f>
        <v>16</v>
      </c>
      <c r="AB35" s="7">
        <f t="shared" si="0"/>
        <v>1.8018018018018018E-3</v>
      </c>
      <c r="AD35">
        <v>34</v>
      </c>
      <c r="AE35">
        <f>COUNTIF(Stars!$I:$ZZ,AD35)</f>
        <v>0</v>
      </c>
      <c r="AF35" s="7">
        <f t="shared" si="1"/>
        <v>0</v>
      </c>
      <c r="AH35">
        <v>34</v>
      </c>
      <c r="AI35">
        <f>COUNTIF(Two!$G:$ZZ,AH35)</f>
        <v>118</v>
      </c>
      <c r="AJ35" s="7">
        <f t="shared" si="2"/>
        <v>6.4935064935064939E-3</v>
      </c>
      <c r="AL35">
        <v>34</v>
      </c>
      <c r="AM35" s="7">
        <f>COUNTIF(All!$Q:$Q,AL35)/(COUNTA(All!$Q:$Q)-1)</f>
        <v>0</v>
      </c>
    </row>
    <row r="36" spans="1:39" x14ac:dyDescent="0.25">
      <c r="A36">
        <v>35</v>
      </c>
      <c r="B36" s="7">
        <f>COUNTIF(All!B:B,"="&amp;$A36)/(COUNTA(All!B:B)-1)</f>
        <v>1.5440041173443129E-3</v>
      </c>
      <c r="C36" s="7">
        <f>COUNTIF(All!C:C,"="&amp;$A36)/(COUNTA(All!C:C)-1)</f>
        <v>3.602676273803397E-3</v>
      </c>
      <c r="D36" s="7">
        <f>COUNTIF(All!D:D,"="&amp;$A36)/(COUNTA(All!D:D)-1)</f>
        <v>3.2938754503345345E-2</v>
      </c>
      <c r="E36" s="7">
        <f>COUNTIF(All!E:E,"="&amp;$A36)/(COUNTA(All!E:E)-1)</f>
        <v>4.8378795676788475E-2</v>
      </c>
      <c r="F36" s="7">
        <f>COUNTIF(All!F:F,"="&amp;$A36)/(COUNTA(All!F:F)-1)</f>
        <v>1.7498713329902212E-2</v>
      </c>
      <c r="Q36">
        <v>35</v>
      </c>
      <c r="R36">
        <f>COUNTIF(All!O:O,Q36)/(COUNTA(All!O:O)-1)</f>
        <v>2.0586721564590841E-3</v>
      </c>
      <c r="T36">
        <v>35</v>
      </c>
      <c r="U36">
        <f>COUNTIF(All!$P:$P,T36)/(COUNTA(All!$P:$P)-1)</f>
        <v>0</v>
      </c>
      <c r="W36">
        <v>35</v>
      </c>
      <c r="X36" s="10">
        <f ca="1">COUNTIFS(STrend!B:F,"&gt;="&amp;Distrib!W35/1000,STrend!B:F,"&lt;"&amp;Distrib!W36/1000)/COUNTA(STrend!B:F)</f>
        <v>1.9880715705765408E-4</v>
      </c>
      <c r="Z36">
        <v>35</v>
      </c>
      <c r="AA36">
        <f>COUNTIF(Mains!$I:$ZZ,Z36)</f>
        <v>28</v>
      </c>
      <c r="AB36" s="7">
        <f t="shared" si="0"/>
        <v>3.153153153153153E-3</v>
      </c>
      <c r="AD36">
        <v>35</v>
      </c>
      <c r="AE36">
        <f>COUNTIF(Stars!$I:$ZZ,AD36)</f>
        <v>0</v>
      </c>
      <c r="AF36" s="7">
        <f t="shared" si="1"/>
        <v>0</v>
      </c>
      <c r="AH36">
        <v>35</v>
      </c>
      <c r="AI36">
        <f>COUNTIF(Two!$G:$ZZ,AH36)</f>
        <v>109</v>
      </c>
      <c r="AJ36" s="7">
        <f t="shared" si="2"/>
        <v>5.9982390490865064E-3</v>
      </c>
      <c r="AL36">
        <v>35</v>
      </c>
      <c r="AM36" s="7">
        <f>COUNTIF(All!$Q:$Q,AL36)/(COUNTA(All!$Q:$Q)-1)</f>
        <v>0</v>
      </c>
    </row>
    <row r="37" spans="1:39" x14ac:dyDescent="0.25">
      <c r="A37">
        <v>36</v>
      </c>
      <c r="B37" s="7">
        <f>COUNTIF(All!B:B,"="&amp;$A37)/(COUNTA(All!B:B)-1)</f>
        <v>0</v>
      </c>
      <c r="C37" s="7">
        <f>COUNTIF(All!C:C,"="&amp;$A37)/(COUNTA(All!C:C)-1)</f>
        <v>7.205352547606794E-3</v>
      </c>
      <c r="D37" s="7">
        <f>COUNTIF(All!D:D,"="&amp;$A37)/(COUNTA(All!D:D)-1)</f>
        <v>2.5218733916623777E-2</v>
      </c>
      <c r="E37" s="7">
        <f>COUNTIF(All!E:E,"="&amp;$A37)/(COUNTA(All!E:E)-1)</f>
        <v>3.9629439011837367E-2</v>
      </c>
      <c r="F37" s="7">
        <f>COUNTIF(All!F:F,"="&amp;$A37)/(COUNTA(All!F:F)-1)</f>
        <v>2.1616057642820381E-2</v>
      </c>
      <c r="Q37">
        <v>36</v>
      </c>
      <c r="R37">
        <f>COUNTIF(All!O:O,Q37)/(COUNTA(All!O:O)-1)</f>
        <v>1.5440041173443129E-3</v>
      </c>
      <c r="T37">
        <v>36</v>
      </c>
      <c r="U37">
        <f>COUNTIF(All!$P:$P,T37)/(COUNTA(All!$P:$P)-1)</f>
        <v>0</v>
      </c>
      <c r="W37">
        <v>36</v>
      </c>
      <c r="X37" s="10">
        <f ca="1">COUNTIFS(STrend!B:F,"&gt;="&amp;Distrib!W36/1000,STrend!B:F,"&lt;"&amp;Distrib!W37/1000)/COUNTA(STrend!B:F)</f>
        <v>1.9880715705765408E-4</v>
      </c>
      <c r="Z37">
        <v>36</v>
      </c>
      <c r="AA37">
        <f>COUNTIF(Mains!$I:$ZZ,Z37)</f>
        <v>17</v>
      </c>
      <c r="AB37" s="7">
        <f t="shared" si="0"/>
        <v>1.9144144144144144E-3</v>
      </c>
      <c r="AD37">
        <v>36</v>
      </c>
      <c r="AE37">
        <f>COUNTIF(Stars!$I:$ZZ,AD37)</f>
        <v>2</v>
      </c>
      <c r="AF37" s="7">
        <f t="shared" si="1"/>
        <v>5.6306306306306306E-4</v>
      </c>
      <c r="AH37">
        <v>36</v>
      </c>
      <c r="AI37">
        <f>COUNTIF(Two!$G:$ZZ,AH37)</f>
        <v>114</v>
      </c>
      <c r="AJ37" s="7">
        <f t="shared" si="2"/>
        <v>6.2733876293198324E-3</v>
      </c>
      <c r="AL37">
        <v>36</v>
      </c>
      <c r="AM37" s="7">
        <f>COUNTIF(All!$Q:$Q,AL37)/(COUNTA(All!$Q:$Q)-1)</f>
        <v>0</v>
      </c>
    </row>
    <row r="38" spans="1:39" x14ac:dyDescent="0.25">
      <c r="A38">
        <v>37</v>
      </c>
      <c r="B38" s="7">
        <f>COUNTIF(All!B:B,"="&amp;$A38)/(COUNTA(All!B:B)-1)</f>
        <v>0</v>
      </c>
      <c r="C38" s="7">
        <f>COUNTIF(All!C:C,"="&amp;$A38)/(COUNTA(All!C:C)-1)</f>
        <v>5.6613484302624811E-3</v>
      </c>
      <c r="D38" s="7">
        <f>COUNTIF(All!D:D,"="&amp;$A38)/(COUNTA(All!D:D)-1)</f>
        <v>2.4704065877509007E-2</v>
      </c>
      <c r="E38" s="7">
        <f>COUNTIF(All!E:E,"="&amp;$A38)/(COUNTA(All!E:E)-1)</f>
        <v>4.5290787442099849E-2</v>
      </c>
      <c r="F38" s="7">
        <f>COUNTIF(All!F:F,"="&amp;$A38)/(COUNTA(All!F:F)-1)</f>
        <v>2.9850746268656716E-2</v>
      </c>
      <c r="Q38">
        <v>37</v>
      </c>
      <c r="R38">
        <f>COUNTIF(All!O:O,Q38)/(COUNTA(All!O:O)-1)</f>
        <v>1.5440041173443129E-3</v>
      </c>
      <c r="T38">
        <v>37</v>
      </c>
      <c r="U38">
        <f>COUNTIF(All!$P:$P,T38)/(COUNTA(All!$P:$P)-1)</f>
        <v>0</v>
      </c>
      <c r="W38">
        <v>37</v>
      </c>
      <c r="X38" s="10">
        <f ca="1">COUNTIFS(STrend!B:F,"&gt;="&amp;Distrib!W37/1000,STrend!B:F,"&lt;"&amp;Distrib!W38/1000)/COUNTA(STrend!B:F)</f>
        <v>0</v>
      </c>
      <c r="Z38">
        <v>37</v>
      </c>
      <c r="AA38">
        <f>COUNTIF(Mains!$I:$ZZ,Z38)</f>
        <v>24</v>
      </c>
      <c r="AB38" s="7">
        <f t="shared" si="0"/>
        <v>2.7027027027027029E-3</v>
      </c>
      <c r="AD38">
        <v>37</v>
      </c>
      <c r="AE38">
        <f>COUNTIF(Stars!$I:$ZZ,AD38)</f>
        <v>0</v>
      </c>
      <c r="AF38" s="7">
        <f t="shared" si="1"/>
        <v>0</v>
      </c>
      <c r="AH38">
        <v>37</v>
      </c>
      <c r="AI38">
        <f>COUNTIF(Two!$G:$ZZ,AH38)</f>
        <v>105</v>
      </c>
      <c r="AJ38" s="7">
        <f t="shared" si="2"/>
        <v>5.7781201848998457E-3</v>
      </c>
      <c r="AL38">
        <v>37</v>
      </c>
      <c r="AM38" s="7">
        <f>COUNTIF(All!$Q:$Q,AL38)/(COUNTA(All!$Q:$Q)-1)</f>
        <v>0</v>
      </c>
    </row>
    <row r="39" spans="1:39" x14ac:dyDescent="0.25">
      <c r="A39">
        <v>38</v>
      </c>
      <c r="B39" s="7">
        <f>COUNTIF(All!B:B,"="&amp;$A39)/(COUNTA(All!B:B)-1)</f>
        <v>5.1466803911477102E-4</v>
      </c>
      <c r="C39" s="7">
        <f>COUNTIF(All!C:C,"="&amp;$A39)/(COUNTA(All!C:C)-1)</f>
        <v>2.5733401955738548E-3</v>
      </c>
      <c r="D39" s="7">
        <f>COUNTIF(All!D:D,"="&amp;$A39)/(COUNTA(All!D:D)-1)</f>
        <v>2.0586721564590838E-2</v>
      </c>
      <c r="E39" s="7">
        <f>COUNTIF(All!E:E,"="&amp;$A39)/(COUNTA(All!E:E)-1)</f>
        <v>4.8893463715903245E-2</v>
      </c>
      <c r="F39" s="7">
        <f>COUNTIF(All!F:F,"="&amp;$A39)/(COUNTA(All!F:F)-1)</f>
        <v>2.8821410190427176E-2</v>
      </c>
      <c r="Q39">
        <v>38</v>
      </c>
      <c r="R39">
        <f>COUNTIF(All!O:O,Q39)/(COUNTA(All!O:O)-1)</f>
        <v>5.1466803911477102E-4</v>
      </c>
      <c r="T39">
        <v>38</v>
      </c>
      <c r="U39">
        <f>COUNTIF(All!$P:$P,T39)/(COUNTA(All!$P:$P)-1)</f>
        <v>0</v>
      </c>
      <c r="W39">
        <v>38</v>
      </c>
      <c r="X39" s="10">
        <f ca="1">COUNTIFS(STrend!B:F,"&gt;="&amp;Distrib!W38/1000,STrend!B:F,"&lt;"&amp;Distrib!W39/1000)/COUNTA(STrend!B:F)</f>
        <v>0</v>
      </c>
      <c r="Z39">
        <v>38</v>
      </c>
      <c r="AA39">
        <f>COUNTIF(Mains!$I:$ZZ,Z39)</f>
        <v>18</v>
      </c>
      <c r="AB39" s="7">
        <f t="shared" si="0"/>
        <v>2.0270270270270271E-3</v>
      </c>
      <c r="AD39">
        <v>38</v>
      </c>
      <c r="AE39">
        <f>COUNTIF(Stars!$I:$ZZ,AD39)</f>
        <v>0</v>
      </c>
      <c r="AF39" s="7">
        <f t="shared" si="1"/>
        <v>0</v>
      </c>
      <c r="AH39">
        <v>38</v>
      </c>
      <c r="AI39">
        <f>COUNTIF(Two!$G:$ZZ,AH39)</f>
        <v>138</v>
      </c>
      <c r="AJ39" s="7">
        <f t="shared" si="2"/>
        <v>7.5941008144397972E-3</v>
      </c>
      <c r="AL39">
        <v>38</v>
      </c>
      <c r="AM39" s="7">
        <f>COUNTIF(All!$Q:$Q,AL39)/(COUNTA(All!$Q:$Q)-1)</f>
        <v>0</v>
      </c>
    </row>
    <row r="40" spans="1:39" x14ac:dyDescent="0.25">
      <c r="A40">
        <v>39</v>
      </c>
      <c r="B40" s="7">
        <f>COUNTIF(All!B:B,"="&amp;$A40)/(COUNTA(All!B:B)-1)</f>
        <v>0</v>
      </c>
      <c r="C40" s="7">
        <f>COUNTIF(All!C:C,"="&amp;$A40)/(COUNTA(All!C:C)-1)</f>
        <v>2.0586721564590841E-3</v>
      </c>
      <c r="D40" s="7">
        <f>COUNTIF(All!D:D,"="&amp;$A40)/(COUNTA(All!D:D)-1)</f>
        <v>2.0586721564590838E-2</v>
      </c>
      <c r="E40" s="7">
        <f>COUNTIF(All!E:E,"="&amp;$A40)/(COUNTA(All!E:E)-1)</f>
        <v>4.1688111168296446E-2</v>
      </c>
      <c r="F40" s="7">
        <f>COUNTIF(All!F:F,"="&amp;$A40)/(COUNTA(All!F:F)-1)</f>
        <v>3.3968090581574885E-2</v>
      </c>
      <c r="Q40">
        <v>39</v>
      </c>
      <c r="R40">
        <f>COUNTIF(All!O:O,Q40)/(COUNTA(All!O:O)-1)</f>
        <v>5.1466803911477102E-4</v>
      </c>
      <c r="T40">
        <v>39</v>
      </c>
      <c r="U40">
        <f>COUNTIF(All!$P:$P,T40)/(COUNTA(All!$P:$P)-1)</f>
        <v>0</v>
      </c>
      <c r="W40">
        <v>39</v>
      </c>
      <c r="X40" s="10">
        <f ca="1">COUNTIFS(STrend!B:F,"&gt;="&amp;Distrib!W39/1000,STrend!B:F,"&lt;"&amp;Distrib!W40/1000)/COUNTA(STrend!B:F)</f>
        <v>0</v>
      </c>
      <c r="Z40">
        <v>39</v>
      </c>
      <c r="AA40">
        <f>COUNTIF(Mains!$I:$ZZ,Z40)</f>
        <v>13</v>
      </c>
      <c r="AB40" s="7">
        <f t="shared" si="0"/>
        <v>1.463963963963964E-3</v>
      </c>
      <c r="AD40">
        <v>39</v>
      </c>
      <c r="AE40">
        <f>COUNTIF(Stars!$I:$ZZ,AD40)</f>
        <v>0</v>
      </c>
      <c r="AF40" s="7">
        <f t="shared" si="1"/>
        <v>0</v>
      </c>
      <c r="AH40">
        <v>39</v>
      </c>
      <c r="AI40">
        <f>COUNTIF(Two!$G:$ZZ,AH40)</f>
        <v>106</v>
      </c>
      <c r="AJ40" s="7">
        <f t="shared" si="2"/>
        <v>5.8331499009465111E-3</v>
      </c>
      <c r="AL40">
        <v>39</v>
      </c>
      <c r="AM40" s="7">
        <f>COUNTIF(All!$Q:$Q,AL40)/(COUNTA(All!$Q:$Q)-1)</f>
        <v>0</v>
      </c>
    </row>
    <row r="41" spans="1:39" x14ac:dyDescent="0.25">
      <c r="A41">
        <v>40</v>
      </c>
      <c r="B41" s="7">
        <f>COUNTIF(All!B:B,"="&amp;$A41)/(COUNTA(All!B:B)-1)</f>
        <v>0</v>
      </c>
      <c r="C41" s="7">
        <f>COUNTIF(All!C:C,"="&amp;$A41)/(COUNTA(All!C:C)-1)</f>
        <v>1.029336078229542E-3</v>
      </c>
      <c r="D41" s="7">
        <f>COUNTIF(All!D:D,"="&amp;$A41)/(COUNTA(All!D:D)-1)</f>
        <v>9.2640247040658777E-3</v>
      </c>
      <c r="E41" s="7">
        <f>COUNTIF(All!E:E,"="&amp;$A41)/(COUNTA(All!E:E)-1)</f>
        <v>4.5805455481214619E-2</v>
      </c>
      <c r="F41" s="7">
        <f>COUNTIF(All!F:F,"="&amp;$A41)/(COUNTA(All!F:F)-1)</f>
        <v>3.5512094698919194E-2</v>
      </c>
      <c r="Q41">
        <v>40</v>
      </c>
      <c r="R41">
        <f>COUNTIF(All!O:O,Q41)/(COUNTA(All!O:O)-1)</f>
        <v>5.1466803911477102E-4</v>
      </c>
      <c r="T41">
        <v>40</v>
      </c>
      <c r="U41">
        <f>COUNTIF(All!$P:$P,T41)/(COUNTA(All!$P:$P)-1)</f>
        <v>0</v>
      </c>
      <c r="W41">
        <v>40</v>
      </c>
      <c r="X41" s="10">
        <f ca="1">COUNTIFS(STrend!B:F,"&gt;="&amp;Distrib!W40/1000,STrend!B:F,"&lt;"&amp;Distrib!W41/1000)/COUNTA(STrend!B:F)</f>
        <v>0</v>
      </c>
      <c r="Z41">
        <v>40</v>
      </c>
      <c r="AA41">
        <f>COUNTIF(Mains!$I:$ZZ,Z41)</f>
        <v>12</v>
      </c>
      <c r="AB41" s="7">
        <f t="shared" si="0"/>
        <v>1.3513513513513514E-3</v>
      </c>
      <c r="AD41">
        <v>40</v>
      </c>
      <c r="AE41">
        <f>COUNTIF(Stars!$I:$ZZ,AD41)</f>
        <v>1</v>
      </c>
      <c r="AF41" s="7">
        <f t="shared" si="1"/>
        <v>2.8153153153153153E-4</v>
      </c>
      <c r="AH41">
        <v>40</v>
      </c>
      <c r="AI41">
        <f>COUNTIF(Two!$G:$ZZ,AH41)</f>
        <v>130</v>
      </c>
      <c r="AJ41" s="7">
        <f t="shared" si="2"/>
        <v>7.1538630860664759E-3</v>
      </c>
      <c r="AL41">
        <v>40</v>
      </c>
      <c r="AM41" s="7">
        <f>COUNTIF(All!$Q:$Q,AL41)/(COUNTA(All!$Q:$Q)-1)</f>
        <v>0</v>
      </c>
    </row>
    <row r="42" spans="1:39" x14ac:dyDescent="0.25">
      <c r="A42">
        <v>41</v>
      </c>
      <c r="B42" s="7">
        <f>COUNTIF(All!B:B,"="&amp;$A42)/(COUNTA(All!B:B)-1)</f>
        <v>0</v>
      </c>
      <c r="C42" s="7">
        <f>COUNTIF(All!C:C,"="&amp;$A42)/(COUNTA(All!C:C)-1)</f>
        <v>5.1466803911477102E-4</v>
      </c>
      <c r="D42" s="7">
        <f>COUNTIF(All!D:D,"="&amp;$A42)/(COUNTA(All!D:D)-1)</f>
        <v>1.1322696860524962E-2</v>
      </c>
      <c r="E42" s="7">
        <f>COUNTIF(All!E:E,"="&amp;$A42)/(COUNTA(All!E:E)-1)</f>
        <v>3.7570766855378281E-2</v>
      </c>
      <c r="F42" s="7">
        <f>COUNTIF(All!F:F,"="&amp;$A42)/(COUNTA(All!F:F)-1)</f>
        <v>4.2717447246525993E-2</v>
      </c>
      <c r="Q42">
        <v>41</v>
      </c>
      <c r="R42">
        <f>COUNTIF(All!O:O,Q42)/(COUNTA(All!O:O)-1)</f>
        <v>0</v>
      </c>
      <c r="T42">
        <v>41</v>
      </c>
      <c r="U42">
        <f>COUNTIF(All!$P:$P,T42)/(COUNTA(All!$P:$P)-1)</f>
        <v>0</v>
      </c>
      <c r="W42">
        <v>41</v>
      </c>
      <c r="X42" s="10">
        <f ca="1">COUNTIFS(STrend!B:F,"&gt;="&amp;Distrib!W41/1000,STrend!B:F,"&lt;"&amp;Distrib!W42/1000)/COUNTA(STrend!B:F)</f>
        <v>1.9880715705765408E-4</v>
      </c>
      <c r="Z42">
        <v>41</v>
      </c>
      <c r="AA42">
        <f>COUNTIF(Mains!$I:$ZZ,Z42)</f>
        <v>12</v>
      </c>
      <c r="AB42" s="7">
        <f t="shared" si="0"/>
        <v>1.3513513513513514E-3</v>
      </c>
      <c r="AD42">
        <v>41</v>
      </c>
      <c r="AE42">
        <f>COUNTIF(Stars!$I:$ZZ,AD42)</f>
        <v>1</v>
      </c>
      <c r="AF42" s="7">
        <f t="shared" si="1"/>
        <v>2.8153153153153153E-4</v>
      </c>
      <c r="AH42">
        <v>41</v>
      </c>
      <c r="AI42">
        <f>COUNTIF(Two!$G:$ZZ,AH42)</f>
        <v>124</v>
      </c>
      <c r="AJ42" s="7">
        <f t="shared" si="2"/>
        <v>6.8236847897864845E-3</v>
      </c>
      <c r="AL42">
        <v>41</v>
      </c>
      <c r="AM42" s="7">
        <f>COUNTIF(All!$Q:$Q,AL42)/(COUNTA(All!$Q:$Q)-1)</f>
        <v>0</v>
      </c>
    </row>
    <row r="43" spans="1:39" x14ac:dyDescent="0.25">
      <c r="A43">
        <v>42</v>
      </c>
      <c r="B43" s="7">
        <f>COUNTIF(All!B:B,"="&amp;$A43)/(COUNTA(All!B:B)-1)</f>
        <v>0</v>
      </c>
      <c r="C43" s="7">
        <f>COUNTIF(All!C:C,"="&amp;$A43)/(COUNTA(All!C:C)-1)</f>
        <v>5.1466803911477102E-4</v>
      </c>
      <c r="D43" s="7">
        <f>COUNTIF(All!D:D,"="&amp;$A43)/(COUNTA(All!D:D)-1)</f>
        <v>1.4925373134328358E-2</v>
      </c>
      <c r="E43" s="7">
        <f>COUNTIF(All!E:E,"="&amp;$A43)/(COUNTA(All!E:E)-1)</f>
        <v>4.2717447246525993E-2</v>
      </c>
      <c r="F43" s="7">
        <f>COUNTIF(All!F:F,"="&amp;$A43)/(COUNTA(All!F:F)-1)</f>
        <v>5.5069480185280496E-2</v>
      </c>
      <c r="Q43">
        <v>42</v>
      </c>
      <c r="R43">
        <f>COUNTIF(All!O:O,Q43)/(COUNTA(All!O:O)-1)</f>
        <v>0</v>
      </c>
      <c r="T43">
        <v>42</v>
      </c>
      <c r="U43">
        <f>COUNTIF(All!$P:$P,T43)/(COUNTA(All!$P:$P)-1)</f>
        <v>0</v>
      </c>
      <c r="W43">
        <v>42</v>
      </c>
      <c r="X43" s="10">
        <f ca="1">COUNTIFS(STrend!B:F,"&gt;="&amp;Distrib!W42/1000,STrend!B:F,"&lt;"&amp;Distrib!W43/1000)/COUNTA(STrend!B:F)</f>
        <v>1.9880715705765408E-4</v>
      </c>
      <c r="Z43">
        <v>42</v>
      </c>
      <c r="AA43">
        <f>COUNTIF(Mains!$I:$ZZ,Z43)</f>
        <v>11</v>
      </c>
      <c r="AB43" s="7">
        <f t="shared" si="0"/>
        <v>1.2387387387387387E-3</v>
      </c>
      <c r="AD43">
        <v>42</v>
      </c>
      <c r="AE43">
        <f>COUNTIF(Stars!$I:$ZZ,AD43)</f>
        <v>0</v>
      </c>
      <c r="AF43" s="7">
        <f t="shared" si="1"/>
        <v>0</v>
      </c>
      <c r="AH43">
        <v>42</v>
      </c>
      <c r="AI43">
        <f>COUNTIF(Two!$G:$ZZ,AH43)</f>
        <v>110</v>
      </c>
      <c r="AJ43" s="7">
        <f t="shared" si="2"/>
        <v>6.0532687651331718E-3</v>
      </c>
      <c r="AL43">
        <v>42</v>
      </c>
      <c r="AM43" s="7">
        <f>COUNTIF(All!$Q:$Q,AL43)/(COUNTA(All!$Q:$Q)-1)</f>
        <v>0</v>
      </c>
    </row>
    <row r="44" spans="1:39" x14ac:dyDescent="0.25">
      <c r="A44">
        <v>43</v>
      </c>
      <c r="B44" s="7">
        <f>COUNTIF(All!B:B,"="&amp;$A44)/(COUNTA(All!B:B)-1)</f>
        <v>0</v>
      </c>
      <c r="C44" s="7">
        <f>COUNTIF(All!C:C,"="&amp;$A44)/(COUNTA(All!C:C)-1)</f>
        <v>0</v>
      </c>
      <c r="D44" s="7">
        <f>COUNTIF(All!D:D,"="&amp;$A44)/(COUNTA(All!D:D)-1)</f>
        <v>6.1760164693772518E-3</v>
      </c>
      <c r="E44" s="7">
        <f>COUNTIF(All!E:E,"="&amp;$A44)/(COUNTA(All!E:E)-1)</f>
        <v>3.6541430777148741E-2</v>
      </c>
      <c r="F44" s="7">
        <f>COUNTIF(All!F:F,"="&amp;$A44)/(COUNTA(All!F:F)-1)</f>
        <v>4.9408131755018014E-2</v>
      </c>
      <c r="Q44">
        <v>43</v>
      </c>
      <c r="R44">
        <f>COUNTIF(All!O:O,Q44)/(COUNTA(All!O:O)-1)</f>
        <v>0</v>
      </c>
      <c r="T44">
        <v>43</v>
      </c>
      <c r="U44">
        <f>COUNTIF(All!$P:$P,T44)/(COUNTA(All!$P:$P)-1)</f>
        <v>0</v>
      </c>
      <c r="W44">
        <v>43</v>
      </c>
      <c r="X44" s="10">
        <f ca="1">COUNTIFS(STrend!B:F,"&gt;="&amp;Distrib!W43/1000,STrend!B:F,"&lt;"&amp;Distrib!W44/1000)/COUNTA(STrend!B:F)</f>
        <v>0</v>
      </c>
      <c r="Z44">
        <v>43</v>
      </c>
      <c r="AA44">
        <f>COUNTIF(Mains!$I:$ZZ,Z44)</f>
        <v>15</v>
      </c>
      <c r="AB44" s="7">
        <f t="shared" si="0"/>
        <v>1.6891891891891893E-3</v>
      </c>
      <c r="AD44">
        <v>43</v>
      </c>
      <c r="AE44">
        <f>COUNTIF(Stars!$I:$ZZ,AD44)</f>
        <v>0</v>
      </c>
      <c r="AF44" s="7">
        <f t="shared" si="1"/>
        <v>0</v>
      </c>
      <c r="AH44">
        <v>43</v>
      </c>
      <c r="AI44">
        <f>COUNTIF(Two!$G:$ZZ,AH44)</f>
        <v>101</v>
      </c>
      <c r="AJ44" s="7">
        <f t="shared" si="2"/>
        <v>5.5580013207131851E-3</v>
      </c>
      <c r="AL44">
        <v>43</v>
      </c>
      <c r="AM44" s="7">
        <f>COUNTIF(All!$Q:$Q,AL44)/(COUNTA(All!$Q:$Q)-1)</f>
        <v>0</v>
      </c>
    </row>
    <row r="45" spans="1:39" x14ac:dyDescent="0.25">
      <c r="A45">
        <v>44</v>
      </c>
      <c r="B45" s="7">
        <f>COUNTIF(All!B:B,"="&amp;$A45)/(COUNTA(All!B:B)-1)</f>
        <v>0</v>
      </c>
      <c r="C45" s="7">
        <f>COUNTIF(All!C:C,"="&amp;$A45)/(COUNTA(All!C:C)-1)</f>
        <v>5.1466803911477102E-4</v>
      </c>
      <c r="D45" s="7">
        <f>COUNTIF(All!D:D,"="&amp;$A45)/(COUNTA(All!D:D)-1)</f>
        <v>3.602676273803397E-3</v>
      </c>
      <c r="E45" s="7">
        <f>COUNTIF(All!E:E,"="&amp;$A45)/(COUNTA(All!E:E)-1)</f>
        <v>3.9114770972722597E-2</v>
      </c>
      <c r="F45" s="7">
        <f>COUNTIF(All!F:F,"="&amp;$A45)/(COUNTA(All!F:F)-1)</f>
        <v>7.1024189397838389E-2</v>
      </c>
      <c r="Q45">
        <v>44</v>
      </c>
      <c r="R45">
        <f>COUNTIF(All!O:O,Q45)/(COUNTA(All!O:O)-1)</f>
        <v>0</v>
      </c>
      <c r="T45">
        <v>44</v>
      </c>
      <c r="U45">
        <f>COUNTIF(All!$P:$P,T45)/(COUNTA(All!$P:$P)-1)</f>
        <v>0</v>
      </c>
      <c r="W45">
        <v>44</v>
      </c>
      <c r="X45" s="10">
        <f ca="1">COUNTIFS(STrend!B:F,"&gt;="&amp;Distrib!W44/1000,STrend!B:F,"&lt;"&amp;Distrib!W45/1000)/COUNTA(STrend!B:F)</f>
        <v>0</v>
      </c>
      <c r="Z45">
        <v>44</v>
      </c>
      <c r="AA45">
        <f>COUNTIF(Mains!$I:$ZZ,Z45)</f>
        <v>12</v>
      </c>
      <c r="AB45" s="7">
        <f t="shared" si="0"/>
        <v>1.3513513513513514E-3</v>
      </c>
      <c r="AD45">
        <v>44</v>
      </c>
      <c r="AE45">
        <f>COUNTIF(Stars!$I:$ZZ,AD45)</f>
        <v>0</v>
      </c>
      <c r="AF45" s="7">
        <f t="shared" si="1"/>
        <v>0</v>
      </c>
      <c r="AH45">
        <v>44</v>
      </c>
      <c r="AI45">
        <f>COUNTIF(Two!$G:$ZZ,AH45)</f>
        <v>105</v>
      </c>
      <c r="AJ45" s="7">
        <f t="shared" si="2"/>
        <v>5.7781201848998457E-3</v>
      </c>
      <c r="AL45">
        <v>44</v>
      </c>
      <c r="AM45" s="7">
        <f>COUNTIF(All!$Q:$Q,AL45)/(COUNTA(All!$Q:$Q)-1)</f>
        <v>0</v>
      </c>
    </row>
    <row r="46" spans="1:39" x14ac:dyDescent="0.25">
      <c r="A46">
        <v>45</v>
      </c>
      <c r="B46" s="7">
        <f>COUNTIF(All!B:B,"="&amp;$A46)/(COUNTA(All!B:B)-1)</f>
        <v>0</v>
      </c>
      <c r="C46" s="7">
        <f>COUNTIF(All!C:C,"="&amp;$A46)/(COUNTA(All!C:C)-1)</f>
        <v>0</v>
      </c>
      <c r="D46" s="7">
        <f>COUNTIF(All!D:D,"="&amp;$A46)/(COUNTA(All!D:D)-1)</f>
        <v>1.5440041173443129E-3</v>
      </c>
      <c r="E46" s="7">
        <f>COUNTIF(All!E:E,"="&amp;$A46)/(COUNTA(All!E:E)-1)</f>
        <v>3.4482758620689655E-2</v>
      </c>
      <c r="F46" s="7">
        <f>COUNTIF(All!F:F,"="&amp;$A46)/(COUNTA(All!F:F)-1)</f>
        <v>6.793618116314977E-2</v>
      </c>
      <c r="Q46">
        <v>45</v>
      </c>
      <c r="R46">
        <f>COUNTIF(All!O:O,Q46)/(COUNTA(All!O:O)-1)</f>
        <v>0</v>
      </c>
      <c r="T46">
        <v>45</v>
      </c>
      <c r="U46">
        <f>COUNTIF(All!$P:$P,T46)/(COUNTA(All!$P:$P)-1)</f>
        <v>0</v>
      </c>
      <c r="W46">
        <v>45</v>
      </c>
      <c r="X46" s="10">
        <f ca="1">COUNTIFS(STrend!B:F,"&gt;="&amp;Distrib!W45/1000,STrend!B:F,"&lt;"&amp;Distrib!W46/1000)/COUNTA(STrend!B:F)</f>
        <v>0</v>
      </c>
      <c r="Z46">
        <v>45</v>
      </c>
      <c r="AA46">
        <f>COUNTIF(Mains!$I:$ZZ,Z46)</f>
        <v>10</v>
      </c>
      <c r="AB46" s="7">
        <f t="shared" si="0"/>
        <v>1.1261261261261261E-3</v>
      </c>
      <c r="AD46">
        <v>45</v>
      </c>
      <c r="AE46">
        <f>COUNTIF(Stars!$I:$ZZ,AD46)</f>
        <v>0</v>
      </c>
      <c r="AF46" s="7">
        <f t="shared" si="1"/>
        <v>0</v>
      </c>
      <c r="AH46">
        <v>45</v>
      </c>
      <c r="AI46">
        <f>COUNTIF(Two!$G:$ZZ,AH46)</f>
        <v>120</v>
      </c>
      <c r="AJ46" s="7">
        <f t="shared" si="2"/>
        <v>6.6035659255998238E-3</v>
      </c>
      <c r="AL46">
        <v>45</v>
      </c>
      <c r="AM46" s="7">
        <f>COUNTIF(All!$Q:$Q,AL46)/(COUNTA(All!$Q:$Q)-1)</f>
        <v>0</v>
      </c>
    </row>
    <row r="47" spans="1:39" x14ac:dyDescent="0.25">
      <c r="A47">
        <v>46</v>
      </c>
      <c r="B47" s="7">
        <f>COUNTIF(All!B:B,"="&amp;$A47)/(COUNTA(All!B:B)-1)</f>
        <v>0</v>
      </c>
      <c r="C47" s="7">
        <f>COUNTIF(All!C:C,"="&amp;$A47)/(COUNTA(All!C:C)-1)</f>
        <v>0</v>
      </c>
      <c r="D47" s="7">
        <f>COUNTIF(All!D:D,"="&amp;$A47)/(COUNTA(All!D:D)-1)</f>
        <v>1.029336078229542E-3</v>
      </c>
      <c r="E47" s="7">
        <f>COUNTIF(All!E:E,"="&amp;$A47)/(COUNTA(All!E:E)-1)</f>
        <v>2.3674729799279464E-2</v>
      </c>
      <c r="F47" s="7">
        <f>COUNTIF(All!F:F,"="&amp;$A47)/(COUNTA(All!F:F)-1)</f>
        <v>6.3818836850231597E-2</v>
      </c>
      <c r="Q47">
        <v>46</v>
      </c>
      <c r="R47">
        <f>COUNTIF(All!O:O,Q47)/(COUNTA(All!O:O)-1)</f>
        <v>0</v>
      </c>
      <c r="T47">
        <v>46</v>
      </c>
      <c r="U47">
        <f>COUNTIF(All!$P:$P,T47)/(COUNTA(All!$P:$P)-1)</f>
        <v>0</v>
      </c>
      <c r="W47">
        <v>46</v>
      </c>
      <c r="X47" s="10">
        <f ca="1">COUNTIFS(STrend!B:F,"&gt;="&amp;Distrib!W46/1000,STrend!B:F,"&lt;"&amp;Distrib!W47/1000)/COUNTA(STrend!B:F)</f>
        <v>0</v>
      </c>
      <c r="Z47">
        <v>46</v>
      </c>
      <c r="AA47">
        <f>COUNTIF(Mains!$I:$ZZ,Z47)</f>
        <v>5</v>
      </c>
      <c r="AB47" s="7">
        <f t="shared" si="0"/>
        <v>5.6306306306306306E-4</v>
      </c>
      <c r="AD47">
        <v>46</v>
      </c>
      <c r="AE47">
        <f>COUNTIF(Stars!$I:$ZZ,AD47)</f>
        <v>0</v>
      </c>
      <c r="AF47" s="7">
        <f t="shared" si="1"/>
        <v>0</v>
      </c>
      <c r="AH47">
        <v>46</v>
      </c>
      <c r="AI47">
        <f>COUNTIF(Two!$G:$ZZ,AH47)</f>
        <v>98</v>
      </c>
      <c r="AJ47" s="7">
        <f t="shared" si="2"/>
        <v>5.3929121725731898E-3</v>
      </c>
      <c r="AL47">
        <v>46</v>
      </c>
      <c r="AM47" s="7">
        <f>COUNTIF(All!$Q:$Q,AL47)/(COUNTA(All!$Q:$Q)-1)</f>
        <v>0</v>
      </c>
    </row>
    <row r="48" spans="1:39" x14ac:dyDescent="0.25">
      <c r="A48">
        <v>47</v>
      </c>
      <c r="B48" s="7">
        <f>COUNTIF(All!B:B,"="&amp;$A48)/(COUNTA(All!B:B)-1)</f>
        <v>0</v>
      </c>
      <c r="C48" s="7">
        <f>COUNTIF(All!C:C,"="&amp;$A48)/(COUNTA(All!C:C)-1)</f>
        <v>0</v>
      </c>
      <c r="D48" s="7">
        <f>COUNTIF(All!D:D,"="&amp;$A48)/(COUNTA(All!D:D)-1)</f>
        <v>2.5733401955738548E-3</v>
      </c>
      <c r="E48" s="7">
        <f>COUNTIF(All!E:E,"="&amp;$A48)/(COUNTA(All!E:E)-1)</f>
        <v>2.1101389603705611E-2</v>
      </c>
      <c r="F48" s="7">
        <f>COUNTIF(All!F:F,"="&amp;$A48)/(COUNTA(All!F:F)-1)</f>
        <v>6.9994853319608849E-2</v>
      </c>
      <c r="Q48">
        <v>47</v>
      </c>
      <c r="R48">
        <f>COUNTIF(All!O:O,Q48)/(COUNTA(All!O:O)-1)</f>
        <v>0</v>
      </c>
      <c r="T48">
        <v>47</v>
      </c>
      <c r="U48">
        <f>COUNTIF(All!$P:$P,T48)/(COUNTA(All!$P:$P)-1)</f>
        <v>0</v>
      </c>
      <c r="W48">
        <v>47</v>
      </c>
      <c r="X48" s="10">
        <f ca="1">COUNTIFS(STrend!B:F,"&gt;="&amp;Distrib!W47/1000,STrend!B:F,"&lt;"&amp;Distrib!W48/1000)/COUNTA(STrend!B:F)</f>
        <v>0</v>
      </c>
      <c r="Z48">
        <v>47</v>
      </c>
      <c r="AA48">
        <f>COUNTIF(Mains!$I:$ZZ,Z48)</f>
        <v>9</v>
      </c>
      <c r="AB48" s="7">
        <f t="shared" si="0"/>
        <v>1.0135135135135136E-3</v>
      </c>
      <c r="AD48">
        <v>47</v>
      </c>
      <c r="AE48">
        <f>COUNTIF(Stars!$I:$ZZ,AD48)</f>
        <v>0</v>
      </c>
      <c r="AF48" s="7">
        <f t="shared" si="1"/>
        <v>0</v>
      </c>
      <c r="AH48">
        <v>47</v>
      </c>
      <c r="AI48">
        <f>COUNTIF(Two!$G:$ZZ,AH48)</f>
        <v>129</v>
      </c>
      <c r="AJ48" s="7">
        <f t="shared" si="2"/>
        <v>7.0988333700198105E-3</v>
      </c>
      <c r="AL48">
        <v>47</v>
      </c>
      <c r="AM48" s="7">
        <f>COUNTIF(All!$Q:$Q,AL48)/(COUNTA(All!$Q:$Q)-1)</f>
        <v>0</v>
      </c>
    </row>
    <row r="49" spans="1:39" x14ac:dyDescent="0.25">
      <c r="A49">
        <v>48</v>
      </c>
      <c r="B49" s="7">
        <f>COUNTIF(All!B:B,"="&amp;$A49)/(COUNTA(All!B:B)-1)</f>
        <v>0</v>
      </c>
      <c r="C49" s="7">
        <f>COUNTIF(All!C:C,"="&amp;$A49)/(COUNTA(All!C:C)-1)</f>
        <v>0</v>
      </c>
      <c r="D49" s="7">
        <f>COUNTIF(All!D:D,"="&amp;$A49)/(COUNTA(All!D:D)-1)</f>
        <v>0</v>
      </c>
      <c r="E49" s="7">
        <f>COUNTIF(All!E:E,"="&amp;$A49)/(COUNTA(All!E:E)-1)</f>
        <v>1.3381369016984045E-2</v>
      </c>
      <c r="F49" s="7">
        <f>COUNTIF(All!F:F,"="&amp;$A49)/(COUNTA(All!F:F)-1)</f>
        <v>8.4920226453937209E-2</v>
      </c>
      <c r="Q49">
        <v>48</v>
      </c>
      <c r="R49">
        <f>COUNTIF(All!O:O,Q49)/(COUNTA(All!O:O)-1)</f>
        <v>0</v>
      </c>
      <c r="T49">
        <v>48</v>
      </c>
      <c r="U49">
        <f>COUNTIF(All!$P:$P,T49)/(COUNTA(All!$P:$P)-1)</f>
        <v>0</v>
      </c>
      <c r="W49">
        <v>48</v>
      </c>
      <c r="X49" s="10">
        <f ca="1">COUNTIFS(STrend!B:F,"&gt;="&amp;Distrib!W48/1000,STrend!B:F,"&lt;"&amp;Distrib!W49/1000)/COUNTA(STrend!B:F)</f>
        <v>0</v>
      </c>
      <c r="Z49">
        <v>48</v>
      </c>
      <c r="AA49">
        <f>COUNTIF(Mains!$I:$ZZ,Z49)</f>
        <v>6</v>
      </c>
      <c r="AB49" s="7">
        <f t="shared" si="0"/>
        <v>6.7567567567567571E-4</v>
      </c>
      <c r="AD49">
        <v>48</v>
      </c>
      <c r="AE49">
        <f>COUNTIF(Stars!$I:$ZZ,AD49)</f>
        <v>0</v>
      </c>
      <c r="AF49" s="7">
        <f t="shared" si="1"/>
        <v>0</v>
      </c>
      <c r="AH49">
        <v>48</v>
      </c>
      <c r="AI49">
        <f>COUNTIF(Two!$G:$ZZ,AH49)</f>
        <v>93</v>
      </c>
      <c r="AJ49" s="7">
        <f t="shared" si="2"/>
        <v>5.1177635923398638E-3</v>
      </c>
      <c r="AL49">
        <v>48</v>
      </c>
      <c r="AM49" s="7">
        <f>COUNTIF(All!$Q:$Q,AL49)/(COUNTA(All!$Q:$Q)-1)</f>
        <v>0</v>
      </c>
    </row>
    <row r="50" spans="1:39" x14ac:dyDescent="0.25">
      <c r="A50">
        <v>49</v>
      </c>
      <c r="B50" s="7">
        <f>COUNTIF(All!B:B,"="&amp;$A50)/(COUNTA(All!B:B)-1)</f>
        <v>0</v>
      </c>
      <c r="C50" s="7">
        <f>COUNTIF(All!C:C,"="&amp;$A50)/(COUNTA(All!C:C)-1)</f>
        <v>0</v>
      </c>
      <c r="D50" s="7">
        <f>COUNTIF(All!D:D,"="&amp;$A50)/(COUNTA(All!D:D)-1)</f>
        <v>0</v>
      </c>
      <c r="E50" s="7">
        <f>COUNTIF(All!E:E,"="&amp;$A50)/(COUNTA(All!E:E)-1)</f>
        <v>7.7200205867215647E-3</v>
      </c>
      <c r="F50" s="7">
        <f>COUNTIF(All!F:F,"="&amp;$A50)/(COUNTA(All!F:F)-1)</f>
        <v>9.2640247040658777E-2</v>
      </c>
      <c r="Q50">
        <v>49</v>
      </c>
      <c r="R50">
        <f>COUNTIF(All!O:O,Q50)/(COUNTA(All!O:O)-1)</f>
        <v>0</v>
      </c>
      <c r="T50">
        <v>49</v>
      </c>
      <c r="U50">
        <f>COUNTIF(All!$P:$P,T50)/(COUNTA(All!$P:$P)-1)</f>
        <v>0</v>
      </c>
      <c r="W50">
        <v>49</v>
      </c>
      <c r="X50" s="10">
        <f ca="1">COUNTIFS(STrend!B:F,"&gt;="&amp;Distrib!W49/1000,STrend!B:F,"&lt;"&amp;Distrib!W50/1000)/COUNTA(STrend!B:F)</f>
        <v>0</v>
      </c>
      <c r="Z50">
        <v>49</v>
      </c>
      <c r="AA50">
        <f>COUNTIF(Mains!$I:$ZZ,Z50)</f>
        <v>7</v>
      </c>
      <c r="AB50" s="7">
        <f t="shared" si="0"/>
        <v>7.8828828828828826E-4</v>
      </c>
      <c r="AD50">
        <v>49</v>
      </c>
      <c r="AE50">
        <f>COUNTIF(Stars!$I:$ZZ,AD50)</f>
        <v>0</v>
      </c>
      <c r="AF50" s="7">
        <f t="shared" si="1"/>
        <v>0</v>
      </c>
      <c r="AH50">
        <v>49</v>
      </c>
      <c r="AI50">
        <f>COUNTIF(Two!$G:$ZZ,AH50)</f>
        <v>88</v>
      </c>
      <c r="AJ50" s="7">
        <f t="shared" si="2"/>
        <v>4.8426150121065378E-3</v>
      </c>
      <c r="AL50">
        <v>49</v>
      </c>
      <c r="AM50" s="7">
        <f>COUNTIF(All!$Q:$Q,AL50)/(COUNTA(All!$Q:$Q)-1)</f>
        <v>0</v>
      </c>
    </row>
    <row r="51" spans="1:39" x14ac:dyDescent="0.25">
      <c r="A51">
        <v>50</v>
      </c>
      <c r="B51" s="7">
        <f>COUNTIF(All!B:B,"="&amp;$A51)/(COUNTA(All!B:B)-1)</f>
        <v>0</v>
      </c>
      <c r="C51" s="7">
        <f>COUNTIF(All!C:C,"="&amp;$A51)/(COUNTA(All!C:C)-1)</f>
        <v>0</v>
      </c>
      <c r="D51" s="7">
        <f>COUNTIF(All!D:D,"="&amp;$A51)/(COUNTA(All!D:D)-1)</f>
        <v>0</v>
      </c>
      <c r="E51" s="7">
        <f>COUNTIF(All!E:E,"="&amp;$A51)/(COUNTA(All!E:E)-1)</f>
        <v>0</v>
      </c>
      <c r="F51" s="7">
        <f>COUNTIF(All!F:F,"="&amp;$A51)/(COUNTA(All!F:F)-1)</f>
        <v>0.10756562017498714</v>
      </c>
      <c r="Q51">
        <v>50</v>
      </c>
      <c r="R51">
        <f>COUNTIF(All!O:O,Q51)/(COUNTA(All!O:O)-1)</f>
        <v>0</v>
      </c>
      <c r="T51">
        <v>50</v>
      </c>
      <c r="U51">
        <f>COUNTIF(All!$P:$P,T51)/(COUNTA(All!$P:$P)-1)</f>
        <v>0</v>
      </c>
      <c r="W51">
        <v>50</v>
      </c>
      <c r="X51" s="10">
        <f ca="1">COUNTIFS(STrend!B:F,"&gt;="&amp;Distrib!W50/1000,STrend!B:F,"&lt;"&amp;Distrib!W51/1000)/COUNTA(STrend!B:F)</f>
        <v>0</v>
      </c>
      <c r="Z51">
        <v>50</v>
      </c>
      <c r="AA51">
        <f>COUNTIF(Mains!$I:$ZZ,Z51)</f>
        <v>3</v>
      </c>
      <c r="AB51" s="7">
        <f t="shared" si="0"/>
        <v>3.3783783783783786E-4</v>
      </c>
      <c r="AD51">
        <v>50</v>
      </c>
      <c r="AE51">
        <f>COUNTIF(Stars!$I:$ZZ,AD51)</f>
        <v>0</v>
      </c>
      <c r="AF51" s="7">
        <f t="shared" si="1"/>
        <v>0</v>
      </c>
      <c r="AH51">
        <v>50</v>
      </c>
      <c r="AI51">
        <f>COUNTIF(Two!$G:$ZZ,AH51)</f>
        <v>114</v>
      </c>
      <c r="AJ51" s="7">
        <f t="shared" si="2"/>
        <v>6.2733876293198324E-3</v>
      </c>
      <c r="AL51">
        <v>50</v>
      </c>
      <c r="AM51" s="7">
        <f>COUNTIF(All!$Q:$Q,AL51)/(COUNTA(All!$Q:$Q)-1)</f>
        <v>0</v>
      </c>
    </row>
    <row r="52" spans="1:39" x14ac:dyDescent="0.25">
      <c r="Z52">
        <v>51</v>
      </c>
      <c r="AA52">
        <f>COUNTIF(Mains!$I:$ZZ,Z52)</f>
        <v>7</v>
      </c>
      <c r="AB52" s="7">
        <f t="shared" si="0"/>
        <v>7.8828828828828826E-4</v>
      </c>
      <c r="AD52">
        <v>51</v>
      </c>
      <c r="AE52">
        <f>COUNTIF(Stars!$I:$ZZ,AD52)</f>
        <v>0</v>
      </c>
      <c r="AF52" s="7">
        <f t="shared" si="1"/>
        <v>0</v>
      </c>
      <c r="AH52">
        <v>51</v>
      </c>
      <c r="AI52">
        <f>COUNTIF(Two!$G:$ZZ,AH52)</f>
        <v>102</v>
      </c>
      <c r="AJ52" s="7">
        <f t="shared" si="2"/>
        <v>5.6130310367598505E-3</v>
      </c>
    </row>
    <row r="53" spans="1:39" x14ac:dyDescent="0.25">
      <c r="Z53">
        <v>52</v>
      </c>
      <c r="AA53">
        <f>COUNTIF(Mains!$I:$ZZ,Z53)</f>
        <v>6</v>
      </c>
      <c r="AB53" s="7">
        <f t="shared" si="0"/>
        <v>6.7567567567567571E-4</v>
      </c>
      <c r="AD53">
        <v>52</v>
      </c>
      <c r="AE53">
        <f>COUNTIF(Stars!$I:$ZZ,AD53)</f>
        <v>0</v>
      </c>
      <c r="AF53" s="7">
        <f t="shared" si="1"/>
        <v>0</v>
      </c>
      <c r="AH53">
        <v>52</v>
      </c>
      <c r="AI53">
        <f>COUNTIF(Two!$G:$ZZ,AH53)</f>
        <v>82</v>
      </c>
      <c r="AJ53" s="7">
        <f t="shared" si="2"/>
        <v>4.5124367158265464E-3</v>
      </c>
    </row>
    <row r="54" spans="1:39" x14ac:dyDescent="0.25">
      <c r="Z54">
        <v>53</v>
      </c>
      <c r="AA54">
        <f>COUNTIF(Mains!$I:$ZZ,Z54)</f>
        <v>3</v>
      </c>
      <c r="AB54" s="7">
        <f t="shared" si="0"/>
        <v>3.3783783783783786E-4</v>
      </c>
      <c r="AD54">
        <v>53</v>
      </c>
      <c r="AE54">
        <f>COUNTIF(Stars!$I:$ZZ,AD54)</f>
        <v>0</v>
      </c>
      <c r="AF54" s="7">
        <f t="shared" si="1"/>
        <v>0</v>
      </c>
      <c r="AH54">
        <v>53</v>
      </c>
      <c r="AI54">
        <f>COUNTIF(Two!$G:$ZZ,AH54)</f>
        <v>116</v>
      </c>
      <c r="AJ54" s="7">
        <f t="shared" si="2"/>
        <v>6.3834470614131632E-3</v>
      </c>
    </row>
    <row r="55" spans="1:39" x14ac:dyDescent="0.25">
      <c r="Z55">
        <v>54</v>
      </c>
      <c r="AA55">
        <f>COUNTIF(Mains!$I:$ZZ,Z55)</f>
        <v>4</v>
      </c>
      <c r="AB55" s="7">
        <f t="shared" si="0"/>
        <v>4.5045045045045046E-4</v>
      </c>
      <c r="AD55">
        <v>54</v>
      </c>
      <c r="AE55">
        <f>COUNTIF(Stars!$I:$ZZ,AD55)</f>
        <v>0</v>
      </c>
      <c r="AF55" s="7">
        <f t="shared" si="1"/>
        <v>0</v>
      </c>
      <c r="AH55">
        <v>54</v>
      </c>
      <c r="AI55">
        <f>COUNTIF(Two!$G:$ZZ,AH55)</f>
        <v>90</v>
      </c>
      <c r="AJ55" s="7">
        <f t="shared" si="2"/>
        <v>4.9526744441998677E-3</v>
      </c>
    </row>
    <row r="56" spans="1:39" x14ac:dyDescent="0.25">
      <c r="Z56">
        <v>55</v>
      </c>
      <c r="AA56">
        <f>COUNTIF(Mains!$I:$ZZ,Z56)</f>
        <v>5</v>
      </c>
      <c r="AB56" s="7">
        <f t="shared" si="0"/>
        <v>5.6306306306306306E-4</v>
      </c>
      <c r="AD56">
        <v>55</v>
      </c>
      <c r="AE56">
        <f>COUNTIF(Stars!$I:$ZZ,AD56)</f>
        <v>0</v>
      </c>
      <c r="AF56" s="7">
        <f t="shared" si="1"/>
        <v>0</v>
      </c>
      <c r="AH56">
        <v>55</v>
      </c>
      <c r="AI56">
        <f>COUNTIF(Two!$G:$ZZ,AH56)</f>
        <v>101</v>
      </c>
      <c r="AJ56" s="7">
        <f t="shared" si="2"/>
        <v>5.5580013207131851E-3</v>
      </c>
    </row>
    <row r="57" spans="1:39" x14ac:dyDescent="0.25">
      <c r="Z57">
        <v>56</v>
      </c>
      <c r="AA57">
        <f>COUNTIF(Mains!$I:$ZZ,Z57)</f>
        <v>2</v>
      </c>
      <c r="AB57" s="7">
        <f t="shared" si="0"/>
        <v>2.2522522522522523E-4</v>
      </c>
      <c r="AD57">
        <v>56</v>
      </c>
      <c r="AE57">
        <f>COUNTIF(Stars!$I:$ZZ,AD57)</f>
        <v>0</v>
      </c>
      <c r="AF57" s="7">
        <f t="shared" si="1"/>
        <v>0</v>
      </c>
      <c r="AH57">
        <v>56</v>
      </c>
      <c r="AI57">
        <f>COUNTIF(Two!$G:$ZZ,AH57)</f>
        <v>70</v>
      </c>
      <c r="AJ57" s="7">
        <f t="shared" si="2"/>
        <v>3.852080123266564E-3</v>
      </c>
    </row>
    <row r="58" spans="1:39" x14ac:dyDescent="0.25">
      <c r="Z58">
        <v>57</v>
      </c>
      <c r="AA58">
        <f>COUNTIF(Mains!$I:$ZZ,Z58)</f>
        <v>4</v>
      </c>
      <c r="AB58" s="7">
        <f t="shared" si="0"/>
        <v>4.5045045045045046E-4</v>
      </c>
      <c r="AD58">
        <v>57</v>
      </c>
      <c r="AE58">
        <f>COUNTIF(Stars!$I:$ZZ,AD58)</f>
        <v>0</v>
      </c>
      <c r="AF58" s="7">
        <f t="shared" si="1"/>
        <v>0</v>
      </c>
      <c r="AH58">
        <v>57</v>
      </c>
      <c r="AI58">
        <f>COUNTIF(Two!$G:$ZZ,AH58)</f>
        <v>121</v>
      </c>
      <c r="AJ58" s="7">
        <f t="shared" si="2"/>
        <v>6.6585956416464892E-3</v>
      </c>
    </row>
    <row r="59" spans="1:39" x14ac:dyDescent="0.25">
      <c r="Z59">
        <v>58</v>
      </c>
      <c r="AA59">
        <f>COUNTIF(Mains!$I:$ZZ,Z59)</f>
        <v>2</v>
      </c>
      <c r="AB59" s="7">
        <f t="shared" si="0"/>
        <v>2.2522522522522523E-4</v>
      </c>
      <c r="AD59">
        <v>58</v>
      </c>
      <c r="AE59">
        <f>COUNTIF(Stars!$I:$ZZ,AD59)</f>
        <v>0</v>
      </c>
      <c r="AF59" s="7">
        <f t="shared" si="1"/>
        <v>0</v>
      </c>
      <c r="AH59">
        <v>58</v>
      </c>
      <c r="AI59">
        <f>COUNTIF(Two!$G:$ZZ,AH59)</f>
        <v>104</v>
      </c>
      <c r="AJ59" s="7">
        <f t="shared" si="2"/>
        <v>5.7230904688531804E-3</v>
      </c>
    </row>
    <row r="60" spans="1:39" x14ac:dyDescent="0.25">
      <c r="Z60">
        <v>59</v>
      </c>
      <c r="AA60">
        <f>COUNTIF(Mains!$I:$ZZ,Z60)</f>
        <v>2</v>
      </c>
      <c r="AB60" s="7">
        <f t="shared" si="0"/>
        <v>2.2522522522522523E-4</v>
      </c>
      <c r="AD60">
        <v>59</v>
      </c>
      <c r="AE60">
        <f>COUNTIF(Stars!$I:$ZZ,AD60)</f>
        <v>0</v>
      </c>
      <c r="AF60" s="7">
        <f t="shared" si="1"/>
        <v>0</v>
      </c>
      <c r="AH60">
        <v>59</v>
      </c>
      <c r="AI60">
        <f>COUNTIF(Two!$G:$ZZ,AH60)</f>
        <v>72</v>
      </c>
      <c r="AJ60" s="7">
        <f t="shared" si="2"/>
        <v>3.9621395553598943E-3</v>
      </c>
    </row>
    <row r="61" spans="1:39" x14ac:dyDescent="0.25">
      <c r="Z61">
        <v>60</v>
      </c>
      <c r="AA61">
        <f>COUNTIF(Mains!$I:$ZZ,Z61)</f>
        <v>1</v>
      </c>
      <c r="AB61" s="7">
        <f t="shared" si="0"/>
        <v>1.1261261261261261E-4</v>
      </c>
      <c r="AD61">
        <v>60</v>
      </c>
      <c r="AE61">
        <f>COUNTIF(Stars!$I:$ZZ,AD61)</f>
        <v>0</v>
      </c>
      <c r="AF61" s="7">
        <f t="shared" si="1"/>
        <v>0</v>
      </c>
      <c r="AH61">
        <v>60</v>
      </c>
      <c r="AI61">
        <f>COUNTIF(Two!$G:$ZZ,AH61)</f>
        <v>108</v>
      </c>
      <c r="AJ61" s="7">
        <f t="shared" si="2"/>
        <v>5.9432093330398419E-3</v>
      </c>
    </row>
    <row r="62" spans="1:39" x14ac:dyDescent="0.25">
      <c r="Z62">
        <v>61</v>
      </c>
      <c r="AA62">
        <f>COUNTIF(Mains!$I:$ZZ,Z62)</f>
        <v>3</v>
      </c>
      <c r="AB62" s="7">
        <f t="shared" si="0"/>
        <v>3.3783783783783786E-4</v>
      </c>
      <c r="AD62">
        <v>61</v>
      </c>
      <c r="AE62">
        <f>COUNTIF(Stars!$I:$ZZ,AD62)</f>
        <v>0</v>
      </c>
      <c r="AF62" s="7">
        <f t="shared" si="1"/>
        <v>0</v>
      </c>
      <c r="AH62">
        <v>61</v>
      </c>
      <c r="AI62">
        <f>COUNTIF(Two!$G:$ZZ,AH62)</f>
        <v>105</v>
      </c>
      <c r="AJ62" s="7">
        <f t="shared" si="2"/>
        <v>5.7781201848998457E-3</v>
      </c>
    </row>
    <row r="63" spans="1:39" x14ac:dyDescent="0.25">
      <c r="Z63">
        <v>62</v>
      </c>
      <c r="AA63">
        <f>COUNTIF(Mains!$I:$ZZ,Z63)</f>
        <v>0</v>
      </c>
      <c r="AB63" s="7">
        <f t="shared" si="0"/>
        <v>0</v>
      </c>
      <c r="AD63">
        <v>62</v>
      </c>
      <c r="AE63">
        <f>COUNTIF(Stars!$I:$ZZ,AD63)</f>
        <v>0</v>
      </c>
      <c r="AF63" s="7">
        <f t="shared" si="1"/>
        <v>0</v>
      </c>
      <c r="AH63">
        <v>62</v>
      </c>
      <c r="AI63">
        <f>COUNTIF(Two!$G:$ZZ,AH63)</f>
        <v>88</v>
      </c>
      <c r="AJ63" s="7">
        <f t="shared" si="2"/>
        <v>4.8426150121065378E-3</v>
      </c>
    </row>
    <row r="64" spans="1:39" x14ac:dyDescent="0.25">
      <c r="Z64">
        <v>63</v>
      </c>
      <c r="AA64">
        <f>COUNTIF(Mains!$I:$ZZ,Z64)</f>
        <v>1</v>
      </c>
      <c r="AB64" s="7">
        <f t="shared" si="0"/>
        <v>1.1261261261261261E-4</v>
      </c>
      <c r="AD64">
        <v>63</v>
      </c>
      <c r="AE64">
        <f>COUNTIF(Stars!$I:$ZZ,AD64)</f>
        <v>0</v>
      </c>
      <c r="AF64" s="7">
        <f t="shared" si="1"/>
        <v>0</v>
      </c>
      <c r="AH64">
        <v>63</v>
      </c>
      <c r="AI64">
        <f>COUNTIF(Two!$G:$ZZ,AH64)</f>
        <v>73</v>
      </c>
      <c r="AJ64" s="7">
        <f t="shared" si="2"/>
        <v>4.0171692714065597E-3</v>
      </c>
    </row>
    <row r="65" spans="26:36" x14ac:dyDescent="0.25">
      <c r="Z65">
        <v>64</v>
      </c>
      <c r="AA65">
        <f>COUNTIF(Mains!$I:$ZZ,Z65)</f>
        <v>0</v>
      </c>
      <c r="AB65" s="7">
        <f t="shared" si="0"/>
        <v>0</v>
      </c>
      <c r="AD65">
        <v>64</v>
      </c>
      <c r="AE65">
        <f>COUNTIF(Stars!$I:$ZZ,AD65)</f>
        <v>0</v>
      </c>
      <c r="AF65" s="7">
        <f t="shared" si="1"/>
        <v>0</v>
      </c>
      <c r="AH65">
        <v>64</v>
      </c>
      <c r="AI65">
        <f>COUNTIF(Two!$G:$ZZ,AH65)</f>
        <v>75</v>
      </c>
      <c r="AJ65" s="7">
        <f t="shared" si="2"/>
        <v>4.1272287034998896E-3</v>
      </c>
    </row>
    <row r="66" spans="26:36" x14ac:dyDescent="0.25">
      <c r="Z66">
        <v>65</v>
      </c>
      <c r="AA66">
        <f>COUNTIF(Mains!$I:$ZZ,Z66)</f>
        <v>1</v>
      </c>
      <c r="AB66" s="7">
        <f t="shared" si="0"/>
        <v>1.1261261261261261E-4</v>
      </c>
      <c r="AD66">
        <v>65</v>
      </c>
      <c r="AE66">
        <f>COUNTIF(Stars!$I:$ZZ,AD66)</f>
        <v>0</v>
      </c>
      <c r="AF66" s="7">
        <f t="shared" si="1"/>
        <v>0</v>
      </c>
      <c r="AH66">
        <v>65</v>
      </c>
      <c r="AI66">
        <f>COUNTIF(Two!$G:$ZZ,AH66)</f>
        <v>85</v>
      </c>
      <c r="AJ66" s="7">
        <f t="shared" si="2"/>
        <v>4.6775258639665416E-3</v>
      </c>
    </row>
    <row r="67" spans="26:36" x14ac:dyDescent="0.25">
      <c r="Z67">
        <v>66</v>
      </c>
      <c r="AA67">
        <f>COUNTIF(Mains!$I:$ZZ,Z67)</f>
        <v>1</v>
      </c>
      <c r="AB67" s="7">
        <f t="shared" ref="AB67:AB101" si="3">AA67/SUM(AA:AA)</f>
        <v>1.1261261261261261E-4</v>
      </c>
      <c r="AD67">
        <v>66</v>
      </c>
      <c r="AE67">
        <f>COUNTIF(Stars!$I:$ZZ,AD67)</f>
        <v>0</v>
      </c>
      <c r="AF67" s="7">
        <f t="shared" ref="AF67:AF101" si="4">AE67/SUM(AE:AE)</f>
        <v>0</v>
      </c>
      <c r="AH67">
        <v>66</v>
      </c>
      <c r="AI67">
        <f>COUNTIF(Two!$G:$ZZ,AH67)</f>
        <v>93</v>
      </c>
      <c r="AJ67" s="7">
        <f t="shared" ref="AJ67:AJ130" si="5">AI67/SUM(AI:AI)</f>
        <v>5.1177635923398638E-3</v>
      </c>
    </row>
    <row r="68" spans="26:36" x14ac:dyDescent="0.25">
      <c r="Z68">
        <v>67</v>
      </c>
      <c r="AA68">
        <f>COUNTIF(Mains!$I:$ZZ,Z68)</f>
        <v>1</v>
      </c>
      <c r="AB68" s="7">
        <f t="shared" si="3"/>
        <v>1.1261261261261261E-4</v>
      </c>
      <c r="AD68">
        <v>67</v>
      </c>
      <c r="AE68">
        <f>COUNTIF(Stars!$I:$ZZ,AD68)</f>
        <v>0</v>
      </c>
      <c r="AF68" s="7">
        <f t="shared" si="4"/>
        <v>0</v>
      </c>
      <c r="AH68">
        <v>67</v>
      </c>
      <c r="AI68">
        <f>COUNTIF(Two!$G:$ZZ,AH68)</f>
        <v>92</v>
      </c>
      <c r="AJ68" s="7">
        <f t="shared" si="5"/>
        <v>5.0627338762931984E-3</v>
      </c>
    </row>
    <row r="69" spans="26:36" x14ac:dyDescent="0.25">
      <c r="Z69">
        <v>68</v>
      </c>
      <c r="AA69">
        <f>COUNTIF(Mains!$I:$ZZ,Z69)</f>
        <v>1</v>
      </c>
      <c r="AB69" s="7">
        <f t="shared" si="3"/>
        <v>1.1261261261261261E-4</v>
      </c>
      <c r="AD69">
        <v>68</v>
      </c>
      <c r="AE69">
        <f>COUNTIF(Stars!$I:$ZZ,AD69)</f>
        <v>0</v>
      </c>
      <c r="AF69" s="7">
        <f t="shared" si="4"/>
        <v>0</v>
      </c>
      <c r="AH69">
        <v>68</v>
      </c>
      <c r="AI69">
        <f>COUNTIF(Two!$G:$ZZ,AH69)</f>
        <v>89</v>
      </c>
      <c r="AJ69" s="7">
        <f t="shared" si="5"/>
        <v>4.8976447281532031E-3</v>
      </c>
    </row>
    <row r="70" spans="26:36" x14ac:dyDescent="0.25">
      <c r="Z70">
        <v>69</v>
      </c>
      <c r="AA70">
        <f>COUNTIF(Mains!$I:$ZZ,Z70)</f>
        <v>0</v>
      </c>
      <c r="AB70" s="7">
        <f t="shared" si="3"/>
        <v>0</v>
      </c>
      <c r="AD70">
        <v>69</v>
      </c>
      <c r="AE70">
        <f>COUNTIF(Stars!$I:$ZZ,AD70)</f>
        <v>0</v>
      </c>
      <c r="AF70" s="7">
        <f t="shared" si="4"/>
        <v>0</v>
      </c>
      <c r="AH70">
        <v>69</v>
      </c>
      <c r="AI70">
        <f>COUNTIF(Two!$G:$ZZ,AH70)</f>
        <v>88</v>
      </c>
      <c r="AJ70" s="7">
        <f t="shared" si="5"/>
        <v>4.8426150121065378E-3</v>
      </c>
    </row>
    <row r="71" spans="26:36" x14ac:dyDescent="0.25">
      <c r="Z71">
        <v>70</v>
      </c>
      <c r="AA71">
        <f>COUNTIF(Mains!$I:$ZZ,Z71)</f>
        <v>1</v>
      </c>
      <c r="AB71" s="7">
        <f t="shared" si="3"/>
        <v>1.1261261261261261E-4</v>
      </c>
      <c r="AD71">
        <v>70</v>
      </c>
      <c r="AE71">
        <f>COUNTIF(Stars!$I:$ZZ,AD71)</f>
        <v>0</v>
      </c>
      <c r="AF71" s="7">
        <f t="shared" si="4"/>
        <v>0</v>
      </c>
      <c r="AH71">
        <v>70</v>
      </c>
      <c r="AI71">
        <f>COUNTIF(Two!$G:$ZZ,AH71)</f>
        <v>99</v>
      </c>
      <c r="AJ71" s="7">
        <f t="shared" si="5"/>
        <v>5.4479418886198543E-3</v>
      </c>
    </row>
    <row r="72" spans="26:36" x14ac:dyDescent="0.25">
      <c r="Z72">
        <v>71</v>
      </c>
      <c r="AA72">
        <f>COUNTIF(Mains!$I:$ZZ,Z72)</f>
        <v>2</v>
      </c>
      <c r="AB72" s="7">
        <f t="shared" si="3"/>
        <v>2.2522522522522523E-4</v>
      </c>
      <c r="AD72">
        <v>71</v>
      </c>
      <c r="AE72">
        <f>COUNTIF(Stars!$I:$ZZ,AD72)</f>
        <v>0</v>
      </c>
      <c r="AF72" s="7">
        <f t="shared" si="4"/>
        <v>0</v>
      </c>
      <c r="AH72">
        <v>71</v>
      </c>
      <c r="AI72">
        <f>COUNTIF(Two!$G:$ZZ,AH72)</f>
        <v>77</v>
      </c>
      <c r="AJ72" s="7">
        <f t="shared" si="5"/>
        <v>4.2372881355932203E-3</v>
      </c>
    </row>
    <row r="73" spans="26:36" x14ac:dyDescent="0.25">
      <c r="Z73">
        <v>72</v>
      </c>
      <c r="AA73">
        <f>COUNTIF(Mains!$I:$ZZ,Z73)</f>
        <v>0</v>
      </c>
      <c r="AB73" s="7">
        <f t="shared" si="3"/>
        <v>0</v>
      </c>
      <c r="AD73">
        <v>72</v>
      </c>
      <c r="AE73">
        <f>COUNTIF(Stars!$I:$ZZ,AD73)</f>
        <v>0</v>
      </c>
      <c r="AF73" s="7">
        <f t="shared" si="4"/>
        <v>0</v>
      </c>
      <c r="AH73">
        <v>72</v>
      </c>
      <c r="AI73">
        <f>COUNTIF(Two!$G:$ZZ,AH73)</f>
        <v>94</v>
      </c>
      <c r="AJ73" s="7">
        <f t="shared" si="5"/>
        <v>5.1727933083865283E-3</v>
      </c>
    </row>
    <row r="74" spans="26:36" x14ac:dyDescent="0.25">
      <c r="Z74">
        <v>73</v>
      </c>
      <c r="AA74">
        <f>COUNTIF(Mains!$I:$ZZ,Z74)</f>
        <v>0</v>
      </c>
      <c r="AB74" s="7">
        <f t="shared" si="3"/>
        <v>0</v>
      </c>
      <c r="AD74">
        <v>73</v>
      </c>
      <c r="AE74">
        <f>COUNTIF(Stars!$I:$ZZ,AD74)</f>
        <v>0</v>
      </c>
      <c r="AF74" s="7">
        <f t="shared" si="4"/>
        <v>0</v>
      </c>
      <c r="AH74">
        <v>73</v>
      </c>
      <c r="AI74">
        <f>COUNTIF(Two!$G:$ZZ,AH74)</f>
        <v>97</v>
      </c>
      <c r="AJ74" s="7">
        <f t="shared" si="5"/>
        <v>5.3378824565265244E-3</v>
      </c>
    </row>
    <row r="75" spans="26:36" x14ac:dyDescent="0.25">
      <c r="Z75">
        <v>74</v>
      </c>
      <c r="AA75">
        <f>COUNTIF(Mains!$I:$ZZ,Z75)</f>
        <v>0</v>
      </c>
      <c r="AB75" s="7">
        <f t="shared" si="3"/>
        <v>0</v>
      </c>
      <c r="AD75">
        <v>74</v>
      </c>
      <c r="AE75">
        <f>COUNTIF(Stars!$I:$ZZ,AD75)</f>
        <v>0</v>
      </c>
      <c r="AF75" s="7">
        <f t="shared" si="4"/>
        <v>0</v>
      </c>
      <c r="AH75">
        <v>74</v>
      </c>
      <c r="AI75">
        <f>COUNTIF(Two!$G:$ZZ,AH75)</f>
        <v>71</v>
      </c>
      <c r="AJ75" s="7">
        <f t="shared" si="5"/>
        <v>3.9071098393132289E-3</v>
      </c>
    </row>
    <row r="76" spans="26:36" x14ac:dyDescent="0.25">
      <c r="Z76">
        <v>75</v>
      </c>
      <c r="AA76">
        <f>COUNTIF(Mains!$I:$ZZ,Z76)</f>
        <v>0</v>
      </c>
      <c r="AB76" s="7">
        <f t="shared" si="3"/>
        <v>0</v>
      </c>
      <c r="AD76">
        <v>75</v>
      </c>
      <c r="AE76">
        <f>COUNTIF(Stars!$I:$ZZ,AD76)</f>
        <v>0</v>
      </c>
      <c r="AF76" s="7">
        <f t="shared" si="4"/>
        <v>0</v>
      </c>
      <c r="AH76">
        <v>75</v>
      </c>
      <c r="AI76">
        <f>COUNTIF(Two!$G:$ZZ,AH76)</f>
        <v>74</v>
      </c>
      <c r="AJ76" s="7">
        <f t="shared" si="5"/>
        <v>4.0721989874532251E-3</v>
      </c>
    </row>
    <row r="77" spans="26:36" x14ac:dyDescent="0.25">
      <c r="Z77">
        <v>76</v>
      </c>
      <c r="AA77">
        <f>COUNTIF(Mains!$I:$ZZ,Z77)</f>
        <v>1</v>
      </c>
      <c r="AB77" s="7">
        <f t="shared" si="3"/>
        <v>1.1261261261261261E-4</v>
      </c>
      <c r="AD77">
        <v>76</v>
      </c>
      <c r="AE77">
        <f>COUNTIF(Stars!$I:$ZZ,AD77)</f>
        <v>0</v>
      </c>
      <c r="AF77" s="7">
        <f t="shared" si="4"/>
        <v>0</v>
      </c>
      <c r="AH77">
        <v>76</v>
      </c>
      <c r="AI77">
        <f>COUNTIF(Two!$G:$ZZ,AH77)</f>
        <v>83</v>
      </c>
      <c r="AJ77" s="7">
        <f t="shared" si="5"/>
        <v>4.5674664318732117E-3</v>
      </c>
    </row>
    <row r="78" spans="26:36" x14ac:dyDescent="0.25">
      <c r="Z78">
        <v>77</v>
      </c>
      <c r="AA78">
        <f>COUNTIF(Mains!$I:$ZZ,Z78)</f>
        <v>1</v>
      </c>
      <c r="AB78" s="7">
        <f t="shared" si="3"/>
        <v>1.1261261261261261E-4</v>
      </c>
      <c r="AD78">
        <v>77</v>
      </c>
      <c r="AE78">
        <f>COUNTIF(Stars!$I:$ZZ,AD78)</f>
        <v>0</v>
      </c>
      <c r="AF78" s="7">
        <f t="shared" si="4"/>
        <v>0</v>
      </c>
      <c r="AH78">
        <v>77</v>
      </c>
      <c r="AI78">
        <f>COUNTIF(Two!$G:$ZZ,AH78)</f>
        <v>87</v>
      </c>
      <c r="AJ78" s="7">
        <f t="shared" si="5"/>
        <v>4.7875852960598724E-3</v>
      </c>
    </row>
    <row r="79" spans="26:36" x14ac:dyDescent="0.25">
      <c r="Z79">
        <v>78</v>
      </c>
      <c r="AA79">
        <f>COUNTIF(Mains!$I:$ZZ,Z79)</f>
        <v>0</v>
      </c>
      <c r="AB79" s="7">
        <f t="shared" si="3"/>
        <v>0</v>
      </c>
      <c r="AD79">
        <v>78</v>
      </c>
      <c r="AE79">
        <f>COUNTIF(Stars!$I:$ZZ,AD79)</f>
        <v>0</v>
      </c>
      <c r="AF79" s="7">
        <f t="shared" si="4"/>
        <v>0</v>
      </c>
      <c r="AH79">
        <v>78</v>
      </c>
      <c r="AI79">
        <f>COUNTIF(Two!$G:$ZZ,AH79)</f>
        <v>82</v>
      </c>
      <c r="AJ79" s="7">
        <f t="shared" si="5"/>
        <v>4.5124367158265464E-3</v>
      </c>
    </row>
    <row r="80" spans="26:36" x14ac:dyDescent="0.25">
      <c r="Z80">
        <v>79</v>
      </c>
      <c r="AA80">
        <f>COUNTIF(Mains!$I:$ZZ,Z80)</f>
        <v>0</v>
      </c>
      <c r="AB80" s="7">
        <f t="shared" si="3"/>
        <v>0</v>
      </c>
      <c r="AD80">
        <v>79</v>
      </c>
      <c r="AE80">
        <f>COUNTIF(Stars!$I:$ZZ,AD80)</f>
        <v>0</v>
      </c>
      <c r="AF80" s="7">
        <f t="shared" si="4"/>
        <v>0</v>
      </c>
      <c r="AH80">
        <v>79</v>
      </c>
      <c r="AI80">
        <f>COUNTIF(Two!$G:$ZZ,AH80)</f>
        <v>93</v>
      </c>
      <c r="AJ80" s="7">
        <f t="shared" si="5"/>
        <v>5.1177635923398638E-3</v>
      </c>
    </row>
    <row r="81" spans="26:36" x14ac:dyDescent="0.25">
      <c r="Z81">
        <v>80</v>
      </c>
      <c r="AA81">
        <f>COUNTIF(Mains!$I:$ZZ,Z81)</f>
        <v>0</v>
      </c>
      <c r="AB81" s="7">
        <f t="shared" si="3"/>
        <v>0</v>
      </c>
      <c r="AD81">
        <v>80</v>
      </c>
      <c r="AE81">
        <f>COUNTIF(Stars!$I:$ZZ,AD81)</f>
        <v>0</v>
      </c>
      <c r="AF81" s="7">
        <f t="shared" si="4"/>
        <v>0</v>
      </c>
      <c r="AH81">
        <v>80</v>
      </c>
      <c r="AI81">
        <f>COUNTIF(Two!$G:$ZZ,AH81)</f>
        <v>97</v>
      </c>
      <c r="AJ81" s="7">
        <f t="shared" si="5"/>
        <v>5.3378824565265244E-3</v>
      </c>
    </row>
    <row r="82" spans="26:36" x14ac:dyDescent="0.25">
      <c r="Z82">
        <v>81</v>
      </c>
      <c r="AA82">
        <f>COUNTIF(Mains!$I:$ZZ,Z82)</f>
        <v>0</v>
      </c>
      <c r="AB82" s="7">
        <f t="shared" si="3"/>
        <v>0</v>
      </c>
      <c r="AD82">
        <v>81</v>
      </c>
      <c r="AE82">
        <f>COUNTIF(Stars!$I:$ZZ,AD82)</f>
        <v>0</v>
      </c>
      <c r="AF82" s="7">
        <f t="shared" si="4"/>
        <v>0</v>
      </c>
      <c r="AH82">
        <v>81</v>
      </c>
      <c r="AI82">
        <f>COUNTIF(Two!$G:$ZZ,AH82)</f>
        <v>70</v>
      </c>
      <c r="AJ82" s="7">
        <f t="shared" si="5"/>
        <v>3.852080123266564E-3</v>
      </c>
    </row>
    <row r="83" spans="26:36" x14ac:dyDescent="0.25">
      <c r="Z83">
        <v>82</v>
      </c>
      <c r="AA83">
        <f>COUNTIF(Mains!$I:$ZZ,Z83)</f>
        <v>0</v>
      </c>
      <c r="AB83" s="7">
        <f t="shared" si="3"/>
        <v>0</v>
      </c>
      <c r="AD83">
        <v>82</v>
      </c>
      <c r="AE83">
        <f>COUNTIF(Stars!$I:$ZZ,AD83)</f>
        <v>0</v>
      </c>
      <c r="AF83" s="7">
        <f t="shared" si="4"/>
        <v>0</v>
      </c>
      <c r="AH83">
        <v>82</v>
      </c>
      <c r="AI83">
        <f>COUNTIF(Two!$G:$ZZ,AH83)</f>
        <v>61</v>
      </c>
      <c r="AJ83" s="7">
        <f t="shared" si="5"/>
        <v>3.3568126788465773E-3</v>
      </c>
    </row>
    <row r="84" spans="26:36" x14ac:dyDescent="0.25">
      <c r="Z84">
        <v>83</v>
      </c>
      <c r="AA84">
        <f>COUNTIF(Mains!$I:$ZZ,Z84)</f>
        <v>2</v>
      </c>
      <c r="AB84" s="7">
        <f t="shared" si="3"/>
        <v>2.2522522522522523E-4</v>
      </c>
      <c r="AD84">
        <v>83</v>
      </c>
      <c r="AE84">
        <f>COUNTIF(Stars!$I:$ZZ,AD84)</f>
        <v>0</v>
      </c>
      <c r="AF84" s="7">
        <f t="shared" si="4"/>
        <v>0</v>
      </c>
      <c r="AH84">
        <v>83</v>
      </c>
      <c r="AI84">
        <f>COUNTIF(Two!$G:$ZZ,AH84)</f>
        <v>69</v>
      </c>
      <c r="AJ84" s="7">
        <f t="shared" si="5"/>
        <v>3.7970504072198986E-3</v>
      </c>
    </row>
    <row r="85" spans="26:36" x14ac:dyDescent="0.25">
      <c r="Z85">
        <v>84</v>
      </c>
      <c r="AA85">
        <f>COUNTIF(Mains!$I:$ZZ,Z85)</f>
        <v>0</v>
      </c>
      <c r="AB85" s="7">
        <f t="shared" si="3"/>
        <v>0</v>
      </c>
      <c r="AD85">
        <v>84</v>
      </c>
      <c r="AE85">
        <f>COUNTIF(Stars!$I:$ZZ,AD85)</f>
        <v>0</v>
      </c>
      <c r="AF85" s="7">
        <f t="shared" si="4"/>
        <v>0</v>
      </c>
      <c r="AH85">
        <v>84</v>
      </c>
      <c r="AI85">
        <f>COUNTIF(Two!$G:$ZZ,AH85)</f>
        <v>79</v>
      </c>
      <c r="AJ85" s="7">
        <f t="shared" si="5"/>
        <v>4.3473475676865511E-3</v>
      </c>
    </row>
    <row r="86" spans="26:36" x14ac:dyDescent="0.25">
      <c r="Z86">
        <v>85</v>
      </c>
      <c r="AA86">
        <f>COUNTIF(Mains!$I:$ZZ,Z86)</f>
        <v>0</v>
      </c>
      <c r="AB86" s="7">
        <f t="shared" si="3"/>
        <v>0</v>
      </c>
      <c r="AD86">
        <v>85</v>
      </c>
      <c r="AE86">
        <f>COUNTIF(Stars!$I:$ZZ,AD86)</f>
        <v>0</v>
      </c>
      <c r="AF86" s="7">
        <f t="shared" si="4"/>
        <v>0</v>
      </c>
      <c r="AH86">
        <v>85</v>
      </c>
      <c r="AI86">
        <f>COUNTIF(Two!$G:$ZZ,AH86)</f>
        <v>77</v>
      </c>
      <c r="AJ86" s="7">
        <f t="shared" si="5"/>
        <v>4.2372881355932203E-3</v>
      </c>
    </row>
    <row r="87" spans="26:36" x14ac:dyDescent="0.25">
      <c r="Z87">
        <v>86</v>
      </c>
      <c r="AA87">
        <f>COUNTIF(Mains!$I:$ZZ,Z87)</f>
        <v>0</v>
      </c>
      <c r="AB87" s="7">
        <f t="shared" si="3"/>
        <v>0</v>
      </c>
      <c r="AD87">
        <v>86</v>
      </c>
      <c r="AE87">
        <f>COUNTIF(Stars!$I:$ZZ,AD87)</f>
        <v>0</v>
      </c>
      <c r="AF87" s="7">
        <f t="shared" si="4"/>
        <v>0</v>
      </c>
      <c r="AH87">
        <v>86</v>
      </c>
      <c r="AI87">
        <f>COUNTIF(Two!$G:$ZZ,AH87)</f>
        <v>77</v>
      </c>
      <c r="AJ87" s="7">
        <f t="shared" si="5"/>
        <v>4.2372881355932203E-3</v>
      </c>
    </row>
    <row r="88" spans="26:36" x14ac:dyDescent="0.25">
      <c r="Z88">
        <v>87</v>
      </c>
      <c r="AA88">
        <f>COUNTIF(Mains!$I:$ZZ,Z88)</f>
        <v>0</v>
      </c>
      <c r="AB88" s="7">
        <f t="shared" si="3"/>
        <v>0</v>
      </c>
      <c r="AD88">
        <v>87</v>
      </c>
      <c r="AE88">
        <f>COUNTIF(Stars!$I:$ZZ,AD88)</f>
        <v>0</v>
      </c>
      <c r="AF88" s="7">
        <f t="shared" si="4"/>
        <v>0</v>
      </c>
      <c r="AH88">
        <v>87</v>
      </c>
      <c r="AI88">
        <f>COUNTIF(Two!$G:$ZZ,AH88)</f>
        <v>80</v>
      </c>
      <c r="AJ88" s="7">
        <f t="shared" si="5"/>
        <v>4.4023772837332156E-3</v>
      </c>
    </row>
    <row r="89" spans="26:36" x14ac:dyDescent="0.25">
      <c r="Z89">
        <v>88</v>
      </c>
      <c r="AA89">
        <f>COUNTIF(Mains!$I:$ZZ,Z89)</f>
        <v>1</v>
      </c>
      <c r="AB89" s="7">
        <f t="shared" si="3"/>
        <v>1.1261261261261261E-4</v>
      </c>
      <c r="AD89">
        <v>88</v>
      </c>
      <c r="AE89">
        <f>COUNTIF(Stars!$I:$ZZ,AD89)</f>
        <v>0</v>
      </c>
      <c r="AF89" s="7">
        <f t="shared" si="4"/>
        <v>0</v>
      </c>
      <c r="AH89">
        <v>88</v>
      </c>
      <c r="AI89">
        <f>COUNTIF(Two!$G:$ZZ,AH89)</f>
        <v>70</v>
      </c>
      <c r="AJ89" s="7">
        <f t="shared" si="5"/>
        <v>3.852080123266564E-3</v>
      </c>
    </row>
    <row r="90" spans="26:36" x14ac:dyDescent="0.25">
      <c r="Z90">
        <v>89</v>
      </c>
      <c r="AA90">
        <f>COUNTIF(Mains!$I:$ZZ,Z90)</f>
        <v>0</v>
      </c>
      <c r="AB90" s="7">
        <f t="shared" si="3"/>
        <v>0</v>
      </c>
      <c r="AD90">
        <v>89</v>
      </c>
      <c r="AE90">
        <f>COUNTIF(Stars!$I:$ZZ,AD90)</f>
        <v>0</v>
      </c>
      <c r="AF90" s="7">
        <f t="shared" si="4"/>
        <v>0</v>
      </c>
      <c r="AH90">
        <v>89</v>
      </c>
      <c r="AI90">
        <f>COUNTIF(Two!$G:$ZZ,AH90)</f>
        <v>63</v>
      </c>
      <c r="AJ90" s="7">
        <f t="shared" si="5"/>
        <v>3.4668721109399076E-3</v>
      </c>
    </row>
    <row r="91" spans="26:36" x14ac:dyDescent="0.25">
      <c r="Z91">
        <v>90</v>
      </c>
      <c r="AA91">
        <f>COUNTIF(Mains!$I:$ZZ,Z91)</f>
        <v>0</v>
      </c>
      <c r="AB91" s="7">
        <f t="shared" si="3"/>
        <v>0</v>
      </c>
      <c r="AD91">
        <v>90</v>
      </c>
      <c r="AE91">
        <f>COUNTIF(Stars!$I:$ZZ,AD91)</f>
        <v>0</v>
      </c>
      <c r="AF91" s="7">
        <f t="shared" si="4"/>
        <v>0</v>
      </c>
      <c r="AH91">
        <v>90</v>
      </c>
      <c r="AI91">
        <f>COUNTIF(Two!$G:$ZZ,AH91)</f>
        <v>70</v>
      </c>
      <c r="AJ91" s="7">
        <f t="shared" si="5"/>
        <v>3.852080123266564E-3</v>
      </c>
    </row>
    <row r="92" spans="26:36" x14ac:dyDescent="0.25">
      <c r="Z92">
        <v>91</v>
      </c>
      <c r="AA92">
        <f>COUNTIF(Mains!$I:$ZZ,Z92)</f>
        <v>0</v>
      </c>
      <c r="AB92" s="7">
        <f t="shared" si="3"/>
        <v>0</v>
      </c>
      <c r="AD92">
        <v>91</v>
      </c>
      <c r="AE92">
        <f>COUNTIF(Stars!$I:$ZZ,AD92)</f>
        <v>0</v>
      </c>
      <c r="AF92" s="7">
        <f t="shared" si="4"/>
        <v>0</v>
      </c>
      <c r="AH92">
        <v>91</v>
      </c>
      <c r="AI92">
        <f>COUNTIF(Two!$G:$ZZ,AH92)</f>
        <v>79</v>
      </c>
      <c r="AJ92" s="7">
        <f t="shared" si="5"/>
        <v>4.3473475676865511E-3</v>
      </c>
    </row>
    <row r="93" spans="26:36" x14ac:dyDescent="0.25">
      <c r="Z93">
        <v>92</v>
      </c>
      <c r="AA93">
        <f>COUNTIF(Mains!$I:$ZZ,Z93)</f>
        <v>0</v>
      </c>
      <c r="AB93" s="7">
        <f t="shared" si="3"/>
        <v>0</v>
      </c>
      <c r="AD93">
        <v>92</v>
      </c>
      <c r="AE93">
        <f>COUNTIF(Stars!$I:$ZZ,AD93)</f>
        <v>0</v>
      </c>
      <c r="AF93" s="7">
        <f t="shared" si="4"/>
        <v>0</v>
      </c>
      <c r="AH93">
        <v>92</v>
      </c>
      <c r="AI93">
        <f>COUNTIF(Two!$G:$ZZ,AH93)</f>
        <v>85</v>
      </c>
      <c r="AJ93" s="7">
        <f t="shared" si="5"/>
        <v>4.6775258639665416E-3</v>
      </c>
    </row>
    <row r="94" spans="26:36" x14ac:dyDescent="0.25">
      <c r="Z94">
        <v>93</v>
      </c>
      <c r="AA94">
        <f>COUNTIF(Mains!$I:$ZZ,Z94)</f>
        <v>0</v>
      </c>
      <c r="AB94" s="7">
        <f t="shared" si="3"/>
        <v>0</v>
      </c>
      <c r="AD94">
        <v>93</v>
      </c>
      <c r="AE94">
        <f>COUNTIF(Stars!$I:$ZZ,AD94)</f>
        <v>0</v>
      </c>
      <c r="AF94" s="7">
        <f t="shared" si="4"/>
        <v>0</v>
      </c>
      <c r="AH94">
        <v>93</v>
      </c>
      <c r="AI94">
        <f>COUNTIF(Two!$G:$ZZ,AH94)</f>
        <v>63</v>
      </c>
      <c r="AJ94" s="7">
        <f t="shared" si="5"/>
        <v>3.4668721109399076E-3</v>
      </c>
    </row>
    <row r="95" spans="26:36" x14ac:dyDescent="0.25">
      <c r="Z95">
        <v>94</v>
      </c>
      <c r="AA95">
        <f>COUNTIF(Mains!$I:$ZZ,Z95)</f>
        <v>0</v>
      </c>
      <c r="AB95" s="7">
        <f t="shared" si="3"/>
        <v>0</v>
      </c>
      <c r="AD95">
        <v>94</v>
      </c>
      <c r="AE95">
        <f>COUNTIF(Stars!$I:$ZZ,AD95)</f>
        <v>0</v>
      </c>
      <c r="AF95" s="7">
        <f t="shared" si="4"/>
        <v>0</v>
      </c>
      <c r="AH95">
        <v>94</v>
      </c>
      <c r="AI95">
        <f>COUNTIF(Two!$G:$ZZ,AH95)</f>
        <v>63</v>
      </c>
      <c r="AJ95" s="7">
        <f t="shared" si="5"/>
        <v>3.4668721109399076E-3</v>
      </c>
    </row>
    <row r="96" spans="26:36" x14ac:dyDescent="0.25">
      <c r="Z96">
        <v>95</v>
      </c>
      <c r="AA96">
        <f>COUNTIF(Mains!$I:$ZZ,Z96)</f>
        <v>0</v>
      </c>
      <c r="AB96" s="7">
        <f t="shared" si="3"/>
        <v>0</v>
      </c>
      <c r="AD96">
        <v>95</v>
      </c>
      <c r="AE96">
        <f>COUNTIF(Stars!$I:$ZZ,AD96)</f>
        <v>0</v>
      </c>
      <c r="AF96" s="7">
        <f t="shared" si="4"/>
        <v>0</v>
      </c>
      <c r="AH96">
        <v>95</v>
      </c>
      <c r="AI96">
        <f>COUNTIF(Two!$G:$ZZ,AH96)</f>
        <v>75</v>
      </c>
      <c r="AJ96" s="7">
        <f t="shared" si="5"/>
        <v>4.1272287034998896E-3</v>
      </c>
    </row>
    <row r="97" spans="26:36" x14ac:dyDescent="0.25">
      <c r="Z97">
        <v>96</v>
      </c>
      <c r="AA97">
        <f>COUNTIF(Mains!$I:$ZZ,Z97)</f>
        <v>0</v>
      </c>
      <c r="AB97" s="7">
        <f t="shared" si="3"/>
        <v>0</v>
      </c>
      <c r="AD97">
        <v>96</v>
      </c>
      <c r="AE97">
        <f>COUNTIF(Stars!$I:$ZZ,AD97)</f>
        <v>0</v>
      </c>
      <c r="AF97" s="7">
        <f t="shared" si="4"/>
        <v>0</v>
      </c>
      <c r="AH97">
        <v>96</v>
      </c>
      <c r="AI97">
        <f>COUNTIF(Two!$G:$ZZ,AH97)</f>
        <v>64</v>
      </c>
      <c r="AJ97" s="7">
        <f t="shared" si="5"/>
        <v>3.5219018269865726E-3</v>
      </c>
    </row>
    <row r="98" spans="26:36" x14ac:dyDescent="0.25">
      <c r="Z98">
        <v>97</v>
      </c>
      <c r="AA98">
        <f>COUNTIF(Mains!$I:$ZZ,Z98)</f>
        <v>0</v>
      </c>
      <c r="AB98" s="7">
        <f t="shared" si="3"/>
        <v>0</v>
      </c>
      <c r="AD98">
        <v>97</v>
      </c>
      <c r="AE98">
        <f>COUNTIF(Stars!$I:$ZZ,AD98)</f>
        <v>0</v>
      </c>
      <c r="AF98" s="7">
        <f t="shared" si="4"/>
        <v>0</v>
      </c>
      <c r="AH98">
        <v>97</v>
      </c>
      <c r="AI98">
        <f>COUNTIF(Two!$G:$ZZ,AH98)</f>
        <v>68</v>
      </c>
      <c r="AJ98" s="7">
        <f t="shared" si="5"/>
        <v>3.7420206911732336E-3</v>
      </c>
    </row>
    <row r="99" spans="26:36" x14ac:dyDescent="0.25">
      <c r="Z99">
        <v>98</v>
      </c>
      <c r="AA99">
        <f>COUNTIF(Mains!$I:$ZZ,Z99)</f>
        <v>0</v>
      </c>
      <c r="AB99" s="7">
        <f t="shared" si="3"/>
        <v>0</v>
      </c>
      <c r="AD99">
        <v>98</v>
      </c>
      <c r="AE99">
        <f>COUNTIF(Stars!$I:$ZZ,AD99)</f>
        <v>0</v>
      </c>
      <c r="AF99" s="7">
        <f t="shared" si="4"/>
        <v>0</v>
      </c>
      <c r="AH99">
        <v>98</v>
      </c>
      <c r="AI99">
        <f>COUNTIF(Two!$G:$ZZ,AH99)</f>
        <v>77</v>
      </c>
      <c r="AJ99" s="7">
        <f t="shared" si="5"/>
        <v>4.2372881355932203E-3</v>
      </c>
    </row>
    <row r="100" spans="26:36" x14ac:dyDescent="0.25">
      <c r="Z100">
        <v>99</v>
      </c>
      <c r="AA100">
        <f>COUNTIF(Mains!$I:$ZZ,Z100)</f>
        <v>0</v>
      </c>
      <c r="AB100" s="7">
        <f t="shared" si="3"/>
        <v>0</v>
      </c>
      <c r="AD100">
        <v>99</v>
      </c>
      <c r="AE100">
        <f>COUNTIF(Stars!$I:$ZZ,AD100)</f>
        <v>0</v>
      </c>
      <c r="AF100" s="7">
        <f t="shared" si="4"/>
        <v>0</v>
      </c>
      <c r="AH100">
        <v>99</v>
      </c>
      <c r="AI100">
        <f>COUNTIF(Two!$G:$ZZ,AH100)</f>
        <v>76</v>
      </c>
      <c r="AJ100" s="7">
        <f t="shared" si="5"/>
        <v>4.1822584195465549E-3</v>
      </c>
    </row>
    <row r="101" spans="26:36" x14ac:dyDescent="0.25">
      <c r="Z101">
        <v>100</v>
      </c>
      <c r="AA101">
        <f>COUNTIF(Mains!$I:$ZZ,Z101)</f>
        <v>0</v>
      </c>
      <c r="AB101" s="7">
        <f t="shared" si="3"/>
        <v>0</v>
      </c>
      <c r="AD101">
        <v>100</v>
      </c>
      <c r="AE101">
        <f>COUNTIF(Stars!$I:$ZZ,AD101)</f>
        <v>0</v>
      </c>
      <c r="AF101" s="7">
        <f t="shared" si="4"/>
        <v>0</v>
      </c>
      <c r="AH101">
        <v>100</v>
      </c>
      <c r="AI101">
        <f>COUNTIF(Two!$G:$ZZ,AH101)</f>
        <v>61</v>
      </c>
      <c r="AJ101" s="7">
        <f t="shared" si="5"/>
        <v>3.3568126788465773E-3</v>
      </c>
    </row>
    <row r="102" spans="26:36" x14ac:dyDescent="0.25">
      <c r="AH102">
        <v>101</v>
      </c>
      <c r="AI102">
        <f>COUNTIF(Two!$G:$ZZ,AH102)</f>
        <v>55</v>
      </c>
      <c r="AJ102" s="7">
        <f t="shared" si="5"/>
        <v>3.0266343825665859E-3</v>
      </c>
    </row>
    <row r="103" spans="26:36" x14ac:dyDescent="0.25">
      <c r="AH103">
        <v>102</v>
      </c>
      <c r="AI103">
        <f>COUNTIF(Two!$G:$ZZ,AH103)</f>
        <v>70</v>
      </c>
      <c r="AJ103" s="7">
        <f t="shared" si="5"/>
        <v>3.852080123266564E-3</v>
      </c>
    </row>
    <row r="104" spans="26:36" x14ac:dyDescent="0.25">
      <c r="AH104">
        <v>103</v>
      </c>
      <c r="AI104">
        <f>COUNTIF(Two!$G:$ZZ,AH104)</f>
        <v>75</v>
      </c>
      <c r="AJ104" s="7">
        <f t="shared" si="5"/>
        <v>4.1272287034998896E-3</v>
      </c>
    </row>
    <row r="105" spans="26:36" x14ac:dyDescent="0.25">
      <c r="AH105">
        <v>104</v>
      </c>
      <c r="AI105">
        <f>COUNTIF(Two!$G:$ZZ,AH105)</f>
        <v>70</v>
      </c>
      <c r="AJ105" s="7">
        <f t="shared" si="5"/>
        <v>3.852080123266564E-3</v>
      </c>
    </row>
    <row r="106" spans="26:36" x14ac:dyDescent="0.25">
      <c r="AH106">
        <v>105</v>
      </c>
      <c r="AI106">
        <f>COUNTIF(Two!$G:$ZZ,AH106)</f>
        <v>58</v>
      </c>
      <c r="AJ106" s="7">
        <f t="shared" si="5"/>
        <v>3.1917235307065816E-3</v>
      </c>
    </row>
    <row r="107" spans="26:36" x14ac:dyDescent="0.25">
      <c r="AH107">
        <v>106</v>
      </c>
      <c r="AI107">
        <f>COUNTIF(Two!$G:$ZZ,AH107)</f>
        <v>52</v>
      </c>
      <c r="AJ107" s="7">
        <f t="shared" si="5"/>
        <v>2.8615452344265902E-3</v>
      </c>
    </row>
    <row r="108" spans="26:36" x14ac:dyDescent="0.25">
      <c r="AH108">
        <v>107</v>
      </c>
      <c r="AI108">
        <f>COUNTIF(Two!$G:$ZZ,AH108)</f>
        <v>60</v>
      </c>
      <c r="AJ108" s="7">
        <f t="shared" si="5"/>
        <v>3.3017829627999119E-3</v>
      </c>
    </row>
    <row r="109" spans="26:36" x14ac:dyDescent="0.25">
      <c r="AH109">
        <v>108</v>
      </c>
      <c r="AI109">
        <f>COUNTIF(Two!$G:$ZZ,AH109)</f>
        <v>56</v>
      </c>
      <c r="AJ109" s="7">
        <f t="shared" si="5"/>
        <v>3.0816640986132513E-3</v>
      </c>
    </row>
    <row r="110" spans="26:36" x14ac:dyDescent="0.25">
      <c r="AH110">
        <v>109</v>
      </c>
      <c r="AI110">
        <f>COUNTIF(Two!$G:$ZZ,AH110)</f>
        <v>48</v>
      </c>
      <c r="AJ110" s="7">
        <f t="shared" si="5"/>
        <v>2.6414263702399295E-3</v>
      </c>
    </row>
    <row r="111" spans="26:36" x14ac:dyDescent="0.25">
      <c r="AH111">
        <v>110</v>
      </c>
      <c r="AI111">
        <f>COUNTIF(Two!$G:$ZZ,AH111)</f>
        <v>66</v>
      </c>
      <c r="AJ111" s="7">
        <f t="shared" si="5"/>
        <v>3.6319612590799033E-3</v>
      </c>
    </row>
    <row r="112" spans="26:36" x14ac:dyDescent="0.25">
      <c r="AH112">
        <v>111</v>
      </c>
      <c r="AI112">
        <f>COUNTIF(Two!$G:$ZZ,AH112)</f>
        <v>75</v>
      </c>
      <c r="AJ112" s="7">
        <f t="shared" si="5"/>
        <v>4.1272287034998896E-3</v>
      </c>
    </row>
    <row r="113" spans="34:36" x14ac:dyDescent="0.25">
      <c r="AH113">
        <v>112</v>
      </c>
      <c r="AI113">
        <f>COUNTIF(Two!$G:$ZZ,AH113)</f>
        <v>68</v>
      </c>
      <c r="AJ113" s="7">
        <f t="shared" si="5"/>
        <v>3.7420206911732336E-3</v>
      </c>
    </row>
    <row r="114" spans="34:36" x14ac:dyDescent="0.25">
      <c r="AH114">
        <v>113</v>
      </c>
      <c r="AI114">
        <f>COUNTIF(Two!$G:$ZZ,AH114)</f>
        <v>65</v>
      </c>
      <c r="AJ114" s="7">
        <f t="shared" si="5"/>
        <v>3.5769315430332379E-3</v>
      </c>
    </row>
    <row r="115" spans="34:36" x14ac:dyDescent="0.25">
      <c r="AH115">
        <v>114</v>
      </c>
      <c r="AI115">
        <f>COUNTIF(Two!$G:$ZZ,AH115)</f>
        <v>70</v>
      </c>
      <c r="AJ115" s="7">
        <f t="shared" si="5"/>
        <v>3.852080123266564E-3</v>
      </c>
    </row>
    <row r="116" spans="34:36" x14ac:dyDescent="0.25">
      <c r="AH116">
        <v>115</v>
      </c>
      <c r="AI116">
        <f>COUNTIF(Two!$G:$ZZ,AH116)</f>
        <v>55</v>
      </c>
      <c r="AJ116" s="7">
        <f t="shared" si="5"/>
        <v>3.0266343825665859E-3</v>
      </c>
    </row>
    <row r="117" spans="34:36" x14ac:dyDescent="0.25">
      <c r="AH117">
        <v>116</v>
      </c>
      <c r="AI117">
        <f>COUNTIF(Two!$G:$ZZ,AH117)</f>
        <v>53</v>
      </c>
      <c r="AJ117" s="7">
        <f t="shared" si="5"/>
        <v>2.9165749504732556E-3</v>
      </c>
    </row>
    <row r="118" spans="34:36" x14ac:dyDescent="0.25">
      <c r="AH118">
        <v>117</v>
      </c>
      <c r="AI118">
        <f>COUNTIF(Two!$G:$ZZ,AH118)</f>
        <v>47</v>
      </c>
      <c r="AJ118" s="7">
        <f t="shared" si="5"/>
        <v>2.5863966541932642E-3</v>
      </c>
    </row>
    <row r="119" spans="34:36" x14ac:dyDescent="0.25">
      <c r="AH119">
        <v>118</v>
      </c>
      <c r="AI119">
        <f>COUNTIF(Two!$G:$ZZ,AH119)</f>
        <v>58</v>
      </c>
      <c r="AJ119" s="7">
        <f t="shared" si="5"/>
        <v>3.1917235307065816E-3</v>
      </c>
    </row>
    <row r="120" spans="34:36" x14ac:dyDescent="0.25">
      <c r="AH120">
        <v>119</v>
      </c>
      <c r="AI120">
        <f>COUNTIF(Two!$G:$ZZ,AH120)</f>
        <v>58</v>
      </c>
      <c r="AJ120" s="7">
        <f t="shared" si="5"/>
        <v>3.1917235307065816E-3</v>
      </c>
    </row>
    <row r="121" spans="34:36" x14ac:dyDescent="0.25">
      <c r="AH121">
        <v>120</v>
      </c>
      <c r="AI121">
        <f>COUNTIF(Two!$G:$ZZ,AH121)</f>
        <v>48</v>
      </c>
      <c r="AJ121" s="7">
        <f t="shared" si="5"/>
        <v>2.6414263702399295E-3</v>
      </c>
    </row>
    <row r="122" spans="34:36" x14ac:dyDescent="0.25">
      <c r="AH122">
        <v>121</v>
      </c>
      <c r="AI122">
        <f>COUNTIF(Two!$G:$ZZ,AH122)</f>
        <v>51</v>
      </c>
      <c r="AJ122" s="7">
        <f t="shared" si="5"/>
        <v>2.8065155183799252E-3</v>
      </c>
    </row>
    <row r="123" spans="34:36" x14ac:dyDescent="0.25">
      <c r="AH123">
        <v>122</v>
      </c>
      <c r="AI123">
        <f>COUNTIF(Two!$G:$ZZ,AH123)</f>
        <v>58</v>
      </c>
      <c r="AJ123" s="7">
        <f t="shared" si="5"/>
        <v>3.1917235307065816E-3</v>
      </c>
    </row>
    <row r="124" spans="34:36" x14ac:dyDescent="0.25">
      <c r="AH124">
        <v>123</v>
      </c>
      <c r="AI124">
        <f>COUNTIF(Two!$G:$ZZ,AH124)</f>
        <v>57</v>
      </c>
      <c r="AJ124" s="7">
        <f t="shared" si="5"/>
        <v>3.1366938146599162E-3</v>
      </c>
    </row>
    <row r="125" spans="34:36" x14ac:dyDescent="0.25">
      <c r="AH125">
        <v>124</v>
      </c>
      <c r="AI125">
        <f>COUNTIF(Two!$G:$ZZ,AH125)</f>
        <v>55</v>
      </c>
      <c r="AJ125" s="7">
        <f t="shared" si="5"/>
        <v>3.0266343825665859E-3</v>
      </c>
    </row>
    <row r="126" spans="34:36" x14ac:dyDescent="0.25">
      <c r="AH126">
        <v>125</v>
      </c>
      <c r="AI126">
        <f>COUNTIF(Two!$G:$ZZ,AH126)</f>
        <v>74</v>
      </c>
      <c r="AJ126" s="7">
        <f t="shared" si="5"/>
        <v>4.0721989874532251E-3</v>
      </c>
    </row>
    <row r="127" spans="34:36" x14ac:dyDescent="0.25">
      <c r="AH127">
        <v>126</v>
      </c>
      <c r="AI127">
        <f>COUNTIF(Two!$G:$ZZ,AH127)</f>
        <v>51</v>
      </c>
      <c r="AJ127" s="7">
        <f t="shared" si="5"/>
        <v>2.8065155183799252E-3</v>
      </c>
    </row>
    <row r="128" spans="34:36" x14ac:dyDescent="0.25">
      <c r="AH128">
        <v>127</v>
      </c>
      <c r="AI128">
        <f>COUNTIF(Two!$G:$ZZ,AH128)</f>
        <v>43</v>
      </c>
      <c r="AJ128" s="7">
        <f t="shared" si="5"/>
        <v>2.3662777900066035E-3</v>
      </c>
    </row>
    <row r="129" spans="34:36" x14ac:dyDescent="0.25">
      <c r="AH129">
        <v>128</v>
      </c>
      <c r="AI129">
        <f>COUNTIF(Two!$G:$ZZ,AH129)</f>
        <v>61</v>
      </c>
      <c r="AJ129" s="7">
        <f t="shared" si="5"/>
        <v>3.3568126788465773E-3</v>
      </c>
    </row>
    <row r="130" spans="34:36" x14ac:dyDescent="0.25">
      <c r="AH130">
        <v>129</v>
      </c>
      <c r="AI130">
        <f>COUNTIF(Two!$G:$ZZ,AH130)</f>
        <v>41</v>
      </c>
      <c r="AJ130" s="7">
        <f t="shared" si="5"/>
        <v>2.2562183579132732E-3</v>
      </c>
    </row>
    <row r="131" spans="34:36" x14ac:dyDescent="0.25">
      <c r="AH131">
        <v>130</v>
      </c>
      <c r="AI131">
        <f>COUNTIF(Two!$G:$ZZ,AH131)</f>
        <v>49</v>
      </c>
      <c r="AJ131" s="7">
        <f t="shared" ref="AJ131:AJ194" si="6">AI131/SUM(AI:AI)</f>
        <v>2.6964560862865949E-3</v>
      </c>
    </row>
    <row r="132" spans="34:36" x14ac:dyDescent="0.25">
      <c r="AH132">
        <v>131</v>
      </c>
      <c r="AI132">
        <f>COUNTIF(Two!$G:$ZZ,AH132)</f>
        <v>53</v>
      </c>
      <c r="AJ132" s="7">
        <f t="shared" si="6"/>
        <v>2.9165749504732556E-3</v>
      </c>
    </row>
    <row r="133" spans="34:36" x14ac:dyDescent="0.25">
      <c r="AH133">
        <v>132</v>
      </c>
      <c r="AI133">
        <f>COUNTIF(Two!$G:$ZZ,AH133)</f>
        <v>48</v>
      </c>
      <c r="AJ133" s="7">
        <f t="shared" si="6"/>
        <v>2.6414263702399295E-3</v>
      </c>
    </row>
    <row r="134" spans="34:36" x14ac:dyDescent="0.25">
      <c r="AH134">
        <v>133</v>
      </c>
      <c r="AI134">
        <f>COUNTIF(Two!$G:$ZZ,AH134)</f>
        <v>41</v>
      </c>
      <c r="AJ134" s="7">
        <f t="shared" si="6"/>
        <v>2.2562183579132732E-3</v>
      </c>
    </row>
    <row r="135" spans="34:36" x14ac:dyDescent="0.25">
      <c r="AH135">
        <v>134</v>
      </c>
      <c r="AI135">
        <f>COUNTIF(Two!$G:$ZZ,AH135)</f>
        <v>51</v>
      </c>
      <c r="AJ135" s="7">
        <f t="shared" si="6"/>
        <v>2.8065155183799252E-3</v>
      </c>
    </row>
    <row r="136" spans="34:36" x14ac:dyDescent="0.25">
      <c r="AH136">
        <v>135</v>
      </c>
      <c r="AI136">
        <f>COUNTIF(Two!$G:$ZZ,AH136)</f>
        <v>39</v>
      </c>
      <c r="AJ136" s="7">
        <f t="shared" si="6"/>
        <v>2.1461589258199429E-3</v>
      </c>
    </row>
    <row r="137" spans="34:36" x14ac:dyDescent="0.25">
      <c r="AH137">
        <v>136</v>
      </c>
      <c r="AI137">
        <f>COUNTIF(Two!$G:$ZZ,AH137)</f>
        <v>47</v>
      </c>
      <c r="AJ137" s="7">
        <f t="shared" si="6"/>
        <v>2.5863966541932642E-3</v>
      </c>
    </row>
    <row r="138" spans="34:36" x14ac:dyDescent="0.25">
      <c r="AH138">
        <v>137</v>
      </c>
      <c r="AI138">
        <f>COUNTIF(Two!$G:$ZZ,AH138)</f>
        <v>41</v>
      </c>
      <c r="AJ138" s="7">
        <f t="shared" si="6"/>
        <v>2.2562183579132732E-3</v>
      </c>
    </row>
    <row r="139" spans="34:36" x14ac:dyDescent="0.25">
      <c r="AH139">
        <v>138</v>
      </c>
      <c r="AI139">
        <f>COUNTIF(Two!$G:$ZZ,AH139)</f>
        <v>48</v>
      </c>
      <c r="AJ139" s="7">
        <f t="shared" si="6"/>
        <v>2.6414263702399295E-3</v>
      </c>
    </row>
    <row r="140" spans="34:36" x14ac:dyDescent="0.25">
      <c r="AH140">
        <v>139</v>
      </c>
      <c r="AI140">
        <f>COUNTIF(Two!$G:$ZZ,AH140)</f>
        <v>35</v>
      </c>
      <c r="AJ140" s="7">
        <f t="shared" si="6"/>
        <v>1.926040061633282E-3</v>
      </c>
    </row>
    <row r="141" spans="34:36" x14ac:dyDescent="0.25">
      <c r="AH141">
        <v>140</v>
      </c>
      <c r="AI141">
        <f>COUNTIF(Two!$G:$ZZ,AH141)</f>
        <v>44</v>
      </c>
      <c r="AJ141" s="7">
        <f t="shared" si="6"/>
        <v>2.4213075060532689E-3</v>
      </c>
    </row>
    <row r="142" spans="34:36" x14ac:dyDescent="0.25">
      <c r="AH142">
        <v>141</v>
      </c>
      <c r="AI142">
        <f>COUNTIF(Two!$G:$ZZ,AH142)</f>
        <v>51</v>
      </c>
      <c r="AJ142" s="7">
        <f t="shared" si="6"/>
        <v>2.8065155183799252E-3</v>
      </c>
    </row>
    <row r="143" spans="34:36" x14ac:dyDescent="0.25">
      <c r="AH143">
        <v>142</v>
      </c>
      <c r="AI143">
        <f>COUNTIF(Two!$G:$ZZ,AH143)</f>
        <v>55</v>
      </c>
      <c r="AJ143" s="7">
        <f t="shared" si="6"/>
        <v>3.0266343825665859E-3</v>
      </c>
    </row>
    <row r="144" spans="34:36" x14ac:dyDescent="0.25">
      <c r="AH144">
        <v>143</v>
      </c>
      <c r="AI144">
        <f>COUNTIF(Two!$G:$ZZ,AH144)</f>
        <v>54</v>
      </c>
      <c r="AJ144" s="7">
        <f t="shared" si="6"/>
        <v>2.9716046665199209E-3</v>
      </c>
    </row>
    <row r="145" spans="34:36" x14ac:dyDescent="0.25">
      <c r="AH145">
        <v>144</v>
      </c>
      <c r="AI145">
        <f>COUNTIF(Two!$G:$ZZ,AH145)</f>
        <v>36</v>
      </c>
      <c r="AJ145" s="7">
        <f t="shared" si="6"/>
        <v>1.9810697776799471E-3</v>
      </c>
    </row>
    <row r="146" spans="34:36" x14ac:dyDescent="0.25">
      <c r="AH146">
        <v>145</v>
      </c>
      <c r="AI146">
        <f>COUNTIF(Two!$G:$ZZ,AH146)</f>
        <v>40</v>
      </c>
      <c r="AJ146" s="7">
        <f t="shared" si="6"/>
        <v>2.2011886418666078E-3</v>
      </c>
    </row>
    <row r="147" spans="34:36" x14ac:dyDescent="0.25">
      <c r="AH147">
        <v>146</v>
      </c>
      <c r="AI147">
        <f>COUNTIF(Two!$G:$ZZ,AH147)</f>
        <v>46</v>
      </c>
      <c r="AJ147" s="7">
        <f t="shared" si="6"/>
        <v>2.5313669381465992E-3</v>
      </c>
    </row>
    <row r="148" spans="34:36" x14ac:dyDescent="0.25">
      <c r="AH148">
        <v>147</v>
      </c>
      <c r="AI148">
        <f>COUNTIF(Two!$G:$ZZ,AH148)</f>
        <v>49</v>
      </c>
      <c r="AJ148" s="7">
        <f t="shared" si="6"/>
        <v>2.6964560862865949E-3</v>
      </c>
    </row>
    <row r="149" spans="34:36" x14ac:dyDescent="0.25">
      <c r="AH149">
        <v>148</v>
      </c>
      <c r="AI149">
        <f>COUNTIF(Two!$G:$ZZ,AH149)</f>
        <v>47</v>
      </c>
      <c r="AJ149" s="7">
        <f t="shared" si="6"/>
        <v>2.5863966541932642E-3</v>
      </c>
    </row>
    <row r="150" spans="34:36" x14ac:dyDescent="0.25">
      <c r="AH150">
        <v>149</v>
      </c>
      <c r="AI150">
        <f>COUNTIF(Two!$G:$ZZ,AH150)</f>
        <v>45</v>
      </c>
      <c r="AJ150" s="7">
        <f t="shared" si="6"/>
        <v>2.4763372220999338E-3</v>
      </c>
    </row>
    <row r="151" spans="34:36" x14ac:dyDescent="0.25">
      <c r="AH151">
        <v>150</v>
      </c>
      <c r="AI151">
        <f>COUNTIF(Two!$G:$ZZ,AH151)</f>
        <v>35</v>
      </c>
      <c r="AJ151" s="7">
        <f t="shared" si="6"/>
        <v>1.926040061633282E-3</v>
      </c>
    </row>
    <row r="152" spans="34:36" x14ac:dyDescent="0.25">
      <c r="AH152">
        <v>151</v>
      </c>
      <c r="AI152">
        <f>COUNTIF(Two!$G:$ZZ,AH152)</f>
        <v>54</v>
      </c>
      <c r="AJ152" s="7">
        <f t="shared" si="6"/>
        <v>2.9716046665199209E-3</v>
      </c>
    </row>
    <row r="153" spans="34:36" x14ac:dyDescent="0.25">
      <c r="AH153">
        <v>152</v>
      </c>
      <c r="AI153">
        <f>COUNTIF(Two!$G:$ZZ,AH153)</f>
        <v>42</v>
      </c>
      <c r="AJ153" s="7">
        <f t="shared" si="6"/>
        <v>2.3112480739599386E-3</v>
      </c>
    </row>
    <row r="154" spans="34:36" x14ac:dyDescent="0.25">
      <c r="AH154">
        <v>153</v>
      </c>
      <c r="AI154">
        <f>COUNTIF(Two!$G:$ZZ,AH154)</f>
        <v>42</v>
      </c>
      <c r="AJ154" s="7">
        <f t="shared" si="6"/>
        <v>2.3112480739599386E-3</v>
      </c>
    </row>
    <row r="155" spans="34:36" x14ac:dyDescent="0.25">
      <c r="AH155">
        <v>154</v>
      </c>
      <c r="AI155">
        <f>COUNTIF(Two!$G:$ZZ,AH155)</f>
        <v>54</v>
      </c>
      <c r="AJ155" s="7">
        <f t="shared" si="6"/>
        <v>2.9716046665199209E-3</v>
      </c>
    </row>
    <row r="156" spans="34:36" x14ac:dyDescent="0.25">
      <c r="AH156">
        <v>155</v>
      </c>
      <c r="AI156">
        <f>COUNTIF(Two!$G:$ZZ,AH156)</f>
        <v>38</v>
      </c>
      <c r="AJ156" s="7">
        <f t="shared" si="6"/>
        <v>2.0911292097732775E-3</v>
      </c>
    </row>
    <row r="157" spans="34:36" x14ac:dyDescent="0.25">
      <c r="AH157">
        <v>156</v>
      </c>
      <c r="AI157">
        <f>COUNTIF(Two!$G:$ZZ,AH157)</f>
        <v>40</v>
      </c>
      <c r="AJ157" s="7">
        <f t="shared" si="6"/>
        <v>2.2011886418666078E-3</v>
      </c>
    </row>
    <row r="158" spans="34:36" x14ac:dyDescent="0.25">
      <c r="AH158">
        <v>157</v>
      </c>
      <c r="AI158">
        <f>COUNTIF(Two!$G:$ZZ,AH158)</f>
        <v>39</v>
      </c>
      <c r="AJ158" s="7">
        <f t="shared" si="6"/>
        <v>2.1461589258199429E-3</v>
      </c>
    </row>
    <row r="159" spans="34:36" x14ac:dyDescent="0.25">
      <c r="AH159">
        <v>158</v>
      </c>
      <c r="AI159">
        <f>COUNTIF(Two!$G:$ZZ,AH159)</f>
        <v>36</v>
      </c>
      <c r="AJ159" s="7">
        <f t="shared" si="6"/>
        <v>1.9810697776799471E-3</v>
      </c>
    </row>
    <row r="160" spans="34:36" x14ac:dyDescent="0.25">
      <c r="AH160">
        <v>159</v>
      </c>
      <c r="AI160">
        <f>COUNTIF(Two!$G:$ZZ,AH160)</f>
        <v>34</v>
      </c>
      <c r="AJ160" s="7">
        <f t="shared" si="6"/>
        <v>1.8710103455866168E-3</v>
      </c>
    </row>
    <row r="161" spans="34:36" x14ac:dyDescent="0.25">
      <c r="AH161">
        <v>160</v>
      </c>
      <c r="AI161">
        <f>COUNTIF(Two!$G:$ZZ,AH161)</f>
        <v>41</v>
      </c>
      <c r="AJ161" s="7">
        <f t="shared" si="6"/>
        <v>2.2562183579132732E-3</v>
      </c>
    </row>
    <row r="162" spans="34:36" x14ac:dyDescent="0.25">
      <c r="AH162">
        <v>161</v>
      </c>
      <c r="AI162">
        <f>COUNTIF(Two!$G:$ZZ,AH162)</f>
        <v>28</v>
      </c>
      <c r="AJ162" s="7">
        <f t="shared" si="6"/>
        <v>1.5408320493066256E-3</v>
      </c>
    </row>
    <row r="163" spans="34:36" x14ac:dyDescent="0.25">
      <c r="AH163">
        <v>162</v>
      </c>
      <c r="AI163">
        <f>COUNTIF(Two!$G:$ZZ,AH163)</f>
        <v>35</v>
      </c>
      <c r="AJ163" s="7">
        <f t="shared" si="6"/>
        <v>1.926040061633282E-3</v>
      </c>
    </row>
    <row r="164" spans="34:36" x14ac:dyDescent="0.25">
      <c r="AH164">
        <v>163</v>
      </c>
      <c r="AI164">
        <f>COUNTIF(Two!$G:$ZZ,AH164)</f>
        <v>32</v>
      </c>
      <c r="AJ164" s="7">
        <f t="shared" si="6"/>
        <v>1.7609509134932863E-3</v>
      </c>
    </row>
    <row r="165" spans="34:36" x14ac:dyDescent="0.25">
      <c r="AH165">
        <v>164</v>
      </c>
      <c r="AI165">
        <f>COUNTIF(Two!$G:$ZZ,AH165)</f>
        <v>40</v>
      </c>
      <c r="AJ165" s="7">
        <f t="shared" si="6"/>
        <v>2.2011886418666078E-3</v>
      </c>
    </row>
    <row r="166" spans="34:36" x14ac:dyDescent="0.25">
      <c r="AH166">
        <v>165</v>
      </c>
      <c r="AI166">
        <f>COUNTIF(Two!$G:$ZZ,AH166)</f>
        <v>37</v>
      </c>
      <c r="AJ166" s="7">
        <f t="shared" si="6"/>
        <v>2.0360994937266125E-3</v>
      </c>
    </row>
    <row r="167" spans="34:36" x14ac:dyDescent="0.25">
      <c r="AH167">
        <v>166</v>
      </c>
      <c r="AI167">
        <f>COUNTIF(Two!$G:$ZZ,AH167)</f>
        <v>48</v>
      </c>
      <c r="AJ167" s="7">
        <f t="shared" si="6"/>
        <v>2.6414263702399295E-3</v>
      </c>
    </row>
    <row r="168" spans="34:36" x14ac:dyDescent="0.25">
      <c r="AH168">
        <v>167</v>
      </c>
      <c r="AI168">
        <f>COUNTIF(Two!$G:$ZZ,AH168)</f>
        <v>42</v>
      </c>
      <c r="AJ168" s="7">
        <f t="shared" si="6"/>
        <v>2.3112480739599386E-3</v>
      </c>
    </row>
    <row r="169" spans="34:36" x14ac:dyDescent="0.25">
      <c r="AH169">
        <v>168</v>
      </c>
      <c r="AI169">
        <f>COUNTIF(Two!$G:$ZZ,AH169)</f>
        <v>27</v>
      </c>
      <c r="AJ169" s="7">
        <f t="shared" si="6"/>
        <v>1.4858023332599605E-3</v>
      </c>
    </row>
    <row r="170" spans="34:36" x14ac:dyDescent="0.25">
      <c r="AH170">
        <v>169</v>
      </c>
      <c r="AI170">
        <f>COUNTIF(Two!$G:$ZZ,AH170)</f>
        <v>36</v>
      </c>
      <c r="AJ170" s="7">
        <f t="shared" si="6"/>
        <v>1.9810697776799471E-3</v>
      </c>
    </row>
    <row r="171" spans="34:36" x14ac:dyDescent="0.25">
      <c r="AH171">
        <v>170</v>
      </c>
      <c r="AI171">
        <f>COUNTIF(Two!$G:$ZZ,AH171)</f>
        <v>39</v>
      </c>
      <c r="AJ171" s="7">
        <f t="shared" si="6"/>
        <v>2.1461589258199429E-3</v>
      </c>
    </row>
    <row r="172" spans="34:36" x14ac:dyDescent="0.25">
      <c r="AH172">
        <v>171</v>
      </c>
      <c r="AI172">
        <f>COUNTIF(Two!$G:$ZZ,AH172)</f>
        <v>47</v>
      </c>
      <c r="AJ172" s="7">
        <f t="shared" si="6"/>
        <v>2.5863966541932642E-3</v>
      </c>
    </row>
    <row r="173" spans="34:36" x14ac:dyDescent="0.25">
      <c r="AH173">
        <v>172</v>
      </c>
      <c r="AI173">
        <f>COUNTIF(Two!$G:$ZZ,AH173)</f>
        <v>27</v>
      </c>
      <c r="AJ173" s="7">
        <f t="shared" si="6"/>
        <v>1.4858023332599605E-3</v>
      </c>
    </row>
    <row r="174" spans="34:36" x14ac:dyDescent="0.25">
      <c r="AH174">
        <v>173</v>
      </c>
      <c r="AI174">
        <f>COUNTIF(Two!$G:$ZZ,AH174)</f>
        <v>31</v>
      </c>
      <c r="AJ174" s="7">
        <f t="shared" si="6"/>
        <v>1.7059211974466211E-3</v>
      </c>
    </row>
    <row r="175" spans="34:36" x14ac:dyDescent="0.25">
      <c r="AH175">
        <v>174</v>
      </c>
      <c r="AI175">
        <f>COUNTIF(Two!$G:$ZZ,AH175)</f>
        <v>27</v>
      </c>
      <c r="AJ175" s="7">
        <f t="shared" si="6"/>
        <v>1.4858023332599605E-3</v>
      </c>
    </row>
    <row r="176" spans="34:36" x14ac:dyDescent="0.25">
      <c r="AH176">
        <v>175</v>
      </c>
      <c r="AI176">
        <f>COUNTIF(Two!$G:$ZZ,AH176)</f>
        <v>43</v>
      </c>
      <c r="AJ176" s="7">
        <f t="shared" si="6"/>
        <v>2.3662777900066035E-3</v>
      </c>
    </row>
    <row r="177" spans="34:36" x14ac:dyDescent="0.25">
      <c r="AH177">
        <v>176</v>
      </c>
      <c r="AI177">
        <f>COUNTIF(Two!$G:$ZZ,AH177)</f>
        <v>26</v>
      </c>
      <c r="AJ177" s="7">
        <f t="shared" si="6"/>
        <v>1.4307726172132951E-3</v>
      </c>
    </row>
    <row r="178" spans="34:36" x14ac:dyDescent="0.25">
      <c r="AH178">
        <v>177</v>
      </c>
      <c r="AI178">
        <f>COUNTIF(Two!$G:$ZZ,AH178)</f>
        <v>30</v>
      </c>
      <c r="AJ178" s="7">
        <f t="shared" si="6"/>
        <v>1.650891481399956E-3</v>
      </c>
    </row>
    <row r="179" spans="34:36" x14ac:dyDescent="0.25">
      <c r="AH179">
        <v>178</v>
      </c>
      <c r="AI179">
        <f>COUNTIF(Two!$G:$ZZ,AH179)</f>
        <v>29</v>
      </c>
      <c r="AJ179" s="7">
        <f t="shared" si="6"/>
        <v>1.5958617653532908E-3</v>
      </c>
    </row>
    <row r="180" spans="34:36" x14ac:dyDescent="0.25">
      <c r="AH180">
        <v>179</v>
      </c>
      <c r="AI180">
        <f>COUNTIF(Two!$G:$ZZ,AH180)</f>
        <v>33</v>
      </c>
      <c r="AJ180" s="7">
        <f t="shared" si="6"/>
        <v>1.8159806295399517E-3</v>
      </c>
    </row>
    <row r="181" spans="34:36" x14ac:dyDescent="0.25">
      <c r="AH181">
        <v>180</v>
      </c>
      <c r="AI181">
        <f>COUNTIF(Two!$G:$ZZ,AH181)</f>
        <v>22</v>
      </c>
      <c r="AJ181" s="7">
        <f t="shared" si="6"/>
        <v>1.2106537530266344E-3</v>
      </c>
    </row>
    <row r="182" spans="34:36" x14ac:dyDescent="0.25">
      <c r="AH182">
        <v>181</v>
      </c>
      <c r="AI182">
        <f>COUNTIF(Two!$G:$ZZ,AH182)</f>
        <v>32</v>
      </c>
      <c r="AJ182" s="7">
        <f t="shared" si="6"/>
        <v>1.7609509134932863E-3</v>
      </c>
    </row>
    <row r="183" spans="34:36" x14ac:dyDescent="0.25">
      <c r="AH183">
        <v>182</v>
      </c>
      <c r="AI183">
        <f>COUNTIF(Two!$G:$ZZ,AH183)</f>
        <v>28</v>
      </c>
      <c r="AJ183" s="7">
        <f t="shared" si="6"/>
        <v>1.5408320493066256E-3</v>
      </c>
    </row>
    <row r="184" spans="34:36" x14ac:dyDescent="0.25">
      <c r="AH184">
        <v>183</v>
      </c>
      <c r="AI184">
        <f>COUNTIF(Two!$G:$ZZ,AH184)</f>
        <v>28</v>
      </c>
      <c r="AJ184" s="7">
        <f t="shared" si="6"/>
        <v>1.5408320493066256E-3</v>
      </c>
    </row>
    <row r="185" spans="34:36" x14ac:dyDescent="0.25">
      <c r="AH185">
        <v>184</v>
      </c>
      <c r="AI185">
        <f>COUNTIF(Two!$G:$ZZ,AH185)</f>
        <v>26</v>
      </c>
      <c r="AJ185" s="7">
        <f t="shared" si="6"/>
        <v>1.4307726172132951E-3</v>
      </c>
    </row>
    <row r="186" spans="34:36" x14ac:dyDescent="0.25">
      <c r="AH186">
        <v>185</v>
      </c>
      <c r="AI186">
        <f>COUNTIF(Two!$G:$ZZ,AH186)</f>
        <v>41</v>
      </c>
      <c r="AJ186" s="7">
        <f t="shared" si="6"/>
        <v>2.2562183579132732E-3</v>
      </c>
    </row>
    <row r="187" spans="34:36" x14ac:dyDescent="0.25">
      <c r="AH187">
        <v>186</v>
      </c>
      <c r="AI187">
        <f>COUNTIF(Two!$G:$ZZ,AH187)</f>
        <v>29</v>
      </c>
      <c r="AJ187" s="7">
        <f t="shared" si="6"/>
        <v>1.5958617653532908E-3</v>
      </c>
    </row>
    <row r="188" spans="34:36" x14ac:dyDescent="0.25">
      <c r="AH188">
        <v>187</v>
      </c>
      <c r="AI188">
        <f>COUNTIF(Two!$G:$ZZ,AH188)</f>
        <v>34</v>
      </c>
      <c r="AJ188" s="7">
        <f t="shared" si="6"/>
        <v>1.8710103455866168E-3</v>
      </c>
    </row>
    <row r="189" spans="34:36" x14ac:dyDescent="0.25">
      <c r="AH189">
        <v>188</v>
      </c>
      <c r="AI189">
        <f>COUNTIF(Two!$G:$ZZ,AH189)</f>
        <v>40</v>
      </c>
      <c r="AJ189" s="7">
        <f t="shared" si="6"/>
        <v>2.2011886418666078E-3</v>
      </c>
    </row>
    <row r="190" spans="34:36" x14ac:dyDescent="0.25">
      <c r="AH190">
        <v>189</v>
      </c>
      <c r="AI190">
        <f>COUNTIF(Two!$G:$ZZ,AH190)</f>
        <v>34</v>
      </c>
      <c r="AJ190" s="7">
        <f t="shared" si="6"/>
        <v>1.8710103455866168E-3</v>
      </c>
    </row>
    <row r="191" spans="34:36" x14ac:dyDescent="0.25">
      <c r="AH191">
        <v>190</v>
      </c>
      <c r="AI191">
        <f>COUNTIF(Two!$G:$ZZ,AH191)</f>
        <v>26</v>
      </c>
      <c r="AJ191" s="7">
        <f t="shared" si="6"/>
        <v>1.4307726172132951E-3</v>
      </c>
    </row>
    <row r="192" spans="34:36" x14ac:dyDescent="0.25">
      <c r="AH192">
        <v>191</v>
      </c>
      <c r="AI192">
        <f>COUNTIF(Two!$G:$ZZ,AH192)</f>
        <v>38</v>
      </c>
      <c r="AJ192" s="7">
        <f t="shared" si="6"/>
        <v>2.0911292097732775E-3</v>
      </c>
    </row>
    <row r="193" spans="34:36" x14ac:dyDescent="0.25">
      <c r="AH193">
        <v>192</v>
      </c>
      <c r="AI193">
        <f>COUNTIF(Two!$G:$ZZ,AH193)</f>
        <v>19</v>
      </c>
      <c r="AJ193" s="7">
        <f t="shared" si="6"/>
        <v>1.0455646048866387E-3</v>
      </c>
    </row>
    <row r="194" spans="34:36" x14ac:dyDescent="0.25">
      <c r="AH194">
        <v>193</v>
      </c>
      <c r="AI194">
        <f>COUNTIF(Two!$G:$ZZ,AH194)</f>
        <v>25</v>
      </c>
      <c r="AJ194" s="7">
        <f t="shared" si="6"/>
        <v>1.3757429011666299E-3</v>
      </c>
    </row>
    <row r="195" spans="34:36" x14ac:dyDescent="0.25">
      <c r="AH195">
        <v>194</v>
      </c>
      <c r="AI195">
        <f>COUNTIF(Two!$G:$ZZ,AH195)</f>
        <v>36</v>
      </c>
      <c r="AJ195" s="7">
        <f t="shared" ref="AJ195:AJ258" si="7">AI195/SUM(AI:AI)</f>
        <v>1.9810697776799471E-3</v>
      </c>
    </row>
    <row r="196" spans="34:36" x14ac:dyDescent="0.25">
      <c r="AH196">
        <v>195</v>
      </c>
      <c r="AI196">
        <f>COUNTIF(Two!$G:$ZZ,AH196)</f>
        <v>27</v>
      </c>
      <c r="AJ196" s="7">
        <f t="shared" si="7"/>
        <v>1.4858023332599605E-3</v>
      </c>
    </row>
    <row r="197" spans="34:36" x14ac:dyDescent="0.25">
      <c r="AH197">
        <v>196</v>
      </c>
      <c r="AI197">
        <f>COUNTIF(Two!$G:$ZZ,AH197)</f>
        <v>24</v>
      </c>
      <c r="AJ197" s="7">
        <f t="shared" si="7"/>
        <v>1.3207131851199648E-3</v>
      </c>
    </row>
    <row r="198" spans="34:36" x14ac:dyDescent="0.25">
      <c r="AH198">
        <v>197</v>
      </c>
      <c r="AI198">
        <f>COUNTIF(Two!$G:$ZZ,AH198)</f>
        <v>23</v>
      </c>
      <c r="AJ198" s="7">
        <f t="shared" si="7"/>
        <v>1.2656834690732996E-3</v>
      </c>
    </row>
    <row r="199" spans="34:36" x14ac:dyDescent="0.25">
      <c r="AH199">
        <v>198</v>
      </c>
      <c r="AI199">
        <f>COUNTIF(Two!$G:$ZZ,AH199)</f>
        <v>30</v>
      </c>
      <c r="AJ199" s="7">
        <f t="shared" si="7"/>
        <v>1.650891481399956E-3</v>
      </c>
    </row>
    <row r="200" spans="34:36" x14ac:dyDescent="0.25">
      <c r="AH200">
        <v>199</v>
      </c>
      <c r="AI200">
        <f>COUNTIF(Two!$G:$ZZ,AH200)</f>
        <v>35</v>
      </c>
      <c r="AJ200" s="7">
        <f t="shared" si="7"/>
        <v>1.926040061633282E-3</v>
      </c>
    </row>
    <row r="201" spans="34:36" x14ac:dyDescent="0.25">
      <c r="AH201">
        <v>200</v>
      </c>
      <c r="AI201">
        <f>COUNTIF(Two!$G:$ZZ,AH201)</f>
        <v>35</v>
      </c>
      <c r="AJ201" s="7">
        <f t="shared" si="7"/>
        <v>1.926040061633282E-3</v>
      </c>
    </row>
    <row r="202" spans="34:36" x14ac:dyDescent="0.25">
      <c r="AH202">
        <v>201</v>
      </c>
      <c r="AI202">
        <f>COUNTIF(Two!$G:$ZZ,AH202)</f>
        <v>32</v>
      </c>
      <c r="AJ202" s="7">
        <f t="shared" si="7"/>
        <v>1.7609509134932863E-3</v>
      </c>
    </row>
    <row r="203" spans="34:36" x14ac:dyDescent="0.25">
      <c r="AH203">
        <v>202</v>
      </c>
      <c r="AI203">
        <f>COUNTIF(Two!$G:$ZZ,AH203)</f>
        <v>23</v>
      </c>
      <c r="AJ203" s="7">
        <f t="shared" si="7"/>
        <v>1.2656834690732996E-3</v>
      </c>
    </row>
    <row r="204" spans="34:36" x14ac:dyDescent="0.25">
      <c r="AH204">
        <v>203</v>
      </c>
      <c r="AI204">
        <f>COUNTIF(Two!$G:$ZZ,AH204)</f>
        <v>26</v>
      </c>
      <c r="AJ204" s="7">
        <f t="shared" si="7"/>
        <v>1.4307726172132951E-3</v>
      </c>
    </row>
    <row r="205" spans="34:36" x14ac:dyDescent="0.25">
      <c r="AH205">
        <v>204</v>
      </c>
      <c r="AI205">
        <f>COUNTIF(Two!$G:$ZZ,AH205)</f>
        <v>29</v>
      </c>
      <c r="AJ205" s="7">
        <f t="shared" si="7"/>
        <v>1.5958617653532908E-3</v>
      </c>
    </row>
    <row r="206" spans="34:36" x14ac:dyDescent="0.25">
      <c r="AH206">
        <v>205</v>
      </c>
      <c r="AI206">
        <f>COUNTIF(Two!$G:$ZZ,AH206)</f>
        <v>25</v>
      </c>
      <c r="AJ206" s="7">
        <f t="shared" si="7"/>
        <v>1.3757429011666299E-3</v>
      </c>
    </row>
    <row r="207" spans="34:36" x14ac:dyDescent="0.25">
      <c r="AH207">
        <v>206</v>
      </c>
      <c r="AI207">
        <f>COUNTIF(Two!$G:$ZZ,AH207)</f>
        <v>35</v>
      </c>
      <c r="AJ207" s="7">
        <f t="shared" si="7"/>
        <v>1.926040061633282E-3</v>
      </c>
    </row>
    <row r="208" spans="34:36" x14ac:dyDescent="0.25">
      <c r="AH208">
        <v>207</v>
      </c>
      <c r="AI208">
        <f>COUNTIF(Two!$G:$ZZ,AH208)</f>
        <v>22</v>
      </c>
      <c r="AJ208" s="7">
        <f t="shared" si="7"/>
        <v>1.2106537530266344E-3</v>
      </c>
    </row>
    <row r="209" spans="34:36" x14ac:dyDescent="0.25">
      <c r="AH209">
        <v>208</v>
      </c>
      <c r="AI209">
        <f>COUNTIF(Two!$G:$ZZ,AH209)</f>
        <v>27</v>
      </c>
      <c r="AJ209" s="7">
        <f t="shared" si="7"/>
        <v>1.4858023332599605E-3</v>
      </c>
    </row>
    <row r="210" spans="34:36" x14ac:dyDescent="0.25">
      <c r="AH210">
        <v>209</v>
      </c>
      <c r="AI210">
        <f>COUNTIF(Two!$G:$ZZ,AH210)</f>
        <v>42</v>
      </c>
      <c r="AJ210" s="7">
        <f t="shared" si="7"/>
        <v>2.3112480739599386E-3</v>
      </c>
    </row>
    <row r="211" spans="34:36" x14ac:dyDescent="0.25">
      <c r="AH211">
        <v>210</v>
      </c>
      <c r="AI211">
        <f>COUNTIF(Two!$G:$ZZ,AH211)</f>
        <v>30</v>
      </c>
      <c r="AJ211" s="7">
        <f t="shared" si="7"/>
        <v>1.650891481399956E-3</v>
      </c>
    </row>
    <row r="212" spans="34:36" x14ac:dyDescent="0.25">
      <c r="AH212">
        <v>211</v>
      </c>
      <c r="AI212">
        <f>COUNTIF(Two!$G:$ZZ,AH212)</f>
        <v>22</v>
      </c>
      <c r="AJ212" s="7">
        <f t="shared" si="7"/>
        <v>1.2106537530266344E-3</v>
      </c>
    </row>
    <row r="213" spans="34:36" x14ac:dyDescent="0.25">
      <c r="AH213">
        <v>212</v>
      </c>
      <c r="AI213">
        <f>COUNTIF(Two!$G:$ZZ,AH213)</f>
        <v>24</v>
      </c>
      <c r="AJ213" s="7">
        <f t="shared" si="7"/>
        <v>1.3207131851199648E-3</v>
      </c>
    </row>
    <row r="214" spans="34:36" x14ac:dyDescent="0.25">
      <c r="AH214">
        <v>213</v>
      </c>
      <c r="AI214">
        <f>COUNTIF(Two!$G:$ZZ,AH214)</f>
        <v>23</v>
      </c>
      <c r="AJ214" s="7">
        <f t="shared" si="7"/>
        <v>1.2656834690732996E-3</v>
      </c>
    </row>
    <row r="215" spans="34:36" x14ac:dyDescent="0.25">
      <c r="AH215">
        <v>214</v>
      </c>
      <c r="AI215">
        <f>COUNTIF(Two!$G:$ZZ,AH215)</f>
        <v>25</v>
      </c>
      <c r="AJ215" s="7">
        <f t="shared" si="7"/>
        <v>1.3757429011666299E-3</v>
      </c>
    </row>
    <row r="216" spans="34:36" x14ac:dyDescent="0.25">
      <c r="AH216">
        <v>215</v>
      </c>
      <c r="AI216">
        <f>COUNTIF(Two!$G:$ZZ,AH216)</f>
        <v>33</v>
      </c>
      <c r="AJ216" s="7">
        <f t="shared" si="7"/>
        <v>1.8159806295399517E-3</v>
      </c>
    </row>
    <row r="217" spans="34:36" x14ac:dyDescent="0.25">
      <c r="AH217">
        <v>216</v>
      </c>
      <c r="AI217">
        <f>COUNTIF(Two!$G:$ZZ,AH217)</f>
        <v>17</v>
      </c>
      <c r="AJ217" s="7">
        <f t="shared" si="7"/>
        <v>9.3550517279330841E-4</v>
      </c>
    </row>
    <row r="218" spans="34:36" x14ac:dyDescent="0.25">
      <c r="AH218">
        <v>217</v>
      </c>
      <c r="AI218">
        <f>COUNTIF(Two!$G:$ZZ,AH218)</f>
        <v>18</v>
      </c>
      <c r="AJ218" s="7">
        <f t="shared" si="7"/>
        <v>9.9053488883997357E-4</v>
      </c>
    </row>
    <row r="219" spans="34:36" x14ac:dyDescent="0.25">
      <c r="AH219">
        <v>218</v>
      </c>
      <c r="AI219">
        <f>COUNTIF(Two!$G:$ZZ,AH219)</f>
        <v>30</v>
      </c>
      <c r="AJ219" s="7">
        <f t="shared" si="7"/>
        <v>1.650891481399956E-3</v>
      </c>
    </row>
    <row r="220" spans="34:36" x14ac:dyDescent="0.25">
      <c r="AH220">
        <v>219</v>
      </c>
      <c r="AI220">
        <f>COUNTIF(Two!$G:$ZZ,AH220)</f>
        <v>21</v>
      </c>
      <c r="AJ220" s="7">
        <f t="shared" si="7"/>
        <v>1.1556240369799693E-3</v>
      </c>
    </row>
    <row r="221" spans="34:36" x14ac:dyDescent="0.25">
      <c r="AH221">
        <v>220</v>
      </c>
      <c r="AI221">
        <f>COUNTIF(Two!$G:$ZZ,AH221)</f>
        <v>15</v>
      </c>
      <c r="AJ221" s="7">
        <f t="shared" si="7"/>
        <v>8.2544574069997798E-4</v>
      </c>
    </row>
    <row r="222" spans="34:36" x14ac:dyDescent="0.25">
      <c r="AH222">
        <v>221</v>
      </c>
      <c r="AI222">
        <f>COUNTIF(Two!$G:$ZZ,AH222)</f>
        <v>17</v>
      </c>
      <c r="AJ222" s="7">
        <f t="shared" si="7"/>
        <v>9.3550517279330841E-4</v>
      </c>
    </row>
    <row r="223" spans="34:36" x14ac:dyDescent="0.25">
      <c r="AH223">
        <v>222</v>
      </c>
      <c r="AI223">
        <f>COUNTIF(Two!$G:$ZZ,AH223)</f>
        <v>28</v>
      </c>
      <c r="AJ223" s="7">
        <f t="shared" si="7"/>
        <v>1.5408320493066256E-3</v>
      </c>
    </row>
    <row r="224" spans="34:36" x14ac:dyDescent="0.25">
      <c r="AH224">
        <v>223</v>
      </c>
      <c r="AI224">
        <f>COUNTIF(Two!$G:$ZZ,AH224)</f>
        <v>24</v>
      </c>
      <c r="AJ224" s="7">
        <f t="shared" si="7"/>
        <v>1.3207131851199648E-3</v>
      </c>
    </row>
    <row r="225" spans="34:36" x14ac:dyDescent="0.25">
      <c r="AH225">
        <v>224</v>
      </c>
      <c r="AI225">
        <f>COUNTIF(Two!$G:$ZZ,AH225)</f>
        <v>22</v>
      </c>
      <c r="AJ225" s="7">
        <f t="shared" si="7"/>
        <v>1.2106537530266344E-3</v>
      </c>
    </row>
    <row r="226" spans="34:36" x14ac:dyDescent="0.25">
      <c r="AH226">
        <v>225</v>
      </c>
      <c r="AI226">
        <f>COUNTIF(Two!$G:$ZZ,AH226)</f>
        <v>15</v>
      </c>
      <c r="AJ226" s="7">
        <f t="shared" si="7"/>
        <v>8.2544574069997798E-4</v>
      </c>
    </row>
    <row r="227" spans="34:36" x14ac:dyDescent="0.25">
      <c r="AH227">
        <v>226</v>
      </c>
      <c r="AI227">
        <f>COUNTIF(Two!$G:$ZZ,AH227)</f>
        <v>26</v>
      </c>
      <c r="AJ227" s="7">
        <f t="shared" si="7"/>
        <v>1.4307726172132951E-3</v>
      </c>
    </row>
    <row r="228" spans="34:36" x14ac:dyDescent="0.25">
      <c r="AH228">
        <v>227</v>
      </c>
      <c r="AI228">
        <f>COUNTIF(Two!$G:$ZZ,AH228)</f>
        <v>22</v>
      </c>
      <c r="AJ228" s="7">
        <f t="shared" si="7"/>
        <v>1.2106537530266344E-3</v>
      </c>
    </row>
    <row r="229" spans="34:36" x14ac:dyDescent="0.25">
      <c r="AH229">
        <v>228</v>
      </c>
      <c r="AI229">
        <f>COUNTIF(Two!$G:$ZZ,AH229)</f>
        <v>19</v>
      </c>
      <c r="AJ229" s="7">
        <f t="shared" si="7"/>
        <v>1.0455646048866387E-3</v>
      </c>
    </row>
    <row r="230" spans="34:36" x14ac:dyDescent="0.25">
      <c r="AH230">
        <v>229</v>
      </c>
      <c r="AI230">
        <f>COUNTIF(Two!$G:$ZZ,AH230)</f>
        <v>21</v>
      </c>
      <c r="AJ230" s="7">
        <f t="shared" si="7"/>
        <v>1.1556240369799693E-3</v>
      </c>
    </row>
    <row r="231" spans="34:36" x14ac:dyDescent="0.25">
      <c r="AH231">
        <v>230</v>
      </c>
      <c r="AI231">
        <f>COUNTIF(Two!$G:$ZZ,AH231)</f>
        <v>18</v>
      </c>
      <c r="AJ231" s="7">
        <f t="shared" si="7"/>
        <v>9.9053488883997357E-4</v>
      </c>
    </row>
    <row r="232" spans="34:36" x14ac:dyDescent="0.25">
      <c r="AH232">
        <v>231</v>
      </c>
      <c r="AI232">
        <f>COUNTIF(Two!$G:$ZZ,AH232)</f>
        <v>18</v>
      </c>
      <c r="AJ232" s="7">
        <f t="shared" si="7"/>
        <v>9.9053488883997357E-4</v>
      </c>
    </row>
    <row r="233" spans="34:36" x14ac:dyDescent="0.25">
      <c r="AH233">
        <v>232</v>
      </c>
      <c r="AI233">
        <f>COUNTIF(Two!$G:$ZZ,AH233)</f>
        <v>18</v>
      </c>
      <c r="AJ233" s="7">
        <f t="shared" si="7"/>
        <v>9.9053488883997357E-4</v>
      </c>
    </row>
    <row r="234" spans="34:36" x14ac:dyDescent="0.25">
      <c r="AH234">
        <v>233</v>
      </c>
      <c r="AI234">
        <f>COUNTIF(Two!$G:$ZZ,AH234)</f>
        <v>25</v>
      </c>
      <c r="AJ234" s="7">
        <f t="shared" si="7"/>
        <v>1.3757429011666299E-3</v>
      </c>
    </row>
    <row r="235" spans="34:36" x14ac:dyDescent="0.25">
      <c r="AH235">
        <v>234</v>
      </c>
      <c r="AI235">
        <f>COUNTIF(Two!$G:$ZZ,AH235)</f>
        <v>13</v>
      </c>
      <c r="AJ235" s="7">
        <f t="shared" si="7"/>
        <v>7.1538630860664754E-4</v>
      </c>
    </row>
    <row r="236" spans="34:36" x14ac:dyDescent="0.25">
      <c r="AH236">
        <v>235</v>
      </c>
      <c r="AI236">
        <f>COUNTIF(Two!$G:$ZZ,AH236)</f>
        <v>14</v>
      </c>
      <c r="AJ236" s="7">
        <f t="shared" si="7"/>
        <v>7.7041602465331282E-4</v>
      </c>
    </row>
    <row r="237" spans="34:36" x14ac:dyDescent="0.25">
      <c r="AH237">
        <v>236</v>
      </c>
      <c r="AI237">
        <f>COUNTIF(Two!$G:$ZZ,AH237)</f>
        <v>20</v>
      </c>
      <c r="AJ237" s="7">
        <f t="shared" si="7"/>
        <v>1.1005943209333039E-3</v>
      </c>
    </row>
    <row r="238" spans="34:36" x14ac:dyDescent="0.25">
      <c r="AH238">
        <v>237</v>
      </c>
      <c r="AI238">
        <f>COUNTIF(Two!$G:$ZZ,AH238)</f>
        <v>23</v>
      </c>
      <c r="AJ238" s="7">
        <f t="shared" si="7"/>
        <v>1.2656834690732996E-3</v>
      </c>
    </row>
    <row r="239" spans="34:36" x14ac:dyDescent="0.25">
      <c r="AH239">
        <v>238</v>
      </c>
      <c r="AI239">
        <f>COUNTIF(Two!$G:$ZZ,AH239)</f>
        <v>18</v>
      </c>
      <c r="AJ239" s="7">
        <f t="shared" si="7"/>
        <v>9.9053488883997357E-4</v>
      </c>
    </row>
    <row r="240" spans="34:36" x14ac:dyDescent="0.25">
      <c r="AH240">
        <v>239</v>
      </c>
      <c r="AI240">
        <f>COUNTIF(Two!$G:$ZZ,AH240)</f>
        <v>11</v>
      </c>
      <c r="AJ240" s="7">
        <f t="shared" si="7"/>
        <v>6.0532687651331722E-4</v>
      </c>
    </row>
    <row r="241" spans="34:36" x14ac:dyDescent="0.25">
      <c r="AH241">
        <v>240</v>
      </c>
      <c r="AI241">
        <f>COUNTIF(Two!$G:$ZZ,AH241)</f>
        <v>15</v>
      </c>
      <c r="AJ241" s="7">
        <f t="shared" si="7"/>
        <v>8.2544574069997798E-4</v>
      </c>
    </row>
    <row r="242" spans="34:36" x14ac:dyDescent="0.25">
      <c r="AH242">
        <v>241</v>
      </c>
      <c r="AI242">
        <f>COUNTIF(Two!$G:$ZZ,AH242)</f>
        <v>17</v>
      </c>
      <c r="AJ242" s="7">
        <f t="shared" si="7"/>
        <v>9.3550517279330841E-4</v>
      </c>
    </row>
    <row r="243" spans="34:36" x14ac:dyDescent="0.25">
      <c r="AH243">
        <v>242</v>
      </c>
      <c r="AI243">
        <f>COUNTIF(Two!$G:$ZZ,AH243)</f>
        <v>15</v>
      </c>
      <c r="AJ243" s="7">
        <f t="shared" si="7"/>
        <v>8.2544574069997798E-4</v>
      </c>
    </row>
    <row r="244" spans="34:36" x14ac:dyDescent="0.25">
      <c r="AH244">
        <v>243</v>
      </c>
      <c r="AI244">
        <f>COUNTIF(Two!$G:$ZZ,AH244)</f>
        <v>24</v>
      </c>
      <c r="AJ244" s="7">
        <f t="shared" si="7"/>
        <v>1.3207131851199648E-3</v>
      </c>
    </row>
    <row r="245" spans="34:36" x14ac:dyDescent="0.25">
      <c r="AH245">
        <v>244</v>
      </c>
      <c r="AI245">
        <f>COUNTIF(Two!$G:$ZZ,AH245)</f>
        <v>21</v>
      </c>
      <c r="AJ245" s="7">
        <f t="shared" si="7"/>
        <v>1.1556240369799693E-3</v>
      </c>
    </row>
    <row r="246" spans="34:36" x14ac:dyDescent="0.25">
      <c r="AH246">
        <v>245</v>
      </c>
      <c r="AI246">
        <f>COUNTIF(Two!$G:$ZZ,AH246)</f>
        <v>16</v>
      </c>
      <c r="AJ246" s="7">
        <f t="shared" si="7"/>
        <v>8.8047545674664314E-4</v>
      </c>
    </row>
    <row r="247" spans="34:36" x14ac:dyDescent="0.25">
      <c r="AH247">
        <v>246</v>
      </c>
      <c r="AI247">
        <f>COUNTIF(Two!$G:$ZZ,AH247)</f>
        <v>20</v>
      </c>
      <c r="AJ247" s="7">
        <f t="shared" si="7"/>
        <v>1.1005943209333039E-3</v>
      </c>
    </row>
    <row r="248" spans="34:36" x14ac:dyDescent="0.25">
      <c r="AH248">
        <v>247</v>
      </c>
      <c r="AI248">
        <f>COUNTIF(Two!$G:$ZZ,AH248)</f>
        <v>15</v>
      </c>
      <c r="AJ248" s="7">
        <f t="shared" si="7"/>
        <v>8.2544574069997798E-4</v>
      </c>
    </row>
    <row r="249" spans="34:36" x14ac:dyDescent="0.25">
      <c r="AH249">
        <v>248</v>
      </c>
      <c r="AI249">
        <f>COUNTIF(Two!$G:$ZZ,AH249)</f>
        <v>22</v>
      </c>
      <c r="AJ249" s="7">
        <f t="shared" si="7"/>
        <v>1.2106537530266344E-3</v>
      </c>
    </row>
    <row r="250" spans="34:36" x14ac:dyDescent="0.25">
      <c r="AH250">
        <v>249</v>
      </c>
      <c r="AI250">
        <f>COUNTIF(Two!$G:$ZZ,AH250)</f>
        <v>19</v>
      </c>
      <c r="AJ250" s="7">
        <f t="shared" si="7"/>
        <v>1.0455646048866387E-3</v>
      </c>
    </row>
    <row r="251" spans="34:36" x14ac:dyDescent="0.25">
      <c r="AH251">
        <v>250</v>
      </c>
      <c r="AI251">
        <f>COUNTIF(Two!$G:$ZZ,AH251)</f>
        <v>11</v>
      </c>
      <c r="AJ251" s="7">
        <f t="shared" si="7"/>
        <v>6.0532687651331722E-4</v>
      </c>
    </row>
    <row r="252" spans="34:36" x14ac:dyDescent="0.25">
      <c r="AH252">
        <v>251</v>
      </c>
      <c r="AI252">
        <f>COUNTIF(Two!$G:$ZZ,AH252)</f>
        <v>25</v>
      </c>
      <c r="AJ252" s="7">
        <f t="shared" si="7"/>
        <v>1.3757429011666299E-3</v>
      </c>
    </row>
    <row r="253" spans="34:36" x14ac:dyDescent="0.25">
      <c r="AH253">
        <v>252</v>
      </c>
      <c r="AI253">
        <f>COUNTIF(Two!$G:$ZZ,AH253)</f>
        <v>16</v>
      </c>
      <c r="AJ253" s="7">
        <f t="shared" si="7"/>
        <v>8.8047545674664314E-4</v>
      </c>
    </row>
    <row r="254" spans="34:36" x14ac:dyDescent="0.25">
      <c r="AH254">
        <v>253</v>
      </c>
      <c r="AI254">
        <f>COUNTIF(Two!$G:$ZZ,AH254)</f>
        <v>15</v>
      </c>
      <c r="AJ254" s="7">
        <f t="shared" si="7"/>
        <v>8.2544574069997798E-4</v>
      </c>
    </row>
    <row r="255" spans="34:36" x14ac:dyDescent="0.25">
      <c r="AH255">
        <v>254</v>
      </c>
      <c r="AI255">
        <f>COUNTIF(Two!$G:$ZZ,AH255)</f>
        <v>13</v>
      </c>
      <c r="AJ255" s="7">
        <f t="shared" si="7"/>
        <v>7.1538630860664754E-4</v>
      </c>
    </row>
    <row r="256" spans="34:36" x14ac:dyDescent="0.25">
      <c r="AH256">
        <v>255</v>
      </c>
      <c r="AI256">
        <f>COUNTIF(Two!$G:$ZZ,AH256)</f>
        <v>18</v>
      </c>
      <c r="AJ256" s="7">
        <f t="shared" si="7"/>
        <v>9.9053488883997357E-4</v>
      </c>
    </row>
    <row r="257" spans="34:36" x14ac:dyDescent="0.25">
      <c r="AH257">
        <v>256</v>
      </c>
      <c r="AI257">
        <f>COUNTIF(Two!$G:$ZZ,AH257)</f>
        <v>18</v>
      </c>
      <c r="AJ257" s="7">
        <f t="shared" si="7"/>
        <v>9.9053488883997357E-4</v>
      </c>
    </row>
    <row r="258" spans="34:36" x14ac:dyDescent="0.25">
      <c r="AH258">
        <v>257</v>
      </c>
      <c r="AI258">
        <f>COUNTIF(Two!$G:$ZZ,AH258)</f>
        <v>15</v>
      </c>
      <c r="AJ258" s="7">
        <f t="shared" si="7"/>
        <v>8.2544574069997798E-4</v>
      </c>
    </row>
    <row r="259" spans="34:36" x14ac:dyDescent="0.25">
      <c r="AH259">
        <v>258</v>
      </c>
      <c r="AI259">
        <f>COUNTIF(Two!$G:$ZZ,AH259)</f>
        <v>16</v>
      </c>
      <c r="AJ259" s="7">
        <f t="shared" ref="AJ259:AJ322" si="8">AI259/SUM(AI:AI)</f>
        <v>8.8047545674664314E-4</v>
      </c>
    </row>
    <row r="260" spans="34:36" x14ac:dyDescent="0.25">
      <c r="AH260">
        <v>259</v>
      </c>
      <c r="AI260">
        <f>COUNTIF(Two!$G:$ZZ,AH260)</f>
        <v>18</v>
      </c>
      <c r="AJ260" s="7">
        <f t="shared" si="8"/>
        <v>9.9053488883997357E-4</v>
      </c>
    </row>
    <row r="261" spans="34:36" x14ac:dyDescent="0.25">
      <c r="AH261">
        <v>260</v>
      </c>
      <c r="AI261">
        <f>COUNTIF(Two!$G:$ZZ,AH261)</f>
        <v>17</v>
      </c>
      <c r="AJ261" s="7">
        <f t="shared" si="8"/>
        <v>9.3550517279330841E-4</v>
      </c>
    </row>
    <row r="262" spans="34:36" x14ac:dyDescent="0.25">
      <c r="AH262">
        <v>261</v>
      </c>
      <c r="AI262">
        <f>COUNTIF(Two!$G:$ZZ,AH262)</f>
        <v>21</v>
      </c>
      <c r="AJ262" s="7">
        <f t="shared" si="8"/>
        <v>1.1556240369799693E-3</v>
      </c>
    </row>
    <row r="263" spans="34:36" x14ac:dyDescent="0.25">
      <c r="AH263">
        <v>262</v>
      </c>
      <c r="AI263">
        <f>COUNTIF(Two!$G:$ZZ,AH263)</f>
        <v>23</v>
      </c>
      <c r="AJ263" s="7">
        <f t="shared" si="8"/>
        <v>1.2656834690732996E-3</v>
      </c>
    </row>
    <row r="264" spans="34:36" x14ac:dyDescent="0.25">
      <c r="AH264">
        <v>263</v>
      </c>
      <c r="AI264">
        <f>COUNTIF(Two!$G:$ZZ,AH264)</f>
        <v>16</v>
      </c>
      <c r="AJ264" s="7">
        <f t="shared" si="8"/>
        <v>8.8047545674664314E-4</v>
      </c>
    </row>
    <row r="265" spans="34:36" x14ac:dyDescent="0.25">
      <c r="AH265">
        <v>264</v>
      </c>
      <c r="AI265">
        <f>COUNTIF(Two!$G:$ZZ,AH265)</f>
        <v>19</v>
      </c>
      <c r="AJ265" s="7">
        <f t="shared" si="8"/>
        <v>1.0455646048866387E-3</v>
      </c>
    </row>
    <row r="266" spans="34:36" x14ac:dyDescent="0.25">
      <c r="AH266">
        <v>265</v>
      </c>
      <c r="AI266">
        <f>COUNTIF(Two!$G:$ZZ,AH266)</f>
        <v>18</v>
      </c>
      <c r="AJ266" s="7">
        <f t="shared" si="8"/>
        <v>9.9053488883997357E-4</v>
      </c>
    </row>
    <row r="267" spans="34:36" x14ac:dyDescent="0.25">
      <c r="AH267">
        <v>266</v>
      </c>
      <c r="AI267">
        <f>COUNTIF(Two!$G:$ZZ,AH267)</f>
        <v>24</v>
      </c>
      <c r="AJ267" s="7">
        <f t="shared" si="8"/>
        <v>1.3207131851199648E-3</v>
      </c>
    </row>
    <row r="268" spans="34:36" x14ac:dyDescent="0.25">
      <c r="AH268">
        <v>267</v>
      </c>
      <c r="AI268">
        <f>COUNTIF(Two!$G:$ZZ,AH268)</f>
        <v>12</v>
      </c>
      <c r="AJ268" s="7">
        <f t="shared" si="8"/>
        <v>6.6035659255998238E-4</v>
      </c>
    </row>
    <row r="269" spans="34:36" x14ac:dyDescent="0.25">
      <c r="AH269">
        <v>268</v>
      </c>
      <c r="AI269">
        <f>COUNTIF(Two!$G:$ZZ,AH269)</f>
        <v>11</v>
      </c>
      <c r="AJ269" s="7">
        <f t="shared" si="8"/>
        <v>6.0532687651331722E-4</v>
      </c>
    </row>
    <row r="270" spans="34:36" x14ac:dyDescent="0.25">
      <c r="AH270">
        <v>269</v>
      </c>
      <c r="AI270">
        <f>COUNTIF(Two!$G:$ZZ,AH270)</f>
        <v>15</v>
      </c>
      <c r="AJ270" s="7">
        <f t="shared" si="8"/>
        <v>8.2544574069997798E-4</v>
      </c>
    </row>
    <row r="271" spans="34:36" x14ac:dyDescent="0.25">
      <c r="AH271">
        <v>270</v>
      </c>
      <c r="AI271">
        <f>COUNTIF(Two!$G:$ZZ,AH271)</f>
        <v>15</v>
      </c>
      <c r="AJ271" s="7">
        <f t="shared" si="8"/>
        <v>8.2544574069997798E-4</v>
      </c>
    </row>
    <row r="272" spans="34:36" x14ac:dyDescent="0.25">
      <c r="AH272">
        <v>271</v>
      </c>
      <c r="AI272">
        <f>COUNTIF(Two!$G:$ZZ,AH272)</f>
        <v>5</v>
      </c>
      <c r="AJ272" s="7">
        <f t="shared" si="8"/>
        <v>2.7514858023332597E-4</v>
      </c>
    </row>
    <row r="273" spans="34:36" x14ac:dyDescent="0.25">
      <c r="AH273">
        <v>272</v>
      </c>
      <c r="AI273">
        <f>COUNTIF(Two!$G:$ZZ,AH273)</f>
        <v>9</v>
      </c>
      <c r="AJ273" s="7">
        <f t="shared" si="8"/>
        <v>4.9526744441998679E-4</v>
      </c>
    </row>
    <row r="274" spans="34:36" x14ac:dyDescent="0.25">
      <c r="AH274">
        <v>273</v>
      </c>
      <c r="AI274">
        <f>COUNTIF(Two!$G:$ZZ,AH274)</f>
        <v>11</v>
      </c>
      <c r="AJ274" s="7">
        <f t="shared" si="8"/>
        <v>6.0532687651331722E-4</v>
      </c>
    </row>
    <row r="275" spans="34:36" x14ac:dyDescent="0.25">
      <c r="AH275">
        <v>274</v>
      </c>
      <c r="AI275">
        <f>COUNTIF(Two!$G:$ZZ,AH275)</f>
        <v>8</v>
      </c>
      <c r="AJ275" s="7">
        <f t="shared" si="8"/>
        <v>4.4023772837332157E-4</v>
      </c>
    </row>
    <row r="276" spans="34:36" x14ac:dyDescent="0.25">
      <c r="AH276">
        <v>275</v>
      </c>
      <c r="AI276">
        <f>COUNTIF(Two!$G:$ZZ,AH276)</f>
        <v>13</v>
      </c>
      <c r="AJ276" s="7">
        <f t="shared" si="8"/>
        <v>7.1538630860664754E-4</v>
      </c>
    </row>
    <row r="277" spans="34:36" x14ac:dyDescent="0.25">
      <c r="AH277">
        <v>276</v>
      </c>
      <c r="AI277">
        <f>COUNTIF(Two!$G:$ZZ,AH277)</f>
        <v>16</v>
      </c>
      <c r="AJ277" s="7">
        <f t="shared" si="8"/>
        <v>8.8047545674664314E-4</v>
      </c>
    </row>
    <row r="278" spans="34:36" x14ac:dyDescent="0.25">
      <c r="AH278">
        <v>277</v>
      </c>
      <c r="AI278">
        <f>COUNTIF(Two!$G:$ZZ,AH278)</f>
        <v>8</v>
      </c>
      <c r="AJ278" s="7">
        <f t="shared" si="8"/>
        <v>4.4023772837332157E-4</v>
      </c>
    </row>
    <row r="279" spans="34:36" x14ac:dyDescent="0.25">
      <c r="AH279">
        <v>278</v>
      </c>
      <c r="AI279">
        <f>COUNTIF(Two!$G:$ZZ,AH279)</f>
        <v>25</v>
      </c>
      <c r="AJ279" s="7">
        <f t="shared" si="8"/>
        <v>1.3757429011666299E-3</v>
      </c>
    </row>
    <row r="280" spans="34:36" x14ac:dyDescent="0.25">
      <c r="AH280">
        <v>279</v>
      </c>
      <c r="AI280">
        <f>COUNTIF(Two!$G:$ZZ,AH280)</f>
        <v>15</v>
      </c>
      <c r="AJ280" s="7">
        <f t="shared" si="8"/>
        <v>8.2544574069997798E-4</v>
      </c>
    </row>
    <row r="281" spans="34:36" x14ac:dyDescent="0.25">
      <c r="AH281">
        <v>280</v>
      </c>
      <c r="AI281">
        <f>COUNTIF(Two!$G:$ZZ,AH281)</f>
        <v>19</v>
      </c>
      <c r="AJ281" s="7">
        <f t="shared" si="8"/>
        <v>1.0455646048866387E-3</v>
      </c>
    </row>
    <row r="282" spans="34:36" x14ac:dyDescent="0.25">
      <c r="AH282">
        <v>281</v>
      </c>
      <c r="AI282">
        <f>COUNTIF(Two!$G:$ZZ,AH282)</f>
        <v>11</v>
      </c>
      <c r="AJ282" s="7">
        <f t="shared" si="8"/>
        <v>6.0532687651331722E-4</v>
      </c>
    </row>
    <row r="283" spans="34:36" x14ac:dyDescent="0.25">
      <c r="AH283">
        <v>282</v>
      </c>
      <c r="AI283">
        <f>COUNTIF(Two!$G:$ZZ,AH283)</f>
        <v>9</v>
      </c>
      <c r="AJ283" s="7">
        <f t="shared" si="8"/>
        <v>4.9526744441998679E-4</v>
      </c>
    </row>
    <row r="284" spans="34:36" x14ac:dyDescent="0.25">
      <c r="AH284">
        <v>283</v>
      </c>
      <c r="AI284">
        <f>COUNTIF(Two!$G:$ZZ,AH284)</f>
        <v>8</v>
      </c>
      <c r="AJ284" s="7">
        <f t="shared" si="8"/>
        <v>4.4023772837332157E-4</v>
      </c>
    </row>
    <row r="285" spans="34:36" x14ac:dyDescent="0.25">
      <c r="AH285">
        <v>284</v>
      </c>
      <c r="AI285">
        <f>COUNTIF(Two!$G:$ZZ,AH285)</f>
        <v>11</v>
      </c>
      <c r="AJ285" s="7">
        <f t="shared" si="8"/>
        <v>6.0532687651331722E-4</v>
      </c>
    </row>
    <row r="286" spans="34:36" x14ac:dyDescent="0.25">
      <c r="AH286">
        <v>285</v>
      </c>
      <c r="AI286">
        <f>COUNTIF(Two!$G:$ZZ,AH286)</f>
        <v>16</v>
      </c>
      <c r="AJ286" s="7">
        <f t="shared" si="8"/>
        <v>8.8047545674664314E-4</v>
      </c>
    </row>
    <row r="287" spans="34:36" x14ac:dyDescent="0.25">
      <c r="AH287">
        <v>286</v>
      </c>
      <c r="AI287">
        <f>COUNTIF(Two!$G:$ZZ,AH287)</f>
        <v>13</v>
      </c>
      <c r="AJ287" s="7">
        <f t="shared" si="8"/>
        <v>7.1538630860664754E-4</v>
      </c>
    </row>
    <row r="288" spans="34:36" x14ac:dyDescent="0.25">
      <c r="AH288">
        <v>287</v>
      </c>
      <c r="AI288">
        <f>COUNTIF(Two!$G:$ZZ,AH288)</f>
        <v>18</v>
      </c>
      <c r="AJ288" s="7">
        <f t="shared" si="8"/>
        <v>9.9053488883997357E-4</v>
      </c>
    </row>
    <row r="289" spans="34:36" x14ac:dyDescent="0.25">
      <c r="AH289">
        <v>288</v>
      </c>
      <c r="AI289">
        <f>COUNTIF(Two!$G:$ZZ,AH289)</f>
        <v>10</v>
      </c>
      <c r="AJ289" s="7">
        <f t="shared" si="8"/>
        <v>5.5029716046665195E-4</v>
      </c>
    </row>
    <row r="290" spans="34:36" x14ac:dyDescent="0.25">
      <c r="AH290">
        <v>289</v>
      </c>
      <c r="AI290">
        <f>COUNTIF(Two!$G:$ZZ,AH290)</f>
        <v>17</v>
      </c>
      <c r="AJ290" s="7">
        <f t="shared" si="8"/>
        <v>9.3550517279330841E-4</v>
      </c>
    </row>
    <row r="291" spans="34:36" x14ac:dyDescent="0.25">
      <c r="AH291">
        <v>290</v>
      </c>
      <c r="AI291">
        <f>COUNTIF(Two!$G:$ZZ,AH291)</f>
        <v>8</v>
      </c>
      <c r="AJ291" s="7">
        <f t="shared" si="8"/>
        <v>4.4023772837332157E-4</v>
      </c>
    </row>
    <row r="292" spans="34:36" x14ac:dyDescent="0.25">
      <c r="AH292">
        <v>291</v>
      </c>
      <c r="AI292">
        <f>COUNTIF(Two!$G:$ZZ,AH292)</f>
        <v>11</v>
      </c>
      <c r="AJ292" s="7">
        <f t="shared" si="8"/>
        <v>6.0532687651331722E-4</v>
      </c>
    </row>
    <row r="293" spans="34:36" x14ac:dyDescent="0.25">
      <c r="AH293">
        <v>292</v>
      </c>
      <c r="AI293">
        <f>COUNTIF(Two!$G:$ZZ,AH293)</f>
        <v>15</v>
      </c>
      <c r="AJ293" s="7">
        <f t="shared" si="8"/>
        <v>8.2544574069997798E-4</v>
      </c>
    </row>
    <row r="294" spans="34:36" x14ac:dyDescent="0.25">
      <c r="AH294">
        <v>293</v>
      </c>
      <c r="AI294">
        <f>COUNTIF(Two!$G:$ZZ,AH294)</f>
        <v>16</v>
      </c>
      <c r="AJ294" s="7">
        <f t="shared" si="8"/>
        <v>8.8047545674664314E-4</v>
      </c>
    </row>
    <row r="295" spans="34:36" x14ac:dyDescent="0.25">
      <c r="AH295">
        <v>294</v>
      </c>
      <c r="AI295">
        <f>COUNTIF(Two!$G:$ZZ,AH295)</f>
        <v>14</v>
      </c>
      <c r="AJ295" s="7">
        <f t="shared" si="8"/>
        <v>7.7041602465331282E-4</v>
      </c>
    </row>
    <row r="296" spans="34:36" x14ac:dyDescent="0.25">
      <c r="AH296">
        <v>295</v>
      </c>
      <c r="AI296">
        <f>COUNTIF(Two!$G:$ZZ,AH296)</f>
        <v>8</v>
      </c>
      <c r="AJ296" s="7">
        <f t="shared" si="8"/>
        <v>4.4023772837332157E-4</v>
      </c>
    </row>
    <row r="297" spans="34:36" x14ac:dyDescent="0.25">
      <c r="AH297">
        <v>296</v>
      </c>
      <c r="AI297">
        <f>COUNTIF(Two!$G:$ZZ,AH297)</f>
        <v>14</v>
      </c>
      <c r="AJ297" s="7">
        <f t="shared" si="8"/>
        <v>7.7041602465331282E-4</v>
      </c>
    </row>
    <row r="298" spans="34:36" x14ac:dyDescent="0.25">
      <c r="AH298">
        <v>297</v>
      </c>
      <c r="AI298">
        <f>COUNTIF(Two!$G:$ZZ,AH298)</f>
        <v>9</v>
      </c>
      <c r="AJ298" s="7">
        <f t="shared" si="8"/>
        <v>4.9526744441998679E-4</v>
      </c>
    </row>
    <row r="299" spans="34:36" x14ac:dyDescent="0.25">
      <c r="AH299">
        <v>298</v>
      </c>
      <c r="AI299">
        <f>COUNTIF(Two!$G:$ZZ,AH299)</f>
        <v>16</v>
      </c>
      <c r="AJ299" s="7">
        <f t="shared" si="8"/>
        <v>8.8047545674664314E-4</v>
      </c>
    </row>
    <row r="300" spans="34:36" x14ac:dyDescent="0.25">
      <c r="AH300">
        <v>299</v>
      </c>
      <c r="AI300">
        <f>COUNTIF(Two!$G:$ZZ,AH300)</f>
        <v>12</v>
      </c>
      <c r="AJ300" s="7">
        <f t="shared" si="8"/>
        <v>6.6035659255998238E-4</v>
      </c>
    </row>
    <row r="301" spans="34:36" x14ac:dyDescent="0.25">
      <c r="AH301">
        <v>300</v>
      </c>
      <c r="AI301">
        <f>COUNTIF(Two!$G:$ZZ,AH301)</f>
        <v>18</v>
      </c>
      <c r="AJ301" s="7">
        <f t="shared" si="8"/>
        <v>9.9053488883997357E-4</v>
      </c>
    </row>
    <row r="302" spans="34:36" x14ac:dyDescent="0.25">
      <c r="AH302">
        <v>301</v>
      </c>
      <c r="AI302">
        <f>COUNTIF(Two!$G:$ZZ,AH302)</f>
        <v>9</v>
      </c>
      <c r="AJ302" s="7">
        <f t="shared" si="8"/>
        <v>4.9526744441998679E-4</v>
      </c>
    </row>
    <row r="303" spans="34:36" x14ac:dyDescent="0.25">
      <c r="AH303">
        <v>302</v>
      </c>
      <c r="AI303">
        <f>COUNTIF(Two!$G:$ZZ,AH303)</f>
        <v>12</v>
      </c>
      <c r="AJ303" s="7">
        <f t="shared" si="8"/>
        <v>6.6035659255998238E-4</v>
      </c>
    </row>
    <row r="304" spans="34:36" x14ac:dyDescent="0.25">
      <c r="AH304">
        <v>303</v>
      </c>
      <c r="AI304">
        <f>COUNTIF(Two!$G:$ZZ,AH304)</f>
        <v>12</v>
      </c>
      <c r="AJ304" s="7">
        <f t="shared" si="8"/>
        <v>6.6035659255998238E-4</v>
      </c>
    </row>
    <row r="305" spans="34:36" x14ac:dyDescent="0.25">
      <c r="AH305">
        <v>304</v>
      </c>
      <c r="AI305">
        <f>COUNTIF(Two!$G:$ZZ,AH305)</f>
        <v>13</v>
      </c>
      <c r="AJ305" s="7">
        <f t="shared" si="8"/>
        <v>7.1538630860664754E-4</v>
      </c>
    </row>
    <row r="306" spans="34:36" x14ac:dyDescent="0.25">
      <c r="AH306">
        <v>305</v>
      </c>
      <c r="AI306">
        <f>COUNTIF(Two!$G:$ZZ,AH306)</f>
        <v>11</v>
      </c>
      <c r="AJ306" s="7">
        <f t="shared" si="8"/>
        <v>6.0532687651331722E-4</v>
      </c>
    </row>
    <row r="307" spans="34:36" x14ac:dyDescent="0.25">
      <c r="AH307">
        <v>306</v>
      </c>
      <c r="AI307">
        <f>COUNTIF(Two!$G:$ZZ,AH307)</f>
        <v>9</v>
      </c>
      <c r="AJ307" s="7">
        <f t="shared" si="8"/>
        <v>4.9526744441998679E-4</v>
      </c>
    </row>
    <row r="308" spans="34:36" x14ac:dyDescent="0.25">
      <c r="AH308">
        <v>307</v>
      </c>
      <c r="AI308">
        <f>COUNTIF(Two!$G:$ZZ,AH308)</f>
        <v>16</v>
      </c>
      <c r="AJ308" s="7">
        <f t="shared" si="8"/>
        <v>8.8047545674664314E-4</v>
      </c>
    </row>
    <row r="309" spans="34:36" x14ac:dyDescent="0.25">
      <c r="AH309">
        <v>308</v>
      </c>
      <c r="AI309">
        <f>COUNTIF(Two!$G:$ZZ,AH309)</f>
        <v>10</v>
      </c>
      <c r="AJ309" s="7">
        <f t="shared" si="8"/>
        <v>5.5029716046665195E-4</v>
      </c>
    </row>
    <row r="310" spans="34:36" x14ac:dyDescent="0.25">
      <c r="AH310">
        <v>309</v>
      </c>
      <c r="AI310">
        <f>COUNTIF(Two!$G:$ZZ,AH310)</f>
        <v>10</v>
      </c>
      <c r="AJ310" s="7">
        <f t="shared" si="8"/>
        <v>5.5029716046665195E-4</v>
      </c>
    </row>
    <row r="311" spans="34:36" x14ac:dyDescent="0.25">
      <c r="AH311">
        <v>310</v>
      </c>
      <c r="AI311">
        <f>COUNTIF(Two!$G:$ZZ,AH311)</f>
        <v>16</v>
      </c>
      <c r="AJ311" s="7">
        <f t="shared" si="8"/>
        <v>8.8047545674664314E-4</v>
      </c>
    </row>
    <row r="312" spans="34:36" x14ac:dyDescent="0.25">
      <c r="AH312">
        <v>311</v>
      </c>
      <c r="AI312">
        <f>COUNTIF(Two!$G:$ZZ,AH312)</f>
        <v>14</v>
      </c>
      <c r="AJ312" s="7">
        <f t="shared" si="8"/>
        <v>7.7041602465331282E-4</v>
      </c>
    </row>
    <row r="313" spans="34:36" x14ac:dyDescent="0.25">
      <c r="AH313">
        <v>312</v>
      </c>
      <c r="AI313">
        <f>COUNTIF(Two!$G:$ZZ,AH313)</f>
        <v>18</v>
      </c>
      <c r="AJ313" s="7">
        <f t="shared" si="8"/>
        <v>9.9053488883997357E-4</v>
      </c>
    </row>
    <row r="314" spans="34:36" x14ac:dyDescent="0.25">
      <c r="AH314">
        <v>313</v>
      </c>
      <c r="AI314">
        <f>COUNTIF(Two!$G:$ZZ,AH314)</f>
        <v>8</v>
      </c>
      <c r="AJ314" s="7">
        <f t="shared" si="8"/>
        <v>4.4023772837332157E-4</v>
      </c>
    </row>
    <row r="315" spans="34:36" x14ac:dyDescent="0.25">
      <c r="AH315">
        <v>314</v>
      </c>
      <c r="AI315">
        <f>COUNTIF(Two!$G:$ZZ,AH315)</f>
        <v>11</v>
      </c>
      <c r="AJ315" s="7">
        <f t="shared" si="8"/>
        <v>6.0532687651331722E-4</v>
      </c>
    </row>
    <row r="316" spans="34:36" x14ac:dyDescent="0.25">
      <c r="AH316">
        <v>315</v>
      </c>
      <c r="AI316">
        <f>COUNTIF(Two!$G:$ZZ,AH316)</f>
        <v>9</v>
      </c>
      <c r="AJ316" s="7">
        <f t="shared" si="8"/>
        <v>4.9526744441998679E-4</v>
      </c>
    </row>
    <row r="317" spans="34:36" x14ac:dyDescent="0.25">
      <c r="AH317">
        <v>316</v>
      </c>
      <c r="AI317">
        <f>COUNTIF(Two!$G:$ZZ,AH317)</f>
        <v>11</v>
      </c>
      <c r="AJ317" s="7">
        <f t="shared" si="8"/>
        <v>6.0532687651331722E-4</v>
      </c>
    </row>
    <row r="318" spans="34:36" x14ac:dyDescent="0.25">
      <c r="AH318">
        <v>317</v>
      </c>
      <c r="AI318">
        <f>COUNTIF(Two!$G:$ZZ,AH318)</f>
        <v>7</v>
      </c>
      <c r="AJ318" s="7">
        <f t="shared" si="8"/>
        <v>3.8520801232665641E-4</v>
      </c>
    </row>
    <row r="319" spans="34:36" x14ac:dyDescent="0.25">
      <c r="AH319">
        <v>318</v>
      </c>
      <c r="AI319">
        <f>COUNTIF(Two!$G:$ZZ,AH319)</f>
        <v>12</v>
      </c>
      <c r="AJ319" s="7">
        <f t="shared" si="8"/>
        <v>6.6035659255998238E-4</v>
      </c>
    </row>
    <row r="320" spans="34:36" x14ac:dyDescent="0.25">
      <c r="AH320">
        <v>319</v>
      </c>
      <c r="AI320">
        <f>COUNTIF(Two!$G:$ZZ,AH320)</f>
        <v>5</v>
      </c>
      <c r="AJ320" s="7">
        <f t="shared" si="8"/>
        <v>2.7514858023332597E-4</v>
      </c>
    </row>
    <row r="321" spans="34:36" x14ac:dyDescent="0.25">
      <c r="AH321">
        <v>320</v>
      </c>
      <c r="AI321">
        <f>COUNTIF(Two!$G:$ZZ,AH321)</f>
        <v>12</v>
      </c>
      <c r="AJ321" s="7">
        <f t="shared" si="8"/>
        <v>6.6035659255998238E-4</v>
      </c>
    </row>
    <row r="322" spans="34:36" x14ac:dyDescent="0.25">
      <c r="AH322">
        <v>321</v>
      </c>
      <c r="AI322">
        <f>COUNTIF(Two!$G:$ZZ,AH322)</f>
        <v>12</v>
      </c>
      <c r="AJ322" s="7">
        <f t="shared" si="8"/>
        <v>6.6035659255998238E-4</v>
      </c>
    </row>
    <row r="323" spans="34:36" x14ac:dyDescent="0.25">
      <c r="AH323">
        <v>322</v>
      </c>
      <c r="AI323">
        <f>COUNTIF(Two!$G:$ZZ,AH323)</f>
        <v>10</v>
      </c>
      <c r="AJ323" s="7">
        <f t="shared" ref="AJ323:AJ386" si="9">AI323/SUM(AI:AI)</f>
        <v>5.5029716046665195E-4</v>
      </c>
    </row>
    <row r="324" spans="34:36" x14ac:dyDescent="0.25">
      <c r="AH324">
        <v>323</v>
      </c>
      <c r="AI324">
        <f>COUNTIF(Two!$G:$ZZ,AH324)</f>
        <v>12</v>
      </c>
      <c r="AJ324" s="7">
        <f t="shared" si="9"/>
        <v>6.6035659255998238E-4</v>
      </c>
    </row>
    <row r="325" spans="34:36" x14ac:dyDescent="0.25">
      <c r="AH325">
        <v>324</v>
      </c>
      <c r="AI325">
        <f>COUNTIF(Two!$G:$ZZ,AH325)</f>
        <v>3</v>
      </c>
      <c r="AJ325" s="7">
        <f t="shared" si="9"/>
        <v>1.650891481399956E-4</v>
      </c>
    </row>
    <row r="326" spans="34:36" x14ac:dyDescent="0.25">
      <c r="AH326">
        <v>325</v>
      </c>
      <c r="AI326">
        <f>COUNTIF(Two!$G:$ZZ,AH326)</f>
        <v>15</v>
      </c>
      <c r="AJ326" s="7">
        <f t="shared" si="9"/>
        <v>8.2544574069997798E-4</v>
      </c>
    </row>
    <row r="327" spans="34:36" x14ac:dyDescent="0.25">
      <c r="AH327">
        <v>326</v>
      </c>
      <c r="AI327">
        <f>COUNTIF(Two!$G:$ZZ,AH327)</f>
        <v>10</v>
      </c>
      <c r="AJ327" s="7">
        <f t="shared" si="9"/>
        <v>5.5029716046665195E-4</v>
      </c>
    </row>
    <row r="328" spans="34:36" x14ac:dyDescent="0.25">
      <c r="AH328">
        <v>327</v>
      </c>
      <c r="AI328">
        <f>COUNTIF(Two!$G:$ZZ,AH328)</f>
        <v>7</v>
      </c>
      <c r="AJ328" s="7">
        <f t="shared" si="9"/>
        <v>3.8520801232665641E-4</v>
      </c>
    </row>
    <row r="329" spans="34:36" x14ac:dyDescent="0.25">
      <c r="AH329">
        <v>328</v>
      </c>
      <c r="AI329">
        <f>COUNTIF(Two!$G:$ZZ,AH329)</f>
        <v>12</v>
      </c>
      <c r="AJ329" s="7">
        <f t="shared" si="9"/>
        <v>6.6035659255998238E-4</v>
      </c>
    </row>
    <row r="330" spans="34:36" x14ac:dyDescent="0.25">
      <c r="AH330">
        <v>329</v>
      </c>
      <c r="AI330">
        <f>COUNTIF(Two!$G:$ZZ,AH330)</f>
        <v>3</v>
      </c>
      <c r="AJ330" s="7">
        <f t="shared" si="9"/>
        <v>1.650891481399956E-4</v>
      </c>
    </row>
    <row r="331" spans="34:36" x14ac:dyDescent="0.25">
      <c r="AH331">
        <v>330</v>
      </c>
      <c r="AI331">
        <f>COUNTIF(Two!$G:$ZZ,AH331)</f>
        <v>10</v>
      </c>
      <c r="AJ331" s="7">
        <f t="shared" si="9"/>
        <v>5.5029716046665195E-4</v>
      </c>
    </row>
    <row r="332" spans="34:36" x14ac:dyDescent="0.25">
      <c r="AH332">
        <v>331</v>
      </c>
      <c r="AI332">
        <f>COUNTIF(Two!$G:$ZZ,AH332)</f>
        <v>10</v>
      </c>
      <c r="AJ332" s="7">
        <f t="shared" si="9"/>
        <v>5.5029716046665195E-4</v>
      </c>
    </row>
    <row r="333" spans="34:36" x14ac:dyDescent="0.25">
      <c r="AH333">
        <v>332</v>
      </c>
      <c r="AI333">
        <f>COUNTIF(Two!$G:$ZZ,AH333)</f>
        <v>5</v>
      </c>
      <c r="AJ333" s="7">
        <f t="shared" si="9"/>
        <v>2.7514858023332597E-4</v>
      </c>
    </row>
    <row r="334" spans="34:36" x14ac:dyDescent="0.25">
      <c r="AH334">
        <v>333</v>
      </c>
      <c r="AI334">
        <f>COUNTIF(Two!$G:$ZZ,AH334)</f>
        <v>5</v>
      </c>
      <c r="AJ334" s="7">
        <f t="shared" si="9"/>
        <v>2.7514858023332597E-4</v>
      </c>
    </row>
    <row r="335" spans="34:36" x14ac:dyDescent="0.25">
      <c r="AH335">
        <v>334</v>
      </c>
      <c r="AI335">
        <f>COUNTIF(Two!$G:$ZZ,AH335)</f>
        <v>10</v>
      </c>
      <c r="AJ335" s="7">
        <f t="shared" si="9"/>
        <v>5.5029716046665195E-4</v>
      </c>
    </row>
    <row r="336" spans="34:36" x14ac:dyDescent="0.25">
      <c r="AH336">
        <v>335</v>
      </c>
      <c r="AI336">
        <f>COUNTIF(Two!$G:$ZZ,AH336)</f>
        <v>9</v>
      </c>
      <c r="AJ336" s="7">
        <f t="shared" si="9"/>
        <v>4.9526744441998679E-4</v>
      </c>
    </row>
    <row r="337" spans="34:36" x14ac:dyDescent="0.25">
      <c r="AH337">
        <v>336</v>
      </c>
      <c r="AI337">
        <f>COUNTIF(Two!$G:$ZZ,AH337)</f>
        <v>11</v>
      </c>
      <c r="AJ337" s="7">
        <f t="shared" si="9"/>
        <v>6.0532687651331722E-4</v>
      </c>
    </row>
    <row r="338" spans="34:36" x14ac:dyDescent="0.25">
      <c r="AH338">
        <v>337</v>
      </c>
      <c r="AI338">
        <f>COUNTIF(Two!$G:$ZZ,AH338)</f>
        <v>12</v>
      </c>
      <c r="AJ338" s="7">
        <f t="shared" si="9"/>
        <v>6.6035659255998238E-4</v>
      </c>
    </row>
    <row r="339" spans="34:36" x14ac:dyDescent="0.25">
      <c r="AH339">
        <v>338</v>
      </c>
      <c r="AI339">
        <f>COUNTIF(Two!$G:$ZZ,AH339)</f>
        <v>13</v>
      </c>
      <c r="AJ339" s="7">
        <f t="shared" si="9"/>
        <v>7.1538630860664754E-4</v>
      </c>
    </row>
    <row r="340" spans="34:36" x14ac:dyDescent="0.25">
      <c r="AH340">
        <v>339</v>
      </c>
      <c r="AI340">
        <f>COUNTIF(Two!$G:$ZZ,AH340)</f>
        <v>10</v>
      </c>
      <c r="AJ340" s="7">
        <f t="shared" si="9"/>
        <v>5.5029716046665195E-4</v>
      </c>
    </row>
    <row r="341" spans="34:36" x14ac:dyDescent="0.25">
      <c r="AH341">
        <v>340</v>
      </c>
      <c r="AI341">
        <f>COUNTIF(Two!$G:$ZZ,AH341)</f>
        <v>9</v>
      </c>
      <c r="AJ341" s="7">
        <f t="shared" si="9"/>
        <v>4.9526744441998679E-4</v>
      </c>
    </row>
    <row r="342" spans="34:36" x14ac:dyDescent="0.25">
      <c r="AH342">
        <v>341</v>
      </c>
      <c r="AI342">
        <f>COUNTIF(Two!$G:$ZZ,AH342)</f>
        <v>8</v>
      </c>
      <c r="AJ342" s="7">
        <f t="shared" si="9"/>
        <v>4.4023772837332157E-4</v>
      </c>
    </row>
    <row r="343" spans="34:36" x14ac:dyDescent="0.25">
      <c r="AH343">
        <v>342</v>
      </c>
      <c r="AI343">
        <f>COUNTIF(Two!$G:$ZZ,AH343)</f>
        <v>11</v>
      </c>
      <c r="AJ343" s="7">
        <f t="shared" si="9"/>
        <v>6.0532687651331722E-4</v>
      </c>
    </row>
    <row r="344" spans="34:36" x14ac:dyDescent="0.25">
      <c r="AH344">
        <v>343</v>
      </c>
      <c r="AI344">
        <f>COUNTIF(Two!$G:$ZZ,AH344)</f>
        <v>6</v>
      </c>
      <c r="AJ344" s="7">
        <f t="shared" si="9"/>
        <v>3.3017829627999119E-4</v>
      </c>
    </row>
    <row r="345" spans="34:36" x14ac:dyDescent="0.25">
      <c r="AH345">
        <v>344</v>
      </c>
      <c r="AI345">
        <f>COUNTIF(Two!$G:$ZZ,AH345)</f>
        <v>4</v>
      </c>
      <c r="AJ345" s="7">
        <f t="shared" si="9"/>
        <v>2.2011886418666079E-4</v>
      </c>
    </row>
    <row r="346" spans="34:36" x14ac:dyDescent="0.25">
      <c r="AH346">
        <v>345</v>
      </c>
      <c r="AI346">
        <f>COUNTIF(Two!$G:$ZZ,AH346)</f>
        <v>5</v>
      </c>
      <c r="AJ346" s="7">
        <f t="shared" si="9"/>
        <v>2.7514858023332597E-4</v>
      </c>
    </row>
    <row r="347" spans="34:36" x14ac:dyDescent="0.25">
      <c r="AH347">
        <v>346</v>
      </c>
      <c r="AI347">
        <f>COUNTIF(Two!$G:$ZZ,AH347)</f>
        <v>3</v>
      </c>
      <c r="AJ347" s="7">
        <f t="shared" si="9"/>
        <v>1.650891481399956E-4</v>
      </c>
    </row>
    <row r="348" spans="34:36" x14ac:dyDescent="0.25">
      <c r="AH348">
        <v>347</v>
      </c>
      <c r="AI348">
        <f>COUNTIF(Two!$G:$ZZ,AH348)</f>
        <v>4</v>
      </c>
      <c r="AJ348" s="7">
        <f t="shared" si="9"/>
        <v>2.2011886418666079E-4</v>
      </c>
    </row>
    <row r="349" spans="34:36" x14ac:dyDescent="0.25">
      <c r="AH349">
        <v>348</v>
      </c>
      <c r="AI349">
        <f>COUNTIF(Two!$G:$ZZ,AH349)</f>
        <v>7</v>
      </c>
      <c r="AJ349" s="7">
        <f t="shared" si="9"/>
        <v>3.8520801232665641E-4</v>
      </c>
    </row>
    <row r="350" spans="34:36" x14ac:dyDescent="0.25">
      <c r="AH350">
        <v>349</v>
      </c>
      <c r="AI350">
        <f>COUNTIF(Two!$G:$ZZ,AH350)</f>
        <v>5</v>
      </c>
      <c r="AJ350" s="7">
        <f t="shared" si="9"/>
        <v>2.7514858023332597E-4</v>
      </c>
    </row>
    <row r="351" spans="34:36" x14ac:dyDescent="0.25">
      <c r="AH351">
        <v>350</v>
      </c>
      <c r="AI351">
        <f>COUNTIF(Two!$G:$ZZ,AH351)</f>
        <v>9</v>
      </c>
      <c r="AJ351" s="7">
        <f t="shared" si="9"/>
        <v>4.9526744441998679E-4</v>
      </c>
    </row>
    <row r="352" spans="34:36" x14ac:dyDescent="0.25">
      <c r="AH352">
        <v>351</v>
      </c>
      <c r="AI352">
        <f>COUNTIF(Two!$G:$ZZ,AH352)</f>
        <v>7</v>
      </c>
      <c r="AJ352" s="7">
        <f t="shared" si="9"/>
        <v>3.8520801232665641E-4</v>
      </c>
    </row>
    <row r="353" spans="34:36" x14ac:dyDescent="0.25">
      <c r="AH353">
        <v>352</v>
      </c>
      <c r="AI353">
        <f>COUNTIF(Two!$G:$ZZ,AH353)</f>
        <v>6</v>
      </c>
      <c r="AJ353" s="7">
        <f t="shared" si="9"/>
        <v>3.3017829627999119E-4</v>
      </c>
    </row>
    <row r="354" spans="34:36" x14ac:dyDescent="0.25">
      <c r="AH354">
        <v>353</v>
      </c>
      <c r="AI354">
        <f>COUNTIF(Two!$G:$ZZ,AH354)</f>
        <v>10</v>
      </c>
      <c r="AJ354" s="7">
        <f t="shared" si="9"/>
        <v>5.5029716046665195E-4</v>
      </c>
    </row>
    <row r="355" spans="34:36" x14ac:dyDescent="0.25">
      <c r="AH355">
        <v>354</v>
      </c>
      <c r="AI355">
        <f>COUNTIF(Two!$G:$ZZ,AH355)</f>
        <v>8</v>
      </c>
      <c r="AJ355" s="7">
        <f t="shared" si="9"/>
        <v>4.4023772837332157E-4</v>
      </c>
    </row>
    <row r="356" spans="34:36" x14ac:dyDescent="0.25">
      <c r="AH356">
        <v>355</v>
      </c>
      <c r="AI356">
        <f>COUNTIF(Two!$G:$ZZ,AH356)</f>
        <v>6</v>
      </c>
      <c r="AJ356" s="7">
        <f t="shared" si="9"/>
        <v>3.3017829627999119E-4</v>
      </c>
    </row>
    <row r="357" spans="34:36" x14ac:dyDescent="0.25">
      <c r="AH357">
        <v>356</v>
      </c>
      <c r="AI357">
        <f>COUNTIF(Two!$G:$ZZ,AH357)</f>
        <v>8</v>
      </c>
      <c r="AJ357" s="7">
        <f t="shared" si="9"/>
        <v>4.4023772837332157E-4</v>
      </c>
    </row>
    <row r="358" spans="34:36" x14ac:dyDescent="0.25">
      <c r="AH358">
        <v>357</v>
      </c>
      <c r="AI358">
        <f>COUNTIF(Two!$G:$ZZ,AH358)</f>
        <v>7</v>
      </c>
      <c r="AJ358" s="7">
        <f t="shared" si="9"/>
        <v>3.8520801232665641E-4</v>
      </c>
    </row>
    <row r="359" spans="34:36" x14ac:dyDescent="0.25">
      <c r="AH359">
        <v>358</v>
      </c>
      <c r="AI359">
        <f>COUNTIF(Two!$G:$ZZ,AH359)</f>
        <v>10</v>
      </c>
      <c r="AJ359" s="7">
        <f t="shared" si="9"/>
        <v>5.5029716046665195E-4</v>
      </c>
    </row>
    <row r="360" spans="34:36" x14ac:dyDescent="0.25">
      <c r="AH360">
        <v>359</v>
      </c>
      <c r="AI360">
        <f>COUNTIF(Two!$G:$ZZ,AH360)</f>
        <v>6</v>
      </c>
      <c r="AJ360" s="7">
        <f t="shared" si="9"/>
        <v>3.3017829627999119E-4</v>
      </c>
    </row>
    <row r="361" spans="34:36" x14ac:dyDescent="0.25">
      <c r="AH361">
        <v>360</v>
      </c>
      <c r="AI361">
        <f>COUNTIF(Two!$G:$ZZ,AH361)</f>
        <v>3</v>
      </c>
      <c r="AJ361" s="7">
        <f t="shared" si="9"/>
        <v>1.650891481399956E-4</v>
      </c>
    </row>
    <row r="362" spans="34:36" x14ac:dyDescent="0.25">
      <c r="AH362">
        <v>361</v>
      </c>
      <c r="AI362">
        <f>COUNTIF(Two!$G:$ZZ,AH362)</f>
        <v>12</v>
      </c>
      <c r="AJ362" s="7">
        <f t="shared" si="9"/>
        <v>6.6035659255998238E-4</v>
      </c>
    </row>
    <row r="363" spans="34:36" x14ac:dyDescent="0.25">
      <c r="AH363">
        <v>362</v>
      </c>
      <c r="AI363">
        <f>COUNTIF(Two!$G:$ZZ,AH363)</f>
        <v>3</v>
      </c>
      <c r="AJ363" s="7">
        <f t="shared" si="9"/>
        <v>1.650891481399956E-4</v>
      </c>
    </row>
    <row r="364" spans="34:36" x14ac:dyDescent="0.25">
      <c r="AH364">
        <v>363</v>
      </c>
      <c r="AI364">
        <f>COUNTIF(Two!$G:$ZZ,AH364)</f>
        <v>8</v>
      </c>
      <c r="AJ364" s="7">
        <f t="shared" si="9"/>
        <v>4.4023772837332157E-4</v>
      </c>
    </row>
    <row r="365" spans="34:36" x14ac:dyDescent="0.25">
      <c r="AH365">
        <v>364</v>
      </c>
      <c r="AI365">
        <f>COUNTIF(Two!$G:$ZZ,AH365)</f>
        <v>7</v>
      </c>
      <c r="AJ365" s="7">
        <f t="shared" si="9"/>
        <v>3.8520801232665641E-4</v>
      </c>
    </row>
    <row r="366" spans="34:36" x14ac:dyDescent="0.25">
      <c r="AH366">
        <v>365</v>
      </c>
      <c r="AI366">
        <f>COUNTIF(Two!$G:$ZZ,AH366)</f>
        <v>7</v>
      </c>
      <c r="AJ366" s="7">
        <f t="shared" si="9"/>
        <v>3.8520801232665641E-4</v>
      </c>
    </row>
    <row r="367" spans="34:36" x14ac:dyDescent="0.25">
      <c r="AH367">
        <v>366</v>
      </c>
      <c r="AI367">
        <f>COUNTIF(Two!$G:$ZZ,AH367)</f>
        <v>8</v>
      </c>
      <c r="AJ367" s="7">
        <f t="shared" si="9"/>
        <v>4.4023772837332157E-4</v>
      </c>
    </row>
    <row r="368" spans="34:36" x14ac:dyDescent="0.25">
      <c r="AH368">
        <v>367</v>
      </c>
      <c r="AI368">
        <f>COUNTIF(Two!$G:$ZZ,AH368)</f>
        <v>12</v>
      </c>
      <c r="AJ368" s="7">
        <f t="shared" si="9"/>
        <v>6.6035659255998238E-4</v>
      </c>
    </row>
    <row r="369" spans="34:36" x14ac:dyDescent="0.25">
      <c r="AH369">
        <v>368</v>
      </c>
      <c r="AI369">
        <f>COUNTIF(Two!$G:$ZZ,AH369)</f>
        <v>5</v>
      </c>
      <c r="AJ369" s="7">
        <f t="shared" si="9"/>
        <v>2.7514858023332597E-4</v>
      </c>
    </row>
    <row r="370" spans="34:36" x14ac:dyDescent="0.25">
      <c r="AH370">
        <v>369</v>
      </c>
      <c r="AI370">
        <f>COUNTIF(Two!$G:$ZZ,AH370)</f>
        <v>5</v>
      </c>
      <c r="AJ370" s="7">
        <f t="shared" si="9"/>
        <v>2.7514858023332597E-4</v>
      </c>
    </row>
    <row r="371" spans="34:36" x14ac:dyDescent="0.25">
      <c r="AH371">
        <v>370</v>
      </c>
      <c r="AI371">
        <f>COUNTIF(Two!$G:$ZZ,AH371)</f>
        <v>7</v>
      </c>
      <c r="AJ371" s="7">
        <f t="shared" si="9"/>
        <v>3.8520801232665641E-4</v>
      </c>
    </row>
    <row r="372" spans="34:36" x14ac:dyDescent="0.25">
      <c r="AH372">
        <v>371</v>
      </c>
      <c r="AI372">
        <f>COUNTIF(Two!$G:$ZZ,AH372)</f>
        <v>5</v>
      </c>
      <c r="AJ372" s="7">
        <f t="shared" si="9"/>
        <v>2.7514858023332597E-4</v>
      </c>
    </row>
    <row r="373" spans="34:36" x14ac:dyDescent="0.25">
      <c r="AH373">
        <v>372</v>
      </c>
      <c r="AI373">
        <f>COUNTIF(Two!$G:$ZZ,AH373)</f>
        <v>7</v>
      </c>
      <c r="AJ373" s="7">
        <f t="shared" si="9"/>
        <v>3.8520801232665641E-4</v>
      </c>
    </row>
    <row r="374" spans="34:36" x14ac:dyDescent="0.25">
      <c r="AH374">
        <v>373</v>
      </c>
      <c r="AI374">
        <f>COUNTIF(Two!$G:$ZZ,AH374)</f>
        <v>6</v>
      </c>
      <c r="AJ374" s="7">
        <f t="shared" si="9"/>
        <v>3.3017829627999119E-4</v>
      </c>
    </row>
    <row r="375" spans="34:36" x14ac:dyDescent="0.25">
      <c r="AH375">
        <v>374</v>
      </c>
      <c r="AI375">
        <f>COUNTIF(Two!$G:$ZZ,AH375)</f>
        <v>9</v>
      </c>
      <c r="AJ375" s="7">
        <f t="shared" si="9"/>
        <v>4.9526744441998679E-4</v>
      </c>
    </row>
    <row r="376" spans="34:36" x14ac:dyDescent="0.25">
      <c r="AH376">
        <v>375</v>
      </c>
      <c r="AI376">
        <f>COUNTIF(Two!$G:$ZZ,AH376)</f>
        <v>6</v>
      </c>
      <c r="AJ376" s="7">
        <f t="shared" si="9"/>
        <v>3.3017829627999119E-4</v>
      </c>
    </row>
    <row r="377" spans="34:36" x14ac:dyDescent="0.25">
      <c r="AH377">
        <v>376</v>
      </c>
      <c r="AI377">
        <f>COUNTIF(Two!$G:$ZZ,AH377)</f>
        <v>4</v>
      </c>
      <c r="AJ377" s="7">
        <f t="shared" si="9"/>
        <v>2.2011886418666079E-4</v>
      </c>
    </row>
    <row r="378" spans="34:36" x14ac:dyDescent="0.25">
      <c r="AH378">
        <v>377</v>
      </c>
      <c r="AI378">
        <f>COUNTIF(Two!$G:$ZZ,AH378)</f>
        <v>5</v>
      </c>
      <c r="AJ378" s="7">
        <f t="shared" si="9"/>
        <v>2.7514858023332597E-4</v>
      </c>
    </row>
    <row r="379" spans="34:36" x14ac:dyDescent="0.25">
      <c r="AH379">
        <v>378</v>
      </c>
      <c r="AI379">
        <f>COUNTIF(Two!$G:$ZZ,AH379)</f>
        <v>9</v>
      </c>
      <c r="AJ379" s="7">
        <f t="shared" si="9"/>
        <v>4.9526744441998679E-4</v>
      </c>
    </row>
    <row r="380" spans="34:36" x14ac:dyDescent="0.25">
      <c r="AH380">
        <v>379</v>
      </c>
      <c r="AI380">
        <f>COUNTIF(Two!$G:$ZZ,AH380)</f>
        <v>4</v>
      </c>
      <c r="AJ380" s="7">
        <f t="shared" si="9"/>
        <v>2.2011886418666079E-4</v>
      </c>
    </row>
    <row r="381" spans="34:36" x14ac:dyDescent="0.25">
      <c r="AH381">
        <v>380</v>
      </c>
      <c r="AI381">
        <f>COUNTIF(Two!$G:$ZZ,AH381)</f>
        <v>3</v>
      </c>
      <c r="AJ381" s="7">
        <f t="shared" si="9"/>
        <v>1.650891481399956E-4</v>
      </c>
    </row>
    <row r="382" spans="34:36" x14ac:dyDescent="0.25">
      <c r="AH382">
        <v>381</v>
      </c>
      <c r="AI382">
        <f>COUNTIF(Two!$G:$ZZ,AH382)</f>
        <v>7</v>
      </c>
      <c r="AJ382" s="7">
        <f t="shared" si="9"/>
        <v>3.8520801232665641E-4</v>
      </c>
    </row>
    <row r="383" spans="34:36" x14ac:dyDescent="0.25">
      <c r="AH383">
        <v>382</v>
      </c>
      <c r="AI383">
        <f>COUNTIF(Two!$G:$ZZ,AH383)</f>
        <v>8</v>
      </c>
      <c r="AJ383" s="7">
        <f t="shared" si="9"/>
        <v>4.4023772837332157E-4</v>
      </c>
    </row>
    <row r="384" spans="34:36" x14ac:dyDescent="0.25">
      <c r="AH384">
        <v>383</v>
      </c>
      <c r="AI384">
        <f>COUNTIF(Two!$G:$ZZ,AH384)</f>
        <v>7</v>
      </c>
      <c r="AJ384" s="7">
        <f t="shared" si="9"/>
        <v>3.8520801232665641E-4</v>
      </c>
    </row>
    <row r="385" spans="34:36" x14ac:dyDescent="0.25">
      <c r="AH385">
        <v>384</v>
      </c>
      <c r="AI385">
        <f>COUNTIF(Two!$G:$ZZ,AH385)</f>
        <v>5</v>
      </c>
      <c r="AJ385" s="7">
        <f t="shared" si="9"/>
        <v>2.7514858023332597E-4</v>
      </c>
    </row>
    <row r="386" spans="34:36" x14ac:dyDescent="0.25">
      <c r="AH386">
        <v>385</v>
      </c>
      <c r="AI386">
        <f>COUNTIF(Two!$G:$ZZ,AH386)</f>
        <v>9</v>
      </c>
      <c r="AJ386" s="7">
        <f t="shared" si="9"/>
        <v>4.9526744441998679E-4</v>
      </c>
    </row>
    <row r="387" spans="34:36" x14ac:dyDescent="0.25">
      <c r="AH387">
        <v>386</v>
      </c>
      <c r="AI387">
        <f>COUNTIF(Two!$G:$ZZ,AH387)</f>
        <v>10</v>
      </c>
      <c r="AJ387" s="7">
        <f t="shared" ref="AJ387:AJ450" si="10">AI387/SUM(AI:AI)</f>
        <v>5.5029716046665195E-4</v>
      </c>
    </row>
    <row r="388" spans="34:36" x14ac:dyDescent="0.25">
      <c r="AH388">
        <v>387</v>
      </c>
      <c r="AI388">
        <f>COUNTIF(Two!$G:$ZZ,AH388)</f>
        <v>8</v>
      </c>
      <c r="AJ388" s="7">
        <f t="shared" si="10"/>
        <v>4.4023772837332157E-4</v>
      </c>
    </row>
    <row r="389" spans="34:36" x14ac:dyDescent="0.25">
      <c r="AH389">
        <v>388</v>
      </c>
      <c r="AI389">
        <f>COUNTIF(Two!$G:$ZZ,AH389)</f>
        <v>9</v>
      </c>
      <c r="AJ389" s="7">
        <f t="shared" si="10"/>
        <v>4.9526744441998679E-4</v>
      </c>
    </row>
    <row r="390" spans="34:36" x14ac:dyDescent="0.25">
      <c r="AH390">
        <v>389</v>
      </c>
      <c r="AI390">
        <f>COUNTIF(Two!$G:$ZZ,AH390)</f>
        <v>5</v>
      </c>
      <c r="AJ390" s="7">
        <f t="shared" si="10"/>
        <v>2.7514858023332597E-4</v>
      </c>
    </row>
    <row r="391" spans="34:36" x14ac:dyDescent="0.25">
      <c r="AH391">
        <v>390</v>
      </c>
      <c r="AI391">
        <f>COUNTIF(Two!$G:$ZZ,AH391)</f>
        <v>5</v>
      </c>
      <c r="AJ391" s="7">
        <f t="shared" si="10"/>
        <v>2.7514858023332597E-4</v>
      </c>
    </row>
    <row r="392" spans="34:36" x14ac:dyDescent="0.25">
      <c r="AH392">
        <v>391</v>
      </c>
      <c r="AI392">
        <f>COUNTIF(Two!$G:$ZZ,AH392)</f>
        <v>4</v>
      </c>
      <c r="AJ392" s="7">
        <f t="shared" si="10"/>
        <v>2.2011886418666079E-4</v>
      </c>
    </row>
    <row r="393" spans="34:36" x14ac:dyDescent="0.25">
      <c r="AH393">
        <v>392</v>
      </c>
      <c r="AI393">
        <f>COUNTIF(Two!$G:$ZZ,AH393)</f>
        <v>4</v>
      </c>
      <c r="AJ393" s="7">
        <f t="shared" si="10"/>
        <v>2.2011886418666079E-4</v>
      </c>
    </row>
    <row r="394" spans="34:36" x14ac:dyDescent="0.25">
      <c r="AH394">
        <v>393</v>
      </c>
      <c r="AI394">
        <f>COUNTIF(Two!$G:$ZZ,AH394)</f>
        <v>6</v>
      </c>
      <c r="AJ394" s="7">
        <f t="shared" si="10"/>
        <v>3.3017829627999119E-4</v>
      </c>
    </row>
    <row r="395" spans="34:36" x14ac:dyDescent="0.25">
      <c r="AH395">
        <v>394</v>
      </c>
      <c r="AI395">
        <f>COUNTIF(Two!$G:$ZZ,AH395)</f>
        <v>7</v>
      </c>
      <c r="AJ395" s="7">
        <f t="shared" si="10"/>
        <v>3.8520801232665641E-4</v>
      </c>
    </row>
    <row r="396" spans="34:36" x14ac:dyDescent="0.25">
      <c r="AH396">
        <v>395</v>
      </c>
      <c r="AI396">
        <f>COUNTIF(Two!$G:$ZZ,AH396)</f>
        <v>6</v>
      </c>
      <c r="AJ396" s="7">
        <f t="shared" si="10"/>
        <v>3.3017829627999119E-4</v>
      </c>
    </row>
    <row r="397" spans="34:36" x14ac:dyDescent="0.25">
      <c r="AH397">
        <v>396</v>
      </c>
      <c r="AI397">
        <f>COUNTIF(Two!$G:$ZZ,AH397)</f>
        <v>4</v>
      </c>
      <c r="AJ397" s="7">
        <f t="shared" si="10"/>
        <v>2.2011886418666079E-4</v>
      </c>
    </row>
    <row r="398" spans="34:36" x14ac:dyDescent="0.25">
      <c r="AH398">
        <v>397</v>
      </c>
      <c r="AI398">
        <f>COUNTIF(Two!$G:$ZZ,AH398)</f>
        <v>3</v>
      </c>
      <c r="AJ398" s="7">
        <f t="shared" si="10"/>
        <v>1.650891481399956E-4</v>
      </c>
    </row>
    <row r="399" spans="34:36" x14ac:dyDescent="0.25">
      <c r="AH399">
        <v>398</v>
      </c>
      <c r="AI399">
        <f>COUNTIF(Two!$G:$ZZ,AH399)</f>
        <v>4</v>
      </c>
      <c r="AJ399" s="7">
        <f t="shared" si="10"/>
        <v>2.2011886418666079E-4</v>
      </c>
    </row>
    <row r="400" spans="34:36" x14ac:dyDescent="0.25">
      <c r="AH400">
        <v>399</v>
      </c>
      <c r="AI400">
        <f>COUNTIF(Two!$G:$ZZ,AH400)</f>
        <v>5</v>
      </c>
      <c r="AJ400" s="7">
        <f t="shared" si="10"/>
        <v>2.7514858023332597E-4</v>
      </c>
    </row>
    <row r="401" spans="34:36" x14ac:dyDescent="0.25">
      <c r="AH401">
        <v>400</v>
      </c>
      <c r="AI401">
        <f>COUNTIF(Two!$G:$ZZ,AH401)</f>
        <v>5</v>
      </c>
      <c r="AJ401" s="7">
        <f t="shared" si="10"/>
        <v>2.7514858023332597E-4</v>
      </c>
    </row>
    <row r="402" spans="34:36" x14ac:dyDescent="0.25">
      <c r="AH402">
        <v>401</v>
      </c>
      <c r="AI402">
        <f>COUNTIF(Two!$G:$ZZ,AH402)</f>
        <v>9</v>
      </c>
      <c r="AJ402" s="7">
        <f t="shared" si="10"/>
        <v>4.9526744441998679E-4</v>
      </c>
    </row>
    <row r="403" spans="34:36" x14ac:dyDescent="0.25">
      <c r="AH403">
        <v>402</v>
      </c>
      <c r="AI403">
        <f>COUNTIF(Two!$G:$ZZ,AH403)</f>
        <v>3</v>
      </c>
      <c r="AJ403" s="7">
        <f t="shared" si="10"/>
        <v>1.650891481399956E-4</v>
      </c>
    </row>
    <row r="404" spans="34:36" x14ac:dyDescent="0.25">
      <c r="AH404">
        <v>403</v>
      </c>
      <c r="AI404">
        <f>COUNTIF(Two!$G:$ZZ,AH404)</f>
        <v>7</v>
      </c>
      <c r="AJ404" s="7">
        <f t="shared" si="10"/>
        <v>3.8520801232665641E-4</v>
      </c>
    </row>
    <row r="405" spans="34:36" x14ac:dyDescent="0.25">
      <c r="AH405">
        <v>404</v>
      </c>
      <c r="AI405">
        <f>COUNTIF(Two!$G:$ZZ,AH405)</f>
        <v>2</v>
      </c>
      <c r="AJ405" s="7">
        <f t="shared" si="10"/>
        <v>1.1005943209333039E-4</v>
      </c>
    </row>
    <row r="406" spans="34:36" x14ac:dyDescent="0.25">
      <c r="AH406">
        <v>405</v>
      </c>
      <c r="AI406">
        <f>COUNTIF(Two!$G:$ZZ,AH406)</f>
        <v>2</v>
      </c>
      <c r="AJ406" s="7">
        <f t="shared" si="10"/>
        <v>1.1005943209333039E-4</v>
      </c>
    </row>
    <row r="407" spans="34:36" x14ac:dyDescent="0.25">
      <c r="AH407">
        <v>406</v>
      </c>
      <c r="AI407">
        <f>COUNTIF(Two!$G:$ZZ,AH407)</f>
        <v>2</v>
      </c>
      <c r="AJ407" s="7">
        <f t="shared" si="10"/>
        <v>1.1005943209333039E-4</v>
      </c>
    </row>
    <row r="408" spans="34:36" x14ac:dyDescent="0.25">
      <c r="AH408">
        <v>407</v>
      </c>
      <c r="AI408">
        <f>COUNTIF(Two!$G:$ZZ,AH408)</f>
        <v>4</v>
      </c>
      <c r="AJ408" s="7">
        <f t="shared" si="10"/>
        <v>2.2011886418666079E-4</v>
      </c>
    </row>
    <row r="409" spans="34:36" x14ac:dyDescent="0.25">
      <c r="AH409">
        <v>408</v>
      </c>
      <c r="AI409">
        <f>COUNTIF(Two!$G:$ZZ,AH409)</f>
        <v>3</v>
      </c>
      <c r="AJ409" s="7">
        <f t="shared" si="10"/>
        <v>1.650891481399956E-4</v>
      </c>
    </row>
    <row r="410" spans="34:36" x14ac:dyDescent="0.25">
      <c r="AH410">
        <v>409</v>
      </c>
      <c r="AI410">
        <f>COUNTIF(Two!$G:$ZZ,AH410)</f>
        <v>4</v>
      </c>
      <c r="AJ410" s="7">
        <f t="shared" si="10"/>
        <v>2.2011886418666079E-4</v>
      </c>
    </row>
    <row r="411" spans="34:36" x14ac:dyDescent="0.25">
      <c r="AH411">
        <v>410</v>
      </c>
      <c r="AI411">
        <f>COUNTIF(Two!$G:$ZZ,AH411)</f>
        <v>3</v>
      </c>
      <c r="AJ411" s="7">
        <f t="shared" si="10"/>
        <v>1.650891481399956E-4</v>
      </c>
    </row>
    <row r="412" spans="34:36" x14ac:dyDescent="0.25">
      <c r="AH412">
        <v>411</v>
      </c>
      <c r="AI412">
        <f>COUNTIF(Two!$G:$ZZ,AH412)</f>
        <v>3</v>
      </c>
      <c r="AJ412" s="7">
        <f t="shared" si="10"/>
        <v>1.650891481399956E-4</v>
      </c>
    </row>
    <row r="413" spans="34:36" x14ac:dyDescent="0.25">
      <c r="AH413">
        <v>412</v>
      </c>
      <c r="AI413">
        <f>COUNTIF(Two!$G:$ZZ,AH413)</f>
        <v>2</v>
      </c>
      <c r="AJ413" s="7">
        <f t="shared" si="10"/>
        <v>1.1005943209333039E-4</v>
      </c>
    </row>
    <row r="414" spans="34:36" x14ac:dyDescent="0.25">
      <c r="AH414">
        <v>413</v>
      </c>
      <c r="AI414">
        <f>COUNTIF(Two!$G:$ZZ,AH414)</f>
        <v>4</v>
      </c>
      <c r="AJ414" s="7">
        <f t="shared" si="10"/>
        <v>2.2011886418666079E-4</v>
      </c>
    </row>
    <row r="415" spans="34:36" x14ac:dyDescent="0.25">
      <c r="AH415">
        <v>414</v>
      </c>
      <c r="AI415">
        <f>COUNTIF(Two!$G:$ZZ,AH415)</f>
        <v>4</v>
      </c>
      <c r="AJ415" s="7">
        <f t="shared" si="10"/>
        <v>2.2011886418666079E-4</v>
      </c>
    </row>
    <row r="416" spans="34:36" x14ac:dyDescent="0.25">
      <c r="AH416">
        <v>415</v>
      </c>
      <c r="AI416">
        <f>COUNTIF(Two!$G:$ZZ,AH416)</f>
        <v>2</v>
      </c>
      <c r="AJ416" s="7">
        <f t="shared" si="10"/>
        <v>1.1005943209333039E-4</v>
      </c>
    </row>
    <row r="417" spans="34:36" x14ac:dyDescent="0.25">
      <c r="AH417">
        <v>416</v>
      </c>
      <c r="AI417">
        <f>COUNTIF(Two!$G:$ZZ,AH417)</f>
        <v>6</v>
      </c>
      <c r="AJ417" s="7">
        <f t="shared" si="10"/>
        <v>3.3017829627999119E-4</v>
      </c>
    </row>
    <row r="418" spans="34:36" x14ac:dyDescent="0.25">
      <c r="AH418">
        <v>417</v>
      </c>
      <c r="AI418">
        <f>COUNTIF(Two!$G:$ZZ,AH418)</f>
        <v>3</v>
      </c>
      <c r="AJ418" s="7">
        <f t="shared" si="10"/>
        <v>1.650891481399956E-4</v>
      </c>
    </row>
    <row r="419" spans="34:36" x14ac:dyDescent="0.25">
      <c r="AH419">
        <v>418</v>
      </c>
      <c r="AI419">
        <f>COUNTIF(Two!$G:$ZZ,AH419)</f>
        <v>4</v>
      </c>
      <c r="AJ419" s="7">
        <f t="shared" si="10"/>
        <v>2.2011886418666079E-4</v>
      </c>
    </row>
    <row r="420" spans="34:36" x14ac:dyDescent="0.25">
      <c r="AH420">
        <v>419</v>
      </c>
      <c r="AI420">
        <f>COUNTIF(Two!$G:$ZZ,AH420)</f>
        <v>2</v>
      </c>
      <c r="AJ420" s="7">
        <f t="shared" si="10"/>
        <v>1.1005943209333039E-4</v>
      </c>
    </row>
    <row r="421" spans="34:36" x14ac:dyDescent="0.25">
      <c r="AH421">
        <v>420</v>
      </c>
      <c r="AI421">
        <f>COUNTIF(Two!$G:$ZZ,AH421)</f>
        <v>2</v>
      </c>
      <c r="AJ421" s="7">
        <f t="shared" si="10"/>
        <v>1.1005943209333039E-4</v>
      </c>
    </row>
    <row r="422" spans="34:36" x14ac:dyDescent="0.25">
      <c r="AH422">
        <v>421</v>
      </c>
      <c r="AI422">
        <f>COUNTIF(Two!$G:$ZZ,AH422)</f>
        <v>7</v>
      </c>
      <c r="AJ422" s="7">
        <f t="shared" si="10"/>
        <v>3.8520801232665641E-4</v>
      </c>
    </row>
    <row r="423" spans="34:36" x14ac:dyDescent="0.25">
      <c r="AH423">
        <v>422</v>
      </c>
      <c r="AI423">
        <f>COUNTIF(Two!$G:$ZZ,AH423)</f>
        <v>5</v>
      </c>
      <c r="AJ423" s="7">
        <f t="shared" si="10"/>
        <v>2.7514858023332597E-4</v>
      </c>
    </row>
    <row r="424" spans="34:36" x14ac:dyDescent="0.25">
      <c r="AH424">
        <v>423</v>
      </c>
      <c r="AI424">
        <f>COUNTIF(Two!$G:$ZZ,AH424)</f>
        <v>3</v>
      </c>
      <c r="AJ424" s="7">
        <f t="shared" si="10"/>
        <v>1.650891481399956E-4</v>
      </c>
    </row>
    <row r="425" spans="34:36" x14ac:dyDescent="0.25">
      <c r="AH425">
        <v>424</v>
      </c>
      <c r="AI425">
        <f>COUNTIF(Two!$G:$ZZ,AH425)</f>
        <v>5</v>
      </c>
      <c r="AJ425" s="7">
        <f t="shared" si="10"/>
        <v>2.7514858023332597E-4</v>
      </c>
    </row>
    <row r="426" spans="34:36" x14ac:dyDescent="0.25">
      <c r="AH426">
        <v>425</v>
      </c>
      <c r="AI426">
        <f>COUNTIF(Two!$G:$ZZ,AH426)</f>
        <v>4</v>
      </c>
      <c r="AJ426" s="7">
        <f t="shared" si="10"/>
        <v>2.2011886418666079E-4</v>
      </c>
    </row>
    <row r="427" spans="34:36" x14ac:dyDescent="0.25">
      <c r="AH427">
        <v>426</v>
      </c>
      <c r="AI427">
        <f>COUNTIF(Two!$G:$ZZ,AH427)</f>
        <v>2</v>
      </c>
      <c r="AJ427" s="7">
        <f t="shared" si="10"/>
        <v>1.1005943209333039E-4</v>
      </c>
    </row>
    <row r="428" spans="34:36" x14ac:dyDescent="0.25">
      <c r="AH428">
        <v>427</v>
      </c>
      <c r="AI428">
        <f>COUNTIF(Two!$G:$ZZ,AH428)</f>
        <v>8</v>
      </c>
      <c r="AJ428" s="7">
        <f t="shared" si="10"/>
        <v>4.4023772837332157E-4</v>
      </c>
    </row>
    <row r="429" spans="34:36" x14ac:dyDescent="0.25">
      <c r="AH429">
        <v>428</v>
      </c>
      <c r="AI429">
        <f>COUNTIF(Two!$G:$ZZ,AH429)</f>
        <v>1</v>
      </c>
      <c r="AJ429" s="7">
        <f t="shared" si="10"/>
        <v>5.5029716046665196E-5</v>
      </c>
    </row>
    <row r="430" spans="34:36" x14ac:dyDescent="0.25">
      <c r="AH430">
        <v>429</v>
      </c>
      <c r="AI430">
        <f>COUNTIF(Two!$G:$ZZ,AH430)</f>
        <v>3</v>
      </c>
      <c r="AJ430" s="7">
        <f t="shared" si="10"/>
        <v>1.650891481399956E-4</v>
      </c>
    </row>
    <row r="431" spans="34:36" x14ac:dyDescent="0.25">
      <c r="AH431">
        <v>430</v>
      </c>
      <c r="AI431">
        <f>COUNTIF(Two!$G:$ZZ,AH431)</f>
        <v>5</v>
      </c>
      <c r="AJ431" s="7">
        <f t="shared" si="10"/>
        <v>2.7514858023332597E-4</v>
      </c>
    </row>
    <row r="432" spans="34:36" x14ac:dyDescent="0.25">
      <c r="AH432">
        <v>431</v>
      </c>
      <c r="AI432">
        <f>COUNTIF(Two!$G:$ZZ,AH432)</f>
        <v>7</v>
      </c>
      <c r="AJ432" s="7">
        <f t="shared" si="10"/>
        <v>3.8520801232665641E-4</v>
      </c>
    </row>
    <row r="433" spans="34:36" x14ac:dyDescent="0.25">
      <c r="AH433">
        <v>432</v>
      </c>
      <c r="AI433">
        <f>COUNTIF(Two!$G:$ZZ,AH433)</f>
        <v>4</v>
      </c>
      <c r="AJ433" s="7">
        <f t="shared" si="10"/>
        <v>2.2011886418666079E-4</v>
      </c>
    </row>
    <row r="434" spans="34:36" x14ac:dyDescent="0.25">
      <c r="AH434">
        <v>433</v>
      </c>
      <c r="AI434">
        <f>COUNTIF(Two!$G:$ZZ,AH434)</f>
        <v>8</v>
      </c>
      <c r="AJ434" s="7">
        <f t="shared" si="10"/>
        <v>4.4023772837332157E-4</v>
      </c>
    </row>
    <row r="435" spans="34:36" x14ac:dyDescent="0.25">
      <c r="AH435">
        <v>434</v>
      </c>
      <c r="AI435">
        <f>COUNTIF(Two!$G:$ZZ,AH435)</f>
        <v>4</v>
      </c>
      <c r="AJ435" s="7">
        <f t="shared" si="10"/>
        <v>2.2011886418666079E-4</v>
      </c>
    </row>
    <row r="436" spans="34:36" x14ac:dyDescent="0.25">
      <c r="AH436">
        <v>435</v>
      </c>
      <c r="AI436">
        <f>COUNTIF(Two!$G:$ZZ,AH436)</f>
        <v>3</v>
      </c>
      <c r="AJ436" s="7">
        <f t="shared" si="10"/>
        <v>1.650891481399956E-4</v>
      </c>
    </row>
    <row r="437" spans="34:36" x14ac:dyDescent="0.25">
      <c r="AH437">
        <v>436</v>
      </c>
      <c r="AI437">
        <f>COUNTIF(Two!$G:$ZZ,AH437)</f>
        <v>1</v>
      </c>
      <c r="AJ437" s="7">
        <f t="shared" si="10"/>
        <v>5.5029716046665196E-5</v>
      </c>
    </row>
    <row r="438" spans="34:36" x14ac:dyDescent="0.25">
      <c r="AH438">
        <v>437</v>
      </c>
      <c r="AI438">
        <f>COUNTIF(Two!$G:$ZZ,AH438)</f>
        <v>3</v>
      </c>
      <c r="AJ438" s="7">
        <f t="shared" si="10"/>
        <v>1.650891481399956E-4</v>
      </c>
    </row>
    <row r="439" spans="34:36" x14ac:dyDescent="0.25">
      <c r="AH439">
        <v>438</v>
      </c>
      <c r="AI439">
        <f>COUNTIF(Two!$G:$ZZ,AH439)</f>
        <v>8</v>
      </c>
      <c r="AJ439" s="7">
        <f t="shared" si="10"/>
        <v>4.4023772837332157E-4</v>
      </c>
    </row>
    <row r="440" spans="34:36" x14ac:dyDescent="0.25">
      <c r="AH440">
        <v>439</v>
      </c>
      <c r="AI440">
        <f>COUNTIF(Two!$G:$ZZ,AH440)</f>
        <v>4</v>
      </c>
      <c r="AJ440" s="7">
        <f t="shared" si="10"/>
        <v>2.2011886418666079E-4</v>
      </c>
    </row>
    <row r="441" spans="34:36" x14ac:dyDescent="0.25">
      <c r="AH441">
        <v>440</v>
      </c>
      <c r="AI441">
        <f>COUNTIF(Two!$G:$ZZ,AH441)</f>
        <v>3</v>
      </c>
      <c r="AJ441" s="7">
        <f t="shared" si="10"/>
        <v>1.650891481399956E-4</v>
      </c>
    </row>
    <row r="442" spans="34:36" x14ac:dyDescent="0.25">
      <c r="AH442">
        <v>441</v>
      </c>
      <c r="AI442">
        <f>COUNTIF(Two!$G:$ZZ,AH442)</f>
        <v>4</v>
      </c>
      <c r="AJ442" s="7">
        <f t="shared" si="10"/>
        <v>2.2011886418666079E-4</v>
      </c>
    </row>
    <row r="443" spans="34:36" x14ac:dyDescent="0.25">
      <c r="AH443">
        <v>442</v>
      </c>
      <c r="AI443">
        <f>COUNTIF(Two!$G:$ZZ,AH443)</f>
        <v>4</v>
      </c>
      <c r="AJ443" s="7">
        <f t="shared" si="10"/>
        <v>2.2011886418666079E-4</v>
      </c>
    </row>
    <row r="444" spans="34:36" x14ac:dyDescent="0.25">
      <c r="AH444">
        <v>443</v>
      </c>
      <c r="AI444">
        <f>COUNTIF(Two!$G:$ZZ,AH444)</f>
        <v>6</v>
      </c>
      <c r="AJ444" s="7">
        <f t="shared" si="10"/>
        <v>3.3017829627999119E-4</v>
      </c>
    </row>
    <row r="445" spans="34:36" x14ac:dyDescent="0.25">
      <c r="AH445">
        <v>444</v>
      </c>
      <c r="AI445">
        <f>COUNTIF(Two!$G:$ZZ,AH445)</f>
        <v>4</v>
      </c>
      <c r="AJ445" s="7">
        <f t="shared" si="10"/>
        <v>2.2011886418666079E-4</v>
      </c>
    </row>
    <row r="446" spans="34:36" x14ac:dyDescent="0.25">
      <c r="AH446">
        <v>445</v>
      </c>
      <c r="AI446">
        <f>COUNTIF(Two!$G:$ZZ,AH446)</f>
        <v>7</v>
      </c>
      <c r="AJ446" s="7">
        <f t="shared" si="10"/>
        <v>3.8520801232665641E-4</v>
      </c>
    </row>
    <row r="447" spans="34:36" x14ac:dyDescent="0.25">
      <c r="AH447">
        <v>446</v>
      </c>
      <c r="AI447">
        <f>COUNTIF(Two!$G:$ZZ,AH447)</f>
        <v>4</v>
      </c>
      <c r="AJ447" s="7">
        <f t="shared" si="10"/>
        <v>2.2011886418666079E-4</v>
      </c>
    </row>
    <row r="448" spans="34:36" x14ac:dyDescent="0.25">
      <c r="AH448">
        <v>447</v>
      </c>
      <c r="AI448">
        <f>COUNTIF(Two!$G:$ZZ,AH448)</f>
        <v>5</v>
      </c>
      <c r="AJ448" s="7">
        <f t="shared" si="10"/>
        <v>2.7514858023332597E-4</v>
      </c>
    </row>
    <row r="449" spans="34:36" x14ac:dyDescent="0.25">
      <c r="AH449">
        <v>448</v>
      </c>
      <c r="AI449">
        <f>COUNTIF(Two!$G:$ZZ,AH449)</f>
        <v>5</v>
      </c>
      <c r="AJ449" s="7">
        <f t="shared" si="10"/>
        <v>2.7514858023332597E-4</v>
      </c>
    </row>
    <row r="450" spans="34:36" x14ac:dyDescent="0.25">
      <c r="AH450">
        <v>449</v>
      </c>
      <c r="AI450">
        <f>COUNTIF(Two!$G:$ZZ,AH450)</f>
        <v>3</v>
      </c>
      <c r="AJ450" s="7">
        <f t="shared" si="10"/>
        <v>1.650891481399956E-4</v>
      </c>
    </row>
    <row r="451" spans="34:36" x14ac:dyDescent="0.25">
      <c r="AH451">
        <v>450</v>
      </c>
      <c r="AI451">
        <f>COUNTIF(Two!$G:$ZZ,AH451)</f>
        <v>0</v>
      </c>
      <c r="AJ451" s="7">
        <f t="shared" ref="AJ451:AJ514" si="11">AI451/SUM(AI:AI)</f>
        <v>0</v>
      </c>
    </row>
    <row r="452" spans="34:36" x14ac:dyDescent="0.25">
      <c r="AH452">
        <v>451</v>
      </c>
      <c r="AI452">
        <f>COUNTIF(Two!$G:$ZZ,AH452)</f>
        <v>5</v>
      </c>
      <c r="AJ452" s="7">
        <f t="shared" si="11"/>
        <v>2.7514858023332597E-4</v>
      </c>
    </row>
    <row r="453" spans="34:36" x14ac:dyDescent="0.25">
      <c r="AH453">
        <v>452</v>
      </c>
      <c r="AI453">
        <f>COUNTIF(Two!$G:$ZZ,AH453)</f>
        <v>2</v>
      </c>
      <c r="AJ453" s="7">
        <f t="shared" si="11"/>
        <v>1.1005943209333039E-4</v>
      </c>
    </row>
    <row r="454" spans="34:36" x14ac:dyDescent="0.25">
      <c r="AH454">
        <v>453</v>
      </c>
      <c r="AI454">
        <f>COUNTIF(Two!$G:$ZZ,AH454)</f>
        <v>5</v>
      </c>
      <c r="AJ454" s="7">
        <f t="shared" si="11"/>
        <v>2.7514858023332597E-4</v>
      </c>
    </row>
    <row r="455" spans="34:36" x14ac:dyDescent="0.25">
      <c r="AH455">
        <v>454</v>
      </c>
      <c r="AI455">
        <f>COUNTIF(Two!$G:$ZZ,AH455)</f>
        <v>5</v>
      </c>
      <c r="AJ455" s="7">
        <f t="shared" si="11"/>
        <v>2.7514858023332597E-4</v>
      </c>
    </row>
    <row r="456" spans="34:36" x14ac:dyDescent="0.25">
      <c r="AH456">
        <v>455</v>
      </c>
      <c r="AI456">
        <f>COUNTIF(Two!$G:$ZZ,AH456)</f>
        <v>0</v>
      </c>
      <c r="AJ456" s="7">
        <f t="shared" si="11"/>
        <v>0</v>
      </c>
    </row>
    <row r="457" spans="34:36" x14ac:dyDescent="0.25">
      <c r="AH457">
        <v>456</v>
      </c>
      <c r="AI457">
        <f>COUNTIF(Two!$G:$ZZ,AH457)</f>
        <v>2</v>
      </c>
      <c r="AJ457" s="7">
        <f t="shared" si="11"/>
        <v>1.1005943209333039E-4</v>
      </c>
    </row>
    <row r="458" spans="34:36" x14ac:dyDescent="0.25">
      <c r="AH458">
        <v>457</v>
      </c>
      <c r="AI458">
        <f>COUNTIF(Two!$G:$ZZ,AH458)</f>
        <v>2</v>
      </c>
      <c r="AJ458" s="7">
        <f t="shared" si="11"/>
        <v>1.1005943209333039E-4</v>
      </c>
    </row>
    <row r="459" spans="34:36" x14ac:dyDescent="0.25">
      <c r="AH459">
        <v>458</v>
      </c>
      <c r="AI459">
        <f>COUNTIF(Two!$G:$ZZ,AH459)</f>
        <v>2</v>
      </c>
      <c r="AJ459" s="7">
        <f t="shared" si="11"/>
        <v>1.1005943209333039E-4</v>
      </c>
    </row>
    <row r="460" spans="34:36" x14ac:dyDescent="0.25">
      <c r="AH460">
        <v>459</v>
      </c>
      <c r="AI460">
        <f>COUNTIF(Two!$G:$ZZ,AH460)</f>
        <v>1</v>
      </c>
      <c r="AJ460" s="7">
        <f t="shared" si="11"/>
        <v>5.5029716046665196E-5</v>
      </c>
    </row>
    <row r="461" spans="34:36" x14ac:dyDescent="0.25">
      <c r="AH461">
        <v>460</v>
      </c>
      <c r="AI461">
        <f>COUNTIF(Two!$G:$ZZ,AH461)</f>
        <v>6</v>
      </c>
      <c r="AJ461" s="7">
        <f t="shared" si="11"/>
        <v>3.3017829627999119E-4</v>
      </c>
    </row>
    <row r="462" spans="34:36" x14ac:dyDescent="0.25">
      <c r="AH462">
        <v>461</v>
      </c>
      <c r="AI462">
        <f>COUNTIF(Two!$G:$ZZ,AH462)</f>
        <v>5</v>
      </c>
      <c r="AJ462" s="7">
        <f t="shared" si="11"/>
        <v>2.7514858023332597E-4</v>
      </c>
    </row>
    <row r="463" spans="34:36" x14ac:dyDescent="0.25">
      <c r="AH463">
        <v>462</v>
      </c>
      <c r="AI463">
        <f>COUNTIF(Two!$G:$ZZ,AH463)</f>
        <v>5</v>
      </c>
      <c r="AJ463" s="7">
        <f t="shared" si="11"/>
        <v>2.7514858023332597E-4</v>
      </c>
    </row>
    <row r="464" spans="34:36" x14ac:dyDescent="0.25">
      <c r="AH464">
        <v>463</v>
      </c>
      <c r="AI464">
        <f>COUNTIF(Two!$G:$ZZ,AH464)</f>
        <v>2</v>
      </c>
      <c r="AJ464" s="7">
        <f t="shared" si="11"/>
        <v>1.1005943209333039E-4</v>
      </c>
    </row>
    <row r="465" spans="34:36" x14ac:dyDescent="0.25">
      <c r="AH465">
        <v>464</v>
      </c>
      <c r="AI465">
        <f>COUNTIF(Two!$G:$ZZ,AH465)</f>
        <v>2</v>
      </c>
      <c r="AJ465" s="7">
        <f t="shared" si="11"/>
        <v>1.1005943209333039E-4</v>
      </c>
    </row>
    <row r="466" spans="34:36" x14ac:dyDescent="0.25">
      <c r="AH466">
        <v>465</v>
      </c>
      <c r="AI466">
        <f>COUNTIF(Two!$G:$ZZ,AH466)</f>
        <v>4</v>
      </c>
      <c r="AJ466" s="7">
        <f t="shared" si="11"/>
        <v>2.2011886418666079E-4</v>
      </c>
    </row>
    <row r="467" spans="34:36" x14ac:dyDescent="0.25">
      <c r="AH467">
        <v>466</v>
      </c>
      <c r="AI467">
        <f>COUNTIF(Two!$G:$ZZ,AH467)</f>
        <v>2</v>
      </c>
      <c r="AJ467" s="7">
        <f t="shared" si="11"/>
        <v>1.1005943209333039E-4</v>
      </c>
    </row>
    <row r="468" spans="34:36" x14ac:dyDescent="0.25">
      <c r="AH468">
        <v>467</v>
      </c>
      <c r="AI468">
        <f>COUNTIF(Two!$G:$ZZ,AH468)</f>
        <v>1</v>
      </c>
      <c r="AJ468" s="7">
        <f t="shared" si="11"/>
        <v>5.5029716046665196E-5</v>
      </c>
    </row>
    <row r="469" spans="34:36" x14ac:dyDescent="0.25">
      <c r="AH469">
        <v>468</v>
      </c>
      <c r="AI469">
        <f>COUNTIF(Two!$G:$ZZ,AH469)</f>
        <v>2</v>
      </c>
      <c r="AJ469" s="7">
        <f t="shared" si="11"/>
        <v>1.1005943209333039E-4</v>
      </c>
    </row>
    <row r="470" spans="34:36" x14ac:dyDescent="0.25">
      <c r="AH470">
        <v>469</v>
      </c>
      <c r="AI470">
        <f>COUNTIF(Two!$G:$ZZ,AH470)</f>
        <v>2</v>
      </c>
      <c r="AJ470" s="7">
        <f t="shared" si="11"/>
        <v>1.1005943209333039E-4</v>
      </c>
    </row>
    <row r="471" spans="34:36" x14ac:dyDescent="0.25">
      <c r="AH471">
        <v>470</v>
      </c>
      <c r="AI471">
        <f>COUNTIF(Two!$G:$ZZ,AH471)</f>
        <v>6</v>
      </c>
      <c r="AJ471" s="7">
        <f t="shared" si="11"/>
        <v>3.3017829627999119E-4</v>
      </c>
    </row>
    <row r="472" spans="34:36" x14ac:dyDescent="0.25">
      <c r="AH472">
        <v>471</v>
      </c>
      <c r="AI472">
        <f>COUNTIF(Two!$G:$ZZ,AH472)</f>
        <v>6</v>
      </c>
      <c r="AJ472" s="7">
        <f t="shared" si="11"/>
        <v>3.3017829627999119E-4</v>
      </c>
    </row>
    <row r="473" spans="34:36" x14ac:dyDescent="0.25">
      <c r="AH473">
        <v>472</v>
      </c>
      <c r="AI473">
        <f>COUNTIF(Two!$G:$ZZ,AH473)</f>
        <v>4</v>
      </c>
      <c r="AJ473" s="7">
        <f t="shared" si="11"/>
        <v>2.2011886418666079E-4</v>
      </c>
    </row>
    <row r="474" spans="34:36" x14ac:dyDescent="0.25">
      <c r="AH474">
        <v>473</v>
      </c>
      <c r="AI474">
        <f>COUNTIF(Two!$G:$ZZ,AH474)</f>
        <v>1</v>
      </c>
      <c r="AJ474" s="7">
        <f t="shared" si="11"/>
        <v>5.5029716046665196E-5</v>
      </c>
    </row>
    <row r="475" spans="34:36" x14ac:dyDescent="0.25">
      <c r="AH475">
        <v>474</v>
      </c>
      <c r="AI475">
        <f>COUNTIF(Two!$G:$ZZ,AH475)</f>
        <v>0</v>
      </c>
      <c r="AJ475" s="7">
        <f t="shared" si="11"/>
        <v>0</v>
      </c>
    </row>
    <row r="476" spans="34:36" x14ac:dyDescent="0.25">
      <c r="AH476">
        <v>475</v>
      </c>
      <c r="AI476">
        <f>COUNTIF(Two!$G:$ZZ,AH476)</f>
        <v>1</v>
      </c>
      <c r="AJ476" s="7">
        <f t="shared" si="11"/>
        <v>5.5029716046665196E-5</v>
      </c>
    </row>
    <row r="477" spans="34:36" x14ac:dyDescent="0.25">
      <c r="AH477">
        <v>476</v>
      </c>
      <c r="AI477">
        <f>COUNTIF(Two!$G:$ZZ,AH477)</f>
        <v>1</v>
      </c>
      <c r="AJ477" s="7">
        <f t="shared" si="11"/>
        <v>5.5029716046665196E-5</v>
      </c>
    </row>
    <row r="478" spans="34:36" x14ac:dyDescent="0.25">
      <c r="AH478">
        <v>477</v>
      </c>
      <c r="AI478">
        <f>COUNTIF(Two!$G:$ZZ,AH478)</f>
        <v>6</v>
      </c>
      <c r="AJ478" s="7">
        <f t="shared" si="11"/>
        <v>3.3017829627999119E-4</v>
      </c>
    </row>
    <row r="479" spans="34:36" x14ac:dyDescent="0.25">
      <c r="AH479">
        <v>478</v>
      </c>
      <c r="AI479">
        <f>COUNTIF(Two!$G:$ZZ,AH479)</f>
        <v>4</v>
      </c>
      <c r="AJ479" s="7">
        <f t="shared" si="11"/>
        <v>2.2011886418666079E-4</v>
      </c>
    </row>
    <row r="480" spans="34:36" x14ac:dyDescent="0.25">
      <c r="AH480">
        <v>479</v>
      </c>
      <c r="AI480">
        <f>COUNTIF(Two!$G:$ZZ,AH480)</f>
        <v>2</v>
      </c>
      <c r="AJ480" s="7">
        <f t="shared" si="11"/>
        <v>1.1005943209333039E-4</v>
      </c>
    </row>
    <row r="481" spans="34:36" x14ac:dyDescent="0.25">
      <c r="AH481">
        <v>480</v>
      </c>
      <c r="AI481">
        <f>COUNTIF(Two!$G:$ZZ,AH481)</f>
        <v>3</v>
      </c>
      <c r="AJ481" s="7">
        <f t="shared" si="11"/>
        <v>1.650891481399956E-4</v>
      </c>
    </row>
    <row r="482" spans="34:36" x14ac:dyDescent="0.25">
      <c r="AH482">
        <v>481</v>
      </c>
      <c r="AI482">
        <f>COUNTIF(Two!$G:$ZZ,AH482)</f>
        <v>1</v>
      </c>
      <c r="AJ482" s="7">
        <f t="shared" si="11"/>
        <v>5.5029716046665196E-5</v>
      </c>
    </row>
    <row r="483" spans="34:36" x14ac:dyDescent="0.25">
      <c r="AH483">
        <v>482</v>
      </c>
      <c r="AI483">
        <f>COUNTIF(Two!$G:$ZZ,AH483)</f>
        <v>0</v>
      </c>
      <c r="AJ483" s="7">
        <f t="shared" si="11"/>
        <v>0</v>
      </c>
    </row>
    <row r="484" spans="34:36" x14ac:dyDescent="0.25">
      <c r="AH484">
        <v>483</v>
      </c>
      <c r="AI484">
        <f>COUNTIF(Two!$G:$ZZ,AH484)</f>
        <v>2</v>
      </c>
      <c r="AJ484" s="7">
        <f t="shared" si="11"/>
        <v>1.1005943209333039E-4</v>
      </c>
    </row>
    <row r="485" spans="34:36" x14ac:dyDescent="0.25">
      <c r="AH485">
        <v>484</v>
      </c>
      <c r="AI485">
        <f>COUNTIF(Two!$G:$ZZ,AH485)</f>
        <v>2</v>
      </c>
      <c r="AJ485" s="7">
        <f t="shared" si="11"/>
        <v>1.1005943209333039E-4</v>
      </c>
    </row>
    <row r="486" spans="34:36" x14ac:dyDescent="0.25">
      <c r="AH486">
        <v>485</v>
      </c>
      <c r="AI486">
        <f>COUNTIF(Two!$G:$ZZ,AH486)</f>
        <v>4</v>
      </c>
      <c r="AJ486" s="7">
        <f t="shared" si="11"/>
        <v>2.2011886418666079E-4</v>
      </c>
    </row>
    <row r="487" spans="34:36" x14ac:dyDescent="0.25">
      <c r="AH487">
        <v>486</v>
      </c>
      <c r="AI487">
        <f>COUNTIF(Two!$G:$ZZ,AH487)</f>
        <v>1</v>
      </c>
      <c r="AJ487" s="7">
        <f t="shared" si="11"/>
        <v>5.5029716046665196E-5</v>
      </c>
    </row>
    <row r="488" spans="34:36" x14ac:dyDescent="0.25">
      <c r="AH488">
        <v>487</v>
      </c>
      <c r="AI488">
        <f>COUNTIF(Two!$G:$ZZ,AH488)</f>
        <v>1</v>
      </c>
      <c r="AJ488" s="7">
        <f t="shared" si="11"/>
        <v>5.5029716046665196E-5</v>
      </c>
    </row>
    <row r="489" spans="34:36" x14ac:dyDescent="0.25">
      <c r="AH489">
        <v>488</v>
      </c>
      <c r="AI489">
        <f>COUNTIF(Two!$G:$ZZ,AH489)</f>
        <v>2</v>
      </c>
      <c r="AJ489" s="7">
        <f t="shared" si="11"/>
        <v>1.1005943209333039E-4</v>
      </c>
    </row>
    <row r="490" spans="34:36" x14ac:dyDescent="0.25">
      <c r="AH490">
        <v>489</v>
      </c>
      <c r="AI490">
        <f>COUNTIF(Two!$G:$ZZ,AH490)</f>
        <v>3</v>
      </c>
      <c r="AJ490" s="7">
        <f t="shared" si="11"/>
        <v>1.650891481399956E-4</v>
      </c>
    </row>
    <row r="491" spans="34:36" x14ac:dyDescent="0.25">
      <c r="AH491">
        <v>490</v>
      </c>
      <c r="AI491">
        <f>COUNTIF(Two!$G:$ZZ,AH491)</f>
        <v>2</v>
      </c>
      <c r="AJ491" s="7">
        <f t="shared" si="11"/>
        <v>1.1005943209333039E-4</v>
      </c>
    </row>
    <row r="492" spans="34:36" x14ac:dyDescent="0.25">
      <c r="AH492">
        <v>491</v>
      </c>
      <c r="AI492">
        <f>COUNTIF(Two!$G:$ZZ,AH492)</f>
        <v>2</v>
      </c>
      <c r="AJ492" s="7">
        <f t="shared" si="11"/>
        <v>1.1005943209333039E-4</v>
      </c>
    </row>
    <row r="493" spans="34:36" x14ac:dyDescent="0.25">
      <c r="AH493">
        <v>492</v>
      </c>
      <c r="AI493">
        <f>COUNTIF(Two!$G:$ZZ,AH493)</f>
        <v>2</v>
      </c>
      <c r="AJ493" s="7">
        <f t="shared" si="11"/>
        <v>1.1005943209333039E-4</v>
      </c>
    </row>
    <row r="494" spans="34:36" x14ac:dyDescent="0.25">
      <c r="AH494">
        <v>493</v>
      </c>
      <c r="AI494">
        <f>COUNTIF(Two!$G:$ZZ,AH494)</f>
        <v>3</v>
      </c>
      <c r="AJ494" s="7">
        <f t="shared" si="11"/>
        <v>1.650891481399956E-4</v>
      </c>
    </row>
    <row r="495" spans="34:36" x14ac:dyDescent="0.25">
      <c r="AH495">
        <v>494</v>
      </c>
      <c r="AI495">
        <f>COUNTIF(Two!$G:$ZZ,AH495)</f>
        <v>1</v>
      </c>
      <c r="AJ495" s="7">
        <f t="shared" si="11"/>
        <v>5.5029716046665196E-5</v>
      </c>
    </row>
    <row r="496" spans="34:36" x14ac:dyDescent="0.25">
      <c r="AH496">
        <v>495</v>
      </c>
      <c r="AI496">
        <f>COUNTIF(Two!$G:$ZZ,AH496)</f>
        <v>3</v>
      </c>
      <c r="AJ496" s="7">
        <f t="shared" si="11"/>
        <v>1.650891481399956E-4</v>
      </c>
    </row>
    <row r="497" spans="34:36" x14ac:dyDescent="0.25">
      <c r="AH497">
        <v>496</v>
      </c>
      <c r="AI497">
        <f>COUNTIF(Two!$G:$ZZ,AH497)</f>
        <v>3</v>
      </c>
      <c r="AJ497" s="7">
        <f t="shared" si="11"/>
        <v>1.650891481399956E-4</v>
      </c>
    </row>
    <row r="498" spans="34:36" x14ac:dyDescent="0.25">
      <c r="AH498">
        <v>497</v>
      </c>
      <c r="AI498">
        <f>COUNTIF(Two!$G:$ZZ,AH498)</f>
        <v>3</v>
      </c>
      <c r="AJ498" s="7">
        <f t="shared" si="11"/>
        <v>1.650891481399956E-4</v>
      </c>
    </row>
    <row r="499" spans="34:36" x14ac:dyDescent="0.25">
      <c r="AH499">
        <v>498</v>
      </c>
      <c r="AI499">
        <f>COUNTIF(Two!$G:$ZZ,AH499)</f>
        <v>2</v>
      </c>
      <c r="AJ499" s="7">
        <f t="shared" si="11"/>
        <v>1.1005943209333039E-4</v>
      </c>
    </row>
    <row r="500" spans="34:36" x14ac:dyDescent="0.25">
      <c r="AH500">
        <v>499</v>
      </c>
      <c r="AI500">
        <f>COUNTIF(Two!$G:$ZZ,AH500)</f>
        <v>3</v>
      </c>
      <c r="AJ500" s="7">
        <f t="shared" si="11"/>
        <v>1.650891481399956E-4</v>
      </c>
    </row>
    <row r="501" spans="34:36" x14ac:dyDescent="0.25">
      <c r="AH501">
        <v>500</v>
      </c>
      <c r="AI501">
        <f>COUNTIF(Two!$G:$ZZ,AH501)</f>
        <v>2</v>
      </c>
      <c r="AJ501" s="7">
        <f t="shared" si="11"/>
        <v>1.1005943209333039E-4</v>
      </c>
    </row>
    <row r="502" spans="34:36" x14ac:dyDescent="0.25">
      <c r="AH502">
        <v>501</v>
      </c>
      <c r="AI502">
        <f>COUNTIF(Two!$G:$ZZ,AH502)</f>
        <v>0</v>
      </c>
      <c r="AJ502" s="7">
        <f t="shared" si="11"/>
        <v>0</v>
      </c>
    </row>
    <row r="503" spans="34:36" x14ac:dyDescent="0.25">
      <c r="AH503">
        <v>502</v>
      </c>
      <c r="AI503">
        <f>COUNTIF(Two!$G:$ZZ,AH503)</f>
        <v>3</v>
      </c>
      <c r="AJ503" s="7">
        <f t="shared" si="11"/>
        <v>1.650891481399956E-4</v>
      </c>
    </row>
    <row r="504" spans="34:36" x14ac:dyDescent="0.25">
      <c r="AH504">
        <v>503</v>
      </c>
      <c r="AI504">
        <f>COUNTIF(Two!$G:$ZZ,AH504)</f>
        <v>1</v>
      </c>
      <c r="AJ504" s="7">
        <f t="shared" si="11"/>
        <v>5.5029716046665196E-5</v>
      </c>
    </row>
    <row r="505" spans="34:36" x14ac:dyDescent="0.25">
      <c r="AH505">
        <v>504</v>
      </c>
      <c r="AI505">
        <f>COUNTIF(Two!$G:$ZZ,AH505)</f>
        <v>1</v>
      </c>
      <c r="AJ505" s="7">
        <f t="shared" si="11"/>
        <v>5.5029716046665196E-5</v>
      </c>
    </row>
    <row r="506" spans="34:36" x14ac:dyDescent="0.25">
      <c r="AH506">
        <v>505</v>
      </c>
      <c r="AI506">
        <f>COUNTIF(Two!$G:$ZZ,AH506)</f>
        <v>2</v>
      </c>
      <c r="AJ506" s="7">
        <f t="shared" si="11"/>
        <v>1.1005943209333039E-4</v>
      </c>
    </row>
    <row r="507" spans="34:36" x14ac:dyDescent="0.25">
      <c r="AH507">
        <v>506</v>
      </c>
      <c r="AI507">
        <f>COUNTIF(Two!$G:$ZZ,AH507)</f>
        <v>2</v>
      </c>
      <c r="AJ507" s="7">
        <f t="shared" si="11"/>
        <v>1.1005943209333039E-4</v>
      </c>
    </row>
    <row r="508" spans="34:36" x14ac:dyDescent="0.25">
      <c r="AH508">
        <v>507</v>
      </c>
      <c r="AI508">
        <f>COUNTIF(Two!$G:$ZZ,AH508)</f>
        <v>1</v>
      </c>
      <c r="AJ508" s="7">
        <f t="shared" si="11"/>
        <v>5.5029716046665196E-5</v>
      </c>
    </row>
    <row r="509" spans="34:36" x14ac:dyDescent="0.25">
      <c r="AH509">
        <v>508</v>
      </c>
      <c r="AI509">
        <f>COUNTIF(Two!$G:$ZZ,AH509)</f>
        <v>3</v>
      </c>
      <c r="AJ509" s="7">
        <f t="shared" si="11"/>
        <v>1.650891481399956E-4</v>
      </c>
    </row>
    <row r="510" spans="34:36" x14ac:dyDescent="0.25">
      <c r="AH510">
        <v>509</v>
      </c>
      <c r="AI510">
        <f>COUNTIF(Two!$G:$ZZ,AH510)</f>
        <v>2</v>
      </c>
      <c r="AJ510" s="7">
        <f t="shared" si="11"/>
        <v>1.1005943209333039E-4</v>
      </c>
    </row>
    <row r="511" spans="34:36" x14ac:dyDescent="0.25">
      <c r="AH511">
        <v>510</v>
      </c>
      <c r="AI511">
        <f>COUNTIF(Two!$G:$ZZ,AH511)</f>
        <v>5</v>
      </c>
      <c r="AJ511" s="7">
        <f t="shared" si="11"/>
        <v>2.7514858023332597E-4</v>
      </c>
    </row>
    <row r="512" spans="34:36" x14ac:dyDescent="0.25">
      <c r="AH512">
        <v>511</v>
      </c>
      <c r="AI512">
        <f>COUNTIF(Two!$G:$ZZ,AH512)</f>
        <v>2</v>
      </c>
      <c r="AJ512" s="7">
        <f t="shared" si="11"/>
        <v>1.1005943209333039E-4</v>
      </c>
    </row>
    <row r="513" spans="34:36" x14ac:dyDescent="0.25">
      <c r="AH513">
        <v>512</v>
      </c>
      <c r="AI513">
        <f>COUNTIF(Two!$G:$ZZ,AH513)</f>
        <v>3</v>
      </c>
      <c r="AJ513" s="7">
        <f t="shared" si="11"/>
        <v>1.650891481399956E-4</v>
      </c>
    </row>
    <row r="514" spans="34:36" x14ac:dyDescent="0.25">
      <c r="AH514">
        <v>513</v>
      </c>
      <c r="AI514">
        <f>COUNTIF(Two!$G:$ZZ,AH514)</f>
        <v>1</v>
      </c>
      <c r="AJ514" s="7">
        <f t="shared" si="11"/>
        <v>5.5029716046665196E-5</v>
      </c>
    </row>
    <row r="515" spans="34:36" x14ac:dyDescent="0.25">
      <c r="AH515">
        <v>514</v>
      </c>
      <c r="AI515">
        <f>COUNTIF(Two!$G:$ZZ,AH515)</f>
        <v>3</v>
      </c>
      <c r="AJ515" s="7">
        <f t="shared" ref="AJ515:AJ578" si="12">AI515/SUM(AI:AI)</f>
        <v>1.650891481399956E-4</v>
      </c>
    </row>
    <row r="516" spans="34:36" x14ac:dyDescent="0.25">
      <c r="AH516">
        <v>515</v>
      </c>
      <c r="AI516">
        <f>COUNTIF(Two!$G:$ZZ,AH516)</f>
        <v>0</v>
      </c>
      <c r="AJ516" s="7">
        <f t="shared" si="12"/>
        <v>0</v>
      </c>
    </row>
    <row r="517" spans="34:36" x14ac:dyDescent="0.25">
      <c r="AH517">
        <v>516</v>
      </c>
      <c r="AI517">
        <f>COUNTIF(Two!$G:$ZZ,AH517)</f>
        <v>1</v>
      </c>
      <c r="AJ517" s="7">
        <f t="shared" si="12"/>
        <v>5.5029716046665196E-5</v>
      </c>
    </row>
    <row r="518" spans="34:36" x14ac:dyDescent="0.25">
      <c r="AH518">
        <v>517</v>
      </c>
      <c r="AI518">
        <f>COUNTIF(Two!$G:$ZZ,AH518)</f>
        <v>5</v>
      </c>
      <c r="AJ518" s="7">
        <f t="shared" si="12"/>
        <v>2.7514858023332597E-4</v>
      </c>
    </row>
    <row r="519" spans="34:36" x14ac:dyDescent="0.25">
      <c r="AH519">
        <v>518</v>
      </c>
      <c r="AI519">
        <f>COUNTIF(Two!$G:$ZZ,AH519)</f>
        <v>0</v>
      </c>
      <c r="AJ519" s="7">
        <f t="shared" si="12"/>
        <v>0</v>
      </c>
    </row>
    <row r="520" spans="34:36" x14ac:dyDescent="0.25">
      <c r="AH520">
        <v>519</v>
      </c>
      <c r="AI520">
        <f>COUNTIF(Two!$G:$ZZ,AH520)</f>
        <v>1</v>
      </c>
      <c r="AJ520" s="7">
        <f t="shared" si="12"/>
        <v>5.5029716046665196E-5</v>
      </c>
    </row>
    <row r="521" spans="34:36" x14ac:dyDescent="0.25">
      <c r="AH521">
        <v>520</v>
      </c>
      <c r="AI521">
        <f>COUNTIF(Two!$G:$ZZ,AH521)</f>
        <v>1</v>
      </c>
      <c r="AJ521" s="7">
        <f t="shared" si="12"/>
        <v>5.5029716046665196E-5</v>
      </c>
    </row>
    <row r="522" spans="34:36" x14ac:dyDescent="0.25">
      <c r="AH522">
        <v>521</v>
      </c>
      <c r="AI522">
        <f>COUNTIF(Two!$G:$ZZ,AH522)</f>
        <v>0</v>
      </c>
      <c r="AJ522" s="7">
        <f t="shared" si="12"/>
        <v>0</v>
      </c>
    </row>
    <row r="523" spans="34:36" x14ac:dyDescent="0.25">
      <c r="AH523">
        <v>522</v>
      </c>
      <c r="AI523">
        <f>COUNTIF(Two!$G:$ZZ,AH523)</f>
        <v>2</v>
      </c>
      <c r="AJ523" s="7">
        <f t="shared" si="12"/>
        <v>1.1005943209333039E-4</v>
      </c>
    </row>
    <row r="524" spans="34:36" x14ac:dyDescent="0.25">
      <c r="AH524">
        <v>523</v>
      </c>
      <c r="AI524">
        <f>COUNTIF(Two!$G:$ZZ,AH524)</f>
        <v>2</v>
      </c>
      <c r="AJ524" s="7">
        <f t="shared" si="12"/>
        <v>1.1005943209333039E-4</v>
      </c>
    </row>
    <row r="525" spans="34:36" x14ac:dyDescent="0.25">
      <c r="AH525">
        <v>524</v>
      </c>
      <c r="AI525">
        <f>COUNTIF(Two!$G:$ZZ,AH525)</f>
        <v>2</v>
      </c>
      <c r="AJ525" s="7">
        <f t="shared" si="12"/>
        <v>1.1005943209333039E-4</v>
      </c>
    </row>
    <row r="526" spans="34:36" x14ac:dyDescent="0.25">
      <c r="AH526">
        <v>525</v>
      </c>
      <c r="AI526">
        <f>COUNTIF(Two!$G:$ZZ,AH526)</f>
        <v>2</v>
      </c>
      <c r="AJ526" s="7">
        <f t="shared" si="12"/>
        <v>1.1005943209333039E-4</v>
      </c>
    </row>
    <row r="527" spans="34:36" x14ac:dyDescent="0.25">
      <c r="AH527">
        <v>526</v>
      </c>
      <c r="AI527">
        <f>COUNTIF(Two!$G:$ZZ,AH527)</f>
        <v>0</v>
      </c>
      <c r="AJ527" s="7">
        <f t="shared" si="12"/>
        <v>0</v>
      </c>
    </row>
    <row r="528" spans="34:36" x14ac:dyDescent="0.25">
      <c r="AH528">
        <v>527</v>
      </c>
      <c r="AI528">
        <f>COUNTIF(Two!$G:$ZZ,AH528)</f>
        <v>1</v>
      </c>
      <c r="AJ528" s="7">
        <f t="shared" si="12"/>
        <v>5.5029716046665196E-5</v>
      </c>
    </row>
    <row r="529" spans="34:36" x14ac:dyDescent="0.25">
      <c r="AH529">
        <v>528</v>
      </c>
      <c r="AI529">
        <f>COUNTIF(Two!$G:$ZZ,AH529)</f>
        <v>1</v>
      </c>
      <c r="AJ529" s="7">
        <f t="shared" si="12"/>
        <v>5.5029716046665196E-5</v>
      </c>
    </row>
    <row r="530" spans="34:36" x14ac:dyDescent="0.25">
      <c r="AH530">
        <v>529</v>
      </c>
      <c r="AI530">
        <f>COUNTIF(Two!$G:$ZZ,AH530)</f>
        <v>1</v>
      </c>
      <c r="AJ530" s="7">
        <f t="shared" si="12"/>
        <v>5.5029716046665196E-5</v>
      </c>
    </row>
    <row r="531" spans="34:36" x14ac:dyDescent="0.25">
      <c r="AH531">
        <v>530</v>
      </c>
      <c r="AI531">
        <f>COUNTIF(Two!$G:$ZZ,AH531)</f>
        <v>1</v>
      </c>
      <c r="AJ531" s="7">
        <f t="shared" si="12"/>
        <v>5.5029716046665196E-5</v>
      </c>
    </row>
    <row r="532" spans="34:36" x14ac:dyDescent="0.25">
      <c r="AH532">
        <v>531</v>
      </c>
      <c r="AI532">
        <f>COUNTIF(Two!$G:$ZZ,AH532)</f>
        <v>3</v>
      </c>
      <c r="AJ532" s="7">
        <f t="shared" si="12"/>
        <v>1.650891481399956E-4</v>
      </c>
    </row>
    <row r="533" spans="34:36" x14ac:dyDescent="0.25">
      <c r="AH533">
        <v>532</v>
      </c>
      <c r="AI533">
        <f>COUNTIF(Two!$G:$ZZ,AH533)</f>
        <v>1</v>
      </c>
      <c r="AJ533" s="7">
        <f t="shared" si="12"/>
        <v>5.5029716046665196E-5</v>
      </c>
    </row>
    <row r="534" spans="34:36" x14ac:dyDescent="0.25">
      <c r="AH534">
        <v>533</v>
      </c>
      <c r="AI534">
        <f>COUNTIF(Two!$G:$ZZ,AH534)</f>
        <v>0</v>
      </c>
      <c r="AJ534" s="7">
        <f t="shared" si="12"/>
        <v>0</v>
      </c>
    </row>
    <row r="535" spans="34:36" x14ac:dyDescent="0.25">
      <c r="AH535">
        <v>534</v>
      </c>
      <c r="AI535">
        <f>COUNTIF(Two!$G:$ZZ,AH535)</f>
        <v>0</v>
      </c>
      <c r="AJ535" s="7">
        <f t="shared" si="12"/>
        <v>0</v>
      </c>
    </row>
    <row r="536" spans="34:36" x14ac:dyDescent="0.25">
      <c r="AH536">
        <v>535</v>
      </c>
      <c r="AI536">
        <f>COUNTIF(Two!$G:$ZZ,AH536)</f>
        <v>1</v>
      </c>
      <c r="AJ536" s="7">
        <f t="shared" si="12"/>
        <v>5.5029716046665196E-5</v>
      </c>
    </row>
    <row r="537" spans="34:36" x14ac:dyDescent="0.25">
      <c r="AH537">
        <v>536</v>
      </c>
      <c r="AI537">
        <f>COUNTIF(Two!$G:$ZZ,AH537)</f>
        <v>0</v>
      </c>
      <c r="AJ537" s="7">
        <f t="shared" si="12"/>
        <v>0</v>
      </c>
    </row>
    <row r="538" spans="34:36" x14ac:dyDescent="0.25">
      <c r="AH538">
        <v>537</v>
      </c>
      <c r="AI538">
        <f>COUNTIF(Two!$G:$ZZ,AH538)</f>
        <v>0</v>
      </c>
      <c r="AJ538" s="7">
        <f t="shared" si="12"/>
        <v>0</v>
      </c>
    </row>
    <row r="539" spans="34:36" x14ac:dyDescent="0.25">
      <c r="AH539">
        <v>538</v>
      </c>
      <c r="AI539">
        <f>COUNTIF(Two!$G:$ZZ,AH539)</f>
        <v>3</v>
      </c>
      <c r="AJ539" s="7">
        <f t="shared" si="12"/>
        <v>1.650891481399956E-4</v>
      </c>
    </row>
    <row r="540" spans="34:36" x14ac:dyDescent="0.25">
      <c r="AH540">
        <v>539</v>
      </c>
      <c r="AI540">
        <f>COUNTIF(Two!$G:$ZZ,AH540)</f>
        <v>0</v>
      </c>
      <c r="AJ540" s="7">
        <f t="shared" si="12"/>
        <v>0</v>
      </c>
    </row>
    <row r="541" spans="34:36" x14ac:dyDescent="0.25">
      <c r="AH541">
        <v>540</v>
      </c>
      <c r="AI541">
        <f>COUNTIF(Two!$G:$ZZ,AH541)</f>
        <v>4</v>
      </c>
      <c r="AJ541" s="7">
        <f t="shared" si="12"/>
        <v>2.2011886418666079E-4</v>
      </c>
    </row>
    <row r="542" spans="34:36" x14ac:dyDescent="0.25">
      <c r="AH542">
        <v>541</v>
      </c>
      <c r="AI542">
        <f>COUNTIF(Two!$G:$ZZ,AH542)</f>
        <v>3</v>
      </c>
      <c r="AJ542" s="7">
        <f t="shared" si="12"/>
        <v>1.650891481399956E-4</v>
      </c>
    </row>
    <row r="543" spans="34:36" x14ac:dyDescent="0.25">
      <c r="AH543">
        <v>542</v>
      </c>
      <c r="AI543">
        <f>COUNTIF(Two!$G:$ZZ,AH543)</f>
        <v>1</v>
      </c>
      <c r="AJ543" s="7">
        <f t="shared" si="12"/>
        <v>5.5029716046665196E-5</v>
      </c>
    </row>
    <row r="544" spans="34:36" x14ac:dyDescent="0.25">
      <c r="AH544">
        <v>543</v>
      </c>
      <c r="AI544">
        <f>COUNTIF(Two!$G:$ZZ,AH544)</f>
        <v>3</v>
      </c>
      <c r="AJ544" s="7">
        <f t="shared" si="12"/>
        <v>1.650891481399956E-4</v>
      </c>
    </row>
    <row r="545" spans="34:36" x14ac:dyDescent="0.25">
      <c r="AH545">
        <v>544</v>
      </c>
      <c r="AI545">
        <f>COUNTIF(Two!$G:$ZZ,AH545)</f>
        <v>0</v>
      </c>
      <c r="AJ545" s="7">
        <f t="shared" si="12"/>
        <v>0</v>
      </c>
    </row>
    <row r="546" spans="34:36" x14ac:dyDescent="0.25">
      <c r="AH546">
        <v>545</v>
      </c>
      <c r="AI546">
        <f>COUNTIF(Two!$G:$ZZ,AH546)</f>
        <v>1</v>
      </c>
      <c r="AJ546" s="7">
        <f t="shared" si="12"/>
        <v>5.5029716046665196E-5</v>
      </c>
    </row>
    <row r="547" spans="34:36" x14ac:dyDescent="0.25">
      <c r="AH547">
        <v>546</v>
      </c>
      <c r="AI547">
        <f>COUNTIF(Two!$G:$ZZ,AH547)</f>
        <v>3</v>
      </c>
      <c r="AJ547" s="7">
        <f t="shared" si="12"/>
        <v>1.650891481399956E-4</v>
      </c>
    </row>
    <row r="548" spans="34:36" x14ac:dyDescent="0.25">
      <c r="AH548">
        <v>547</v>
      </c>
      <c r="AI548">
        <f>COUNTIF(Two!$G:$ZZ,AH548)</f>
        <v>1</v>
      </c>
      <c r="AJ548" s="7">
        <f t="shared" si="12"/>
        <v>5.5029716046665196E-5</v>
      </c>
    </row>
    <row r="549" spans="34:36" x14ac:dyDescent="0.25">
      <c r="AH549">
        <v>548</v>
      </c>
      <c r="AI549">
        <f>COUNTIF(Two!$G:$ZZ,AH549)</f>
        <v>1</v>
      </c>
      <c r="AJ549" s="7">
        <f t="shared" si="12"/>
        <v>5.5029716046665196E-5</v>
      </c>
    </row>
    <row r="550" spans="34:36" x14ac:dyDescent="0.25">
      <c r="AH550">
        <v>549</v>
      </c>
      <c r="AI550">
        <f>COUNTIF(Two!$G:$ZZ,AH550)</f>
        <v>2</v>
      </c>
      <c r="AJ550" s="7">
        <f t="shared" si="12"/>
        <v>1.1005943209333039E-4</v>
      </c>
    </row>
    <row r="551" spans="34:36" x14ac:dyDescent="0.25">
      <c r="AH551">
        <v>550</v>
      </c>
      <c r="AI551">
        <f>COUNTIF(Two!$G:$ZZ,AH551)</f>
        <v>2</v>
      </c>
      <c r="AJ551" s="7">
        <f t="shared" si="12"/>
        <v>1.1005943209333039E-4</v>
      </c>
    </row>
    <row r="552" spans="34:36" x14ac:dyDescent="0.25">
      <c r="AH552">
        <v>551</v>
      </c>
      <c r="AI552">
        <f>COUNTIF(Two!$G:$ZZ,AH552)</f>
        <v>0</v>
      </c>
      <c r="AJ552" s="7">
        <f t="shared" si="12"/>
        <v>0</v>
      </c>
    </row>
    <row r="553" spans="34:36" x14ac:dyDescent="0.25">
      <c r="AH553">
        <v>552</v>
      </c>
      <c r="AI553">
        <f>COUNTIF(Two!$G:$ZZ,AH553)</f>
        <v>4</v>
      </c>
      <c r="AJ553" s="7">
        <f t="shared" si="12"/>
        <v>2.2011886418666079E-4</v>
      </c>
    </row>
    <row r="554" spans="34:36" x14ac:dyDescent="0.25">
      <c r="AH554">
        <v>553</v>
      </c>
      <c r="AI554">
        <f>COUNTIF(Two!$G:$ZZ,AH554)</f>
        <v>1</v>
      </c>
      <c r="AJ554" s="7">
        <f t="shared" si="12"/>
        <v>5.5029716046665196E-5</v>
      </c>
    </row>
    <row r="555" spans="34:36" x14ac:dyDescent="0.25">
      <c r="AH555">
        <v>554</v>
      </c>
      <c r="AI555">
        <f>COUNTIF(Two!$G:$ZZ,AH555)</f>
        <v>0</v>
      </c>
      <c r="AJ555" s="7">
        <f t="shared" si="12"/>
        <v>0</v>
      </c>
    </row>
    <row r="556" spans="34:36" x14ac:dyDescent="0.25">
      <c r="AH556">
        <v>555</v>
      </c>
      <c r="AI556">
        <f>COUNTIF(Two!$G:$ZZ,AH556)</f>
        <v>1</v>
      </c>
      <c r="AJ556" s="7">
        <f t="shared" si="12"/>
        <v>5.5029716046665196E-5</v>
      </c>
    </row>
    <row r="557" spans="34:36" x14ac:dyDescent="0.25">
      <c r="AH557">
        <v>556</v>
      </c>
      <c r="AI557">
        <f>COUNTIF(Two!$G:$ZZ,AH557)</f>
        <v>2</v>
      </c>
      <c r="AJ557" s="7">
        <f t="shared" si="12"/>
        <v>1.1005943209333039E-4</v>
      </c>
    </row>
    <row r="558" spans="34:36" x14ac:dyDescent="0.25">
      <c r="AH558">
        <v>557</v>
      </c>
      <c r="AI558">
        <f>COUNTIF(Two!$G:$ZZ,AH558)</f>
        <v>2</v>
      </c>
      <c r="AJ558" s="7">
        <f t="shared" si="12"/>
        <v>1.1005943209333039E-4</v>
      </c>
    </row>
    <row r="559" spans="34:36" x14ac:dyDescent="0.25">
      <c r="AH559">
        <v>558</v>
      </c>
      <c r="AI559">
        <f>COUNTIF(Two!$G:$ZZ,AH559)</f>
        <v>0</v>
      </c>
      <c r="AJ559" s="7">
        <f t="shared" si="12"/>
        <v>0</v>
      </c>
    </row>
    <row r="560" spans="34:36" x14ac:dyDescent="0.25">
      <c r="AH560">
        <v>559</v>
      </c>
      <c r="AI560">
        <f>COUNTIF(Two!$G:$ZZ,AH560)</f>
        <v>0</v>
      </c>
      <c r="AJ560" s="7">
        <f t="shared" si="12"/>
        <v>0</v>
      </c>
    </row>
    <row r="561" spans="34:36" x14ac:dyDescent="0.25">
      <c r="AH561">
        <v>560</v>
      </c>
      <c r="AI561">
        <f>COUNTIF(Two!$G:$ZZ,AH561)</f>
        <v>1</v>
      </c>
      <c r="AJ561" s="7">
        <f t="shared" si="12"/>
        <v>5.5029716046665196E-5</v>
      </c>
    </row>
    <row r="562" spans="34:36" x14ac:dyDescent="0.25">
      <c r="AH562">
        <v>561</v>
      </c>
      <c r="AI562">
        <f>COUNTIF(Two!$G:$ZZ,AH562)</f>
        <v>3</v>
      </c>
      <c r="AJ562" s="7">
        <f t="shared" si="12"/>
        <v>1.650891481399956E-4</v>
      </c>
    </row>
    <row r="563" spans="34:36" x14ac:dyDescent="0.25">
      <c r="AH563">
        <v>562</v>
      </c>
      <c r="AI563">
        <f>COUNTIF(Two!$G:$ZZ,AH563)</f>
        <v>1</v>
      </c>
      <c r="AJ563" s="7">
        <f t="shared" si="12"/>
        <v>5.5029716046665196E-5</v>
      </c>
    </row>
    <row r="564" spans="34:36" x14ac:dyDescent="0.25">
      <c r="AH564">
        <v>563</v>
      </c>
      <c r="AI564">
        <f>COUNTIF(Two!$G:$ZZ,AH564)</f>
        <v>0</v>
      </c>
      <c r="AJ564" s="7">
        <f t="shared" si="12"/>
        <v>0</v>
      </c>
    </row>
    <row r="565" spans="34:36" x14ac:dyDescent="0.25">
      <c r="AH565">
        <v>564</v>
      </c>
      <c r="AI565">
        <f>COUNTIF(Two!$G:$ZZ,AH565)</f>
        <v>0</v>
      </c>
      <c r="AJ565" s="7">
        <f t="shared" si="12"/>
        <v>0</v>
      </c>
    </row>
    <row r="566" spans="34:36" x14ac:dyDescent="0.25">
      <c r="AH566">
        <v>565</v>
      </c>
      <c r="AI566">
        <f>COUNTIF(Two!$G:$ZZ,AH566)</f>
        <v>1</v>
      </c>
      <c r="AJ566" s="7">
        <f t="shared" si="12"/>
        <v>5.5029716046665196E-5</v>
      </c>
    </row>
    <row r="567" spans="34:36" x14ac:dyDescent="0.25">
      <c r="AH567">
        <v>566</v>
      </c>
      <c r="AI567">
        <f>COUNTIF(Two!$G:$ZZ,AH567)</f>
        <v>2</v>
      </c>
      <c r="AJ567" s="7">
        <f t="shared" si="12"/>
        <v>1.1005943209333039E-4</v>
      </c>
    </row>
    <row r="568" spans="34:36" x14ac:dyDescent="0.25">
      <c r="AH568">
        <v>567</v>
      </c>
      <c r="AI568">
        <f>COUNTIF(Two!$G:$ZZ,AH568)</f>
        <v>4</v>
      </c>
      <c r="AJ568" s="7">
        <f t="shared" si="12"/>
        <v>2.2011886418666079E-4</v>
      </c>
    </row>
    <row r="569" spans="34:36" x14ac:dyDescent="0.25">
      <c r="AH569">
        <v>568</v>
      </c>
      <c r="AI569">
        <f>COUNTIF(Two!$G:$ZZ,AH569)</f>
        <v>2</v>
      </c>
      <c r="AJ569" s="7">
        <f t="shared" si="12"/>
        <v>1.1005943209333039E-4</v>
      </c>
    </row>
    <row r="570" spans="34:36" x14ac:dyDescent="0.25">
      <c r="AH570">
        <v>569</v>
      </c>
      <c r="AI570">
        <f>COUNTIF(Two!$G:$ZZ,AH570)</f>
        <v>3</v>
      </c>
      <c r="AJ570" s="7">
        <f t="shared" si="12"/>
        <v>1.650891481399956E-4</v>
      </c>
    </row>
    <row r="571" spans="34:36" x14ac:dyDescent="0.25">
      <c r="AH571">
        <v>570</v>
      </c>
      <c r="AI571">
        <f>COUNTIF(Two!$G:$ZZ,AH571)</f>
        <v>1</v>
      </c>
      <c r="AJ571" s="7">
        <f t="shared" si="12"/>
        <v>5.5029716046665196E-5</v>
      </c>
    </row>
    <row r="572" spans="34:36" x14ac:dyDescent="0.25">
      <c r="AH572">
        <v>571</v>
      </c>
      <c r="AI572">
        <f>COUNTIF(Two!$G:$ZZ,AH572)</f>
        <v>2</v>
      </c>
      <c r="AJ572" s="7">
        <f t="shared" si="12"/>
        <v>1.1005943209333039E-4</v>
      </c>
    </row>
    <row r="573" spans="34:36" x14ac:dyDescent="0.25">
      <c r="AH573">
        <v>572</v>
      </c>
      <c r="AI573">
        <f>COUNTIF(Two!$G:$ZZ,AH573)</f>
        <v>2</v>
      </c>
      <c r="AJ573" s="7">
        <f t="shared" si="12"/>
        <v>1.1005943209333039E-4</v>
      </c>
    </row>
    <row r="574" spans="34:36" x14ac:dyDescent="0.25">
      <c r="AH574">
        <v>573</v>
      </c>
      <c r="AI574">
        <f>COUNTIF(Two!$G:$ZZ,AH574)</f>
        <v>3</v>
      </c>
      <c r="AJ574" s="7">
        <f t="shared" si="12"/>
        <v>1.650891481399956E-4</v>
      </c>
    </row>
    <row r="575" spans="34:36" x14ac:dyDescent="0.25">
      <c r="AH575">
        <v>574</v>
      </c>
      <c r="AI575">
        <f>COUNTIF(Two!$G:$ZZ,AH575)</f>
        <v>2</v>
      </c>
      <c r="AJ575" s="7">
        <f t="shared" si="12"/>
        <v>1.1005943209333039E-4</v>
      </c>
    </row>
    <row r="576" spans="34:36" x14ac:dyDescent="0.25">
      <c r="AH576">
        <v>575</v>
      </c>
      <c r="AI576">
        <f>COUNTIF(Two!$G:$ZZ,AH576)</f>
        <v>1</v>
      </c>
      <c r="AJ576" s="7">
        <f t="shared" si="12"/>
        <v>5.5029716046665196E-5</v>
      </c>
    </row>
    <row r="577" spans="34:36" x14ac:dyDescent="0.25">
      <c r="AH577">
        <v>576</v>
      </c>
      <c r="AI577">
        <f>COUNTIF(Two!$G:$ZZ,AH577)</f>
        <v>0</v>
      </c>
      <c r="AJ577" s="7">
        <f t="shared" si="12"/>
        <v>0</v>
      </c>
    </row>
    <row r="578" spans="34:36" x14ac:dyDescent="0.25">
      <c r="AH578">
        <v>577</v>
      </c>
      <c r="AI578">
        <f>COUNTIF(Two!$G:$ZZ,AH578)</f>
        <v>1</v>
      </c>
      <c r="AJ578" s="7">
        <f t="shared" si="12"/>
        <v>5.5029716046665196E-5</v>
      </c>
    </row>
    <row r="579" spans="34:36" x14ac:dyDescent="0.25">
      <c r="AH579">
        <v>578</v>
      </c>
      <c r="AI579">
        <f>COUNTIF(Two!$G:$ZZ,AH579)</f>
        <v>5</v>
      </c>
      <c r="AJ579" s="7">
        <f t="shared" ref="AJ579:AJ642" si="13">AI579/SUM(AI:AI)</f>
        <v>2.7514858023332597E-4</v>
      </c>
    </row>
    <row r="580" spans="34:36" x14ac:dyDescent="0.25">
      <c r="AH580">
        <v>579</v>
      </c>
      <c r="AI580">
        <f>COUNTIF(Two!$G:$ZZ,AH580)</f>
        <v>2</v>
      </c>
      <c r="AJ580" s="7">
        <f t="shared" si="13"/>
        <v>1.1005943209333039E-4</v>
      </c>
    </row>
    <row r="581" spans="34:36" x14ac:dyDescent="0.25">
      <c r="AH581">
        <v>580</v>
      </c>
      <c r="AI581">
        <f>COUNTIF(Two!$G:$ZZ,AH581)</f>
        <v>1</v>
      </c>
      <c r="AJ581" s="7">
        <f t="shared" si="13"/>
        <v>5.5029716046665196E-5</v>
      </c>
    </row>
    <row r="582" spans="34:36" x14ac:dyDescent="0.25">
      <c r="AH582">
        <v>581</v>
      </c>
      <c r="AI582">
        <f>COUNTIF(Two!$G:$ZZ,AH582)</f>
        <v>0</v>
      </c>
      <c r="AJ582" s="7">
        <f t="shared" si="13"/>
        <v>0</v>
      </c>
    </row>
    <row r="583" spans="34:36" x14ac:dyDescent="0.25">
      <c r="AH583">
        <v>582</v>
      </c>
      <c r="AI583">
        <f>COUNTIF(Two!$G:$ZZ,AH583)</f>
        <v>3</v>
      </c>
      <c r="AJ583" s="7">
        <f t="shared" si="13"/>
        <v>1.650891481399956E-4</v>
      </c>
    </row>
    <row r="584" spans="34:36" x14ac:dyDescent="0.25">
      <c r="AH584">
        <v>583</v>
      </c>
      <c r="AI584">
        <f>COUNTIF(Two!$G:$ZZ,AH584)</f>
        <v>1</v>
      </c>
      <c r="AJ584" s="7">
        <f t="shared" si="13"/>
        <v>5.5029716046665196E-5</v>
      </c>
    </row>
    <row r="585" spans="34:36" x14ac:dyDescent="0.25">
      <c r="AH585">
        <v>584</v>
      </c>
      <c r="AI585">
        <f>COUNTIF(Two!$G:$ZZ,AH585)</f>
        <v>1</v>
      </c>
      <c r="AJ585" s="7">
        <f t="shared" si="13"/>
        <v>5.5029716046665196E-5</v>
      </c>
    </row>
    <row r="586" spans="34:36" x14ac:dyDescent="0.25">
      <c r="AH586">
        <v>585</v>
      </c>
      <c r="AI586">
        <f>COUNTIF(Two!$G:$ZZ,AH586)</f>
        <v>1</v>
      </c>
      <c r="AJ586" s="7">
        <f t="shared" si="13"/>
        <v>5.5029716046665196E-5</v>
      </c>
    </row>
    <row r="587" spans="34:36" x14ac:dyDescent="0.25">
      <c r="AH587">
        <v>586</v>
      </c>
      <c r="AI587">
        <f>COUNTIF(Two!$G:$ZZ,AH587)</f>
        <v>0</v>
      </c>
      <c r="AJ587" s="7">
        <f t="shared" si="13"/>
        <v>0</v>
      </c>
    </row>
    <row r="588" spans="34:36" x14ac:dyDescent="0.25">
      <c r="AH588">
        <v>587</v>
      </c>
      <c r="AI588">
        <f>COUNTIF(Two!$G:$ZZ,AH588)</f>
        <v>1</v>
      </c>
      <c r="AJ588" s="7">
        <f t="shared" si="13"/>
        <v>5.5029716046665196E-5</v>
      </c>
    </row>
    <row r="589" spans="34:36" x14ac:dyDescent="0.25">
      <c r="AH589">
        <v>588</v>
      </c>
      <c r="AI589">
        <f>COUNTIF(Two!$G:$ZZ,AH589)</f>
        <v>0</v>
      </c>
      <c r="AJ589" s="7">
        <f t="shared" si="13"/>
        <v>0</v>
      </c>
    </row>
    <row r="590" spans="34:36" x14ac:dyDescent="0.25">
      <c r="AH590">
        <v>589</v>
      </c>
      <c r="AI590">
        <f>COUNTIF(Two!$G:$ZZ,AH590)</f>
        <v>2</v>
      </c>
      <c r="AJ590" s="7">
        <f t="shared" si="13"/>
        <v>1.1005943209333039E-4</v>
      </c>
    </row>
    <row r="591" spans="34:36" x14ac:dyDescent="0.25">
      <c r="AH591">
        <v>590</v>
      </c>
      <c r="AI591">
        <f>COUNTIF(Two!$G:$ZZ,AH591)</f>
        <v>0</v>
      </c>
      <c r="AJ591" s="7">
        <f t="shared" si="13"/>
        <v>0</v>
      </c>
    </row>
    <row r="592" spans="34:36" x14ac:dyDescent="0.25">
      <c r="AH592">
        <v>591</v>
      </c>
      <c r="AI592">
        <f>COUNTIF(Two!$G:$ZZ,AH592)</f>
        <v>1</v>
      </c>
      <c r="AJ592" s="7">
        <f t="shared" si="13"/>
        <v>5.5029716046665196E-5</v>
      </c>
    </row>
    <row r="593" spans="34:36" x14ac:dyDescent="0.25">
      <c r="AH593">
        <v>592</v>
      </c>
      <c r="AI593">
        <f>COUNTIF(Two!$G:$ZZ,AH593)</f>
        <v>0</v>
      </c>
      <c r="AJ593" s="7">
        <f t="shared" si="13"/>
        <v>0</v>
      </c>
    </row>
    <row r="594" spans="34:36" x14ac:dyDescent="0.25">
      <c r="AH594">
        <v>593</v>
      </c>
      <c r="AI594">
        <f>COUNTIF(Two!$G:$ZZ,AH594)</f>
        <v>2</v>
      </c>
      <c r="AJ594" s="7">
        <f t="shared" si="13"/>
        <v>1.1005943209333039E-4</v>
      </c>
    </row>
    <row r="595" spans="34:36" x14ac:dyDescent="0.25">
      <c r="AH595">
        <v>594</v>
      </c>
      <c r="AI595">
        <f>COUNTIF(Two!$G:$ZZ,AH595)</f>
        <v>1</v>
      </c>
      <c r="AJ595" s="7">
        <f t="shared" si="13"/>
        <v>5.5029716046665196E-5</v>
      </c>
    </row>
    <row r="596" spans="34:36" x14ac:dyDescent="0.25">
      <c r="AH596">
        <v>595</v>
      </c>
      <c r="AI596">
        <f>COUNTIF(Two!$G:$ZZ,AH596)</f>
        <v>2</v>
      </c>
      <c r="AJ596" s="7">
        <f t="shared" si="13"/>
        <v>1.1005943209333039E-4</v>
      </c>
    </row>
    <row r="597" spans="34:36" x14ac:dyDescent="0.25">
      <c r="AH597">
        <v>596</v>
      </c>
      <c r="AI597">
        <f>COUNTIF(Two!$G:$ZZ,AH597)</f>
        <v>3</v>
      </c>
      <c r="AJ597" s="7">
        <f t="shared" si="13"/>
        <v>1.650891481399956E-4</v>
      </c>
    </row>
    <row r="598" spans="34:36" x14ac:dyDescent="0.25">
      <c r="AH598">
        <v>597</v>
      </c>
      <c r="AI598">
        <f>COUNTIF(Two!$G:$ZZ,AH598)</f>
        <v>2</v>
      </c>
      <c r="AJ598" s="7">
        <f t="shared" si="13"/>
        <v>1.1005943209333039E-4</v>
      </c>
    </row>
    <row r="599" spans="34:36" x14ac:dyDescent="0.25">
      <c r="AH599">
        <v>598</v>
      </c>
      <c r="AI599">
        <f>COUNTIF(Two!$G:$ZZ,AH599)</f>
        <v>2</v>
      </c>
      <c r="AJ599" s="7">
        <f t="shared" si="13"/>
        <v>1.1005943209333039E-4</v>
      </c>
    </row>
    <row r="600" spans="34:36" x14ac:dyDescent="0.25">
      <c r="AH600">
        <v>599</v>
      </c>
      <c r="AI600">
        <f>COUNTIF(Two!$G:$ZZ,AH600)</f>
        <v>0</v>
      </c>
      <c r="AJ600" s="7">
        <f t="shared" si="13"/>
        <v>0</v>
      </c>
    </row>
    <row r="601" spans="34:36" x14ac:dyDescent="0.25">
      <c r="AH601">
        <v>600</v>
      </c>
      <c r="AI601">
        <f>COUNTIF(Two!$G:$ZZ,AH601)</f>
        <v>0</v>
      </c>
      <c r="AJ601" s="7">
        <f t="shared" si="13"/>
        <v>0</v>
      </c>
    </row>
    <row r="602" spans="34:36" x14ac:dyDescent="0.25">
      <c r="AH602">
        <v>601</v>
      </c>
      <c r="AI602">
        <f>COUNTIF(Two!$G:$ZZ,AH602)</f>
        <v>2</v>
      </c>
      <c r="AJ602" s="7">
        <f t="shared" si="13"/>
        <v>1.1005943209333039E-4</v>
      </c>
    </row>
    <row r="603" spans="34:36" x14ac:dyDescent="0.25">
      <c r="AH603">
        <v>602</v>
      </c>
      <c r="AI603">
        <f>COUNTIF(Two!$G:$ZZ,AH603)</f>
        <v>0</v>
      </c>
      <c r="AJ603" s="7">
        <f t="shared" si="13"/>
        <v>0</v>
      </c>
    </row>
    <row r="604" spans="34:36" x14ac:dyDescent="0.25">
      <c r="AH604">
        <v>603</v>
      </c>
      <c r="AI604">
        <f>COUNTIF(Two!$G:$ZZ,AH604)</f>
        <v>1</v>
      </c>
      <c r="AJ604" s="7">
        <f t="shared" si="13"/>
        <v>5.5029716046665196E-5</v>
      </c>
    </row>
    <row r="605" spans="34:36" x14ac:dyDescent="0.25">
      <c r="AH605">
        <v>604</v>
      </c>
      <c r="AI605">
        <f>COUNTIF(Two!$G:$ZZ,AH605)</f>
        <v>1</v>
      </c>
      <c r="AJ605" s="7">
        <f t="shared" si="13"/>
        <v>5.5029716046665196E-5</v>
      </c>
    </row>
    <row r="606" spans="34:36" x14ac:dyDescent="0.25">
      <c r="AH606">
        <v>605</v>
      </c>
      <c r="AI606">
        <f>COUNTIF(Two!$G:$ZZ,AH606)</f>
        <v>1</v>
      </c>
      <c r="AJ606" s="7">
        <f t="shared" si="13"/>
        <v>5.5029716046665196E-5</v>
      </c>
    </row>
    <row r="607" spans="34:36" x14ac:dyDescent="0.25">
      <c r="AH607">
        <v>606</v>
      </c>
      <c r="AI607">
        <f>COUNTIF(Two!$G:$ZZ,AH607)</f>
        <v>0</v>
      </c>
      <c r="AJ607" s="7">
        <f t="shared" si="13"/>
        <v>0</v>
      </c>
    </row>
    <row r="608" spans="34:36" x14ac:dyDescent="0.25">
      <c r="AH608">
        <v>607</v>
      </c>
      <c r="AI608">
        <f>COUNTIF(Two!$G:$ZZ,AH608)</f>
        <v>3</v>
      </c>
      <c r="AJ608" s="7">
        <f t="shared" si="13"/>
        <v>1.650891481399956E-4</v>
      </c>
    </row>
    <row r="609" spans="34:36" x14ac:dyDescent="0.25">
      <c r="AH609">
        <v>608</v>
      </c>
      <c r="AI609">
        <f>COUNTIF(Two!$G:$ZZ,AH609)</f>
        <v>0</v>
      </c>
      <c r="AJ609" s="7">
        <f t="shared" si="13"/>
        <v>0</v>
      </c>
    </row>
    <row r="610" spans="34:36" x14ac:dyDescent="0.25">
      <c r="AH610">
        <v>609</v>
      </c>
      <c r="AI610">
        <f>COUNTIF(Two!$G:$ZZ,AH610)</f>
        <v>0</v>
      </c>
      <c r="AJ610" s="7">
        <f t="shared" si="13"/>
        <v>0</v>
      </c>
    </row>
    <row r="611" spans="34:36" x14ac:dyDescent="0.25">
      <c r="AH611">
        <v>610</v>
      </c>
      <c r="AI611">
        <f>COUNTIF(Two!$G:$ZZ,AH611)</f>
        <v>1</v>
      </c>
      <c r="AJ611" s="7">
        <f t="shared" si="13"/>
        <v>5.5029716046665196E-5</v>
      </c>
    </row>
    <row r="612" spans="34:36" x14ac:dyDescent="0.25">
      <c r="AH612">
        <v>611</v>
      </c>
      <c r="AI612">
        <f>COUNTIF(Two!$G:$ZZ,AH612)</f>
        <v>1</v>
      </c>
      <c r="AJ612" s="7">
        <f t="shared" si="13"/>
        <v>5.5029716046665196E-5</v>
      </c>
    </row>
    <row r="613" spans="34:36" x14ac:dyDescent="0.25">
      <c r="AH613">
        <v>612</v>
      </c>
      <c r="AI613">
        <f>COUNTIF(Two!$G:$ZZ,AH613)</f>
        <v>1</v>
      </c>
      <c r="AJ613" s="7">
        <f t="shared" si="13"/>
        <v>5.5029716046665196E-5</v>
      </c>
    </row>
    <row r="614" spans="34:36" x14ac:dyDescent="0.25">
      <c r="AH614">
        <v>613</v>
      </c>
      <c r="AI614">
        <f>COUNTIF(Two!$G:$ZZ,AH614)</f>
        <v>0</v>
      </c>
      <c r="AJ614" s="7">
        <f t="shared" si="13"/>
        <v>0</v>
      </c>
    </row>
    <row r="615" spans="34:36" x14ac:dyDescent="0.25">
      <c r="AH615">
        <v>614</v>
      </c>
      <c r="AI615">
        <f>COUNTIF(Two!$G:$ZZ,AH615)</f>
        <v>1</v>
      </c>
      <c r="AJ615" s="7">
        <f t="shared" si="13"/>
        <v>5.5029716046665196E-5</v>
      </c>
    </row>
    <row r="616" spans="34:36" x14ac:dyDescent="0.25">
      <c r="AH616">
        <v>615</v>
      </c>
      <c r="AI616">
        <f>COUNTIF(Two!$G:$ZZ,AH616)</f>
        <v>0</v>
      </c>
      <c r="AJ616" s="7">
        <f t="shared" si="13"/>
        <v>0</v>
      </c>
    </row>
    <row r="617" spans="34:36" x14ac:dyDescent="0.25">
      <c r="AH617">
        <v>616</v>
      </c>
      <c r="AI617">
        <f>COUNTIF(Two!$G:$ZZ,AH617)</f>
        <v>3</v>
      </c>
      <c r="AJ617" s="7">
        <f t="shared" si="13"/>
        <v>1.650891481399956E-4</v>
      </c>
    </row>
    <row r="618" spans="34:36" x14ac:dyDescent="0.25">
      <c r="AH618">
        <v>617</v>
      </c>
      <c r="AI618">
        <f>COUNTIF(Two!$G:$ZZ,AH618)</f>
        <v>1</v>
      </c>
      <c r="AJ618" s="7">
        <f t="shared" si="13"/>
        <v>5.5029716046665196E-5</v>
      </c>
    </row>
    <row r="619" spans="34:36" x14ac:dyDescent="0.25">
      <c r="AH619">
        <v>618</v>
      </c>
      <c r="AI619">
        <f>COUNTIF(Two!$G:$ZZ,AH619)</f>
        <v>2</v>
      </c>
      <c r="AJ619" s="7">
        <f t="shared" si="13"/>
        <v>1.1005943209333039E-4</v>
      </c>
    </row>
    <row r="620" spans="34:36" x14ac:dyDescent="0.25">
      <c r="AH620">
        <v>619</v>
      </c>
      <c r="AI620">
        <f>COUNTIF(Two!$G:$ZZ,AH620)</f>
        <v>0</v>
      </c>
      <c r="AJ620" s="7">
        <f t="shared" si="13"/>
        <v>0</v>
      </c>
    </row>
    <row r="621" spans="34:36" x14ac:dyDescent="0.25">
      <c r="AH621">
        <v>620</v>
      </c>
      <c r="AI621">
        <f>COUNTIF(Two!$G:$ZZ,AH621)</f>
        <v>1</v>
      </c>
      <c r="AJ621" s="7">
        <f t="shared" si="13"/>
        <v>5.5029716046665196E-5</v>
      </c>
    </row>
    <row r="622" spans="34:36" x14ac:dyDescent="0.25">
      <c r="AH622">
        <v>621</v>
      </c>
      <c r="AI622">
        <f>COUNTIF(Two!$G:$ZZ,AH622)</f>
        <v>0</v>
      </c>
      <c r="AJ622" s="7">
        <f t="shared" si="13"/>
        <v>0</v>
      </c>
    </row>
    <row r="623" spans="34:36" x14ac:dyDescent="0.25">
      <c r="AH623">
        <v>622</v>
      </c>
      <c r="AI623">
        <f>COUNTIF(Two!$G:$ZZ,AH623)</f>
        <v>0</v>
      </c>
      <c r="AJ623" s="7">
        <f t="shared" si="13"/>
        <v>0</v>
      </c>
    </row>
    <row r="624" spans="34:36" x14ac:dyDescent="0.25">
      <c r="AH624">
        <v>623</v>
      </c>
      <c r="AI624">
        <f>COUNTIF(Two!$G:$ZZ,AH624)</f>
        <v>2</v>
      </c>
      <c r="AJ624" s="7">
        <f t="shared" si="13"/>
        <v>1.1005943209333039E-4</v>
      </c>
    </row>
    <row r="625" spans="34:36" x14ac:dyDescent="0.25">
      <c r="AH625">
        <v>624</v>
      </c>
      <c r="AI625">
        <f>COUNTIF(Two!$G:$ZZ,AH625)</f>
        <v>1</v>
      </c>
      <c r="AJ625" s="7">
        <f t="shared" si="13"/>
        <v>5.5029716046665196E-5</v>
      </c>
    </row>
    <row r="626" spans="34:36" x14ac:dyDescent="0.25">
      <c r="AH626">
        <v>625</v>
      </c>
      <c r="AI626">
        <f>COUNTIF(Two!$G:$ZZ,AH626)</f>
        <v>3</v>
      </c>
      <c r="AJ626" s="7">
        <f t="shared" si="13"/>
        <v>1.650891481399956E-4</v>
      </c>
    </row>
    <row r="627" spans="34:36" x14ac:dyDescent="0.25">
      <c r="AH627">
        <v>626</v>
      </c>
      <c r="AI627">
        <f>COUNTIF(Two!$G:$ZZ,AH627)</f>
        <v>0</v>
      </c>
      <c r="AJ627" s="7">
        <f t="shared" si="13"/>
        <v>0</v>
      </c>
    </row>
    <row r="628" spans="34:36" x14ac:dyDescent="0.25">
      <c r="AH628">
        <v>627</v>
      </c>
      <c r="AI628">
        <f>COUNTIF(Two!$G:$ZZ,AH628)</f>
        <v>1</v>
      </c>
      <c r="AJ628" s="7">
        <f t="shared" si="13"/>
        <v>5.5029716046665196E-5</v>
      </c>
    </row>
    <row r="629" spans="34:36" x14ac:dyDescent="0.25">
      <c r="AH629">
        <v>628</v>
      </c>
      <c r="AI629">
        <f>COUNTIF(Two!$G:$ZZ,AH629)</f>
        <v>1</v>
      </c>
      <c r="AJ629" s="7">
        <f t="shared" si="13"/>
        <v>5.5029716046665196E-5</v>
      </c>
    </row>
    <row r="630" spans="34:36" x14ac:dyDescent="0.25">
      <c r="AH630">
        <v>629</v>
      </c>
      <c r="AI630">
        <f>COUNTIF(Two!$G:$ZZ,AH630)</f>
        <v>0</v>
      </c>
      <c r="AJ630" s="7">
        <f t="shared" si="13"/>
        <v>0</v>
      </c>
    </row>
    <row r="631" spans="34:36" x14ac:dyDescent="0.25">
      <c r="AH631">
        <v>630</v>
      </c>
      <c r="AI631">
        <f>COUNTIF(Two!$G:$ZZ,AH631)</f>
        <v>1</v>
      </c>
      <c r="AJ631" s="7">
        <f t="shared" si="13"/>
        <v>5.5029716046665196E-5</v>
      </c>
    </row>
    <row r="632" spans="34:36" x14ac:dyDescent="0.25">
      <c r="AH632">
        <v>631</v>
      </c>
      <c r="AI632">
        <f>COUNTIF(Two!$G:$ZZ,AH632)</f>
        <v>1</v>
      </c>
      <c r="AJ632" s="7">
        <f t="shared" si="13"/>
        <v>5.5029716046665196E-5</v>
      </c>
    </row>
    <row r="633" spans="34:36" x14ac:dyDescent="0.25">
      <c r="AH633">
        <v>632</v>
      </c>
      <c r="AI633">
        <f>COUNTIF(Two!$G:$ZZ,AH633)</f>
        <v>1</v>
      </c>
      <c r="AJ633" s="7">
        <f t="shared" si="13"/>
        <v>5.5029716046665196E-5</v>
      </c>
    </row>
    <row r="634" spans="34:36" x14ac:dyDescent="0.25">
      <c r="AH634">
        <v>633</v>
      </c>
      <c r="AI634">
        <f>COUNTIF(Two!$G:$ZZ,AH634)</f>
        <v>1</v>
      </c>
      <c r="AJ634" s="7">
        <f t="shared" si="13"/>
        <v>5.5029716046665196E-5</v>
      </c>
    </row>
    <row r="635" spans="34:36" x14ac:dyDescent="0.25">
      <c r="AH635">
        <v>634</v>
      </c>
      <c r="AI635">
        <f>COUNTIF(Two!$G:$ZZ,AH635)</f>
        <v>0</v>
      </c>
      <c r="AJ635" s="7">
        <f t="shared" si="13"/>
        <v>0</v>
      </c>
    </row>
    <row r="636" spans="34:36" x14ac:dyDescent="0.25">
      <c r="AH636">
        <v>635</v>
      </c>
      <c r="AI636">
        <f>COUNTIF(Two!$G:$ZZ,AH636)</f>
        <v>1</v>
      </c>
      <c r="AJ636" s="7">
        <f t="shared" si="13"/>
        <v>5.5029716046665196E-5</v>
      </c>
    </row>
    <row r="637" spans="34:36" x14ac:dyDescent="0.25">
      <c r="AH637">
        <v>636</v>
      </c>
      <c r="AI637">
        <f>COUNTIF(Two!$G:$ZZ,AH637)</f>
        <v>0</v>
      </c>
      <c r="AJ637" s="7">
        <f t="shared" si="13"/>
        <v>0</v>
      </c>
    </row>
    <row r="638" spans="34:36" x14ac:dyDescent="0.25">
      <c r="AH638">
        <v>637</v>
      </c>
      <c r="AI638">
        <f>COUNTIF(Two!$G:$ZZ,AH638)</f>
        <v>0</v>
      </c>
      <c r="AJ638" s="7">
        <f t="shared" si="13"/>
        <v>0</v>
      </c>
    </row>
    <row r="639" spans="34:36" x14ac:dyDescent="0.25">
      <c r="AH639">
        <v>638</v>
      </c>
      <c r="AI639">
        <f>COUNTIF(Two!$G:$ZZ,AH639)</f>
        <v>0</v>
      </c>
      <c r="AJ639" s="7">
        <f t="shared" si="13"/>
        <v>0</v>
      </c>
    </row>
    <row r="640" spans="34:36" x14ac:dyDescent="0.25">
      <c r="AH640">
        <v>639</v>
      </c>
      <c r="AI640">
        <f>COUNTIF(Two!$G:$ZZ,AH640)</f>
        <v>0</v>
      </c>
      <c r="AJ640" s="7">
        <f t="shared" si="13"/>
        <v>0</v>
      </c>
    </row>
    <row r="641" spans="34:36" x14ac:dyDescent="0.25">
      <c r="AH641">
        <v>640</v>
      </c>
      <c r="AI641">
        <f>COUNTIF(Two!$G:$ZZ,AH641)</f>
        <v>0</v>
      </c>
      <c r="AJ641" s="7">
        <f t="shared" si="13"/>
        <v>0</v>
      </c>
    </row>
    <row r="642" spans="34:36" x14ac:dyDescent="0.25">
      <c r="AH642">
        <v>641</v>
      </c>
      <c r="AI642">
        <f>COUNTIF(Two!$G:$ZZ,AH642)</f>
        <v>1</v>
      </c>
      <c r="AJ642" s="7">
        <f t="shared" si="13"/>
        <v>5.5029716046665196E-5</v>
      </c>
    </row>
    <row r="643" spans="34:36" x14ac:dyDescent="0.25">
      <c r="AH643">
        <v>642</v>
      </c>
      <c r="AI643">
        <f>COUNTIF(Two!$G:$ZZ,AH643)</f>
        <v>0</v>
      </c>
      <c r="AJ643" s="7">
        <f t="shared" ref="AJ643:AJ706" si="14">AI643/SUM(AI:AI)</f>
        <v>0</v>
      </c>
    </row>
    <row r="644" spans="34:36" x14ac:dyDescent="0.25">
      <c r="AH644">
        <v>643</v>
      </c>
      <c r="AI644">
        <f>COUNTIF(Two!$G:$ZZ,AH644)</f>
        <v>1</v>
      </c>
      <c r="AJ644" s="7">
        <f t="shared" si="14"/>
        <v>5.5029716046665196E-5</v>
      </c>
    </row>
    <row r="645" spans="34:36" x14ac:dyDescent="0.25">
      <c r="AH645">
        <v>644</v>
      </c>
      <c r="AI645">
        <f>COUNTIF(Two!$G:$ZZ,AH645)</f>
        <v>0</v>
      </c>
      <c r="AJ645" s="7">
        <f t="shared" si="14"/>
        <v>0</v>
      </c>
    </row>
    <row r="646" spans="34:36" x14ac:dyDescent="0.25">
      <c r="AH646">
        <v>645</v>
      </c>
      <c r="AI646">
        <f>COUNTIF(Two!$G:$ZZ,AH646)</f>
        <v>1</v>
      </c>
      <c r="AJ646" s="7">
        <f t="shared" si="14"/>
        <v>5.5029716046665196E-5</v>
      </c>
    </row>
    <row r="647" spans="34:36" x14ac:dyDescent="0.25">
      <c r="AH647">
        <v>646</v>
      </c>
      <c r="AI647">
        <f>COUNTIF(Two!$G:$ZZ,AH647)</f>
        <v>1</v>
      </c>
      <c r="AJ647" s="7">
        <f t="shared" si="14"/>
        <v>5.5029716046665196E-5</v>
      </c>
    </row>
    <row r="648" spans="34:36" x14ac:dyDescent="0.25">
      <c r="AH648">
        <v>647</v>
      </c>
      <c r="AI648">
        <f>COUNTIF(Two!$G:$ZZ,AH648)</f>
        <v>0</v>
      </c>
      <c r="AJ648" s="7">
        <f t="shared" si="14"/>
        <v>0</v>
      </c>
    </row>
    <row r="649" spans="34:36" x14ac:dyDescent="0.25">
      <c r="AH649">
        <v>648</v>
      </c>
      <c r="AI649">
        <f>COUNTIF(Two!$G:$ZZ,AH649)</f>
        <v>0</v>
      </c>
      <c r="AJ649" s="7">
        <f t="shared" si="14"/>
        <v>0</v>
      </c>
    </row>
    <row r="650" spans="34:36" x14ac:dyDescent="0.25">
      <c r="AH650">
        <v>649</v>
      </c>
      <c r="AI650">
        <f>COUNTIF(Two!$G:$ZZ,AH650)</f>
        <v>1</v>
      </c>
      <c r="AJ650" s="7">
        <f t="shared" si="14"/>
        <v>5.5029716046665196E-5</v>
      </c>
    </row>
    <row r="651" spans="34:36" x14ac:dyDescent="0.25">
      <c r="AH651">
        <v>650</v>
      </c>
      <c r="AI651">
        <f>COUNTIF(Two!$G:$ZZ,AH651)</f>
        <v>0</v>
      </c>
      <c r="AJ651" s="7">
        <f t="shared" si="14"/>
        <v>0</v>
      </c>
    </row>
    <row r="652" spans="34:36" x14ac:dyDescent="0.25">
      <c r="AH652">
        <v>651</v>
      </c>
      <c r="AI652">
        <f>COUNTIF(Two!$G:$ZZ,AH652)</f>
        <v>0</v>
      </c>
      <c r="AJ652" s="7">
        <f t="shared" si="14"/>
        <v>0</v>
      </c>
    </row>
    <row r="653" spans="34:36" x14ac:dyDescent="0.25">
      <c r="AH653">
        <v>652</v>
      </c>
      <c r="AI653">
        <f>COUNTIF(Two!$G:$ZZ,AH653)</f>
        <v>1</v>
      </c>
      <c r="AJ653" s="7">
        <f t="shared" si="14"/>
        <v>5.5029716046665196E-5</v>
      </c>
    </row>
    <row r="654" spans="34:36" x14ac:dyDescent="0.25">
      <c r="AH654">
        <v>653</v>
      </c>
      <c r="AI654">
        <f>COUNTIF(Two!$G:$ZZ,AH654)</f>
        <v>1</v>
      </c>
      <c r="AJ654" s="7">
        <f t="shared" si="14"/>
        <v>5.5029716046665196E-5</v>
      </c>
    </row>
    <row r="655" spans="34:36" x14ac:dyDescent="0.25">
      <c r="AH655">
        <v>654</v>
      </c>
      <c r="AI655">
        <f>COUNTIF(Two!$G:$ZZ,AH655)</f>
        <v>0</v>
      </c>
      <c r="AJ655" s="7">
        <f t="shared" si="14"/>
        <v>0</v>
      </c>
    </row>
    <row r="656" spans="34:36" x14ac:dyDescent="0.25">
      <c r="AH656">
        <v>655</v>
      </c>
      <c r="AI656">
        <f>COUNTIF(Two!$G:$ZZ,AH656)</f>
        <v>0</v>
      </c>
      <c r="AJ656" s="7">
        <f t="shared" si="14"/>
        <v>0</v>
      </c>
    </row>
    <row r="657" spans="34:36" x14ac:dyDescent="0.25">
      <c r="AH657">
        <v>656</v>
      </c>
      <c r="AI657">
        <f>COUNTIF(Two!$G:$ZZ,AH657)</f>
        <v>0</v>
      </c>
      <c r="AJ657" s="7">
        <f t="shared" si="14"/>
        <v>0</v>
      </c>
    </row>
    <row r="658" spans="34:36" x14ac:dyDescent="0.25">
      <c r="AH658">
        <v>657</v>
      </c>
      <c r="AI658">
        <f>COUNTIF(Two!$G:$ZZ,AH658)</f>
        <v>0</v>
      </c>
      <c r="AJ658" s="7">
        <f t="shared" si="14"/>
        <v>0</v>
      </c>
    </row>
    <row r="659" spans="34:36" x14ac:dyDescent="0.25">
      <c r="AH659">
        <v>658</v>
      </c>
      <c r="AI659">
        <f>COUNTIF(Two!$G:$ZZ,AH659)</f>
        <v>1</v>
      </c>
      <c r="AJ659" s="7">
        <f t="shared" si="14"/>
        <v>5.5029716046665196E-5</v>
      </c>
    </row>
    <row r="660" spans="34:36" x14ac:dyDescent="0.25">
      <c r="AH660">
        <v>659</v>
      </c>
      <c r="AI660">
        <f>COUNTIF(Two!$G:$ZZ,AH660)</f>
        <v>0</v>
      </c>
      <c r="AJ660" s="7">
        <f t="shared" si="14"/>
        <v>0</v>
      </c>
    </row>
    <row r="661" spans="34:36" x14ac:dyDescent="0.25">
      <c r="AH661">
        <v>660</v>
      </c>
      <c r="AI661">
        <f>COUNTIF(Two!$G:$ZZ,AH661)</f>
        <v>0</v>
      </c>
      <c r="AJ661" s="7">
        <f t="shared" si="14"/>
        <v>0</v>
      </c>
    </row>
    <row r="662" spans="34:36" x14ac:dyDescent="0.25">
      <c r="AH662">
        <v>661</v>
      </c>
      <c r="AI662">
        <f>COUNTIF(Two!$G:$ZZ,AH662)</f>
        <v>0</v>
      </c>
      <c r="AJ662" s="7">
        <f t="shared" si="14"/>
        <v>0</v>
      </c>
    </row>
    <row r="663" spans="34:36" x14ac:dyDescent="0.25">
      <c r="AH663">
        <v>662</v>
      </c>
      <c r="AI663">
        <f>COUNTIF(Two!$G:$ZZ,AH663)</f>
        <v>0</v>
      </c>
      <c r="AJ663" s="7">
        <f t="shared" si="14"/>
        <v>0</v>
      </c>
    </row>
    <row r="664" spans="34:36" x14ac:dyDescent="0.25">
      <c r="AH664">
        <v>663</v>
      </c>
      <c r="AI664">
        <f>COUNTIF(Two!$G:$ZZ,AH664)</f>
        <v>0</v>
      </c>
      <c r="AJ664" s="7">
        <f t="shared" si="14"/>
        <v>0</v>
      </c>
    </row>
    <row r="665" spans="34:36" x14ac:dyDescent="0.25">
      <c r="AH665">
        <v>664</v>
      </c>
      <c r="AI665">
        <f>COUNTIF(Two!$G:$ZZ,AH665)</f>
        <v>0</v>
      </c>
      <c r="AJ665" s="7">
        <f t="shared" si="14"/>
        <v>0</v>
      </c>
    </row>
    <row r="666" spans="34:36" x14ac:dyDescent="0.25">
      <c r="AH666">
        <v>665</v>
      </c>
      <c r="AI666">
        <f>COUNTIF(Two!$G:$ZZ,AH666)</f>
        <v>2</v>
      </c>
      <c r="AJ666" s="7">
        <f t="shared" si="14"/>
        <v>1.1005943209333039E-4</v>
      </c>
    </row>
    <row r="667" spans="34:36" x14ac:dyDescent="0.25">
      <c r="AH667">
        <v>666</v>
      </c>
      <c r="AI667">
        <f>COUNTIF(Two!$G:$ZZ,AH667)</f>
        <v>0</v>
      </c>
      <c r="AJ667" s="7">
        <f t="shared" si="14"/>
        <v>0</v>
      </c>
    </row>
    <row r="668" spans="34:36" x14ac:dyDescent="0.25">
      <c r="AH668">
        <v>667</v>
      </c>
      <c r="AI668">
        <f>COUNTIF(Two!$G:$ZZ,AH668)</f>
        <v>0</v>
      </c>
      <c r="AJ668" s="7">
        <f t="shared" si="14"/>
        <v>0</v>
      </c>
    </row>
    <row r="669" spans="34:36" x14ac:dyDescent="0.25">
      <c r="AH669">
        <v>668</v>
      </c>
      <c r="AI669">
        <f>COUNTIF(Two!$G:$ZZ,AH669)</f>
        <v>1</v>
      </c>
      <c r="AJ669" s="7">
        <f t="shared" si="14"/>
        <v>5.5029716046665196E-5</v>
      </c>
    </row>
    <row r="670" spans="34:36" x14ac:dyDescent="0.25">
      <c r="AH670">
        <v>669</v>
      </c>
      <c r="AI670">
        <f>COUNTIF(Two!$G:$ZZ,AH670)</f>
        <v>0</v>
      </c>
      <c r="AJ670" s="7">
        <f t="shared" si="14"/>
        <v>0</v>
      </c>
    </row>
    <row r="671" spans="34:36" x14ac:dyDescent="0.25">
      <c r="AH671">
        <v>670</v>
      </c>
      <c r="AI671">
        <f>COUNTIF(Two!$G:$ZZ,AH671)</f>
        <v>2</v>
      </c>
      <c r="AJ671" s="7">
        <f t="shared" si="14"/>
        <v>1.1005943209333039E-4</v>
      </c>
    </row>
    <row r="672" spans="34:36" x14ac:dyDescent="0.25">
      <c r="AH672">
        <v>671</v>
      </c>
      <c r="AI672">
        <f>COUNTIF(Two!$G:$ZZ,AH672)</f>
        <v>0</v>
      </c>
      <c r="AJ672" s="7">
        <f t="shared" si="14"/>
        <v>0</v>
      </c>
    </row>
    <row r="673" spans="34:36" x14ac:dyDescent="0.25">
      <c r="AH673">
        <v>672</v>
      </c>
      <c r="AI673">
        <f>COUNTIF(Two!$G:$ZZ,AH673)</f>
        <v>0</v>
      </c>
      <c r="AJ673" s="7">
        <f t="shared" si="14"/>
        <v>0</v>
      </c>
    </row>
    <row r="674" spans="34:36" x14ac:dyDescent="0.25">
      <c r="AH674">
        <v>673</v>
      </c>
      <c r="AI674">
        <f>COUNTIF(Two!$G:$ZZ,AH674)</f>
        <v>1</v>
      </c>
      <c r="AJ674" s="7">
        <f t="shared" si="14"/>
        <v>5.5029716046665196E-5</v>
      </c>
    </row>
    <row r="675" spans="34:36" x14ac:dyDescent="0.25">
      <c r="AH675">
        <v>674</v>
      </c>
      <c r="AI675">
        <f>COUNTIF(Two!$G:$ZZ,AH675)</f>
        <v>0</v>
      </c>
      <c r="AJ675" s="7">
        <f t="shared" si="14"/>
        <v>0</v>
      </c>
    </row>
    <row r="676" spans="34:36" x14ac:dyDescent="0.25">
      <c r="AH676">
        <v>675</v>
      </c>
      <c r="AI676">
        <f>COUNTIF(Two!$G:$ZZ,AH676)</f>
        <v>2</v>
      </c>
      <c r="AJ676" s="7">
        <f t="shared" si="14"/>
        <v>1.1005943209333039E-4</v>
      </c>
    </row>
    <row r="677" spans="34:36" x14ac:dyDescent="0.25">
      <c r="AH677">
        <v>676</v>
      </c>
      <c r="AI677">
        <f>COUNTIF(Two!$G:$ZZ,AH677)</f>
        <v>1</v>
      </c>
      <c r="AJ677" s="7">
        <f t="shared" si="14"/>
        <v>5.5029716046665196E-5</v>
      </c>
    </row>
    <row r="678" spans="34:36" x14ac:dyDescent="0.25">
      <c r="AH678">
        <v>677</v>
      </c>
      <c r="AI678">
        <f>COUNTIF(Two!$G:$ZZ,AH678)</f>
        <v>0</v>
      </c>
      <c r="AJ678" s="7">
        <f t="shared" si="14"/>
        <v>0</v>
      </c>
    </row>
    <row r="679" spans="34:36" x14ac:dyDescent="0.25">
      <c r="AH679">
        <v>678</v>
      </c>
      <c r="AI679">
        <f>COUNTIF(Two!$G:$ZZ,AH679)</f>
        <v>1</v>
      </c>
      <c r="AJ679" s="7">
        <f t="shared" si="14"/>
        <v>5.5029716046665196E-5</v>
      </c>
    </row>
    <row r="680" spans="34:36" x14ac:dyDescent="0.25">
      <c r="AH680">
        <v>679</v>
      </c>
      <c r="AI680">
        <f>COUNTIF(Two!$G:$ZZ,AH680)</f>
        <v>1</v>
      </c>
      <c r="AJ680" s="7">
        <f t="shared" si="14"/>
        <v>5.5029716046665196E-5</v>
      </c>
    </row>
    <row r="681" spans="34:36" x14ac:dyDescent="0.25">
      <c r="AH681">
        <v>680</v>
      </c>
      <c r="AI681">
        <f>COUNTIF(Two!$G:$ZZ,AH681)</f>
        <v>0</v>
      </c>
      <c r="AJ681" s="7">
        <f t="shared" si="14"/>
        <v>0</v>
      </c>
    </row>
    <row r="682" spans="34:36" x14ac:dyDescent="0.25">
      <c r="AH682">
        <v>681</v>
      </c>
      <c r="AI682">
        <f>COUNTIF(Two!$G:$ZZ,AH682)</f>
        <v>0</v>
      </c>
      <c r="AJ682" s="7">
        <f t="shared" si="14"/>
        <v>0</v>
      </c>
    </row>
    <row r="683" spans="34:36" x14ac:dyDescent="0.25">
      <c r="AH683">
        <v>682</v>
      </c>
      <c r="AI683">
        <f>COUNTIF(Two!$G:$ZZ,AH683)</f>
        <v>2</v>
      </c>
      <c r="AJ683" s="7">
        <f t="shared" si="14"/>
        <v>1.1005943209333039E-4</v>
      </c>
    </row>
    <row r="684" spans="34:36" x14ac:dyDescent="0.25">
      <c r="AH684">
        <v>683</v>
      </c>
      <c r="AI684">
        <f>COUNTIF(Two!$G:$ZZ,AH684)</f>
        <v>0</v>
      </c>
      <c r="AJ684" s="7">
        <f t="shared" si="14"/>
        <v>0</v>
      </c>
    </row>
    <row r="685" spans="34:36" x14ac:dyDescent="0.25">
      <c r="AH685">
        <v>684</v>
      </c>
      <c r="AI685">
        <f>COUNTIF(Two!$G:$ZZ,AH685)</f>
        <v>0</v>
      </c>
      <c r="AJ685" s="7">
        <f t="shared" si="14"/>
        <v>0</v>
      </c>
    </row>
    <row r="686" spans="34:36" x14ac:dyDescent="0.25">
      <c r="AH686">
        <v>685</v>
      </c>
      <c r="AI686">
        <f>COUNTIF(Two!$G:$ZZ,AH686)</f>
        <v>1</v>
      </c>
      <c r="AJ686" s="7">
        <f t="shared" si="14"/>
        <v>5.5029716046665196E-5</v>
      </c>
    </row>
    <row r="687" spans="34:36" x14ac:dyDescent="0.25">
      <c r="AH687">
        <v>686</v>
      </c>
      <c r="AI687">
        <f>COUNTIF(Two!$G:$ZZ,AH687)</f>
        <v>1</v>
      </c>
      <c r="AJ687" s="7">
        <f t="shared" si="14"/>
        <v>5.5029716046665196E-5</v>
      </c>
    </row>
    <row r="688" spans="34:36" x14ac:dyDescent="0.25">
      <c r="AH688">
        <v>687</v>
      </c>
      <c r="AI688">
        <f>COUNTIF(Two!$G:$ZZ,AH688)</f>
        <v>1</v>
      </c>
      <c r="AJ688" s="7">
        <f t="shared" si="14"/>
        <v>5.5029716046665196E-5</v>
      </c>
    </row>
    <row r="689" spans="34:36" x14ac:dyDescent="0.25">
      <c r="AH689">
        <v>688</v>
      </c>
      <c r="AI689">
        <f>COUNTIF(Two!$G:$ZZ,AH689)</f>
        <v>0</v>
      </c>
      <c r="AJ689" s="7">
        <f t="shared" si="14"/>
        <v>0</v>
      </c>
    </row>
    <row r="690" spans="34:36" x14ac:dyDescent="0.25">
      <c r="AH690">
        <v>689</v>
      </c>
      <c r="AI690">
        <f>COUNTIF(Two!$G:$ZZ,AH690)</f>
        <v>0</v>
      </c>
      <c r="AJ690" s="7">
        <f t="shared" si="14"/>
        <v>0</v>
      </c>
    </row>
    <row r="691" spans="34:36" x14ac:dyDescent="0.25">
      <c r="AH691">
        <v>690</v>
      </c>
      <c r="AI691">
        <f>COUNTIF(Two!$G:$ZZ,AH691)</f>
        <v>0</v>
      </c>
      <c r="AJ691" s="7">
        <f t="shared" si="14"/>
        <v>0</v>
      </c>
    </row>
    <row r="692" spans="34:36" x14ac:dyDescent="0.25">
      <c r="AH692">
        <v>691</v>
      </c>
      <c r="AI692">
        <f>COUNTIF(Two!$G:$ZZ,AH692)</f>
        <v>0</v>
      </c>
      <c r="AJ692" s="7">
        <f t="shared" si="14"/>
        <v>0</v>
      </c>
    </row>
    <row r="693" spans="34:36" x14ac:dyDescent="0.25">
      <c r="AH693">
        <v>692</v>
      </c>
      <c r="AI693">
        <f>COUNTIF(Two!$G:$ZZ,AH693)</f>
        <v>2</v>
      </c>
      <c r="AJ693" s="7">
        <f t="shared" si="14"/>
        <v>1.1005943209333039E-4</v>
      </c>
    </row>
    <row r="694" spans="34:36" x14ac:dyDescent="0.25">
      <c r="AH694">
        <v>693</v>
      </c>
      <c r="AI694">
        <f>COUNTIF(Two!$G:$ZZ,AH694)</f>
        <v>1</v>
      </c>
      <c r="AJ694" s="7">
        <f t="shared" si="14"/>
        <v>5.5029716046665196E-5</v>
      </c>
    </row>
    <row r="695" spans="34:36" x14ac:dyDescent="0.25">
      <c r="AH695">
        <v>694</v>
      </c>
      <c r="AI695">
        <f>COUNTIF(Two!$G:$ZZ,AH695)</f>
        <v>2</v>
      </c>
      <c r="AJ695" s="7">
        <f t="shared" si="14"/>
        <v>1.1005943209333039E-4</v>
      </c>
    </row>
    <row r="696" spans="34:36" x14ac:dyDescent="0.25">
      <c r="AH696">
        <v>695</v>
      </c>
      <c r="AI696">
        <f>COUNTIF(Two!$G:$ZZ,AH696)</f>
        <v>0</v>
      </c>
      <c r="AJ696" s="7">
        <f t="shared" si="14"/>
        <v>0</v>
      </c>
    </row>
    <row r="697" spans="34:36" x14ac:dyDescent="0.25">
      <c r="AH697">
        <v>696</v>
      </c>
      <c r="AI697">
        <f>COUNTIF(Two!$G:$ZZ,AH697)</f>
        <v>0</v>
      </c>
      <c r="AJ697" s="7">
        <f t="shared" si="14"/>
        <v>0</v>
      </c>
    </row>
    <row r="698" spans="34:36" x14ac:dyDescent="0.25">
      <c r="AH698">
        <v>697</v>
      </c>
      <c r="AI698">
        <f>COUNTIF(Two!$G:$ZZ,AH698)</f>
        <v>0</v>
      </c>
      <c r="AJ698" s="7">
        <f t="shared" si="14"/>
        <v>0</v>
      </c>
    </row>
    <row r="699" spans="34:36" x14ac:dyDescent="0.25">
      <c r="AH699">
        <v>698</v>
      </c>
      <c r="AI699">
        <f>COUNTIF(Two!$G:$ZZ,AH699)</f>
        <v>1</v>
      </c>
      <c r="AJ699" s="7">
        <f t="shared" si="14"/>
        <v>5.5029716046665196E-5</v>
      </c>
    </row>
    <row r="700" spans="34:36" x14ac:dyDescent="0.25">
      <c r="AH700">
        <v>699</v>
      </c>
      <c r="AI700">
        <f>COUNTIF(Two!$G:$ZZ,AH700)</f>
        <v>0</v>
      </c>
      <c r="AJ700" s="7">
        <f t="shared" si="14"/>
        <v>0</v>
      </c>
    </row>
    <row r="701" spans="34:36" x14ac:dyDescent="0.25">
      <c r="AH701">
        <v>700</v>
      </c>
      <c r="AI701">
        <f>COUNTIF(Two!$G:$ZZ,AH701)</f>
        <v>0</v>
      </c>
      <c r="AJ701" s="7">
        <f t="shared" si="14"/>
        <v>0</v>
      </c>
    </row>
    <row r="702" spans="34:36" x14ac:dyDescent="0.25">
      <c r="AH702">
        <v>701</v>
      </c>
      <c r="AI702">
        <f>COUNTIF(Two!$G:$ZZ,AH702)</f>
        <v>0</v>
      </c>
      <c r="AJ702" s="7">
        <f t="shared" si="14"/>
        <v>0</v>
      </c>
    </row>
    <row r="703" spans="34:36" x14ac:dyDescent="0.25">
      <c r="AH703">
        <v>702</v>
      </c>
      <c r="AI703">
        <f>COUNTIF(Two!$G:$ZZ,AH703)</f>
        <v>1</v>
      </c>
      <c r="AJ703" s="7">
        <f t="shared" si="14"/>
        <v>5.5029716046665196E-5</v>
      </c>
    </row>
    <row r="704" spans="34:36" x14ac:dyDescent="0.25">
      <c r="AH704">
        <v>703</v>
      </c>
      <c r="AI704">
        <f>COUNTIF(Two!$G:$ZZ,AH704)</f>
        <v>2</v>
      </c>
      <c r="AJ704" s="7">
        <f t="shared" si="14"/>
        <v>1.1005943209333039E-4</v>
      </c>
    </row>
    <row r="705" spans="34:36" x14ac:dyDescent="0.25">
      <c r="AH705">
        <v>704</v>
      </c>
      <c r="AI705">
        <f>COUNTIF(Two!$G:$ZZ,AH705)</f>
        <v>0</v>
      </c>
      <c r="AJ705" s="7">
        <f t="shared" si="14"/>
        <v>0</v>
      </c>
    </row>
    <row r="706" spans="34:36" x14ac:dyDescent="0.25">
      <c r="AH706">
        <v>705</v>
      </c>
      <c r="AI706">
        <f>COUNTIF(Two!$G:$ZZ,AH706)</f>
        <v>0</v>
      </c>
      <c r="AJ706" s="7">
        <f t="shared" si="14"/>
        <v>0</v>
      </c>
    </row>
    <row r="707" spans="34:36" x14ac:dyDescent="0.25">
      <c r="AH707">
        <v>706</v>
      </c>
      <c r="AI707">
        <f>COUNTIF(Two!$G:$ZZ,AH707)</f>
        <v>1</v>
      </c>
      <c r="AJ707" s="7">
        <f t="shared" ref="AJ707:AJ770" si="15">AI707/SUM(AI:AI)</f>
        <v>5.5029716046665196E-5</v>
      </c>
    </row>
    <row r="708" spans="34:36" x14ac:dyDescent="0.25">
      <c r="AH708">
        <v>707</v>
      </c>
      <c r="AI708">
        <f>COUNTIF(Two!$G:$ZZ,AH708)</f>
        <v>0</v>
      </c>
      <c r="AJ708" s="7">
        <f t="shared" si="15"/>
        <v>0</v>
      </c>
    </row>
    <row r="709" spans="34:36" x14ac:dyDescent="0.25">
      <c r="AH709">
        <v>708</v>
      </c>
      <c r="AI709">
        <f>COUNTIF(Two!$G:$ZZ,AH709)</f>
        <v>1</v>
      </c>
      <c r="AJ709" s="7">
        <f t="shared" si="15"/>
        <v>5.5029716046665196E-5</v>
      </c>
    </row>
    <row r="710" spans="34:36" x14ac:dyDescent="0.25">
      <c r="AH710">
        <v>709</v>
      </c>
      <c r="AI710">
        <f>COUNTIF(Two!$G:$ZZ,AH710)</f>
        <v>0</v>
      </c>
      <c r="AJ710" s="7">
        <f t="shared" si="15"/>
        <v>0</v>
      </c>
    </row>
    <row r="711" spans="34:36" x14ac:dyDescent="0.25">
      <c r="AH711">
        <v>710</v>
      </c>
      <c r="AI711">
        <f>COUNTIF(Two!$G:$ZZ,AH711)</f>
        <v>0</v>
      </c>
      <c r="AJ711" s="7">
        <f t="shared" si="15"/>
        <v>0</v>
      </c>
    </row>
    <row r="712" spans="34:36" x14ac:dyDescent="0.25">
      <c r="AH712">
        <v>711</v>
      </c>
      <c r="AI712">
        <f>COUNTIF(Two!$G:$ZZ,AH712)</f>
        <v>1</v>
      </c>
      <c r="AJ712" s="7">
        <f t="shared" si="15"/>
        <v>5.5029716046665196E-5</v>
      </c>
    </row>
    <row r="713" spans="34:36" x14ac:dyDescent="0.25">
      <c r="AH713">
        <v>712</v>
      </c>
      <c r="AI713">
        <f>COUNTIF(Two!$G:$ZZ,AH713)</f>
        <v>1</v>
      </c>
      <c r="AJ713" s="7">
        <f t="shared" si="15"/>
        <v>5.5029716046665196E-5</v>
      </c>
    </row>
    <row r="714" spans="34:36" x14ac:dyDescent="0.25">
      <c r="AH714">
        <v>713</v>
      </c>
      <c r="AI714">
        <f>COUNTIF(Two!$G:$ZZ,AH714)</f>
        <v>1</v>
      </c>
      <c r="AJ714" s="7">
        <f t="shared" si="15"/>
        <v>5.5029716046665196E-5</v>
      </c>
    </row>
    <row r="715" spans="34:36" x14ac:dyDescent="0.25">
      <c r="AH715">
        <v>714</v>
      </c>
      <c r="AI715">
        <f>COUNTIF(Two!$G:$ZZ,AH715)</f>
        <v>0</v>
      </c>
      <c r="AJ715" s="7">
        <f t="shared" si="15"/>
        <v>0</v>
      </c>
    </row>
    <row r="716" spans="34:36" x14ac:dyDescent="0.25">
      <c r="AH716">
        <v>715</v>
      </c>
      <c r="AI716">
        <f>COUNTIF(Two!$G:$ZZ,AH716)</f>
        <v>0</v>
      </c>
      <c r="AJ716" s="7">
        <f t="shared" si="15"/>
        <v>0</v>
      </c>
    </row>
    <row r="717" spans="34:36" x14ac:dyDescent="0.25">
      <c r="AH717">
        <v>716</v>
      </c>
      <c r="AI717">
        <f>COUNTIF(Two!$G:$ZZ,AH717)</f>
        <v>0</v>
      </c>
      <c r="AJ717" s="7">
        <f t="shared" si="15"/>
        <v>0</v>
      </c>
    </row>
    <row r="718" spans="34:36" x14ac:dyDescent="0.25">
      <c r="AH718">
        <v>717</v>
      </c>
      <c r="AI718">
        <f>COUNTIF(Two!$G:$ZZ,AH718)</f>
        <v>0</v>
      </c>
      <c r="AJ718" s="7">
        <f t="shared" si="15"/>
        <v>0</v>
      </c>
    </row>
    <row r="719" spans="34:36" x14ac:dyDescent="0.25">
      <c r="AH719">
        <v>718</v>
      </c>
      <c r="AI719">
        <f>COUNTIF(Two!$G:$ZZ,AH719)</f>
        <v>0</v>
      </c>
      <c r="AJ719" s="7">
        <f t="shared" si="15"/>
        <v>0</v>
      </c>
    </row>
    <row r="720" spans="34:36" x14ac:dyDescent="0.25">
      <c r="AH720">
        <v>719</v>
      </c>
      <c r="AI720">
        <f>COUNTIF(Two!$G:$ZZ,AH720)</f>
        <v>0</v>
      </c>
      <c r="AJ720" s="7">
        <f t="shared" si="15"/>
        <v>0</v>
      </c>
    </row>
    <row r="721" spans="34:36" x14ac:dyDescent="0.25">
      <c r="AH721">
        <v>720</v>
      </c>
      <c r="AI721">
        <f>COUNTIF(Two!$G:$ZZ,AH721)</f>
        <v>0</v>
      </c>
      <c r="AJ721" s="7">
        <f t="shared" si="15"/>
        <v>0</v>
      </c>
    </row>
    <row r="722" spans="34:36" x14ac:dyDescent="0.25">
      <c r="AH722">
        <v>721</v>
      </c>
      <c r="AI722">
        <f>COUNTIF(Two!$G:$ZZ,AH722)</f>
        <v>2</v>
      </c>
      <c r="AJ722" s="7">
        <f t="shared" si="15"/>
        <v>1.1005943209333039E-4</v>
      </c>
    </row>
    <row r="723" spans="34:36" x14ac:dyDescent="0.25">
      <c r="AH723">
        <v>722</v>
      </c>
      <c r="AI723">
        <f>COUNTIF(Two!$G:$ZZ,AH723)</f>
        <v>0</v>
      </c>
      <c r="AJ723" s="7">
        <f t="shared" si="15"/>
        <v>0</v>
      </c>
    </row>
    <row r="724" spans="34:36" x14ac:dyDescent="0.25">
      <c r="AH724">
        <v>723</v>
      </c>
      <c r="AI724">
        <f>COUNTIF(Two!$G:$ZZ,AH724)</f>
        <v>0</v>
      </c>
      <c r="AJ724" s="7">
        <f t="shared" si="15"/>
        <v>0</v>
      </c>
    </row>
    <row r="725" spans="34:36" x14ac:dyDescent="0.25">
      <c r="AH725">
        <v>724</v>
      </c>
      <c r="AI725">
        <f>COUNTIF(Two!$G:$ZZ,AH725)</f>
        <v>0</v>
      </c>
      <c r="AJ725" s="7">
        <f t="shared" si="15"/>
        <v>0</v>
      </c>
    </row>
    <row r="726" spans="34:36" x14ac:dyDescent="0.25">
      <c r="AH726">
        <v>725</v>
      </c>
      <c r="AI726">
        <f>COUNTIF(Two!$G:$ZZ,AH726)</f>
        <v>0</v>
      </c>
      <c r="AJ726" s="7">
        <f t="shared" si="15"/>
        <v>0</v>
      </c>
    </row>
    <row r="727" spans="34:36" x14ac:dyDescent="0.25">
      <c r="AH727">
        <v>726</v>
      </c>
      <c r="AI727">
        <f>COUNTIF(Two!$G:$ZZ,AH727)</f>
        <v>0</v>
      </c>
      <c r="AJ727" s="7">
        <f t="shared" si="15"/>
        <v>0</v>
      </c>
    </row>
    <row r="728" spans="34:36" x14ac:dyDescent="0.25">
      <c r="AH728">
        <v>727</v>
      </c>
      <c r="AI728">
        <f>COUNTIF(Two!$G:$ZZ,AH728)</f>
        <v>0</v>
      </c>
      <c r="AJ728" s="7">
        <f t="shared" si="15"/>
        <v>0</v>
      </c>
    </row>
    <row r="729" spans="34:36" x14ac:dyDescent="0.25">
      <c r="AH729">
        <v>728</v>
      </c>
      <c r="AI729">
        <f>COUNTIF(Two!$G:$ZZ,AH729)</f>
        <v>0</v>
      </c>
      <c r="AJ729" s="7">
        <f t="shared" si="15"/>
        <v>0</v>
      </c>
    </row>
    <row r="730" spans="34:36" x14ac:dyDescent="0.25">
      <c r="AH730">
        <v>729</v>
      </c>
      <c r="AI730">
        <f>COUNTIF(Two!$G:$ZZ,AH730)</f>
        <v>0</v>
      </c>
      <c r="AJ730" s="7">
        <f t="shared" si="15"/>
        <v>0</v>
      </c>
    </row>
    <row r="731" spans="34:36" x14ac:dyDescent="0.25">
      <c r="AH731">
        <v>730</v>
      </c>
      <c r="AI731">
        <f>COUNTIF(Two!$G:$ZZ,AH731)</f>
        <v>0</v>
      </c>
      <c r="AJ731" s="7">
        <f t="shared" si="15"/>
        <v>0</v>
      </c>
    </row>
    <row r="732" spans="34:36" x14ac:dyDescent="0.25">
      <c r="AH732">
        <v>731</v>
      </c>
      <c r="AI732">
        <f>COUNTIF(Two!$G:$ZZ,AH732)</f>
        <v>1</v>
      </c>
      <c r="AJ732" s="7">
        <f t="shared" si="15"/>
        <v>5.5029716046665196E-5</v>
      </c>
    </row>
    <row r="733" spans="34:36" x14ac:dyDescent="0.25">
      <c r="AH733">
        <v>732</v>
      </c>
      <c r="AI733">
        <f>COUNTIF(Two!$G:$ZZ,AH733)</f>
        <v>0</v>
      </c>
      <c r="AJ733" s="7">
        <f t="shared" si="15"/>
        <v>0</v>
      </c>
    </row>
    <row r="734" spans="34:36" x14ac:dyDescent="0.25">
      <c r="AH734">
        <v>733</v>
      </c>
      <c r="AI734">
        <f>COUNTIF(Two!$G:$ZZ,AH734)</f>
        <v>0</v>
      </c>
      <c r="AJ734" s="7">
        <f t="shared" si="15"/>
        <v>0</v>
      </c>
    </row>
    <row r="735" spans="34:36" x14ac:dyDescent="0.25">
      <c r="AH735">
        <v>734</v>
      </c>
      <c r="AI735">
        <f>COUNTIF(Two!$G:$ZZ,AH735)</f>
        <v>1</v>
      </c>
      <c r="AJ735" s="7">
        <f t="shared" si="15"/>
        <v>5.5029716046665196E-5</v>
      </c>
    </row>
    <row r="736" spans="34:36" x14ac:dyDescent="0.25">
      <c r="AH736">
        <v>735</v>
      </c>
      <c r="AI736">
        <f>COUNTIF(Two!$G:$ZZ,AH736)</f>
        <v>0</v>
      </c>
      <c r="AJ736" s="7">
        <f t="shared" si="15"/>
        <v>0</v>
      </c>
    </row>
    <row r="737" spans="34:36" x14ac:dyDescent="0.25">
      <c r="AH737">
        <v>736</v>
      </c>
      <c r="AI737">
        <f>COUNTIF(Two!$G:$ZZ,AH737)</f>
        <v>0</v>
      </c>
      <c r="AJ737" s="7">
        <f t="shared" si="15"/>
        <v>0</v>
      </c>
    </row>
    <row r="738" spans="34:36" x14ac:dyDescent="0.25">
      <c r="AH738">
        <v>737</v>
      </c>
      <c r="AI738">
        <f>COUNTIF(Two!$G:$ZZ,AH738)</f>
        <v>1</v>
      </c>
      <c r="AJ738" s="7">
        <f t="shared" si="15"/>
        <v>5.5029716046665196E-5</v>
      </c>
    </row>
    <row r="739" spans="34:36" x14ac:dyDescent="0.25">
      <c r="AH739">
        <v>738</v>
      </c>
      <c r="AI739">
        <f>COUNTIF(Two!$G:$ZZ,AH739)</f>
        <v>0</v>
      </c>
      <c r="AJ739" s="7">
        <f t="shared" si="15"/>
        <v>0</v>
      </c>
    </row>
    <row r="740" spans="34:36" x14ac:dyDescent="0.25">
      <c r="AH740">
        <v>739</v>
      </c>
      <c r="AI740">
        <f>COUNTIF(Two!$G:$ZZ,AH740)</f>
        <v>0</v>
      </c>
      <c r="AJ740" s="7">
        <f t="shared" si="15"/>
        <v>0</v>
      </c>
    </row>
    <row r="741" spans="34:36" x14ac:dyDescent="0.25">
      <c r="AH741">
        <v>740</v>
      </c>
      <c r="AI741">
        <f>COUNTIF(Two!$G:$ZZ,AH741)</f>
        <v>0</v>
      </c>
      <c r="AJ741" s="7">
        <f t="shared" si="15"/>
        <v>0</v>
      </c>
    </row>
    <row r="742" spans="34:36" x14ac:dyDescent="0.25">
      <c r="AH742">
        <v>741</v>
      </c>
      <c r="AI742">
        <f>COUNTIF(Two!$G:$ZZ,AH742)</f>
        <v>0</v>
      </c>
      <c r="AJ742" s="7">
        <f t="shared" si="15"/>
        <v>0</v>
      </c>
    </row>
    <row r="743" spans="34:36" x14ac:dyDescent="0.25">
      <c r="AH743">
        <v>742</v>
      </c>
      <c r="AI743">
        <f>COUNTIF(Two!$G:$ZZ,AH743)</f>
        <v>0</v>
      </c>
      <c r="AJ743" s="7">
        <f t="shared" si="15"/>
        <v>0</v>
      </c>
    </row>
    <row r="744" spans="34:36" x14ac:dyDescent="0.25">
      <c r="AH744">
        <v>743</v>
      </c>
      <c r="AI744">
        <f>COUNTIF(Two!$G:$ZZ,AH744)</f>
        <v>0</v>
      </c>
      <c r="AJ744" s="7">
        <f t="shared" si="15"/>
        <v>0</v>
      </c>
    </row>
    <row r="745" spans="34:36" x14ac:dyDescent="0.25">
      <c r="AH745">
        <v>744</v>
      </c>
      <c r="AI745">
        <f>COUNTIF(Two!$G:$ZZ,AH745)</f>
        <v>2</v>
      </c>
      <c r="AJ745" s="7">
        <f t="shared" si="15"/>
        <v>1.1005943209333039E-4</v>
      </c>
    </row>
    <row r="746" spans="34:36" x14ac:dyDescent="0.25">
      <c r="AH746">
        <v>745</v>
      </c>
      <c r="AI746">
        <f>COUNTIF(Two!$G:$ZZ,AH746)</f>
        <v>4</v>
      </c>
      <c r="AJ746" s="7">
        <f t="shared" si="15"/>
        <v>2.2011886418666079E-4</v>
      </c>
    </row>
    <row r="747" spans="34:36" x14ac:dyDescent="0.25">
      <c r="AH747">
        <v>746</v>
      </c>
      <c r="AI747">
        <f>COUNTIF(Two!$G:$ZZ,AH747)</f>
        <v>0</v>
      </c>
      <c r="AJ747" s="7">
        <f t="shared" si="15"/>
        <v>0</v>
      </c>
    </row>
    <row r="748" spans="34:36" x14ac:dyDescent="0.25">
      <c r="AH748">
        <v>747</v>
      </c>
      <c r="AI748">
        <f>COUNTIF(Two!$G:$ZZ,AH748)</f>
        <v>0</v>
      </c>
      <c r="AJ748" s="7">
        <f t="shared" si="15"/>
        <v>0</v>
      </c>
    </row>
    <row r="749" spans="34:36" x14ac:dyDescent="0.25">
      <c r="AH749">
        <v>748</v>
      </c>
      <c r="AI749">
        <f>COUNTIF(Two!$G:$ZZ,AH749)</f>
        <v>0</v>
      </c>
      <c r="AJ749" s="7">
        <f t="shared" si="15"/>
        <v>0</v>
      </c>
    </row>
    <row r="750" spans="34:36" x14ac:dyDescent="0.25">
      <c r="AH750">
        <v>749</v>
      </c>
      <c r="AI750">
        <f>COUNTIF(Two!$G:$ZZ,AH750)</f>
        <v>0</v>
      </c>
      <c r="AJ750" s="7">
        <f t="shared" si="15"/>
        <v>0</v>
      </c>
    </row>
    <row r="751" spans="34:36" x14ac:dyDescent="0.25">
      <c r="AH751">
        <v>750</v>
      </c>
      <c r="AI751">
        <f>COUNTIF(Two!$G:$ZZ,AH751)</f>
        <v>0</v>
      </c>
      <c r="AJ751" s="7">
        <f t="shared" si="15"/>
        <v>0</v>
      </c>
    </row>
    <row r="752" spans="34:36" x14ac:dyDescent="0.25">
      <c r="AH752">
        <v>751</v>
      </c>
      <c r="AI752">
        <f>COUNTIF(Two!$G:$ZZ,AH752)</f>
        <v>1</v>
      </c>
      <c r="AJ752" s="7">
        <f t="shared" si="15"/>
        <v>5.5029716046665196E-5</v>
      </c>
    </row>
    <row r="753" spans="34:36" x14ac:dyDescent="0.25">
      <c r="AH753">
        <v>752</v>
      </c>
      <c r="AI753">
        <f>COUNTIF(Two!$G:$ZZ,AH753)</f>
        <v>0</v>
      </c>
      <c r="AJ753" s="7">
        <f t="shared" si="15"/>
        <v>0</v>
      </c>
    </row>
    <row r="754" spans="34:36" x14ac:dyDescent="0.25">
      <c r="AH754">
        <v>753</v>
      </c>
      <c r="AI754">
        <f>COUNTIF(Two!$G:$ZZ,AH754)</f>
        <v>0</v>
      </c>
      <c r="AJ754" s="7">
        <f t="shared" si="15"/>
        <v>0</v>
      </c>
    </row>
    <row r="755" spans="34:36" x14ac:dyDescent="0.25">
      <c r="AH755">
        <v>754</v>
      </c>
      <c r="AI755">
        <f>COUNTIF(Two!$G:$ZZ,AH755)</f>
        <v>0</v>
      </c>
      <c r="AJ755" s="7">
        <f t="shared" si="15"/>
        <v>0</v>
      </c>
    </row>
    <row r="756" spans="34:36" x14ac:dyDescent="0.25">
      <c r="AH756">
        <v>755</v>
      </c>
      <c r="AI756">
        <f>COUNTIF(Two!$G:$ZZ,AH756)</f>
        <v>0</v>
      </c>
      <c r="AJ756" s="7">
        <f t="shared" si="15"/>
        <v>0</v>
      </c>
    </row>
    <row r="757" spans="34:36" x14ac:dyDescent="0.25">
      <c r="AH757">
        <v>756</v>
      </c>
      <c r="AI757">
        <f>COUNTIF(Two!$G:$ZZ,AH757)</f>
        <v>0</v>
      </c>
      <c r="AJ757" s="7">
        <f t="shared" si="15"/>
        <v>0</v>
      </c>
    </row>
    <row r="758" spans="34:36" x14ac:dyDescent="0.25">
      <c r="AH758">
        <v>757</v>
      </c>
      <c r="AI758">
        <f>COUNTIF(Two!$G:$ZZ,AH758)</f>
        <v>0</v>
      </c>
      <c r="AJ758" s="7">
        <f t="shared" si="15"/>
        <v>0</v>
      </c>
    </row>
    <row r="759" spans="34:36" x14ac:dyDescent="0.25">
      <c r="AH759">
        <v>758</v>
      </c>
      <c r="AI759">
        <f>COUNTIF(Two!$G:$ZZ,AH759)</f>
        <v>0</v>
      </c>
      <c r="AJ759" s="7">
        <f t="shared" si="15"/>
        <v>0</v>
      </c>
    </row>
    <row r="760" spans="34:36" x14ac:dyDescent="0.25">
      <c r="AH760">
        <v>759</v>
      </c>
      <c r="AI760">
        <f>COUNTIF(Two!$G:$ZZ,AH760)</f>
        <v>0</v>
      </c>
      <c r="AJ760" s="7">
        <f t="shared" si="15"/>
        <v>0</v>
      </c>
    </row>
    <row r="761" spans="34:36" x14ac:dyDescent="0.25">
      <c r="AH761">
        <v>760</v>
      </c>
      <c r="AI761">
        <f>COUNTIF(Two!$G:$ZZ,AH761)</f>
        <v>1</v>
      </c>
      <c r="AJ761" s="7">
        <f t="shared" si="15"/>
        <v>5.5029716046665196E-5</v>
      </c>
    </row>
    <row r="762" spans="34:36" x14ac:dyDescent="0.25">
      <c r="AH762">
        <v>761</v>
      </c>
      <c r="AI762">
        <f>COUNTIF(Two!$G:$ZZ,AH762)</f>
        <v>0</v>
      </c>
      <c r="AJ762" s="7">
        <f t="shared" si="15"/>
        <v>0</v>
      </c>
    </row>
    <row r="763" spans="34:36" x14ac:dyDescent="0.25">
      <c r="AH763">
        <v>762</v>
      </c>
      <c r="AI763">
        <f>COUNTIF(Two!$G:$ZZ,AH763)</f>
        <v>1</v>
      </c>
      <c r="AJ763" s="7">
        <f t="shared" si="15"/>
        <v>5.5029716046665196E-5</v>
      </c>
    </row>
    <row r="764" spans="34:36" x14ac:dyDescent="0.25">
      <c r="AH764">
        <v>763</v>
      </c>
      <c r="AI764">
        <f>COUNTIF(Two!$G:$ZZ,AH764)</f>
        <v>0</v>
      </c>
      <c r="AJ764" s="7">
        <f t="shared" si="15"/>
        <v>0</v>
      </c>
    </row>
    <row r="765" spans="34:36" x14ac:dyDescent="0.25">
      <c r="AH765">
        <v>764</v>
      </c>
      <c r="AI765">
        <f>COUNTIF(Two!$G:$ZZ,AH765)</f>
        <v>0</v>
      </c>
      <c r="AJ765" s="7">
        <f t="shared" si="15"/>
        <v>0</v>
      </c>
    </row>
    <row r="766" spans="34:36" x14ac:dyDescent="0.25">
      <c r="AH766">
        <v>765</v>
      </c>
      <c r="AI766">
        <f>COUNTIF(Two!$G:$ZZ,AH766)</f>
        <v>0</v>
      </c>
      <c r="AJ766" s="7">
        <f t="shared" si="15"/>
        <v>0</v>
      </c>
    </row>
    <row r="767" spans="34:36" x14ac:dyDescent="0.25">
      <c r="AH767">
        <v>766</v>
      </c>
      <c r="AI767">
        <f>COUNTIF(Two!$G:$ZZ,AH767)</f>
        <v>0</v>
      </c>
      <c r="AJ767" s="7">
        <f t="shared" si="15"/>
        <v>0</v>
      </c>
    </row>
    <row r="768" spans="34:36" x14ac:dyDescent="0.25">
      <c r="AH768">
        <v>767</v>
      </c>
      <c r="AI768">
        <f>COUNTIF(Two!$G:$ZZ,AH768)</f>
        <v>0</v>
      </c>
      <c r="AJ768" s="7">
        <f t="shared" si="15"/>
        <v>0</v>
      </c>
    </row>
    <row r="769" spans="34:36" x14ac:dyDescent="0.25">
      <c r="AH769">
        <v>768</v>
      </c>
      <c r="AI769">
        <f>COUNTIF(Two!$G:$ZZ,AH769)</f>
        <v>0</v>
      </c>
      <c r="AJ769" s="7">
        <f t="shared" si="15"/>
        <v>0</v>
      </c>
    </row>
    <row r="770" spans="34:36" x14ac:dyDescent="0.25">
      <c r="AH770">
        <v>769</v>
      </c>
      <c r="AI770">
        <f>COUNTIF(Two!$G:$ZZ,AH770)</f>
        <v>0</v>
      </c>
      <c r="AJ770" s="7">
        <f t="shared" si="15"/>
        <v>0</v>
      </c>
    </row>
    <row r="771" spans="34:36" x14ac:dyDescent="0.25">
      <c r="AH771">
        <v>770</v>
      </c>
      <c r="AI771">
        <f>COUNTIF(Two!$G:$ZZ,AH771)</f>
        <v>0</v>
      </c>
      <c r="AJ771" s="7">
        <f t="shared" ref="AJ771:AJ834" si="16">AI771/SUM(AI:AI)</f>
        <v>0</v>
      </c>
    </row>
    <row r="772" spans="34:36" x14ac:dyDescent="0.25">
      <c r="AH772">
        <v>771</v>
      </c>
      <c r="AI772">
        <f>COUNTIF(Two!$G:$ZZ,AH772)</f>
        <v>0</v>
      </c>
      <c r="AJ772" s="7">
        <f t="shared" si="16"/>
        <v>0</v>
      </c>
    </row>
    <row r="773" spans="34:36" x14ac:dyDescent="0.25">
      <c r="AH773">
        <v>772</v>
      </c>
      <c r="AI773">
        <f>COUNTIF(Two!$G:$ZZ,AH773)</f>
        <v>0</v>
      </c>
      <c r="AJ773" s="7">
        <f t="shared" si="16"/>
        <v>0</v>
      </c>
    </row>
    <row r="774" spans="34:36" x14ac:dyDescent="0.25">
      <c r="AH774">
        <v>773</v>
      </c>
      <c r="AI774">
        <f>COUNTIF(Two!$G:$ZZ,AH774)</f>
        <v>0</v>
      </c>
      <c r="AJ774" s="7">
        <f t="shared" si="16"/>
        <v>0</v>
      </c>
    </row>
    <row r="775" spans="34:36" x14ac:dyDescent="0.25">
      <c r="AH775">
        <v>774</v>
      </c>
      <c r="AI775">
        <f>COUNTIF(Two!$G:$ZZ,AH775)</f>
        <v>1</v>
      </c>
      <c r="AJ775" s="7">
        <f t="shared" si="16"/>
        <v>5.5029716046665196E-5</v>
      </c>
    </row>
    <row r="776" spans="34:36" x14ac:dyDescent="0.25">
      <c r="AH776">
        <v>775</v>
      </c>
      <c r="AI776">
        <f>COUNTIF(Two!$G:$ZZ,AH776)</f>
        <v>0</v>
      </c>
      <c r="AJ776" s="7">
        <f t="shared" si="16"/>
        <v>0</v>
      </c>
    </row>
    <row r="777" spans="34:36" x14ac:dyDescent="0.25">
      <c r="AH777">
        <v>776</v>
      </c>
      <c r="AI777">
        <f>COUNTIF(Two!$G:$ZZ,AH777)</f>
        <v>0</v>
      </c>
      <c r="AJ777" s="7">
        <f t="shared" si="16"/>
        <v>0</v>
      </c>
    </row>
    <row r="778" spans="34:36" x14ac:dyDescent="0.25">
      <c r="AH778">
        <v>777</v>
      </c>
      <c r="AI778">
        <f>COUNTIF(Two!$G:$ZZ,AH778)</f>
        <v>0</v>
      </c>
      <c r="AJ778" s="7">
        <f t="shared" si="16"/>
        <v>0</v>
      </c>
    </row>
    <row r="779" spans="34:36" x14ac:dyDescent="0.25">
      <c r="AH779">
        <v>778</v>
      </c>
      <c r="AI779">
        <f>COUNTIF(Two!$G:$ZZ,AH779)</f>
        <v>0</v>
      </c>
      <c r="AJ779" s="7">
        <f t="shared" si="16"/>
        <v>0</v>
      </c>
    </row>
    <row r="780" spans="34:36" x14ac:dyDescent="0.25">
      <c r="AH780">
        <v>779</v>
      </c>
      <c r="AI780">
        <f>COUNTIF(Two!$G:$ZZ,AH780)</f>
        <v>0</v>
      </c>
      <c r="AJ780" s="7">
        <f t="shared" si="16"/>
        <v>0</v>
      </c>
    </row>
    <row r="781" spans="34:36" x14ac:dyDescent="0.25">
      <c r="AH781">
        <v>780</v>
      </c>
      <c r="AI781">
        <f>COUNTIF(Two!$G:$ZZ,AH781)</f>
        <v>0</v>
      </c>
      <c r="AJ781" s="7">
        <f t="shared" si="16"/>
        <v>0</v>
      </c>
    </row>
    <row r="782" spans="34:36" x14ac:dyDescent="0.25">
      <c r="AH782">
        <v>781</v>
      </c>
      <c r="AI782">
        <f>COUNTIF(Two!$G:$ZZ,AH782)</f>
        <v>1</v>
      </c>
      <c r="AJ782" s="7">
        <f t="shared" si="16"/>
        <v>5.5029716046665196E-5</v>
      </c>
    </row>
    <row r="783" spans="34:36" x14ac:dyDescent="0.25">
      <c r="AH783">
        <v>782</v>
      </c>
      <c r="AI783">
        <f>COUNTIF(Two!$G:$ZZ,AH783)</f>
        <v>1</v>
      </c>
      <c r="AJ783" s="7">
        <f t="shared" si="16"/>
        <v>5.5029716046665196E-5</v>
      </c>
    </row>
    <row r="784" spans="34:36" x14ac:dyDescent="0.25">
      <c r="AH784">
        <v>783</v>
      </c>
      <c r="AI784">
        <f>COUNTIF(Two!$G:$ZZ,AH784)</f>
        <v>0</v>
      </c>
      <c r="AJ784" s="7">
        <f t="shared" si="16"/>
        <v>0</v>
      </c>
    </row>
    <row r="785" spans="34:36" x14ac:dyDescent="0.25">
      <c r="AH785">
        <v>784</v>
      </c>
      <c r="AI785">
        <f>COUNTIF(Two!$G:$ZZ,AH785)</f>
        <v>0</v>
      </c>
      <c r="AJ785" s="7">
        <f t="shared" si="16"/>
        <v>0</v>
      </c>
    </row>
    <row r="786" spans="34:36" x14ac:dyDescent="0.25">
      <c r="AH786">
        <v>785</v>
      </c>
      <c r="AI786">
        <f>COUNTIF(Two!$G:$ZZ,AH786)</f>
        <v>1</v>
      </c>
      <c r="AJ786" s="7">
        <f t="shared" si="16"/>
        <v>5.5029716046665196E-5</v>
      </c>
    </row>
    <row r="787" spans="34:36" x14ac:dyDescent="0.25">
      <c r="AH787">
        <v>786</v>
      </c>
      <c r="AI787">
        <f>COUNTIF(Two!$G:$ZZ,AH787)</f>
        <v>0</v>
      </c>
      <c r="AJ787" s="7">
        <f t="shared" si="16"/>
        <v>0</v>
      </c>
    </row>
    <row r="788" spans="34:36" x14ac:dyDescent="0.25">
      <c r="AH788">
        <v>787</v>
      </c>
      <c r="AI788">
        <f>COUNTIF(Two!$G:$ZZ,AH788)</f>
        <v>0</v>
      </c>
      <c r="AJ788" s="7">
        <f t="shared" si="16"/>
        <v>0</v>
      </c>
    </row>
    <row r="789" spans="34:36" x14ac:dyDescent="0.25">
      <c r="AH789">
        <v>788</v>
      </c>
      <c r="AI789">
        <f>COUNTIF(Two!$G:$ZZ,AH789)</f>
        <v>0</v>
      </c>
      <c r="AJ789" s="7">
        <f t="shared" si="16"/>
        <v>0</v>
      </c>
    </row>
    <row r="790" spans="34:36" x14ac:dyDescent="0.25">
      <c r="AH790">
        <v>789</v>
      </c>
      <c r="AI790">
        <f>COUNTIF(Two!$G:$ZZ,AH790)</f>
        <v>0</v>
      </c>
      <c r="AJ790" s="7">
        <f t="shared" si="16"/>
        <v>0</v>
      </c>
    </row>
    <row r="791" spans="34:36" x14ac:dyDescent="0.25">
      <c r="AH791">
        <v>790</v>
      </c>
      <c r="AI791">
        <f>COUNTIF(Two!$G:$ZZ,AH791)</f>
        <v>0</v>
      </c>
      <c r="AJ791" s="7">
        <f t="shared" si="16"/>
        <v>0</v>
      </c>
    </row>
    <row r="792" spans="34:36" x14ac:dyDescent="0.25">
      <c r="AH792">
        <v>791</v>
      </c>
      <c r="AI792">
        <f>COUNTIF(Two!$G:$ZZ,AH792)</f>
        <v>1</v>
      </c>
      <c r="AJ792" s="7">
        <f t="shared" si="16"/>
        <v>5.5029716046665196E-5</v>
      </c>
    </row>
    <row r="793" spans="34:36" x14ac:dyDescent="0.25">
      <c r="AH793">
        <v>792</v>
      </c>
      <c r="AI793">
        <f>COUNTIF(Two!$G:$ZZ,AH793)</f>
        <v>0</v>
      </c>
      <c r="AJ793" s="7">
        <f t="shared" si="16"/>
        <v>0</v>
      </c>
    </row>
    <row r="794" spans="34:36" x14ac:dyDescent="0.25">
      <c r="AH794">
        <v>793</v>
      </c>
      <c r="AI794">
        <f>COUNTIF(Two!$G:$ZZ,AH794)</f>
        <v>0</v>
      </c>
      <c r="AJ794" s="7">
        <f t="shared" si="16"/>
        <v>0</v>
      </c>
    </row>
    <row r="795" spans="34:36" x14ac:dyDescent="0.25">
      <c r="AH795">
        <v>794</v>
      </c>
      <c r="AI795">
        <f>COUNTIF(Two!$G:$ZZ,AH795)</f>
        <v>0</v>
      </c>
      <c r="AJ795" s="7">
        <f t="shared" si="16"/>
        <v>0</v>
      </c>
    </row>
    <row r="796" spans="34:36" x14ac:dyDescent="0.25">
      <c r="AH796">
        <v>795</v>
      </c>
      <c r="AI796">
        <f>COUNTIF(Two!$G:$ZZ,AH796)</f>
        <v>0</v>
      </c>
      <c r="AJ796" s="7">
        <f t="shared" si="16"/>
        <v>0</v>
      </c>
    </row>
    <row r="797" spans="34:36" x14ac:dyDescent="0.25">
      <c r="AH797">
        <v>796</v>
      </c>
      <c r="AI797">
        <f>COUNTIF(Two!$G:$ZZ,AH797)</f>
        <v>0</v>
      </c>
      <c r="AJ797" s="7">
        <f t="shared" si="16"/>
        <v>0</v>
      </c>
    </row>
    <row r="798" spans="34:36" x14ac:dyDescent="0.25">
      <c r="AH798">
        <v>797</v>
      </c>
      <c r="AI798">
        <f>COUNTIF(Two!$G:$ZZ,AH798)</f>
        <v>0</v>
      </c>
      <c r="AJ798" s="7">
        <f t="shared" si="16"/>
        <v>0</v>
      </c>
    </row>
    <row r="799" spans="34:36" x14ac:dyDescent="0.25">
      <c r="AH799">
        <v>798</v>
      </c>
      <c r="AI799">
        <f>COUNTIF(Two!$G:$ZZ,AH799)</f>
        <v>0</v>
      </c>
      <c r="AJ799" s="7">
        <f t="shared" si="16"/>
        <v>0</v>
      </c>
    </row>
    <row r="800" spans="34:36" x14ac:dyDescent="0.25">
      <c r="AH800">
        <v>799</v>
      </c>
      <c r="AI800">
        <f>COUNTIF(Two!$G:$ZZ,AH800)</f>
        <v>0</v>
      </c>
      <c r="AJ800" s="7">
        <f t="shared" si="16"/>
        <v>0</v>
      </c>
    </row>
    <row r="801" spans="34:36" x14ac:dyDescent="0.25">
      <c r="AH801">
        <v>800</v>
      </c>
      <c r="AI801">
        <f>COUNTIF(Two!$G:$ZZ,AH801)</f>
        <v>0</v>
      </c>
      <c r="AJ801" s="7">
        <f t="shared" si="16"/>
        <v>0</v>
      </c>
    </row>
    <row r="802" spans="34:36" x14ac:dyDescent="0.25">
      <c r="AH802">
        <v>801</v>
      </c>
      <c r="AI802">
        <f>COUNTIF(Two!$G:$ZZ,AH802)</f>
        <v>0</v>
      </c>
      <c r="AJ802" s="7">
        <f t="shared" si="16"/>
        <v>0</v>
      </c>
    </row>
    <row r="803" spans="34:36" x14ac:dyDescent="0.25">
      <c r="AH803">
        <v>802</v>
      </c>
      <c r="AI803">
        <f>COUNTIF(Two!$G:$ZZ,AH803)</f>
        <v>0</v>
      </c>
      <c r="AJ803" s="7">
        <f t="shared" si="16"/>
        <v>0</v>
      </c>
    </row>
    <row r="804" spans="34:36" x14ac:dyDescent="0.25">
      <c r="AH804">
        <v>803</v>
      </c>
      <c r="AI804">
        <f>COUNTIF(Two!$G:$ZZ,AH804)</f>
        <v>0</v>
      </c>
      <c r="AJ804" s="7">
        <f t="shared" si="16"/>
        <v>0</v>
      </c>
    </row>
    <row r="805" spans="34:36" x14ac:dyDescent="0.25">
      <c r="AH805">
        <v>804</v>
      </c>
      <c r="AI805">
        <f>COUNTIF(Two!$G:$ZZ,AH805)</f>
        <v>0</v>
      </c>
      <c r="AJ805" s="7">
        <f t="shared" si="16"/>
        <v>0</v>
      </c>
    </row>
    <row r="806" spans="34:36" x14ac:dyDescent="0.25">
      <c r="AH806">
        <v>805</v>
      </c>
      <c r="AI806">
        <f>COUNTIF(Two!$G:$ZZ,AH806)</f>
        <v>0</v>
      </c>
      <c r="AJ806" s="7">
        <f t="shared" si="16"/>
        <v>0</v>
      </c>
    </row>
    <row r="807" spans="34:36" x14ac:dyDescent="0.25">
      <c r="AH807">
        <v>806</v>
      </c>
      <c r="AI807">
        <f>COUNTIF(Two!$G:$ZZ,AH807)</f>
        <v>0</v>
      </c>
      <c r="AJ807" s="7">
        <f t="shared" si="16"/>
        <v>0</v>
      </c>
    </row>
    <row r="808" spans="34:36" x14ac:dyDescent="0.25">
      <c r="AH808">
        <v>807</v>
      </c>
      <c r="AI808">
        <f>COUNTIF(Two!$G:$ZZ,AH808)</f>
        <v>0</v>
      </c>
      <c r="AJ808" s="7">
        <f t="shared" si="16"/>
        <v>0</v>
      </c>
    </row>
    <row r="809" spans="34:36" x14ac:dyDescent="0.25">
      <c r="AH809">
        <v>808</v>
      </c>
      <c r="AI809">
        <f>COUNTIF(Two!$G:$ZZ,AH809)</f>
        <v>0</v>
      </c>
      <c r="AJ809" s="7">
        <f t="shared" si="16"/>
        <v>0</v>
      </c>
    </row>
    <row r="810" spans="34:36" x14ac:dyDescent="0.25">
      <c r="AH810">
        <v>809</v>
      </c>
      <c r="AI810">
        <f>COUNTIF(Two!$G:$ZZ,AH810)</f>
        <v>0</v>
      </c>
      <c r="AJ810" s="7">
        <f t="shared" si="16"/>
        <v>0</v>
      </c>
    </row>
    <row r="811" spans="34:36" x14ac:dyDescent="0.25">
      <c r="AH811">
        <v>810</v>
      </c>
      <c r="AI811">
        <f>COUNTIF(Two!$G:$ZZ,AH811)</f>
        <v>0</v>
      </c>
      <c r="AJ811" s="7">
        <f t="shared" si="16"/>
        <v>0</v>
      </c>
    </row>
    <row r="812" spans="34:36" x14ac:dyDescent="0.25">
      <c r="AH812">
        <v>811</v>
      </c>
      <c r="AI812">
        <f>COUNTIF(Two!$G:$ZZ,AH812)</f>
        <v>1</v>
      </c>
      <c r="AJ812" s="7">
        <f t="shared" si="16"/>
        <v>5.5029716046665196E-5</v>
      </c>
    </row>
    <row r="813" spans="34:36" x14ac:dyDescent="0.25">
      <c r="AH813">
        <v>812</v>
      </c>
      <c r="AI813">
        <f>COUNTIF(Two!$G:$ZZ,AH813)</f>
        <v>1</v>
      </c>
      <c r="AJ813" s="7">
        <f t="shared" si="16"/>
        <v>5.5029716046665196E-5</v>
      </c>
    </row>
    <row r="814" spans="34:36" x14ac:dyDescent="0.25">
      <c r="AH814">
        <v>813</v>
      </c>
      <c r="AI814">
        <f>COUNTIF(Two!$G:$ZZ,AH814)</f>
        <v>0</v>
      </c>
      <c r="AJ814" s="7">
        <f t="shared" si="16"/>
        <v>0</v>
      </c>
    </row>
    <row r="815" spans="34:36" x14ac:dyDescent="0.25">
      <c r="AH815">
        <v>814</v>
      </c>
      <c r="AI815">
        <f>COUNTIF(Two!$G:$ZZ,AH815)</f>
        <v>0</v>
      </c>
      <c r="AJ815" s="7">
        <f t="shared" si="16"/>
        <v>0</v>
      </c>
    </row>
    <row r="816" spans="34:36" x14ac:dyDescent="0.25">
      <c r="AH816">
        <v>815</v>
      </c>
      <c r="AI816">
        <f>COUNTIF(Two!$G:$ZZ,AH816)</f>
        <v>0</v>
      </c>
      <c r="AJ816" s="7">
        <f t="shared" si="16"/>
        <v>0</v>
      </c>
    </row>
    <row r="817" spans="34:36" x14ac:dyDescent="0.25">
      <c r="AH817">
        <v>816</v>
      </c>
      <c r="AI817">
        <f>COUNTIF(Two!$G:$ZZ,AH817)</f>
        <v>0</v>
      </c>
      <c r="AJ817" s="7">
        <f t="shared" si="16"/>
        <v>0</v>
      </c>
    </row>
    <row r="818" spans="34:36" x14ac:dyDescent="0.25">
      <c r="AH818">
        <v>817</v>
      </c>
      <c r="AI818">
        <f>COUNTIF(Two!$G:$ZZ,AH818)</f>
        <v>1</v>
      </c>
      <c r="AJ818" s="7">
        <f t="shared" si="16"/>
        <v>5.5029716046665196E-5</v>
      </c>
    </row>
    <row r="819" spans="34:36" x14ac:dyDescent="0.25">
      <c r="AH819">
        <v>818</v>
      </c>
      <c r="AI819">
        <f>COUNTIF(Two!$G:$ZZ,AH819)</f>
        <v>0</v>
      </c>
      <c r="AJ819" s="7">
        <f t="shared" si="16"/>
        <v>0</v>
      </c>
    </row>
    <row r="820" spans="34:36" x14ac:dyDescent="0.25">
      <c r="AH820">
        <v>819</v>
      </c>
      <c r="AI820">
        <f>COUNTIF(Two!$G:$ZZ,AH820)</f>
        <v>1</v>
      </c>
      <c r="AJ820" s="7">
        <f t="shared" si="16"/>
        <v>5.5029716046665196E-5</v>
      </c>
    </row>
    <row r="821" spans="34:36" x14ac:dyDescent="0.25">
      <c r="AH821">
        <v>820</v>
      </c>
      <c r="AI821">
        <f>COUNTIF(Two!$G:$ZZ,AH821)</f>
        <v>1</v>
      </c>
      <c r="AJ821" s="7">
        <f t="shared" si="16"/>
        <v>5.5029716046665196E-5</v>
      </c>
    </row>
    <row r="822" spans="34:36" x14ac:dyDescent="0.25">
      <c r="AH822">
        <v>821</v>
      </c>
      <c r="AI822">
        <f>COUNTIF(Two!$G:$ZZ,AH822)</f>
        <v>1</v>
      </c>
      <c r="AJ822" s="7">
        <f t="shared" si="16"/>
        <v>5.5029716046665196E-5</v>
      </c>
    </row>
    <row r="823" spans="34:36" x14ac:dyDescent="0.25">
      <c r="AH823">
        <v>822</v>
      </c>
      <c r="AI823">
        <f>COUNTIF(Two!$G:$ZZ,AH823)</f>
        <v>0</v>
      </c>
      <c r="AJ823" s="7">
        <f t="shared" si="16"/>
        <v>0</v>
      </c>
    </row>
    <row r="824" spans="34:36" x14ac:dyDescent="0.25">
      <c r="AH824">
        <v>823</v>
      </c>
      <c r="AI824">
        <f>COUNTIF(Two!$G:$ZZ,AH824)</f>
        <v>0</v>
      </c>
      <c r="AJ824" s="7">
        <f t="shared" si="16"/>
        <v>0</v>
      </c>
    </row>
    <row r="825" spans="34:36" x14ac:dyDescent="0.25">
      <c r="AH825">
        <v>824</v>
      </c>
      <c r="AI825">
        <f>COUNTIF(Two!$G:$ZZ,AH825)</f>
        <v>1</v>
      </c>
      <c r="AJ825" s="7">
        <f t="shared" si="16"/>
        <v>5.5029716046665196E-5</v>
      </c>
    </row>
    <row r="826" spans="34:36" x14ac:dyDescent="0.25">
      <c r="AH826">
        <v>825</v>
      </c>
      <c r="AI826">
        <f>COUNTIF(Two!$G:$ZZ,AH826)</f>
        <v>0</v>
      </c>
      <c r="AJ826" s="7">
        <f t="shared" si="16"/>
        <v>0</v>
      </c>
    </row>
    <row r="827" spans="34:36" x14ac:dyDescent="0.25">
      <c r="AH827">
        <v>826</v>
      </c>
      <c r="AI827">
        <f>COUNTIF(Two!$G:$ZZ,AH827)</f>
        <v>0</v>
      </c>
      <c r="AJ827" s="7">
        <f t="shared" si="16"/>
        <v>0</v>
      </c>
    </row>
    <row r="828" spans="34:36" x14ac:dyDescent="0.25">
      <c r="AH828">
        <v>827</v>
      </c>
      <c r="AI828">
        <f>COUNTIF(Two!$G:$ZZ,AH828)</f>
        <v>0</v>
      </c>
      <c r="AJ828" s="7">
        <f t="shared" si="16"/>
        <v>0</v>
      </c>
    </row>
    <row r="829" spans="34:36" x14ac:dyDescent="0.25">
      <c r="AH829">
        <v>828</v>
      </c>
      <c r="AI829">
        <f>COUNTIF(Two!$G:$ZZ,AH829)</f>
        <v>0</v>
      </c>
      <c r="AJ829" s="7">
        <f t="shared" si="16"/>
        <v>0</v>
      </c>
    </row>
    <row r="830" spans="34:36" x14ac:dyDescent="0.25">
      <c r="AH830">
        <v>829</v>
      </c>
      <c r="AI830">
        <f>COUNTIF(Two!$G:$ZZ,AH830)</f>
        <v>0</v>
      </c>
      <c r="AJ830" s="7">
        <f t="shared" si="16"/>
        <v>0</v>
      </c>
    </row>
    <row r="831" spans="34:36" x14ac:dyDescent="0.25">
      <c r="AH831">
        <v>830</v>
      </c>
      <c r="AI831">
        <f>COUNTIF(Two!$G:$ZZ,AH831)</f>
        <v>0</v>
      </c>
      <c r="AJ831" s="7">
        <f t="shared" si="16"/>
        <v>0</v>
      </c>
    </row>
    <row r="832" spans="34:36" x14ac:dyDescent="0.25">
      <c r="AH832">
        <v>831</v>
      </c>
      <c r="AI832">
        <f>COUNTIF(Two!$G:$ZZ,AH832)</f>
        <v>0</v>
      </c>
      <c r="AJ832" s="7">
        <f t="shared" si="16"/>
        <v>0</v>
      </c>
    </row>
    <row r="833" spans="34:36" x14ac:dyDescent="0.25">
      <c r="AH833">
        <v>832</v>
      </c>
      <c r="AI833">
        <f>COUNTIF(Two!$G:$ZZ,AH833)</f>
        <v>0</v>
      </c>
      <c r="AJ833" s="7">
        <f t="shared" si="16"/>
        <v>0</v>
      </c>
    </row>
    <row r="834" spans="34:36" x14ac:dyDescent="0.25">
      <c r="AH834">
        <v>833</v>
      </c>
      <c r="AI834">
        <f>COUNTIF(Two!$G:$ZZ,AH834)</f>
        <v>0</v>
      </c>
      <c r="AJ834" s="7">
        <f t="shared" si="16"/>
        <v>0</v>
      </c>
    </row>
    <row r="835" spans="34:36" x14ac:dyDescent="0.25">
      <c r="AH835">
        <v>834</v>
      </c>
      <c r="AI835">
        <f>COUNTIF(Two!$G:$ZZ,AH835)</f>
        <v>0</v>
      </c>
      <c r="AJ835" s="7">
        <f t="shared" ref="AJ835:AJ898" si="17">AI835/SUM(AI:AI)</f>
        <v>0</v>
      </c>
    </row>
    <row r="836" spans="34:36" x14ac:dyDescent="0.25">
      <c r="AH836">
        <v>835</v>
      </c>
      <c r="AI836">
        <f>COUNTIF(Two!$G:$ZZ,AH836)</f>
        <v>0</v>
      </c>
      <c r="AJ836" s="7">
        <f t="shared" si="17"/>
        <v>0</v>
      </c>
    </row>
    <row r="837" spans="34:36" x14ac:dyDescent="0.25">
      <c r="AH837">
        <v>836</v>
      </c>
      <c r="AI837">
        <f>COUNTIF(Two!$G:$ZZ,AH837)</f>
        <v>0</v>
      </c>
      <c r="AJ837" s="7">
        <f t="shared" si="17"/>
        <v>0</v>
      </c>
    </row>
    <row r="838" spans="34:36" x14ac:dyDescent="0.25">
      <c r="AH838">
        <v>837</v>
      </c>
      <c r="AI838">
        <f>COUNTIF(Two!$G:$ZZ,AH838)</f>
        <v>0</v>
      </c>
      <c r="AJ838" s="7">
        <f t="shared" si="17"/>
        <v>0</v>
      </c>
    </row>
    <row r="839" spans="34:36" x14ac:dyDescent="0.25">
      <c r="AH839">
        <v>838</v>
      </c>
      <c r="AI839">
        <f>COUNTIF(Two!$G:$ZZ,AH839)</f>
        <v>1</v>
      </c>
      <c r="AJ839" s="7">
        <f t="shared" si="17"/>
        <v>5.5029716046665196E-5</v>
      </c>
    </row>
    <row r="840" spans="34:36" x14ac:dyDescent="0.25">
      <c r="AH840">
        <v>839</v>
      </c>
      <c r="AI840">
        <f>COUNTIF(Two!$G:$ZZ,AH840)</f>
        <v>0</v>
      </c>
      <c r="AJ840" s="7">
        <f t="shared" si="17"/>
        <v>0</v>
      </c>
    </row>
    <row r="841" spans="34:36" x14ac:dyDescent="0.25">
      <c r="AH841">
        <v>840</v>
      </c>
      <c r="AI841">
        <f>COUNTIF(Two!$G:$ZZ,AH841)</f>
        <v>0</v>
      </c>
      <c r="AJ841" s="7">
        <f t="shared" si="17"/>
        <v>0</v>
      </c>
    </row>
    <row r="842" spans="34:36" x14ac:dyDescent="0.25">
      <c r="AH842">
        <v>841</v>
      </c>
      <c r="AI842">
        <f>COUNTIF(Two!$G:$ZZ,AH842)</f>
        <v>0</v>
      </c>
      <c r="AJ842" s="7">
        <f t="shared" si="17"/>
        <v>0</v>
      </c>
    </row>
    <row r="843" spans="34:36" x14ac:dyDescent="0.25">
      <c r="AH843">
        <v>842</v>
      </c>
      <c r="AI843">
        <f>COUNTIF(Two!$G:$ZZ,AH843)</f>
        <v>0</v>
      </c>
      <c r="AJ843" s="7">
        <f t="shared" si="17"/>
        <v>0</v>
      </c>
    </row>
    <row r="844" spans="34:36" x14ac:dyDescent="0.25">
      <c r="AH844">
        <v>843</v>
      </c>
      <c r="AI844">
        <f>COUNTIF(Two!$G:$ZZ,AH844)</f>
        <v>0</v>
      </c>
      <c r="AJ844" s="7">
        <f t="shared" si="17"/>
        <v>0</v>
      </c>
    </row>
    <row r="845" spans="34:36" x14ac:dyDescent="0.25">
      <c r="AH845">
        <v>844</v>
      </c>
      <c r="AI845">
        <f>COUNTIF(Two!$G:$ZZ,AH845)</f>
        <v>1</v>
      </c>
      <c r="AJ845" s="7">
        <f t="shared" si="17"/>
        <v>5.5029716046665196E-5</v>
      </c>
    </row>
    <row r="846" spans="34:36" x14ac:dyDescent="0.25">
      <c r="AH846">
        <v>845</v>
      </c>
      <c r="AI846">
        <f>COUNTIF(Two!$G:$ZZ,AH846)</f>
        <v>0</v>
      </c>
      <c r="AJ846" s="7">
        <f t="shared" si="17"/>
        <v>0</v>
      </c>
    </row>
    <row r="847" spans="34:36" x14ac:dyDescent="0.25">
      <c r="AH847">
        <v>846</v>
      </c>
      <c r="AI847">
        <f>COUNTIF(Two!$G:$ZZ,AH847)</f>
        <v>0</v>
      </c>
      <c r="AJ847" s="7">
        <f t="shared" si="17"/>
        <v>0</v>
      </c>
    </row>
    <row r="848" spans="34:36" x14ac:dyDescent="0.25">
      <c r="AH848">
        <v>847</v>
      </c>
      <c r="AI848">
        <f>COUNTIF(Two!$G:$ZZ,AH848)</f>
        <v>0</v>
      </c>
      <c r="AJ848" s="7">
        <f t="shared" si="17"/>
        <v>0</v>
      </c>
    </row>
    <row r="849" spans="34:36" x14ac:dyDescent="0.25">
      <c r="AH849">
        <v>848</v>
      </c>
      <c r="AI849">
        <f>COUNTIF(Two!$G:$ZZ,AH849)</f>
        <v>0</v>
      </c>
      <c r="AJ849" s="7">
        <f t="shared" si="17"/>
        <v>0</v>
      </c>
    </row>
    <row r="850" spans="34:36" x14ac:dyDescent="0.25">
      <c r="AH850">
        <v>849</v>
      </c>
      <c r="AI850">
        <f>COUNTIF(Two!$G:$ZZ,AH850)</f>
        <v>0</v>
      </c>
      <c r="AJ850" s="7">
        <f t="shared" si="17"/>
        <v>0</v>
      </c>
    </row>
    <row r="851" spans="34:36" x14ac:dyDescent="0.25">
      <c r="AH851">
        <v>850</v>
      </c>
      <c r="AI851">
        <f>COUNTIF(Two!$G:$ZZ,AH851)</f>
        <v>0</v>
      </c>
      <c r="AJ851" s="7">
        <f t="shared" si="17"/>
        <v>0</v>
      </c>
    </row>
    <row r="852" spans="34:36" x14ac:dyDescent="0.25">
      <c r="AH852">
        <v>851</v>
      </c>
      <c r="AI852">
        <f>COUNTIF(Two!$G:$ZZ,AH852)</f>
        <v>0</v>
      </c>
      <c r="AJ852" s="7">
        <f t="shared" si="17"/>
        <v>0</v>
      </c>
    </row>
    <row r="853" spans="34:36" x14ac:dyDescent="0.25">
      <c r="AH853">
        <v>852</v>
      </c>
      <c r="AI853">
        <f>COUNTIF(Two!$G:$ZZ,AH853)</f>
        <v>0</v>
      </c>
      <c r="AJ853" s="7">
        <f t="shared" si="17"/>
        <v>0</v>
      </c>
    </row>
    <row r="854" spans="34:36" x14ac:dyDescent="0.25">
      <c r="AH854">
        <v>853</v>
      </c>
      <c r="AI854">
        <f>COUNTIF(Two!$G:$ZZ,AH854)</f>
        <v>0</v>
      </c>
      <c r="AJ854" s="7">
        <f t="shared" si="17"/>
        <v>0</v>
      </c>
    </row>
    <row r="855" spans="34:36" x14ac:dyDescent="0.25">
      <c r="AH855">
        <v>854</v>
      </c>
      <c r="AI855">
        <f>COUNTIF(Two!$G:$ZZ,AH855)</f>
        <v>0</v>
      </c>
      <c r="AJ855" s="7">
        <f t="shared" si="17"/>
        <v>0</v>
      </c>
    </row>
    <row r="856" spans="34:36" x14ac:dyDescent="0.25">
      <c r="AH856">
        <v>855</v>
      </c>
      <c r="AI856">
        <f>COUNTIF(Two!$G:$ZZ,AH856)</f>
        <v>0</v>
      </c>
      <c r="AJ856" s="7">
        <f t="shared" si="17"/>
        <v>0</v>
      </c>
    </row>
    <row r="857" spans="34:36" x14ac:dyDescent="0.25">
      <c r="AH857">
        <v>856</v>
      </c>
      <c r="AI857">
        <f>COUNTIF(Two!$G:$ZZ,AH857)</f>
        <v>0</v>
      </c>
      <c r="AJ857" s="7">
        <f t="shared" si="17"/>
        <v>0</v>
      </c>
    </row>
    <row r="858" spans="34:36" x14ac:dyDescent="0.25">
      <c r="AH858">
        <v>857</v>
      </c>
      <c r="AI858">
        <f>COUNTIF(Two!$G:$ZZ,AH858)</f>
        <v>0</v>
      </c>
      <c r="AJ858" s="7">
        <f t="shared" si="17"/>
        <v>0</v>
      </c>
    </row>
    <row r="859" spans="34:36" x14ac:dyDescent="0.25">
      <c r="AH859">
        <v>858</v>
      </c>
      <c r="AI859">
        <f>COUNTIF(Two!$G:$ZZ,AH859)</f>
        <v>0</v>
      </c>
      <c r="AJ859" s="7">
        <f t="shared" si="17"/>
        <v>0</v>
      </c>
    </row>
    <row r="860" spans="34:36" x14ac:dyDescent="0.25">
      <c r="AH860">
        <v>859</v>
      </c>
      <c r="AI860">
        <f>COUNTIF(Two!$G:$ZZ,AH860)</f>
        <v>0</v>
      </c>
      <c r="AJ860" s="7">
        <f t="shared" si="17"/>
        <v>0</v>
      </c>
    </row>
    <row r="861" spans="34:36" x14ac:dyDescent="0.25">
      <c r="AH861">
        <v>860</v>
      </c>
      <c r="AI861">
        <f>COUNTIF(Two!$G:$ZZ,AH861)</f>
        <v>0</v>
      </c>
      <c r="AJ861" s="7">
        <f t="shared" si="17"/>
        <v>0</v>
      </c>
    </row>
    <row r="862" spans="34:36" x14ac:dyDescent="0.25">
      <c r="AH862">
        <v>861</v>
      </c>
      <c r="AI862">
        <f>COUNTIF(Two!$G:$ZZ,AH862)</f>
        <v>0</v>
      </c>
      <c r="AJ862" s="7">
        <f t="shared" si="17"/>
        <v>0</v>
      </c>
    </row>
    <row r="863" spans="34:36" x14ac:dyDescent="0.25">
      <c r="AH863">
        <v>862</v>
      </c>
      <c r="AI863">
        <f>COUNTIF(Two!$G:$ZZ,AH863)</f>
        <v>0</v>
      </c>
      <c r="AJ863" s="7">
        <f t="shared" si="17"/>
        <v>0</v>
      </c>
    </row>
    <row r="864" spans="34:36" x14ac:dyDescent="0.25">
      <c r="AH864">
        <v>863</v>
      </c>
      <c r="AI864">
        <f>COUNTIF(Two!$G:$ZZ,AH864)</f>
        <v>0</v>
      </c>
      <c r="AJ864" s="7">
        <f t="shared" si="17"/>
        <v>0</v>
      </c>
    </row>
    <row r="865" spans="34:36" x14ac:dyDescent="0.25">
      <c r="AH865">
        <v>864</v>
      </c>
      <c r="AI865">
        <f>COUNTIF(Two!$G:$ZZ,AH865)</f>
        <v>0</v>
      </c>
      <c r="AJ865" s="7">
        <f t="shared" si="17"/>
        <v>0</v>
      </c>
    </row>
    <row r="866" spans="34:36" x14ac:dyDescent="0.25">
      <c r="AH866">
        <v>865</v>
      </c>
      <c r="AI866">
        <f>COUNTIF(Two!$G:$ZZ,AH866)</f>
        <v>0</v>
      </c>
      <c r="AJ866" s="7">
        <f t="shared" si="17"/>
        <v>0</v>
      </c>
    </row>
    <row r="867" spans="34:36" x14ac:dyDescent="0.25">
      <c r="AH867">
        <v>866</v>
      </c>
      <c r="AI867">
        <f>COUNTIF(Two!$G:$ZZ,AH867)</f>
        <v>0</v>
      </c>
      <c r="AJ867" s="7">
        <f t="shared" si="17"/>
        <v>0</v>
      </c>
    </row>
    <row r="868" spans="34:36" x14ac:dyDescent="0.25">
      <c r="AH868">
        <v>867</v>
      </c>
      <c r="AI868">
        <f>COUNTIF(Two!$G:$ZZ,AH868)</f>
        <v>0</v>
      </c>
      <c r="AJ868" s="7">
        <f t="shared" si="17"/>
        <v>0</v>
      </c>
    </row>
    <row r="869" spans="34:36" x14ac:dyDescent="0.25">
      <c r="AH869">
        <v>868</v>
      </c>
      <c r="AI869">
        <f>COUNTIF(Two!$G:$ZZ,AH869)</f>
        <v>0</v>
      </c>
      <c r="AJ869" s="7">
        <f t="shared" si="17"/>
        <v>0</v>
      </c>
    </row>
    <row r="870" spans="34:36" x14ac:dyDescent="0.25">
      <c r="AH870">
        <v>869</v>
      </c>
      <c r="AI870">
        <f>COUNTIF(Two!$G:$ZZ,AH870)</f>
        <v>0</v>
      </c>
      <c r="AJ870" s="7">
        <f t="shared" si="17"/>
        <v>0</v>
      </c>
    </row>
    <row r="871" spans="34:36" x14ac:dyDescent="0.25">
      <c r="AH871">
        <v>870</v>
      </c>
      <c r="AI871">
        <f>COUNTIF(Two!$G:$ZZ,AH871)</f>
        <v>1</v>
      </c>
      <c r="AJ871" s="7">
        <f t="shared" si="17"/>
        <v>5.5029716046665196E-5</v>
      </c>
    </row>
    <row r="872" spans="34:36" x14ac:dyDescent="0.25">
      <c r="AH872">
        <v>871</v>
      </c>
      <c r="AI872">
        <f>COUNTIF(Two!$G:$ZZ,AH872)</f>
        <v>0</v>
      </c>
      <c r="AJ872" s="7">
        <f t="shared" si="17"/>
        <v>0</v>
      </c>
    </row>
    <row r="873" spans="34:36" x14ac:dyDescent="0.25">
      <c r="AH873">
        <v>872</v>
      </c>
      <c r="AI873">
        <f>COUNTIF(Two!$G:$ZZ,AH873)</f>
        <v>0</v>
      </c>
      <c r="AJ873" s="7">
        <f t="shared" si="17"/>
        <v>0</v>
      </c>
    </row>
    <row r="874" spans="34:36" x14ac:dyDescent="0.25">
      <c r="AH874">
        <v>873</v>
      </c>
      <c r="AI874">
        <f>COUNTIF(Two!$G:$ZZ,AH874)</f>
        <v>0</v>
      </c>
      <c r="AJ874" s="7">
        <f t="shared" si="17"/>
        <v>0</v>
      </c>
    </row>
    <row r="875" spans="34:36" x14ac:dyDescent="0.25">
      <c r="AH875">
        <v>874</v>
      </c>
      <c r="AI875">
        <f>COUNTIF(Two!$G:$ZZ,AH875)</f>
        <v>0</v>
      </c>
      <c r="AJ875" s="7">
        <f t="shared" si="17"/>
        <v>0</v>
      </c>
    </row>
    <row r="876" spans="34:36" x14ac:dyDescent="0.25">
      <c r="AH876">
        <v>875</v>
      </c>
      <c r="AI876">
        <f>COUNTIF(Two!$G:$ZZ,AH876)</f>
        <v>0</v>
      </c>
      <c r="AJ876" s="7">
        <f t="shared" si="17"/>
        <v>0</v>
      </c>
    </row>
    <row r="877" spans="34:36" x14ac:dyDescent="0.25">
      <c r="AH877">
        <v>876</v>
      </c>
      <c r="AI877">
        <f>COUNTIF(Two!$G:$ZZ,AH877)</f>
        <v>0</v>
      </c>
      <c r="AJ877" s="7">
        <f t="shared" si="17"/>
        <v>0</v>
      </c>
    </row>
    <row r="878" spans="34:36" x14ac:dyDescent="0.25">
      <c r="AH878">
        <v>877</v>
      </c>
      <c r="AI878">
        <f>COUNTIF(Two!$G:$ZZ,AH878)</f>
        <v>0</v>
      </c>
      <c r="AJ878" s="7">
        <f t="shared" si="17"/>
        <v>0</v>
      </c>
    </row>
    <row r="879" spans="34:36" x14ac:dyDescent="0.25">
      <c r="AH879">
        <v>878</v>
      </c>
      <c r="AI879">
        <f>COUNTIF(Two!$G:$ZZ,AH879)</f>
        <v>0</v>
      </c>
      <c r="AJ879" s="7">
        <f t="shared" si="17"/>
        <v>0</v>
      </c>
    </row>
    <row r="880" spans="34:36" x14ac:dyDescent="0.25">
      <c r="AH880">
        <v>879</v>
      </c>
      <c r="AI880">
        <f>COUNTIF(Two!$G:$ZZ,AH880)</f>
        <v>0</v>
      </c>
      <c r="AJ880" s="7">
        <f t="shared" si="17"/>
        <v>0</v>
      </c>
    </row>
    <row r="881" spans="34:36" x14ac:dyDescent="0.25">
      <c r="AH881">
        <v>880</v>
      </c>
      <c r="AI881">
        <f>COUNTIF(Two!$G:$ZZ,AH881)</f>
        <v>0</v>
      </c>
      <c r="AJ881" s="7">
        <f t="shared" si="17"/>
        <v>0</v>
      </c>
    </row>
    <row r="882" spans="34:36" x14ac:dyDescent="0.25">
      <c r="AH882">
        <v>881</v>
      </c>
      <c r="AI882">
        <f>COUNTIF(Two!$G:$ZZ,AH882)</f>
        <v>0</v>
      </c>
      <c r="AJ882" s="7">
        <f t="shared" si="17"/>
        <v>0</v>
      </c>
    </row>
    <row r="883" spans="34:36" x14ac:dyDescent="0.25">
      <c r="AH883">
        <v>882</v>
      </c>
      <c r="AI883">
        <f>COUNTIF(Two!$G:$ZZ,AH883)</f>
        <v>0</v>
      </c>
      <c r="AJ883" s="7">
        <f t="shared" si="17"/>
        <v>0</v>
      </c>
    </row>
    <row r="884" spans="34:36" x14ac:dyDescent="0.25">
      <c r="AH884">
        <v>883</v>
      </c>
      <c r="AI884">
        <f>COUNTIF(Two!$G:$ZZ,AH884)</f>
        <v>0</v>
      </c>
      <c r="AJ884" s="7">
        <f t="shared" si="17"/>
        <v>0</v>
      </c>
    </row>
    <row r="885" spans="34:36" x14ac:dyDescent="0.25">
      <c r="AH885">
        <v>884</v>
      </c>
      <c r="AI885">
        <f>COUNTIF(Two!$G:$ZZ,AH885)</f>
        <v>0</v>
      </c>
      <c r="AJ885" s="7">
        <f t="shared" si="17"/>
        <v>0</v>
      </c>
    </row>
    <row r="886" spans="34:36" x14ac:dyDescent="0.25">
      <c r="AH886">
        <v>885</v>
      </c>
      <c r="AI886">
        <f>COUNTIF(Two!$G:$ZZ,AH886)</f>
        <v>0</v>
      </c>
      <c r="AJ886" s="7">
        <f t="shared" si="17"/>
        <v>0</v>
      </c>
    </row>
    <row r="887" spans="34:36" x14ac:dyDescent="0.25">
      <c r="AH887">
        <v>886</v>
      </c>
      <c r="AI887">
        <f>COUNTIF(Two!$G:$ZZ,AH887)</f>
        <v>0</v>
      </c>
      <c r="AJ887" s="7">
        <f t="shared" si="17"/>
        <v>0</v>
      </c>
    </row>
    <row r="888" spans="34:36" x14ac:dyDescent="0.25">
      <c r="AH888">
        <v>887</v>
      </c>
      <c r="AI888">
        <f>COUNTIF(Two!$G:$ZZ,AH888)</f>
        <v>0</v>
      </c>
      <c r="AJ888" s="7">
        <f t="shared" si="17"/>
        <v>0</v>
      </c>
    </row>
    <row r="889" spans="34:36" x14ac:dyDescent="0.25">
      <c r="AH889">
        <v>888</v>
      </c>
      <c r="AI889">
        <f>COUNTIF(Two!$G:$ZZ,AH889)</f>
        <v>0</v>
      </c>
      <c r="AJ889" s="7">
        <f t="shared" si="17"/>
        <v>0</v>
      </c>
    </row>
    <row r="890" spans="34:36" x14ac:dyDescent="0.25">
      <c r="AH890">
        <v>889</v>
      </c>
      <c r="AI890">
        <f>COUNTIF(Two!$G:$ZZ,AH890)</f>
        <v>0</v>
      </c>
      <c r="AJ890" s="7">
        <f t="shared" si="17"/>
        <v>0</v>
      </c>
    </row>
    <row r="891" spans="34:36" x14ac:dyDescent="0.25">
      <c r="AH891">
        <v>890</v>
      </c>
      <c r="AI891">
        <f>COUNTIF(Two!$G:$ZZ,AH891)</f>
        <v>0</v>
      </c>
      <c r="AJ891" s="7">
        <f t="shared" si="17"/>
        <v>0</v>
      </c>
    </row>
    <row r="892" spans="34:36" x14ac:dyDescent="0.25">
      <c r="AH892">
        <v>891</v>
      </c>
      <c r="AI892">
        <f>COUNTIF(Two!$G:$ZZ,AH892)</f>
        <v>0</v>
      </c>
      <c r="AJ892" s="7">
        <f t="shared" si="17"/>
        <v>0</v>
      </c>
    </row>
    <row r="893" spans="34:36" x14ac:dyDescent="0.25">
      <c r="AH893">
        <v>892</v>
      </c>
      <c r="AI893">
        <f>COUNTIF(Two!$G:$ZZ,AH893)</f>
        <v>1</v>
      </c>
      <c r="AJ893" s="7">
        <f t="shared" si="17"/>
        <v>5.5029716046665196E-5</v>
      </c>
    </row>
    <row r="894" spans="34:36" x14ac:dyDescent="0.25">
      <c r="AH894">
        <v>893</v>
      </c>
      <c r="AI894">
        <f>COUNTIF(Two!$G:$ZZ,AH894)</f>
        <v>0</v>
      </c>
      <c r="AJ894" s="7">
        <f t="shared" si="17"/>
        <v>0</v>
      </c>
    </row>
    <row r="895" spans="34:36" x14ac:dyDescent="0.25">
      <c r="AH895">
        <v>894</v>
      </c>
      <c r="AI895">
        <f>COUNTIF(Two!$G:$ZZ,AH895)</f>
        <v>0</v>
      </c>
      <c r="AJ895" s="7">
        <f t="shared" si="17"/>
        <v>0</v>
      </c>
    </row>
    <row r="896" spans="34:36" x14ac:dyDescent="0.25">
      <c r="AH896">
        <v>895</v>
      </c>
      <c r="AI896">
        <f>COUNTIF(Two!$G:$ZZ,AH896)</f>
        <v>0</v>
      </c>
      <c r="AJ896" s="7">
        <f t="shared" si="17"/>
        <v>0</v>
      </c>
    </row>
    <row r="897" spans="34:36" x14ac:dyDescent="0.25">
      <c r="AH897">
        <v>896</v>
      </c>
      <c r="AI897">
        <f>COUNTIF(Two!$G:$ZZ,AH897)</f>
        <v>0</v>
      </c>
      <c r="AJ897" s="7">
        <f t="shared" si="17"/>
        <v>0</v>
      </c>
    </row>
    <row r="898" spans="34:36" x14ac:dyDescent="0.25">
      <c r="AH898">
        <v>897</v>
      </c>
      <c r="AI898">
        <f>COUNTIF(Two!$G:$ZZ,AH898)</f>
        <v>0</v>
      </c>
      <c r="AJ898" s="7">
        <f t="shared" si="17"/>
        <v>0</v>
      </c>
    </row>
    <row r="899" spans="34:36" x14ac:dyDescent="0.25">
      <c r="AH899">
        <v>898</v>
      </c>
      <c r="AI899">
        <f>COUNTIF(Two!$G:$ZZ,AH899)</f>
        <v>0</v>
      </c>
      <c r="AJ899" s="7">
        <f t="shared" ref="AJ899:AJ962" si="18">AI899/SUM(AI:AI)</f>
        <v>0</v>
      </c>
    </row>
    <row r="900" spans="34:36" x14ac:dyDescent="0.25">
      <c r="AH900">
        <v>899</v>
      </c>
      <c r="AI900">
        <f>COUNTIF(Two!$G:$ZZ,AH900)</f>
        <v>2</v>
      </c>
      <c r="AJ900" s="7">
        <f t="shared" si="18"/>
        <v>1.1005943209333039E-4</v>
      </c>
    </row>
    <row r="901" spans="34:36" x14ac:dyDescent="0.25">
      <c r="AH901">
        <v>900</v>
      </c>
      <c r="AI901">
        <f>COUNTIF(Two!$G:$ZZ,AH901)</f>
        <v>0</v>
      </c>
      <c r="AJ901" s="7">
        <f t="shared" si="18"/>
        <v>0</v>
      </c>
    </row>
    <row r="902" spans="34:36" x14ac:dyDescent="0.25">
      <c r="AH902">
        <v>901</v>
      </c>
      <c r="AI902">
        <f>COUNTIF(Two!$G:$ZZ,AH902)</f>
        <v>0</v>
      </c>
      <c r="AJ902" s="7">
        <f t="shared" si="18"/>
        <v>0</v>
      </c>
    </row>
    <row r="903" spans="34:36" x14ac:dyDescent="0.25">
      <c r="AH903">
        <v>902</v>
      </c>
      <c r="AI903">
        <f>COUNTIF(Two!$G:$ZZ,AH903)</f>
        <v>0</v>
      </c>
      <c r="AJ903" s="7">
        <f t="shared" si="18"/>
        <v>0</v>
      </c>
    </row>
    <row r="904" spans="34:36" x14ac:dyDescent="0.25">
      <c r="AH904">
        <v>903</v>
      </c>
      <c r="AI904">
        <f>COUNTIF(Two!$G:$ZZ,AH904)</f>
        <v>0</v>
      </c>
      <c r="AJ904" s="7">
        <f t="shared" si="18"/>
        <v>0</v>
      </c>
    </row>
    <row r="905" spans="34:36" x14ac:dyDescent="0.25">
      <c r="AH905">
        <v>904</v>
      </c>
      <c r="AI905">
        <f>COUNTIF(Two!$G:$ZZ,AH905)</f>
        <v>0</v>
      </c>
      <c r="AJ905" s="7">
        <f t="shared" si="18"/>
        <v>0</v>
      </c>
    </row>
    <row r="906" spans="34:36" x14ac:dyDescent="0.25">
      <c r="AH906">
        <v>905</v>
      </c>
      <c r="AI906">
        <f>COUNTIF(Two!$G:$ZZ,AH906)</f>
        <v>0</v>
      </c>
      <c r="AJ906" s="7">
        <f t="shared" si="18"/>
        <v>0</v>
      </c>
    </row>
    <row r="907" spans="34:36" x14ac:dyDescent="0.25">
      <c r="AH907">
        <v>906</v>
      </c>
      <c r="AI907">
        <f>COUNTIF(Two!$G:$ZZ,AH907)</f>
        <v>0</v>
      </c>
      <c r="AJ907" s="7">
        <f t="shared" si="18"/>
        <v>0</v>
      </c>
    </row>
    <row r="908" spans="34:36" x14ac:dyDescent="0.25">
      <c r="AH908">
        <v>907</v>
      </c>
      <c r="AI908">
        <f>COUNTIF(Two!$G:$ZZ,AH908)</f>
        <v>0</v>
      </c>
      <c r="AJ908" s="7">
        <f t="shared" si="18"/>
        <v>0</v>
      </c>
    </row>
    <row r="909" spans="34:36" x14ac:dyDescent="0.25">
      <c r="AH909">
        <v>908</v>
      </c>
      <c r="AI909">
        <f>COUNTIF(Two!$G:$ZZ,AH909)</f>
        <v>0</v>
      </c>
      <c r="AJ909" s="7">
        <f t="shared" si="18"/>
        <v>0</v>
      </c>
    </row>
    <row r="910" spans="34:36" x14ac:dyDescent="0.25">
      <c r="AH910">
        <v>909</v>
      </c>
      <c r="AI910">
        <f>COUNTIF(Two!$G:$ZZ,AH910)</f>
        <v>0</v>
      </c>
      <c r="AJ910" s="7">
        <f t="shared" si="18"/>
        <v>0</v>
      </c>
    </row>
    <row r="911" spans="34:36" x14ac:dyDescent="0.25">
      <c r="AH911">
        <v>910</v>
      </c>
      <c r="AI911">
        <f>COUNTIF(Two!$G:$ZZ,AH911)</f>
        <v>2</v>
      </c>
      <c r="AJ911" s="7">
        <f t="shared" si="18"/>
        <v>1.1005943209333039E-4</v>
      </c>
    </row>
    <row r="912" spans="34:36" x14ac:dyDescent="0.25">
      <c r="AH912">
        <v>911</v>
      </c>
      <c r="AI912">
        <f>COUNTIF(Two!$G:$ZZ,AH912)</f>
        <v>0</v>
      </c>
      <c r="AJ912" s="7">
        <f t="shared" si="18"/>
        <v>0</v>
      </c>
    </row>
    <row r="913" spans="34:36" x14ac:dyDescent="0.25">
      <c r="AH913">
        <v>912</v>
      </c>
      <c r="AI913">
        <f>COUNTIF(Two!$G:$ZZ,AH913)</f>
        <v>0</v>
      </c>
      <c r="AJ913" s="7">
        <f t="shared" si="18"/>
        <v>0</v>
      </c>
    </row>
    <row r="914" spans="34:36" x14ac:dyDescent="0.25">
      <c r="AH914">
        <v>913</v>
      </c>
      <c r="AI914">
        <f>COUNTIF(Two!$G:$ZZ,AH914)</f>
        <v>0</v>
      </c>
      <c r="AJ914" s="7">
        <f t="shared" si="18"/>
        <v>0</v>
      </c>
    </row>
    <row r="915" spans="34:36" x14ac:dyDescent="0.25">
      <c r="AH915">
        <v>914</v>
      </c>
      <c r="AI915">
        <f>COUNTIF(Two!$G:$ZZ,AH915)</f>
        <v>0</v>
      </c>
      <c r="AJ915" s="7">
        <f t="shared" si="18"/>
        <v>0</v>
      </c>
    </row>
    <row r="916" spans="34:36" x14ac:dyDescent="0.25">
      <c r="AH916">
        <v>915</v>
      </c>
      <c r="AI916">
        <f>COUNTIF(Two!$G:$ZZ,AH916)</f>
        <v>0</v>
      </c>
      <c r="AJ916" s="7">
        <f t="shared" si="18"/>
        <v>0</v>
      </c>
    </row>
    <row r="917" spans="34:36" x14ac:dyDescent="0.25">
      <c r="AH917">
        <v>916</v>
      </c>
      <c r="AI917">
        <f>COUNTIF(Two!$G:$ZZ,AH917)</f>
        <v>0</v>
      </c>
      <c r="AJ917" s="7">
        <f t="shared" si="18"/>
        <v>0</v>
      </c>
    </row>
    <row r="918" spans="34:36" x14ac:dyDescent="0.25">
      <c r="AH918">
        <v>917</v>
      </c>
      <c r="AI918">
        <f>COUNTIF(Two!$G:$ZZ,AH918)</f>
        <v>0</v>
      </c>
      <c r="AJ918" s="7">
        <f t="shared" si="18"/>
        <v>0</v>
      </c>
    </row>
    <row r="919" spans="34:36" x14ac:dyDescent="0.25">
      <c r="AH919">
        <v>918</v>
      </c>
      <c r="AI919">
        <f>COUNTIF(Two!$G:$ZZ,AH919)</f>
        <v>0</v>
      </c>
      <c r="AJ919" s="7">
        <f t="shared" si="18"/>
        <v>0</v>
      </c>
    </row>
    <row r="920" spans="34:36" x14ac:dyDescent="0.25">
      <c r="AH920">
        <v>919</v>
      </c>
      <c r="AI920">
        <f>COUNTIF(Two!$G:$ZZ,AH920)</f>
        <v>0</v>
      </c>
      <c r="AJ920" s="7">
        <f t="shared" si="18"/>
        <v>0</v>
      </c>
    </row>
    <row r="921" spans="34:36" x14ac:dyDescent="0.25">
      <c r="AH921">
        <v>920</v>
      </c>
      <c r="AI921">
        <f>COUNTIF(Two!$G:$ZZ,AH921)</f>
        <v>0</v>
      </c>
      <c r="AJ921" s="7">
        <f t="shared" si="18"/>
        <v>0</v>
      </c>
    </row>
    <row r="922" spans="34:36" x14ac:dyDescent="0.25">
      <c r="AH922">
        <v>921</v>
      </c>
      <c r="AI922">
        <f>COUNTIF(Two!$G:$ZZ,AH922)</f>
        <v>0</v>
      </c>
      <c r="AJ922" s="7">
        <f t="shared" si="18"/>
        <v>0</v>
      </c>
    </row>
    <row r="923" spans="34:36" x14ac:dyDescent="0.25">
      <c r="AH923">
        <v>922</v>
      </c>
      <c r="AI923">
        <f>COUNTIF(Two!$G:$ZZ,AH923)</f>
        <v>0</v>
      </c>
      <c r="AJ923" s="7">
        <f t="shared" si="18"/>
        <v>0</v>
      </c>
    </row>
    <row r="924" spans="34:36" x14ac:dyDescent="0.25">
      <c r="AH924">
        <v>923</v>
      </c>
      <c r="AI924">
        <f>COUNTIF(Two!$G:$ZZ,AH924)</f>
        <v>0</v>
      </c>
      <c r="AJ924" s="7">
        <f t="shared" si="18"/>
        <v>0</v>
      </c>
    </row>
    <row r="925" spans="34:36" x14ac:dyDescent="0.25">
      <c r="AH925">
        <v>924</v>
      </c>
      <c r="AI925">
        <f>COUNTIF(Two!$G:$ZZ,AH925)</f>
        <v>0</v>
      </c>
      <c r="AJ925" s="7">
        <f t="shared" si="18"/>
        <v>0</v>
      </c>
    </row>
    <row r="926" spans="34:36" x14ac:dyDescent="0.25">
      <c r="AH926">
        <v>925</v>
      </c>
      <c r="AI926">
        <f>COUNTIF(Two!$G:$ZZ,AH926)</f>
        <v>0</v>
      </c>
      <c r="AJ926" s="7">
        <f t="shared" si="18"/>
        <v>0</v>
      </c>
    </row>
    <row r="927" spans="34:36" x14ac:dyDescent="0.25">
      <c r="AH927">
        <v>926</v>
      </c>
      <c r="AI927">
        <f>COUNTIF(Two!$G:$ZZ,AH927)</f>
        <v>0</v>
      </c>
      <c r="AJ927" s="7">
        <f t="shared" si="18"/>
        <v>0</v>
      </c>
    </row>
    <row r="928" spans="34:36" x14ac:dyDescent="0.25">
      <c r="AH928">
        <v>927</v>
      </c>
      <c r="AI928">
        <f>COUNTIF(Two!$G:$ZZ,AH928)</f>
        <v>0</v>
      </c>
      <c r="AJ928" s="7">
        <f t="shared" si="18"/>
        <v>0</v>
      </c>
    </row>
    <row r="929" spans="34:36" x14ac:dyDescent="0.25">
      <c r="AH929">
        <v>928</v>
      </c>
      <c r="AI929">
        <f>COUNTIF(Two!$G:$ZZ,AH929)</f>
        <v>0</v>
      </c>
      <c r="AJ929" s="7">
        <f t="shared" si="18"/>
        <v>0</v>
      </c>
    </row>
    <row r="930" spans="34:36" x14ac:dyDescent="0.25">
      <c r="AH930">
        <v>929</v>
      </c>
      <c r="AI930">
        <f>COUNTIF(Two!$G:$ZZ,AH930)</f>
        <v>0</v>
      </c>
      <c r="AJ930" s="7">
        <f t="shared" si="18"/>
        <v>0</v>
      </c>
    </row>
    <row r="931" spans="34:36" x14ac:dyDescent="0.25">
      <c r="AH931">
        <v>930</v>
      </c>
      <c r="AI931">
        <f>COUNTIF(Two!$G:$ZZ,AH931)</f>
        <v>0</v>
      </c>
      <c r="AJ931" s="7">
        <f t="shared" si="18"/>
        <v>0</v>
      </c>
    </row>
    <row r="932" spans="34:36" x14ac:dyDescent="0.25">
      <c r="AH932">
        <v>931</v>
      </c>
      <c r="AI932">
        <f>COUNTIF(Two!$G:$ZZ,AH932)</f>
        <v>0</v>
      </c>
      <c r="AJ932" s="7">
        <f t="shared" si="18"/>
        <v>0</v>
      </c>
    </row>
    <row r="933" spans="34:36" x14ac:dyDescent="0.25">
      <c r="AH933">
        <v>932</v>
      </c>
      <c r="AI933">
        <f>COUNTIF(Two!$G:$ZZ,AH933)</f>
        <v>0</v>
      </c>
      <c r="AJ933" s="7">
        <f t="shared" si="18"/>
        <v>0</v>
      </c>
    </row>
    <row r="934" spans="34:36" x14ac:dyDescent="0.25">
      <c r="AH934">
        <v>933</v>
      </c>
      <c r="AI934">
        <f>COUNTIF(Two!$G:$ZZ,AH934)</f>
        <v>0</v>
      </c>
      <c r="AJ934" s="7">
        <f t="shared" si="18"/>
        <v>0</v>
      </c>
    </row>
    <row r="935" spans="34:36" x14ac:dyDescent="0.25">
      <c r="AH935">
        <v>934</v>
      </c>
      <c r="AI935">
        <f>COUNTIF(Two!$G:$ZZ,AH935)</f>
        <v>1</v>
      </c>
      <c r="AJ935" s="7">
        <f t="shared" si="18"/>
        <v>5.5029716046665196E-5</v>
      </c>
    </row>
    <row r="936" spans="34:36" x14ac:dyDescent="0.25">
      <c r="AH936">
        <v>935</v>
      </c>
      <c r="AI936">
        <f>COUNTIF(Two!$G:$ZZ,AH936)</f>
        <v>0</v>
      </c>
      <c r="AJ936" s="7">
        <f t="shared" si="18"/>
        <v>0</v>
      </c>
    </row>
    <row r="937" spans="34:36" x14ac:dyDescent="0.25">
      <c r="AH937">
        <v>936</v>
      </c>
      <c r="AI937">
        <f>COUNTIF(Two!$G:$ZZ,AH937)</f>
        <v>0</v>
      </c>
      <c r="AJ937" s="7">
        <f t="shared" si="18"/>
        <v>0</v>
      </c>
    </row>
    <row r="938" spans="34:36" x14ac:dyDescent="0.25">
      <c r="AH938">
        <v>937</v>
      </c>
      <c r="AI938">
        <f>COUNTIF(Two!$G:$ZZ,AH938)</f>
        <v>0</v>
      </c>
      <c r="AJ938" s="7">
        <f t="shared" si="18"/>
        <v>0</v>
      </c>
    </row>
    <row r="939" spans="34:36" x14ac:dyDescent="0.25">
      <c r="AH939">
        <v>938</v>
      </c>
      <c r="AI939">
        <f>COUNTIF(Two!$G:$ZZ,AH939)</f>
        <v>0</v>
      </c>
      <c r="AJ939" s="7">
        <f t="shared" si="18"/>
        <v>0</v>
      </c>
    </row>
    <row r="940" spans="34:36" x14ac:dyDescent="0.25">
      <c r="AH940">
        <v>939</v>
      </c>
      <c r="AI940">
        <f>COUNTIF(Two!$G:$ZZ,AH940)</f>
        <v>0</v>
      </c>
      <c r="AJ940" s="7">
        <f t="shared" si="18"/>
        <v>0</v>
      </c>
    </row>
    <row r="941" spans="34:36" x14ac:dyDescent="0.25">
      <c r="AH941">
        <v>940</v>
      </c>
      <c r="AI941">
        <f>COUNTIF(Two!$G:$ZZ,AH941)</f>
        <v>0</v>
      </c>
      <c r="AJ941" s="7">
        <f t="shared" si="18"/>
        <v>0</v>
      </c>
    </row>
    <row r="942" spans="34:36" x14ac:dyDescent="0.25">
      <c r="AH942">
        <v>941</v>
      </c>
      <c r="AI942">
        <f>COUNTIF(Two!$G:$ZZ,AH942)</f>
        <v>0</v>
      </c>
      <c r="AJ942" s="7">
        <f t="shared" si="18"/>
        <v>0</v>
      </c>
    </row>
    <row r="943" spans="34:36" x14ac:dyDescent="0.25">
      <c r="AH943">
        <v>942</v>
      </c>
      <c r="AI943">
        <f>COUNTIF(Two!$G:$ZZ,AH943)</f>
        <v>0</v>
      </c>
      <c r="AJ943" s="7">
        <f t="shared" si="18"/>
        <v>0</v>
      </c>
    </row>
    <row r="944" spans="34:36" x14ac:dyDescent="0.25">
      <c r="AH944">
        <v>943</v>
      </c>
      <c r="AI944">
        <f>COUNTIF(Two!$G:$ZZ,AH944)</f>
        <v>0</v>
      </c>
      <c r="AJ944" s="7">
        <f t="shared" si="18"/>
        <v>0</v>
      </c>
    </row>
    <row r="945" spans="34:36" x14ac:dyDescent="0.25">
      <c r="AH945">
        <v>944</v>
      </c>
      <c r="AI945">
        <f>COUNTIF(Two!$G:$ZZ,AH945)</f>
        <v>0</v>
      </c>
      <c r="AJ945" s="7">
        <f t="shared" si="18"/>
        <v>0</v>
      </c>
    </row>
    <row r="946" spans="34:36" x14ac:dyDescent="0.25">
      <c r="AH946">
        <v>945</v>
      </c>
      <c r="AI946">
        <f>COUNTIF(Two!$G:$ZZ,AH946)</f>
        <v>0</v>
      </c>
      <c r="AJ946" s="7">
        <f t="shared" si="18"/>
        <v>0</v>
      </c>
    </row>
    <row r="947" spans="34:36" x14ac:dyDescent="0.25">
      <c r="AH947">
        <v>946</v>
      </c>
      <c r="AI947">
        <f>COUNTIF(Two!$G:$ZZ,AH947)</f>
        <v>0</v>
      </c>
      <c r="AJ947" s="7">
        <f t="shared" si="18"/>
        <v>0</v>
      </c>
    </row>
    <row r="948" spans="34:36" x14ac:dyDescent="0.25">
      <c r="AH948">
        <v>947</v>
      </c>
      <c r="AI948">
        <f>COUNTIF(Two!$G:$ZZ,AH948)</f>
        <v>0</v>
      </c>
      <c r="AJ948" s="7">
        <f t="shared" si="18"/>
        <v>0</v>
      </c>
    </row>
    <row r="949" spans="34:36" x14ac:dyDescent="0.25">
      <c r="AH949">
        <v>948</v>
      </c>
      <c r="AI949">
        <f>COUNTIF(Two!$G:$ZZ,AH949)</f>
        <v>0</v>
      </c>
      <c r="AJ949" s="7">
        <f t="shared" si="18"/>
        <v>0</v>
      </c>
    </row>
    <row r="950" spans="34:36" x14ac:dyDescent="0.25">
      <c r="AH950">
        <v>949</v>
      </c>
      <c r="AI950">
        <f>COUNTIF(Two!$G:$ZZ,AH950)</f>
        <v>0</v>
      </c>
      <c r="AJ950" s="7">
        <f t="shared" si="18"/>
        <v>0</v>
      </c>
    </row>
    <row r="951" spans="34:36" x14ac:dyDescent="0.25">
      <c r="AH951">
        <v>950</v>
      </c>
      <c r="AI951">
        <f>COUNTIF(Two!$G:$ZZ,AH951)</f>
        <v>0</v>
      </c>
      <c r="AJ951" s="7">
        <f t="shared" si="18"/>
        <v>0</v>
      </c>
    </row>
    <row r="952" spans="34:36" x14ac:dyDescent="0.25">
      <c r="AH952">
        <v>951</v>
      </c>
      <c r="AI952">
        <f>COUNTIF(Two!$G:$ZZ,AH952)</f>
        <v>0</v>
      </c>
      <c r="AJ952" s="7">
        <f t="shared" si="18"/>
        <v>0</v>
      </c>
    </row>
    <row r="953" spans="34:36" x14ac:dyDescent="0.25">
      <c r="AH953">
        <v>952</v>
      </c>
      <c r="AI953">
        <f>COUNTIF(Two!$G:$ZZ,AH953)</f>
        <v>0</v>
      </c>
      <c r="AJ953" s="7">
        <f t="shared" si="18"/>
        <v>0</v>
      </c>
    </row>
    <row r="954" spans="34:36" x14ac:dyDescent="0.25">
      <c r="AH954">
        <v>953</v>
      </c>
      <c r="AI954">
        <f>COUNTIF(Two!$G:$ZZ,AH954)</f>
        <v>0</v>
      </c>
      <c r="AJ954" s="7">
        <f t="shared" si="18"/>
        <v>0</v>
      </c>
    </row>
    <row r="955" spans="34:36" x14ac:dyDescent="0.25">
      <c r="AH955">
        <v>954</v>
      </c>
      <c r="AI955">
        <f>COUNTIF(Two!$G:$ZZ,AH955)</f>
        <v>0</v>
      </c>
      <c r="AJ955" s="7">
        <f t="shared" si="18"/>
        <v>0</v>
      </c>
    </row>
    <row r="956" spans="34:36" x14ac:dyDescent="0.25">
      <c r="AH956">
        <v>955</v>
      </c>
      <c r="AI956">
        <f>COUNTIF(Two!$G:$ZZ,AH956)</f>
        <v>0</v>
      </c>
      <c r="AJ956" s="7">
        <f t="shared" si="18"/>
        <v>0</v>
      </c>
    </row>
    <row r="957" spans="34:36" x14ac:dyDescent="0.25">
      <c r="AH957">
        <v>956</v>
      </c>
      <c r="AI957">
        <f>COUNTIF(Two!$G:$ZZ,AH957)</f>
        <v>0</v>
      </c>
      <c r="AJ957" s="7">
        <f t="shared" si="18"/>
        <v>0</v>
      </c>
    </row>
    <row r="958" spans="34:36" x14ac:dyDescent="0.25">
      <c r="AH958">
        <v>957</v>
      </c>
      <c r="AI958">
        <f>COUNTIF(Two!$G:$ZZ,AH958)</f>
        <v>0</v>
      </c>
      <c r="AJ958" s="7">
        <f t="shared" si="18"/>
        <v>0</v>
      </c>
    </row>
    <row r="959" spans="34:36" x14ac:dyDescent="0.25">
      <c r="AH959">
        <v>958</v>
      </c>
      <c r="AI959">
        <f>COUNTIF(Two!$G:$ZZ,AH959)</f>
        <v>0</v>
      </c>
      <c r="AJ959" s="7">
        <f t="shared" si="18"/>
        <v>0</v>
      </c>
    </row>
    <row r="960" spans="34:36" x14ac:dyDescent="0.25">
      <c r="AH960">
        <v>959</v>
      </c>
      <c r="AI960">
        <f>COUNTIF(Two!$G:$ZZ,AH960)</f>
        <v>0</v>
      </c>
      <c r="AJ960" s="7">
        <f t="shared" si="18"/>
        <v>0</v>
      </c>
    </row>
    <row r="961" spans="34:36" x14ac:dyDescent="0.25">
      <c r="AH961">
        <v>960</v>
      </c>
      <c r="AI961">
        <f>COUNTIF(Two!$G:$ZZ,AH961)</f>
        <v>0</v>
      </c>
      <c r="AJ961" s="7">
        <f t="shared" si="18"/>
        <v>0</v>
      </c>
    </row>
    <row r="962" spans="34:36" x14ac:dyDescent="0.25">
      <c r="AH962">
        <v>961</v>
      </c>
      <c r="AI962">
        <f>COUNTIF(Two!$G:$ZZ,AH962)</f>
        <v>0</v>
      </c>
      <c r="AJ962" s="7">
        <f t="shared" si="18"/>
        <v>0</v>
      </c>
    </row>
    <row r="963" spans="34:36" x14ac:dyDescent="0.25">
      <c r="AH963">
        <v>962</v>
      </c>
      <c r="AI963">
        <f>COUNTIF(Two!$G:$ZZ,AH963)</f>
        <v>0</v>
      </c>
      <c r="AJ963" s="7">
        <f t="shared" ref="AJ963:AJ1021" si="19">AI963/SUM(AI:AI)</f>
        <v>0</v>
      </c>
    </row>
    <row r="964" spans="34:36" x14ac:dyDescent="0.25">
      <c r="AH964">
        <v>963</v>
      </c>
      <c r="AI964">
        <f>COUNTIF(Two!$G:$ZZ,AH964)</f>
        <v>0</v>
      </c>
      <c r="AJ964" s="7">
        <f t="shared" si="19"/>
        <v>0</v>
      </c>
    </row>
    <row r="965" spans="34:36" x14ac:dyDescent="0.25">
      <c r="AH965">
        <v>964</v>
      </c>
      <c r="AI965">
        <f>COUNTIF(Two!$G:$ZZ,AH965)</f>
        <v>0</v>
      </c>
      <c r="AJ965" s="7">
        <f t="shared" si="19"/>
        <v>0</v>
      </c>
    </row>
    <row r="966" spans="34:36" x14ac:dyDescent="0.25">
      <c r="AH966">
        <v>965</v>
      </c>
      <c r="AI966">
        <f>COUNTIF(Two!$G:$ZZ,AH966)</f>
        <v>0</v>
      </c>
      <c r="AJ966" s="7">
        <f t="shared" si="19"/>
        <v>0</v>
      </c>
    </row>
    <row r="967" spans="34:36" x14ac:dyDescent="0.25">
      <c r="AH967">
        <v>966</v>
      </c>
      <c r="AI967">
        <f>COUNTIF(Two!$G:$ZZ,AH967)</f>
        <v>0</v>
      </c>
      <c r="AJ967" s="7">
        <f t="shared" si="19"/>
        <v>0</v>
      </c>
    </row>
    <row r="968" spans="34:36" x14ac:dyDescent="0.25">
      <c r="AH968">
        <v>967</v>
      </c>
      <c r="AI968">
        <f>COUNTIF(Two!$G:$ZZ,AH968)</f>
        <v>0</v>
      </c>
      <c r="AJ968" s="7">
        <f t="shared" si="19"/>
        <v>0</v>
      </c>
    </row>
    <row r="969" spans="34:36" x14ac:dyDescent="0.25">
      <c r="AH969">
        <v>968</v>
      </c>
      <c r="AI969">
        <f>COUNTIF(Two!$G:$ZZ,AH969)</f>
        <v>0</v>
      </c>
      <c r="AJ969" s="7">
        <f t="shared" si="19"/>
        <v>0</v>
      </c>
    </row>
    <row r="970" spans="34:36" x14ac:dyDescent="0.25">
      <c r="AH970">
        <v>969</v>
      </c>
      <c r="AI970">
        <f>COUNTIF(Two!$G:$ZZ,AH970)</f>
        <v>0</v>
      </c>
      <c r="AJ970" s="7">
        <f t="shared" si="19"/>
        <v>0</v>
      </c>
    </row>
    <row r="971" spans="34:36" x14ac:dyDescent="0.25">
      <c r="AH971">
        <v>970</v>
      </c>
      <c r="AI971">
        <f>COUNTIF(Two!$G:$ZZ,AH971)</f>
        <v>0</v>
      </c>
      <c r="AJ971" s="7">
        <f t="shared" si="19"/>
        <v>0</v>
      </c>
    </row>
    <row r="972" spans="34:36" x14ac:dyDescent="0.25">
      <c r="AH972">
        <v>971</v>
      </c>
      <c r="AI972">
        <f>COUNTIF(Two!$G:$ZZ,AH972)</f>
        <v>0</v>
      </c>
      <c r="AJ972" s="7">
        <f t="shared" si="19"/>
        <v>0</v>
      </c>
    </row>
    <row r="973" spans="34:36" x14ac:dyDescent="0.25">
      <c r="AH973">
        <v>972</v>
      </c>
      <c r="AI973">
        <f>COUNTIF(Two!$G:$ZZ,AH973)</f>
        <v>0</v>
      </c>
      <c r="AJ973" s="7">
        <f t="shared" si="19"/>
        <v>0</v>
      </c>
    </row>
    <row r="974" spans="34:36" x14ac:dyDescent="0.25">
      <c r="AH974">
        <v>973</v>
      </c>
      <c r="AI974">
        <f>COUNTIF(Two!$G:$ZZ,AH974)</f>
        <v>0</v>
      </c>
      <c r="AJ974" s="7">
        <f t="shared" si="19"/>
        <v>0</v>
      </c>
    </row>
    <row r="975" spans="34:36" x14ac:dyDescent="0.25">
      <c r="AH975">
        <v>974</v>
      </c>
      <c r="AI975">
        <f>COUNTIF(Two!$G:$ZZ,AH975)</f>
        <v>1</v>
      </c>
      <c r="AJ975" s="7">
        <f t="shared" si="19"/>
        <v>5.5029716046665196E-5</v>
      </c>
    </row>
    <row r="976" spans="34:36" x14ac:dyDescent="0.25">
      <c r="AH976">
        <v>975</v>
      </c>
      <c r="AI976">
        <f>COUNTIF(Two!$G:$ZZ,AH976)</f>
        <v>0</v>
      </c>
      <c r="AJ976" s="7">
        <f t="shared" si="19"/>
        <v>0</v>
      </c>
    </row>
    <row r="977" spans="34:36" x14ac:dyDescent="0.25">
      <c r="AH977">
        <v>976</v>
      </c>
      <c r="AI977">
        <f>COUNTIF(Two!$G:$ZZ,AH977)</f>
        <v>0</v>
      </c>
      <c r="AJ977" s="7">
        <f t="shared" si="19"/>
        <v>0</v>
      </c>
    </row>
    <row r="978" spans="34:36" x14ac:dyDescent="0.25">
      <c r="AH978">
        <v>977</v>
      </c>
      <c r="AI978">
        <f>COUNTIF(Two!$G:$ZZ,AH978)</f>
        <v>0</v>
      </c>
      <c r="AJ978" s="7">
        <f t="shared" si="19"/>
        <v>0</v>
      </c>
    </row>
    <row r="979" spans="34:36" x14ac:dyDescent="0.25">
      <c r="AH979">
        <v>978</v>
      </c>
      <c r="AI979">
        <f>COUNTIF(Two!$G:$ZZ,AH979)</f>
        <v>0</v>
      </c>
      <c r="AJ979" s="7">
        <f t="shared" si="19"/>
        <v>0</v>
      </c>
    </row>
    <row r="980" spans="34:36" x14ac:dyDescent="0.25">
      <c r="AH980">
        <v>979</v>
      </c>
      <c r="AI980">
        <f>COUNTIF(Two!$G:$ZZ,AH980)</f>
        <v>0</v>
      </c>
      <c r="AJ980" s="7">
        <f t="shared" si="19"/>
        <v>0</v>
      </c>
    </row>
    <row r="981" spans="34:36" x14ac:dyDescent="0.25">
      <c r="AH981">
        <v>980</v>
      </c>
      <c r="AI981">
        <f>COUNTIF(Two!$G:$ZZ,AH981)</f>
        <v>0</v>
      </c>
      <c r="AJ981" s="7">
        <f t="shared" si="19"/>
        <v>0</v>
      </c>
    </row>
    <row r="982" spans="34:36" x14ac:dyDescent="0.25">
      <c r="AH982">
        <v>981</v>
      </c>
      <c r="AI982">
        <f>COUNTIF(Two!$G:$ZZ,AH982)</f>
        <v>0</v>
      </c>
      <c r="AJ982" s="7">
        <f t="shared" si="19"/>
        <v>0</v>
      </c>
    </row>
    <row r="983" spans="34:36" x14ac:dyDescent="0.25">
      <c r="AH983">
        <v>982</v>
      </c>
      <c r="AI983">
        <f>COUNTIF(Two!$G:$ZZ,AH983)</f>
        <v>0</v>
      </c>
      <c r="AJ983" s="7">
        <f t="shared" si="19"/>
        <v>0</v>
      </c>
    </row>
    <row r="984" spans="34:36" x14ac:dyDescent="0.25">
      <c r="AH984">
        <v>983</v>
      </c>
      <c r="AI984">
        <f>COUNTIF(Two!$G:$ZZ,AH984)</f>
        <v>0</v>
      </c>
      <c r="AJ984" s="7">
        <f t="shared" si="19"/>
        <v>0</v>
      </c>
    </row>
    <row r="985" spans="34:36" x14ac:dyDescent="0.25">
      <c r="AH985">
        <v>984</v>
      </c>
      <c r="AI985">
        <f>COUNTIF(Two!$G:$ZZ,AH985)</f>
        <v>0</v>
      </c>
      <c r="AJ985" s="7">
        <f t="shared" si="19"/>
        <v>0</v>
      </c>
    </row>
    <row r="986" spans="34:36" x14ac:dyDescent="0.25">
      <c r="AH986">
        <v>985</v>
      </c>
      <c r="AI986">
        <f>COUNTIF(Two!$G:$ZZ,AH986)</f>
        <v>0</v>
      </c>
      <c r="AJ986" s="7">
        <f t="shared" si="19"/>
        <v>0</v>
      </c>
    </row>
    <row r="987" spans="34:36" x14ac:dyDescent="0.25">
      <c r="AH987">
        <v>986</v>
      </c>
      <c r="AI987">
        <f>COUNTIF(Two!$G:$ZZ,AH987)</f>
        <v>0</v>
      </c>
      <c r="AJ987" s="7">
        <f t="shared" si="19"/>
        <v>0</v>
      </c>
    </row>
    <row r="988" spans="34:36" x14ac:dyDescent="0.25">
      <c r="AH988">
        <v>987</v>
      </c>
      <c r="AI988">
        <f>COUNTIF(Two!$G:$ZZ,AH988)</f>
        <v>0</v>
      </c>
      <c r="AJ988" s="7">
        <f t="shared" si="19"/>
        <v>0</v>
      </c>
    </row>
    <row r="989" spans="34:36" x14ac:dyDescent="0.25">
      <c r="AH989">
        <v>988</v>
      </c>
      <c r="AI989">
        <f>COUNTIF(Two!$G:$ZZ,AH989)</f>
        <v>0</v>
      </c>
      <c r="AJ989" s="7">
        <f t="shared" si="19"/>
        <v>0</v>
      </c>
    </row>
    <row r="990" spans="34:36" x14ac:dyDescent="0.25">
      <c r="AH990">
        <v>989</v>
      </c>
      <c r="AI990">
        <f>COUNTIF(Two!$G:$ZZ,AH990)</f>
        <v>0</v>
      </c>
      <c r="AJ990" s="7">
        <f t="shared" si="19"/>
        <v>0</v>
      </c>
    </row>
    <row r="991" spans="34:36" x14ac:dyDescent="0.25">
      <c r="AH991">
        <v>990</v>
      </c>
      <c r="AI991">
        <f>COUNTIF(Two!$G:$ZZ,AH991)</f>
        <v>0</v>
      </c>
      <c r="AJ991" s="7">
        <f t="shared" si="19"/>
        <v>0</v>
      </c>
    </row>
    <row r="992" spans="34:36" x14ac:dyDescent="0.25">
      <c r="AH992">
        <v>991</v>
      </c>
      <c r="AI992">
        <f>COUNTIF(Two!$G:$ZZ,AH992)</f>
        <v>0</v>
      </c>
      <c r="AJ992" s="7">
        <f t="shared" si="19"/>
        <v>0</v>
      </c>
    </row>
    <row r="993" spans="34:36" x14ac:dyDescent="0.25">
      <c r="AH993">
        <v>992</v>
      </c>
      <c r="AI993">
        <f>COUNTIF(Two!$G:$ZZ,AH993)</f>
        <v>0</v>
      </c>
      <c r="AJ993" s="7">
        <f t="shared" si="19"/>
        <v>0</v>
      </c>
    </row>
    <row r="994" spans="34:36" x14ac:dyDescent="0.25">
      <c r="AH994">
        <v>993</v>
      </c>
      <c r="AI994">
        <f>COUNTIF(Two!$G:$ZZ,AH994)</f>
        <v>0</v>
      </c>
      <c r="AJ994" s="7">
        <f t="shared" si="19"/>
        <v>0</v>
      </c>
    </row>
    <row r="995" spans="34:36" x14ac:dyDescent="0.25">
      <c r="AH995">
        <v>994</v>
      </c>
      <c r="AI995">
        <f>COUNTIF(Two!$G:$ZZ,AH995)</f>
        <v>0</v>
      </c>
      <c r="AJ995" s="7">
        <f t="shared" si="19"/>
        <v>0</v>
      </c>
    </row>
    <row r="996" spans="34:36" x14ac:dyDescent="0.25">
      <c r="AH996">
        <v>995</v>
      </c>
      <c r="AI996">
        <f>COUNTIF(Two!$G:$ZZ,AH996)</f>
        <v>0</v>
      </c>
      <c r="AJ996" s="7">
        <f t="shared" si="19"/>
        <v>0</v>
      </c>
    </row>
    <row r="997" spans="34:36" x14ac:dyDescent="0.25">
      <c r="AH997">
        <v>996</v>
      </c>
      <c r="AI997">
        <f>COUNTIF(Two!$G:$ZZ,AH997)</f>
        <v>0</v>
      </c>
      <c r="AJ997" s="7">
        <f t="shared" si="19"/>
        <v>0</v>
      </c>
    </row>
    <row r="998" spans="34:36" x14ac:dyDescent="0.25">
      <c r="AH998">
        <v>997</v>
      </c>
      <c r="AI998">
        <f>COUNTIF(Two!$G:$ZZ,AH998)</f>
        <v>0</v>
      </c>
      <c r="AJ998" s="7">
        <f t="shared" si="19"/>
        <v>0</v>
      </c>
    </row>
    <row r="999" spans="34:36" x14ac:dyDescent="0.25">
      <c r="AH999">
        <v>998</v>
      </c>
      <c r="AI999">
        <f>COUNTIF(Two!$G:$ZZ,AH999)</f>
        <v>0</v>
      </c>
      <c r="AJ999" s="7">
        <f t="shared" si="19"/>
        <v>0</v>
      </c>
    </row>
    <row r="1000" spans="34:36" x14ac:dyDescent="0.25">
      <c r="AH1000">
        <v>999</v>
      </c>
      <c r="AI1000">
        <f>COUNTIF(Two!$G:$ZZ,AH1000)</f>
        <v>0</v>
      </c>
      <c r="AJ1000" s="7">
        <f t="shared" si="19"/>
        <v>0</v>
      </c>
    </row>
    <row r="1001" spans="34:36" x14ac:dyDescent="0.25">
      <c r="AH1001">
        <v>1000</v>
      </c>
      <c r="AI1001">
        <f>COUNTIF(Two!$G:$ZZ,AH1001)</f>
        <v>0</v>
      </c>
      <c r="AJ1001" s="7">
        <f t="shared" si="19"/>
        <v>0</v>
      </c>
    </row>
    <row r="1002" spans="34:36" x14ac:dyDescent="0.25">
      <c r="AH1002">
        <v>1001</v>
      </c>
      <c r="AI1002">
        <f>COUNTIF(Two!$G:$ZZ,AH1002)</f>
        <v>0</v>
      </c>
      <c r="AJ1002" s="7">
        <f t="shared" si="19"/>
        <v>0</v>
      </c>
    </row>
    <row r="1003" spans="34:36" x14ac:dyDescent="0.25">
      <c r="AH1003">
        <v>1002</v>
      </c>
      <c r="AI1003">
        <f>COUNTIF(Two!$G:$ZZ,AH1003)</f>
        <v>0</v>
      </c>
      <c r="AJ1003" s="7">
        <f t="shared" si="19"/>
        <v>0</v>
      </c>
    </row>
    <row r="1004" spans="34:36" x14ac:dyDescent="0.25">
      <c r="AH1004">
        <v>1003</v>
      </c>
      <c r="AI1004">
        <f>COUNTIF(Two!$G:$ZZ,AH1004)</f>
        <v>0</v>
      </c>
      <c r="AJ1004" s="7">
        <f t="shared" si="19"/>
        <v>0</v>
      </c>
    </row>
    <row r="1005" spans="34:36" x14ac:dyDescent="0.25">
      <c r="AH1005">
        <v>1004</v>
      </c>
      <c r="AI1005">
        <f>COUNTIF(Two!$G:$ZZ,AH1005)</f>
        <v>0</v>
      </c>
      <c r="AJ1005" s="7">
        <f t="shared" si="19"/>
        <v>0</v>
      </c>
    </row>
    <row r="1006" spans="34:36" x14ac:dyDescent="0.25">
      <c r="AH1006">
        <v>1005</v>
      </c>
      <c r="AI1006">
        <f>COUNTIF(Two!$G:$ZZ,AH1006)</f>
        <v>0</v>
      </c>
      <c r="AJ1006" s="7">
        <f t="shared" si="19"/>
        <v>0</v>
      </c>
    </row>
    <row r="1007" spans="34:36" x14ac:dyDescent="0.25">
      <c r="AH1007">
        <v>1006</v>
      </c>
      <c r="AI1007">
        <f>COUNTIF(Two!$G:$ZZ,AH1007)</f>
        <v>0</v>
      </c>
      <c r="AJ1007" s="7">
        <f t="shared" si="19"/>
        <v>0</v>
      </c>
    </row>
    <row r="1008" spans="34:36" x14ac:dyDescent="0.25">
      <c r="AH1008">
        <v>1007</v>
      </c>
      <c r="AI1008">
        <f>COUNTIF(Two!$G:$ZZ,AH1008)</f>
        <v>0</v>
      </c>
      <c r="AJ1008" s="7">
        <f t="shared" si="19"/>
        <v>0</v>
      </c>
    </row>
    <row r="1009" spans="34:36" x14ac:dyDescent="0.25">
      <c r="AH1009">
        <v>1008</v>
      </c>
      <c r="AI1009">
        <f>COUNTIF(Two!$G:$ZZ,AH1009)</f>
        <v>0</v>
      </c>
      <c r="AJ1009" s="7">
        <f t="shared" si="19"/>
        <v>0</v>
      </c>
    </row>
    <row r="1010" spans="34:36" x14ac:dyDescent="0.25">
      <c r="AH1010">
        <v>1009</v>
      </c>
      <c r="AI1010">
        <f>COUNTIF(Two!$G:$ZZ,AH1010)</f>
        <v>0</v>
      </c>
      <c r="AJ1010" s="7">
        <f t="shared" si="19"/>
        <v>0</v>
      </c>
    </row>
    <row r="1011" spans="34:36" x14ac:dyDescent="0.25">
      <c r="AH1011">
        <v>1010</v>
      </c>
      <c r="AI1011">
        <f>COUNTIF(Two!$G:$ZZ,AH1011)</f>
        <v>0</v>
      </c>
      <c r="AJ1011" s="7">
        <f t="shared" si="19"/>
        <v>0</v>
      </c>
    </row>
    <row r="1012" spans="34:36" x14ac:dyDescent="0.25">
      <c r="AH1012">
        <v>1011</v>
      </c>
      <c r="AI1012">
        <f>COUNTIF(Two!$G:$ZZ,AH1012)</f>
        <v>0</v>
      </c>
      <c r="AJ1012" s="7">
        <f t="shared" si="19"/>
        <v>0</v>
      </c>
    </row>
    <row r="1013" spans="34:36" x14ac:dyDescent="0.25">
      <c r="AH1013">
        <v>1012</v>
      </c>
      <c r="AI1013">
        <f>COUNTIF(Two!$G:$ZZ,AH1013)</f>
        <v>0</v>
      </c>
      <c r="AJ1013" s="7">
        <f t="shared" si="19"/>
        <v>0</v>
      </c>
    </row>
    <row r="1014" spans="34:36" x14ac:dyDescent="0.25">
      <c r="AH1014">
        <v>1013</v>
      </c>
      <c r="AI1014">
        <f>COUNTIF(Two!$G:$ZZ,AH1014)</f>
        <v>0</v>
      </c>
      <c r="AJ1014" s="7">
        <f t="shared" si="19"/>
        <v>0</v>
      </c>
    </row>
    <row r="1015" spans="34:36" x14ac:dyDescent="0.25">
      <c r="AH1015">
        <v>1014</v>
      </c>
      <c r="AI1015">
        <f>COUNTIF(Two!$G:$ZZ,AH1015)</f>
        <v>0</v>
      </c>
      <c r="AJ1015" s="7">
        <f t="shared" si="19"/>
        <v>0</v>
      </c>
    </row>
    <row r="1016" spans="34:36" x14ac:dyDescent="0.25">
      <c r="AH1016">
        <v>1015</v>
      </c>
      <c r="AI1016">
        <f>COUNTIF(Two!$G:$ZZ,AH1016)</f>
        <v>0</v>
      </c>
      <c r="AJ1016" s="7">
        <f t="shared" si="19"/>
        <v>0</v>
      </c>
    </row>
    <row r="1017" spans="34:36" x14ac:dyDescent="0.25">
      <c r="AH1017">
        <v>1016</v>
      </c>
      <c r="AI1017">
        <f>COUNTIF(Two!$G:$ZZ,AH1017)</f>
        <v>0</v>
      </c>
      <c r="AJ1017" s="7">
        <f t="shared" si="19"/>
        <v>0</v>
      </c>
    </row>
    <row r="1018" spans="34:36" x14ac:dyDescent="0.25">
      <c r="AH1018">
        <v>1017</v>
      </c>
      <c r="AI1018">
        <f>COUNTIF(Two!$G:$ZZ,AH1018)</f>
        <v>0</v>
      </c>
      <c r="AJ1018" s="7">
        <f t="shared" si="19"/>
        <v>0</v>
      </c>
    </row>
    <row r="1019" spans="34:36" x14ac:dyDescent="0.25">
      <c r="AH1019">
        <v>1018</v>
      </c>
      <c r="AI1019">
        <f>COUNTIF(Two!$G:$ZZ,AH1019)</f>
        <v>1</v>
      </c>
      <c r="AJ1019" s="7">
        <f t="shared" si="19"/>
        <v>5.5029716046665196E-5</v>
      </c>
    </row>
    <row r="1020" spans="34:36" x14ac:dyDescent="0.25">
      <c r="AH1020">
        <v>1019</v>
      </c>
      <c r="AI1020">
        <f>COUNTIF(Two!$G:$ZZ,AH1020)</f>
        <v>0</v>
      </c>
      <c r="AJ1020" s="7">
        <f t="shared" si="19"/>
        <v>0</v>
      </c>
    </row>
    <row r="1021" spans="34:36" x14ac:dyDescent="0.25">
      <c r="AH1021">
        <v>1020</v>
      </c>
      <c r="AI1021">
        <f>COUNTIF(Two!$G:$ZZ,AH1021)</f>
        <v>0</v>
      </c>
      <c r="AJ1021" s="7">
        <f t="shared" si="19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B1007"/>
  <sheetViews>
    <sheetView workbookViewId="0">
      <pane ySplit="1" topLeftCell="A125" activePane="bottomLeft" state="frozen"/>
      <selection pane="bottomLeft" activeCell="E2" sqref="E2"/>
    </sheetView>
  </sheetViews>
  <sheetFormatPr defaultColWidth="8.85546875" defaultRowHeight="15" x14ac:dyDescent="0.25"/>
  <cols>
    <col min="1" max="1" width="10.7109375" style="9" bestFit="1" customWidth="1"/>
    <col min="2" max="2" width="9.140625" style="10" customWidth="1"/>
    <col min="3" max="16" width="9.140625" style="10"/>
    <col min="18" max="19" width="9.140625"/>
    <col min="25" max="25" width="9.140625"/>
  </cols>
  <sheetData>
    <row r="1" spans="1:28" x14ac:dyDescent="0.25">
      <c r="A1" s="26">
        <v>1000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29</v>
      </c>
      <c r="J1" s="1" t="s">
        <v>31</v>
      </c>
      <c r="K1" s="1" t="s">
        <v>32</v>
      </c>
      <c r="L1" s="1" t="s">
        <v>33</v>
      </c>
      <c r="M1" s="1" t="s">
        <v>30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" t="s">
        <v>39</v>
      </c>
      <c r="T1" s="1" t="s">
        <v>40</v>
      </c>
      <c r="U1" s="1" t="s">
        <v>41</v>
      </c>
      <c r="V1" s="1" t="s">
        <v>42</v>
      </c>
      <c r="W1" s="1" t="s">
        <v>43</v>
      </c>
      <c r="X1" s="1"/>
      <c r="Y1" s="1"/>
      <c r="Z1" s="1"/>
      <c r="AA1" s="1"/>
      <c r="AB1" s="1"/>
    </row>
    <row r="2" spans="1:28" x14ac:dyDescent="0.25">
      <c r="A2" s="35">
        <v>42920</v>
      </c>
      <c r="B2" s="10">
        <v>1.5312714987088017E-2</v>
      </c>
      <c r="C2" s="10">
        <v>7.7689510796777241E-3</v>
      </c>
      <c r="D2" s="10">
        <v>1.4266605292953663E-2</v>
      </c>
      <c r="E2" s="10">
        <v>1.2816146948975668E-2</v>
      </c>
      <c r="F2" s="10">
        <v>1.1945913809374018E-2</v>
      </c>
      <c r="G2" s="10">
        <v>9.2178588405450804E-2</v>
      </c>
      <c r="H2" s="10">
        <v>2.8102174563461868E-2</v>
      </c>
      <c r="I2" s="10">
        <v>6.2110332118069086E-2</v>
      </c>
      <c r="J2" s="10">
        <v>2.0490366581415169E-2</v>
      </c>
      <c r="K2" s="10">
        <v>2.1839875909795961E-3</v>
      </c>
      <c r="L2" s="10">
        <v>1.0641333271128334E-2</v>
      </c>
      <c r="M2" s="10">
        <v>0.12028076296891267</v>
      </c>
      <c r="N2" s="10">
        <v>9.3938281725608835E-2</v>
      </c>
      <c r="O2" s="10">
        <v>1.8001192839956708E-2</v>
      </c>
      <c r="P2" s="10">
        <v>4.8576481060565335E-2</v>
      </c>
      <c r="Q2">
        <v>13</v>
      </c>
      <c r="R2">
        <v>36</v>
      </c>
      <c r="S2">
        <v>15</v>
      </c>
      <c r="T2">
        <v>18</v>
      </c>
      <c r="U2">
        <v>22</v>
      </c>
      <c r="V2">
        <v>2</v>
      </c>
      <c r="W2">
        <v>10</v>
      </c>
      <c r="X2" s="1"/>
      <c r="Y2" s="1"/>
      <c r="Z2" s="1"/>
      <c r="AA2" s="1"/>
      <c r="AB2" s="1"/>
    </row>
    <row r="3" spans="1:28" x14ac:dyDescent="0.25">
      <c r="A3" s="35">
        <v>42916</v>
      </c>
      <c r="B3" s="10">
        <v>2.1811082829360675E-3</v>
      </c>
      <c r="C3" s="10">
        <v>1.6365920790121183E-2</v>
      </c>
      <c r="D3" s="10">
        <v>8.6099806185964082E-3</v>
      </c>
      <c r="E3" s="10">
        <v>1.5952833359496363E-2</v>
      </c>
      <c r="F3" s="10">
        <v>2.2345441801182482E-2</v>
      </c>
      <c r="G3" s="10">
        <v>7.2961601214982533E-2</v>
      </c>
      <c r="H3" s="10">
        <v>5.7843225135011347E-2</v>
      </c>
      <c r="I3" s="10">
        <v>6.5455284852332513E-2</v>
      </c>
      <c r="J3" s="10">
        <v>2.2345441801182482E-2</v>
      </c>
      <c r="K3" s="10">
        <v>1.3091267428631797E-3</v>
      </c>
      <c r="L3" s="10">
        <v>1.0824278067797255E-2</v>
      </c>
      <c r="M3" s="10">
        <v>0.13080482634999388</v>
      </c>
      <c r="N3" s="10">
        <v>9.1911682719791346E-2</v>
      </c>
      <c r="O3" s="10">
        <v>1.5784741804449637E-2</v>
      </c>
      <c r="P3" s="10">
        <v>4.9041043791035015E-2</v>
      </c>
      <c r="Q3">
        <v>48</v>
      </c>
      <c r="R3">
        <v>10</v>
      </c>
      <c r="S3">
        <v>30</v>
      </c>
      <c r="T3">
        <v>11</v>
      </c>
      <c r="U3">
        <v>1</v>
      </c>
      <c r="V3">
        <v>3</v>
      </c>
      <c r="W3">
        <v>5</v>
      </c>
      <c r="X3" s="1"/>
      <c r="Y3" s="1"/>
      <c r="Z3" s="1"/>
      <c r="AA3" s="1"/>
      <c r="AB3" s="1"/>
    </row>
    <row r="4" spans="1:28" x14ac:dyDescent="0.25">
      <c r="A4" s="35">
        <v>42913</v>
      </c>
      <c r="B4" s="10">
        <v>6.7692453601107669E-3</v>
      </c>
      <c r="C4" s="10">
        <v>6.624341891127975E-3</v>
      </c>
      <c r="D4" s="10">
        <v>3.4931925269862012E-3</v>
      </c>
      <c r="E4" s="10">
        <v>1.5726241214137664E-2</v>
      </c>
      <c r="F4" s="10">
        <v>1.8511878974161958E-2</v>
      </c>
      <c r="G4" s="10">
        <v>8.0147097344638166E-2</v>
      </c>
      <c r="H4" s="10">
        <v>2.3055862397594322E-2</v>
      </c>
      <c r="I4" s="10">
        <v>5.112489996652457E-2</v>
      </c>
      <c r="J4" s="10">
        <v>2.243731633327483E-2</v>
      </c>
      <c r="K4" s="10">
        <v>1.9660016109492267E-3</v>
      </c>
      <c r="L4" s="10">
        <v>1.0652607200914791E-2</v>
      </c>
      <c r="M4" s="10">
        <v>0.10320295974223248</v>
      </c>
      <c r="N4" s="10">
        <v>9.1931477196281502E-2</v>
      </c>
      <c r="O4" s="10">
        <v>8.1218358017228348E-3</v>
      </c>
      <c r="P4" s="10">
        <v>4.8871864798391201E-2</v>
      </c>
      <c r="Q4">
        <v>35</v>
      </c>
      <c r="R4">
        <v>36</v>
      </c>
      <c r="S4">
        <v>45</v>
      </c>
      <c r="T4">
        <v>13</v>
      </c>
      <c r="U4">
        <v>4</v>
      </c>
      <c r="V4">
        <v>3</v>
      </c>
      <c r="W4">
        <v>10</v>
      </c>
      <c r="X4" s="1"/>
      <c r="Y4" s="1"/>
      <c r="Z4" s="1"/>
      <c r="AA4" s="1"/>
      <c r="AB4" s="1"/>
    </row>
    <row r="5" spans="1:28" x14ac:dyDescent="0.25">
      <c r="A5" s="35">
        <v>42909</v>
      </c>
      <c r="B5" s="10">
        <v>4.9232042494892622E-3</v>
      </c>
      <c r="C5" s="10">
        <v>2.1326229139559949E-2</v>
      </c>
      <c r="D5" s="10">
        <v>1.8635893106552445E-2</v>
      </c>
      <c r="E5" s="10">
        <v>1.6110753123007308E-2</v>
      </c>
      <c r="F5" s="10">
        <v>3.6814627522592123E-3</v>
      </c>
      <c r="G5" s="10">
        <v>6.800984229171074E-2</v>
      </c>
      <c r="H5" s="10">
        <v>6.1033648368775749E-2</v>
      </c>
      <c r="I5" s="10">
        <v>6.4677542370868174E-2</v>
      </c>
      <c r="J5" s="10">
        <v>2.2254761930354933E-2</v>
      </c>
      <c r="K5" s="10">
        <v>1.5294019404669327E-3</v>
      </c>
      <c r="L5" s="10">
        <v>1.0828850594897153E-2</v>
      </c>
      <c r="M5" s="10">
        <v>0.12904349066048648</v>
      </c>
      <c r="N5" s="10">
        <v>9.1838723660257582E-2</v>
      </c>
      <c r="O5" s="10">
        <v>8.3359671302149184E-3</v>
      </c>
      <c r="P5" s="10">
        <v>5.0581027053238664E-2</v>
      </c>
      <c r="Q5">
        <v>38</v>
      </c>
      <c r="R5">
        <v>2</v>
      </c>
      <c r="S5">
        <v>5</v>
      </c>
      <c r="T5">
        <v>12</v>
      </c>
      <c r="U5">
        <v>43</v>
      </c>
      <c r="V5">
        <v>4</v>
      </c>
      <c r="W5">
        <v>6</v>
      </c>
      <c r="X5" s="1"/>
      <c r="Y5" s="1"/>
      <c r="Z5" s="1"/>
      <c r="AA5" s="1"/>
      <c r="AB5" s="1"/>
    </row>
    <row r="6" spans="1:28" x14ac:dyDescent="0.25">
      <c r="A6" s="35">
        <v>42906</v>
      </c>
      <c r="B6" s="10">
        <v>1.3924035006088881E-2</v>
      </c>
      <c r="C6" s="10">
        <v>1.694126664115397E-2</v>
      </c>
      <c r="D6" s="10">
        <v>1.1966609762764981E-2</v>
      </c>
      <c r="E6" s="10">
        <v>6.426641641162069E-3</v>
      </c>
      <c r="F6" s="10">
        <v>1.8749319720861666E-2</v>
      </c>
      <c r="G6" s="10">
        <v>9.1614512924858504E-2</v>
      </c>
      <c r="H6" s="10">
        <v>2.9534504581513309E-2</v>
      </c>
      <c r="I6" s="10">
        <v>6.8007872772031575E-2</v>
      </c>
      <c r="J6" s="10">
        <v>2.1841445363562997E-2</v>
      </c>
      <c r="K6" s="10">
        <v>1.7508179247127727E-3</v>
      </c>
      <c r="L6" s="10">
        <v>1.1213811788646102E-2</v>
      </c>
      <c r="M6" s="10">
        <v>0.12114901750637182</v>
      </c>
      <c r="N6" s="10">
        <v>9.1614512924858504E-2</v>
      </c>
      <c r="O6" s="10">
        <v>8.9129034138002473E-3</v>
      </c>
      <c r="P6" s="10">
        <v>5.2645546214243333E-2</v>
      </c>
      <c r="Q6">
        <v>21</v>
      </c>
      <c r="R6">
        <v>9</v>
      </c>
      <c r="S6">
        <v>26</v>
      </c>
      <c r="T6">
        <v>36</v>
      </c>
      <c r="U6">
        <v>4</v>
      </c>
      <c r="V6">
        <v>1</v>
      </c>
      <c r="W6">
        <v>9</v>
      </c>
      <c r="X6" s="1"/>
      <c r="Y6" s="1"/>
      <c r="Z6" s="1"/>
      <c r="AA6" s="1"/>
      <c r="AB6" s="1"/>
    </row>
    <row r="7" spans="1:28" x14ac:dyDescent="0.25">
      <c r="A7" s="35">
        <v>42902</v>
      </c>
      <c r="B7" s="10">
        <v>1.0509468948102429E-2</v>
      </c>
      <c r="C7" s="10">
        <v>1.8656066063604902E-2</v>
      </c>
      <c r="D7" s="10">
        <v>9.1051499945673554E-3</v>
      </c>
      <c r="E7" s="10">
        <v>1.4426225560288383E-2</v>
      </c>
      <c r="F7" s="10">
        <v>7.4862862222339491E-3</v>
      </c>
      <c r="G7" s="10">
        <v>6.4102892067158052E-2</v>
      </c>
      <c r="H7" s="10">
        <v>3.8695754163734462E-2</v>
      </c>
      <c r="I7" s="10">
        <v>6.0183196788797022E-2</v>
      </c>
      <c r="J7" s="10">
        <v>2.1159512556508928E-2</v>
      </c>
      <c r="K7" s="10">
        <v>1.752233508558946E-3</v>
      </c>
      <c r="L7" s="10">
        <v>1.1307795436453936E-2</v>
      </c>
      <c r="M7" s="10">
        <v>0.10279864623089252</v>
      </c>
      <c r="N7" s="10">
        <v>9.2049404868778217E-2</v>
      </c>
      <c r="O7" s="10">
        <v>1.3083368830001602E-2</v>
      </c>
      <c r="P7" s="10">
        <v>5.4191104422698595E-2</v>
      </c>
      <c r="Q7">
        <v>30</v>
      </c>
      <c r="R7">
        <v>3</v>
      </c>
      <c r="S7">
        <v>33</v>
      </c>
      <c r="T7">
        <v>18</v>
      </c>
      <c r="U7">
        <v>35</v>
      </c>
      <c r="V7">
        <v>5</v>
      </c>
      <c r="W7">
        <v>9</v>
      </c>
      <c r="X7" s="1"/>
      <c r="Y7" s="1"/>
      <c r="Z7" s="1"/>
      <c r="AA7" s="1"/>
      <c r="AB7" s="1"/>
    </row>
    <row r="8" spans="1:28" x14ac:dyDescent="0.25">
      <c r="A8" s="35">
        <v>42899</v>
      </c>
      <c r="B8" s="10">
        <v>1.4466054520674454E-2</v>
      </c>
      <c r="C8" s="10">
        <v>6.6378493020884171E-3</v>
      </c>
      <c r="D8" s="10">
        <v>3.69992189124339E-3</v>
      </c>
      <c r="E8" s="10">
        <v>1.5347147306251059E-3</v>
      </c>
      <c r="F8" s="10">
        <v>1.7720235470044424E-2</v>
      </c>
      <c r="G8" s="10">
        <v>5.6077863222056247E-2</v>
      </c>
      <c r="H8" s="10">
        <v>1.2515313949575826E-2</v>
      </c>
      <c r="I8" s="10">
        <v>4.4058775914675788E-2</v>
      </c>
      <c r="J8" s="10">
        <v>2.1160076369051178E-2</v>
      </c>
      <c r="K8" s="10">
        <v>1.5347147306251059E-3</v>
      </c>
      <c r="L8" s="10">
        <v>1.1043997708152229E-2</v>
      </c>
      <c r="M8" s="10">
        <v>6.8593177171632075E-2</v>
      </c>
      <c r="N8" s="10">
        <v>9.2247955634760667E-2</v>
      </c>
      <c r="O8" s="10">
        <v>1.2515313949575826E-2</v>
      </c>
      <c r="P8" s="10">
        <v>5.1716281456384537E-2</v>
      </c>
      <c r="Q8">
        <v>18</v>
      </c>
      <c r="R8">
        <v>36</v>
      </c>
      <c r="S8">
        <v>43</v>
      </c>
      <c r="T8">
        <v>50</v>
      </c>
      <c r="U8">
        <v>6</v>
      </c>
      <c r="V8">
        <v>5</v>
      </c>
      <c r="W8">
        <v>12</v>
      </c>
      <c r="X8" s="1"/>
      <c r="Y8" s="1"/>
      <c r="Z8" s="1"/>
      <c r="AA8" s="1"/>
      <c r="AB8" s="1"/>
    </row>
    <row r="9" spans="1:28" x14ac:dyDescent="0.25">
      <c r="A9" s="35">
        <v>42895</v>
      </c>
      <c r="B9" s="10">
        <v>8.6694903297821514E-3</v>
      </c>
      <c r="C9" s="10">
        <v>2.4152150376789789E-3</v>
      </c>
      <c r="D9" s="10">
        <v>6.8729182220936503E-3</v>
      </c>
      <c r="E9" s="10">
        <v>7.2912712809876197E-3</v>
      </c>
      <c r="F9" s="10">
        <v>1.4327060063166187E-2</v>
      </c>
      <c r="G9" s="10">
        <v>3.9225743106932623E-2</v>
      </c>
      <c r="H9" s="10">
        <v>4.9001656010033909E-2</v>
      </c>
      <c r="I9" s="10">
        <v>3.9575954933708593E-2</v>
      </c>
      <c r="J9" s="10">
        <v>2.1028567288181789E-2</v>
      </c>
      <c r="K9" s="10">
        <v>1.0966604219884138E-3</v>
      </c>
      <c r="L9" s="10">
        <v>1.0772385726477601E-2</v>
      </c>
      <c r="M9" s="10">
        <v>8.8227399116966532E-2</v>
      </c>
      <c r="N9" s="10">
        <v>9.0397430425123146E-2</v>
      </c>
      <c r="O9" s="10">
        <v>2.1548587962231112E-2</v>
      </c>
      <c r="P9" s="10">
        <v>5.0796546278750639E-2</v>
      </c>
      <c r="Q9">
        <v>30</v>
      </c>
      <c r="R9">
        <v>46</v>
      </c>
      <c r="S9">
        <v>36</v>
      </c>
      <c r="T9">
        <v>33</v>
      </c>
      <c r="U9">
        <v>17</v>
      </c>
      <c r="V9">
        <v>10</v>
      </c>
      <c r="W9">
        <v>6</v>
      </c>
      <c r="X9" s="1"/>
      <c r="Y9" s="1"/>
      <c r="Z9" s="1"/>
      <c r="AA9" s="1"/>
      <c r="AB9" s="1"/>
    </row>
    <row r="10" spans="1:28" x14ac:dyDescent="0.25">
      <c r="A10" s="35">
        <v>42892</v>
      </c>
      <c r="B10" s="10">
        <v>9.1827364554637279E-3</v>
      </c>
      <c r="C10" s="10">
        <v>8.9932051338988336E-3</v>
      </c>
      <c r="D10" s="10">
        <v>6.5821256038647354E-3</v>
      </c>
      <c r="E10" s="10">
        <v>2.173556956165652E-2</v>
      </c>
      <c r="F10" s="10">
        <v>1.8772623257749116E-2</v>
      </c>
      <c r="G10" s="10">
        <v>1.8830386716565575E-2</v>
      </c>
      <c r="H10" s="10">
        <v>7.0642969121805094E-2</v>
      </c>
      <c r="I10" s="10">
        <v>6.5266260012632929E-2</v>
      </c>
      <c r="J10" s="10">
        <v>2.173556956165652E-2</v>
      </c>
      <c r="K10" s="10">
        <v>7.992007992007992E-4</v>
      </c>
      <c r="L10" s="10">
        <v>1.0587146296476264E-2</v>
      </c>
      <c r="M10" s="10">
        <v>8.9473355838370669E-2</v>
      </c>
      <c r="N10" s="10">
        <v>8.8984374999999991E-2</v>
      </c>
      <c r="O10" s="10">
        <v>1.8830386716565575E-2</v>
      </c>
      <c r="P10" s="10">
        <v>4.6608098953040487E-2</v>
      </c>
      <c r="Q10">
        <v>30</v>
      </c>
      <c r="R10">
        <v>31</v>
      </c>
      <c r="S10">
        <v>35</v>
      </c>
      <c r="T10">
        <v>1</v>
      </c>
      <c r="U10">
        <v>4</v>
      </c>
      <c r="V10">
        <v>12</v>
      </c>
      <c r="W10">
        <v>3</v>
      </c>
      <c r="X10" s="1"/>
      <c r="Y10" s="1"/>
      <c r="Z10" s="1"/>
      <c r="AA10" s="1"/>
      <c r="AB10" s="1"/>
    </row>
    <row r="11" spans="1:28" x14ac:dyDescent="0.25">
      <c r="A11" s="35">
        <v>42888</v>
      </c>
      <c r="B11" s="10">
        <v>3.8004176283108031E-3</v>
      </c>
      <c r="C11" s="10">
        <v>1.856189063162357E-2</v>
      </c>
      <c r="D11" s="10">
        <v>1.6783382789317507E-2</v>
      </c>
      <c r="E11" s="10">
        <v>1.1612026741982768E-2</v>
      </c>
      <c r="F11" s="10">
        <v>4.3947945152343825E-3</v>
      </c>
      <c r="G11" s="10">
        <v>6.3093624934763476E-2</v>
      </c>
      <c r="H11" s="10">
        <v>1.8831719977811495E-2</v>
      </c>
      <c r="I11" s="10">
        <v>5.5152512306469025E-2</v>
      </c>
      <c r="J11" s="10">
        <v>2.1757068641341637E-2</v>
      </c>
      <c r="K11" s="10">
        <v>1.3979558193208045E-3</v>
      </c>
      <c r="L11" s="10">
        <v>1.0713842598595149E-2</v>
      </c>
      <c r="M11" s="10">
        <v>8.1925344912574971E-2</v>
      </c>
      <c r="N11" s="10">
        <v>8.7115368476999036E-2</v>
      </c>
      <c r="O11" s="10">
        <v>1.507739942676815E-2</v>
      </c>
      <c r="P11" s="10">
        <v>4.5520948153293932E-2</v>
      </c>
      <c r="Q11">
        <v>42</v>
      </c>
      <c r="R11">
        <v>4</v>
      </c>
      <c r="S11">
        <v>9</v>
      </c>
      <c r="T11">
        <v>23</v>
      </c>
      <c r="U11">
        <v>41</v>
      </c>
      <c r="V11">
        <v>4</v>
      </c>
      <c r="W11">
        <v>11</v>
      </c>
      <c r="X11" s="1"/>
      <c r="Y11" s="1"/>
      <c r="Z11" s="1"/>
      <c r="AA11" s="1"/>
      <c r="AB11" s="1"/>
    </row>
    <row r="12" spans="1:28" x14ac:dyDescent="0.25">
      <c r="A12" s="9">
        <v>42885</v>
      </c>
      <c r="B12" s="10">
        <v>1.9990570485619989E-3</v>
      </c>
      <c r="C12" s="10">
        <v>5.0010103051121441E-3</v>
      </c>
      <c r="D12" s="10">
        <v>3.9984767707539988E-3</v>
      </c>
      <c r="E12" s="10">
        <v>1.6984698469846984E-2</v>
      </c>
      <c r="F12" s="10">
        <v>1.582546626755699E-2</v>
      </c>
      <c r="G12" s="10">
        <v>5.8434944107426071E-2</v>
      </c>
      <c r="H12" s="10">
        <v>4.8499593100736239E-2</v>
      </c>
      <c r="I12" s="10">
        <v>4.3808708861832114E-2</v>
      </c>
      <c r="J12" s="10">
        <v>2.117919900098118E-2</v>
      </c>
      <c r="K12" s="10">
        <v>1.3987398739873985E-3</v>
      </c>
      <c r="L12" s="10">
        <v>1.0608818854954434E-2</v>
      </c>
      <c r="M12" s="10">
        <v>0.10693453720816232</v>
      </c>
      <c r="N12" s="10">
        <v>8.6656631638739004E-2</v>
      </c>
      <c r="O12" s="10">
        <v>1.2749983614794749E-2</v>
      </c>
      <c r="P12" s="10">
        <v>4.5847328787170953E-2</v>
      </c>
      <c r="Q12">
        <v>48</v>
      </c>
      <c r="R12">
        <v>39</v>
      </c>
      <c r="S12">
        <v>42</v>
      </c>
      <c r="T12">
        <v>7</v>
      </c>
      <c r="U12">
        <v>12</v>
      </c>
      <c r="V12">
        <v>4</v>
      </c>
      <c r="W12">
        <v>6</v>
      </c>
    </row>
    <row r="13" spans="1:28" x14ac:dyDescent="0.25">
      <c r="A13" s="9">
        <v>42881</v>
      </c>
      <c r="B13" s="10">
        <v>1.6208410024069093E-2</v>
      </c>
      <c r="C13" s="10">
        <v>1.2607684683997865E-2</v>
      </c>
      <c r="D13" s="10">
        <v>8.8015202625908121E-3</v>
      </c>
      <c r="E13" s="10">
        <v>1.6423026098447306E-2</v>
      </c>
      <c r="F13" s="10">
        <v>9.2170465807730421E-3</v>
      </c>
      <c r="G13" s="10">
        <v>8.1473699463845806E-2</v>
      </c>
      <c r="H13" s="10">
        <v>5.9038030832244792E-2</v>
      </c>
      <c r="I13" s="10">
        <v>6.3257687649878117E-2</v>
      </c>
      <c r="J13" s="10">
        <v>2.0800185715943893E-2</v>
      </c>
      <c r="K13" s="10">
        <v>8.0167382446867099E-4</v>
      </c>
      <c r="L13" s="10">
        <v>1.0775470875770686E-2</v>
      </c>
      <c r="M13" s="10">
        <v>0.1405117302960906</v>
      </c>
      <c r="N13" s="10">
        <v>8.6666666666666656E-2</v>
      </c>
      <c r="O13" s="10">
        <v>1.6500551867196903E-2</v>
      </c>
      <c r="P13" s="10">
        <v>4.804538820123358E-2</v>
      </c>
      <c r="Q13">
        <v>11</v>
      </c>
      <c r="R13">
        <v>22</v>
      </c>
      <c r="S13">
        <v>31</v>
      </c>
      <c r="T13">
        <v>9</v>
      </c>
      <c r="U13">
        <v>28</v>
      </c>
      <c r="V13">
        <v>2</v>
      </c>
      <c r="W13">
        <v>3</v>
      </c>
    </row>
    <row r="14" spans="1:28" x14ac:dyDescent="0.25">
      <c r="A14" s="9">
        <v>42878</v>
      </c>
      <c r="B14" s="10">
        <v>2.407704654895666E-3</v>
      </c>
      <c r="C14" s="10">
        <v>4.2079207920792082E-3</v>
      </c>
      <c r="D14" s="10">
        <v>1.041388518024032E-2</v>
      </c>
      <c r="E14" s="10">
        <v>1.001695176452458E-2</v>
      </c>
      <c r="F14" s="10">
        <v>1.8835454974068837E-2</v>
      </c>
      <c r="G14" s="10">
        <v>5.8424754937748236E-2</v>
      </c>
      <c r="H14" s="10">
        <v>1.6031113640675391E-2</v>
      </c>
      <c r="I14" s="10">
        <v>4.5881917365808614E-2</v>
      </c>
      <c r="J14" s="10">
        <v>2.0820820820820821E-2</v>
      </c>
      <c r="K14" s="10">
        <v>1.6022761305780173E-3</v>
      </c>
      <c r="L14" s="10">
        <v>1.071805669982917E-2</v>
      </c>
      <c r="M14" s="10">
        <v>7.4455868578423623E-2</v>
      </c>
      <c r="N14" s="10">
        <v>8.4319193812983362E-2</v>
      </c>
      <c r="O14" s="10">
        <v>1.6031113640675391E-2</v>
      </c>
      <c r="P14" s="10">
        <v>4.5466642476099856E-2</v>
      </c>
      <c r="Q14">
        <v>46</v>
      </c>
      <c r="R14">
        <v>43</v>
      </c>
      <c r="S14">
        <v>27</v>
      </c>
      <c r="T14">
        <v>29</v>
      </c>
      <c r="U14">
        <v>2</v>
      </c>
      <c r="V14">
        <v>3</v>
      </c>
      <c r="W14">
        <v>12</v>
      </c>
    </row>
    <row r="15" spans="1:28" x14ac:dyDescent="0.25">
      <c r="A15" s="9">
        <v>42874</v>
      </c>
      <c r="B15" s="10">
        <v>9.2386998873057163E-3</v>
      </c>
      <c r="C15" s="10">
        <v>1.4035087719298245E-3</v>
      </c>
      <c r="D15" s="10">
        <v>4.8157741172616432E-3</v>
      </c>
      <c r="E15" s="10">
        <v>1.0216416121631339E-2</v>
      </c>
      <c r="F15" s="10">
        <v>2.8065225663347218E-3</v>
      </c>
      <c r="G15" s="10">
        <v>5.8000633901316885E-2</v>
      </c>
      <c r="H15" s="10">
        <v>3.4383546311099154E-2</v>
      </c>
      <c r="I15" s="10">
        <v>2.8480921464463245E-2</v>
      </c>
      <c r="J15" s="10">
        <v>2.0440698891542982E-2</v>
      </c>
      <c r="K15" s="10">
        <v>8.0336520759180128E-4</v>
      </c>
      <c r="L15" s="10">
        <v>1.0187206028006776E-2</v>
      </c>
      <c r="M15" s="10">
        <v>9.2384180212416039E-2</v>
      </c>
      <c r="N15" s="10">
        <v>8.0555832502492541E-2</v>
      </c>
      <c r="O15" s="10">
        <v>1.6071189416824155E-3</v>
      </c>
      <c r="P15" s="10">
        <v>4.2208316602433377E-2</v>
      </c>
      <c r="Q15">
        <v>28</v>
      </c>
      <c r="R15">
        <v>49</v>
      </c>
      <c r="S15">
        <v>40</v>
      </c>
      <c r="T15">
        <v>25</v>
      </c>
      <c r="U15">
        <v>46</v>
      </c>
      <c r="V15">
        <v>3</v>
      </c>
      <c r="W15">
        <v>8</v>
      </c>
    </row>
    <row r="16" spans="1:28" x14ac:dyDescent="0.25">
      <c r="A16" s="9">
        <v>42871</v>
      </c>
      <c r="B16" s="10">
        <v>2.2117296222664016E-3</v>
      </c>
      <c r="C16" s="10">
        <v>1.0437375745526839E-2</v>
      </c>
      <c r="D16" s="10">
        <v>1.96779324055666E-2</v>
      </c>
      <c r="E16" s="10">
        <v>2.0083580151742607E-3</v>
      </c>
      <c r="F16" s="10">
        <v>6.8232116733560888E-3</v>
      </c>
      <c r="G16" s="10">
        <v>1.8371675815409039E-2</v>
      </c>
      <c r="H16" s="10">
        <v>7.1118139994605076E-2</v>
      </c>
      <c r="I16" s="10">
        <v>4.1158607461890186E-2</v>
      </c>
      <c r="J16" s="10">
        <v>2.0461017677717481E-2</v>
      </c>
      <c r="K16" s="10">
        <v>1.0052047266960037E-3</v>
      </c>
      <c r="L16" s="10">
        <v>9.88012695161543E-3</v>
      </c>
      <c r="M16" s="10">
        <v>8.9489815810014112E-2</v>
      </c>
      <c r="N16" s="10">
        <v>7.5847622935946296E-2</v>
      </c>
      <c r="O16" s="10">
        <v>1.0714501732465803E-3</v>
      </c>
      <c r="P16" s="10">
        <v>4.055177953209569E-2</v>
      </c>
      <c r="Q16">
        <v>46</v>
      </c>
      <c r="R16">
        <v>24</v>
      </c>
      <c r="S16">
        <v>2</v>
      </c>
      <c r="T16">
        <v>48</v>
      </c>
      <c r="U16">
        <v>35</v>
      </c>
      <c r="V16">
        <v>11</v>
      </c>
      <c r="W16">
        <v>2</v>
      </c>
    </row>
    <row r="17" spans="1:23" x14ac:dyDescent="0.25">
      <c r="A17" s="9">
        <v>42867</v>
      </c>
      <c r="B17" s="10">
        <v>7.8493894165535955E-3</v>
      </c>
      <c r="C17" s="10">
        <v>6.8359234754064727E-3</v>
      </c>
      <c r="D17" s="10">
        <v>1.407105884717825E-2</v>
      </c>
      <c r="E17" s="10">
        <v>1.8281923714759535E-2</v>
      </c>
      <c r="F17" s="10">
        <v>1.8867730313947503E-2</v>
      </c>
      <c r="G17" s="10">
        <v>3.203361756293973E-2</v>
      </c>
      <c r="H17" s="10">
        <v>6.6416294683658395E-2</v>
      </c>
      <c r="I17" s="10">
        <v>6.590602576784535E-2</v>
      </c>
      <c r="J17" s="10">
        <v>2.0280579086549236E-2</v>
      </c>
      <c r="K17" s="10">
        <v>8.0506558118498414E-4</v>
      </c>
      <c r="L17" s="10">
        <v>1.0162933606782857E-2</v>
      </c>
      <c r="M17" s="10">
        <v>9.8449912246598131E-2</v>
      </c>
      <c r="N17" s="10">
        <v>6.9723660954430194E-2</v>
      </c>
      <c r="O17" s="10">
        <v>5.3572800825548068E-4</v>
      </c>
      <c r="P17" s="10">
        <v>4.0031680176948338E-2</v>
      </c>
      <c r="Q17">
        <v>30</v>
      </c>
      <c r="R17">
        <v>35</v>
      </c>
      <c r="S17">
        <v>13</v>
      </c>
      <c r="T17">
        <v>4</v>
      </c>
      <c r="U17">
        <v>3</v>
      </c>
      <c r="V17">
        <v>7</v>
      </c>
      <c r="W17">
        <v>2</v>
      </c>
    </row>
    <row r="18" spans="1:23" x14ac:dyDescent="0.25">
      <c r="A18" s="9">
        <v>42864</v>
      </c>
      <c r="B18" s="10">
        <v>1.6925401840912215E-2</v>
      </c>
      <c r="C18" s="10">
        <v>1.9121430942895087E-2</v>
      </c>
      <c r="D18" s="10">
        <v>8.052002516250786E-3</v>
      </c>
      <c r="E18" s="10">
        <v>6.2454726548352045E-3</v>
      </c>
      <c r="F18" s="10">
        <v>1.5681717574147852E-2</v>
      </c>
      <c r="G18" s="10">
        <v>6.2224576271186452E-2</v>
      </c>
      <c r="H18" s="10">
        <v>7.3042719414893625E-2</v>
      </c>
      <c r="I18" s="10">
        <v>6.6026025529041132E-2</v>
      </c>
      <c r="J18" s="10">
        <v>2.030077886651592E-2</v>
      </c>
      <c r="K18" s="10">
        <v>1.8109380659181457E-3</v>
      </c>
      <c r="L18" s="10">
        <v>1.0411191555371286E-2</v>
      </c>
      <c r="M18" s="10">
        <v>0.13526729568608009</v>
      </c>
      <c r="N18" s="10">
        <v>7.3042719414893625E-2</v>
      </c>
      <c r="O18" s="10">
        <v>5.3571428571428563E-4</v>
      </c>
      <c r="P18" s="10">
        <v>4.1955385380929196E-2</v>
      </c>
      <c r="Q18">
        <v>8</v>
      </c>
      <c r="R18">
        <v>3</v>
      </c>
      <c r="S18">
        <v>31</v>
      </c>
      <c r="T18">
        <v>36</v>
      </c>
      <c r="U18">
        <v>11</v>
      </c>
      <c r="V18">
        <v>3</v>
      </c>
      <c r="W18">
        <v>1</v>
      </c>
    </row>
    <row r="19" spans="1:23" x14ac:dyDescent="0.25">
      <c r="A19" s="9">
        <v>42860</v>
      </c>
      <c r="B19" s="10">
        <v>1.6114920544488983E-2</v>
      </c>
      <c r="C19" s="10">
        <v>1.852307156201299E-2</v>
      </c>
      <c r="D19" s="10">
        <v>5.4351232018231017E-3</v>
      </c>
      <c r="E19" s="10">
        <v>1.1080161577124298E-2</v>
      </c>
      <c r="F19" s="10">
        <v>5.842267013392812E-3</v>
      </c>
      <c r="G19" s="10">
        <v>8.8112465013049798E-2</v>
      </c>
      <c r="H19" s="10">
        <v>4.7105464463120625E-2</v>
      </c>
      <c r="I19" s="10">
        <v>5.6995543898842184E-2</v>
      </c>
      <c r="J19" s="10">
        <v>2.0321018925206366E-2</v>
      </c>
      <c r="K19" s="10">
        <v>1.0068803490518544E-3</v>
      </c>
      <c r="L19" s="10">
        <v>1.0409696113982871E-2</v>
      </c>
      <c r="M19" s="10">
        <v>0.13521792947617042</v>
      </c>
      <c r="N19" s="10">
        <v>8.8112465013049798E-2</v>
      </c>
      <c r="O19" s="10">
        <v>5.3568307536561491E-4</v>
      </c>
      <c r="P19" s="10">
        <v>4.5053643395875975E-2</v>
      </c>
      <c r="Q19">
        <v>11</v>
      </c>
      <c r="R19">
        <v>5</v>
      </c>
      <c r="S19">
        <v>40</v>
      </c>
      <c r="T19">
        <v>23</v>
      </c>
      <c r="U19">
        <v>38</v>
      </c>
      <c r="V19">
        <v>1</v>
      </c>
      <c r="W19">
        <v>6</v>
      </c>
    </row>
    <row r="20" spans="1:23" x14ac:dyDescent="0.25">
      <c r="A20" s="9">
        <v>42857</v>
      </c>
      <c r="B20" s="10">
        <v>1.5522954091816366E-2</v>
      </c>
      <c r="C20" s="10">
        <v>4.8320749804738345E-3</v>
      </c>
      <c r="D20" s="10">
        <v>1.0067584129985641E-2</v>
      </c>
      <c r="E20" s="10">
        <v>1.2089029488193423E-3</v>
      </c>
      <c r="F20" s="10">
        <v>1.4512152166255723E-2</v>
      </c>
      <c r="G20" s="10">
        <v>4.9104170641315073E-2</v>
      </c>
      <c r="H20" s="10">
        <v>5.5123007091282086E-4</v>
      </c>
      <c r="I20" s="10">
        <v>4.6143668317350908E-2</v>
      </c>
      <c r="J20" s="10">
        <v>1.9737102371832911E-2</v>
      </c>
      <c r="K20" s="10">
        <v>1.2089029488193423E-3</v>
      </c>
      <c r="L20" s="10">
        <v>1.0250406145467794E-2</v>
      </c>
      <c r="M20" s="10">
        <v>4.9655400712227897E-2</v>
      </c>
      <c r="N20" s="10">
        <v>8.834435864322801E-2</v>
      </c>
      <c r="O20" s="10">
        <v>5.5123007091282086E-4</v>
      </c>
      <c r="P20" s="10">
        <v>4.0639127127505774E-2</v>
      </c>
      <c r="Q20">
        <v>12</v>
      </c>
      <c r="R20">
        <v>40</v>
      </c>
      <c r="S20">
        <v>28</v>
      </c>
      <c r="T20">
        <v>50</v>
      </c>
      <c r="U20">
        <v>13</v>
      </c>
      <c r="V20">
        <v>4</v>
      </c>
      <c r="W20">
        <v>12</v>
      </c>
    </row>
    <row r="21" spans="1:23" x14ac:dyDescent="0.25">
      <c r="A21" s="9">
        <v>42853</v>
      </c>
      <c r="B21" s="10">
        <v>7.4636901559978486E-3</v>
      </c>
      <c r="C21" s="10">
        <v>6.6620879120879127E-3</v>
      </c>
      <c r="D21" s="10">
        <v>1.9565196708053855E-2</v>
      </c>
      <c r="E21" s="10">
        <v>1.7146315223238302E-2</v>
      </c>
      <c r="F21" s="10">
        <v>1.7775630962444149E-2</v>
      </c>
      <c r="G21" s="10">
        <v>6.4097669202995491E-2</v>
      </c>
      <c r="H21" s="10">
        <v>7.1211400867508365E-2</v>
      </c>
      <c r="I21" s="10">
        <v>6.8612920961822074E-2</v>
      </c>
      <c r="J21" s="10">
        <v>1.9756819756819755E-2</v>
      </c>
      <c r="K21" s="10">
        <v>1.2127407476244685E-3</v>
      </c>
      <c r="L21" s="10">
        <v>1.0409915645146005E-2</v>
      </c>
      <c r="M21" s="10">
        <v>0.13530907007050386</v>
      </c>
      <c r="N21" s="10">
        <v>8.7396230005557476E-2</v>
      </c>
      <c r="O21" s="10">
        <v>5.5124149170741063E-4</v>
      </c>
      <c r="P21" s="10">
        <v>4.3169169961279841E-2</v>
      </c>
      <c r="Q21">
        <v>33</v>
      </c>
      <c r="R21">
        <v>35</v>
      </c>
      <c r="S21">
        <v>2</v>
      </c>
      <c r="T21">
        <v>9</v>
      </c>
      <c r="U21">
        <v>7</v>
      </c>
      <c r="V21">
        <v>4</v>
      </c>
      <c r="W21">
        <v>2</v>
      </c>
    </row>
    <row r="22" spans="1:23" x14ac:dyDescent="0.25">
      <c r="A22" s="9">
        <v>42850</v>
      </c>
      <c r="B22" s="10">
        <v>8.0909090909090913E-3</v>
      </c>
      <c r="C22" s="10">
        <v>1.7165048543689318E-2</v>
      </c>
      <c r="D22" s="10">
        <v>9.8859649122807012E-3</v>
      </c>
      <c r="E22" s="10">
        <v>1.6592941176470588E-2</v>
      </c>
      <c r="F22" s="10">
        <v>1.6570833333333333E-2</v>
      </c>
      <c r="G22" s="10">
        <v>8.7847152533868544E-2</v>
      </c>
      <c r="H22" s="10">
        <v>8.4512949795830114E-2</v>
      </c>
      <c r="I22" s="10">
        <v>6.8305697056683032E-2</v>
      </c>
      <c r="J22" s="10">
        <v>1.8995833333333333E-2</v>
      </c>
      <c r="K22" s="10">
        <v>1.0113636363636364E-3</v>
      </c>
      <c r="L22" s="10">
        <v>1.07764106645669E-2</v>
      </c>
      <c r="M22" s="10">
        <v>0.17236010232969867</v>
      </c>
      <c r="N22" s="10">
        <v>8.7847152533868544E-2</v>
      </c>
      <c r="O22" s="10">
        <v>5.5123487762725088E-4</v>
      </c>
      <c r="P22" s="10">
        <v>4.9258191137366202E-2</v>
      </c>
      <c r="Q22">
        <v>33</v>
      </c>
      <c r="R22">
        <v>9</v>
      </c>
      <c r="S22">
        <v>29</v>
      </c>
      <c r="T22">
        <v>12</v>
      </c>
      <c r="U22">
        <v>13</v>
      </c>
      <c r="V22">
        <v>1</v>
      </c>
      <c r="W22">
        <v>3</v>
      </c>
    </row>
    <row r="23" spans="1:23" x14ac:dyDescent="0.25">
      <c r="A23" s="9">
        <v>42846</v>
      </c>
      <c r="B23" s="10">
        <v>5.6700378539459003E-3</v>
      </c>
      <c r="C23" s="10">
        <v>1.1121121121121123E-2</v>
      </c>
      <c r="D23" s="10">
        <v>1.8209699060762894E-2</v>
      </c>
      <c r="E23" s="10">
        <v>1.6200108154131143E-3</v>
      </c>
      <c r="F23" s="10">
        <v>6.061617172728284E-3</v>
      </c>
      <c r="G23" s="10">
        <v>5.1808926364269196E-2</v>
      </c>
      <c r="H23" s="10">
        <v>2.0892927979159776E-2</v>
      </c>
      <c r="I23" s="10">
        <v>4.2682486023971317E-2</v>
      </c>
      <c r="J23" s="10">
        <v>1.9014848181514849E-2</v>
      </c>
      <c r="K23" s="10">
        <v>1.2128633487856789E-3</v>
      </c>
      <c r="L23" s="10">
        <v>1.0532873071862958E-2</v>
      </c>
      <c r="M23" s="10">
        <v>7.2701854343428976E-2</v>
      </c>
      <c r="N23" s="10">
        <v>8.5966263887762545E-2</v>
      </c>
      <c r="O23" s="10">
        <v>5.5120925520775693E-4</v>
      </c>
      <c r="P23" s="10">
        <v>4.7911817668843421E-2</v>
      </c>
      <c r="Q23">
        <v>39</v>
      </c>
      <c r="R23">
        <v>23</v>
      </c>
      <c r="S23">
        <v>5</v>
      </c>
      <c r="T23">
        <v>49</v>
      </c>
      <c r="U23">
        <v>37</v>
      </c>
      <c r="V23">
        <v>5</v>
      </c>
      <c r="W23">
        <v>11</v>
      </c>
    </row>
    <row r="24" spans="1:23" x14ac:dyDescent="0.25">
      <c r="A24" s="9">
        <v>42843</v>
      </c>
      <c r="B24" s="10">
        <v>9.9131596526386111E-3</v>
      </c>
      <c r="C24" s="10">
        <v>3.0409656522347021E-3</v>
      </c>
      <c r="D24" s="10">
        <v>3.6455890504413085E-3</v>
      </c>
      <c r="E24" s="10">
        <v>1.6785865308598848E-2</v>
      </c>
      <c r="F24" s="10">
        <v>8.4993516444653999E-3</v>
      </c>
      <c r="G24" s="10">
        <v>7.6149425287356312E-2</v>
      </c>
      <c r="H24" s="10">
        <v>5.7182464044359721E-4</v>
      </c>
      <c r="I24" s="10">
        <v>4.1884931308378864E-2</v>
      </c>
      <c r="J24" s="10">
        <v>1.903390113560454E-2</v>
      </c>
      <c r="K24" s="10">
        <v>8.1126107636960668E-4</v>
      </c>
      <c r="L24" s="10">
        <v>1.0353114933214469E-2</v>
      </c>
      <c r="M24" s="10">
        <v>7.6721249927799912E-2</v>
      </c>
      <c r="N24" s="10">
        <v>8.6225136572152944E-2</v>
      </c>
      <c r="O24" s="10">
        <v>5.7182464044359721E-4</v>
      </c>
      <c r="P24" s="10">
        <v>4.6604108326135374E-2</v>
      </c>
      <c r="Q24">
        <v>25</v>
      </c>
      <c r="R24">
        <v>45</v>
      </c>
      <c r="S24">
        <v>43</v>
      </c>
      <c r="T24">
        <v>9</v>
      </c>
      <c r="U24">
        <v>29</v>
      </c>
      <c r="V24">
        <v>4</v>
      </c>
      <c r="W24">
        <v>12</v>
      </c>
    </row>
    <row r="25" spans="1:23" x14ac:dyDescent="0.25">
      <c r="A25" s="9">
        <v>42839</v>
      </c>
      <c r="B25" s="10">
        <v>1.8416310879541278E-2</v>
      </c>
      <c r="C25" s="10">
        <v>1.9849840784489391E-2</v>
      </c>
      <c r="D25" s="10">
        <v>1.0541096975135935E-2</v>
      </c>
      <c r="E25" s="10">
        <v>1.3356884813733235E-2</v>
      </c>
      <c r="F25" s="10">
        <v>3.0457225334540208E-3</v>
      </c>
      <c r="G25" s="10">
        <v>2.7796564073435837E-2</v>
      </c>
      <c r="H25" s="10">
        <v>3.9381850312400726E-2</v>
      </c>
      <c r="I25" s="10">
        <v>6.5209855986353857E-2</v>
      </c>
      <c r="J25" s="10">
        <v>1.9849840784489391E-2</v>
      </c>
      <c r="K25" s="10">
        <v>1.4175860916081577E-3</v>
      </c>
      <c r="L25" s="10">
        <v>1.0593980735775705E-2</v>
      </c>
      <c r="M25" s="10">
        <v>6.7178414385836563E-2</v>
      </c>
      <c r="N25" s="10">
        <v>8.4792132295156003E-2</v>
      </c>
      <c r="O25" s="10">
        <v>5.7185216562533091E-4</v>
      </c>
      <c r="P25" s="10">
        <v>4.4337376249885659E-2</v>
      </c>
      <c r="Q25">
        <v>3</v>
      </c>
      <c r="R25">
        <v>1</v>
      </c>
      <c r="S25">
        <v>26</v>
      </c>
      <c r="T25">
        <v>20</v>
      </c>
      <c r="U25">
        <v>47</v>
      </c>
      <c r="V25">
        <v>9</v>
      </c>
      <c r="W25">
        <v>6</v>
      </c>
    </row>
    <row r="26" spans="1:23" x14ac:dyDescent="0.25">
      <c r="A26" s="9">
        <v>42836</v>
      </c>
      <c r="B26" s="10">
        <v>1.2772242817423538E-2</v>
      </c>
      <c r="C26" s="10">
        <v>9.3249187225090836E-3</v>
      </c>
      <c r="D26" s="10">
        <v>1.1986770611859201E-2</v>
      </c>
      <c r="E26" s="10">
        <v>6.0888716154942355E-3</v>
      </c>
      <c r="F26" s="10">
        <v>1.3376871973876815E-2</v>
      </c>
      <c r="G26" s="10">
        <v>3.5916462506452737E-2</v>
      </c>
      <c r="H26" s="10">
        <v>8.8583601960132416E-2</v>
      </c>
      <c r="I26" s="10">
        <v>5.3549675741162872E-2</v>
      </c>
      <c r="J26" s="10">
        <v>1.9869770343509965E-2</v>
      </c>
      <c r="K26" s="10">
        <v>1.015556478788718E-3</v>
      </c>
      <c r="L26" s="10">
        <v>1.0511571569022498E-2</v>
      </c>
      <c r="M26" s="10">
        <v>0.12450006446658515</v>
      </c>
      <c r="N26" s="10">
        <v>8.8583601960132416E-2</v>
      </c>
      <c r="O26" s="10">
        <v>5.7186016400517911E-4</v>
      </c>
      <c r="P26" s="10">
        <v>4.6329210746927189E-2</v>
      </c>
      <c r="Q26">
        <v>20</v>
      </c>
      <c r="R26">
        <v>29</v>
      </c>
      <c r="S26">
        <v>22</v>
      </c>
      <c r="T26">
        <v>36</v>
      </c>
      <c r="U26">
        <v>19</v>
      </c>
      <c r="V26">
        <v>9</v>
      </c>
      <c r="W26">
        <v>1</v>
      </c>
    </row>
    <row r="27" spans="1:23" x14ac:dyDescent="0.25">
      <c r="A27" s="9">
        <v>42832</v>
      </c>
      <c r="B27" s="10">
        <v>5.4902419072104707E-3</v>
      </c>
      <c r="C27" s="10">
        <v>1.1560505228846937E-2</v>
      </c>
      <c r="D27" s="10">
        <v>1.1355894516831947E-2</v>
      </c>
      <c r="E27" s="10">
        <v>1.3810720268006702E-2</v>
      </c>
      <c r="F27" s="10">
        <v>1.6622093518439657E-2</v>
      </c>
      <c r="G27" s="10">
        <v>1.4857142857142857E-2</v>
      </c>
      <c r="H27" s="10">
        <v>8.9589442815249262E-2</v>
      </c>
      <c r="I27" s="10">
        <v>5.8839455439335712E-2</v>
      </c>
      <c r="J27" s="10">
        <v>1.9889739961945652E-2</v>
      </c>
      <c r="K27" s="10">
        <v>8.1382522367937256E-4</v>
      </c>
      <c r="L27" s="10">
        <v>1.0663637533749503E-2</v>
      </c>
      <c r="M27" s="10">
        <v>0.10444658567239212</v>
      </c>
      <c r="N27" s="10">
        <v>8.9589442815249262E-2</v>
      </c>
      <c r="O27" s="10">
        <v>5.718475073313783E-4</v>
      </c>
      <c r="P27" s="10">
        <v>4.6525851223303126E-2</v>
      </c>
      <c r="Q27">
        <v>39</v>
      </c>
      <c r="R27">
        <v>22</v>
      </c>
      <c r="S27">
        <v>23</v>
      </c>
      <c r="T27">
        <v>18</v>
      </c>
      <c r="U27">
        <v>11</v>
      </c>
      <c r="V27">
        <v>11</v>
      </c>
      <c r="W27">
        <v>1</v>
      </c>
    </row>
    <row r="28" spans="1:23" x14ac:dyDescent="0.25">
      <c r="A28" s="9">
        <v>42829</v>
      </c>
      <c r="B28" s="10">
        <v>6.0971891957807452E-3</v>
      </c>
      <c r="C28" s="10">
        <v>3.0527995559564282E-3</v>
      </c>
      <c r="D28" s="10">
        <v>2.8453549580310144E-3</v>
      </c>
      <c r="E28" s="10">
        <v>2.0369128350349007E-3</v>
      </c>
      <c r="F28" s="10">
        <v>4.6786211776151413E-3</v>
      </c>
      <c r="G28" s="10">
        <v>8.7631043927365995E-2</v>
      </c>
      <c r="H28" s="10">
        <v>2.6837965701530884E-2</v>
      </c>
      <c r="I28" s="10">
        <v>1.871087772241823E-2</v>
      </c>
      <c r="J28" s="10">
        <v>1.9909749760700125E-2</v>
      </c>
      <c r="K28" s="10">
        <v>1.219079180968162E-3</v>
      </c>
      <c r="L28" s="10">
        <v>1.0085356789158773E-2</v>
      </c>
      <c r="M28" s="10">
        <v>0.11446900962889688</v>
      </c>
      <c r="N28" s="10">
        <v>8.9104975078738935E-2</v>
      </c>
      <c r="O28" s="10">
        <v>5.7181298351833155E-4</v>
      </c>
      <c r="P28" s="10">
        <v>4.867461095509118E-2</v>
      </c>
      <c r="Q28">
        <v>38</v>
      </c>
      <c r="R28">
        <v>44</v>
      </c>
      <c r="S28">
        <v>45</v>
      </c>
      <c r="T28">
        <v>47</v>
      </c>
      <c r="U28">
        <v>40</v>
      </c>
      <c r="V28">
        <v>2</v>
      </c>
      <c r="W28">
        <v>9</v>
      </c>
    </row>
    <row r="29" spans="1:23" x14ac:dyDescent="0.25">
      <c r="A29" s="9">
        <v>42825</v>
      </c>
      <c r="B29" s="10">
        <v>3.6602370439228447E-3</v>
      </c>
      <c r="C29" s="10">
        <v>1.5666810530858867E-2</v>
      </c>
      <c r="D29" s="10">
        <v>1.7889713979162548E-2</v>
      </c>
      <c r="E29" s="10">
        <v>1.7497996177322891E-2</v>
      </c>
      <c r="F29" s="10">
        <v>1.4441685860428944E-2</v>
      </c>
      <c r="G29" s="10">
        <v>3.6776362291396629E-2</v>
      </c>
      <c r="H29" s="10">
        <v>1.2024611164553828E-3</v>
      </c>
      <c r="I29" s="10">
        <v>6.9156443591696093E-2</v>
      </c>
      <c r="J29" s="10">
        <v>1.9726434556458314E-2</v>
      </c>
      <c r="K29" s="10">
        <v>8.1558564270883848E-4</v>
      </c>
      <c r="L29" s="10">
        <v>1.0376000476377156E-2</v>
      </c>
      <c r="M29" s="10">
        <v>3.7978823407852011E-2</v>
      </c>
      <c r="N29" s="10">
        <v>8.9941519401522618E-2</v>
      </c>
      <c r="O29" s="10">
        <v>1.2024611164553828E-3</v>
      </c>
      <c r="P29" s="10">
        <v>4.5353598776781329E-2</v>
      </c>
      <c r="Q29">
        <v>43</v>
      </c>
      <c r="R29">
        <v>13</v>
      </c>
      <c r="S29">
        <v>3</v>
      </c>
      <c r="T29">
        <v>4</v>
      </c>
      <c r="U29">
        <v>15</v>
      </c>
      <c r="V29">
        <v>6</v>
      </c>
      <c r="W29">
        <v>12</v>
      </c>
    </row>
    <row r="30" spans="1:23" x14ac:dyDescent="0.25">
      <c r="A30" s="9">
        <v>42822</v>
      </c>
      <c r="B30" s="10">
        <v>1.7132408102025504E-2</v>
      </c>
      <c r="C30" s="10">
        <v>1.3033561420658195E-2</v>
      </c>
      <c r="D30" s="10">
        <v>6.9293478260869555E-3</v>
      </c>
      <c r="E30" s="10">
        <v>9.7983870967741932E-3</v>
      </c>
      <c r="F30" s="10">
        <v>1.0427078600636075E-2</v>
      </c>
      <c r="G30" s="10">
        <v>4.6444088001831592E-2</v>
      </c>
      <c r="H30" s="10">
        <v>5.9630358620145076E-2</v>
      </c>
      <c r="I30" s="10">
        <v>5.732078304618092E-2</v>
      </c>
      <c r="J30" s="10">
        <v>1.9542749765111184E-2</v>
      </c>
      <c r="K30" s="10">
        <v>1.0197861965491372E-3</v>
      </c>
      <c r="L30" s="10">
        <v>1.0343501588319854E-2</v>
      </c>
      <c r="M30" s="10">
        <v>0.10607444662197667</v>
      </c>
      <c r="N30" s="10">
        <v>8.9946702823081259E-2</v>
      </c>
      <c r="O30" s="10">
        <v>1.2025304155167721E-3</v>
      </c>
      <c r="P30" s="10">
        <v>4.6252483090095504E-2</v>
      </c>
      <c r="Q30">
        <v>5</v>
      </c>
      <c r="R30">
        <v>19</v>
      </c>
      <c r="S30">
        <v>32</v>
      </c>
      <c r="T30">
        <v>28</v>
      </c>
      <c r="U30">
        <v>26</v>
      </c>
      <c r="V30">
        <v>7</v>
      </c>
      <c r="W30">
        <v>5</v>
      </c>
    </row>
    <row r="31" spans="1:23" x14ac:dyDescent="0.25">
      <c r="A31" s="9">
        <v>42818</v>
      </c>
      <c r="B31" s="10">
        <v>7.3508636552501927E-3</v>
      </c>
      <c r="C31" s="10">
        <v>1.7932264163882709E-2</v>
      </c>
      <c r="D31" s="10">
        <v>6.1127066677016213E-3</v>
      </c>
      <c r="E31" s="10">
        <v>1.7528049474977769E-2</v>
      </c>
      <c r="F31" s="10">
        <v>1.673281758044624E-2</v>
      </c>
      <c r="G31" s="10">
        <v>6.3333742638733009E-2</v>
      </c>
      <c r="H31" s="10">
        <v>3.4803352743400323E-2</v>
      </c>
      <c r="I31" s="10">
        <v>6.5656701542258528E-2</v>
      </c>
      <c r="J31" s="10">
        <v>1.9562469996962956E-2</v>
      </c>
      <c r="K31" s="10">
        <v>2.0394072972542356E-3</v>
      </c>
      <c r="L31" s="10">
        <v>1.0570593147596707E-2</v>
      </c>
      <c r="M31" s="10">
        <v>9.8137095382133332E-2</v>
      </c>
      <c r="N31" s="10">
        <v>8.9948532057000902E-2</v>
      </c>
      <c r="O31" s="10">
        <v>6.0127743560752574E-4</v>
      </c>
      <c r="P31" s="10">
        <v>4.6281475525426406E-2</v>
      </c>
      <c r="Q31">
        <v>33</v>
      </c>
      <c r="R31">
        <v>3</v>
      </c>
      <c r="S31">
        <v>36</v>
      </c>
      <c r="T31">
        <v>4</v>
      </c>
      <c r="U31">
        <v>8</v>
      </c>
      <c r="V31">
        <v>5</v>
      </c>
      <c r="W31">
        <v>8</v>
      </c>
    </row>
    <row r="32" spans="1:23" x14ac:dyDescent="0.25">
      <c r="A32" s="9">
        <v>42815</v>
      </c>
      <c r="B32" s="10">
        <v>1.7551020408163264E-2</v>
      </c>
      <c r="C32" s="10">
        <v>8.5751128304319777E-3</v>
      </c>
      <c r="D32" s="10">
        <v>1.8344155844155847E-2</v>
      </c>
      <c r="E32" s="10">
        <v>4.6868686868686872E-3</v>
      </c>
      <c r="F32" s="10">
        <v>4.9055258467023176E-3</v>
      </c>
      <c r="G32" s="10">
        <v>4.4039055263970353E-2</v>
      </c>
      <c r="H32" s="10">
        <v>2.0386191024165706E-2</v>
      </c>
      <c r="I32" s="10">
        <v>5.4062683616322098E-2</v>
      </c>
      <c r="J32" s="10">
        <v>1.9378248504462098E-2</v>
      </c>
      <c r="K32" s="10">
        <v>1.0202020202020202E-3</v>
      </c>
      <c r="L32" s="10">
        <v>1.0499589880994378E-2</v>
      </c>
      <c r="M32" s="10">
        <v>6.4425246288136062E-2</v>
      </c>
      <c r="N32" s="10">
        <v>8.9946794828403148E-2</v>
      </c>
      <c r="O32" s="10">
        <v>6.0126582278481014E-4</v>
      </c>
      <c r="P32" s="10">
        <v>4.3103103537954303E-2</v>
      </c>
      <c r="Q32">
        <v>4</v>
      </c>
      <c r="R32">
        <v>31</v>
      </c>
      <c r="S32">
        <v>3</v>
      </c>
      <c r="T32">
        <v>42</v>
      </c>
      <c r="U32">
        <v>40</v>
      </c>
      <c r="V32">
        <v>7</v>
      </c>
      <c r="W32">
        <v>9</v>
      </c>
    </row>
    <row r="33" spans="1:23" x14ac:dyDescent="0.25">
      <c r="A33" s="9">
        <v>42811</v>
      </c>
      <c r="B33" s="10">
        <v>5.3109456547272525E-3</v>
      </c>
      <c r="C33" s="10">
        <v>1.0203143671293317E-2</v>
      </c>
      <c r="D33" s="10">
        <v>1.2445832731474793E-2</v>
      </c>
      <c r="E33" s="10">
        <v>5.9208991211013463E-3</v>
      </c>
      <c r="F33" s="10">
        <v>2.2478846256186471E-3</v>
      </c>
      <c r="G33" s="10">
        <v>1.8369202571293323E-2</v>
      </c>
      <c r="H33" s="10">
        <v>7.2986218748520737E-2</v>
      </c>
      <c r="I33" s="10">
        <v>3.6128705804215351E-2</v>
      </c>
      <c r="J33" s="10">
        <v>1.920711156049882E-2</v>
      </c>
      <c r="K33" s="10">
        <v>1.4291825464727386E-3</v>
      </c>
      <c r="L33" s="10">
        <v>1.0199289040688205E-2</v>
      </c>
      <c r="M33" s="10">
        <v>9.1355421319814056E-2</v>
      </c>
      <c r="N33" s="10">
        <v>8.9941261488238111E-2</v>
      </c>
      <c r="O33" s="10">
        <v>6.0122883415910711E-4</v>
      </c>
      <c r="P33" s="10">
        <v>4.1968101085853478E-2</v>
      </c>
      <c r="Q33">
        <v>38</v>
      </c>
      <c r="R33">
        <v>24</v>
      </c>
      <c r="S33">
        <v>20</v>
      </c>
      <c r="T33">
        <v>36</v>
      </c>
      <c r="U33">
        <v>47</v>
      </c>
      <c r="V33">
        <v>9</v>
      </c>
      <c r="W33">
        <v>2</v>
      </c>
    </row>
    <row r="34" spans="1:23" x14ac:dyDescent="0.25">
      <c r="A34" s="9">
        <v>42808</v>
      </c>
      <c r="B34" s="10">
        <v>1.4111607329187363E-2</v>
      </c>
      <c r="C34" s="10">
        <v>1.6760347470618293E-2</v>
      </c>
      <c r="D34" s="10">
        <v>1.2468063362289217E-2</v>
      </c>
      <c r="E34" s="10">
        <v>2.0458265139116204E-3</v>
      </c>
      <c r="F34" s="10">
        <v>1.4090134242488814E-2</v>
      </c>
      <c r="G34" s="10">
        <v>7.0570675894749968E-2</v>
      </c>
      <c r="H34" s="10">
        <v>7.4494105911688466E-2</v>
      </c>
      <c r="I34" s="10">
        <v>5.9475978918495306E-2</v>
      </c>
      <c r="J34" s="10">
        <v>1.9226551956815115E-2</v>
      </c>
      <c r="K34" s="10">
        <v>1.8416651997887699E-3</v>
      </c>
      <c r="L34" s="10">
        <v>1.0409522912684804E-2</v>
      </c>
      <c r="M34" s="10">
        <v>0.14506478180643845</v>
      </c>
      <c r="N34" s="10">
        <v>8.9448179530102714E-2</v>
      </c>
      <c r="O34" s="10">
        <v>6.0116480635887025E-4</v>
      </c>
      <c r="P34" s="10">
        <v>4.6315904774110656E-2</v>
      </c>
      <c r="Q34">
        <v>18</v>
      </c>
      <c r="R34">
        <v>7</v>
      </c>
      <c r="S34">
        <v>21</v>
      </c>
      <c r="T34">
        <v>49</v>
      </c>
      <c r="U34">
        <v>19</v>
      </c>
      <c r="V34">
        <v>3</v>
      </c>
      <c r="W34">
        <v>2</v>
      </c>
    </row>
    <row r="35" spans="1:23" x14ac:dyDescent="0.25">
      <c r="A35" s="9">
        <v>42804</v>
      </c>
      <c r="B35" s="10">
        <v>5.1215248783637842E-3</v>
      </c>
      <c r="C35" s="10">
        <v>8.3973374295954941E-3</v>
      </c>
      <c r="D35" s="10">
        <v>1.4111223685691768E-2</v>
      </c>
      <c r="E35" s="10">
        <v>3.4857914797124523E-3</v>
      </c>
      <c r="F35" s="10">
        <v>1.0022748561488022E-2</v>
      </c>
      <c r="G35" s="10">
        <v>6.5227863928535509E-2</v>
      </c>
      <c r="H35" s="10">
        <v>5.2409061118823319E-2</v>
      </c>
      <c r="I35" s="10">
        <v>4.1138626034851522E-2</v>
      </c>
      <c r="J35" s="10">
        <v>1.8836541708882135E-2</v>
      </c>
      <c r="K35" s="10">
        <v>1.0222988946393201E-3</v>
      </c>
      <c r="L35" s="10">
        <v>1.0063883492795416E-2</v>
      </c>
      <c r="M35" s="10">
        <v>0.11763692504735883</v>
      </c>
      <c r="N35" s="10">
        <v>8.7984074002656149E-2</v>
      </c>
      <c r="O35" s="10">
        <v>6.010719341279189E-4</v>
      </c>
      <c r="P35" s="10">
        <v>4.7609525605060758E-2</v>
      </c>
      <c r="Q35">
        <v>39</v>
      </c>
      <c r="R35">
        <v>31</v>
      </c>
      <c r="S35">
        <v>17</v>
      </c>
      <c r="T35">
        <v>43</v>
      </c>
      <c r="U35">
        <v>25</v>
      </c>
      <c r="V35">
        <v>3</v>
      </c>
      <c r="W35">
        <v>6</v>
      </c>
    </row>
    <row r="36" spans="1:23" x14ac:dyDescent="0.25">
      <c r="A36" s="9">
        <v>42801</v>
      </c>
      <c r="B36" s="10">
        <v>1.8646769052448567E-2</v>
      </c>
      <c r="C36" s="10">
        <v>2.2105845472985431E-2</v>
      </c>
      <c r="D36" s="10">
        <v>4.9305663910126389E-3</v>
      </c>
      <c r="E36" s="10">
        <v>5.3358787734160609E-3</v>
      </c>
      <c r="F36" s="10">
        <v>1.6570447807770321E-2</v>
      </c>
      <c r="G36" s="10">
        <v>4.3533723888817398E-2</v>
      </c>
      <c r="H36" s="10">
        <v>8.4562004439714927E-2</v>
      </c>
      <c r="I36" s="10">
        <v>6.7589507497633011E-2</v>
      </c>
      <c r="J36" s="10">
        <v>2.2105845472985431E-2</v>
      </c>
      <c r="K36" s="10">
        <v>1.0261305333492423E-3</v>
      </c>
      <c r="L36" s="10">
        <v>1.0294783554468919E-2</v>
      </c>
      <c r="M36" s="10">
        <v>0.12809572832853233</v>
      </c>
      <c r="N36" s="10">
        <v>8.6515981492817973E-2</v>
      </c>
      <c r="O36" s="10">
        <v>6.0094825490152742E-4</v>
      </c>
      <c r="P36" s="10">
        <v>5.0057368265452401E-2</v>
      </c>
      <c r="Q36">
        <v>3</v>
      </c>
      <c r="R36">
        <v>1</v>
      </c>
      <c r="S36">
        <v>40</v>
      </c>
      <c r="T36">
        <v>38</v>
      </c>
      <c r="U36">
        <v>7</v>
      </c>
      <c r="V36">
        <v>9</v>
      </c>
      <c r="W36">
        <v>2</v>
      </c>
    </row>
    <row r="37" spans="1:23" x14ac:dyDescent="0.25">
      <c r="A37" s="9">
        <v>42797</v>
      </c>
      <c r="B37" s="10">
        <v>3.2874063330916121E-3</v>
      </c>
      <c r="C37" s="10">
        <v>1.7223051657211108E-2</v>
      </c>
      <c r="D37" s="10">
        <v>1.7221428219407618E-2</v>
      </c>
      <c r="E37" s="10">
        <v>1.8656547237691588E-2</v>
      </c>
      <c r="F37" s="10">
        <v>1.2329521130206102E-2</v>
      </c>
      <c r="G37" s="10">
        <v>9.039324004849042E-2</v>
      </c>
      <c r="H37" s="10">
        <v>1.3255649064397796E-4</v>
      </c>
      <c r="I37" s="10">
        <v>6.8717954577608029E-2</v>
      </c>
      <c r="J37" s="10">
        <v>2.1718504845408399E-2</v>
      </c>
      <c r="K37" s="10">
        <v>1.6404483087902699E-3</v>
      </c>
      <c r="L37" s="10">
        <v>1.0563827553561684E-2</v>
      </c>
      <c r="M37" s="10">
        <v>9.0525796539134396E-2</v>
      </c>
      <c r="N37" s="10">
        <v>9.039324004849042E-2</v>
      </c>
      <c r="O37" s="10">
        <v>1.3255649064397796E-4</v>
      </c>
      <c r="P37" s="10">
        <v>5.0119596575887514E-2</v>
      </c>
      <c r="Q37">
        <v>44</v>
      </c>
      <c r="R37">
        <v>6</v>
      </c>
      <c r="S37">
        <v>7</v>
      </c>
      <c r="T37">
        <v>2</v>
      </c>
      <c r="U37">
        <v>23</v>
      </c>
      <c r="V37">
        <v>1</v>
      </c>
      <c r="W37">
        <v>12</v>
      </c>
    </row>
    <row r="38" spans="1:23" x14ac:dyDescent="0.25">
      <c r="A38" s="9">
        <v>42794</v>
      </c>
      <c r="B38" s="10">
        <v>9.2302528529872464E-3</v>
      </c>
      <c r="C38" s="10">
        <v>1.1709939680041961E-2</v>
      </c>
      <c r="D38" s="10">
        <v>7.8093947606142737E-3</v>
      </c>
      <c r="E38" s="10">
        <v>7.3940949935815152E-3</v>
      </c>
      <c r="F38" s="10">
        <v>1.9707317073170728E-2</v>
      </c>
      <c r="G38" s="10">
        <v>5.0387004349289895E-2</v>
      </c>
      <c r="H38" s="10">
        <v>7.3733518390006942E-4</v>
      </c>
      <c r="I38" s="10">
        <v>5.5850999360395726E-2</v>
      </c>
      <c r="J38" s="10">
        <v>2.1330376940133036E-2</v>
      </c>
      <c r="K38" s="10">
        <v>1.0283584978706929E-3</v>
      </c>
      <c r="L38" s="10">
        <v>1.0558191828800101E-2</v>
      </c>
      <c r="M38" s="10">
        <v>5.1124339533189962E-2</v>
      </c>
      <c r="N38" s="10">
        <v>9.09250018664777E-2</v>
      </c>
      <c r="O38" s="10">
        <v>7.3733518390006942E-4</v>
      </c>
      <c r="P38" s="10">
        <v>4.7608195407189698E-2</v>
      </c>
      <c r="Q38">
        <v>30</v>
      </c>
      <c r="R38">
        <v>23</v>
      </c>
      <c r="S38">
        <v>34</v>
      </c>
      <c r="T38">
        <v>35</v>
      </c>
      <c r="U38">
        <v>2</v>
      </c>
      <c r="V38">
        <v>6</v>
      </c>
      <c r="W38">
        <v>12</v>
      </c>
    </row>
    <row r="39" spans="1:23" x14ac:dyDescent="0.25">
      <c r="A39" s="9">
        <v>42790</v>
      </c>
      <c r="B39" s="10">
        <v>4.7359325399257256E-3</v>
      </c>
      <c r="C39" s="10">
        <v>9.2373928208109284E-3</v>
      </c>
      <c r="D39" s="10">
        <v>2.4664189175161418E-3</v>
      </c>
      <c r="E39" s="10">
        <v>1.3382260330378338E-2</v>
      </c>
      <c r="F39" s="10">
        <v>7.6072174332066176E-3</v>
      </c>
      <c r="G39" s="10">
        <v>7.311627311761236E-2</v>
      </c>
      <c r="H39" s="10">
        <v>3.5080224071643622E-2</v>
      </c>
      <c r="I39" s="10">
        <v>3.7429222041837747E-2</v>
      </c>
      <c r="J39" s="10">
        <v>2.1352076204568575E-2</v>
      </c>
      <c r="K39" s="10">
        <v>1.2328394589204595E-3</v>
      </c>
      <c r="L39" s="10">
        <v>1.0281727404209413E-2</v>
      </c>
      <c r="M39" s="10">
        <v>0.10819649718925597</v>
      </c>
      <c r="N39" s="10">
        <v>9.044867892858037E-2</v>
      </c>
      <c r="O39" s="10">
        <v>7.3748060040990885E-4</v>
      </c>
      <c r="P39" s="10">
        <v>4.7571585945408425E-2</v>
      </c>
      <c r="Q39">
        <v>41</v>
      </c>
      <c r="R39">
        <v>27</v>
      </c>
      <c r="S39">
        <v>46</v>
      </c>
      <c r="T39">
        <v>17</v>
      </c>
      <c r="U39">
        <v>33</v>
      </c>
      <c r="V39">
        <v>3</v>
      </c>
      <c r="W39">
        <v>8</v>
      </c>
    </row>
    <row r="40" spans="1:23" x14ac:dyDescent="0.25">
      <c r="A40" s="9">
        <v>42787</v>
      </c>
      <c r="B40" s="10">
        <v>1.6461250971087828E-2</v>
      </c>
      <c r="C40" s="10">
        <v>1.6440065319902387E-3</v>
      </c>
      <c r="D40" s="10">
        <v>1.1759727034676117E-2</v>
      </c>
      <c r="E40" s="10">
        <v>1.0490835030549898E-2</v>
      </c>
      <c r="F40" s="10">
        <v>1.3158762486664729E-2</v>
      </c>
      <c r="G40" s="10">
        <v>3.2619029745741754E-2</v>
      </c>
      <c r="H40" s="10">
        <v>7.025691459653724E-2</v>
      </c>
      <c r="I40" s="10">
        <v>5.3514582054968812E-2</v>
      </c>
      <c r="J40" s="10">
        <v>2.0962784669505647E-2</v>
      </c>
      <c r="K40" s="10">
        <v>8.2484725050916514E-4</v>
      </c>
      <c r="L40" s="10">
        <v>1.0181585891734856E-2</v>
      </c>
      <c r="M40" s="10">
        <v>0.10287594434227899</v>
      </c>
      <c r="N40" s="10">
        <v>8.9474341495904844E-2</v>
      </c>
      <c r="O40" s="10">
        <v>7.3759743571064334E-4</v>
      </c>
      <c r="P40" s="10">
        <v>4.811802960961508E-2</v>
      </c>
      <c r="Q40">
        <v>8</v>
      </c>
      <c r="R40">
        <v>47</v>
      </c>
      <c r="S40">
        <v>23</v>
      </c>
      <c r="T40">
        <v>27</v>
      </c>
      <c r="U40">
        <v>16</v>
      </c>
      <c r="V40">
        <v>8</v>
      </c>
      <c r="W40">
        <v>3</v>
      </c>
    </row>
    <row r="41" spans="1:23" x14ac:dyDescent="0.25">
      <c r="A41" s="9">
        <v>42783</v>
      </c>
      <c r="B41" s="10">
        <v>1.7898248540450374E-2</v>
      </c>
      <c r="C41" s="10">
        <v>1.3996706657257116E-2</v>
      </c>
      <c r="D41" s="10">
        <v>1.4658253654885871E-2</v>
      </c>
      <c r="E41" s="10">
        <v>1.7929796569605104E-2</v>
      </c>
      <c r="F41" s="10">
        <v>6.395320615504102E-3</v>
      </c>
      <c r="G41" s="10">
        <v>3.6573442006962401E-2</v>
      </c>
      <c r="H41" s="10">
        <v>3.4596499195775253E-2</v>
      </c>
      <c r="I41" s="10">
        <v>7.0878326037702569E-2</v>
      </c>
      <c r="J41" s="10">
        <v>2.0984153461217681E-2</v>
      </c>
      <c r="K41" s="10">
        <v>1.0316495339154784E-3</v>
      </c>
      <c r="L41" s="10">
        <v>1.0551046727073559E-2</v>
      </c>
      <c r="M41" s="10">
        <v>7.1169941202737647E-2</v>
      </c>
      <c r="N41" s="10">
        <v>8.8990388919421889E-2</v>
      </c>
      <c r="O41" s="10">
        <v>7.3768348709520786E-4</v>
      </c>
      <c r="P41" s="10">
        <v>4.5813993376967073E-2</v>
      </c>
      <c r="Q41">
        <v>5</v>
      </c>
      <c r="R41">
        <v>16</v>
      </c>
      <c r="S41">
        <v>12</v>
      </c>
      <c r="T41">
        <v>3</v>
      </c>
      <c r="U41">
        <v>37</v>
      </c>
      <c r="V41">
        <v>8</v>
      </c>
      <c r="W41">
        <v>9</v>
      </c>
    </row>
    <row r="42" spans="1:23" x14ac:dyDescent="0.25">
      <c r="A42" s="9">
        <v>42780</v>
      </c>
      <c r="B42" s="10">
        <v>1.0328521652563464E-2</v>
      </c>
      <c r="C42" s="10">
        <v>5.1492819349962205E-3</v>
      </c>
      <c r="D42" s="10">
        <v>1.9587628865979381E-2</v>
      </c>
      <c r="E42" s="10">
        <v>1.567520625271385E-2</v>
      </c>
      <c r="F42" s="10">
        <v>4.5295286256095361E-3</v>
      </c>
      <c r="G42" s="10">
        <v>7.1184028031243157E-2</v>
      </c>
      <c r="H42" s="10">
        <v>2.1812013853403738E-2</v>
      </c>
      <c r="I42" s="10">
        <v>5.5270167331862442E-2</v>
      </c>
      <c r="J42" s="10">
        <v>2.0799628942486086E-2</v>
      </c>
      <c r="K42" s="10">
        <v>1.4419225634178905E-3</v>
      </c>
      <c r="L42" s="10">
        <v>1.0628208232601022E-2</v>
      </c>
      <c r="M42" s="10">
        <v>9.2996041884646899E-2</v>
      </c>
      <c r="N42" s="10">
        <v>8.7513484358144558E-2</v>
      </c>
      <c r="O42" s="10">
        <v>7.3773633111905981E-4</v>
      </c>
      <c r="P42" s="10">
        <v>4.5324824998676572E-2</v>
      </c>
      <c r="Q42">
        <v>28</v>
      </c>
      <c r="R42">
        <v>40</v>
      </c>
      <c r="S42">
        <v>2</v>
      </c>
      <c r="T42">
        <v>11</v>
      </c>
      <c r="U42">
        <v>42</v>
      </c>
      <c r="V42">
        <v>3</v>
      </c>
      <c r="W42">
        <v>9</v>
      </c>
    </row>
    <row r="43" spans="1:23" x14ac:dyDescent="0.25">
      <c r="A43" s="9">
        <v>42776</v>
      </c>
      <c r="B43" s="10">
        <v>1.0727232670391955E-2</v>
      </c>
      <c r="C43" s="10">
        <v>1.3409040837989944E-2</v>
      </c>
      <c r="D43" s="10">
        <v>1.2785476130822749E-2</v>
      </c>
      <c r="E43" s="10">
        <v>1.218134005607111E-2</v>
      </c>
      <c r="F43" s="10">
        <v>1.0116706148262449E-2</v>
      </c>
      <c r="G43" s="10">
        <v>8.0075742671650615E-2</v>
      </c>
      <c r="H43" s="10">
        <v>3.4106334841628956E-2</v>
      </c>
      <c r="I43" s="10">
        <v>5.921979584353821E-2</v>
      </c>
      <c r="J43" s="10">
        <v>2.0820874733029994E-2</v>
      </c>
      <c r="K43" s="10">
        <v>1.8590398365679267E-3</v>
      </c>
      <c r="L43" s="10">
        <v>1.0808291055649219E-2</v>
      </c>
      <c r="M43" s="10">
        <v>0.11418207751327958</v>
      </c>
      <c r="N43" s="10">
        <v>8.5043307549701408E-2</v>
      </c>
      <c r="O43" s="10">
        <v>7.3775329529805235E-4</v>
      </c>
      <c r="P43" s="10">
        <v>4.6434596475515594E-2</v>
      </c>
      <c r="Q43">
        <v>28</v>
      </c>
      <c r="R43">
        <v>15</v>
      </c>
      <c r="S43">
        <v>18</v>
      </c>
      <c r="T43">
        <v>21</v>
      </c>
      <c r="U43">
        <v>31</v>
      </c>
      <c r="V43">
        <v>2</v>
      </c>
      <c r="W43">
        <v>9</v>
      </c>
    </row>
    <row r="44" spans="1:23" x14ac:dyDescent="0.25">
      <c r="A44" s="9">
        <v>42773</v>
      </c>
      <c r="B44" s="10">
        <v>2.6824370382652592E-3</v>
      </c>
      <c r="C44" s="10">
        <v>9.7012785964107565E-3</v>
      </c>
      <c r="D44" s="10">
        <v>6.6174950024126284E-3</v>
      </c>
      <c r="E44" s="10">
        <v>2.0228197924430938E-2</v>
      </c>
      <c r="F44" s="10">
        <v>4.3328220858895707E-3</v>
      </c>
      <c r="G44" s="10">
        <v>6.6223929695833697E-2</v>
      </c>
      <c r="H44" s="10">
        <v>4.5609507640067909E-2</v>
      </c>
      <c r="I44" s="10">
        <v>4.3562230647409154E-2</v>
      </c>
      <c r="J44" s="10">
        <v>2.0842163970998327E-2</v>
      </c>
      <c r="K44" s="10">
        <v>1.8594649294794766E-3</v>
      </c>
      <c r="L44" s="10">
        <v>1.0488398468776795E-2</v>
      </c>
      <c r="M44" s="10">
        <v>0.11183343733590161</v>
      </c>
      <c r="N44" s="10">
        <v>8.2074247460832195E-2</v>
      </c>
      <c r="O44" s="10">
        <v>7.3773142533753737E-4</v>
      </c>
      <c r="P44" s="10">
        <v>4.7633822548619698E-2</v>
      </c>
      <c r="Q44">
        <v>46</v>
      </c>
      <c r="R44">
        <v>29</v>
      </c>
      <c r="S44">
        <v>37</v>
      </c>
      <c r="T44">
        <v>2</v>
      </c>
      <c r="U44">
        <v>43</v>
      </c>
      <c r="V44">
        <v>4</v>
      </c>
      <c r="W44">
        <v>8</v>
      </c>
    </row>
    <row r="45" spans="1:23" x14ac:dyDescent="0.25">
      <c r="A45" s="9">
        <v>42769</v>
      </c>
      <c r="B45" s="10">
        <v>1.6547253497099965E-3</v>
      </c>
      <c r="C45" s="10">
        <v>2.4788313017586302E-3</v>
      </c>
      <c r="D45" s="10">
        <v>1.5714979891029022E-2</v>
      </c>
      <c r="E45" s="10">
        <v>8.9282058780523477E-3</v>
      </c>
      <c r="F45" s="10">
        <v>1.280132707443617E-2</v>
      </c>
      <c r="G45" s="10">
        <v>3.509531689951987E-2</v>
      </c>
      <c r="H45" s="10">
        <v>1.9275732284651816E-2</v>
      </c>
      <c r="I45" s="10">
        <v>4.1578069494986165E-2</v>
      </c>
      <c r="J45" s="10">
        <v>2.0248902323534757E-2</v>
      </c>
      <c r="K45" s="10">
        <v>1.6547253497099965E-3</v>
      </c>
      <c r="L45" s="10">
        <v>1.0238900056659837E-2</v>
      </c>
      <c r="M45" s="10">
        <v>5.4371049184171683E-2</v>
      </c>
      <c r="N45" s="10">
        <v>8.0089608536558804E-2</v>
      </c>
      <c r="O45" s="10">
        <v>7.376674470472522E-4</v>
      </c>
      <c r="P45" s="10">
        <v>4.3383233796712689E-2</v>
      </c>
      <c r="Q45">
        <v>50</v>
      </c>
      <c r="R45">
        <v>46</v>
      </c>
      <c r="S45">
        <v>10</v>
      </c>
      <c r="T45">
        <v>30</v>
      </c>
      <c r="U45">
        <v>16</v>
      </c>
      <c r="V45">
        <v>9</v>
      </c>
      <c r="W45">
        <v>10</v>
      </c>
    </row>
    <row r="46" spans="1:23" x14ac:dyDescent="0.25">
      <c r="A46" s="9">
        <v>42766</v>
      </c>
      <c r="B46" s="10">
        <v>8.0759275237273515E-3</v>
      </c>
      <c r="C46" s="10">
        <v>8.0651225748232819E-3</v>
      </c>
      <c r="D46" s="10">
        <v>1.862343297974928E-3</v>
      </c>
      <c r="E46" s="10">
        <v>5.1691035297592672E-3</v>
      </c>
      <c r="F46" s="10">
        <v>1.219908433023187E-2</v>
      </c>
      <c r="G46" s="10">
        <v>8.4078704828887116E-2</v>
      </c>
      <c r="H46" s="10">
        <v>1.8779163276341316E-2</v>
      </c>
      <c r="I46" s="10">
        <v>3.5371581256516696E-2</v>
      </c>
      <c r="J46" s="10">
        <v>2.0264530551415798E-2</v>
      </c>
      <c r="K46" s="10">
        <v>1.2418032786885246E-3</v>
      </c>
      <c r="L46" s="10">
        <v>9.93844027369108E-3</v>
      </c>
      <c r="M46" s="10">
        <v>0.10285786810522843</v>
      </c>
      <c r="N46" s="10">
        <v>8.4078704828887116E-2</v>
      </c>
      <c r="O46" s="10">
        <v>7.375577219086712E-4</v>
      </c>
      <c r="P46" s="10">
        <v>4.3296586862343084E-2</v>
      </c>
      <c r="Q46">
        <v>31</v>
      </c>
      <c r="R46">
        <v>32</v>
      </c>
      <c r="S46">
        <v>48</v>
      </c>
      <c r="T46">
        <v>42</v>
      </c>
      <c r="U46">
        <v>15</v>
      </c>
      <c r="V46">
        <v>1</v>
      </c>
      <c r="W46">
        <v>11</v>
      </c>
    </row>
    <row r="47" spans="1:23" x14ac:dyDescent="0.25">
      <c r="A47" s="9">
        <v>42762</v>
      </c>
      <c r="B47" s="10">
        <v>1.6572734196496572E-3</v>
      </c>
      <c r="C47" s="10">
        <v>1.2441471571906355E-2</v>
      </c>
      <c r="D47" s="10">
        <v>1.5543219666931007E-2</v>
      </c>
      <c r="E47" s="10">
        <v>1.5125615125615124E-2</v>
      </c>
      <c r="F47" s="10">
        <v>1.22483781278962E-2</v>
      </c>
      <c r="G47" s="10">
        <v>3.4589296776960585E-2</v>
      </c>
      <c r="H47" s="10">
        <v>6.6208625754354059E-2</v>
      </c>
      <c r="I47" s="10">
        <v>5.7015957911998344E-2</v>
      </c>
      <c r="J47" s="10">
        <v>1.9250349650349653E-2</v>
      </c>
      <c r="K47" s="10">
        <v>1.4498381877022654E-3</v>
      </c>
      <c r="L47" s="10">
        <v>9.8331742037953834E-3</v>
      </c>
      <c r="M47" s="10">
        <v>0.10079792253131464</v>
      </c>
      <c r="N47" s="10">
        <v>8.406051938612151E-2</v>
      </c>
      <c r="O47" s="10">
        <v>7.3739819502531361E-4</v>
      </c>
      <c r="P47" s="10">
        <v>4.3078450592966888E-2</v>
      </c>
      <c r="Q47">
        <v>49</v>
      </c>
      <c r="R47">
        <v>16</v>
      </c>
      <c r="S47">
        <v>7</v>
      </c>
      <c r="T47">
        <v>11</v>
      </c>
      <c r="U47">
        <v>18</v>
      </c>
      <c r="V47">
        <v>8</v>
      </c>
      <c r="W47">
        <v>3</v>
      </c>
    </row>
    <row r="48" spans="1:23" x14ac:dyDescent="0.25">
      <c r="A48" s="9">
        <v>42759</v>
      </c>
      <c r="B48" s="10">
        <v>1.6596456317872942E-2</v>
      </c>
      <c r="C48" s="10">
        <v>1.8454322180617627E-2</v>
      </c>
      <c r="D48" s="10">
        <v>6.2211559965031403E-3</v>
      </c>
      <c r="E48" s="10">
        <v>1.4517453798767968E-3</v>
      </c>
      <c r="F48" s="10">
        <v>1.1603509426918049E-2</v>
      </c>
      <c r="G48" s="10">
        <v>1.8277130903775394E-2</v>
      </c>
      <c r="H48" s="10">
        <v>9.432603187365611E-2</v>
      </c>
      <c r="I48" s="10">
        <v>5.4327189301788557E-2</v>
      </c>
      <c r="J48" s="10">
        <v>1.9085924765553885E-2</v>
      </c>
      <c r="K48" s="10">
        <v>1.4516030658507329E-3</v>
      </c>
      <c r="L48" s="10">
        <v>9.809678802702726E-3</v>
      </c>
      <c r="M48" s="10">
        <v>0.1126031627774315</v>
      </c>
      <c r="N48" s="10">
        <v>9.432603187365611E-2</v>
      </c>
      <c r="O48" s="10">
        <v>7.3718433388779685E-4</v>
      </c>
      <c r="P48" s="10">
        <v>4.2855361618468611E-2</v>
      </c>
      <c r="Q48">
        <v>6</v>
      </c>
      <c r="R48">
        <v>5</v>
      </c>
      <c r="S48">
        <v>36</v>
      </c>
      <c r="T48">
        <v>49</v>
      </c>
      <c r="U48">
        <v>20</v>
      </c>
      <c r="V48">
        <v>11</v>
      </c>
      <c r="W48">
        <v>1</v>
      </c>
    </row>
    <row r="49" spans="1:23" x14ac:dyDescent="0.25">
      <c r="A49" s="9">
        <v>42755</v>
      </c>
      <c r="B49" s="10">
        <v>8.9220267990459384E-3</v>
      </c>
      <c r="C49" s="10">
        <v>1.2665192521307628E-2</v>
      </c>
      <c r="D49" s="10">
        <v>9.1346351490236375E-3</v>
      </c>
      <c r="E49" s="10">
        <v>1.3304680930580213E-2</v>
      </c>
      <c r="F49" s="10">
        <v>8.3010514665190927E-3</v>
      </c>
      <c r="G49" s="10">
        <v>7.0120505638436775E-2</v>
      </c>
      <c r="H49" s="10">
        <v>8.1480217280579414E-2</v>
      </c>
      <c r="I49" s="10">
        <v>5.2327586866476511E-2</v>
      </c>
      <c r="J49" s="10">
        <v>1.9105540310020024E-2</v>
      </c>
      <c r="K49" s="10">
        <v>1.245157719977864E-3</v>
      </c>
      <c r="L49" s="10">
        <v>9.7533617151144801E-3</v>
      </c>
      <c r="M49" s="10">
        <v>0.15160072291901619</v>
      </c>
      <c r="N49" s="10">
        <v>9.2810053258442105E-2</v>
      </c>
      <c r="O49" s="10">
        <v>7.3691105600524019E-4</v>
      </c>
      <c r="P49" s="10">
        <v>4.6332885304536602E-2</v>
      </c>
      <c r="Q49">
        <v>26</v>
      </c>
      <c r="R49">
        <v>18</v>
      </c>
      <c r="S49">
        <v>25</v>
      </c>
      <c r="T49">
        <v>14</v>
      </c>
      <c r="U49">
        <v>29</v>
      </c>
      <c r="V49">
        <v>4</v>
      </c>
      <c r="W49">
        <v>3</v>
      </c>
    </row>
    <row r="50" spans="1:23" x14ac:dyDescent="0.25">
      <c r="A50" s="9">
        <v>42752</v>
      </c>
      <c r="B50" s="10">
        <v>1.1006325255296448E-2</v>
      </c>
      <c r="C50" s="10">
        <v>1.6637904332050093E-3</v>
      </c>
      <c r="D50" s="10">
        <v>1.0387949978025491E-2</v>
      </c>
      <c r="E50" s="10">
        <v>1.7677773352803221E-2</v>
      </c>
      <c r="F50" s="10">
        <v>7.7060122453076387E-3</v>
      </c>
      <c r="G50" s="10">
        <v>7.9456077398843791E-2</v>
      </c>
      <c r="H50" s="10">
        <v>6.0391036587392602E-2</v>
      </c>
      <c r="I50" s="10">
        <v>4.8441851264637813E-2</v>
      </c>
      <c r="J50" s="10">
        <v>1.8917313648126936E-2</v>
      </c>
      <c r="K50" s="10">
        <v>1.4539172295985712E-3</v>
      </c>
      <c r="L50" s="10">
        <v>9.6014853806816406E-3</v>
      </c>
      <c r="M50" s="10">
        <v>0.13984711398623639</v>
      </c>
      <c r="N50" s="10">
        <v>9.128710056420504E-2</v>
      </c>
      <c r="O50" s="10">
        <v>6.7991320889311622E-4</v>
      </c>
      <c r="P50" s="10">
        <v>4.9645694046562328E-2</v>
      </c>
      <c r="Q50">
        <v>21</v>
      </c>
      <c r="R50">
        <v>48</v>
      </c>
      <c r="S50">
        <v>23</v>
      </c>
      <c r="T50">
        <v>3</v>
      </c>
      <c r="U50">
        <v>30</v>
      </c>
      <c r="V50">
        <v>3</v>
      </c>
      <c r="W50">
        <v>6</v>
      </c>
    </row>
    <row r="51" spans="1:23" x14ac:dyDescent="0.25">
      <c r="A51" s="9">
        <v>42748</v>
      </c>
      <c r="B51" s="10">
        <v>7.9102482634704294E-3</v>
      </c>
      <c r="C51" s="10">
        <v>1.5394438722966015E-2</v>
      </c>
      <c r="D51" s="10">
        <v>8.9531187032642276E-3</v>
      </c>
      <c r="E51" s="10">
        <v>1.7466529351184347E-2</v>
      </c>
      <c r="F51" s="10">
        <v>1.641337930416872E-2</v>
      </c>
      <c r="G51" s="10">
        <v>1.6296171685619986E-2</v>
      </c>
      <c r="H51" s="10">
        <v>5.9703053789200509E-2</v>
      </c>
      <c r="I51" s="10">
        <v>6.6137714345053736E-2</v>
      </c>
      <c r="J51" s="10">
        <v>1.8728699289710896E-2</v>
      </c>
      <c r="K51" s="10">
        <v>1.0424254602999169E-3</v>
      </c>
      <c r="L51" s="10">
        <v>9.7272915250157937E-3</v>
      </c>
      <c r="M51" s="10">
        <v>7.5999225474820492E-2</v>
      </c>
      <c r="N51" s="10">
        <v>8.9756779249404228E-2</v>
      </c>
      <c r="O51" s="10">
        <v>5.6627895221117528E-4</v>
      </c>
      <c r="P51" s="10">
        <v>4.8579264130204747E-2</v>
      </c>
      <c r="Q51">
        <v>29</v>
      </c>
      <c r="R51">
        <v>9</v>
      </c>
      <c r="S51">
        <v>26</v>
      </c>
      <c r="T51">
        <v>4</v>
      </c>
      <c r="U51">
        <v>7</v>
      </c>
      <c r="V51">
        <v>10</v>
      </c>
      <c r="W51">
        <v>6</v>
      </c>
    </row>
    <row r="52" spans="1:23" x14ac:dyDescent="0.25">
      <c r="A52" s="9">
        <v>42745</v>
      </c>
      <c r="B52" s="10">
        <v>1.5237367952144585E-2</v>
      </c>
      <c r="C52" s="10">
        <v>1.4367663570480761E-2</v>
      </c>
      <c r="D52" s="10">
        <v>4.9969678593086717E-3</v>
      </c>
      <c r="E52" s="10">
        <v>1.8547832834497287E-2</v>
      </c>
      <c r="F52" s="10">
        <v>1.9973758200562325E-2</v>
      </c>
      <c r="G52" s="10">
        <v>5.5767133453794526E-2</v>
      </c>
      <c r="H52" s="10">
        <v>1.8239203270363383E-2</v>
      </c>
      <c r="I52" s="10">
        <v>7.3123590416993636E-2</v>
      </c>
      <c r="J52" s="10">
        <v>1.9973758200562325E-2</v>
      </c>
      <c r="K52" s="10">
        <v>2.085555160564048E-3</v>
      </c>
      <c r="L52" s="10">
        <v>1.0058214024821511E-2</v>
      </c>
      <c r="M52" s="10">
        <v>7.4006336724157906E-2</v>
      </c>
      <c r="N52" s="10">
        <v>8.5754435448329697E-2</v>
      </c>
      <c r="O52" s="10">
        <v>4.5272229061594062E-4</v>
      </c>
      <c r="P52" s="10">
        <v>4.7759741847850118E-2</v>
      </c>
      <c r="Q52">
        <v>10</v>
      </c>
      <c r="R52">
        <v>13</v>
      </c>
      <c r="S52">
        <v>38</v>
      </c>
      <c r="T52">
        <v>3</v>
      </c>
      <c r="U52">
        <v>1</v>
      </c>
      <c r="V52">
        <v>6</v>
      </c>
      <c r="W52">
        <v>10</v>
      </c>
    </row>
    <row r="53" spans="1:23" x14ac:dyDescent="0.25">
      <c r="A53" s="9">
        <v>42741</v>
      </c>
      <c r="B53" s="10">
        <v>5.0007371369600465E-3</v>
      </c>
      <c r="C53" s="10">
        <v>1.18800461361015E-2</v>
      </c>
      <c r="D53" s="10">
        <v>1.7956656346749224E-2</v>
      </c>
      <c r="E53" s="10">
        <v>9.1714434601354866E-3</v>
      </c>
      <c r="F53" s="10">
        <v>3.126033244161231E-3</v>
      </c>
      <c r="G53" s="10">
        <v>8.2753137444396482E-2</v>
      </c>
      <c r="H53" s="10">
        <v>1.0386656370350571E-2</v>
      </c>
      <c r="I53" s="10">
        <v>4.713491632410749E-2</v>
      </c>
      <c r="J53" s="10">
        <v>1.9786096256684493E-2</v>
      </c>
      <c r="K53" s="10">
        <v>1.4592363261093913E-3</v>
      </c>
      <c r="L53" s="10">
        <v>9.8519281613961458E-3</v>
      </c>
      <c r="M53" s="10">
        <v>9.3139793814747046E-2</v>
      </c>
      <c r="N53" s="10">
        <v>8.2753137444396482E-2</v>
      </c>
      <c r="O53" s="10">
        <v>3.3927580038245643E-4</v>
      </c>
      <c r="P53" s="10">
        <v>4.7958317725559384E-2</v>
      </c>
      <c r="Q53">
        <v>38</v>
      </c>
      <c r="R53">
        <v>18</v>
      </c>
      <c r="S53">
        <v>4</v>
      </c>
      <c r="T53">
        <v>29</v>
      </c>
      <c r="U53">
        <v>45</v>
      </c>
      <c r="V53">
        <v>1</v>
      </c>
      <c r="W53">
        <v>11</v>
      </c>
    </row>
    <row r="54" spans="1:23" x14ac:dyDescent="0.25">
      <c r="A54" s="9">
        <v>42738</v>
      </c>
      <c r="B54" s="10">
        <v>2.0642201834862386E-2</v>
      </c>
      <c r="C54" s="10">
        <v>1.5429524603836531E-2</v>
      </c>
      <c r="D54" s="10">
        <v>7.9305451206277654E-3</v>
      </c>
      <c r="E54" s="10">
        <v>1.3789581205311544E-2</v>
      </c>
      <c r="F54" s="10">
        <v>1.6690973910225247E-2</v>
      </c>
      <c r="G54" s="10">
        <v>1.9688831163113228E-2</v>
      </c>
      <c r="H54" s="10">
        <v>3.2616691197851662E-2</v>
      </c>
      <c r="I54" s="10">
        <v>7.4482826674863473E-2</v>
      </c>
      <c r="J54" s="10">
        <v>2.0642201834862386E-2</v>
      </c>
      <c r="K54" s="10">
        <v>8.3594566353187034E-4</v>
      </c>
      <c r="L54" s="10">
        <v>1.0245386112053724E-2</v>
      </c>
      <c r="M54" s="10">
        <v>5.230552236096489E-2</v>
      </c>
      <c r="N54" s="10">
        <v>8.0216748245718755E-2</v>
      </c>
      <c r="O54" s="10">
        <v>2.2597681676833257E-4</v>
      </c>
      <c r="P54" s="10">
        <v>4.4836176667157029E-2</v>
      </c>
      <c r="Q54">
        <v>1</v>
      </c>
      <c r="R54">
        <v>12</v>
      </c>
      <c r="S54">
        <v>33</v>
      </c>
      <c r="T54">
        <v>16</v>
      </c>
      <c r="U54">
        <v>8</v>
      </c>
      <c r="V54">
        <v>10</v>
      </c>
      <c r="W54">
        <v>8</v>
      </c>
    </row>
    <row r="55" spans="1:23" x14ac:dyDescent="0.25">
      <c r="A55" s="9">
        <v>42734</v>
      </c>
      <c r="B55" s="10">
        <v>1.7366104711286405E-2</v>
      </c>
      <c r="C55" s="10">
        <v>8.5613714103889901E-3</v>
      </c>
      <c r="D55" s="10">
        <v>1.4652197206613425E-3</v>
      </c>
      <c r="E55" s="10">
        <v>7.3105552540776303E-3</v>
      </c>
      <c r="F55" s="10">
        <v>1.0259552900021705E-2</v>
      </c>
      <c r="G55" s="10">
        <v>6.5397632461330027E-2</v>
      </c>
      <c r="H55" s="10">
        <v>4.7196500332275237E-2</v>
      </c>
      <c r="I55" s="10">
        <v>4.4962803996436068E-2</v>
      </c>
      <c r="J55" s="10">
        <v>2.0454825763972562E-2</v>
      </c>
      <c r="K55" s="10">
        <v>1.2529994678768285E-3</v>
      </c>
      <c r="L55" s="10">
        <v>9.9807516112411891E-3</v>
      </c>
      <c r="M55" s="10">
        <v>0.11259413279360526</v>
      </c>
      <c r="N55" s="10">
        <v>7.5761261911515831E-2</v>
      </c>
      <c r="O55" s="10">
        <v>1.1286831587194093E-4</v>
      </c>
      <c r="P55" s="10">
        <v>4.6170368154415949E-2</v>
      </c>
      <c r="Q55">
        <v>6</v>
      </c>
      <c r="R55">
        <v>28</v>
      </c>
      <c r="S55">
        <v>48</v>
      </c>
      <c r="T55">
        <v>33</v>
      </c>
      <c r="U55">
        <v>23</v>
      </c>
      <c r="V55">
        <v>4</v>
      </c>
      <c r="W55">
        <v>6</v>
      </c>
    </row>
    <row r="56" spans="1:23" x14ac:dyDescent="0.25">
      <c r="A56" s="9">
        <v>42731</v>
      </c>
      <c r="B56" s="10">
        <v>1.360226184910617E-2</v>
      </c>
      <c r="C56" s="10">
        <v>1.1945159824269049E-2</v>
      </c>
      <c r="D56" s="10">
        <v>1.9652498680631673E-2</v>
      </c>
      <c r="E56" s="10">
        <v>7.5421472937000885E-3</v>
      </c>
      <c r="F56" s="10">
        <v>2.9307568438003222E-3</v>
      </c>
      <c r="G56" s="10">
        <v>8.4151110057845813E-2</v>
      </c>
      <c r="H56" s="10">
        <v>3.6709949445155334E-4</v>
      </c>
      <c r="I56" s="10">
        <v>5.5672824491507303E-2</v>
      </c>
      <c r="J56" s="10">
        <v>1.9652498680631673E-2</v>
      </c>
      <c r="K56" s="10">
        <v>1.6743181204428839E-3</v>
      </c>
      <c r="L56" s="10">
        <v>9.9499266091921442E-3</v>
      </c>
      <c r="M56" s="10">
        <v>8.4518209552297371E-2</v>
      </c>
      <c r="N56" s="10">
        <v>8.4151110057845813E-2</v>
      </c>
      <c r="O56" s="10">
        <v>3.6709949445155334E-4</v>
      </c>
      <c r="P56" s="10">
        <v>4.5880889682835102E-2</v>
      </c>
      <c r="Q56">
        <v>14</v>
      </c>
      <c r="R56">
        <v>20</v>
      </c>
      <c r="S56">
        <v>1</v>
      </c>
      <c r="T56">
        <v>30</v>
      </c>
      <c r="U56">
        <v>46</v>
      </c>
      <c r="V56">
        <v>1</v>
      </c>
      <c r="W56">
        <v>12</v>
      </c>
    </row>
    <row r="57" spans="1:23" x14ac:dyDescent="0.25">
      <c r="A57" s="9">
        <v>42727</v>
      </c>
      <c r="B57" s="10">
        <v>2.1337465498038836E-2</v>
      </c>
      <c r="C57" s="10">
        <v>1.5714855093093436E-2</v>
      </c>
      <c r="D57" s="10">
        <v>1.4876729488128451E-2</v>
      </c>
      <c r="E57" s="10">
        <v>1.6557023927344702E-2</v>
      </c>
      <c r="F57" s="10">
        <v>1.3666741758654351E-2</v>
      </c>
      <c r="G57" s="10">
        <v>1.9016723249088395E-2</v>
      </c>
      <c r="H57" s="10">
        <v>5.5557572614107889E-2</v>
      </c>
      <c r="I57" s="10">
        <v>8.2152815765259762E-2</v>
      </c>
      <c r="J57" s="10">
        <v>2.1337465498038836E-2</v>
      </c>
      <c r="K57" s="10">
        <v>1.4654315172449887E-3</v>
      </c>
      <c r="L57" s="10">
        <v>1.0476659290790634E-2</v>
      </c>
      <c r="M57" s="10">
        <v>7.4574295863196277E-2</v>
      </c>
      <c r="N57" s="10">
        <v>8.2101155097005732E-2</v>
      </c>
      <c r="O57" s="10">
        <v>3.1447914391788596E-4</v>
      </c>
      <c r="P57" s="10">
        <v>4.3469611948689674E-2</v>
      </c>
      <c r="Q57">
        <v>1</v>
      </c>
      <c r="R57">
        <v>11</v>
      </c>
      <c r="S57">
        <v>14</v>
      </c>
      <c r="T57">
        <v>9</v>
      </c>
      <c r="U57">
        <v>16</v>
      </c>
      <c r="V57">
        <v>9</v>
      </c>
      <c r="W57">
        <v>4</v>
      </c>
    </row>
    <row r="58" spans="1:23" x14ac:dyDescent="0.25">
      <c r="A58" s="9">
        <v>42724</v>
      </c>
      <c r="B58" s="10">
        <v>1.6770401106500694E-2</v>
      </c>
      <c r="C58" s="10">
        <v>1.2784740452197477E-2</v>
      </c>
      <c r="D58" s="10">
        <v>1.1736810906935388E-2</v>
      </c>
      <c r="E58" s="10">
        <v>1.0477178423236514E-2</v>
      </c>
      <c r="F58" s="10">
        <v>7.7546786349394527E-3</v>
      </c>
      <c r="G58" s="10">
        <v>3.6007400730584942E-2</v>
      </c>
      <c r="H58" s="10">
        <v>8.5528824312045698E-2</v>
      </c>
      <c r="I58" s="10">
        <v>5.9523809523809521E-2</v>
      </c>
      <c r="J58" s="10">
        <v>2.1150191957187731E-2</v>
      </c>
      <c r="K58" s="10">
        <v>1.0479295452620883E-3</v>
      </c>
      <c r="L58" s="10">
        <v>1.0588208145324929E-2</v>
      </c>
      <c r="M58" s="10">
        <v>0.12153622504263065</v>
      </c>
      <c r="N58" s="10">
        <v>8.5528824312045698E-2</v>
      </c>
      <c r="O58" s="10">
        <v>2.6188264014137107E-4</v>
      </c>
      <c r="P58" s="10">
        <v>4.4891335789941006E-2</v>
      </c>
      <c r="Q58">
        <v>9</v>
      </c>
      <c r="R58">
        <v>18</v>
      </c>
      <c r="S58">
        <v>22</v>
      </c>
      <c r="T58">
        <v>27</v>
      </c>
      <c r="U58">
        <v>34</v>
      </c>
      <c r="V58">
        <v>9</v>
      </c>
      <c r="W58">
        <v>1</v>
      </c>
    </row>
    <row r="59" spans="1:23" x14ac:dyDescent="0.25">
      <c r="A59" s="9">
        <v>42720</v>
      </c>
      <c r="B59" s="10">
        <v>4.196507905921144E-3</v>
      </c>
      <c r="C59" s="10">
        <v>1.1323836312494329E-2</v>
      </c>
      <c r="D59" s="10">
        <v>1.845539877425529E-2</v>
      </c>
      <c r="E59" s="10">
        <v>1.3466688528174018E-2</v>
      </c>
      <c r="F59" s="10">
        <v>4.4058744993324432E-3</v>
      </c>
      <c r="G59" s="10">
        <v>3.7020676889421761E-2</v>
      </c>
      <c r="H59" s="10">
        <v>3.2619781389264572E-2</v>
      </c>
      <c r="I59" s="10">
        <v>5.1848306020177218E-2</v>
      </c>
      <c r="J59" s="10">
        <v>2.0962529478557076E-2</v>
      </c>
      <c r="K59" s="10">
        <v>1.2584436013694826E-3</v>
      </c>
      <c r="L59" s="10">
        <v>1.0641617254764422E-2</v>
      </c>
      <c r="M59" s="10">
        <v>6.964045827868634E-2</v>
      </c>
      <c r="N59" s="10">
        <v>8.2957173310434187E-2</v>
      </c>
      <c r="O59" s="10">
        <v>2.0932744044872191E-4</v>
      </c>
      <c r="P59" s="10">
        <v>4.2025460309565159E-2</v>
      </c>
      <c r="Q59">
        <v>41</v>
      </c>
      <c r="R59">
        <v>24</v>
      </c>
      <c r="S59">
        <v>4</v>
      </c>
      <c r="T59">
        <v>19</v>
      </c>
      <c r="U59">
        <v>40</v>
      </c>
      <c r="V59">
        <v>6</v>
      </c>
      <c r="W59">
        <v>8</v>
      </c>
    </row>
    <row r="60" spans="1:23" x14ac:dyDescent="0.25">
      <c r="A60" s="9">
        <v>42717</v>
      </c>
      <c r="B60" s="10">
        <v>1.8896276322018898E-2</v>
      </c>
      <c r="C60" s="10">
        <v>3.361053361053361E-3</v>
      </c>
      <c r="D60" s="10">
        <v>1.5328482328482329E-2</v>
      </c>
      <c r="E60" s="10">
        <v>8.6278586278586283E-3</v>
      </c>
      <c r="F60" s="10">
        <v>1.76168070904913E-2</v>
      </c>
      <c r="G60" s="10">
        <v>4.8919212941065181E-2</v>
      </c>
      <c r="H60" s="10">
        <v>8.1848508961810063E-2</v>
      </c>
      <c r="I60" s="10">
        <v>6.3830477729904522E-2</v>
      </c>
      <c r="J60" s="10">
        <v>2.0984320049740612E-2</v>
      </c>
      <c r="K60" s="10">
        <v>1.048951048951049E-3</v>
      </c>
      <c r="L60" s="10">
        <v>1.0833025994580518E-2</v>
      </c>
      <c r="M60" s="10">
        <v>0.13076772190287525</v>
      </c>
      <c r="N60" s="10">
        <v>8.1848508961810063E-2</v>
      </c>
      <c r="O60" s="10">
        <v>1.5683423865690143E-4</v>
      </c>
      <c r="P60" s="10">
        <v>4.3303512109659707E-2</v>
      </c>
      <c r="Q60">
        <v>2</v>
      </c>
      <c r="R60">
        <v>44</v>
      </c>
      <c r="S60">
        <v>14</v>
      </c>
      <c r="T60">
        <v>31</v>
      </c>
      <c r="U60">
        <v>9</v>
      </c>
      <c r="V60">
        <v>5</v>
      </c>
      <c r="W60">
        <v>1</v>
      </c>
    </row>
    <row r="61" spans="1:23" x14ac:dyDescent="0.25">
      <c r="A61" s="9">
        <v>42713</v>
      </c>
      <c r="B61" s="10">
        <v>3.9954040929587233E-3</v>
      </c>
      <c r="C61" s="10">
        <v>8.4122898296730367E-3</v>
      </c>
      <c r="D61" s="10">
        <v>4.8370666520619965E-3</v>
      </c>
      <c r="E61" s="10">
        <v>1.7222121452233435E-2</v>
      </c>
      <c r="F61" s="10">
        <v>1.8931892182202679E-2</v>
      </c>
      <c r="G61" s="10">
        <v>8.4280060590544464E-2</v>
      </c>
      <c r="H61" s="10">
        <v>8.9753178758414348E-2</v>
      </c>
      <c r="I61" s="10">
        <v>5.3398774209129862E-2</v>
      </c>
      <c r="J61" s="10">
        <v>2.0796094411001002E-2</v>
      </c>
      <c r="K61" s="10">
        <v>1.2614411008940517E-3</v>
      </c>
      <c r="L61" s="10">
        <v>1.0823124615486806E-2</v>
      </c>
      <c r="M61" s="10">
        <v>0.17403323934895881</v>
      </c>
      <c r="N61" s="10">
        <v>8.9753178758414348E-2</v>
      </c>
      <c r="O61" s="10">
        <v>1.0442773600668337E-4</v>
      </c>
      <c r="P61" s="10">
        <v>4.8976770333184871E-2</v>
      </c>
      <c r="Q61">
        <v>43</v>
      </c>
      <c r="R61">
        <v>31</v>
      </c>
      <c r="S61">
        <v>41</v>
      </c>
      <c r="T61">
        <v>11</v>
      </c>
      <c r="U61">
        <v>2</v>
      </c>
      <c r="V61">
        <v>2</v>
      </c>
      <c r="W61">
        <v>1</v>
      </c>
    </row>
    <row r="62" spans="1:23" x14ac:dyDescent="0.25">
      <c r="A62" s="9">
        <v>42710</v>
      </c>
      <c r="B62" s="10">
        <v>1.8524305555555554E-2</v>
      </c>
      <c r="C62" s="10">
        <v>1.2626262626262626E-2</v>
      </c>
      <c r="D62" s="10">
        <v>1.2625E-3</v>
      </c>
      <c r="E62" s="10">
        <v>3.9991408934707904E-3</v>
      </c>
      <c r="F62" s="10">
        <v>1.8732817869415806E-2</v>
      </c>
      <c r="G62" s="10">
        <v>7.4267928089650354E-2</v>
      </c>
      <c r="H62" s="10">
        <v>3.2360948367608014E-2</v>
      </c>
      <c r="I62" s="10">
        <v>5.5145026944704773E-2</v>
      </c>
      <c r="J62" s="10">
        <v>2.0397196261682241E-2</v>
      </c>
      <c r="K62" s="10">
        <v>1.0525173611111111E-3</v>
      </c>
      <c r="L62" s="10">
        <v>1.0867900403248684E-2</v>
      </c>
      <c r="M62" s="10">
        <v>0.10662887645725837</v>
      </c>
      <c r="N62" s="10">
        <v>8.8128449683079577E-2</v>
      </c>
      <c r="O62" s="10">
        <v>5.2137643378519283E-5</v>
      </c>
      <c r="P62" s="10">
        <v>4.9689441855563732E-2</v>
      </c>
      <c r="Q62">
        <v>5</v>
      </c>
      <c r="R62">
        <v>24</v>
      </c>
      <c r="S62">
        <v>49</v>
      </c>
      <c r="T62">
        <v>42</v>
      </c>
      <c r="U62">
        <v>3</v>
      </c>
      <c r="V62">
        <v>3</v>
      </c>
      <c r="W62">
        <v>8</v>
      </c>
    </row>
    <row r="63" spans="1:23" x14ac:dyDescent="0.25">
      <c r="A63" s="9">
        <v>42706</v>
      </c>
      <c r="B63" s="10">
        <v>1.2012513034410845E-2</v>
      </c>
      <c r="C63" s="10">
        <v>3.3705143194194291E-3</v>
      </c>
      <c r="D63" s="10">
        <v>5.0515583362298689E-3</v>
      </c>
      <c r="E63" s="10">
        <v>1.3289705512207399E-2</v>
      </c>
      <c r="F63" s="10">
        <v>5.6987072377099645E-3</v>
      </c>
      <c r="G63" s="10">
        <v>4.952097751702398E-2</v>
      </c>
      <c r="H63" s="10">
        <v>5.0792081926255399E-4</v>
      </c>
      <c r="I63" s="10">
        <v>3.9422998439977507E-2</v>
      </c>
      <c r="J63" s="10">
        <v>1.978696656369076E-2</v>
      </c>
      <c r="K63" s="10">
        <v>1.4737573861661451E-3</v>
      </c>
      <c r="L63" s="10">
        <v>1.0673056355695744E-2</v>
      </c>
      <c r="M63" s="10">
        <v>5.0028898336286536E-2</v>
      </c>
      <c r="N63" s="10">
        <v>8.9862095939896455E-2</v>
      </c>
      <c r="O63" s="10">
        <v>5.0792081926255399E-4</v>
      </c>
      <c r="P63" s="10">
        <v>4.9501099880558674E-2</v>
      </c>
      <c r="Q63">
        <v>25</v>
      </c>
      <c r="R63">
        <v>43</v>
      </c>
      <c r="S63">
        <v>39</v>
      </c>
      <c r="T63">
        <v>20</v>
      </c>
      <c r="U63">
        <v>37</v>
      </c>
      <c r="V63">
        <v>7</v>
      </c>
      <c r="W63">
        <v>12</v>
      </c>
    </row>
    <row r="64" spans="1:23" x14ac:dyDescent="0.25">
      <c r="A64" s="9">
        <v>42703</v>
      </c>
      <c r="B64" s="10">
        <v>1.30743763311613E-2</v>
      </c>
      <c r="C64" s="10">
        <v>2.1288341095230451E-2</v>
      </c>
      <c r="D64" s="10">
        <v>6.1173451635351426E-3</v>
      </c>
      <c r="E64" s="10">
        <v>3.1648380935459515E-3</v>
      </c>
      <c r="F64" s="10">
        <v>8.8509867254894237E-3</v>
      </c>
      <c r="G64" s="10">
        <v>6.685170404241278E-2</v>
      </c>
      <c r="H64" s="10">
        <v>1.0250459336621215E-2</v>
      </c>
      <c r="I64" s="10">
        <v>5.2495887408962265E-2</v>
      </c>
      <c r="J64" s="10">
        <v>2.1288341095230451E-2</v>
      </c>
      <c r="K64" s="10">
        <v>1.2652622255962549E-3</v>
      </c>
      <c r="L64" s="10">
        <v>1.0704799888169834E-2</v>
      </c>
      <c r="M64" s="10">
        <v>7.7102163379034E-2</v>
      </c>
      <c r="N64" s="10">
        <v>8.9820877703808005E-2</v>
      </c>
      <c r="O64" s="10">
        <v>5.0768784450246583E-4</v>
      </c>
      <c r="P64" s="10">
        <v>4.8412617320450213E-2</v>
      </c>
      <c r="Q64">
        <v>19</v>
      </c>
      <c r="R64">
        <v>1</v>
      </c>
      <c r="S64">
        <v>36</v>
      </c>
      <c r="T64">
        <v>44</v>
      </c>
      <c r="U64">
        <v>31</v>
      </c>
      <c r="V64">
        <v>4</v>
      </c>
      <c r="W64">
        <v>11</v>
      </c>
    </row>
    <row r="65" spans="1:23" x14ac:dyDescent="0.25">
      <c r="A65" s="9">
        <v>42699</v>
      </c>
      <c r="B65" s="10">
        <v>1.2663335299047146E-3</v>
      </c>
      <c r="C65" s="10">
        <v>1.0344827586206896E-2</v>
      </c>
      <c r="D65" s="10">
        <v>1.49910049661205E-2</v>
      </c>
      <c r="E65" s="10">
        <v>9.0704010781355281E-3</v>
      </c>
      <c r="F65" s="10">
        <v>1.2462781317063854E-2</v>
      </c>
      <c r="G65" s="10">
        <v>1.3298724051475931E-2</v>
      </c>
      <c r="H65" s="10">
        <v>4.968756874256397E-2</v>
      </c>
      <c r="I65" s="10">
        <v>4.8135348477431492E-2</v>
      </c>
      <c r="J65" s="10">
        <v>2.1310585965758379E-2</v>
      </c>
      <c r="K65" s="10">
        <v>8.4652725420948909E-4</v>
      </c>
      <c r="L65" s="10">
        <v>1.0605943650699994E-2</v>
      </c>
      <c r="M65" s="10">
        <v>6.2986292794039903E-2</v>
      </c>
      <c r="N65" s="10">
        <v>8.7213562046336221E-2</v>
      </c>
      <c r="O65" s="10">
        <v>5.0736447218720216E-4</v>
      </c>
      <c r="P65" s="10">
        <v>4.516578795535503E-2</v>
      </c>
      <c r="Q65">
        <v>49</v>
      </c>
      <c r="R65">
        <v>29</v>
      </c>
      <c r="S65">
        <v>15</v>
      </c>
      <c r="T65">
        <v>32</v>
      </c>
      <c r="U65">
        <v>18</v>
      </c>
      <c r="V65">
        <v>11</v>
      </c>
      <c r="W65">
        <v>5</v>
      </c>
    </row>
    <row r="66" spans="1:23" x14ac:dyDescent="0.25">
      <c r="A66" s="9">
        <v>42696</v>
      </c>
      <c r="B66" s="10">
        <v>6.5502092050209199E-3</v>
      </c>
      <c r="C66" s="10">
        <v>1.0351546476331118E-2</v>
      </c>
      <c r="D66" s="10">
        <v>1.5891535242999678E-2</v>
      </c>
      <c r="E66" s="10">
        <v>1.2483358691517687E-2</v>
      </c>
      <c r="F66" s="10">
        <v>1.9063807531380752E-3</v>
      </c>
      <c r="G66" s="10">
        <v>4.8916473806017248E-2</v>
      </c>
      <c r="H66" s="10">
        <v>5.6219760918238666E-2</v>
      </c>
      <c r="I66" s="10">
        <v>4.7183030369007471E-2</v>
      </c>
      <c r="J66" s="10">
        <v>2.133287737367235E-2</v>
      </c>
      <c r="K66" s="10">
        <v>1.2703533800473862E-3</v>
      </c>
      <c r="L66" s="10">
        <v>1.0385306381757366E-2</v>
      </c>
      <c r="M66" s="10">
        <v>0.10513623472425591</v>
      </c>
      <c r="N66" s="10">
        <v>8.3572373774318434E-2</v>
      </c>
      <c r="O66" s="10">
        <v>5.0693354264782836E-4</v>
      </c>
      <c r="P66" s="10">
        <v>4.44576453230257E-2</v>
      </c>
      <c r="Q66">
        <v>36</v>
      </c>
      <c r="R66">
        <v>29</v>
      </c>
      <c r="S66">
        <v>10</v>
      </c>
      <c r="T66">
        <v>19</v>
      </c>
      <c r="U66">
        <v>47</v>
      </c>
      <c r="V66">
        <v>6</v>
      </c>
      <c r="W66">
        <v>4</v>
      </c>
    </row>
    <row r="67" spans="1:23" x14ac:dyDescent="0.25">
      <c r="A67" s="9">
        <v>42692</v>
      </c>
      <c r="B67" s="10">
        <v>4.022308217618939E-3</v>
      </c>
      <c r="C67" s="10">
        <v>5.9262559875236705E-3</v>
      </c>
      <c r="D67" s="10">
        <v>1.2274455772940203E-2</v>
      </c>
      <c r="E67" s="10">
        <v>1.3354616268675778E-2</v>
      </c>
      <c r="F67" s="10">
        <v>4.4535754523162569E-3</v>
      </c>
      <c r="G67" s="10">
        <v>7.2837333990694239E-2</v>
      </c>
      <c r="H67" s="10">
        <v>5.5466586844271498E-2</v>
      </c>
      <c r="I67" s="10">
        <v>4.0031211699074844E-2</v>
      </c>
      <c r="J67" s="10">
        <v>2.1143777688280307E-2</v>
      </c>
      <c r="K67" s="10">
        <v>1.4838462520750863E-3</v>
      </c>
      <c r="L67" s="10">
        <v>1.012602408404982E-2</v>
      </c>
      <c r="M67" s="10">
        <v>0.12830392083496572</v>
      </c>
      <c r="N67" s="10">
        <v>7.8898795729240662E-2</v>
      </c>
      <c r="O67" s="10">
        <v>5.0637331936441421E-4</v>
      </c>
      <c r="P67" s="10">
        <v>4.5979440434645004E-2</v>
      </c>
      <c r="Q67">
        <v>43</v>
      </c>
      <c r="R67">
        <v>37</v>
      </c>
      <c r="S67">
        <v>19</v>
      </c>
      <c r="T67">
        <v>16</v>
      </c>
      <c r="U67">
        <v>41</v>
      </c>
      <c r="V67">
        <v>2</v>
      </c>
      <c r="W67">
        <v>5</v>
      </c>
    </row>
    <row r="68" spans="1:23" x14ac:dyDescent="0.25">
      <c r="A68" s="9">
        <v>42689</v>
      </c>
      <c r="B68" s="10">
        <v>6.141701963804389E-3</v>
      </c>
      <c r="C68" s="10">
        <v>8.6840000864509721E-3</v>
      </c>
      <c r="D68" s="10">
        <v>1.8227474831248414E-2</v>
      </c>
      <c r="E68" s="10">
        <v>1.7364419880143152E-2</v>
      </c>
      <c r="F68" s="10">
        <v>3.6079405750964097E-3</v>
      </c>
      <c r="G68" s="10">
        <v>4.8288810386016331E-2</v>
      </c>
      <c r="H68" s="10">
        <v>4.423114660925586E-2</v>
      </c>
      <c r="I68" s="10">
        <v>5.402553733674334E-2</v>
      </c>
      <c r="J68" s="10">
        <v>2.0954281567489113E-2</v>
      </c>
      <c r="K68" s="10">
        <v>1.4854016464692951E-3</v>
      </c>
      <c r="L68" s="10">
        <v>1.0238552656881674E-2</v>
      </c>
      <c r="M68" s="10">
        <v>9.2519956995272185E-2</v>
      </c>
      <c r="N68" s="10">
        <v>7.2687367212635107E-2</v>
      </c>
      <c r="O68" s="10">
        <v>5.0565585437111393E-4</v>
      </c>
      <c r="P68" s="10">
        <v>4.4770249489620197E-2</v>
      </c>
      <c r="Q68">
        <v>38</v>
      </c>
      <c r="R68">
        <v>29</v>
      </c>
      <c r="S68">
        <v>2</v>
      </c>
      <c r="T68">
        <v>5</v>
      </c>
      <c r="U68">
        <v>42</v>
      </c>
      <c r="V68">
        <v>6</v>
      </c>
      <c r="W68">
        <v>8</v>
      </c>
    </row>
    <row r="69" spans="1:23" x14ac:dyDescent="0.25">
      <c r="A69" s="9">
        <v>42685</v>
      </c>
      <c r="B69" s="10">
        <v>7.6381121501793063E-3</v>
      </c>
      <c r="C69" s="10">
        <v>1.3172178824504811E-2</v>
      </c>
      <c r="D69" s="10">
        <v>8.8974242214258856E-3</v>
      </c>
      <c r="E69" s="10">
        <v>1.6948983160945386E-2</v>
      </c>
      <c r="F69" s="10">
        <v>2.9671802437326628E-3</v>
      </c>
      <c r="G69" s="10">
        <v>5.8853743321941279E-2</v>
      </c>
      <c r="H69" s="10">
        <v>1.8265445184736523E-2</v>
      </c>
      <c r="I69" s="10">
        <v>4.9623878600788054E-2</v>
      </c>
      <c r="J69" s="10">
        <v>2.0764387763338447E-2</v>
      </c>
      <c r="K69" s="10">
        <v>1.2717733473242392E-3</v>
      </c>
      <c r="L69" s="10">
        <v>1.017322285345817E-2</v>
      </c>
      <c r="M69" s="10">
        <v>7.7119188506677802E-2</v>
      </c>
      <c r="N69" s="10">
        <v>6.4987351694160395E-2</v>
      </c>
      <c r="O69" s="10">
        <v>5.0474459923278818E-4</v>
      </c>
      <c r="P69" s="10">
        <v>4.1176194751899563E-2</v>
      </c>
      <c r="Q69">
        <v>34</v>
      </c>
      <c r="R69">
        <v>17</v>
      </c>
      <c r="S69">
        <v>28</v>
      </c>
      <c r="T69">
        <v>6</v>
      </c>
      <c r="U69">
        <v>45</v>
      </c>
      <c r="V69">
        <v>4</v>
      </c>
      <c r="W69">
        <v>11</v>
      </c>
    </row>
    <row r="70" spans="1:23" x14ac:dyDescent="0.25">
      <c r="A70" s="9">
        <v>42682</v>
      </c>
      <c r="B70" s="10">
        <v>1.2732365673542146E-2</v>
      </c>
      <c r="C70" s="10">
        <v>6.3766683143845785E-3</v>
      </c>
      <c r="D70" s="10">
        <v>1.6596638655462185E-2</v>
      </c>
      <c r="E70" s="10">
        <v>1.5913865546218486E-2</v>
      </c>
      <c r="F70" s="10">
        <v>2.0982375250985352E-2</v>
      </c>
      <c r="G70" s="10">
        <v>5.465705530090581E-2</v>
      </c>
      <c r="H70" s="10">
        <v>3.1892327628186966E-2</v>
      </c>
      <c r="I70" s="10">
        <v>7.2601913440592747E-2</v>
      </c>
      <c r="J70" s="10">
        <v>2.0982375250985352E-2</v>
      </c>
      <c r="K70" s="10">
        <v>1.2733664894529239E-3</v>
      </c>
      <c r="L70" s="10">
        <v>1.0502458770212894E-2</v>
      </c>
      <c r="M70" s="10">
        <v>8.6549382929092783E-2</v>
      </c>
      <c r="N70" s="10">
        <v>6.0786374455194588E-2</v>
      </c>
      <c r="O70" s="10">
        <v>5.0359082150989662E-4</v>
      </c>
      <c r="P70" s="10">
        <v>3.8462560002427669E-2</v>
      </c>
      <c r="Q70">
        <v>20</v>
      </c>
      <c r="R70">
        <v>37</v>
      </c>
      <c r="S70">
        <v>6</v>
      </c>
      <c r="T70">
        <v>11</v>
      </c>
      <c r="U70">
        <v>1</v>
      </c>
      <c r="V70">
        <v>4</v>
      </c>
      <c r="W70">
        <v>9</v>
      </c>
    </row>
    <row r="71" spans="1:23" x14ac:dyDescent="0.25">
      <c r="A71" s="9">
        <v>42678</v>
      </c>
      <c r="B71" s="10">
        <v>1.23234359924984E-2</v>
      </c>
      <c r="C71" s="10">
        <v>1.7635261851333916E-2</v>
      </c>
      <c r="D71" s="10">
        <v>9.7780491389934769E-3</v>
      </c>
      <c r="E71" s="10">
        <v>8.9138425028217512E-3</v>
      </c>
      <c r="F71" s="10">
        <v>4.6845425867507893E-3</v>
      </c>
      <c r="G71" s="10">
        <v>9.0858752255800895E-2</v>
      </c>
      <c r="H71" s="10">
        <v>9.1381820376913558E-2</v>
      </c>
      <c r="I71" s="10">
        <v>5.3335132072398331E-2</v>
      </c>
      <c r="J71" s="10">
        <v>2.1004438737053686E-2</v>
      </c>
      <c r="K71" s="10">
        <v>1.061171726526399E-3</v>
      </c>
      <c r="L71" s="10">
        <v>1.044129074256531E-2</v>
      </c>
      <c r="M71" s="10">
        <v>0.18224057263271445</v>
      </c>
      <c r="N71" s="10">
        <v>9.1381820376913558E-2</v>
      </c>
      <c r="O71" s="10">
        <v>5.0212806656783513E-4</v>
      </c>
      <c r="P71" s="10">
        <v>4.3818584795235309E-2</v>
      </c>
      <c r="Q71">
        <v>22</v>
      </c>
      <c r="R71">
        <v>5</v>
      </c>
      <c r="S71">
        <v>27</v>
      </c>
      <c r="T71">
        <v>31</v>
      </c>
      <c r="U71">
        <v>40</v>
      </c>
      <c r="V71">
        <v>2</v>
      </c>
      <c r="W71">
        <v>1</v>
      </c>
    </row>
    <row r="72" spans="1:23" x14ac:dyDescent="0.25">
      <c r="A72" s="9">
        <v>42675</v>
      </c>
      <c r="B72" s="10">
        <v>1.2765957446808512E-2</v>
      </c>
      <c r="C72" s="10">
        <v>2.7639395518499216E-3</v>
      </c>
      <c r="D72" s="10">
        <v>3.4058479532163748E-3</v>
      </c>
      <c r="E72" s="10">
        <v>1.8713450292397658E-2</v>
      </c>
      <c r="F72" s="10">
        <v>1.1048732943469785E-2</v>
      </c>
      <c r="G72" s="10">
        <v>3.2189915033516932E-2</v>
      </c>
      <c r="H72" s="10">
        <v>5.4815692469720907E-2</v>
      </c>
      <c r="I72" s="10">
        <v>4.8697928187742254E-2</v>
      </c>
      <c r="J72" s="10">
        <v>2.0829959514170038E-2</v>
      </c>
      <c r="K72" s="10">
        <v>1.6996619990342831E-3</v>
      </c>
      <c r="L72" s="10">
        <v>1.0409482031881861E-2</v>
      </c>
      <c r="M72" s="10">
        <v>8.7005607503237839E-2</v>
      </c>
      <c r="N72" s="10">
        <v>9.0036458648066128E-2</v>
      </c>
      <c r="O72" s="10">
        <v>5.0026329647182726E-4</v>
      </c>
      <c r="P72" s="10">
        <v>4.2143678275381541E-2</v>
      </c>
      <c r="Q72">
        <v>18</v>
      </c>
      <c r="R72">
        <v>46</v>
      </c>
      <c r="S72">
        <v>45</v>
      </c>
      <c r="T72">
        <v>3</v>
      </c>
      <c r="U72">
        <v>26</v>
      </c>
      <c r="V72">
        <v>8</v>
      </c>
      <c r="W72">
        <v>3</v>
      </c>
    </row>
    <row r="73" spans="1:23" x14ac:dyDescent="0.25">
      <c r="A73" s="9">
        <v>42671</v>
      </c>
      <c r="B73" s="10">
        <v>1.4687038988408851E-2</v>
      </c>
      <c r="C73" s="10">
        <v>1.2572298325722984E-2</v>
      </c>
      <c r="D73" s="10">
        <v>8.7206806384888588E-3</v>
      </c>
      <c r="E73" s="10">
        <v>4.8933714687139345E-3</v>
      </c>
      <c r="F73" s="10">
        <v>1.2356256013194669E-2</v>
      </c>
      <c r="G73" s="10">
        <v>8.0072824537769191E-2</v>
      </c>
      <c r="H73" s="10">
        <v>4.0527462843924819E-2</v>
      </c>
      <c r="I73" s="10">
        <v>5.32296454345293E-2</v>
      </c>
      <c r="J73" s="10">
        <v>2.0639134311420931E-2</v>
      </c>
      <c r="K73" s="10">
        <v>1.7045125580425898E-3</v>
      </c>
      <c r="L73" s="10">
        <v>1.0352173638486546E-2</v>
      </c>
      <c r="M73" s="10">
        <v>0.12060028738169401</v>
      </c>
      <c r="N73" s="10">
        <v>8.810255159538323E-2</v>
      </c>
      <c r="O73" s="10">
        <v>4.978621214783576E-4</v>
      </c>
      <c r="P73" s="10">
        <v>4.31046029377802E-2</v>
      </c>
      <c r="Q73">
        <v>13</v>
      </c>
      <c r="R73">
        <v>16</v>
      </c>
      <c r="S73">
        <v>32</v>
      </c>
      <c r="T73">
        <v>42</v>
      </c>
      <c r="U73">
        <v>18</v>
      </c>
      <c r="V73">
        <v>3</v>
      </c>
      <c r="W73">
        <v>6</v>
      </c>
    </row>
    <row r="74" spans="1:23" x14ac:dyDescent="0.25">
      <c r="A74" s="9">
        <v>42668</v>
      </c>
      <c r="B74" s="10">
        <v>1.834505391467417E-2</v>
      </c>
      <c r="C74" s="10">
        <v>1.556126933895921E-2</v>
      </c>
      <c r="D74" s="10">
        <v>1.9200682690940123E-3</v>
      </c>
      <c r="E74" s="10">
        <v>5.5412038233014728E-3</v>
      </c>
      <c r="F74" s="10">
        <v>1.4928453494771603E-2</v>
      </c>
      <c r="G74" s="10">
        <v>4.2279991682918433E-2</v>
      </c>
      <c r="H74" s="10">
        <v>9.250277739202889E-2</v>
      </c>
      <c r="I74" s="10">
        <v>5.6296048840800472E-2</v>
      </c>
      <c r="J74" s="10">
        <v>2.0660905550146057E-2</v>
      </c>
      <c r="K74" s="10">
        <v>1.495253164556962E-3</v>
      </c>
      <c r="L74" s="10">
        <v>1.0244100202896339E-2</v>
      </c>
      <c r="M74" s="10">
        <v>0.13478276907494732</v>
      </c>
      <c r="N74" s="10">
        <v>9.250277739202889E-2</v>
      </c>
      <c r="O74" s="10">
        <v>4.9472295514511866E-4</v>
      </c>
      <c r="P74" s="10">
        <v>4.5148906471660595E-2</v>
      </c>
      <c r="Q74">
        <v>3</v>
      </c>
      <c r="R74">
        <v>10</v>
      </c>
      <c r="S74">
        <v>48</v>
      </c>
      <c r="T74">
        <v>39</v>
      </c>
      <c r="U74">
        <v>12</v>
      </c>
      <c r="V74">
        <v>6</v>
      </c>
      <c r="W74">
        <v>1</v>
      </c>
    </row>
    <row r="75" spans="1:23" x14ac:dyDescent="0.25">
      <c r="A75" s="9">
        <v>42664</v>
      </c>
      <c r="B75" s="10">
        <v>8.9757127771911294E-3</v>
      </c>
      <c r="C75" s="10">
        <v>5.3398291254679858E-3</v>
      </c>
      <c r="D75" s="10">
        <v>1.9403379091869059E-2</v>
      </c>
      <c r="E75" s="10">
        <v>1.2149477883374398E-2</v>
      </c>
      <c r="F75" s="10">
        <v>1.3687460735433679E-2</v>
      </c>
      <c r="G75" s="10">
        <v>9.6131424043468416E-2</v>
      </c>
      <c r="H75" s="10">
        <v>4.4512467794415637E-2</v>
      </c>
      <c r="I75" s="10">
        <v>5.9555859613336253E-2</v>
      </c>
      <c r="J75" s="10">
        <v>2.0469498822191536E-2</v>
      </c>
      <c r="K75" s="10">
        <v>1.0690028289465107E-3</v>
      </c>
      <c r="L75" s="10">
        <v>1.0212530620937396E-2</v>
      </c>
      <c r="M75" s="10">
        <v>0.14064389183788406</v>
      </c>
      <c r="N75" s="10">
        <v>9.6131424043468416E-2</v>
      </c>
      <c r="O75" s="10">
        <v>4.9052901667798654E-4</v>
      </c>
      <c r="P75" s="10">
        <v>4.8220318051096694E-2</v>
      </c>
      <c r="Q75">
        <v>28</v>
      </c>
      <c r="R75">
        <v>38</v>
      </c>
      <c r="S75">
        <v>3</v>
      </c>
      <c r="T75">
        <v>20</v>
      </c>
      <c r="U75">
        <v>14</v>
      </c>
      <c r="V75">
        <v>1</v>
      </c>
      <c r="W75">
        <v>6</v>
      </c>
    </row>
    <row r="76" spans="1:23" x14ac:dyDescent="0.25">
      <c r="A76" s="9">
        <v>42661</v>
      </c>
      <c r="B76" s="10">
        <v>4.7093023255813963E-3</v>
      </c>
      <c r="C76" s="10">
        <v>9.3992248062015494E-3</v>
      </c>
      <c r="D76" s="10">
        <v>1.8796451690242147E-2</v>
      </c>
      <c r="E76" s="10">
        <v>1.9002365352814351E-2</v>
      </c>
      <c r="F76" s="10">
        <v>5.9826368584409151E-3</v>
      </c>
      <c r="G76" s="10">
        <v>6.7291655584378191E-2</v>
      </c>
      <c r="H76" s="10">
        <v>4.4345861814573249E-2</v>
      </c>
      <c r="I76" s="10">
        <v>5.7889981033280358E-2</v>
      </c>
      <c r="J76" s="10">
        <v>2.0491136770206541E-2</v>
      </c>
      <c r="K76" s="10">
        <v>1.7069924046668231E-3</v>
      </c>
      <c r="L76" s="10">
        <v>1.0355696628554597E-2</v>
      </c>
      <c r="M76" s="10">
        <v>0.11163751739895145</v>
      </c>
      <c r="N76" s="10">
        <v>9.305063458487571E-2</v>
      </c>
      <c r="O76" s="10">
        <v>4.8475233562488983E-4</v>
      </c>
      <c r="P76" s="10">
        <v>5.0454417670059398E-2</v>
      </c>
      <c r="Q76">
        <v>41</v>
      </c>
      <c r="R76">
        <v>27</v>
      </c>
      <c r="S76">
        <v>5</v>
      </c>
      <c r="T76">
        <v>3</v>
      </c>
      <c r="U76">
        <v>38</v>
      </c>
      <c r="V76">
        <v>5</v>
      </c>
      <c r="W76">
        <v>7</v>
      </c>
    </row>
    <row r="77" spans="1:23" x14ac:dyDescent="0.25">
      <c r="A77" s="9">
        <v>42657</v>
      </c>
      <c r="B77" s="10">
        <v>5.9876543209876542E-3</v>
      </c>
      <c r="C77" s="10">
        <v>1.0693400167084376E-2</v>
      </c>
      <c r="D77" s="10">
        <v>2.0720961281708944E-2</v>
      </c>
      <c r="E77" s="10">
        <v>1.3702473237356957E-2</v>
      </c>
      <c r="F77" s="10">
        <v>4.7096028705224113E-3</v>
      </c>
      <c r="G77" s="10">
        <v>7.5210233534960813E-2</v>
      </c>
      <c r="H77" s="10">
        <v>9.140296144772752E-3</v>
      </c>
      <c r="I77" s="10">
        <v>5.5814091877660343E-2</v>
      </c>
      <c r="J77" s="10">
        <v>2.0720961281708944E-2</v>
      </c>
      <c r="K77" s="10">
        <v>1.0679992161473641E-3</v>
      </c>
      <c r="L77" s="10">
        <v>1.0336575645663712E-2</v>
      </c>
      <c r="M77" s="10">
        <v>8.4350529679733569E-2</v>
      </c>
      <c r="N77" s="10">
        <v>9.1455532027527778E-2</v>
      </c>
      <c r="O77" s="10">
        <v>4.764425622022234E-4</v>
      </c>
      <c r="P77" s="10">
        <v>5.0665922017309829E-2</v>
      </c>
      <c r="Q77">
        <v>40</v>
      </c>
      <c r="R77">
        <v>23</v>
      </c>
      <c r="S77">
        <v>1</v>
      </c>
      <c r="T77">
        <v>15</v>
      </c>
      <c r="U77">
        <v>42</v>
      </c>
      <c r="V77">
        <v>4</v>
      </c>
      <c r="W77">
        <v>11</v>
      </c>
    </row>
    <row r="78" spans="1:23" x14ac:dyDescent="0.25">
      <c r="A78" s="9">
        <v>42654</v>
      </c>
      <c r="B78" s="10">
        <v>1.0915340712556209E-2</v>
      </c>
      <c r="C78" s="10">
        <v>1.9275055268975685E-3</v>
      </c>
      <c r="D78" s="10">
        <v>1.7143970387687513E-3</v>
      </c>
      <c r="E78" s="10">
        <v>1.3914636299435028E-2</v>
      </c>
      <c r="F78" s="10">
        <v>5.3461111991129412E-3</v>
      </c>
      <c r="G78" s="10">
        <v>2.5665886943519015E-2</v>
      </c>
      <c r="H78" s="10">
        <v>8.4284111100720108E-3</v>
      </c>
      <c r="I78" s="10">
        <v>3.3817990776770501E-2</v>
      </c>
      <c r="J78" s="10">
        <v>2.0742911452558212E-2</v>
      </c>
      <c r="K78" s="10">
        <v>1.0725635593220339E-3</v>
      </c>
      <c r="L78" s="10">
        <v>9.9660875674407942E-3</v>
      </c>
      <c r="M78" s="10">
        <v>3.4094298053591029E-2</v>
      </c>
      <c r="N78" s="10">
        <v>8.7145270270270275E-2</v>
      </c>
      <c r="O78" s="10">
        <v>4.6369899311075787E-4</v>
      </c>
      <c r="P78" s="10">
        <v>4.6085053178521601E-2</v>
      </c>
      <c r="Q78">
        <v>21</v>
      </c>
      <c r="R78">
        <v>47</v>
      </c>
      <c r="S78">
        <v>48</v>
      </c>
      <c r="T78">
        <v>14</v>
      </c>
      <c r="U78">
        <v>39</v>
      </c>
      <c r="V78">
        <v>8</v>
      </c>
      <c r="W78">
        <v>11</v>
      </c>
    </row>
    <row r="79" spans="1:23" x14ac:dyDescent="0.25">
      <c r="A79" s="9">
        <v>42650</v>
      </c>
      <c r="B79" s="10">
        <v>1.1597782461038699E-2</v>
      </c>
      <c r="C79" s="10">
        <v>1.1364245510586974E-2</v>
      </c>
      <c r="D79" s="10">
        <v>1.8451749734888653E-2</v>
      </c>
      <c r="E79" s="10">
        <v>1.7363938015256729E-2</v>
      </c>
      <c r="F79" s="10">
        <v>1.5635794756570037E-2</v>
      </c>
      <c r="G79" s="10">
        <v>4.7554884587166328E-2</v>
      </c>
      <c r="H79" s="10">
        <v>7.5898836568006941E-3</v>
      </c>
      <c r="I79" s="10">
        <v>7.4413510478341091E-2</v>
      </c>
      <c r="J79" s="10">
        <v>1.9694552085707771E-2</v>
      </c>
      <c r="K79" s="10">
        <v>2.1429833863556027E-3</v>
      </c>
      <c r="L79" s="10">
        <v>1.0337641772876199E-2</v>
      </c>
      <c r="M79" s="10">
        <v>5.5144768243967024E-2</v>
      </c>
      <c r="N79" s="10">
        <v>8.1750663129973491E-2</v>
      </c>
      <c r="O79" s="10">
        <v>4.4208664898320079E-4</v>
      </c>
      <c r="P79" s="10">
        <v>4.2749517421408569E-2</v>
      </c>
      <c r="Q79">
        <v>21</v>
      </c>
      <c r="R79">
        <v>23</v>
      </c>
      <c r="S79">
        <v>3</v>
      </c>
      <c r="T79">
        <v>7</v>
      </c>
      <c r="U79">
        <v>12</v>
      </c>
      <c r="V79">
        <v>6</v>
      </c>
      <c r="W79">
        <v>11</v>
      </c>
    </row>
    <row r="80" spans="1:23" x14ac:dyDescent="0.25">
      <c r="A80" s="9">
        <v>42647</v>
      </c>
      <c r="B80" s="10">
        <v>8.1440531987341247E-3</v>
      </c>
      <c r="C80" s="10">
        <v>1.2014750251424738E-2</v>
      </c>
      <c r="D80" s="10">
        <v>6.43312101910828E-3</v>
      </c>
      <c r="E80" s="10">
        <v>1.0309583765368092E-2</v>
      </c>
      <c r="F80" s="10">
        <v>1.9935080842724155E-2</v>
      </c>
      <c r="G80" s="10">
        <v>5.6119531026594227E-2</v>
      </c>
      <c r="H80" s="10">
        <v>2.4137015400955922E-2</v>
      </c>
      <c r="I80" s="10">
        <v>5.6836589077359397E-2</v>
      </c>
      <c r="J80" s="10">
        <v>1.9935080842724155E-2</v>
      </c>
      <c r="K80" s="10">
        <v>1.0714923507351628E-3</v>
      </c>
      <c r="L80" s="10">
        <v>1.0262490863072826E-2</v>
      </c>
      <c r="M80" s="10">
        <v>8.0256546427550146E-2</v>
      </c>
      <c r="N80" s="10">
        <v>7.2452867764206064E-2</v>
      </c>
      <c r="O80" s="10">
        <v>3.9830058417419012E-4</v>
      </c>
      <c r="P80" s="10">
        <v>3.9625573455676355E-2</v>
      </c>
      <c r="Q80">
        <v>31</v>
      </c>
      <c r="R80">
        <v>19</v>
      </c>
      <c r="S80">
        <v>35</v>
      </c>
      <c r="T80">
        <v>25</v>
      </c>
      <c r="U80">
        <v>1</v>
      </c>
      <c r="V80">
        <v>4</v>
      </c>
      <c r="W80">
        <v>9</v>
      </c>
    </row>
    <row r="81" spans="1:23" x14ac:dyDescent="0.25">
      <c r="A81" s="9">
        <v>42643</v>
      </c>
      <c r="B81" s="10">
        <v>1.0309301415067957E-2</v>
      </c>
      <c r="C81" s="10">
        <v>7.5197523448690112E-3</v>
      </c>
      <c r="D81" s="10">
        <v>1.6949050588494774E-2</v>
      </c>
      <c r="E81" s="10">
        <v>1.5900783594726207E-2</v>
      </c>
      <c r="F81" s="10">
        <v>1.072631024859217E-2</v>
      </c>
      <c r="G81" s="10">
        <v>9.8866872082634012E-3</v>
      </c>
      <c r="H81" s="10">
        <v>2.7071150097465892E-2</v>
      </c>
      <c r="I81" s="10">
        <v>6.1405198191750124E-2</v>
      </c>
      <c r="J81" s="10">
        <v>1.9312515327393118E-2</v>
      </c>
      <c r="K81" s="10">
        <v>1.0740045673457389E-3</v>
      </c>
      <c r="L81" s="10">
        <v>1.0393076480709884E-2</v>
      </c>
      <c r="M81" s="10">
        <v>3.6957837305729296E-2</v>
      </c>
      <c r="N81" s="10">
        <v>4.7551834130781498E-2</v>
      </c>
      <c r="O81" s="10">
        <v>2.6581605528973947E-4</v>
      </c>
      <c r="P81" s="10">
        <v>2.5736486867282863E-2</v>
      </c>
      <c r="Q81">
        <v>26</v>
      </c>
      <c r="R81">
        <v>33</v>
      </c>
      <c r="S81">
        <v>6</v>
      </c>
      <c r="T81">
        <v>13</v>
      </c>
      <c r="U81">
        <v>22</v>
      </c>
      <c r="V81">
        <v>11</v>
      </c>
      <c r="W81">
        <v>6</v>
      </c>
    </row>
    <row r="82" spans="1:23" x14ac:dyDescent="0.25">
      <c r="A82" s="9">
        <v>42640</v>
      </c>
      <c r="B82" s="10">
        <v>1.4193548387096775E-2</v>
      </c>
      <c r="C82" s="10">
        <v>1.1197128941297103E-2</v>
      </c>
      <c r="D82" s="10">
        <v>1.2256677229515619E-2</v>
      </c>
      <c r="E82" s="10">
        <v>2.7973887814313346E-3</v>
      </c>
      <c r="F82" s="10">
        <v>3.0184397163120569E-3</v>
      </c>
      <c r="G82" s="10">
        <v>5.0263157894736836E-2</v>
      </c>
      <c r="H82" s="10">
        <v>0</v>
      </c>
      <c r="I82" s="10">
        <v>4.3463183055652888E-2</v>
      </c>
      <c r="J82" s="10">
        <v>1.9118248772504093E-2</v>
      </c>
      <c r="K82" s="10">
        <v>1.7193208682570386E-3</v>
      </c>
      <c r="L82" s="10">
        <v>1.0193850066686194E-2</v>
      </c>
      <c r="M82" s="10">
        <v>5.0263157894736836E-2</v>
      </c>
      <c r="N82" s="10">
        <v>9.4109742441209399E-2</v>
      </c>
      <c r="O82" s="10">
        <v>0</v>
      </c>
      <c r="P82" s="10">
        <v>4.7484438378544457E-2</v>
      </c>
      <c r="Q82">
        <v>15</v>
      </c>
      <c r="R82">
        <v>21</v>
      </c>
      <c r="S82">
        <v>18</v>
      </c>
      <c r="T82">
        <v>48</v>
      </c>
      <c r="U82">
        <v>45</v>
      </c>
      <c r="V82">
        <v>6</v>
      </c>
      <c r="W82">
        <v>12</v>
      </c>
    </row>
    <row r="83" spans="1:23" x14ac:dyDescent="0.25">
      <c r="A83" s="9">
        <v>42636</v>
      </c>
      <c r="B83" s="10">
        <v>5.3785996278009063E-3</v>
      </c>
      <c r="C83" s="10">
        <v>4.9538715583156839E-3</v>
      </c>
      <c r="D83" s="10">
        <v>1.701981809946997E-2</v>
      </c>
      <c r="E83" s="10">
        <v>1.1618960683314859E-2</v>
      </c>
      <c r="F83" s="10">
        <v>1.7856950764299006E-2</v>
      </c>
      <c r="G83" s="10">
        <v>5.0318080137036474E-2</v>
      </c>
      <c r="H83" s="10">
        <v>1.8736509997551155E-2</v>
      </c>
      <c r="I83" s="10">
        <v>5.6828200733200426E-2</v>
      </c>
      <c r="J83" s="10">
        <v>1.8923568444335216E-2</v>
      </c>
      <c r="K83" s="10">
        <v>1.2911300681795724E-3</v>
      </c>
      <c r="L83" s="10">
        <v>1.0144509889931243E-2</v>
      </c>
      <c r="M83" s="10">
        <v>6.9054590134587632E-2</v>
      </c>
      <c r="N83" s="10">
        <v>9.4209965809091412E-2</v>
      </c>
      <c r="O83" s="10">
        <v>0</v>
      </c>
      <c r="P83" s="10">
        <v>4.4585317237583945E-2</v>
      </c>
      <c r="Q83">
        <v>39</v>
      </c>
      <c r="R83">
        <v>40</v>
      </c>
      <c r="S83">
        <v>6</v>
      </c>
      <c r="T83">
        <v>20</v>
      </c>
      <c r="U83">
        <v>4</v>
      </c>
      <c r="V83">
        <v>5</v>
      </c>
      <c r="W83">
        <v>9</v>
      </c>
    </row>
    <row r="84" spans="1:23" x14ac:dyDescent="0.25">
      <c r="A84" s="9">
        <v>42633</v>
      </c>
      <c r="B84" s="10">
        <v>1.1204129727303334E-2</v>
      </c>
      <c r="C84" s="10">
        <v>5.3812569804041017E-3</v>
      </c>
      <c r="D84" s="10">
        <v>1.7229867976136633E-2</v>
      </c>
      <c r="E84" s="10">
        <v>1.2533855817437907E-2</v>
      </c>
      <c r="F84" s="10">
        <v>7.1095415778251597E-3</v>
      </c>
      <c r="G84" s="10">
        <v>6.3810412224591329E-2</v>
      </c>
      <c r="H84" s="10">
        <v>9.8072425888988235E-2</v>
      </c>
      <c r="I84" s="10">
        <v>5.3458652079107133E-2</v>
      </c>
      <c r="J84" s="10">
        <v>1.8728473019517796E-2</v>
      </c>
      <c r="K84" s="10">
        <v>8.6279565627014432E-4</v>
      </c>
      <c r="L84" s="10">
        <v>1.0125435659162947E-2</v>
      </c>
      <c r="M84" s="10">
        <v>0.16188283811357956</v>
      </c>
      <c r="N84" s="10">
        <v>9.8072425888988235E-2</v>
      </c>
      <c r="O84" s="10">
        <v>0</v>
      </c>
      <c r="P84" s="10">
        <v>4.9456345949626473E-2</v>
      </c>
      <c r="Q84">
        <v>23</v>
      </c>
      <c r="R84">
        <v>40</v>
      </c>
      <c r="S84">
        <v>6</v>
      </c>
      <c r="T84">
        <v>19</v>
      </c>
      <c r="U84">
        <v>34</v>
      </c>
      <c r="V84">
        <v>4</v>
      </c>
      <c r="W84">
        <v>1</v>
      </c>
    </row>
    <row r="85" spans="1:23" x14ac:dyDescent="0.25">
      <c r="A85" s="9">
        <v>42629</v>
      </c>
      <c r="B85" s="10">
        <v>1.2507564171681942E-2</v>
      </c>
      <c r="C85" s="10">
        <v>4.967041245527026E-3</v>
      </c>
      <c r="D85" s="10">
        <v>1.8543767560385949E-2</v>
      </c>
      <c r="E85" s="10">
        <v>8.6446104589114198E-3</v>
      </c>
      <c r="F85" s="10">
        <v>5.6181403744548532E-3</v>
      </c>
      <c r="G85" s="10">
        <v>6.0617867448176946E-2</v>
      </c>
      <c r="H85" s="10">
        <v>2.7489408492610203E-2</v>
      </c>
      <c r="I85" s="10">
        <v>5.0281123810961184E-2</v>
      </c>
      <c r="J85" s="10">
        <v>1.8569903948772677E-2</v>
      </c>
      <c r="K85" s="10">
        <v>1.7267636372357393E-3</v>
      </c>
      <c r="L85" s="10">
        <v>9.9857240487049165E-3</v>
      </c>
      <c r="M85" s="10">
        <v>8.8107275940787155E-2</v>
      </c>
      <c r="N85" s="10">
        <v>9.7640605455526108E-2</v>
      </c>
      <c r="O85" s="10">
        <v>0</v>
      </c>
      <c r="P85" s="10">
        <v>4.8484844042865627E-2</v>
      </c>
      <c r="Q85">
        <v>18</v>
      </c>
      <c r="R85">
        <v>38</v>
      </c>
      <c r="S85">
        <v>2</v>
      </c>
      <c r="T85">
        <v>27</v>
      </c>
      <c r="U85">
        <v>37</v>
      </c>
      <c r="V85">
        <v>4</v>
      </c>
      <c r="W85">
        <v>9</v>
      </c>
    </row>
    <row r="86" spans="1:23" x14ac:dyDescent="0.25">
      <c r="A86" s="9">
        <v>42626</v>
      </c>
      <c r="B86" s="10">
        <v>2.3730276134122288E-3</v>
      </c>
      <c r="C86" s="10">
        <v>1.5764229859974541E-2</v>
      </c>
      <c r="D86" s="10">
        <v>4.7542735042735039E-3</v>
      </c>
      <c r="E86" s="10">
        <v>6.264675495444726E-3</v>
      </c>
      <c r="F86" s="10">
        <v>1.6608208353491371E-2</v>
      </c>
      <c r="G86" s="10">
        <v>2.0947802197802196E-2</v>
      </c>
      <c r="H86" s="10">
        <v>1.9333060556464811E-2</v>
      </c>
      <c r="I86" s="10">
        <v>4.5764414826596378E-2</v>
      </c>
      <c r="J86" s="10">
        <v>1.858974358974359E-2</v>
      </c>
      <c r="K86" s="10">
        <v>1.2952683055775839E-3</v>
      </c>
      <c r="L86" s="10">
        <v>9.8060693554998749E-3</v>
      </c>
      <c r="M86" s="10">
        <v>4.0280862754267011E-2</v>
      </c>
      <c r="N86" s="10">
        <v>9.720786232883008E-2</v>
      </c>
      <c r="O86" s="10">
        <v>0</v>
      </c>
      <c r="P86" s="10">
        <v>4.3832822284157247E-2</v>
      </c>
      <c r="Q86">
        <v>48</v>
      </c>
      <c r="R86">
        <v>11</v>
      </c>
      <c r="S86">
        <v>41</v>
      </c>
      <c r="T86">
        <v>34</v>
      </c>
      <c r="U86">
        <v>6</v>
      </c>
      <c r="V86">
        <v>9</v>
      </c>
      <c r="W86">
        <v>11</v>
      </c>
    </row>
    <row r="87" spans="1:23" x14ac:dyDescent="0.25">
      <c r="A87" s="9">
        <v>42622</v>
      </c>
      <c r="B87" s="10">
        <v>2.2245989304812835E-2</v>
      </c>
      <c r="C87" s="10">
        <v>1.7722816399286988E-2</v>
      </c>
      <c r="D87" s="10">
        <v>1.1023923444976077E-2</v>
      </c>
      <c r="E87" s="10">
        <v>1.9023779724655819E-2</v>
      </c>
      <c r="F87" s="10">
        <v>6.7038843509431749E-3</v>
      </c>
      <c r="G87" s="10">
        <v>9.4637634059148518E-2</v>
      </c>
      <c r="H87" s="10">
        <v>9.7846664188281057E-2</v>
      </c>
      <c r="I87" s="10">
        <v>7.6720393224674888E-2</v>
      </c>
      <c r="J87" s="10">
        <v>2.2245989304812835E-2</v>
      </c>
      <c r="K87" s="10">
        <v>1.2967914438502673E-3</v>
      </c>
      <c r="L87" s="10">
        <v>1.0192274679100737E-2</v>
      </c>
      <c r="M87" s="10">
        <v>0.19248429824742957</v>
      </c>
      <c r="N87" s="10">
        <v>9.7846664188281057E-2</v>
      </c>
      <c r="O87" s="10">
        <v>0</v>
      </c>
      <c r="P87" s="10">
        <v>4.9967811896363019E-2</v>
      </c>
      <c r="Q87">
        <v>1</v>
      </c>
      <c r="R87">
        <v>5</v>
      </c>
      <c r="S87">
        <v>23</v>
      </c>
      <c r="T87">
        <v>2</v>
      </c>
      <c r="U87">
        <v>32</v>
      </c>
      <c r="V87">
        <v>3</v>
      </c>
      <c r="W87">
        <v>1</v>
      </c>
    </row>
    <row r="88" spans="1:23" x14ac:dyDescent="0.25">
      <c r="A88" s="9">
        <v>42619</v>
      </c>
      <c r="B88" s="10">
        <v>1.0609088746133713E-2</v>
      </c>
      <c r="C88" s="10">
        <v>1.3632367857545361E-2</v>
      </c>
      <c r="D88" s="10">
        <v>6.9207708779443254E-3</v>
      </c>
      <c r="E88" s="10">
        <v>6.7162111097115503E-3</v>
      </c>
      <c r="F88" s="10">
        <v>6.9243773244674848E-3</v>
      </c>
      <c r="G88" s="10">
        <v>4.6291502929618561E-2</v>
      </c>
      <c r="H88" s="10">
        <v>5.6142371295413239E-2</v>
      </c>
      <c r="I88" s="10">
        <v>4.480281591580243E-2</v>
      </c>
      <c r="J88" s="10">
        <v>2.226980728051392E-2</v>
      </c>
      <c r="K88" s="10">
        <v>8.6660788512407108E-4</v>
      </c>
      <c r="L88" s="10">
        <v>9.9608939581368149E-3</v>
      </c>
      <c r="M88" s="10">
        <v>0.10243387422503181</v>
      </c>
      <c r="N88" s="10">
        <v>9.7951425070709613E-2</v>
      </c>
      <c r="O88" s="10">
        <v>0</v>
      </c>
      <c r="P88" s="10">
        <v>5.0793464411197399E-2</v>
      </c>
      <c r="Q88">
        <v>23</v>
      </c>
      <c r="R88">
        <v>16</v>
      </c>
      <c r="S88">
        <v>32</v>
      </c>
      <c r="T88">
        <v>33</v>
      </c>
      <c r="U88">
        <v>31</v>
      </c>
      <c r="V88">
        <v>7</v>
      </c>
      <c r="W88">
        <v>5</v>
      </c>
    </row>
    <row r="89" spans="1:23" x14ac:dyDescent="0.25">
      <c r="A89" s="9">
        <v>42615</v>
      </c>
      <c r="B89" s="10">
        <v>1.1062624406675853E-2</v>
      </c>
      <c r="C89" s="10">
        <v>1.5177834448263541E-3</v>
      </c>
      <c r="D89" s="10">
        <v>1.4107717041800645E-2</v>
      </c>
      <c r="E89" s="10">
        <v>1.2784845519362504E-2</v>
      </c>
      <c r="F89" s="10">
        <v>1.3192849487061705E-2</v>
      </c>
      <c r="G89" s="10">
        <v>7.3809605254156113E-2</v>
      </c>
      <c r="H89" s="10">
        <v>3.5730690990222455E-2</v>
      </c>
      <c r="I89" s="10">
        <v>5.2665819899727059E-2</v>
      </c>
      <c r="J89" s="10">
        <v>2.2077232853619705E-2</v>
      </c>
      <c r="K89" s="10">
        <v>1.29916528630355E-3</v>
      </c>
      <c r="L89" s="10">
        <v>9.8810562597195211E-3</v>
      </c>
      <c r="M89" s="10">
        <v>0.10954029624437857</v>
      </c>
      <c r="N89" s="10">
        <v>9.8056410520946172E-2</v>
      </c>
      <c r="O89" s="10">
        <v>0</v>
      </c>
      <c r="P89" s="10">
        <v>5.242858346460761E-2</v>
      </c>
      <c r="Q89">
        <v>24</v>
      </c>
      <c r="R89">
        <v>49</v>
      </c>
      <c r="S89">
        <v>13</v>
      </c>
      <c r="T89">
        <v>18</v>
      </c>
      <c r="U89">
        <v>17</v>
      </c>
      <c r="V89">
        <v>4</v>
      </c>
      <c r="W89">
        <v>8</v>
      </c>
    </row>
    <row r="90" spans="1:23" x14ac:dyDescent="0.25">
      <c r="A90" s="9">
        <v>42612</v>
      </c>
      <c r="B90" s="10">
        <v>1.3881581983478703E-2</v>
      </c>
      <c r="C90" s="10">
        <v>9.7689390158698479E-3</v>
      </c>
      <c r="D90" s="10">
        <v>1.8426469300166417E-2</v>
      </c>
      <c r="E90" s="10">
        <v>1.0631855030996661E-2</v>
      </c>
      <c r="F90" s="10">
        <v>1.9295606389097827E-2</v>
      </c>
      <c r="G90" s="10">
        <v>7.3398267841998405E-2</v>
      </c>
      <c r="H90" s="10">
        <v>2.6419651907606704E-2</v>
      </c>
      <c r="I90" s="10">
        <v>7.2004451719609452E-2</v>
      </c>
      <c r="J90" s="10">
        <v>2.2100920871702987E-2</v>
      </c>
      <c r="K90" s="10">
        <v>1.5211604280980062E-3</v>
      </c>
      <c r="L90" s="10">
        <v>1.026453623843398E-2</v>
      </c>
      <c r="M90" s="10">
        <v>9.9817919749605105E-2</v>
      </c>
      <c r="N90" s="10">
        <v>9.6004222992357308E-2</v>
      </c>
      <c r="O90" s="10">
        <v>0</v>
      </c>
      <c r="P90" s="10">
        <v>5.2394102469560638E-2</v>
      </c>
      <c r="Q90">
        <v>14</v>
      </c>
      <c r="R90">
        <v>28</v>
      </c>
      <c r="S90">
        <v>5</v>
      </c>
      <c r="T90">
        <v>26</v>
      </c>
      <c r="U90">
        <v>2</v>
      </c>
      <c r="V90">
        <v>4</v>
      </c>
      <c r="W90">
        <v>10</v>
      </c>
    </row>
    <row r="91" spans="1:23" x14ac:dyDescent="0.25">
      <c r="A91" s="9">
        <v>42608</v>
      </c>
      <c r="B91" s="10">
        <v>1.1940946591402518E-2</v>
      </c>
      <c r="C91" s="10">
        <v>1.6743077205208141E-2</v>
      </c>
      <c r="D91" s="10">
        <v>6.5162907268170424E-3</v>
      </c>
      <c r="E91" s="10">
        <v>1.9963328234004925E-2</v>
      </c>
      <c r="F91" s="10">
        <v>1.348976837698642E-2</v>
      </c>
      <c r="G91" s="10">
        <v>3.4021517883105555E-2</v>
      </c>
      <c r="H91" s="10">
        <v>2.5908928164567264E-2</v>
      </c>
      <c r="I91" s="10">
        <v>6.8653411134419057E-2</v>
      </c>
      <c r="J91" s="10">
        <v>2.212465977704316E-2</v>
      </c>
      <c r="K91" s="10">
        <v>1.0842470056542975E-3</v>
      </c>
      <c r="L91" s="10">
        <v>1.03588680476629E-2</v>
      </c>
      <c r="M91" s="10">
        <v>5.9930446047672822E-2</v>
      </c>
      <c r="N91" s="10">
        <v>9.3947626897649017E-2</v>
      </c>
      <c r="O91" s="10">
        <v>0</v>
      </c>
      <c r="P91" s="10">
        <v>4.9386752757191184E-2</v>
      </c>
      <c r="Q91">
        <v>20</v>
      </c>
      <c r="R91">
        <v>8</v>
      </c>
      <c r="S91">
        <v>38</v>
      </c>
      <c r="T91">
        <v>2</v>
      </c>
      <c r="U91">
        <v>15</v>
      </c>
      <c r="V91">
        <v>8</v>
      </c>
      <c r="W91">
        <v>10</v>
      </c>
    </row>
    <row r="92" spans="1:23" x14ac:dyDescent="0.25">
      <c r="A92" s="9">
        <v>42605</v>
      </c>
      <c r="B92" s="10">
        <v>3.2671629445822996E-3</v>
      </c>
      <c r="C92" s="10">
        <v>2.0845599749451927E-2</v>
      </c>
      <c r="D92" s="10">
        <v>1.6753953194180899E-2</v>
      </c>
      <c r="E92" s="10">
        <v>3.6907322068612395E-3</v>
      </c>
      <c r="F92" s="10">
        <v>6.7375886524822697E-3</v>
      </c>
      <c r="G92" s="10">
        <v>2.9219562955254946E-2</v>
      </c>
      <c r="H92" s="10">
        <v>4.2148354347470114E-2</v>
      </c>
      <c r="I92" s="10">
        <v>5.1295036747558635E-2</v>
      </c>
      <c r="J92" s="10">
        <v>2.2148449733792673E-2</v>
      </c>
      <c r="K92" s="10">
        <v>1.0868308474968203E-3</v>
      </c>
      <c r="L92" s="10">
        <v>1.0470056444588744E-2</v>
      </c>
      <c r="M92" s="10">
        <v>7.1367917302725056E-2</v>
      </c>
      <c r="N92" s="10">
        <v>9.0805589097809211E-2</v>
      </c>
      <c r="O92" s="10">
        <v>0</v>
      </c>
      <c r="P92" s="10">
        <v>4.6418442388723578E-2</v>
      </c>
      <c r="Q92">
        <v>44</v>
      </c>
      <c r="R92">
        <v>2</v>
      </c>
      <c r="S92">
        <v>10</v>
      </c>
      <c r="T92">
        <v>42</v>
      </c>
      <c r="U92">
        <v>37</v>
      </c>
      <c r="V92">
        <v>8</v>
      </c>
      <c r="W92">
        <v>6</v>
      </c>
    </row>
    <row r="93" spans="1:23" x14ac:dyDescent="0.25">
      <c r="A93" s="9">
        <v>42601</v>
      </c>
      <c r="B93" s="10">
        <v>1.8054808037316111E-2</v>
      </c>
      <c r="C93" s="10">
        <v>1.849815135489306E-2</v>
      </c>
      <c r="D93" s="10">
        <v>1.7004809854069301E-2</v>
      </c>
      <c r="E93" s="10">
        <v>2.0874058127018296E-2</v>
      </c>
      <c r="F93" s="10">
        <v>2.3963298990209649E-3</v>
      </c>
      <c r="G93" s="10">
        <v>4.8695473883848477E-2</v>
      </c>
      <c r="H93" s="10">
        <v>5.6826336562612129E-2</v>
      </c>
      <c r="I93" s="10">
        <v>7.6828157272317746E-2</v>
      </c>
      <c r="J93" s="10">
        <v>2.2172290906810749E-2</v>
      </c>
      <c r="K93" s="10">
        <v>1.0866779435132503E-3</v>
      </c>
      <c r="L93" s="10">
        <v>1.099516452590296E-2</v>
      </c>
      <c r="M93" s="10">
        <v>0.10552181044646061</v>
      </c>
      <c r="N93" s="10">
        <v>8.8197878231437418E-2</v>
      </c>
      <c r="O93" s="10">
        <v>0</v>
      </c>
      <c r="P93" s="10">
        <v>4.5199397746130014E-2</v>
      </c>
      <c r="Q93">
        <v>8</v>
      </c>
      <c r="R93">
        <v>7</v>
      </c>
      <c r="S93">
        <v>11</v>
      </c>
      <c r="T93">
        <v>2</v>
      </c>
      <c r="U93">
        <v>46</v>
      </c>
      <c r="V93">
        <v>6</v>
      </c>
      <c r="W93">
        <v>4</v>
      </c>
    </row>
    <row r="94" spans="1:23" x14ac:dyDescent="0.25">
      <c r="A94" s="9">
        <v>42598</v>
      </c>
      <c r="B94" s="10">
        <v>8.7326466636811467E-4</v>
      </c>
      <c r="C94" s="10">
        <v>9.3572145965852022E-3</v>
      </c>
      <c r="D94" s="10">
        <v>1.5704196094723726E-2</v>
      </c>
      <c r="E94" s="10">
        <v>5.0045590185676392E-3</v>
      </c>
      <c r="F94" s="10">
        <v>3.9363590263691685E-3</v>
      </c>
      <c r="G94" s="10">
        <v>4.9348550156739814E-2</v>
      </c>
      <c r="H94" s="10">
        <v>9.4228316326530615E-2</v>
      </c>
      <c r="I94" s="10">
        <v>3.4875593402613848E-2</v>
      </c>
      <c r="J94" s="10">
        <v>2.2196183461667223E-2</v>
      </c>
      <c r="K94" s="10">
        <v>8.7326466636811467E-4</v>
      </c>
      <c r="L94" s="10">
        <v>1.0667563837748726E-2</v>
      </c>
      <c r="M94" s="10">
        <v>0.14357686648327042</v>
      </c>
      <c r="N94" s="10">
        <v>9.4228316326530615E-2</v>
      </c>
      <c r="O94" s="10">
        <v>0</v>
      </c>
      <c r="P94" s="10">
        <v>4.8316425611354942E-2</v>
      </c>
      <c r="Q94">
        <v>50</v>
      </c>
      <c r="R94">
        <v>28</v>
      </c>
      <c r="S94">
        <v>15</v>
      </c>
      <c r="T94">
        <v>37</v>
      </c>
      <c r="U94">
        <v>43</v>
      </c>
      <c r="V94">
        <v>6</v>
      </c>
      <c r="W94">
        <v>1</v>
      </c>
    </row>
    <row r="95" spans="1:23" x14ac:dyDescent="0.25">
      <c r="A95" s="9">
        <v>42594</v>
      </c>
      <c r="B95" s="10">
        <v>4.1531823085221142E-3</v>
      </c>
      <c r="C95" s="10">
        <v>1.9187954738460834E-2</v>
      </c>
      <c r="D95" s="10">
        <v>9.599650921784662E-3</v>
      </c>
      <c r="E95" s="10">
        <v>1.0252906628311159E-2</v>
      </c>
      <c r="F95" s="10">
        <v>9.578510549384335E-3</v>
      </c>
      <c r="G95" s="10">
        <v>3.7958107632579362E-2</v>
      </c>
      <c r="H95" s="10">
        <v>3.1606223378818715E-2</v>
      </c>
      <c r="I95" s="10">
        <v>5.2772205146463108E-2</v>
      </c>
      <c r="J95" s="10">
        <v>2.2220127564646371E-2</v>
      </c>
      <c r="K95" s="10">
        <v>1.3082696412586932E-3</v>
      </c>
      <c r="L95" s="10">
        <v>1.0687852920555503E-2</v>
      </c>
      <c r="M95" s="10">
        <v>6.9564331011398084E-2</v>
      </c>
      <c r="N95" s="10">
        <v>9.0535081346454438E-2</v>
      </c>
      <c r="O95" s="10">
        <v>0</v>
      </c>
      <c r="P95" s="10">
        <v>4.6205521156461669E-2</v>
      </c>
      <c r="Q95">
        <v>40</v>
      </c>
      <c r="R95">
        <v>4</v>
      </c>
      <c r="S95">
        <v>27</v>
      </c>
      <c r="T95">
        <v>25</v>
      </c>
      <c r="U95">
        <v>28</v>
      </c>
      <c r="V95">
        <v>7</v>
      </c>
      <c r="W95">
        <v>9</v>
      </c>
    </row>
    <row r="96" spans="1:23" x14ac:dyDescent="0.25">
      <c r="A96" s="9">
        <v>42591</v>
      </c>
      <c r="B96" s="10">
        <v>1.1138884170165262E-2</v>
      </c>
      <c r="C96" s="10">
        <v>1.5261420595786299E-3</v>
      </c>
      <c r="D96" s="10">
        <v>1.5286777057835375E-2</v>
      </c>
      <c r="E96" s="10">
        <v>1.5044739278000617E-2</v>
      </c>
      <c r="F96" s="10">
        <v>6.549153487075873E-3</v>
      </c>
      <c r="G96" s="10">
        <v>6.8396443178162777E-2</v>
      </c>
      <c r="H96" s="10">
        <v>5.6086868982684779E-2</v>
      </c>
      <c r="I96" s="10">
        <v>4.9545696052655762E-2</v>
      </c>
      <c r="J96" s="10">
        <v>2.2244123382750738E-2</v>
      </c>
      <c r="K96" s="10">
        <v>1.090297391593288E-3</v>
      </c>
      <c r="L96" s="10">
        <v>1.0707967871280963E-2</v>
      </c>
      <c r="M96" s="10">
        <v>0.12448331216084756</v>
      </c>
      <c r="N96" s="10">
        <v>8.5748446246749238E-2</v>
      </c>
      <c r="O96" s="10">
        <v>0</v>
      </c>
      <c r="P96" s="10">
        <v>4.7529853510111526E-2</v>
      </c>
      <c r="Q96">
        <v>22</v>
      </c>
      <c r="R96">
        <v>49</v>
      </c>
      <c r="S96">
        <v>16</v>
      </c>
      <c r="T96">
        <v>17</v>
      </c>
      <c r="U96">
        <v>36</v>
      </c>
      <c r="V96">
        <v>4</v>
      </c>
      <c r="W96">
        <v>6</v>
      </c>
    </row>
    <row r="97" spans="1:23" x14ac:dyDescent="0.25">
      <c r="A97" s="9">
        <v>42587</v>
      </c>
      <c r="B97" s="10">
        <v>1.6625755166931638E-2</v>
      </c>
      <c r="C97" s="10">
        <v>9.8223938223938219E-3</v>
      </c>
      <c r="D97" s="10">
        <v>8.3036227717078765E-3</v>
      </c>
      <c r="E97" s="10">
        <v>1.4867901609474642E-2</v>
      </c>
      <c r="F97" s="10">
        <v>7.8593545001311993E-3</v>
      </c>
      <c r="G97" s="10">
        <v>1.9564080209241497E-2</v>
      </c>
      <c r="H97" s="10">
        <v>9.5123056016910776E-2</v>
      </c>
      <c r="I97" s="10">
        <v>5.7479027870639174E-2</v>
      </c>
      <c r="J97" s="10">
        <v>2.2268171083705064E-2</v>
      </c>
      <c r="K97" s="10">
        <v>8.7516087516087513E-4</v>
      </c>
      <c r="L97" s="10">
        <v>1.0798242502871046E-2</v>
      </c>
      <c r="M97" s="10">
        <v>0.11468713622615227</v>
      </c>
      <c r="N97" s="10">
        <v>9.5123056016910776E-2</v>
      </c>
      <c r="O97" s="10">
        <v>0</v>
      </c>
      <c r="P97" s="10">
        <v>4.7849400825340553E-2</v>
      </c>
      <c r="Q97">
        <v>11</v>
      </c>
      <c r="R97">
        <v>26</v>
      </c>
      <c r="S97">
        <v>31</v>
      </c>
      <c r="T97">
        <v>17</v>
      </c>
      <c r="U97">
        <v>33</v>
      </c>
      <c r="V97">
        <v>10</v>
      </c>
      <c r="W97">
        <v>1</v>
      </c>
    </row>
    <row r="98" spans="1:23" x14ac:dyDescent="0.25">
      <c r="A98" s="9">
        <v>42584</v>
      </c>
      <c r="B98" s="10">
        <v>5.4834054834054834E-3</v>
      </c>
      <c r="C98" s="10">
        <v>7.8860898138006577E-3</v>
      </c>
      <c r="D98" s="10">
        <v>1.4003387916431393E-2</v>
      </c>
      <c r="E98" s="10">
        <v>1.267599714201656E-2</v>
      </c>
      <c r="F98" s="10">
        <v>1.1643083284874329E-2</v>
      </c>
      <c r="G98" s="10">
        <v>1.9041769041769043E-2</v>
      </c>
      <c r="H98" s="10">
        <v>5.17166066864862E-2</v>
      </c>
      <c r="I98" s="10">
        <v>5.1691963640528422E-2</v>
      </c>
      <c r="J98" s="10">
        <v>2.2292270835960158E-2</v>
      </c>
      <c r="K98" s="10">
        <v>1.5298617240364814E-3</v>
      </c>
      <c r="L98" s="10">
        <v>1.0850501093426508E-2</v>
      </c>
      <c r="M98" s="10">
        <v>7.0758375728255246E-2</v>
      </c>
      <c r="N98" s="10">
        <v>9.4137705869549448E-2</v>
      </c>
      <c r="O98" s="10">
        <v>0</v>
      </c>
      <c r="P98" s="10">
        <v>4.5403844540446603E-2</v>
      </c>
      <c r="Q98">
        <v>39</v>
      </c>
      <c r="R98">
        <v>32</v>
      </c>
      <c r="S98">
        <v>19</v>
      </c>
      <c r="T98">
        <v>22</v>
      </c>
      <c r="U98">
        <v>24</v>
      </c>
      <c r="V98">
        <v>9</v>
      </c>
      <c r="W98">
        <v>5</v>
      </c>
    </row>
    <row r="99" spans="1:23" x14ac:dyDescent="0.25">
      <c r="A99" s="9">
        <v>42580</v>
      </c>
      <c r="B99" s="10">
        <v>1.1169748016635795E-2</v>
      </c>
      <c r="C99" s="10">
        <v>8.3197905381003964E-3</v>
      </c>
      <c r="D99" s="10">
        <v>3.2821362564527438E-3</v>
      </c>
      <c r="E99" s="10">
        <v>1.02960961032467E-2</v>
      </c>
      <c r="F99" s="10">
        <v>1.5524475524475525E-2</v>
      </c>
      <c r="G99" s="10">
        <v>1.8518300438079983E-2</v>
      </c>
      <c r="H99" s="10">
        <v>5.4525240937834146E-2</v>
      </c>
      <c r="I99" s="10">
        <v>4.8592246438911163E-2</v>
      </c>
      <c r="J99" s="10">
        <v>2.2316422808696841E-2</v>
      </c>
      <c r="K99" s="10">
        <v>1.3140880019571525E-3</v>
      </c>
      <c r="L99" s="10">
        <v>1.0774120941396808E-2</v>
      </c>
      <c r="M99" s="10">
        <v>7.3043541375914123E-2</v>
      </c>
      <c r="N99" s="10">
        <v>9.3150220618943583E-2</v>
      </c>
      <c r="O99" s="10">
        <v>0</v>
      </c>
      <c r="P99" s="10">
        <v>4.2503675095692056E-2</v>
      </c>
      <c r="Q99">
        <v>25</v>
      </c>
      <c r="R99">
        <v>31</v>
      </c>
      <c r="S99">
        <v>45</v>
      </c>
      <c r="T99">
        <v>27</v>
      </c>
      <c r="U99">
        <v>14</v>
      </c>
      <c r="V99">
        <v>10</v>
      </c>
      <c r="W99">
        <v>4</v>
      </c>
    </row>
    <row r="100" spans="1:23" x14ac:dyDescent="0.25">
      <c r="A100" s="9">
        <v>42577</v>
      </c>
      <c r="B100" s="10">
        <v>6.5807112042701506E-3</v>
      </c>
      <c r="C100" s="10">
        <v>1.0299260702111648E-2</v>
      </c>
      <c r="D100" s="10">
        <v>7.2361595774780713E-3</v>
      </c>
      <c r="E100" s="10">
        <v>1.0963878147694048E-3</v>
      </c>
      <c r="F100" s="10">
        <v>1.2709725972818629E-2</v>
      </c>
      <c r="G100" s="10">
        <v>5.8888375235589062E-2</v>
      </c>
      <c r="H100" s="10">
        <v>4.8767398770788145E-2</v>
      </c>
      <c r="I100" s="10">
        <v>3.7922245271447899E-2</v>
      </c>
      <c r="J100" s="10">
        <v>2.1902575658656782E-2</v>
      </c>
      <c r="K100" s="10">
        <v>1.0951287829328391E-3</v>
      </c>
      <c r="L100" s="10">
        <v>1.0426041866798474E-2</v>
      </c>
      <c r="M100" s="10">
        <v>0.10765577400637721</v>
      </c>
      <c r="N100" s="10">
        <v>9.2705922272446339E-2</v>
      </c>
      <c r="O100" s="10">
        <v>0</v>
      </c>
      <c r="P100" s="10">
        <v>4.1746967365941912E-2</v>
      </c>
      <c r="Q100">
        <v>35</v>
      </c>
      <c r="R100">
        <v>26</v>
      </c>
      <c r="S100">
        <v>31</v>
      </c>
      <c r="T100">
        <v>49</v>
      </c>
      <c r="U100">
        <v>20</v>
      </c>
      <c r="V100">
        <v>2</v>
      </c>
      <c r="W100">
        <v>5</v>
      </c>
    </row>
    <row r="101" spans="1:23" x14ac:dyDescent="0.25">
      <c r="A101" s="9">
        <v>42573</v>
      </c>
      <c r="B101" s="10">
        <v>5.9262372596406432E-3</v>
      </c>
      <c r="C101" s="10">
        <v>2.8533734953825316E-3</v>
      </c>
      <c r="D101" s="10">
        <v>5.9212435901570618E-3</v>
      </c>
      <c r="E101" s="10">
        <v>8.7713695684571327E-4</v>
      </c>
      <c r="F101" s="10">
        <v>1.5148369545763681E-2</v>
      </c>
      <c r="G101" s="10">
        <v>8.2960279166448936E-2</v>
      </c>
      <c r="H101" s="10">
        <v>9.3881503653490628E-2</v>
      </c>
      <c r="I101" s="10">
        <v>3.0726360847789631E-2</v>
      </c>
      <c r="J101" s="10">
        <v>2.1926356956874653E-2</v>
      </c>
      <c r="K101" s="10">
        <v>8.7713695684571327E-4</v>
      </c>
      <c r="L101" s="10">
        <v>1.0015891641394931E-2</v>
      </c>
      <c r="M101" s="10">
        <v>0.17684178281993956</v>
      </c>
      <c r="N101" s="10">
        <v>9.3881503653490628E-2</v>
      </c>
      <c r="O101" s="10">
        <v>0</v>
      </c>
      <c r="P101" s="10">
        <v>4.6200807824128352E-2</v>
      </c>
      <c r="Q101">
        <v>34</v>
      </c>
      <c r="R101">
        <v>47</v>
      </c>
      <c r="S101">
        <v>35</v>
      </c>
      <c r="T101">
        <v>50</v>
      </c>
      <c r="U101">
        <v>13</v>
      </c>
      <c r="V101">
        <v>3</v>
      </c>
      <c r="W101">
        <v>1</v>
      </c>
    </row>
    <row r="102" spans="1:23" x14ac:dyDescent="0.25">
      <c r="A102" s="9">
        <v>42570</v>
      </c>
      <c r="B102" s="10">
        <v>1.2290969899665551E-2</v>
      </c>
      <c r="C102" s="10">
        <v>1.8239603024574669E-2</v>
      </c>
      <c r="D102" s="10">
        <v>9.4540513833992097E-3</v>
      </c>
      <c r="E102" s="10">
        <v>1.6927210552027359E-2</v>
      </c>
      <c r="F102" s="10">
        <v>1.0099009900990099E-2</v>
      </c>
      <c r="G102" s="10">
        <v>6.0650420757363252E-2</v>
      </c>
      <c r="H102" s="10">
        <v>8.3109354413702249E-2</v>
      </c>
      <c r="I102" s="10">
        <v>6.7010844760656885E-2</v>
      </c>
      <c r="J102" s="10">
        <v>2.1730688054031239E-2</v>
      </c>
      <c r="K102" s="10">
        <v>8.8115942028985507E-4</v>
      </c>
      <c r="L102" s="10">
        <v>1.0272575809144011E-2</v>
      </c>
      <c r="M102" s="10">
        <v>0.1437597751710655</v>
      </c>
      <c r="N102" s="10">
        <v>9.17978848413631E-2</v>
      </c>
      <c r="O102" s="10">
        <v>0</v>
      </c>
      <c r="P102" s="10">
        <v>4.9576163617420142E-2</v>
      </c>
      <c r="Q102">
        <v>20</v>
      </c>
      <c r="R102">
        <v>4</v>
      </c>
      <c r="S102">
        <v>27</v>
      </c>
      <c r="T102">
        <v>9</v>
      </c>
      <c r="U102">
        <v>26</v>
      </c>
      <c r="V102">
        <v>5</v>
      </c>
      <c r="W102">
        <v>3</v>
      </c>
    </row>
    <row r="103" spans="1:23" x14ac:dyDescent="0.25">
      <c r="A103" s="9">
        <v>42566</v>
      </c>
      <c r="B103" s="10">
        <v>4.4113754668705712E-3</v>
      </c>
      <c r="C103" s="10">
        <v>8.1369910085333022E-3</v>
      </c>
      <c r="D103" s="10">
        <v>9.0207942220999898E-3</v>
      </c>
      <c r="E103" s="10">
        <v>1.4731386648418832E-2</v>
      </c>
      <c r="F103" s="10">
        <v>1.2975201878472023E-2</v>
      </c>
      <c r="G103" s="10">
        <v>5.6350501753113284E-2</v>
      </c>
      <c r="H103" s="10">
        <v>4.210820010602382E-2</v>
      </c>
      <c r="I103" s="10">
        <v>4.9275749224394719E-2</v>
      </c>
      <c r="J103" s="10">
        <v>2.1534593321148991E-2</v>
      </c>
      <c r="K103" s="10">
        <v>8.8167182835300348E-4</v>
      </c>
      <c r="L103" s="10">
        <v>1.0085858057433212E-2</v>
      </c>
      <c r="M103" s="10">
        <v>9.8458701859137104E-2</v>
      </c>
      <c r="N103" s="10">
        <v>8.7521689262712116E-2</v>
      </c>
      <c r="O103" s="10">
        <v>0</v>
      </c>
      <c r="P103" s="10">
        <v>4.8395611640727178E-2</v>
      </c>
      <c r="Q103">
        <v>40</v>
      </c>
      <c r="R103">
        <v>33</v>
      </c>
      <c r="S103">
        <v>28</v>
      </c>
      <c r="T103">
        <v>13</v>
      </c>
      <c r="U103">
        <v>17</v>
      </c>
      <c r="V103">
        <v>5</v>
      </c>
      <c r="W103">
        <v>8</v>
      </c>
    </row>
    <row r="104" spans="1:23" x14ac:dyDescent="0.25">
      <c r="A104" s="9">
        <v>42563</v>
      </c>
      <c r="B104" s="10">
        <v>1.872895622895623E-2</v>
      </c>
      <c r="C104" s="10">
        <v>1.3213981244671782E-2</v>
      </c>
      <c r="D104" s="10">
        <v>7.4814814814814822E-3</v>
      </c>
      <c r="E104" s="10">
        <v>6.6208301502419147E-4</v>
      </c>
      <c r="F104" s="10">
        <v>1.1042468737875667E-2</v>
      </c>
      <c r="G104" s="10">
        <v>8.8720103425985783E-2</v>
      </c>
      <c r="H104" s="10">
        <v>2.9113829767424541E-2</v>
      </c>
      <c r="I104" s="10">
        <v>5.1128970708009355E-2</v>
      </c>
      <c r="J104" s="10">
        <v>2.1338071366626479E-2</v>
      </c>
      <c r="K104" s="10">
        <v>6.6208301502419147E-4</v>
      </c>
      <c r="L104" s="10">
        <v>1.0070973857738183E-2</v>
      </c>
      <c r="M104" s="10">
        <v>0.11783393319341032</v>
      </c>
      <c r="N104" s="10">
        <v>8.8720103425985783E-2</v>
      </c>
      <c r="O104" s="10">
        <v>0</v>
      </c>
      <c r="P104" s="10">
        <v>4.9408041748714493E-2</v>
      </c>
      <c r="Q104">
        <v>3</v>
      </c>
      <c r="R104">
        <v>17</v>
      </c>
      <c r="S104">
        <v>34</v>
      </c>
      <c r="T104">
        <v>50</v>
      </c>
      <c r="U104">
        <v>21</v>
      </c>
      <c r="V104">
        <v>1</v>
      </c>
      <c r="W104">
        <v>9</v>
      </c>
    </row>
    <row r="105" spans="1:23" x14ac:dyDescent="0.25">
      <c r="A105" s="9">
        <v>42559</v>
      </c>
      <c r="B105" s="10">
        <v>1.5674122935340585E-2</v>
      </c>
      <c r="C105" s="10">
        <v>1.2573113908991771E-2</v>
      </c>
      <c r="D105" s="10">
        <v>8.6060683815510942E-3</v>
      </c>
      <c r="E105" s="10">
        <v>9.7227802330253129E-3</v>
      </c>
      <c r="F105" s="10">
        <v>2.1579565472695243E-2</v>
      </c>
      <c r="G105" s="10">
        <v>1.756299144808586E-2</v>
      </c>
      <c r="H105" s="10">
        <v>8.2210030466896761E-2</v>
      </c>
      <c r="I105" s="10">
        <v>6.8155650931604014E-2</v>
      </c>
      <c r="J105" s="10">
        <v>2.1579565472695243E-2</v>
      </c>
      <c r="K105" s="10">
        <v>1.3219682638595243E-3</v>
      </c>
      <c r="L105" s="10">
        <v>1.0320782278515721E-2</v>
      </c>
      <c r="M105" s="10">
        <v>9.9773021914982621E-2</v>
      </c>
      <c r="N105" s="10">
        <v>8.7720349443359255E-2</v>
      </c>
      <c r="O105" s="10">
        <v>0</v>
      </c>
      <c r="P105" s="10">
        <v>4.9366504897684321E-2</v>
      </c>
      <c r="Q105">
        <v>11</v>
      </c>
      <c r="R105">
        <v>18</v>
      </c>
      <c r="S105">
        <v>30</v>
      </c>
      <c r="T105">
        <v>25</v>
      </c>
      <c r="U105">
        <v>1</v>
      </c>
      <c r="V105">
        <v>11</v>
      </c>
      <c r="W105">
        <v>2</v>
      </c>
    </row>
    <row r="106" spans="1:23" x14ac:dyDescent="0.25">
      <c r="A106" s="9">
        <v>42556</v>
      </c>
      <c r="B106" s="10">
        <v>8.828555154737041E-3</v>
      </c>
      <c r="C106" s="10">
        <v>1.9412056003241345E-2</v>
      </c>
      <c r="D106" s="10">
        <v>2.1397379912663755E-2</v>
      </c>
      <c r="E106" s="10">
        <v>2.0063789708022948E-2</v>
      </c>
      <c r="F106" s="10">
        <v>9.7317529631940104E-3</v>
      </c>
      <c r="G106" s="10">
        <v>5.0489791101144814E-2</v>
      </c>
      <c r="H106" s="10">
        <v>2.8572254836750629E-2</v>
      </c>
      <c r="I106" s="10">
        <v>7.9433533741859089E-2</v>
      </c>
      <c r="J106" s="10">
        <v>2.1397379912663755E-2</v>
      </c>
      <c r="K106" s="10">
        <v>8.85164640623156E-4</v>
      </c>
      <c r="L106" s="10">
        <v>1.0812756905925631E-2</v>
      </c>
      <c r="M106" s="10">
        <v>7.9062045937895439E-2</v>
      </c>
      <c r="N106" s="10">
        <v>8.2876457603531836E-2</v>
      </c>
      <c r="O106" s="10">
        <v>0</v>
      </c>
      <c r="P106" s="10">
        <v>4.8137470306240909E-2</v>
      </c>
      <c r="Q106">
        <v>31</v>
      </c>
      <c r="R106">
        <v>5</v>
      </c>
      <c r="S106">
        <v>1</v>
      </c>
      <c r="T106">
        <v>4</v>
      </c>
      <c r="U106">
        <v>28</v>
      </c>
      <c r="V106">
        <v>6</v>
      </c>
      <c r="W106">
        <v>9</v>
      </c>
    </row>
    <row r="107" spans="1:23" x14ac:dyDescent="0.25">
      <c r="A107" s="9">
        <v>42552</v>
      </c>
      <c r="B107" s="10">
        <v>1.1743393966614269E-2</v>
      </c>
      <c r="C107" s="10">
        <v>3.3135681897453789E-3</v>
      </c>
      <c r="D107" s="10">
        <v>1.0387370977534912E-2</v>
      </c>
      <c r="E107" s="10">
        <v>1.5249544626593808E-2</v>
      </c>
      <c r="F107" s="10">
        <v>1.2352734747079763E-2</v>
      </c>
      <c r="G107" s="10">
        <v>4.5608572213572673E-2</v>
      </c>
      <c r="H107" s="10">
        <v>2.3148671565856416E-2</v>
      </c>
      <c r="I107" s="10">
        <v>5.3046612507568133E-2</v>
      </c>
      <c r="J107" s="10">
        <v>2.1420765027322406E-2</v>
      </c>
      <c r="K107" s="10">
        <v>8.8297354325596507E-4</v>
      </c>
      <c r="L107" s="10">
        <v>1.079393294578321E-2</v>
      </c>
      <c r="M107" s="10">
        <v>6.8757243779429086E-2</v>
      </c>
      <c r="N107" s="10">
        <v>8.0219780219780226E-2</v>
      </c>
      <c r="O107" s="10">
        <v>0</v>
      </c>
      <c r="P107" s="10">
        <v>4.5168489746401162E-2</v>
      </c>
      <c r="Q107">
        <v>22</v>
      </c>
      <c r="R107">
        <v>45</v>
      </c>
      <c r="S107">
        <v>25</v>
      </c>
      <c r="T107">
        <v>14</v>
      </c>
      <c r="U107">
        <v>21</v>
      </c>
      <c r="V107">
        <v>6</v>
      </c>
      <c r="W107">
        <v>10</v>
      </c>
    </row>
    <row r="108" spans="1:23" x14ac:dyDescent="0.25">
      <c r="A108" s="9">
        <v>42549</v>
      </c>
      <c r="B108" s="10">
        <v>1.0388347368653714E-2</v>
      </c>
      <c r="C108" s="10">
        <v>3.5454117386366783E-3</v>
      </c>
      <c r="D108" s="10">
        <v>1.4807439824945296E-2</v>
      </c>
      <c r="E108" s="10">
        <v>6.1957563985936617E-3</v>
      </c>
      <c r="F108" s="10">
        <v>4.6425590471249074E-3</v>
      </c>
      <c r="G108" s="10">
        <v>3.7997811816192564E-2</v>
      </c>
      <c r="H108" s="10">
        <v>3.7949107079833413E-2</v>
      </c>
      <c r="I108" s="10">
        <v>3.9579514377954254E-2</v>
      </c>
      <c r="J108" s="10">
        <v>2.1444201312910284E-2</v>
      </c>
      <c r="K108" s="10">
        <v>1.3268774151496809E-3</v>
      </c>
      <c r="L108" s="10">
        <v>1.045159222036264E-2</v>
      </c>
      <c r="M108" s="10">
        <v>7.5946918896025978E-2</v>
      </c>
      <c r="N108" s="10">
        <v>7.2606824247962096E-2</v>
      </c>
      <c r="O108" s="10">
        <v>0</v>
      </c>
      <c r="P108" s="10">
        <v>4.1182501310935399E-2</v>
      </c>
      <c r="Q108">
        <v>24</v>
      </c>
      <c r="R108">
        <v>43</v>
      </c>
      <c r="S108">
        <v>13</v>
      </c>
      <c r="T108">
        <v>37</v>
      </c>
      <c r="U108">
        <v>40</v>
      </c>
      <c r="V108">
        <v>6</v>
      </c>
      <c r="W108">
        <v>7</v>
      </c>
    </row>
    <row r="109" spans="1:23" x14ac:dyDescent="0.25">
      <c r="A109" s="9">
        <v>42545</v>
      </c>
      <c r="B109" s="10">
        <v>1.7934494576546656E-2</v>
      </c>
      <c r="C109" s="10">
        <v>9.7321324131477357E-3</v>
      </c>
      <c r="D109" s="10">
        <v>3.9863750707124198E-3</v>
      </c>
      <c r="E109" s="10">
        <v>1.3516133499515304E-2</v>
      </c>
      <c r="F109" s="10">
        <v>6.4265518734557677E-3</v>
      </c>
      <c r="G109" s="10">
        <v>9.4156269346159352E-2</v>
      </c>
      <c r="H109" s="10">
        <v>4.8059431401495309E-2</v>
      </c>
      <c r="I109" s="10">
        <v>5.1595687433377883E-2</v>
      </c>
      <c r="J109" s="10">
        <v>2.1467688937568456E-2</v>
      </c>
      <c r="K109" s="10">
        <v>1.328039430449069E-3</v>
      </c>
      <c r="L109" s="10">
        <v>1.0462861986004365E-2</v>
      </c>
      <c r="M109" s="10">
        <v>0.14221570074765466</v>
      </c>
      <c r="N109" s="10">
        <v>9.4156269346159352E-2</v>
      </c>
      <c r="O109" s="10">
        <v>0</v>
      </c>
      <c r="P109" s="10">
        <v>4.3067993710230158E-2</v>
      </c>
      <c r="Q109">
        <v>7</v>
      </c>
      <c r="R109">
        <v>26</v>
      </c>
      <c r="S109">
        <v>44</v>
      </c>
      <c r="T109">
        <v>16</v>
      </c>
      <c r="U109">
        <v>38</v>
      </c>
      <c r="V109">
        <v>1</v>
      </c>
      <c r="W109">
        <v>6</v>
      </c>
    </row>
    <row r="110" spans="1:23" x14ac:dyDescent="0.25">
      <c r="A110" s="9">
        <v>42542</v>
      </c>
      <c r="B110" s="10">
        <v>1.7506925207756232E-2</v>
      </c>
      <c r="C110" s="10">
        <v>1.2191096019618942E-2</v>
      </c>
      <c r="D110" s="10">
        <v>9.3286099865047215E-3</v>
      </c>
      <c r="E110" s="10">
        <v>4.6575956937799047E-3</v>
      </c>
      <c r="F110" s="10">
        <v>7.9769736842105268E-3</v>
      </c>
      <c r="G110" s="10">
        <v>9.3725359747683812E-2</v>
      </c>
      <c r="H110" s="10">
        <v>5.9530583214793743E-2</v>
      </c>
      <c r="I110" s="10">
        <v>5.1661200591870321E-2</v>
      </c>
      <c r="J110" s="10">
        <v>2.1491228070175439E-2</v>
      </c>
      <c r="K110" s="10">
        <v>1.5519568151147101E-3</v>
      </c>
      <c r="L110" s="10">
        <v>1.0350235834958733E-2</v>
      </c>
      <c r="M110" s="10">
        <v>0.15325594296247755</v>
      </c>
      <c r="N110" s="10">
        <v>9.3725359747683812E-2</v>
      </c>
      <c r="O110" s="10">
        <v>0</v>
      </c>
      <c r="P110" s="10">
        <v>4.4993542584812592E-2</v>
      </c>
      <c r="Q110">
        <v>7</v>
      </c>
      <c r="R110">
        <v>19</v>
      </c>
      <c r="S110">
        <v>26</v>
      </c>
      <c r="T110">
        <v>42</v>
      </c>
      <c r="U110">
        <v>31</v>
      </c>
      <c r="V110">
        <v>1</v>
      </c>
      <c r="W110">
        <v>4</v>
      </c>
    </row>
    <row r="111" spans="1:23" x14ac:dyDescent="0.25">
      <c r="A111" s="9">
        <v>42538</v>
      </c>
      <c r="B111" s="10">
        <v>1.8200021712645204E-2</v>
      </c>
      <c r="C111" s="10">
        <v>8.878059372022051E-3</v>
      </c>
      <c r="D111" s="10">
        <v>1.8660812294182216E-2</v>
      </c>
      <c r="E111" s="10">
        <v>9.3230881814855473E-3</v>
      </c>
      <c r="F111" s="10">
        <v>4.2186408542061668E-3</v>
      </c>
      <c r="G111" s="10">
        <v>5.3042972174540848E-2</v>
      </c>
      <c r="H111" s="10">
        <v>8.2201987225789558E-2</v>
      </c>
      <c r="I111" s="10">
        <v>5.9280622414541184E-2</v>
      </c>
      <c r="J111" s="10">
        <v>2.1514818880351262E-2</v>
      </c>
      <c r="K111" s="10">
        <v>1.774418051987733E-3</v>
      </c>
      <c r="L111" s="10">
        <v>1.0486352192037432E-2</v>
      </c>
      <c r="M111" s="10">
        <v>0.13524495940033041</v>
      </c>
      <c r="N111" s="10">
        <v>9.272437992575143E-2</v>
      </c>
      <c r="O111" s="10">
        <v>0</v>
      </c>
      <c r="P111" s="10">
        <v>4.7572360937504492E-2</v>
      </c>
      <c r="Q111">
        <v>6</v>
      </c>
      <c r="R111">
        <v>29</v>
      </c>
      <c r="S111">
        <v>4</v>
      </c>
      <c r="T111">
        <v>27</v>
      </c>
      <c r="U111">
        <v>43</v>
      </c>
      <c r="V111">
        <v>4</v>
      </c>
      <c r="W111">
        <v>3</v>
      </c>
    </row>
    <row r="112" spans="1:23" x14ac:dyDescent="0.25">
      <c r="A112" s="9">
        <v>42535</v>
      </c>
      <c r="B112" s="10">
        <v>1.0223484380787752E-2</v>
      </c>
      <c r="C112" s="10">
        <v>8.453497721790406E-3</v>
      </c>
      <c r="D112" s="10">
        <v>6.2262443438914029E-3</v>
      </c>
      <c r="E112" s="10">
        <v>1.5544871794871797E-3</v>
      </c>
      <c r="F112" s="10">
        <v>2.3734228734228733E-2</v>
      </c>
      <c r="G112" s="10">
        <v>1.8782847587195412E-2</v>
      </c>
      <c r="H112" s="10">
        <v>4.6639676113360319E-2</v>
      </c>
      <c r="I112" s="10">
        <v>5.0191942360185468E-2</v>
      </c>
      <c r="J112" s="10">
        <v>2.3734228734228733E-2</v>
      </c>
      <c r="K112" s="10">
        <v>1.5544871794871797E-3</v>
      </c>
      <c r="L112" s="10">
        <v>1.0395202205467828E-2</v>
      </c>
      <c r="M112" s="10">
        <v>6.5422523700555735E-2</v>
      </c>
      <c r="N112" s="10">
        <v>9.0063588097295963E-2</v>
      </c>
      <c r="O112" s="10">
        <v>0</v>
      </c>
      <c r="P112" s="10">
        <v>4.4459911802321915E-2</v>
      </c>
      <c r="Q112">
        <v>22</v>
      </c>
      <c r="R112">
        <v>28</v>
      </c>
      <c r="S112">
        <v>35</v>
      </c>
      <c r="T112">
        <v>50</v>
      </c>
      <c r="U112">
        <v>1</v>
      </c>
      <c r="V112">
        <v>11</v>
      </c>
      <c r="W112">
        <v>5</v>
      </c>
    </row>
    <row r="113" spans="1:23" x14ac:dyDescent="0.25">
      <c r="A113" s="9">
        <v>42531</v>
      </c>
      <c r="B113" s="10">
        <v>9.7818115144847808E-3</v>
      </c>
      <c r="C113" s="10">
        <v>1.9567914238232335E-2</v>
      </c>
      <c r="D113" s="10">
        <v>2.2255099073125706E-3</v>
      </c>
      <c r="E113" s="10">
        <v>1.2895605350008686E-2</v>
      </c>
      <c r="F113" s="10">
        <v>7.5667336848627403E-3</v>
      </c>
      <c r="G113" s="10">
        <v>4.6464196981495905E-2</v>
      </c>
      <c r="H113" s="10">
        <v>6.8026474778625404E-2</v>
      </c>
      <c r="I113" s="10">
        <v>5.2037574694901119E-2</v>
      </c>
      <c r="J113" s="10">
        <v>2.3760338996862647E-2</v>
      </c>
      <c r="K113" s="10">
        <v>1.1121991320011122E-3</v>
      </c>
      <c r="L113" s="10">
        <v>1.0352901989362853E-2</v>
      </c>
      <c r="M113" s="10">
        <v>0.11449067176012132</v>
      </c>
      <c r="N113" s="10">
        <v>8.7396941941385142E-2</v>
      </c>
      <c r="O113" s="10">
        <v>0</v>
      </c>
      <c r="P113" s="10">
        <v>4.4689341296749667E-2</v>
      </c>
      <c r="Q113">
        <v>24</v>
      </c>
      <c r="R113">
        <v>3</v>
      </c>
      <c r="S113">
        <v>46</v>
      </c>
      <c r="T113">
        <v>17</v>
      </c>
      <c r="U113">
        <v>30</v>
      </c>
      <c r="V113">
        <v>5</v>
      </c>
      <c r="W113">
        <v>4</v>
      </c>
    </row>
    <row r="114" spans="1:23" x14ac:dyDescent="0.25">
      <c r="A114" s="9">
        <v>42528</v>
      </c>
      <c r="B114" s="10">
        <v>2.0462986956897296E-2</v>
      </c>
      <c r="C114" s="10">
        <v>3.1151667715544366E-3</v>
      </c>
      <c r="D114" s="10">
        <v>1.8717344534371478E-2</v>
      </c>
      <c r="E114" s="10">
        <v>7.7949094468918265E-3</v>
      </c>
      <c r="F114" s="10">
        <v>1.2242058891722699E-2</v>
      </c>
      <c r="G114" s="10">
        <v>9.5236936257210317E-2</v>
      </c>
      <c r="H114" s="10">
        <v>8.7477255315073749E-2</v>
      </c>
      <c r="I114" s="10">
        <v>6.2332466601437736E-2</v>
      </c>
      <c r="J114" s="10">
        <v>2.3786506771088269E-2</v>
      </c>
      <c r="K114" s="10">
        <v>6.6948759564108503E-4</v>
      </c>
      <c r="L114" s="10">
        <v>1.048848279820979E-2</v>
      </c>
      <c r="M114" s="10">
        <v>0.18271419157228408</v>
      </c>
      <c r="N114" s="10">
        <v>9.5236936257210317E-2</v>
      </c>
      <c r="O114" s="10">
        <v>0</v>
      </c>
      <c r="P114" s="10">
        <v>5.0132067799381529E-2</v>
      </c>
      <c r="Q114">
        <v>3</v>
      </c>
      <c r="R114">
        <v>44</v>
      </c>
      <c r="S114">
        <v>6</v>
      </c>
      <c r="T114">
        <v>28</v>
      </c>
      <c r="U114">
        <v>19</v>
      </c>
      <c r="V114">
        <v>1</v>
      </c>
      <c r="W114">
        <v>2</v>
      </c>
    </row>
    <row r="115" spans="1:23" x14ac:dyDescent="0.25">
      <c r="A115" s="9">
        <v>42524</v>
      </c>
      <c r="B115" s="10">
        <v>1.1816734043856426E-2</v>
      </c>
      <c r="C115" s="10">
        <v>7.5707460492466004E-3</v>
      </c>
      <c r="D115" s="10">
        <v>8.0327610647346025E-3</v>
      </c>
      <c r="E115" s="10">
        <v>1.5641308342521133E-2</v>
      </c>
      <c r="F115" s="10">
        <v>6.6939675539455026E-3</v>
      </c>
      <c r="G115" s="10">
        <v>1.6638879178207437E-2</v>
      </c>
      <c r="H115" s="10">
        <v>4.2819977175573988E-2</v>
      </c>
      <c r="I115" s="10">
        <v>4.9755517054304262E-2</v>
      </c>
      <c r="J115" s="10">
        <v>2.3812732247131364E-2</v>
      </c>
      <c r="K115" s="10">
        <v>1.1145199175494943E-3</v>
      </c>
      <c r="L115" s="10">
        <v>1.0349262584094918E-2</v>
      </c>
      <c r="M115" s="10">
        <v>5.9458856353781425E-2</v>
      </c>
      <c r="N115" s="10">
        <v>9.4787624796700928E-2</v>
      </c>
      <c r="O115" s="10">
        <v>0</v>
      </c>
      <c r="P115" s="10">
        <v>4.7098714987139634E-2</v>
      </c>
      <c r="Q115">
        <v>20</v>
      </c>
      <c r="R115">
        <v>30</v>
      </c>
      <c r="S115">
        <v>28</v>
      </c>
      <c r="T115">
        <v>13</v>
      </c>
      <c r="U115">
        <v>33</v>
      </c>
      <c r="V115">
        <v>11</v>
      </c>
      <c r="W115">
        <v>6</v>
      </c>
    </row>
    <row r="116" spans="1:23" x14ac:dyDescent="0.25">
      <c r="A116" s="9">
        <v>42521</v>
      </c>
      <c r="B116" s="10">
        <v>1.7184581422992021E-2</v>
      </c>
      <c r="C116" s="10">
        <v>1.6746593590621906E-2</v>
      </c>
      <c r="D116" s="10">
        <v>1.0036184884276645E-2</v>
      </c>
      <c r="E116" s="10">
        <v>6.9130963643735648E-3</v>
      </c>
      <c r="F116" s="10">
        <v>7.8279307540374109E-3</v>
      </c>
      <c r="G116" s="10">
        <v>2.9984154714988012E-2</v>
      </c>
      <c r="H116" s="10">
        <v>7.9364188523465662E-2</v>
      </c>
      <c r="I116" s="10">
        <v>5.8708387016301544E-2</v>
      </c>
      <c r="J116" s="10">
        <v>2.361622107758973E-2</v>
      </c>
      <c r="K116" s="10">
        <v>1.3377483443708608E-3</v>
      </c>
      <c r="L116" s="10">
        <v>1.046791123210475E-2</v>
      </c>
      <c r="M116" s="10">
        <v>0.10934834323845367</v>
      </c>
      <c r="N116" s="10">
        <v>8.9897918114961034E-2</v>
      </c>
      <c r="O116" s="10">
        <v>0</v>
      </c>
      <c r="P116" s="10">
        <v>4.7287831660989134E-2</v>
      </c>
      <c r="Q116">
        <v>9</v>
      </c>
      <c r="R116">
        <v>11</v>
      </c>
      <c r="S116">
        <v>24</v>
      </c>
      <c r="T116">
        <v>33</v>
      </c>
      <c r="U116">
        <v>29</v>
      </c>
      <c r="V116">
        <v>9</v>
      </c>
      <c r="W116">
        <v>3</v>
      </c>
    </row>
    <row r="117" spans="1:23" x14ac:dyDescent="0.25">
      <c r="A117" s="9">
        <v>42517</v>
      </c>
      <c r="B117" s="10">
        <v>1.4080863887493723E-2</v>
      </c>
      <c r="C117" s="10">
        <v>1.4286511524080586E-2</v>
      </c>
      <c r="D117" s="10">
        <v>5.8104165373393749E-3</v>
      </c>
      <c r="E117" s="10">
        <v>1.2072465630219711E-2</v>
      </c>
      <c r="F117" s="10">
        <v>1.3909258329147833E-2</v>
      </c>
      <c r="G117" s="10">
        <v>2.836717933403016E-2</v>
      </c>
      <c r="H117" s="10">
        <v>0.10551910681399632</v>
      </c>
      <c r="I117" s="10">
        <v>6.0159515908281232E-2</v>
      </c>
      <c r="J117" s="10">
        <v>2.364231634949867E-2</v>
      </c>
      <c r="K117" s="10">
        <v>8.9281767955801106E-4</v>
      </c>
      <c r="L117" s="10">
        <v>1.0677028172649324E-2</v>
      </c>
      <c r="M117" s="10">
        <v>0.13388628614802647</v>
      </c>
      <c r="N117" s="10">
        <v>0.10551910681399632</v>
      </c>
      <c r="O117" s="10">
        <v>0</v>
      </c>
      <c r="P117" s="10">
        <v>4.8769364827378807E-2</v>
      </c>
      <c r="Q117">
        <v>17</v>
      </c>
      <c r="R117">
        <v>16</v>
      </c>
      <c r="S117">
        <v>37</v>
      </c>
      <c r="T117">
        <v>24</v>
      </c>
      <c r="U117">
        <v>18</v>
      </c>
      <c r="V117">
        <v>9</v>
      </c>
      <c r="W117">
        <v>1</v>
      </c>
    </row>
    <row r="118" spans="1:23" x14ac:dyDescent="0.25">
      <c r="A118" s="9">
        <v>42514</v>
      </c>
      <c r="B118" s="10">
        <v>1.4775600505689003E-2</v>
      </c>
      <c r="C118" s="10">
        <v>1.2076760292420163E-2</v>
      </c>
      <c r="D118" s="10">
        <v>1.1171471129413826E-2</v>
      </c>
      <c r="E118" s="10">
        <v>6.4951382060526603E-3</v>
      </c>
      <c r="F118" s="10">
        <v>1.6090104585679808E-2</v>
      </c>
      <c r="G118" s="10">
        <v>6.8450917731891187E-2</v>
      </c>
      <c r="H118" s="10">
        <v>1.8352499270640865E-2</v>
      </c>
      <c r="I118" s="10">
        <v>6.060907471925546E-2</v>
      </c>
      <c r="J118" s="10">
        <v>2.3221894460832514E-2</v>
      </c>
      <c r="K118" s="10">
        <v>1.1184857423795476E-3</v>
      </c>
      <c r="L118" s="10">
        <v>1.0773653150827319E-2</v>
      </c>
      <c r="M118" s="10">
        <v>8.6803417002532052E-2</v>
      </c>
      <c r="N118" s="10">
        <v>0.10563583148967552</v>
      </c>
      <c r="O118" s="10">
        <v>0</v>
      </c>
      <c r="P118" s="10">
        <v>4.7615461093609347E-2</v>
      </c>
      <c r="Q118">
        <v>16</v>
      </c>
      <c r="R118">
        <v>22</v>
      </c>
      <c r="S118">
        <v>26</v>
      </c>
      <c r="T118">
        <v>33</v>
      </c>
      <c r="U118">
        <v>11</v>
      </c>
      <c r="V118">
        <v>4</v>
      </c>
      <c r="W118">
        <v>10</v>
      </c>
    </row>
    <row r="119" spans="1:23" x14ac:dyDescent="0.25">
      <c r="A119" s="9">
        <v>42510</v>
      </c>
      <c r="B119" s="10">
        <v>1.2332007164048508E-2</v>
      </c>
      <c r="C119" s="10">
        <v>1.3876551844728101E-2</v>
      </c>
      <c r="D119" s="10">
        <v>2.0362822664428994E-2</v>
      </c>
      <c r="E119" s="10">
        <v>1.5045527254829581E-2</v>
      </c>
      <c r="F119" s="10">
        <v>6.2712307290305721E-3</v>
      </c>
      <c r="G119" s="10">
        <v>8.1391582103494786E-2</v>
      </c>
      <c r="H119" s="10">
        <v>9.7434579639384983E-2</v>
      </c>
      <c r="I119" s="10">
        <v>6.7888139657065763E-2</v>
      </c>
      <c r="J119" s="10">
        <v>2.2800541405192568E-2</v>
      </c>
      <c r="K119" s="10">
        <v>1.3459408808246017E-3</v>
      </c>
      <c r="L119" s="10">
        <v>1.1050538867591764E-2</v>
      </c>
      <c r="M119" s="10">
        <v>0.17882616174287977</v>
      </c>
      <c r="N119" s="10">
        <v>0.10575281469176818</v>
      </c>
      <c r="O119" s="10">
        <v>0</v>
      </c>
      <c r="P119" s="10">
        <v>5.4025457204980698E-2</v>
      </c>
      <c r="Q119">
        <v>23</v>
      </c>
      <c r="R119">
        <v>19</v>
      </c>
      <c r="S119">
        <v>3</v>
      </c>
      <c r="T119">
        <v>13</v>
      </c>
      <c r="U119">
        <v>35</v>
      </c>
      <c r="V119">
        <v>3</v>
      </c>
      <c r="W119">
        <v>2</v>
      </c>
    </row>
    <row r="120" spans="1:23" x14ac:dyDescent="0.25">
      <c r="A120" s="9">
        <v>42507</v>
      </c>
      <c r="B120" s="10">
        <v>2.241136780869275E-3</v>
      </c>
      <c r="C120" s="10">
        <v>3.8122354364039505E-3</v>
      </c>
      <c r="D120" s="10">
        <v>4.7167909695625884E-3</v>
      </c>
      <c r="E120" s="10">
        <v>1.4127696029026407E-2</v>
      </c>
      <c r="F120" s="10">
        <v>1.660566879491358E-2</v>
      </c>
      <c r="G120" s="10">
        <v>6.075145699296039E-2</v>
      </c>
      <c r="H120" s="10">
        <v>1.3980731118654709E-2</v>
      </c>
      <c r="I120" s="10">
        <v>4.1503528010775795E-2</v>
      </c>
      <c r="J120" s="10">
        <v>2.2825819167282581E-2</v>
      </c>
      <c r="K120" s="10">
        <v>1.5684443925778968E-3</v>
      </c>
      <c r="L120" s="10">
        <v>1.082126453389789E-2</v>
      </c>
      <c r="M120" s="10">
        <v>7.4732188111615097E-2</v>
      </c>
      <c r="N120" s="10">
        <v>0.10475563562453806</v>
      </c>
      <c r="O120" s="10">
        <v>0</v>
      </c>
      <c r="P120" s="10">
        <v>5.3154369212351088E-2</v>
      </c>
      <c r="Q120">
        <v>48</v>
      </c>
      <c r="R120">
        <v>43</v>
      </c>
      <c r="S120">
        <v>37</v>
      </c>
      <c r="T120">
        <v>17</v>
      </c>
      <c r="U120">
        <v>10</v>
      </c>
      <c r="V120">
        <v>5</v>
      </c>
      <c r="W120">
        <v>10</v>
      </c>
    </row>
    <row r="121" spans="1:23" x14ac:dyDescent="0.25">
      <c r="A121" s="9">
        <v>42503</v>
      </c>
      <c r="B121" s="10">
        <v>1.593734801531382E-2</v>
      </c>
      <c r="C121" s="10">
        <v>1.0321864594894561E-2</v>
      </c>
      <c r="D121" s="10">
        <v>6.5121441292620603E-3</v>
      </c>
      <c r="E121" s="10">
        <v>6.9641496061939217E-3</v>
      </c>
      <c r="F121" s="10">
        <v>8.973481002196141E-3</v>
      </c>
      <c r="G121" s="10">
        <v>1.3437450451878864E-2</v>
      </c>
      <c r="H121" s="10">
        <v>2.804212813186294E-2</v>
      </c>
      <c r="I121" s="10">
        <v>4.8708987347860513E-2</v>
      </c>
      <c r="J121" s="10">
        <v>2.2627122127677066E-2</v>
      </c>
      <c r="K121" s="10">
        <v>9.0006537637024305E-4</v>
      </c>
      <c r="L121" s="10">
        <v>1.0783866009020416E-2</v>
      </c>
      <c r="M121" s="10">
        <v>4.1479578583741808E-2</v>
      </c>
      <c r="N121" s="10">
        <v>0.10264058453570107</v>
      </c>
      <c r="O121" s="10">
        <v>0</v>
      </c>
      <c r="P121" s="10">
        <v>4.9779958890641358E-2</v>
      </c>
      <c r="Q121">
        <v>11</v>
      </c>
      <c r="R121">
        <v>27</v>
      </c>
      <c r="S121">
        <v>39</v>
      </c>
      <c r="T121">
        <v>36</v>
      </c>
      <c r="U121">
        <v>31</v>
      </c>
      <c r="V121">
        <v>11</v>
      </c>
      <c r="W121">
        <v>9</v>
      </c>
    </row>
    <row r="122" spans="1:23" x14ac:dyDescent="0.25">
      <c r="A122" s="9">
        <v>42500</v>
      </c>
      <c r="B122" s="10">
        <v>1.0364197530864197E-2</v>
      </c>
      <c r="C122" s="10">
        <v>8.532407407407407E-3</v>
      </c>
      <c r="D122" s="10">
        <v>8.7662835249042153E-3</v>
      </c>
      <c r="E122" s="10">
        <v>2.4719101123595504E-3</v>
      </c>
      <c r="F122" s="10">
        <v>1.2576832151300236E-2</v>
      </c>
      <c r="G122" s="10">
        <v>5.9769277474195512E-2</v>
      </c>
      <c r="H122" s="10">
        <v>1.2892892892892893E-2</v>
      </c>
      <c r="I122" s="10">
        <v>4.2711630726835606E-2</v>
      </c>
      <c r="J122" s="10">
        <v>2.2203703703703701E-2</v>
      </c>
      <c r="K122" s="10">
        <v>1.1235955056179776E-3</v>
      </c>
      <c r="L122" s="10">
        <v>1.0643471395043212E-2</v>
      </c>
      <c r="M122" s="10">
        <v>7.2662170367088399E-2</v>
      </c>
      <c r="N122" s="10">
        <v>0.10275462962962963</v>
      </c>
      <c r="O122" s="10">
        <v>0</v>
      </c>
      <c r="P122" s="10">
        <v>4.7177849937886103E-2</v>
      </c>
      <c r="Q122">
        <v>27</v>
      </c>
      <c r="R122">
        <v>33</v>
      </c>
      <c r="S122">
        <v>32</v>
      </c>
      <c r="T122">
        <v>47</v>
      </c>
      <c r="U122">
        <v>20</v>
      </c>
      <c r="V122">
        <v>5</v>
      </c>
      <c r="W122">
        <v>11</v>
      </c>
    </row>
    <row r="123" spans="1:23" x14ac:dyDescent="0.25">
      <c r="A123" s="9">
        <v>42496</v>
      </c>
      <c r="B123" s="10">
        <v>4.5079327908202097E-3</v>
      </c>
      <c r="C123" s="10">
        <v>2.2525027808676305E-3</v>
      </c>
      <c r="D123" s="10">
        <v>1.1699868540802913E-2</v>
      </c>
      <c r="E123" s="10">
        <v>1.9799777530589546E-2</v>
      </c>
      <c r="F123" s="10">
        <v>6.3121987393400074E-3</v>
      </c>
      <c r="G123" s="10">
        <v>7.1033100180363615E-2</v>
      </c>
      <c r="H123" s="10">
        <v>3.7602386490039441E-2</v>
      </c>
      <c r="I123" s="10">
        <v>4.457228038242031E-2</v>
      </c>
      <c r="J123" s="10">
        <v>2.1577239315161176E-2</v>
      </c>
      <c r="K123" s="10">
        <v>9.0072980818795955E-4</v>
      </c>
      <c r="L123" s="10">
        <v>1.0498629289116707E-2</v>
      </c>
      <c r="M123" s="10">
        <v>0.10863548667040306</v>
      </c>
      <c r="N123" s="10">
        <v>0.10063264738598443</v>
      </c>
      <c r="O123" s="10">
        <v>0</v>
      </c>
      <c r="P123" s="10">
        <v>4.7187507504193364E-2</v>
      </c>
      <c r="Q123">
        <v>41</v>
      </c>
      <c r="R123">
        <v>49</v>
      </c>
      <c r="S123">
        <v>21</v>
      </c>
      <c r="T123">
        <v>3</v>
      </c>
      <c r="U123">
        <v>36</v>
      </c>
      <c r="V123">
        <v>4</v>
      </c>
      <c r="W123">
        <v>7</v>
      </c>
    </row>
    <row r="124" spans="1:23" x14ac:dyDescent="0.25">
      <c r="A124" s="9">
        <v>42493</v>
      </c>
      <c r="B124" s="10">
        <v>7.8913360279358798E-3</v>
      </c>
      <c r="C124" s="10">
        <v>1.5071269487750559E-2</v>
      </c>
      <c r="D124" s="10">
        <v>1.6211850510291489E-2</v>
      </c>
      <c r="E124" s="10">
        <v>4.2851907191790474E-3</v>
      </c>
      <c r="F124" s="10">
        <v>1.0796268936470484E-2</v>
      </c>
      <c r="G124" s="10">
        <v>9.1815756626447045E-2</v>
      </c>
      <c r="H124" s="10">
        <v>5.7675516298845916E-2</v>
      </c>
      <c r="I124" s="10">
        <v>5.4255915681627451E-2</v>
      </c>
      <c r="J124" s="10">
        <v>2.1601267421302781E-2</v>
      </c>
      <c r="K124" s="10">
        <v>1.3498009043666059E-3</v>
      </c>
      <c r="L124" s="10">
        <v>1.0577679695358715E-2</v>
      </c>
      <c r="M124" s="10">
        <v>0.14949127292529296</v>
      </c>
      <c r="N124" s="10">
        <v>9.9065631959910916E-2</v>
      </c>
      <c r="O124" s="10">
        <v>0</v>
      </c>
      <c r="P124" s="10">
        <v>5.1108044205308019E-2</v>
      </c>
      <c r="Q124">
        <v>33</v>
      </c>
      <c r="R124">
        <v>13</v>
      </c>
      <c r="S124">
        <v>10</v>
      </c>
      <c r="T124">
        <v>41</v>
      </c>
      <c r="U124">
        <v>23</v>
      </c>
      <c r="V124">
        <v>2</v>
      </c>
      <c r="W124">
        <v>6</v>
      </c>
    </row>
    <row r="125" spans="1:23" x14ac:dyDescent="0.25">
      <c r="A125" s="9">
        <v>42489</v>
      </c>
      <c r="B125" s="10">
        <v>1.4634839443023585E-2</v>
      </c>
      <c r="C125" s="10">
        <v>8.5628216988068977E-3</v>
      </c>
      <c r="D125" s="10">
        <v>1.4190157668418539E-2</v>
      </c>
      <c r="E125" s="10">
        <v>1.6242376549281921E-2</v>
      </c>
      <c r="F125" s="10">
        <v>4.0605941373204803E-3</v>
      </c>
      <c r="G125" s="10">
        <v>6.4500716674629713E-2</v>
      </c>
      <c r="H125" s="10">
        <v>4.6199398233058825E-2</v>
      </c>
      <c r="I125" s="10">
        <v>5.7690789496851427E-2</v>
      </c>
      <c r="J125" s="10">
        <v>2.1625349101817053E-2</v>
      </c>
      <c r="K125" s="10">
        <v>1.3553951769054741E-3</v>
      </c>
      <c r="L125" s="10">
        <v>1.0629539265280293E-2</v>
      </c>
      <c r="M125" s="10">
        <v>0.11070011490768854</v>
      </c>
      <c r="N125" s="10">
        <v>9.7495122630992193E-2</v>
      </c>
      <c r="O125" s="10">
        <v>0</v>
      </c>
      <c r="P125" s="10">
        <v>5.2816662936472025E-2</v>
      </c>
      <c r="Q125">
        <v>14</v>
      </c>
      <c r="R125">
        <v>31</v>
      </c>
      <c r="S125">
        <v>15</v>
      </c>
      <c r="T125">
        <v>8</v>
      </c>
      <c r="U125">
        <v>43</v>
      </c>
      <c r="V125">
        <v>5</v>
      </c>
      <c r="W125">
        <v>8</v>
      </c>
    </row>
    <row r="126" spans="1:23" x14ac:dyDescent="0.25">
      <c r="A126" s="9">
        <v>42486</v>
      </c>
      <c r="B126" s="10">
        <v>1.6013299851190477E-2</v>
      </c>
      <c r="C126" s="10">
        <v>1.3540031397174255E-3</v>
      </c>
      <c r="D126" s="10">
        <v>1.5815548780487805E-2</v>
      </c>
      <c r="E126" s="10">
        <v>1.1309523809523809E-3</v>
      </c>
      <c r="F126" s="10">
        <v>1.4213709677419353E-2</v>
      </c>
      <c r="G126" s="10">
        <v>1.8517485119047619E-2</v>
      </c>
      <c r="H126" s="10">
        <v>7.6870952708006271E-2</v>
      </c>
      <c r="I126" s="10">
        <v>4.8527513829767444E-2</v>
      </c>
      <c r="J126" s="10">
        <v>2.1649484536082474E-2</v>
      </c>
      <c r="K126" s="10">
        <v>1.1309523809523809E-3</v>
      </c>
      <c r="L126" s="10">
        <v>1.0510704831830199E-2</v>
      </c>
      <c r="M126" s="10">
        <v>9.538843782705389E-2</v>
      </c>
      <c r="N126" s="10">
        <v>9.5921107700892863E-2</v>
      </c>
      <c r="O126" s="10">
        <v>0</v>
      </c>
      <c r="P126" s="10">
        <v>5.2402580048857568E-2</v>
      </c>
      <c r="Q126">
        <v>10</v>
      </c>
      <c r="R126">
        <v>49</v>
      </c>
      <c r="S126">
        <v>12</v>
      </c>
      <c r="T126">
        <v>50</v>
      </c>
      <c r="U126">
        <v>16</v>
      </c>
      <c r="V126">
        <v>10</v>
      </c>
      <c r="W126">
        <v>5</v>
      </c>
    </row>
    <row r="127" spans="1:23" x14ac:dyDescent="0.25">
      <c r="A127" s="9">
        <v>42482</v>
      </c>
      <c r="B127" s="10">
        <v>2.0109248913718191E-2</v>
      </c>
      <c r="C127" s="10">
        <v>7.2261099676565717E-3</v>
      </c>
      <c r="D127" s="10">
        <v>3.1707685338970256E-3</v>
      </c>
      <c r="E127" s="10">
        <v>1.1316430310843719E-2</v>
      </c>
      <c r="F127" s="10">
        <v>7.235967012503325E-3</v>
      </c>
      <c r="G127" s="10">
        <v>1.7976967011017135E-2</v>
      </c>
      <c r="H127" s="10">
        <v>2.7061657526523501E-2</v>
      </c>
      <c r="I127" s="10">
        <v>4.9058524738618832E-2</v>
      </c>
      <c r="J127" s="10">
        <v>2.099637159477049E-2</v>
      </c>
      <c r="K127" s="10">
        <v>1.3551991349792754E-3</v>
      </c>
      <c r="L127" s="10">
        <v>1.0373908844871249E-2</v>
      </c>
      <c r="M127" s="10">
        <v>4.5038624537540636E-2</v>
      </c>
      <c r="N127" s="10">
        <v>9.2097299813780259E-2</v>
      </c>
      <c r="O127" s="10">
        <v>0</v>
      </c>
      <c r="P127" s="10">
        <v>4.9046443581561426E-2</v>
      </c>
      <c r="Q127">
        <v>3</v>
      </c>
      <c r="R127">
        <v>33</v>
      </c>
      <c r="S127">
        <v>45</v>
      </c>
      <c r="T127">
        <v>21</v>
      </c>
      <c r="U127">
        <v>31</v>
      </c>
      <c r="V127">
        <v>11</v>
      </c>
      <c r="W127">
        <v>9</v>
      </c>
    </row>
    <row r="128" spans="1:23" x14ac:dyDescent="0.25">
      <c r="A128" s="9">
        <v>42479</v>
      </c>
      <c r="B128" s="10">
        <v>2.0579223810913334E-2</v>
      </c>
      <c r="C128" s="10">
        <v>3.391403684135371E-3</v>
      </c>
      <c r="D128" s="10">
        <v>1.0856257836123609E-2</v>
      </c>
      <c r="E128" s="10">
        <v>1.7426252536288437E-2</v>
      </c>
      <c r="F128" s="10">
        <v>1.6941421776242915E-2</v>
      </c>
      <c r="G128" s="10">
        <v>3.5995274363421557E-2</v>
      </c>
      <c r="H128" s="10">
        <v>2.0811760945989136E-2</v>
      </c>
      <c r="I128" s="10">
        <v>6.9194559643703663E-2</v>
      </c>
      <c r="J128" s="10">
        <v>2.0793837496252219E-2</v>
      </c>
      <c r="K128" s="10">
        <v>9.0389352134318587E-4</v>
      </c>
      <c r="L128" s="10">
        <v>1.0719814065618815E-2</v>
      </c>
      <c r="M128" s="10">
        <v>5.6807035309410697E-2</v>
      </c>
      <c r="N128" s="10">
        <v>8.7140543437733031E-2</v>
      </c>
      <c r="O128" s="10">
        <v>0</v>
      </c>
      <c r="P128" s="10">
        <v>4.5958562224780806E-2</v>
      </c>
      <c r="Q128">
        <v>3</v>
      </c>
      <c r="R128">
        <v>43</v>
      </c>
      <c r="S128">
        <v>24</v>
      </c>
      <c r="T128">
        <v>9</v>
      </c>
      <c r="U128">
        <v>10</v>
      </c>
      <c r="V128">
        <v>8</v>
      </c>
      <c r="W128">
        <v>11</v>
      </c>
    </row>
    <row r="129" spans="1:23" x14ac:dyDescent="0.25">
      <c r="A129" s="9">
        <v>42475</v>
      </c>
      <c r="B129" s="10">
        <v>1.4498461855298555E-2</v>
      </c>
      <c r="C129" s="10">
        <v>1.2676853423882287E-2</v>
      </c>
      <c r="D129" s="10">
        <v>1.1578640568194021E-2</v>
      </c>
      <c r="E129" s="10">
        <v>1.7873711634709875E-2</v>
      </c>
      <c r="F129" s="10">
        <v>1.5208377470415544E-2</v>
      </c>
      <c r="G129" s="10">
        <v>9.0657767484475224E-2</v>
      </c>
      <c r="H129" s="10">
        <v>8.7284884993113737E-2</v>
      </c>
      <c r="I129" s="10">
        <v>7.1836044952500289E-2</v>
      </c>
      <c r="J129" s="10">
        <v>2.0602268854374602E-2</v>
      </c>
      <c r="K129" s="10">
        <v>1.3580805794477138E-3</v>
      </c>
      <c r="L129" s="10">
        <v>1.1140288627068715E-2</v>
      </c>
      <c r="M129" s="10">
        <v>0.17794265247758895</v>
      </c>
      <c r="N129" s="10">
        <v>9.0657767484475224E-2</v>
      </c>
      <c r="O129" s="10">
        <v>0</v>
      </c>
      <c r="P129" s="10">
        <v>5.1027208313882466E-2</v>
      </c>
      <c r="Q129">
        <v>18</v>
      </c>
      <c r="R129">
        <v>23</v>
      </c>
      <c r="S129">
        <v>27</v>
      </c>
      <c r="T129">
        <v>9</v>
      </c>
      <c r="U129">
        <v>14</v>
      </c>
      <c r="V129">
        <v>1</v>
      </c>
      <c r="W129">
        <v>2</v>
      </c>
    </row>
    <row r="130" spans="1:23" x14ac:dyDescent="0.25">
      <c r="A130" s="9">
        <v>42472</v>
      </c>
      <c r="B130" s="10">
        <v>6.5744892874937729E-3</v>
      </c>
      <c r="C130" s="10">
        <v>2.7195139592072906E-3</v>
      </c>
      <c r="D130" s="10">
        <v>3.1782511210762328E-3</v>
      </c>
      <c r="E130" s="10">
        <v>1.362538806484995E-2</v>
      </c>
      <c r="F130" s="10">
        <v>2.1513452914798205E-2</v>
      </c>
      <c r="G130" s="10">
        <v>3.5513414912214027E-2</v>
      </c>
      <c r="H130" s="10">
        <v>1.2446022255439296E-2</v>
      </c>
      <c r="I130" s="10">
        <v>4.7611095347425456E-2</v>
      </c>
      <c r="J130" s="10">
        <v>2.1513452914798205E-2</v>
      </c>
      <c r="K130" s="10">
        <v>9.0793334440569112E-4</v>
      </c>
      <c r="L130" s="10">
        <v>1.1193624365087078E-2</v>
      </c>
      <c r="M130" s="10">
        <v>4.7959437167653322E-2</v>
      </c>
      <c r="N130" s="10">
        <v>8.8504509783938035E-2</v>
      </c>
      <c r="O130" s="10">
        <v>0</v>
      </c>
      <c r="P130" s="10">
        <v>4.7935215014201955E-2</v>
      </c>
      <c r="Q130">
        <v>37</v>
      </c>
      <c r="R130">
        <v>47</v>
      </c>
      <c r="S130">
        <v>44</v>
      </c>
      <c r="T130">
        <v>19</v>
      </c>
      <c r="U130">
        <v>1</v>
      </c>
      <c r="V130">
        <v>8</v>
      </c>
      <c r="W130">
        <v>11</v>
      </c>
    </row>
    <row r="131" spans="1:23" x14ac:dyDescent="0.25">
      <c r="A131" s="9">
        <v>42468</v>
      </c>
      <c r="B131" s="10">
        <v>1.7702955480733258E-2</v>
      </c>
      <c r="C131" s="10">
        <v>1.0909090909090908E-2</v>
      </c>
      <c r="D131" s="10">
        <v>8.1667741242209321E-3</v>
      </c>
      <c r="E131" s="10">
        <v>7.0423106567684872E-3</v>
      </c>
      <c r="F131" s="10">
        <v>4.537610272377297E-3</v>
      </c>
      <c r="G131" s="10">
        <v>2.9927749719416388E-2</v>
      </c>
      <c r="H131" s="10">
        <v>5.0977060322854713E-2</v>
      </c>
      <c r="I131" s="10">
        <v>4.835874144319089E-2</v>
      </c>
      <c r="J131" s="10">
        <v>2.1084175084175084E-2</v>
      </c>
      <c r="K131" s="10">
        <v>1.3612830817131892E-3</v>
      </c>
      <c r="L131" s="10">
        <v>1.1211063330675189E-2</v>
      </c>
      <c r="M131" s="10">
        <v>8.0904810042271097E-2</v>
      </c>
      <c r="N131" s="10">
        <v>8.6346418732782371E-2</v>
      </c>
      <c r="O131" s="10">
        <v>0</v>
      </c>
      <c r="P131" s="10">
        <v>4.5835764791685711E-2</v>
      </c>
      <c r="Q131">
        <v>9</v>
      </c>
      <c r="R131">
        <v>29</v>
      </c>
      <c r="S131">
        <v>34</v>
      </c>
      <c r="T131">
        <v>37</v>
      </c>
      <c r="U131">
        <v>41</v>
      </c>
      <c r="V131">
        <v>8</v>
      </c>
      <c r="W131">
        <v>6</v>
      </c>
    </row>
    <row r="132" spans="1:23" x14ac:dyDescent="0.25">
      <c r="A132" s="9">
        <v>42465</v>
      </c>
      <c r="B132" s="10">
        <v>1.5911145550820096E-2</v>
      </c>
      <c r="C132" s="10">
        <v>1.0449438202247191E-2</v>
      </c>
      <c r="D132" s="10">
        <v>1.0240364101834733E-2</v>
      </c>
      <c r="E132" s="10">
        <v>4.765824897096451E-3</v>
      </c>
      <c r="F132" s="10">
        <v>9.3193852511946271E-3</v>
      </c>
      <c r="G132" s="10">
        <v>7.1753702757916232E-2</v>
      </c>
      <c r="H132" s="10">
        <v>4.9711341486125771E-2</v>
      </c>
      <c r="I132" s="10">
        <v>5.0686158003193101E-2</v>
      </c>
      <c r="J132" s="10">
        <v>2.0880898876404496E-2</v>
      </c>
      <c r="K132" s="10">
        <v>9.1136079900124836E-4</v>
      </c>
      <c r="L132" s="10">
        <v>1.1292059419169647E-2</v>
      </c>
      <c r="M132" s="10">
        <v>0.121465044244042</v>
      </c>
      <c r="N132" s="10">
        <v>8.305349846782431E-2</v>
      </c>
      <c r="O132" s="10">
        <v>0</v>
      </c>
      <c r="P132" s="10">
        <v>4.5882072982404411E-2</v>
      </c>
      <c r="Q132">
        <v>12</v>
      </c>
      <c r="R132">
        <v>28</v>
      </c>
      <c r="S132">
        <v>29</v>
      </c>
      <c r="T132">
        <v>43</v>
      </c>
      <c r="U132">
        <v>33</v>
      </c>
      <c r="V132">
        <v>4</v>
      </c>
      <c r="W132">
        <v>6</v>
      </c>
    </row>
    <row r="133" spans="1:23" x14ac:dyDescent="0.25">
      <c r="A133" s="9">
        <v>42461</v>
      </c>
      <c r="B133" s="10">
        <v>1.3688429791346502E-2</v>
      </c>
      <c r="C133" s="10">
        <v>1.0473389621478039E-2</v>
      </c>
      <c r="D133" s="10">
        <v>1.2952926338753111E-2</v>
      </c>
      <c r="E133" s="10">
        <v>1.1364558811591849E-3</v>
      </c>
      <c r="F133" s="10">
        <v>5.6854306255196352E-3</v>
      </c>
      <c r="G133" s="10">
        <v>6.3954269867209992E-2</v>
      </c>
      <c r="H133" s="10">
        <v>7.4653168353955746E-2</v>
      </c>
      <c r="I133" s="10">
        <v>4.3936632258256468E-2</v>
      </c>
      <c r="J133" s="10">
        <v>2.0904386951631049E-2</v>
      </c>
      <c r="K133" s="10">
        <v>1.1364558811591849E-3</v>
      </c>
      <c r="L133" s="10">
        <v>1.1178057905347911E-2</v>
      </c>
      <c r="M133" s="10">
        <v>0.13860743822116572</v>
      </c>
      <c r="N133" s="10">
        <v>8.088442069741282E-2</v>
      </c>
      <c r="O133" s="10">
        <v>0</v>
      </c>
      <c r="P133" s="10">
        <v>4.9516080224542604E-2</v>
      </c>
      <c r="Q133">
        <v>17</v>
      </c>
      <c r="R133">
        <v>28</v>
      </c>
      <c r="S133">
        <v>21</v>
      </c>
      <c r="T133">
        <v>50</v>
      </c>
      <c r="U133">
        <v>41</v>
      </c>
      <c r="V133">
        <v>6</v>
      </c>
      <c r="W133">
        <v>4</v>
      </c>
    </row>
    <row r="134" spans="1:23" x14ac:dyDescent="0.25">
      <c r="A134" s="9">
        <v>42458</v>
      </c>
      <c r="B134" s="10">
        <v>8.6547221378682048E-3</v>
      </c>
      <c r="C134" s="10">
        <v>1.2964945143162964E-2</v>
      </c>
      <c r="D134" s="10">
        <v>1.3648648648648648E-3</v>
      </c>
      <c r="E134" s="10">
        <v>1.5247278528528528E-2</v>
      </c>
      <c r="F134" s="10">
        <v>2.0503261882572226E-3</v>
      </c>
      <c r="G134" s="10">
        <v>9.5117216664177981E-2</v>
      </c>
      <c r="H134" s="10">
        <v>2.0490599294947121E-2</v>
      </c>
      <c r="I134" s="10">
        <v>4.0282136862681783E-2</v>
      </c>
      <c r="J134" s="10">
        <v>2.0472972972972972E-2</v>
      </c>
      <c r="K134" s="10">
        <v>1.3648648648648648E-3</v>
      </c>
      <c r="L134" s="10">
        <v>1.1053490185401976E-2</v>
      </c>
      <c r="M134" s="10">
        <v>0.1156078159591251</v>
      </c>
      <c r="N134" s="10">
        <v>9.5117216664177981E-2</v>
      </c>
      <c r="O134" s="10">
        <v>0</v>
      </c>
      <c r="P134" s="10">
        <v>5.0754610089105597E-2</v>
      </c>
      <c r="Q134">
        <v>34</v>
      </c>
      <c r="R134">
        <v>19</v>
      </c>
      <c r="S134">
        <v>50</v>
      </c>
      <c r="T134">
        <v>13</v>
      </c>
      <c r="U134">
        <v>47</v>
      </c>
      <c r="V134">
        <v>1</v>
      </c>
      <c r="W134">
        <v>11</v>
      </c>
    </row>
    <row r="135" spans="1:23" x14ac:dyDescent="0.25">
      <c r="A135" s="9">
        <v>42454</v>
      </c>
      <c r="B135" s="10">
        <v>1.8248079494507222E-3</v>
      </c>
      <c r="C135" s="10">
        <v>4.3273774953594569E-3</v>
      </c>
      <c r="D135" s="10">
        <v>1.4370362601924437E-2</v>
      </c>
      <c r="E135" s="10">
        <v>1.3675800205872261E-3</v>
      </c>
      <c r="F135" s="10">
        <v>6.8468666648335025E-3</v>
      </c>
      <c r="G135" s="10">
        <v>2.4373669046724288E-2</v>
      </c>
      <c r="H135" s="10">
        <v>2.6632510314785411E-2</v>
      </c>
      <c r="I135" s="10">
        <v>2.8736994732155345E-2</v>
      </c>
      <c r="J135" s="10">
        <v>2.0290617562319931E-2</v>
      </c>
      <c r="K135" s="10">
        <v>1.3675800205872261E-3</v>
      </c>
      <c r="L135" s="10">
        <v>1.0596323127932714E-2</v>
      </c>
      <c r="M135" s="10">
        <v>5.1006179361509696E-2</v>
      </c>
      <c r="N135" s="10">
        <v>9.2957202563735228E-2</v>
      </c>
      <c r="O135" s="10">
        <v>0</v>
      </c>
      <c r="P135" s="10">
        <v>4.5986717861119221E-2</v>
      </c>
      <c r="Q135">
        <v>48</v>
      </c>
      <c r="R135">
        <v>45</v>
      </c>
      <c r="S135">
        <v>14</v>
      </c>
      <c r="T135">
        <v>50</v>
      </c>
      <c r="U135">
        <v>34</v>
      </c>
      <c r="V135">
        <v>10</v>
      </c>
      <c r="W135">
        <v>9</v>
      </c>
    </row>
    <row r="136" spans="1:23" x14ac:dyDescent="0.25">
      <c r="A136" s="9">
        <v>42451</v>
      </c>
      <c r="B136" s="10">
        <v>1.6444031337139821E-2</v>
      </c>
      <c r="C136" s="10">
        <v>1.0270880361173814E-2</v>
      </c>
      <c r="D136" s="10">
        <v>5.7040219422801524E-3</v>
      </c>
      <c r="E136" s="10">
        <v>1.2551782303475305E-2</v>
      </c>
      <c r="F136" s="10">
        <v>2.9667849080941629E-3</v>
      </c>
      <c r="G136" s="10">
        <v>2.3834445187081478E-2</v>
      </c>
      <c r="H136" s="10">
        <v>0.10324937626232625</v>
      </c>
      <c r="I136" s="10">
        <v>4.7937500852163258E-2</v>
      </c>
      <c r="J136" s="10">
        <v>2.0313518936543769E-2</v>
      </c>
      <c r="K136" s="10">
        <v>1.3680826321909845E-3</v>
      </c>
      <c r="L136" s="10">
        <v>1.0439380270119109E-2</v>
      </c>
      <c r="M136" s="10">
        <v>0.12708382144940772</v>
      </c>
      <c r="N136" s="10">
        <v>0.10324937626232625</v>
      </c>
      <c r="O136" s="10">
        <v>0</v>
      </c>
      <c r="P136" s="10">
        <v>4.7309649928454676E-2</v>
      </c>
      <c r="Q136">
        <v>8</v>
      </c>
      <c r="R136">
        <v>26</v>
      </c>
      <c r="S136">
        <v>36</v>
      </c>
      <c r="T136">
        <v>20</v>
      </c>
      <c r="U136">
        <v>46</v>
      </c>
      <c r="V136">
        <v>9</v>
      </c>
      <c r="W136">
        <v>1</v>
      </c>
    </row>
    <row r="137" spans="1:23" x14ac:dyDescent="0.25">
      <c r="A137" s="9">
        <v>42447</v>
      </c>
      <c r="B137" s="10">
        <v>6.1680176860722195E-3</v>
      </c>
      <c r="C137" s="10">
        <v>2.0089934278796264E-2</v>
      </c>
      <c r="D137" s="10">
        <v>5.7104671648138018E-3</v>
      </c>
      <c r="E137" s="10">
        <v>1.668047708725675E-2</v>
      </c>
      <c r="F137" s="10">
        <v>1.2795982423101067E-2</v>
      </c>
      <c r="G137" s="10">
        <v>5.8519012251634611E-2</v>
      </c>
      <c r="H137" s="10">
        <v>3.1414912770844967E-2</v>
      </c>
      <c r="I137" s="10">
        <v>6.1444878640040106E-2</v>
      </c>
      <c r="J137" s="10">
        <v>2.0336472065285625E-2</v>
      </c>
      <c r="K137" s="10">
        <v>1.3706705969049374E-3</v>
      </c>
      <c r="L137" s="10">
        <v>1.0587842660507584E-2</v>
      </c>
      <c r="M137" s="10">
        <v>8.9933925022479572E-2</v>
      </c>
      <c r="N137" s="10">
        <v>0.10166220636336604</v>
      </c>
      <c r="O137" s="10">
        <v>0</v>
      </c>
      <c r="P137" s="10">
        <v>4.5096609229210556E-2</v>
      </c>
      <c r="Q137">
        <v>38</v>
      </c>
      <c r="R137">
        <v>3</v>
      </c>
      <c r="S137">
        <v>39</v>
      </c>
      <c r="T137">
        <v>9</v>
      </c>
      <c r="U137">
        <v>20</v>
      </c>
      <c r="V137">
        <v>4</v>
      </c>
      <c r="W137">
        <v>8</v>
      </c>
    </row>
    <row r="138" spans="1:23" x14ac:dyDescent="0.25">
      <c r="A138" s="9">
        <v>42444</v>
      </c>
      <c r="B138" s="10">
        <v>8.2342996370145683E-3</v>
      </c>
      <c r="C138" s="10">
        <v>8.9237967914438509E-3</v>
      </c>
      <c r="D138" s="10">
        <v>1.2803048344844008E-2</v>
      </c>
      <c r="E138" s="10">
        <v>1.6501145912910617E-2</v>
      </c>
      <c r="F138" s="10">
        <v>2.0104693461094846E-2</v>
      </c>
      <c r="G138" s="10">
        <v>8.7601809954751128E-2</v>
      </c>
      <c r="H138" s="10">
        <v>3.6540595919064285E-2</v>
      </c>
      <c r="I138" s="10">
        <v>6.6566984147307898E-2</v>
      </c>
      <c r="J138" s="10">
        <v>2.0359477124183008E-2</v>
      </c>
      <c r="K138" s="10">
        <v>1.6007395514036882E-3</v>
      </c>
      <c r="L138" s="10">
        <v>1.0951919284759559E-2</v>
      </c>
      <c r="M138" s="10">
        <v>0.12414240587381542</v>
      </c>
      <c r="N138" s="10">
        <v>0.1000714455822815</v>
      </c>
      <c r="O138" s="10">
        <v>0</v>
      </c>
      <c r="P138" s="10">
        <v>4.6575190941931834E-2</v>
      </c>
      <c r="Q138">
        <v>35</v>
      </c>
      <c r="R138">
        <v>33</v>
      </c>
      <c r="S138">
        <v>19</v>
      </c>
      <c r="T138">
        <v>11</v>
      </c>
      <c r="U138">
        <v>2</v>
      </c>
      <c r="V138">
        <v>2</v>
      </c>
      <c r="W138">
        <v>6</v>
      </c>
    </row>
    <row r="139" spans="1:23" x14ac:dyDescent="0.25">
      <c r="A139" s="9">
        <v>42440</v>
      </c>
      <c r="B139" s="10">
        <v>2.2907443632245446E-3</v>
      </c>
      <c r="C139" s="10">
        <v>1.4653601851395933E-2</v>
      </c>
      <c r="D139" s="10">
        <v>1.9232852429957162E-2</v>
      </c>
      <c r="E139" s="10">
        <v>3.895282994021438E-3</v>
      </c>
      <c r="F139" s="10">
        <v>1.4674999650462088E-2</v>
      </c>
      <c r="G139" s="10">
        <v>6.7810398956377138E-2</v>
      </c>
      <c r="H139" s="10">
        <v>5.8649727629905668E-2</v>
      </c>
      <c r="I139" s="10">
        <v>5.4747481289061158E-2</v>
      </c>
      <c r="J139" s="10">
        <v>2.0153517050459292E-2</v>
      </c>
      <c r="K139" s="10">
        <v>9.1732729331823332E-4</v>
      </c>
      <c r="L139" s="10">
        <v>1.0891048672926047E-2</v>
      </c>
      <c r="M139" s="10">
        <v>0.12646012658628281</v>
      </c>
      <c r="N139" s="10">
        <v>9.8477081719020101E-2</v>
      </c>
      <c r="O139" s="10">
        <v>0</v>
      </c>
      <c r="P139" s="10">
        <v>4.8332295549497618E-2</v>
      </c>
      <c r="Q139">
        <v>48</v>
      </c>
      <c r="R139">
        <v>15</v>
      </c>
      <c r="S139">
        <v>5</v>
      </c>
      <c r="T139">
        <v>44</v>
      </c>
      <c r="U139">
        <v>14</v>
      </c>
      <c r="V139">
        <v>4</v>
      </c>
      <c r="W139">
        <v>6</v>
      </c>
    </row>
    <row r="140" spans="1:23" x14ac:dyDescent="0.25">
      <c r="A140" s="9">
        <v>42437</v>
      </c>
      <c r="B140" s="10">
        <v>1.444991789819376E-2</v>
      </c>
      <c r="C140" s="10">
        <v>1.7222078704899682E-2</v>
      </c>
      <c r="D140" s="10">
        <v>1.6076516076516075E-3</v>
      </c>
      <c r="E140" s="10">
        <v>3.2094889237746383E-3</v>
      </c>
      <c r="F140" s="10">
        <v>2.5197834235735107E-3</v>
      </c>
      <c r="G140" s="10">
        <v>2.1665046971169419E-2</v>
      </c>
      <c r="H140" s="10">
        <v>8.7806220754197625E-2</v>
      </c>
      <c r="I140" s="10">
        <v>3.9008920558093199E-2</v>
      </c>
      <c r="J140" s="10">
        <v>2.0176366843033509E-2</v>
      </c>
      <c r="K140" s="10">
        <v>1.606425702811245E-3</v>
      </c>
      <c r="L140" s="10">
        <v>1.05644506500789E-2</v>
      </c>
      <c r="M140" s="10">
        <v>0.10947126772536704</v>
      </c>
      <c r="N140" s="10">
        <v>9.6879102518200269E-2</v>
      </c>
      <c r="O140" s="10">
        <v>0</v>
      </c>
      <c r="P140" s="10">
        <v>4.9142440508704067E-2</v>
      </c>
      <c r="Q140">
        <v>16</v>
      </c>
      <c r="R140">
        <v>8</v>
      </c>
      <c r="S140">
        <v>49</v>
      </c>
      <c r="T140">
        <v>45</v>
      </c>
      <c r="U140">
        <v>48</v>
      </c>
      <c r="V140">
        <v>10</v>
      </c>
      <c r="W140">
        <v>2</v>
      </c>
    </row>
    <row r="141" spans="1:23" x14ac:dyDescent="0.25">
      <c r="A141" s="9">
        <v>42433</v>
      </c>
      <c r="B141" s="10">
        <v>8.9685569821778676E-3</v>
      </c>
      <c r="C141" s="10">
        <v>7.1156514062302931E-3</v>
      </c>
      <c r="D141" s="10">
        <v>1.8152875058830044E-2</v>
      </c>
      <c r="E141" s="10">
        <v>7.3393636565758221E-3</v>
      </c>
      <c r="F141" s="10">
        <v>1.3321760032049141E-2</v>
      </c>
      <c r="G141" s="10">
        <v>4.6234686289091546E-2</v>
      </c>
      <c r="H141" s="10">
        <v>7.5338117316608624E-2</v>
      </c>
      <c r="I141" s="10">
        <v>5.4898207135863172E-2</v>
      </c>
      <c r="J141" s="10">
        <v>2.0199268508008576E-2</v>
      </c>
      <c r="K141" s="10">
        <v>9.1732493224304466E-4</v>
      </c>
      <c r="L141" s="10">
        <v>1.0586186242150542E-2</v>
      </c>
      <c r="M141" s="10">
        <v>0.12157280360570016</v>
      </c>
      <c r="N141" s="10">
        <v>9.2995399964155567E-2</v>
      </c>
      <c r="O141" s="10">
        <v>0</v>
      </c>
      <c r="P141" s="10">
        <v>5.0478069956193972E-2</v>
      </c>
      <c r="Q141">
        <v>28</v>
      </c>
      <c r="R141">
        <v>35</v>
      </c>
      <c r="S141">
        <v>7</v>
      </c>
      <c r="T141">
        <v>34</v>
      </c>
      <c r="U141">
        <v>18</v>
      </c>
      <c r="V141">
        <v>8</v>
      </c>
      <c r="W141">
        <v>3</v>
      </c>
    </row>
    <row r="142" spans="1:23" x14ac:dyDescent="0.25">
      <c r="A142" s="9">
        <v>42430</v>
      </c>
      <c r="B142" s="10">
        <v>2.0199999999999999E-2</v>
      </c>
      <c r="C142" s="10">
        <v>1.8160919540229886E-2</v>
      </c>
      <c r="D142" s="10">
        <v>2.5290697674418606E-3</v>
      </c>
      <c r="E142" s="10">
        <v>7.8192640692640696E-3</v>
      </c>
      <c r="F142" s="10">
        <v>3.4442361761949395E-3</v>
      </c>
      <c r="G142" s="10">
        <v>3.6136363636363633E-2</v>
      </c>
      <c r="H142" s="10">
        <v>9.1919191919191921E-3</v>
      </c>
      <c r="I142" s="10">
        <v>5.2153489553130747E-2</v>
      </c>
      <c r="J142" s="10">
        <v>2.0199999999999999E-2</v>
      </c>
      <c r="K142" s="10">
        <v>6.9090909090909088E-4</v>
      </c>
      <c r="L142" s="10">
        <v>1.0643810033346348E-2</v>
      </c>
      <c r="M142" s="10">
        <v>4.5328282828282829E-2</v>
      </c>
      <c r="N142" s="10">
        <v>8.7960526315789475E-2</v>
      </c>
      <c r="O142" s="10">
        <v>0</v>
      </c>
      <c r="P142" s="10">
        <v>4.697128235526641E-2</v>
      </c>
      <c r="Q142">
        <v>1</v>
      </c>
      <c r="R142">
        <v>8</v>
      </c>
      <c r="S142">
        <v>47</v>
      </c>
      <c r="T142">
        <v>32</v>
      </c>
      <c r="U142">
        <v>43</v>
      </c>
      <c r="V142">
        <v>8</v>
      </c>
      <c r="W142">
        <v>11</v>
      </c>
    </row>
    <row r="143" spans="1:23" x14ac:dyDescent="0.25">
      <c r="A143" s="9">
        <v>42426</v>
      </c>
      <c r="B143" s="10">
        <v>1.2193148780179497E-2</v>
      </c>
      <c r="C143" s="10">
        <v>4.1437462356956438E-3</v>
      </c>
      <c r="D143" s="10">
        <v>1.1734478659354985E-2</v>
      </c>
      <c r="E143" s="10">
        <v>1.199151369799834E-2</v>
      </c>
      <c r="F143" s="10">
        <v>8.4973366080826757E-3</v>
      </c>
      <c r="G143" s="10">
        <v>3.3749408802137254E-2</v>
      </c>
      <c r="H143" s="10">
        <v>8.6282931318786664E-3</v>
      </c>
      <c r="I143" s="10">
        <v>4.8560223981311143E-2</v>
      </c>
      <c r="J143" s="10">
        <v>2.0222980659840729E-2</v>
      </c>
      <c r="K143" s="10">
        <v>9.1950787563186852E-4</v>
      </c>
      <c r="L143" s="10">
        <v>1.0563990639368357E-2</v>
      </c>
      <c r="M143" s="10">
        <v>4.2377701934015924E-2</v>
      </c>
      <c r="N143" s="10">
        <v>8.4629662894437463E-2</v>
      </c>
      <c r="O143" s="10">
        <v>0</v>
      </c>
      <c r="P143" s="10">
        <v>4.1967670414576552E-2</v>
      </c>
      <c r="Q143">
        <v>18</v>
      </c>
      <c r="R143">
        <v>45</v>
      </c>
      <c r="S143">
        <v>21</v>
      </c>
      <c r="T143">
        <v>19</v>
      </c>
      <c r="U143">
        <v>31</v>
      </c>
      <c r="V143">
        <v>8</v>
      </c>
      <c r="W143">
        <v>11</v>
      </c>
    </row>
    <row r="144" spans="1:23" x14ac:dyDescent="0.25">
      <c r="A144" s="9">
        <v>42423</v>
      </c>
      <c r="B144" s="10">
        <v>1.242881548974943E-2</v>
      </c>
      <c r="C144" s="10">
        <v>1.9335811053830476E-2</v>
      </c>
      <c r="D144" s="10">
        <v>9.2381675525183497E-4</v>
      </c>
      <c r="E144" s="10">
        <v>3.2222854973424451E-3</v>
      </c>
      <c r="F144" s="10">
        <v>2.0268286509744368E-2</v>
      </c>
      <c r="G144" s="10">
        <v>8.0187499177057683E-2</v>
      </c>
      <c r="H144" s="10">
        <v>4.6651739490577757E-2</v>
      </c>
      <c r="I144" s="10">
        <v>5.6179015305918553E-2</v>
      </c>
      <c r="J144" s="10">
        <v>2.0268286509744368E-2</v>
      </c>
      <c r="K144" s="10">
        <v>9.2381675525183497E-4</v>
      </c>
      <c r="L144" s="10">
        <v>1.0690569469822496E-2</v>
      </c>
      <c r="M144" s="10">
        <v>0.12683923866763544</v>
      </c>
      <c r="N144" s="10">
        <v>8.0187499177057683E-2</v>
      </c>
      <c r="O144" s="10">
        <v>0</v>
      </c>
      <c r="P144" s="10">
        <v>4.36067536896666E-2</v>
      </c>
      <c r="Q144">
        <v>19</v>
      </c>
      <c r="R144">
        <v>4</v>
      </c>
      <c r="S144">
        <v>50</v>
      </c>
      <c r="T144">
        <v>46</v>
      </c>
      <c r="U144">
        <v>1</v>
      </c>
      <c r="V144">
        <v>1</v>
      </c>
      <c r="W144">
        <v>7</v>
      </c>
    </row>
    <row r="145" spans="1:23" x14ac:dyDescent="0.25">
      <c r="A145" s="9">
        <v>42419</v>
      </c>
      <c r="B145" s="10">
        <v>6.9229516207851447E-3</v>
      </c>
      <c r="C145" s="10">
        <v>1.9371452730836739E-2</v>
      </c>
      <c r="D145" s="10">
        <v>1.4516818700114025E-2</v>
      </c>
      <c r="E145" s="10">
        <v>4.3939807602743014E-3</v>
      </c>
      <c r="F145" s="10">
        <v>1.4311538782434574E-2</v>
      </c>
      <c r="G145" s="10">
        <v>9.8033067274800448E-2</v>
      </c>
      <c r="H145" s="10">
        <v>7.9695160053855921E-2</v>
      </c>
      <c r="I145" s="10">
        <v>5.9516742594444783E-2</v>
      </c>
      <c r="J145" s="10">
        <v>2.0291397440770305E-2</v>
      </c>
      <c r="K145" s="10">
        <v>9.2170277461041416E-4</v>
      </c>
      <c r="L145" s="10">
        <v>1.0809031374165411E-2</v>
      </c>
      <c r="M145" s="10">
        <v>0.17772822732865637</v>
      </c>
      <c r="N145" s="10">
        <v>9.8033067274800448E-2</v>
      </c>
      <c r="O145" s="10">
        <v>0</v>
      </c>
      <c r="P145" s="10">
        <v>4.8668031179771969E-2</v>
      </c>
      <c r="Q145">
        <v>36</v>
      </c>
      <c r="R145">
        <v>2</v>
      </c>
      <c r="S145">
        <v>17</v>
      </c>
      <c r="T145">
        <v>39</v>
      </c>
      <c r="U145">
        <v>18</v>
      </c>
      <c r="V145">
        <v>1</v>
      </c>
      <c r="W145">
        <v>2</v>
      </c>
    </row>
    <row r="146" spans="1:23" x14ac:dyDescent="0.25">
      <c r="A146" s="9">
        <v>42416</v>
      </c>
      <c r="B146" s="10">
        <v>1.6167569289582673E-3</v>
      </c>
      <c r="C146" s="10">
        <v>8.998834159137277E-3</v>
      </c>
      <c r="D146" s="10">
        <v>1.4339085571962285E-2</v>
      </c>
      <c r="E146" s="10">
        <v>2.9992790194664745E-3</v>
      </c>
      <c r="F146" s="10">
        <v>2.304643749461532E-2</v>
      </c>
      <c r="G146" s="10">
        <v>5.2271471366663755E-2</v>
      </c>
      <c r="H146" s="10">
        <v>5.8202713382507897E-2</v>
      </c>
      <c r="I146" s="10">
        <v>5.1000393174139624E-2</v>
      </c>
      <c r="J146" s="10">
        <v>2.304643749461532E-2</v>
      </c>
      <c r="K146" s="10">
        <v>1.6167569289582673E-3</v>
      </c>
      <c r="L146" s="10">
        <v>1.0843829605404764E-2</v>
      </c>
      <c r="M146" s="10">
        <v>0.11047418474917164</v>
      </c>
      <c r="N146" s="10">
        <v>9.6423135464231355E-2</v>
      </c>
      <c r="O146" s="10">
        <v>0</v>
      </c>
      <c r="P146" s="10">
        <v>4.9074312112589974E-2</v>
      </c>
      <c r="Q146">
        <v>50</v>
      </c>
      <c r="R146">
        <v>29</v>
      </c>
      <c r="S146">
        <v>17</v>
      </c>
      <c r="T146">
        <v>47</v>
      </c>
      <c r="U146">
        <v>1</v>
      </c>
      <c r="V146">
        <v>7</v>
      </c>
      <c r="W146">
        <v>6</v>
      </c>
    </row>
    <row r="147" spans="1:23" x14ac:dyDescent="0.25">
      <c r="A147" s="9">
        <v>42412</v>
      </c>
      <c r="B147" s="10">
        <v>3.931428571428571E-3</v>
      </c>
      <c r="C147" s="10">
        <v>1.387563025210084E-2</v>
      </c>
      <c r="D147" s="10">
        <v>3.2385542168674696E-3</v>
      </c>
      <c r="E147" s="10">
        <v>1.1338271604938274E-2</v>
      </c>
      <c r="F147" s="10">
        <v>1.8953451043338683E-2</v>
      </c>
      <c r="G147" s="10">
        <v>4.8850574712643681E-2</v>
      </c>
      <c r="H147" s="10">
        <v>2.3561688311688311E-2</v>
      </c>
      <c r="I147" s="10">
        <v>5.1337335688673838E-2</v>
      </c>
      <c r="J147" s="10">
        <v>2.3072776280323452E-2</v>
      </c>
      <c r="K147" s="10">
        <v>9.2390977443609023E-4</v>
      </c>
      <c r="L147" s="10">
        <v>1.0763898167113116E-2</v>
      </c>
      <c r="M147" s="10">
        <v>7.2412263024331985E-2</v>
      </c>
      <c r="N147" s="10">
        <v>9.423492063492063E-2</v>
      </c>
      <c r="O147" s="10">
        <v>0</v>
      </c>
      <c r="P147" s="10">
        <v>4.6205913582125287E-2</v>
      </c>
      <c r="Q147">
        <v>41</v>
      </c>
      <c r="R147">
        <v>18</v>
      </c>
      <c r="S147">
        <v>44</v>
      </c>
      <c r="T147">
        <v>23</v>
      </c>
      <c r="U147">
        <v>4</v>
      </c>
      <c r="V147">
        <v>6</v>
      </c>
      <c r="W147">
        <v>10</v>
      </c>
    </row>
    <row r="148" spans="1:23" x14ac:dyDescent="0.25">
      <c r="A148" s="9">
        <v>42409</v>
      </c>
      <c r="B148" s="10">
        <v>4.1652739567531434E-3</v>
      </c>
      <c r="C148" s="10">
        <v>2.7821269420691317E-3</v>
      </c>
      <c r="D148" s="10">
        <v>1.7600838135149292E-2</v>
      </c>
      <c r="E148" s="10">
        <v>1.8066640620639614E-2</v>
      </c>
      <c r="F148" s="10">
        <v>1.572617946345976E-2</v>
      </c>
      <c r="G148" s="10">
        <v>1.7856023322152911E-2</v>
      </c>
      <c r="H148" s="10">
        <v>9.7809741745668519E-2</v>
      </c>
      <c r="I148" s="10">
        <v>5.8341059118070943E-2</v>
      </c>
      <c r="J148" s="10">
        <v>2.2637191831095374E-2</v>
      </c>
      <c r="K148" s="10">
        <v>9.2822380507300093E-4</v>
      </c>
      <c r="L148" s="10">
        <v>1.0808852387919433E-2</v>
      </c>
      <c r="M148" s="10">
        <v>0.11566576506782143</v>
      </c>
      <c r="N148" s="10">
        <v>9.7809741745668519E-2</v>
      </c>
      <c r="O148" s="10">
        <v>0</v>
      </c>
      <c r="P148" s="10">
        <v>4.5585157367813121E-2</v>
      </c>
      <c r="Q148">
        <v>42</v>
      </c>
      <c r="R148">
        <v>45</v>
      </c>
      <c r="S148">
        <v>10</v>
      </c>
      <c r="T148">
        <v>8</v>
      </c>
      <c r="U148">
        <v>15</v>
      </c>
      <c r="V148">
        <v>11</v>
      </c>
      <c r="W148">
        <v>1</v>
      </c>
    </row>
    <row r="149" spans="1:23" x14ac:dyDescent="0.25">
      <c r="A149" s="9">
        <v>42405</v>
      </c>
      <c r="B149" s="10">
        <v>1.4604810996563574E-2</v>
      </c>
      <c r="C149" s="10">
        <v>6.9537093187790585E-3</v>
      </c>
      <c r="D149" s="10">
        <v>2.7884143348060877E-3</v>
      </c>
      <c r="E149" s="10">
        <v>1.0454479454043852E-2</v>
      </c>
      <c r="F149" s="10">
        <v>4.8850118953211738E-3</v>
      </c>
      <c r="G149" s="10">
        <v>6.9779199747205436E-2</v>
      </c>
      <c r="H149" s="10">
        <v>7.197100553343394E-2</v>
      </c>
      <c r="I149" s="10">
        <v>3.9686425999513747E-2</v>
      </c>
      <c r="J149" s="10">
        <v>2.1738096781862587E-2</v>
      </c>
      <c r="K149" s="10">
        <v>1.1583458820803891E-3</v>
      </c>
      <c r="L149" s="10">
        <v>1.0521011652831324E-2</v>
      </c>
      <c r="M149" s="10">
        <v>0.14175020528063936</v>
      </c>
      <c r="N149" s="10">
        <v>9.6769759450171827E-2</v>
      </c>
      <c r="O149" s="10">
        <v>0</v>
      </c>
      <c r="P149" s="10">
        <v>4.7654621568037597E-2</v>
      </c>
      <c r="Q149">
        <v>16</v>
      </c>
      <c r="R149">
        <v>32</v>
      </c>
      <c r="S149">
        <v>46</v>
      </c>
      <c r="T149">
        <v>25</v>
      </c>
      <c r="U149">
        <v>39</v>
      </c>
      <c r="V149">
        <v>4</v>
      </c>
      <c r="W149">
        <v>3</v>
      </c>
    </row>
    <row r="150" spans="1:23" x14ac:dyDescent="0.25">
      <c r="A150" s="9">
        <v>42402</v>
      </c>
      <c r="B150" s="10">
        <v>1.1598206839032529E-2</v>
      </c>
      <c r="C150" s="10">
        <v>1.5107033639143732E-2</v>
      </c>
      <c r="D150" s="10">
        <v>7.4183683535562796E-3</v>
      </c>
      <c r="E150" s="10">
        <v>1.7622744228248818E-2</v>
      </c>
      <c r="F150" s="10">
        <v>1.1602806260118727E-2</v>
      </c>
      <c r="G150" s="10">
        <v>3.5755952696611339E-2</v>
      </c>
      <c r="H150" s="10">
        <v>7.2710832745236417E-2</v>
      </c>
      <c r="I150" s="10">
        <v>6.3349159320100087E-2</v>
      </c>
      <c r="J150" s="10">
        <v>2.1763025791933531E-2</v>
      </c>
      <c r="K150" s="10">
        <v>9.3053735255570116E-4</v>
      </c>
      <c r="L150" s="10">
        <v>1.0848888492362051E-2</v>
      </c>
      <c r="M150" s="10">
        <v>0.10846678544184776</v>
      </c>
      <c r="N150" s="10">
        <v>9.5727391874180875E-2</v>
      </c>
      <c r="O150" s="10">
        <v>0</v>
      </c>
      <c r="P150" s="10">
        <v>4.7614241055215618E-2</v>
      </c>
      <c r="Q150">
        <v>25</v>
      </c>
      <c r="R150">
        <v>15</v>
      </c>
      <c r="S150">
        <v>33</v>
      </c>
      <c r="T150">
        <v>8</v>
      </c>
      <c r="U150">
        <v>24</v>
      </c>
      <c r="V150">
        <v>7</v>
      </c>
      <c r="W150">
        <v>3</v>
      </c>
    </row>
    <row r="151" spans="1:23" x14ac:dyDescent="0.25">
      <c r="A151" s="9">
        <v>42398</v>
      </c>
      <c r="B151" s="10">
        <v>8.3624809761567824E-3</v>
      </c>
      <c r="C151" s="10">
        <v>1.0216850062565307E-2</v>
      </c>
      <c r="D151" s="10">
        <v>1.6938787842165688E-2</v>
      </c>
      <c r="E151" s="10">
        <v>1.6704936854190583E-2</v>
      </c>
      <c r="F151" s="10">
        <v>6.7555200585700257E-3</v>
      </c>
      <c r="G151" s="10">
        <v>5.71616425920487E-2</v>
      </c>
      <c r="H151" s="10">
        <v>4.734600699543428E-2</v>
      </c>
      <c r="I151" s="10">
        <v>5.8978575793648388E-2</v>
      </c>
      <c r="J151" s="10">
        <v>2.1788012044277886E-2</v>
      </c>
      <c r="K151" s="10">
        <v>1.6290687932478977E-3</v>
      </c>
      <c r="L151" s="10">
        <v>1.109793366481545E-2</v>
      </c>
      <c r="M151" s="10">
        <v>0.10450764958748299</v>
      </c>
      <c r="N151" s="10">
        <v>9.4105297687387235E-2</v>
      </c>
      <c r="O151" s="10">
        <v>0</v>
      </c>
      <c r="P151" s="10">
        <v>4.7138106191426811E-2</v>
      </c>
      <c r="Q151">
        <v>35</v>
      </c>
      <c r="R151">
        <v>28</v>
      </c>
      <c r="S151">
        <v>10</v>
      </c>
      <c r="T151">
        <v>13</v>
      </c>
      <c r="U151">
        <v>37</v>
      </c>
      <c r="V151">
        <v>5</v>
      </c>
      <c r="W151">
        <v>7</v>
      </c>
    </row>
    <row r="152" spans="1:23" x14ac:dyDescent="0.25">
      <c r="A152" s="9">
        <v>42395</v>
      </c>
      <c r="B152" s="10">
        <v>1.6972309299895509E-2</v>
      </c>
      <c r="C152" s="10">
        <v>2.0689655172413793E-2</v>
      </c>
      <c r="D152" s="10">
        <v>3.7153140601416468E-3</v>
      </c>
      <c r="E152" s="10">
        <v>6.9786535303776685E-3</v>
      </c>
      <c r="F152" s="10">
        <v>1.0020469217446072E-2</v>
      </c>
      <c r="G152" s="10">
        <v>3.5261293771718792E-2</v>
      </c>
      <c r="H152" s="10">
        <v>1.8495297805642633E-2</v>
      </c>
      <c r="I152" s="10">
        <v>5.8376401280274687E-2</v>
      </c>
      <c r="J152" s="10">
        <v>2.1581001951854261E-2</v>
      </c>
      <c r="K152" s="10">
        <v>1.628127112914131E-3</v>
      </c>
      <c r="L152" s="10">
        <v>1.1120269257805824E-2</v>
      </c>
      <c r="M152" s="10">
        <v>5.3756591577361429E-2</v>
      </c>
      <c r="N152" s="10">
        <v>9.3635467980295567E-2</v>
      </c>
      <c r="O152" s="10">
        <v>0</v>
      </c>
      <c r="P152" s="10">
        <v>4.2996754745221945E-2</v>
      </c>
      <c r="Q152">
        <v>9</v>
      </c>
      <c r="R152">
        <v>2</v>
      </c>
      <c r="S152">
        <v>43</v>
      </c>
      <c r="T152">
        <v>37</v>
      </c>
      <c r="U152">
        <v>27</v>
      </c>
      <c r="V152">
        <v>8</v>
      </c>
      <c r="W152">
        <v>11</v>
      </c>
    </row>
    <row r="153" spans="1:23" x14ac:dyDescent="0.25">
      <c r="A153" s="9">
        <v>42391</v>
      </c>
      <c r="B153" s="10">
        <v>5.1183269124931213E-3</v>
      </c>
      <c r="C153" s="10">
        <v>1.4672036823935558E-2</v>
      </c>
      <c r="D153" s="10">
        <v>1.0712915776206916E-2</v>
      </c>
      <c r="E153" s="10">
        <v>3.0234389195082068E-3</v>
      </c>
      <c r="F153" s="10">
        <v>1.6785975819347512E-2</v>
      </c>
      <c r="G153" s="10">
        <v>5.8421883798937403E-2</v>
      </c>
      <c r="H153" s="10">
        <v>8.4484629294755878E-2</v>
      </c>
      <c r="I153" s="10">
        <v>5.0312694251491319E-2</v>
      </c>
      <c r="J153" s="10">
        <v>2.1373515426536684E-2</v>
      </c>
      <c r="K153" s="10">
        <v>9.3356456344511252E-4</v>
      </c>
      <c r="L153" s="10">
        <v>1.1194005069217422E-2</v>
      </c>
      <c r="M153" s="10">
        <v>0.14290651309369329</v>
      </c>
      <c r="N153" s="10">
        <v>9.3743218806509945E-2</v>
      </c>
      <c r="O153" s="10">
        <v>0</v>
      </c>
      <c r="P153" s="10">
        <v>4.477458823591645E-2</v>
      </c>
      <c r="Q153">
        <v>42</v>
      </c>
      <c r="R153">
        <v>20</v>
      </c>
      <c r="S153">
        <v>27</v>
      </c>
      <c r="T153">
        <v>46</v>
      </c>
      <c r="U153">
        <v>8</v>
      </c>
      <c r="V153">
        <v>4</v>
      </c>
      <c r="W153">
        <v>2</v>
      </c>
    </row>
    <row r="154" spans="1:23" x14ac:dyDescent="0.25">
      <c r="A154" s="9">
        <v>42388</v>
      </c>
      <c r="B154" s="10">
        <v>3.0381830151415407E-3</v>
      </c>
      <c r="C154" s="10">
        <v>5.8216491812922832E-3</v>
      </c>
      <c r="D154" s="10">
        <v>2.3276591742687858E-3</v>
      </c>
      <c r="E154" s="10">
        <v>2.5662442396313366E-3</v>
      </c>
      <c r="F154" s="10">
        <v>2.1061347926267281E-3</v>
      </c>
      <c r="G154" s="10">
        <v>9.7919530007815239E-2</v>
      </c>
      <c r="H154" s="10">
        <v>6.4893416336540277E-2</v>
      </c>
      <c r="I154" s="10">
        <v>1.5859870402960673E-2</v>
      </c>
      <c r="J154" s="10">
        <v>2.1165550821667684E-2</v>
      </c>
      <c r="K154" s="10">
        <v>1.3965955045612715E-3</v>
      </c>
      <c r="L154" s="10">
        <v>1.0521915790957964E-2</v>
      </c>
      <c r="M154" s="10">
        <v>0.1628129463443555</v>
      </c>
      <c r="N154" s="10">
        <v>9.7919530007815239E-2</v>
      </c>
      <c r="O154" s="10">
        <v>0</v>
      </c>
      <c r="P154" s="10">
        <v>5.0087267010376663E-2</v>
      </c>
      <c r="Q154">
        <v>43</v>
      </c>
      <c r="R154">
        <v>38</v>
      </c>
      <c r="S154">
        <v>48</v>
      </c>
      <c r="T154">
        <v>47</v>
      </c>
      <c r="U154">
        <v>49</v>
      </c>
      <c r="V154">
        <v>1</v>
      </c>
      <c r="W154">
        <v>4</v>
      </c>
    </row>
    <row r="155" spans="1:23" x14ac:dyDescent="0.25">
      <c r="A155" s="9">
        <v>42384</v>
      </c>
      <c r="B155" s="10">
        <v>2.7985854975474357E-3</v>
      </c>
      <c r="C155" s="10">
        <v>1.1885991510006065E-2</v>
      </c>
      <c r="D155" s="10">
        <v>5.8264664264735611E-3</v>
      </c>
      <c r="E155" s="10">
        <v>1.2848028265662186E-2</v>
      </c>
      <c r="F155" s="10">
        <v>1.1482763039856465E-2</v>
      </c>
      <c r="G155" s="10">
        <v>2.1462730258942242E-2</v>
      </c>
      <c r="H155" s="10">
        <v>4.4916411459783374E-2</v>
      </c>
      <c r="I155" s="10">
        <v>4.4841834739545713E-2</v>
      </c>
      <c r="J155" s="10">
        <v>2.0724249744292832E-2</v>
      </c>
      <c r="K155" s="10">
        <v>9.3590377327401543E-4</v>
      </c>
      <c r="L155" s="10">
        <v>1.0348127298739129E-2</v>
      </c>
      <c r="M155" s="10">
        <v>6.6379141718725609E-2</v>
      </c>
      <c r="N155" s="10">
        <v>9.7452396851413423E-2</v>
      </c>
      <c r="O155" s="10">
        <v>0</v>
      </c>
      <c r="P155" s="10">
        <v>4.7162594923407027E-2</v>
      </c>
      <c r="Q155">
        <v>46</v>
      </c>
      <c r="R155">
        <v>22</v>
      </c>
      <c r="S155">
        <v>38</v>
      </c>
      <c r="T155">
        <v>21</v>
      </c>
      <c r="U155">
        <v>23</v>
      </c>
      <c r="V155">
        <v>11</v>
      </c>
      <c r="W155">
        <v>6</v>
      </c>
    </row>
    <row r="156" spans="1:23" x14ac:dyDescent="0.25">
      <c r="A156" s="9">
        <v>42381</v>
      </c>
      <c r="B156" s="10">
        <v>1.8459448444504825E-2</v>
      </c>
      <c r="C156" s="10">
        <v>1.0777521170130869E-2</v>
      </c>
      <c r="D156" s="10">
        <v>4.6702591737233764E-3</v>
      </c>
      <c r="E156" s="10">
        <v>1.6806973105863071E-2</v>
      </c>
      <c r="F156" s="10">
        <v>8.1631719753961531E-3</v>
      </c>
      <c r="G156" s="10">
        <v>9.0018339899470182E-2</v>
      </c>
      <c r="H156" s="10">
        <v>2.6700917612478541E-2</v>
      </c>
      <c r="I156" s="10">
        <v>5.8877373869618291E-2</v>
      </c>
      <c r="J156" s="10">
        <v>2.0551677608532059E-2</v>
      </c>
      <c r="K156" s="10">
        <v>7.0220335809250355E-4</v>
      </c>
      <c r="L156" s="10">
        <v>1.0481699002678308E-2</v>
      </c>
      <c r="M156" s="10">
        <v>0.11671925751194873</v>
      </c>
      <c r="N156" s="10">
        <v>9.6403441243601687E-2</v>
      </c>
      <c r="O156" s="10">
        <v>0</v>
      </c>
      <c r="P156" s="10">
        <v>4.7164706979002095E-2</v>
      </c>
      <c r="Q156">
        <v>4</v>
      </c>
      <c r="R156">
        <v>26</v>
      </c>
      <c r="S156">
        <v>39</v>
      </c>
      <c r="T156">
        <v>7</v>
      </c>
      <c r="U156">
        <v>32</v>
      </c>
      <c r="V156">
        <v>2</v>
      </c>
      <c r="W156">
        <v>9</v>
      </c>
    </row>
    <row r="157" spans="1:23" x14ac:dyDescent="0.25">
      <c r="A157" s="9">
        <v>42377</v>
      </c>
      <c r="B157" s="10">
        <v>4.6768260641093006E-3</v>
      </c>
      <c r="C157" s="10">
        <v>9.3501873848694655E-3</v>
      </c>
      <c r="D157" s="10">
        <v>1.3359727611053923E-2</v>
      </c>
      <c r="E157" s="10">
        <v>1.0760965657939476E-2</v>
      </c>
      <c r="F157" s="10">
        <v>5.8499895535900834E-3</v>
      </c>
      <c r="G157" s="10">
        <v>6.2776504020408824E-2</v>
      </c>
      <c r="H157" s="10">
        <v>9.9956492013176704E-2</v>
      </c>
      <c r="I157" s="10">
        <v>4.3997696271562248E-2</v>
      </c>
      <c r="J157" s="10">
        <v>2.0575436773397415E-2</v>
      </c>
      <c r="K157" s="10">
        <v>1.1692065160273251E-3</v>
      </c>
      <c r="L157" s="10">
        <v>1.0293278749274192E-2</v>
      </c>
      <c r="M157" s="10">
        <v>0.16273299603358554</v>
      </c>
      <c r="N157" s="10">
        <v>9.9956492013176704E-2</v>
      </c>
      <c r="O157" s="10">
        <v>0</v>
      </c>
      <c r="P157" s="10">
        <v>5.1182748478889095E-2</v>
      </c>
      <c r="Q157">
        <v>42</v>
      </c>
      <c r="R157">
        <v>29</v>
      </c>
      <c r="S157">
        <v>16</v>
      </c>
      <c r="T157">
        <v>25</v>
      </c>
      <c r="U157">
        <v>38</v>
      </c>
      <c r="V157">
        <v>5</v>
      </c>
      <c r="W157">
        <v>1</v>
      </c>
    </row>
    <row r="158" spans="1:23" x14ac:dyDescent="0.25">
      <c r="A158" s="9">
        <v>42374</v>
      </c>
      <c r="B158" s="10">
        <v>8.1949765857811836E-3</v>
      </c>
      <c r="C158" s="10">
        <v>6.5543071161048684E-3</v>
      </c>
      <c r="D158" s="10">
        <v>3.9843750000000001E-3</v>
      </c>
      <c r="E158" s="10">
        <v>3.2793209876543208E-3</v>
      </c>
      <c r="F158" s="10">
        <v>2.8120713305898491E-3</v>
      </c>
      <c r="G158" s="10">
        <v>3.0286738351254481E-2</v>
      </c>
      <c r="H158" s="10">
        <v>3.6227975548363892E-2</v>
      </c>
      <c r="I158" s="10">
        <v>2.4825051020130221E-2</v>
      </c>
      <c r="J158" s="10">
        <v>2.0599250936329586E-2</v>
      </c>
      <c r="K158" s="10">
        <v>9.3577620173364859E-4</v>
      </c>
      <c r="L158" s="10">
        <v>9.6776723234975499E-3</v>
      </c>
      <c r="M158" s="10">
        <v>6.6514713899618369E-2</v>
      </c>
      <c r="N158" s="10">
        <v>9.8908552369573868E-2</v>
      </c>
      <c r="O158" s="10">
        <v>0</v>
      </c>
      <c r="P158" s="10">
        <v>4.9502341820359418E-2</v>
      </c>
      <c r="Q158">
        <v>28</v>
      </c>
      <c r="R158">
        <v>34</v>
      </c>
      <c r="S158">
        <v>41</v>
      </c>
      <c r="T158">
        <v>42</v>
      </c>
      <c r="U158">
        <v>45</v>
      </c>
      <c r="V158">
        <v>9</v>
      </c>
      <c r="W158">
        <v>7</v>
      </c>
    </row>
    <row r="159" spans="1:23" x14ac:dyDescent="0.25">
      <c r="A159" s="9">
        <v>42370</v>
      </c>
      <c r="B159" s="10">
        <v>1.7790886852300524E-2</v>
      </c>
      <c r="C159" s="10">
        <v>1.4757223488954509E-2</v>
      </c>
      <c r="D159" s="10">
        <v>1.1708188489764388E-2</v>
      </c>
      <c r="E159" s="10">
        <v>9.1512166859791435E-3</v>
      </c>
      <c r="F159" s="10">
        <v>2.3172653534183081E-2</v>
      </c>
      <c r="G159" s="10">
        <v>4.9588805201493502E-2</v>
      </c>
      <c r="H159" s="10">
        <v>2.09801649512644E-2</v>
      </c>
      <c r="I159" s="10">
        <v>7.6580169051181646E-2</v>
      </c>
      <c r="J159" s="10">
        <v>2.3172653534183081E-2</v>
      </c>
      <c r="K159" s="10">
        <v>9.4043360706668681E-4</v>
      </c>
      <c r="L159" s="10">
        <v>1.014674965399489E-2</v>
      </c>
      <c r="M159" s="10">
        <v>7.0568970152757898E-2</v>
      </c>
      <c r="N159" s="10">
        <v>9.7275694937639393E-2</v>
      </c>
      <c r="O159" s="10">
        <v>0</v>
      </c>
      <c r="P159" s="10">
        <v>4.6061468350419688E-2</v>
      </c>
      <c r="Q159">
        <v>6</v>
      </c>
      <c r="R159">
        <v>13</v>
      </c>
      <c r="S159">
        <v>22</v>
      </c>
      <c r="T159">
        <v>28</v>
      </c>
      <c r="U159">
        <v>1</v>
      </c>
      <c r="V159">
        <v>5</v>
      </c>
      <c r="W159">
        <v>10</v>
      </c>
    </row>
    <row r="160" spans="1:23" x14ac:dyDescent="0.25">
      <c r="A160" s="9">
        <v>42367</v>
      </c>
      <c r="B160" s="10">
        <v>7.9793050110675522E-3</v>
      </c>
      <c r="C160" s="10">
        <v>3.0521489338194673E-3</v>
      </c>
      <c r="D160" s="10">
        <v>1.8091573908191137E-2</v>
      </c>
      <c r="E160" s="10">
        <v>1.2477821755152177E-2</v>
      </c>
      <c r="F160" s="10">
        <v>1.6671791574651273E-2</v>
      </c>
      <c r="G160" s="10">
        <v>4.2034531593696328E-2</v>
      </c>
      <c r="H160" s="10">
        <v>3.5008717857191889E-2</v>
      </c>
      <c r="I160" s="10">
        <v>5.8272641182881613E-2</v>
      </c>
      <c r="J160" s="10">
        <v>2.296519721577726E-2</v>
      </c>
      <c r="K160" s="10">
        <v>1.1723043106606423E-3</v>
      </c>
      <c r="L160" s="10">
        <v>1.0276968388296497E-2</v>
      </c>
      <c r="M160" s="10">
        <v>7.7043249450888224E-2</v>
      </c>
      <c r="N160" s="10">
        <v>9.5683912022903342E-2</v>
      </c>
      <c r="O160" s="10">
        <v>0</v>
      </c>
      <c r="P160" s="10">
        <v>4.4411975870618819E-2</v>
      </c>
      <c r="Q160">
        <v>33</v>
      </c>
      <c r="R160">
        <v>45</v>
      </c>
      <c r="S160">
        <v>5</v>
      </c>
      <c r="T160">
        <v>17</v>
      </c>
      <c r="U160">
        <v>9</v>
      </c>
      <c r="V160">
        <v>6</v>
      </c>
      <c r="W160">
        <v>7</v>
      </c>
    </row>
    <row r="161" spans="1:23" x14ac:dyDescent="0.25">
      <c r="A161" s="9">
        <v>42363</v>
      </c>
      <c r="B161" s="10">
        <v>6.347340581839553E-3</v>
      </c>
      <c r="C161" s="10">
        <v>1.4800443458980045E-2</v>
      </c>
      <c r="D161" s="10">
        <v>1.2911755257370202E-2</v>
      </c>
      <c r="E161" s="10">
        <v>5.6420805171907137E-3</v>
      </c>
      <c r="F161" s="10">
        <v>2.3512081810713576E-3</v>
      </c>
      <c r="G161" s="10">
        <v>0.10336491406647615</v>
      </c>
      <c r="H161" s="10">
        <v>6.8918792636202222E-2</v>
      </c>
      <c r="I161" s="10">
        <v>4.2052827996451873E-2</v>
      </c>
      <c r="J161" s="10">
        <v>2.2991869918699188E-2</v>
      </c>
      <c r="K161" s="10">
        <v>1.4080965551923562E-3</v>
      </c>
      <c r="L161" s="10">
        <v>1.0058465737791553E-2</v>
      </c>
      <c r="M161" s="10">
        <v>0.17228370670267837</v>
      </c>
      <c r="N161" s="10">
        <v>0.10336491406647615</v>
      </c>
      <c r="O161" s="10">
        <v>0</v>
      </c>
      <c r="P161" s="10">
        <v>4.9126917065418517E-2</v>
      </c>
      <c r="Q161">
        <v>37</v>
      </c>
      <c r="R161">
        <v>12</v>
      </c>
      <c r="S161">
        <v>17</v>
      </c>
      <c r="T161">
        <v>38</v>
      </c>
      <c r="U161">
        <v>47</v>
      </c>
      <c r="V161">
        <v>1</v>
      </c>
      <c r="W161">
        <v>5</v>
      </c>
    </row>
    <row r="162" spans="1:23" x14ac:dyDescent="0.25">
      <c r="A162" s="9">
        <v>42360</v>
      </c>
      <c r="B162" s="10">
        <v>7.296161389745026E-3</v>
      </c>
      <c r="C162" s="10">
        <v>2.0208333333333335E-2</v>
      </c>
      <c r="D162" s="10">
        <v>1.5533762958811991E-2</v>
      </c>
      <c r="E162" s="10">
        <v>4.7085845535457943E-3</v>
      </c>
      <c r="F162" s="10">
        <v>1.6511627906976745E-2</v>
      </c>
      <c r="G162" s="10">
        <v>6.374930786267996E-2</v>
      </c>
      <c r="H162" s="10">
        <v>4.4619243046055634E-2</v>
      </c>
      <c r="I162" s="10">
        <v>6.4258470142412899E-2</v>
      </c>
      <c r="J162" s="10">
        <v>2.3018604651162792E-2</v>
      </c>
      <c r="K162" s="10">
        <v>1.1761561079925154E-3</v>
      </c>
      <c r="L162" s="10">
        <v>1.0127192277685335E-2</v>
      </c>
      <c r="M162" s="10">
        <v>0.10836855090873559</v>
      </c>
      <c r="N162" s="10">
        <v>0.10348510582701854</v>
      </c>
      <c r="O162" s="10">
        <v>0</v>
      </c>
      <c r="P162" s="10">
        <v>4.996959661304342E-2</v>
      </c>
      <c r="Q162">
        <v>31</v>
      </c>
      <c r="R162">
        <v>3</v>
      </c>
      <c r="S162">
        <v>10</v>
      </c>
      <c r="T162">
        <v>39</v>
      </c>
      <c r="U162">
        <v>8</v>
      </c>
      <c r="V162">
        <v>5</v>
      </c>
      <c r="W162">
        <v>7</v>
      </c>
    </row>
    <row r="163" spans="1:23" x14ac:dyDescent="0.25">
      <c r="A163" s="9">
        <v>42356</v>
      </c>
      <c r="B163" s="10">
        <v>1.2483417711238053E-2</v>
      </c>
      <c r="C163" s="10">
        <v>1.580479137307763E-2</v>
      </c>
      <c r="D163" s="10">
        <v>1.0122881904022767E-2</v>
      </c>
      <c r="E163" s="10">
        <v>5.4114331229704066E-3</v>
      </c>
      <c r="F163" s="10">
        <v>3.7770016815418441E-3</v>
      </c>
      <c r="G163" s="10">
        <v>0.1012772135468936</v>
      </c>
      <c r="H163" s="10">
        <v>2.9879705083430342E-2</v>
      </c>
      <c r="I163" s="10">
        <v>4.7599525792850698E-2</v>
      </c>
      <c r="J163" s="10">
        <v>2.2810244470314319E-2</v>
      </c>
      <c r="K163" s="10">
        <v>9.4310428670370315E-4</v>
      </c>
      <c r="L163" s="10">
        <v>1.0144102305261814E-2</v>
      </c>
      <c r="M163" s="10">
        <v>0.13115691863032394</v>
      </c>
      <c r="N163" s="10">
        <v>0.1036055774286798</v>
      </c>
      <c r="O163" s="10">
        <v>0</v>
      </c>
      <c r="P163" s="10">
        <v>5.304919748160674E-2</v>
      </c>
      <c r="Q163">
        <v>18</v>
      </c>
      <c r="R163">
        <v>9</v>
      </c>
      <c r="S163">
        <v>24</v>
      </c>
      <c r="T163">
        <v>38</v>
      </c>
      <c r="U163">
        <v>43</v>
      </c>
      <c r="V163">
        <v>2</v>
      </c>
      <c r="W163">
        <v>9</v>
      </c>
    </row>
    <row r="164" spans="1:23" x14ac:dyDescent="0.25">
      <c r="A164" s="9">
        <v>42353</v>
      </c>
      <c r="B164" s="10">
        <v>3.7774191620345465E-3</v>
      </c>
      <c r="C164" s="10">
        <v>1.7438971285125133E-2</v>
      </c>
      <c r="D164" s="10">
        <v>1.3428061300401726E-2</v>
      </c>
      <c r="E164" s="10">
        <v>5.4266871340042083E-3</v>
      </c>
      <c r="F164" s="10">
        <v>6.132756132756133E-3</v>
      </c>
      <c r="G164" s="10">
        <v>7.3940045968017995E-2</v>
      </c>
      <c r="H164" s="10">
        <v>8.2533745324442995E-3</v>
      </c>
      <c r="I164" s="10">
        <v>4.6203895014321754E-2</v>
      </c>
      <c r="J164" s="10">
        <v>2.2836829836829834E-2</v>
      </c>
      <c r="K164" s="10">
        <v>1.4146772767462423E-3</v>
      </c>
      <c r="L164" s="10">
        <v>1.0084897208511823E-2</v>
      </c>
      <c r="M164" s="10">
        <v>8.21934205004623E-2</v>
      </c>
      <c r="N164" s="10">
        <v>0.1031403053874964</v>
      </c>
      <c r="O164" s="10">
        <v>0</v>
      </c>
      <c r="P164" s="10">
        <v>5.2430812517919527E-2</v>
      </c>
      <c r="Q164">
        <v>40</v>
      </c>
      <c r="R164">
        <v>7</v>
      </c>
      <c r="S164">
        <v>16</v>
      </c>
      <c r="T164">
        <v>38</v>
      </c>
      <c r="U164">
        <v>36</v>
      </c>
      <c r="V164">
        <v>4</v>
      </c>
      <c r="W164">
        <v>11</v>
      </c>
    </row>
    <row r="165" spans="1:23" x14ac:dyDescent="0.25">
      <c r="A165" s="9">
        <v>42349</v>
      </c>
      <c r="B165" s="10">
        <v>1.2992002732162678E-2</v>
      </c>
      <c r="C165" s="10">
        <v>1.9831212178773979E-2</v>
      </c>
      <c r="D165" s="10">
        <v>1.557370672889926E-2</v>
      </c>
      <c r="E165" s="10">
        <v>9.215285880980164E-3</v>
      </c>
      <c r="F165" s="10">
        <v>1.2527301558806809E-2</v>
      </c>
      <c r="G165" s="10">
        <v>5.1092396978443769E-2</v>
      </c>
      <c r="H165" s="10">
        <v>7.6738279909396665E-3</v>
      </c>
      <c r="I165" s="10">
        <v>7.0139509079622894E-2</v>
      </c>
      <c r="J165" s="10">
        <v>2.28634772462077E-2</v>
      </c>
      <c r="K165" s="10">
        <v>1.4149726708837438E-3</v>
      </c>
      <c r="L165" s="10">
        <v>1.0309541949406783E-2</v>
      </c>
      <c r="M165" s="10">
        <v>5.8766224969383433E-2</v>
      </c>
      <c r="N165" s="10">
        <v>0.10267394753058094</v>
      </c>
      <c r="O165" s="10">
        <v>0</v>
      </c>
      <c r="P165" s="10">
        <v>4.9459180272387382E-2</v>
      </c>
      <c r="Q165">
        <v>17</v>
      </c>
      <c r="R165">
        <v>3</v>
      </c>
      <c r="S165">
        <v>11</v>
      </c>
      <c r="T165">
        <v>27</v>
      </c>
      <c r="U165">
        <v>20</v>
      </c>
      <c r="V165">
        <v>6</v>
      </c>
      <c r="W165">
        <v>11</v>
      </c>
    </row>
    <row r="166" spans="1:23" x14ac:dyDescent="0.25">
      <c r="A166" s="9">
        <v>42346</v>
      </c>
      <c r="B166" s="10">
        <v>1.3714671771196937E-2</v>
      </c>
      <c r="C166" s="10">
        <v>1.1813504147852566E-3</v>
      </c>
      <c r="D166" s="10">
        <v>5.1948697554185718E-3</v>
      </c>
      <c r="E166" s="10">
        <v>1.0388588293162812E-2</v>
      </c>
      <c r="F166" s="10">
        <v>1.3268395419244438E-2</v>
      </c>
      <c r="G166" s="10">
        <v>9.7523094376316774E-2</v>
      </c>
      <c r="H166" s="10">
        <v>2.6006898086337341E-2</v>
      </c>
      <c r="I166" s="10">
        <v>4.374787565380802E-2</v>
      </c>
      <c r="J166" s="10">
        <v>2.2654205607476632E-2</v>
      </c>
      <c r="K166" s="10">
        <v>9.4656122693505859E-4</v>
      </c>
      <c r="L166" s="10">
        <v>1.0146889307900942E-2</v>
      </c>
      <c r="M166" s="10">
        <v>0.12352999246265411</v>
      </c>
      <c r="N166" s="10">
        <v>0.10220650005250446</v>
      </c>
      <c r="O166" s="10">
        <v>0</v>
      </c>
      <c r="P166" s="10">
        <v>5.2216421401036987E-2</v>
      </c>
      <c r="Q166">
        <v>14</v>
      </c>
      <c r="R166">
        <v>49</v>
      </c>
      <c r="S166">
        <v>36</v>
      </c>
      <c r="T166">
        <v>25</v>
      </c>
      <c r="U166">
        <v>17</v>
      </c>
      <c r="V166">
        <v>3</v>
      </c>
      <c r="W166">
        <v>8</v>
      </c>
    </row>
    <row r="167" spans="1:23" x14ac:dyDescent="0.25">
      <c r="A167" s="9">
        <v>42342</v>
      </c>
      <c r="B167" s="10">
        <v>1.0899977215766687E-2</v>
      </c>
      <c r="C167" s="10">
        <v>5.6778309409888346E-3</v>
      </c>
      <c r="D167" s="10">
        <v>8.7605191841392104E-3</v>
      </c>
      <c r="E167" s="10">
        <v>1.1129882318966139E-2</v>
      </c>
      <c r="F167" s="10">
        <v>8.7645273521356135E-3</v>
      </c>
      <c r="G167" s="10">
        <v>9.7062182082424994E-2</v>
      </c>
      <c r="H167" s="10">
        <v>5.7653114822985602E-2</v>
      </c>
      <c r="I167" s="10">
        <v>4.5232737011996482E-2</v>
      </c>
      <c r="J167" s="10">
        <v>2.2444444444444444E-2</v>
      </c>
      <c r="K167" s="10">
        <v>9.4923298584625819E-4</v>
      </c>
      <c r="L167" s="10">
        <v>9.9936280026768284E-3</v>
      </c>
      <c r="M167" s="10">
        <v>0.15471529690541058</v>
      </c>
      <c r="N167" s="10">
        <v>0.10232603981864774</v>
      </c>
      <c r="O167" s="10">
        <v>0</v>
      </c>
      <c r="P167" s="10">
        <v>5.6437840958213546E-2</v>
      </c>
      <c r="Q167">
        <v>20</v>
      </c>
      <c r="R167">
        <v>40</v>
      </c>
      <c r="S167">
        <v>29</v>
      </c>
      <c r="T167">
        <v>19</v>
      </c>
      <c r="U167">
        <v>28</v>
      </c>
      <c r="V167">
        <v>3</v>
      </c>
      <c r="W167">
        <v>7</v>
      </c>
    </row>
    <row r="168" spans="1:23" x14ac:dyDescent="0.25">
      <c r="A168" s="9">
        <v>42339</v>
      </c>
      <c r="B168" s="10">
        <v>1.520870643339303E-2</v>
      </c>
      <c r="C168" s="10">
        <v>1.6818756897897656E-2</v>
      </c>
      <c r="D168" s="10">
        <v>1.5386165042431569E-2</v>
      </c>
      <c r="E168" s="10">
        <v>1.6353940351570218E-2</v>
      </c>
      <c r="F168" s="10">
        <v>1.5160569598104929E-2</v>
      </c>
      <c r="G168" s="10">
        <v>2.6489018292296981E-2</v>
      </c>
      <c r="H168" s="10">
        <v>2.1877246272636628E-2</v>
      </c>
      <c r="I168" s="10">
        <v>7.8928138323397401E-2</v>
      </c>
      <c r="J168" s="10">
        <v>2.2234192037470724E-2</v>
      </c>
      <c r="K168" s="10">
        <v>9.468409256880966E-4</v>
      </c>
      <c r="L168" s="10">
        <v>1.0432498307194777E-2</v>
      </c>
      <c r="M168" s="10">
        <v>4.8366264564933606E-2</v>
      </c>
      <c r="N168" s="10">
        <v>0.10244585953740494</v>
      </c>
      <c r="O168" s="10">
        <v>0</v>
      </c>
      <c r="P168" s="10">
        <v>5.3557345454594674E-2</v>
      </c>
      <c r="Q168">
        <v>12</v>
      </c>
      <c r="R168">
        <v>8</v>
      </c>
      <c r="S168">
        <v>11</v>
      </c>
      <c r="T168">
        <v>10</v>
      </c>
      <c r="U168">
        <v>13</v>
      </c>
      <c r="V168">
        <v>8</v>
      </c>
      <c r="W168">
        <v>9</v>
      </c>
    </row>
    <row r="169" spans="1:23" x14ac:dyDescent="0.25">
      <c r="A169" s="9">
        <v>42335</v>
      </c>
      <c r="B169" s="10">
        <v>1.4241674265120924E-3</v>
      </c>
      <c r="C169" s="10">
        <v>1.6352153689067051E-2</v>
      </c>
      <c r="D169" s="10">
        <v>5.6883633212701972E-3</v>
      </c>
      <c r="E169" s="10">
        <v>4.2662724909526481E-3</v>
      </c>
      <c r="F169" s="10">
        <v>2.3433260760341652E-2</v>
      </c>
      <c r="G169" s="10">
        <v>6.667546563356444E-2</v>
      </c>
      <c r="H169" s="10">
        <v>4.302270757938733E-2</v>
      </c>
      <c r="I169" s="10">
        <v>5.1164217688143637E-2</v>
      </c>
      <c r="J169" s="10">
        <v>2.3433260760341652E-2</v>
      </c>
      <c r="K169" s="10">
        <v>1.1856549078120002E-3</v>
      </c>
      <c r="L169" s="10">
        <v>1.043387978957057E-2</v>
      </c>
      <c r="M169" s="10">
        <v>0.10969817321295178</v>
      </c>
      <c r="N169" s="10">
        <v>0.10140006198541995</v>
      </c>
      <c r="O169" s="10">
        <v>0</v>
      </c>
      <c r="P169" s="10">
        <v>5.5632321554393065E-2</v>
      </c>
      <c r="Q169">
        <v>49</v>
      </c>
      <c r="R169">
        <v>11</v>
      </c>
      <c r="S169">
        <v>36</v>
      </c>
      <c r="T169">
        <v>42</v>
      </c>
      <c r="U169">
        <v>1</v>
      </c>
      <c r="V169">
        <v>5</v>
      </c>
      <c r="W169">
        <v>8</v>
      </c>
    </row>
    <row r="170" spans="1:23" x14ac:dyDescent="0.25">
      <c r="A170" s="9">
        <v>42332</v>
      </c>
      <c r="B170" s="10">
        <v>1.570232204035021E-2</v>
      </c>
      <c r="C170" s="10">
        <v>1.7805697823303459E-2</v>
      </c>
      <c r="D170" s="10">
        <v>1.7588028169014086E-2</v>
      </c>
      <c r="E170" s="10">
        <v>5.4611192056553881E-3</v>
      </c>
      <c r="F170" s="10">
        <v>8.0708972938756136E-3</v>
      </c>
      <c r="G170" s="10">
        <v>2.1338028169014086E-2</v>
      </c>
      <c r="H170" s="10">
        <v>1.0096724927880536E-2</v>
      </c>
      <c r="I170" s="10">
        <v>6.4628064532198756E-2</v>
      </c>
      <c r="J170" s="10">
        <v>2.3223787167449141E-2</v>
      </c>
      <c r="K170" s="10">
        <v>2.1462105969148222E-3</v>
      </c>
      <c r="L170" s="10">
        <v>1.0812422681397449E-2</v>
      </c>
      <c r="M170" s="10">
        <v>3.143475309689462E-2</v>
      </c>
      <c r="N170" s="10">
        <v>0.10092884895580378</v>
      </c>
      <c r="O170" s="10">
        <v>0</v>
      </c>
      <c r="P170" s="10">
        <v>5.1963203201023933E-2</v>
      </c>
      <c r="Q170">
        <v>13</v>
      </c>
      <c r="R170">
        <v>5</v>
      </c>
      <c r="S170">
        <v>7</v>
      </c>
      <c r="T170">
        <v>38</v>
      </c>
      <c r="U170">
        <v>30</v>
      </c>
      <c r="V170">
        <v>9</v>
      </c>
      <c r="W170">
        <v>11</v>
      </c>
    </row>
    <row r="171" spans="1:23" x14ac:dyDescent="0.25">
      <c r="A171" s="9">
        <v>42328</v>
      </c>
      <c r="B171" s="10">
        <v>2.3029329240509364E-2</v>
      </c>
      <c r="C171" s="10">
        <v>1.401841401841402E-2</v>
      </c>
      <c r="D171" s="10">
        <v>8.0957387593543206E-3</v>
      </c>
      <c r="E171" s="10">
        <v>4.5373564307645657E-3</v>
      </c>
      <c r="F171" s="10">
        <v>9.507531246661682E-3</v>
      </c>
      <c r="G171" s="10">
        <v>7.0930018546571716E-2</v>
      </c>
      <c r="H171" s="10">
        <v>4.2534337616304832E-2</v>
      </c>
      <c r="I171" s="10">
        <v>5.918836969570395E-2</v>
      </c>
      <c r="J171" s="10">
        <v>2.3029329240509364E-2</v>
      </c>
      <c r="K171" s="10">
        <v>9.5028866295406944E-4</v>
      </c>
      <c r="L171" s="10">
        <v>1.0896113863429709E-2</v>
      </c>
      <c r="M171" s="10">
        <v>0.11346435616287655</v>
      </c>
      <c r="N171" s="10">
        <v>0.1010474492483488</v>
      </c>
      <c r="O171" s="10">
        <v>0</v>
      </c>
      <c r="P171" s="10">
        <v>5.3891224406821751E-2</v>
      </c>
      <c r="Q171">
        <v>1</v>
      </c>
      <c r="R171">
        <v>18</v>
      </c>
      <c r="S171">
        <v>31</v>
      </c>
      <c r="T171">
        <v>42</v>
      </c>
      <c r="U171">
        <v>30</v>
      </c>
      <c r="V171">
        <v>5</v>
      </c>
      <c r="W171">
        <v>8</v>
      </c>
    </row>
    <row r="172" spans="1:23" x14ac:dyDescent="0.25">
      <c r="A172" s="9">
        <v>42325</v>
      </c>
      <c r="B172" s="10">
        <v>4.0470588235294123E-3</v>
      </c>
      <c r="C172" s="10">
        <v>1.3329685362517102E-2</v>
      </c>
      <c r="D172" s="10">
        <v>1.8074636306135358E-2</v>
      </c>
      <c r="E172" s="10">
        <v>1.8792501616031028E-2</v>
      </c>
      <c r="F172" s="10">
        <v>4.2803504380475596E-3</v>
      </c>
      <c r="G172" s="10">
        <v>2.61437908496732E-2</v>
      </c>
      <c r="H172" s="10">
        <v>4.4060258249641319E-2</v>
      </c>
      <c r="I172" s="10">
        <v>5.8524232546260456E-2</v>
      </c>
      <c r="J172" s="10">
        <v>2.2818727490996397E-2</v>
      </c>
      <c r="K172" s="10">
        <v>7.1555197421434324E-4</v>
      </c>
      <c r="L172" s="10">
        <v>1.0979434900393459E-2</v>
      </c>
      <c r="M172" s="10">
        <v>7.0204049099314519E-2</v>
      </c>
      <c r="N172" s="10">
        <v>0.10116632860040567</v>
      </c>
      <c r="O172" s="10">
        <v>0</v>
      </c>
      <c r="P172" s="10">
        <v>5.3041071540809809E-2</v>
      </c>
      <c r="Q172">
        <v>45</v>
      </c>
      <c r="R172">
        <v>19</v>
      </c>
      <c r="S172">
        <v>7</v>
      </c>
      <c r="T172">
        <v>6</v>
      </c>
      <c r="U172">
        <v>42</v>
      </c>
      <c r="V172">
        <v>10</v>
      </c>
      <c r="W172">
        <v>7</v>
      </c>
    </row>
    <row r="173" spans="1:23" x14ac:dyDescent="0.25">
      <c r="A173" s="9">
        <v>42321</v>
      </c>
      <c r="B173" s="10">
        <v>1.8347481147529886E-2</v>
      </c>
      <c r="C173" s="10">
        <v>2.859725532089736E-3</v>
      </c>
      <c r="D173" s="10">
        <v>2.1463159272346551E-3</v>
      </c>
      <c r="E173" s="10">
        <v>1.3375212668498889E-2</v>
      </c>
      <c r="F173" s="10">
        <v>3.5782976249049514E-3</v>
      </c>
      <c r="G173" s="10">
        <v>1.8364165454167532E-2</v>
      </c>
      <c r="H173" s="10">
        <v>2.6055216867937717E-2</v>
      </c>
      <c r="I173" s="10">
        <v>4.0307032900258118E-2</v>
      </c>
      <c r="J173" s="10">
        <v>2.2845604672964592E-2</v>
      </c>
      <c r="K173" s="10">
        <v>1.191713434490404E-3</v>
      </c>
      <c r="L173" s="10">
        <v>1.075452122046211E-2</v>
      </c>
      <c r="M173" s="10">
        <v>4.4419382322105253E-2</v>
      </c>
      <c r="N173" s="10">
        <v>0.10069317520274021</v>
      </c>
      <c r="O173" s="10">
        <v>0</v>
      </c>
      <c r="P173" s="10">
        <v>4.92497432621272E-2</v>
      </c>
      <c r="Q173">
        <v>6</v>
      </c>
      <c r="R173">
        <v>46</v>
      </c>
      <c r="S173">
        <v>49</v>
      </c>
      <c r="T173">
        <v>18</v>
      </c>
      <c r="U173">
        <v>41</v>
      </c>
      <c r="V173">
        <v>11</v>
      </c>
      <c r="W173">
        <v>9</v>
      </c>
    </row>
    <row r="174" spans="1:23" x14ac:dyDescent="0.25">
      <c r="A174" s="9">
        <v>42318</v>
      </c>
      <c r="B174" s="10">
        <v>1.8137915543575921E-2</v>
      </c>
      <c r="C174" s="10">
        <v>6.9230326737229628E-3</v>
      </c>
      <c r="D174" s="10">
        <v>1.2417452830188679E-2</v>
      </c>
      <c r="E174" s="10">
        <v>4.7774552491533619E-3</v>
      </c>
      <c r="F174" s="10">
        <v>9.5564812545944604E-3</v>
      </c>
      <c r="G174" s="10">
        <v>3.4993580439879428E-2</v>
      </c>
      <c r="H174" s="10">
        <v>7.766730949650788E-2</v>
      </c>
      <c r="I174" s="10">
        <v>5.1812337551235391E-2</v>
      </c>
      <c r="J174" s="10">
        <v>2.2634289564882556E-2</v>
      </c>
      <c r="K174" s="10">
        <v>1.1929574374725757E-3</v>
      </c>
      <c r="L174" s="10">
        <v>1.0739066919194637E-2</v>
      </c>
      <c r="M174" s="10">
        <v>0.11266088993638732</v>
      </c>
      <c r="N174" s="10">
        <v>0.10081191715463023</v>
      </c>
      <c r="O174" s="10">
        <v>0</v>
      </c>
      <c r="P174" s="10">
        <v>4.9645676027601809E-2</v>
      </c>
      <c r="Q174">
        <v>6</v>
      </c>
      <c r="R174">
        <v>34</v>
      </c>
      <c r="S174">
        <v>19</v>
      </c>
      <c r="T174">
        <v>40</v>
      </c>
      <c r="U174">
        <v>27</v>
      </c>
      <c r="V174">
        <v>8</v>
      </c>
      <c r="W174">
        <v>4</v>
      </c>
    </row>
    <row r="175" spans="1:23" x14ac:dyDescent="0.25">
      <c r="A175" s="9">
        <v>42314</v>
      </c>
      <c r="B175" s="10">
        <v>1.840628507295174E-2</v>
      </c>
      <c r="C175" s="10">
        <v>2.6279602750190986E-3</v>
      </c>
      <c r="D175" s="10">
        <v>9.7912418160352038E-3</v>
      </c>
      <c r="E175" s="10">
        <v>2.2195985832349469E-2</v>
      </c>
      <c r="F175" s="10">
        <v>8.8487270305452129E-3</v>
      </c>
      <c r="G175" s="10">
        <v>8.0254252789464048E-2</v>
      </c>
      <c r="H175" s="10">
        <v>3.8165915716936123E-2</v>
      </c>
      <c r="I175" s="10">
        <v>6.1870200026900725E-2</v>
      </c>
      <c r="J175" s="10">
        <v>2.2422475483699973E-2</v>
      </c>
      <c r="K175" s="10">
        <v>9.5677639951547875E-4</v>
      </c>
      <c r="L175" s="10">
        <v>1.0904241605984999E-2</v>
      </c>
      <c r="M175" s="10">
        <v>0.11842016850640016</v>
      </c>
      <c r="N175" s="10">
        <v>0.10093093948893322</v>
      </c>
      <c r="O175" s="10">
        <v>0</v>
      </c>
      <c r="P175" s="10">
        <v>5.1349820666937822E-2</v>
      </c>
      <c r="Q175">
        <v>7</v>
      </c>
      <c r="R175">
        <v>47</v>
      </c>
      <c r="S175">
        <v>25</v>
      </c>
      <c r="T175">
        <v>2</v>
      </c>
      <c r="U175">
        <v>30</v>
      </c>
      <c r="V175">
        <v>3</v>
      </c>
      <c r="W175">
        <v>7</v>
      </c>
    </row>
    <row r="176" spans="1:23" x14ac:dyDescent="0.25">
      <c r="A176" s="9">
        <v>42311</v>
      </c>
      <c r="B176" s="10">
        <v>7.1855169839492338E-4</v>
      </c>
      <c r="C176" s="10">
        <v>1.3882978723404256E-2</v>
      </c>
      <c r="D176" s="10">
        <v>5.986920880537901E-3</v>
      </c>
      <c r="E176" s="10">
        <v>1.321551757547572E-2</v>
      </c>
      <c r="F176" s="10">
        <v>1.2912692589875275E-2</v>
      </c>
      <c r="G176" s="10">
        <v>4.7562760328717778E-2</v>
      </c>
      <c r="H176" s="10">
        <v>1.7253743104806936E-2</v>
      </c>
      <c r="I176" s="10">
        <v>4.6716661467688075E-2</v>
      </c>
      <c r="J176" s="10">
        <v>2.2222222222222223E-2</v>
      </c>
      <c r="K176" s="10">
        <v>7.1855169839492338E-4</v>
      </c>
      <c r="L176" s="10">
        <v>1.0813119718964995E-2</v>
      </c>
      <c r="M176" s="10">
        <v>6.4816503433524714E-2</v>
      </c>
      <c r="N176" s="10">
        <v>9.9861416809325837E-2</v>
      </c>
      <c r="O176" s="10">
        <v>0</v>
      </c>
      <c r="P176" s="10">
        <v>4.853563934384502E-2</v>
      </c>
      <c r="Q176">
        <v>50</v>
      </c>
      <c r="R176">
        <v>18</v>
      </c>
      <c r="S176">
        <v>38</v>
      </c>
      <c r="T176">
        <v>19</v>
      </c>
      <c r="U176">
        <v>20</v>
      </c>
      <c r="V176">
        <v>6</v>
      </c>
      <c r="W176">
        <v>11</v>
      </c>
    </row>
    <row r="177" spans="1:23" x14ac:dyDescent="0.25">
      <c r="A177" s="9">
        <v>42307</v>
      </c>
      <c r="B177" s="10">
        <v>1.3431163708086785E-2</v>
      </c>
      <c r="C177" s="10">
        <v>1.3178464460515743E-2</v>
      </c>
      <c r="D177" s="10">
        <v>4.7900817131586362E-3</v>
      </c>
      <c r="E177" s="10">
        <v>6.462336280832392E-3</v>
      </c>
      <c r="F177" s="10">
        <v>1.2951479289940828E-2</v>
      </c>
      <c r="G177" s="10">
        <v>1.6679242285850441E-2</v>
      </c>
      <c r="H177" s="10">
        <v>8.6914111529496144E-2</v>
      </c>
      <c r="I177" s="10">
        <v>5.0813525452534383E-2</v>
      </c>
      <c r="J177" s="10">
        <v>2.2248520710059172E-2</v>
      </c>
      <c r="K177" s="10">
        <v>1.1961570274225362E-3</v>
      </c>
      <c r="L177" s="10">
        <v>1.0850738588802745E-2</v>
      </c>
      <c r="M177" s="10">
        <v>0.10359335381534658</v>
      </c>
      <c r="N177" s="10">
        <v>9.8789362715092158E-2</v>
      </c>
      <c r="O177" s="10">
        <v>0</v>
      </c>
      <c r="P177" s="10">
        <v>4.8440619926895349E-2</v>
      </c>
      <c r="Q177">
        <v>18</v>
      </c>
      <c r="R177">
        <v>20</v>
      </c>
      <c r="S177">
        <v>43</v>
      </c>
      <c r="T177">
        <v>36</v>
      </c>
      <c r="U177">
        <v>21</v>
      </c>
      <c r="V177">
        <v>11</v>
      </c>
      <c r="W177">
        <v>2</v>
      </c>
    </row>
    <row r="178" spans="1:23" x14ac:dyDescent="0.25">
      <c r="A178" s="9">
        <v>42304</v>
      </c>
      <c r="B178" s="10">
        <v>1.1021590310689836E-2</v>
      </c>
      <c r="C178" s="10">
        <v>5.9964165992370819E-3</v>
      </c>
      <c r="D178" s="10">
        <v>8.6348399029013978E-3</v>
      </c>
      <c r="E178" s="10">
        <v>9.5817020399752725E-4</v>
      </c>
      <c r="F178" s="10">
        <v>1.846896312565021E-2</v>
      </c>
      <c r="G178" s="10">
        <v>8.6480882541309076E-2</v>
      </c>
      <c r="H178" s="10">
        <v>6.9715777581836225E-2</v>
      </c>
      <c r="I178" s="10">
        <v>4.507998014247605E-2</v>
      </c>
      <c r="J178" s="10">
        <v>2.2274881516587679E-2</v>
      </c>
      <c r="K178" s="10">
        <v>9.5817020399752725E-4</v>
      </c>
      <c r="L178" s="10">
        <v>1.0820286566021515E-2</v>
      </c>
      <c r="M178" s="10">
        <v>0.15619666012314531</v>
      </c>
      <c r="N178" s="10">
        <v>9.7118946450945154E-2</v>
      </c>
      <c r="O178" s="10">
        <v>0</v>
      </c>
      <c r="P178" s="10">
        <v>5.3167656485997562E-2</v>
      </c>
      <c r="Q178">
        <v>26</v>
      </c>
      <c r="R178">
        <v>38</v>
      </c>
      <c r="S178">
        <v>30</v>
      </c>
      <c r="T178">
        <v>50</v>
      </c>
      <c r="U178">
        <v>7</v>
      </c>
      <c r="V178">
        <v>2</v>
      </c>
      <c r="W178">
        <v>6</v>
      </c>
    </row>
    <row r="179" spans="1:23" x14ac:dyDescent="0.25">
      <c r="A179" s="9">
        <v>42300</v>
      </c>
      <c r="B179" s="10">
        <v>5.0408205987021145E-3</v>
      </c>
      <c r="C179" s="10">
        <v>2.1826809015421115E-2</v>
      </c>
      <c r="D179" s="10">
        <v>2.8786081455120598E-3</v>
      </c>
      <c r="E179" s="10">
        <v>5.7789345089499121E-3</v>
      </c>
      <c r="F179" s="10">
        <v>1.1057001935443591E-2</v>
      </c>
      <c r="G179" s="10">
        <v>7.16005710997933E-2</v>
      </c>
      <c r="H179" s="10">
        <v>2.5645841571108476E-2</v>
      </c>
      <c r="I179" s="10">
        <v>4.6582174204028784E-2</v>
      </c>
      <c r="J179" s="10">
        <v>2.2301304863582443E-2</v>
      </c>
      <c r="K179" s="10">
        <v>1.199874558568877E-3</v>
      </c>
      <c r="L179" s="10">
        <v>1.0694074616947144E-2</v>
      </c>
      <c r="M179" s="10">
        <v>9.7246412670901783E-2</v>
      </c>
      <c r="N179" s="10">
        <v>9.6637624248374035E-2</v>
      </c>
      <c r="O179" s="10">
        <v>0</v>
      </c>
      <c r="P179" s="10">
        <v>5.327454323956482E-2</v>
      </c>
      <c r="Q179">
        <v>41</v>
      </c>
      <c r="R179">
        <v>2</v>
      </c>
      <c r="S179">
        <v>47</v>
      </c>
      <c r="T179">
        <v>36</v>
      </c>
      <c r="U179">
        <v>25</v>
      </c>
      <c r="V179">
        <v>5</v>
      </c>
      <c r="W179">
        <v>9</v>
      </c>
    </row>
    <row r="180" spans="1:23" x14ac:dyDescent="0.25">
      <c r="A180" s="9">
        <v>42297</v>
      </c>
      <c r="B180" s="10">
        <v>1.2981140714878514E-2</v>
      </c>
      <c r="C180" s="10">
        <v>1.7042130266283286E-2</v>
      </c>
      <c r="D180" s="10">
        <v>9.3689267976678897E-3</v>
      </c>
      <c r="E180" s="10">
        <v>1.2970722463903493E-2</v>
      </c>
      <c r="F180" s="10">
        <v>1.5618958183726455E-2</v>
      </c>
      <c r="G180" s="10">
        <v>6.9865576772515564E-2</v>
      </c>
      <c r="H180" s="10">
        <v>1.2598868673017117E-2</v>
      </c>
      <c r="I180" s="10">
        <v>6.7981878426459641E-2</v>
      </c>
      <c r="J180" s="10">
        <v>2.2327790973871733E-2</v>
      </c>
      <c r="K180" s="10">
        <v>1.4405026434755957E-3</v>
      </c>
      <c r="L180" s="10">
        <v>1.0984833895701991E-2</v>
      </c>
      <c r="M180" s="10">
        <v>8.2464445445532678E-2</v>
      </c>
      <c r="N180" s="10">
        <v>9.6752395773609626E-2</v>
      </c>
      <c r="O180" s="10">
        <v>0</v>
      </c>
      <c r="P180" s="10">
        <v>5.2237247735705344E-2</v>
      </c>
      <c r="Q180">
        <v>19</v>
      </c>
      <c r="R180">
        <v>10</v>
      </c>
      <c r="S180">
        <v>31</v>
      </c>
      <c r="T180">
        <v>20</v>
      </c>
      <c r="U180">
        <v>13</v>
      </c>
      <c r="V180">
        <v>5</v>
      </c>
      <c r="W180">
        <v>10</v>
      </c>
    </row>
    <row r="181" spans="1:23" x14ac:dyDescent="0.25">
      <c r="A181" s="9">
        <v>42293</v>
      </c>
      <c r="B181" s="10">
        <v>8.903799331861164E-3</v>
      </c>
      <c r="C181" s="10">
        <v>1.8056106046593561E-2</v>
      </c>
      <c r="D181" s="10">
        <v>1.201985214289407E-3</v>
      </c>
      <c r="E181" s="10">
        <v>3.8550597659428002E-3</v>
      </c>
      <c r="F181" s="10">
        <v>1.5678613895022935E-2</v>
      </c>
      <c r="G181" s="10">
        <v>2.0926123729485345E-2</v>
      </c>
      <c r="H181" s="10">
        <v>4.8057867617915181E-2</v>
      </c>
      <c r="I181" s="10">
        <v>4.7695564253709868E-2</v>
      </c>
      <c r="J181" s="10">
        <v>2.235434007134364E-2</v>
      </c>
      <c r="K181" s="10">
        <v>1.201985214289407E-3</v>
      </c>
      <c r="L181" s="10">
        <v>1.0989127075785341E-2</v>
      </c>
      <c r="M181" s="10">
        <v>6.898399134740052E-2</v>
      </c>
      <c r="N181" s="10">
        <v>9.3877704429592576E-2</v>
      </c>
      <c r="O181" s="10">
        <v>0</v>
      </c>
      <c r="P181" s="10">
        <v>5.0567445177346189E-2</v>
      </c>
      <c r="Q181">
        <v>32</v>
      </c>
      <c r="R181">
        <v>7</v>
      </c>
      <c r="S181">
        <v>50</v>
      </c>
      <c r="T181">
        <v>42</v>
      </c>
      <c r="U181">
        <v>13</v>
      </c>
      <c r="V181">
        <v>10</v>
      </c>
      <c r="W181">
        <v>7</v>
      </c>
    </row>
    <row r="182" spans="1:23" x14ac:dyDescent="0.25">
      <c r="A182" s="9">
        <v>42290</v>
      </c>
      <c r="B182" s="10">
        <v>1.5185185185185185E-2</v>
      </c>
      <c r="C182" s="10">
        <v>1.1079734219269102E-2</v>
      </c>
      <c r="D182" s="10">
        <v>7.2249589490968802E-3</v>
      </c>
      <c r="E182" s="10">
        <v>3.3699633699633704E-3</v>
      </c>
      <c r="F182" s="10">
        <v>1.9298245614035087E-3</v>
      </c>
      <c r="G182" s="10">
        <v>6.3453733766233769E-2</v>
      </c>
      <c r="H182" s="10">
        <v>7.2310405643738977E-3</v>
      </c>
      <c r="I182" s="10">
        <v>3.8789666284918048E-2</v>
      </c>
      <c r="J182" s="10">
        <v>2.238095238095238E-2</v>
      </c>
      <c r="K182" s="10">
        <v>1.4444444444444444E-3</v>
      </c>
      <c r="L182" s="10">
        <v>1.0717897298659058E-2</v>
      </c>
      <c r="M182" s="10">
        <v>7.0684774330607672E-2</v>
      </c>
      <c r="N182" s="10">
        <v>8.9798850574712638E-2</v>
      </c>
      <c r="O182" s="10">
        <v>0</v>
      </c>
      <c r="P182" s="10">
        <v>4.7930255227300766E-2</v>
      </c>
      <c r="Q182">
        <v>13</v>
      </c>
      <c r="R182">
        <v>24</v>
      </c>
      <c r="S182">
        <v>36</v>
      </c>
      <c r="T182">
        <v>43</v>
      </c>
      <c r="U182">
        <v>49</v>
      </c>
      <c r="V182">
        <v>5</v>
      </c>
      <c r="W182">
        <v>11</v>
      </c>
    </row>
    <row r="183" spans="1:23" x14ac:dyDescent="0.25">
      <c r="A183" s="9">
        <v>42286</v>
      </c>
      <c r="B183" s="10">
        <v>1.8332481979681028E-2</v>
      </c>
      <c r="C183" s="10">
        <v>1.0141943872575577E-2</v>
      </c>
      <c r="D183" s="10">
        <v>1.4463446317847625E-2</v>
      </c>
      <c r="E183" s="10">
        <v>1.3768772348033373E-2</v>
      </c>
      <c r="F183" s="10">
        <v>1.328565752880413E-2</v>
      </c>
      <c r="G183" s="10">
        <v>5.0951773553868776E-2</v>
      </c>
      <c r="H183" s="10">
        <v>9.0509535160905839E-3</v>
      </c>
      <c r="I183" s="10">
        <v>6.9992302046941721E-2</v>
      </c>
      <c r="J183" s="10">
        <v>2.2407628128724672E-2</v>
      </c>
      <c r="K183" s="10">
        <v>9.6774767402558136E-4</v>
      </c>
      <c r="L183" s="10">
        <v>1.1146203836330857E-2</v>
      </c>
      <c r="M183" s="10">
        <v>6.0002727069959363E-2</v>
      </c>
      <c r="N183" s="10">
        <v>8.511090104530572E-2</v>
      </c>
      <c r="O183" s="10">
        <v>0</v>
      </c>
      <c r="P183" s="10">
        <v>4.4689583494819884E-2</v>
      </c>
      <c r="Q183">
        <v>5</v>
      </c>
      <c r="R183">
        <v>29</v>
      </c>
      <c r="S183">
        <v>15</v>
      </c>
      <c r="T183">
        <v>19</v>
      </c>
      <c r="U183">
        <v>20</v>
      </c>
      <c r="V183">
        <v>6</v>
      </c>
      <c r="W183">
        <v>11</v>
      </c>
    </row>
    <row r="184" spans="1:23" x14ac:dyDescent="0.25">
      <c r="A184" s="9">
        <v>42283</v>
      </c>
      <c r="B184" s="10">
        <v>3.3788313534096697E-3</v>
      </c>
      <c r="C184" s="10">
        <v>1.8120746044373727E-2</v>
      </c>
      <c r="D184" s="10">
        <v>1.6687350835322197E-2</v>
      </c>
      <c r="E184" s="10">
        <v>3.1370989127552369E-3</v>
      </c>
      <c r="F184" s="10">
        <v>7.2683879366456934E-4</v>
      </c>
      <c r="G184" s="10">
        <v>8.2228804409592002E-2</v>
      </c>
      <c r="H184" s="10">
        <v>5.6401008286181643E-2</v>
      </c>
      <c r="I184" s="10">
        <v>4.2050865939525402E-2</v>
      </c>
      <c r="J184" s="10">
        <v>2.2434367541766111E-2</v>
      </c>
      <c r="K184" s="10">
        <v>7.2683879366456934E-4</v>
      </c>
      <c r="L184" s="10">
        <v>1.0937922522808709E-2</v>
      </c>
      <c r="M184" s="10">
        <v>0.13862981269577365</v>
      </c>
      <c r="N184" s="10">
        <v>8.2228804409592002E-2</v>
      </c>
      <c r="O184" s="10">
        <v>0</v>
      </c>
      <c r="P184" s="10">
        <v>4.6190615842039456E-2</v>
      </c>
      <c r="Q184">
        <v>45</v>
      </c>
      <c r="R184">
        <v>6</v>
      </c>
      <c r="S184">
        <v>10</v>
      </c>
      <c r="T184">
        <v>46</v>
      </c>
      <c r="U184">
        <v>50</v>
      </c>
      <c r="V184">
        <v>1</v>
      </c>
      <c r="W184">
        <v>6</v>
      </c>
    </row>
    <row r="185" spans="1:23" x14ac:dyDescent="0.25">
      <c r="A185" s="9">
        <v>42279</v>
      </c>
      <c r="B185" s="10">
        <v>8.7057909055577153E-3</v>
      </c>
      <c r="C185" s="10">
        <v>8.4690652269255769E-3</v>
      </c>
      <c r="D185" s="10">
        <v>1.2809843584778699E-2</v>
      </c>
      <c r="E185" s="10">
        <v>1.2131237937689552E-2</v>
      </c>
      <c r="F185" s="10">
        <v>1.7897834892327418E-2</v>
      </c>
      <c r="G185" s="10">
        <v>3.4856270961984133E-2</v>
      </c>
      <c r="H185" s="10">
        <v>4.5974925517596001E-2</v>
      </c>
      <c r="I185" s="10">
        <v>6.0013772547278965E-2</v>
      </c>
      <c r="J185" s="10">
        <v>2.2461170848267622E-2</v>
      </c>
      <c r="K185" s="10">
        <v>1.20801805389619E-3</v>
      </c>
      <c r="L185" s="10">
        <v>1.11937437615061E-2</v>
      </c>
      <c r="M185" s="10">
        <v>8.0831196479580134E-2</v>
      </c>
      <c r="N185" s="10">
        <v>7.9987245309825955E-2</v>
      </c>
      <c r="O185" s="10">
        <v>0</v>
      </c>
      <c r="P185" s="10">
        <v>4.3560516958161676E-2</v>
      </c>
      <c r="Q185">
        <v>34</v>
      </c>
      <c r="R185">
        <v>36</v>
      </c>
      <c r="S185">
        <v>18</v>
      </c>
      <c r="T185">
        <v>23</v>
      </c>
      <c r="U185">
        <v>7</v>
      </c>
      <c r="V185">
        <v>8</v>
      </c>
      <c r="W185">
        <v>6</v>
      </c>
    </row>
    <row r="186" spans="1:23" x14ac:dyDescent="0.25">
      <c r="A186" s="9">
        <v>42276</v>
      </c>
      <c r="B186" s="10">
        <v>1.3791322314049585E-2</v>
      </c>
      <c r="C186" s="10">
        <v>3.1457955232909863E-3</v>
      </c>
      <c r="D186" s="10">
        <v>3.1462111939468121E-3</v>
      </c>
      <c r="E186" s="10">
        <v>2.9030697274340092E-3</v>
      </c>
      <c r="F186" s="10">
        <v>7.7445198620229218E-3</v>
      </c>
      <c r="G186" s="10">
        <v>0.10285714285714284</v>
      </c>
      <c r="H186" s="10">
        <v>6.9184491978609639E-2</v>
      </c>
      <c r="I186" s="10">
        <v>3.0730918620744313E-2</v>
      </c>
      <c r="J186" s="10">
        <v>2.2488038277511963E-2</v>
      </c>
      <c r="K186" s="10">
        <v>9.674535990325465E-4</v>
      </c>
      <c r="L186" s="10">
        <v>1.0737324851598277E-2</v>
      </c>
      <c r="M186" s="10">
        <v>0.17204163483575247</v>
      </c>
      <c r="N186" s="10">
        <v>0.10285714285714284</v>
      </c>
      <c r="O186" s="10">
        <v>0</v>
      </c>
      <c r="P186" s="10">
        <v>4.8722643543017093E-2</v>
      </c>
      <c r="Q186">
        <v>16</v>
      </c>
      <c r="R186">
        <v>45</v>
      </c>
      <c r="S186">
        <v>44</v>
      </c>
      <c r="T186">
        <v>46</v>
      </c>
      <c r="U186">
        <v>33</v>
      </c>
      <c r="V186">
        <v>1</v>
      </c>
      <c r="W186">
        <v>3</v>
      </c>
    </row>
    <row r="187" spans="1:23" x14ac:dyDescent="0.25">
      <c r="A187" s="9">
        <v>42272</v>
      </c>
      <c r="B187" s="10">
        <v>1.9401197604790418E-2</v>
      </c>
      <c r="C187" s="10">
        <v>2.9076730260409415E-3</v>
      </c>
      <c r="D187" s="10">
        <v>2.4212444675865657E-3</v>
      </c>
      <c r="E187" s="10">
        <v>1.356559608056614E-2</v>
      </c>
      <c r="F187" s="10">
        <v>2.1312042581503658E-2</v>
      </c>
      <c r="G187" s="10">
        <v>8.7352567592088551E-2</v>
      </c>
      <c r="H187" s="10">
        <v>4.1550796711661425E-2</v>
      </c>
      <c r="I187" s="10">
        <v>5.9607753760487728E-2</v>
      </c>
      <c r="J187" s="10">
        <v>2.2272873607623461E-2</v>
      </c>
      <c r="K187" s="10">
        <v>1.211061024019377E-3</v>
      </c>
      <c r="L187" s="10">
        <v>1.0890522765457274E-2</v>
      </c>
      <c r="M187" s="10">
        <v>0.12890336430374999</v>
      </c>
      <c r="N187" s="10">
        <v>0.10117365269461077</v>
      </c>
      <c r="O187" s="10">
        <v>0</v>
      </c>
      <c r="P187" s="10">
        <v>5.0734862531966428E-2</v>
      </c>
      <c r="Q187">
        <v>5</v>
      </c>
      <c r="R187">
        <v>44</v>
      </c>
      <c r="S187">
        <v>46</v>
      </c>
      <c r="T187">
        <v>17</v>
      </c>
      <c r="U187">
        <v>3</v>
      </c>
      <c r="V187">
        <v>2</v>
      </c>
      <c r="W187">
        <v>9</v>
      </c>
    </row>
    <row r="188" spans="1:23" x14ac:dyDescent="0.25">
      <c r="A188" s="9">
        <v>42269</v>
      </c>
      <c r="B188" s="10">
        <v>6.7936239243899001E-3</v>
      </c>
      <c r="C188" s="10">
        <v>1.9153029224971672E-2</v>
      </c>
      <c r="D188" s="10">
        <v>2.03808717731697E-2</v>
      </c>
      <c r="E188" s="10">
        <v>7.7709983911604889E-3</v>
      </c>
      <c r="F188" s="10">
        <v>9.7013298452147385E-4</v>
      </c>
      <c r="G188" s="10">
        <v>2.111115985260572E-2</v>
      </c>
      <c r="H188" s="10">
        <v>3.7561529723589553E-2</v>
      </c>
      <c r="I188" s="10">
        <v>5.5068656298213232E-2</v>
      </c>
      <c r="J188" s="10">
        <v>2.2299579691085841E-2</v>
      </c>
      <c r="K188" s="10">
        <v>7.2941646682653867E-4</v>
      </c>
      <c r="L188" s="10">
        <v>1.0961528505769334E-2</v>
      </c>
      <c r="M188" s="10">
        <v>5.8672689576195272E-2</v>
      </c>
      <c r="N188" s="10">
        <v>9.9486125385405952E-2</v>
      </c>
      <c r="O188" s="10">
        <v>0</v>
      </c>
      <c r="P188" s="10">
        <v>4.7840190843107692E-2</v>
      </c>
      <c r="Q188">
        <v>34</v>
      </c>
      <c r="R188">
        <v>7</v>
      </c>
      <c r="S188">
        <v>4</v>
      </c>
      <c r="T188">
        <v>32</v>
      </c>
      <c r="U188">
        <v>49</v>
      </c>
      <c r="V188">
        <v>11</v>
      </c>
      <c r="W188">
        <v>9</v>
      </c>
    </row>
    <row r="189" spans="1:23" x14ac:dyDescent="0.25">
      <c r="A189" s="9">
        <v>42265</v>
      </c>
      <c r="B189" s="10">
        <v>1.3366322138611544E-2</v>
      </c>
      <c r="C189" s="10">
        <v>2.4285576299485313E-3</v>
      </c>
      <c r="D189" s="10">
        <v>8.0347632010550705E-3</v>
      </c>
      <c r="E189" s="10">
        <v>8.0302391226760965E-3</v>
      </c>
      <c r="F189" s="10">
        <v>5.8391356542617043E-3</v>
      </c>
      <c r="G189" s="10">
        <v>7.1262860972609907E-2</v>
      </c>
      <c r="H189" s="10">
        <v>2.5353323147440796E-2</v>
      </c>
      <c r="I189" s="10">
        <v>3.7699017746552939E-2</v>
      </c>
      <c r="J189" s="10">
        <v>2.2326349894796628E-2</v>
      </c>
      <c r="K189" s="10">
        <v>7.2989195678271304E-4</v>
      </c>
      <c r="L189" s="10">
        <v>1.0674195604178023E-2</v>
      </c>
      <c r="M189" s="10">
        <v>9.6616184120050699E-2</v>
      </c>
      <c r="N189" s="10">
        <v>9.7190876350540217E-2</v>
      </c>
      <c r="O189" s="10">
        <v>0</v>
      </c>
      <c r="P189" s="10">
        <v>4.6890705743863899E-2</v>
      </c>
      <c r="Q189">
        <v>19</v>
      </c>
      <c r="R189">
        <v>48</v>
      </c>
      <c r="S189">
        <v>31</v>
      </c>
      <c r="T189">
        <v>32</v>
      </c>
      <c r="U189">
        <v>36</v>
      </c>
      <c r="V189">
        <v>4</v>
      </c>
      <c r="W189">
        <v>10</v>
      </c>
    </row>
    <row r="190" spans="1:23" x14ac:dyDescent="0.25">
      <c r="A190" s="9">
        <v>42262</v>
      </c>
      <c r="B190" s="10">
        <v>3.4108627858627856E-3</v>
      </c>
      <c r="C190" s="10">
        <v>1.2647058823529412E-2</v>
      </c>
      <c r="D190" s="10">
        <v>1.9708606941838649E-2</v>
      </c>
      <c r="E190" s="10">
        <v>1.6268453768453772E-2</v>
      </c>
      <c r="F190" s="10">
        <v>1.5565610859728506E-2</v>
      </c>
      <c r="G190" s="10">
        <v>7.8576589595375723E-2</v>
      </c>
      <c r="H190" s="10">
        <v>5.5E-2</v>
      </c>
      <c r="I190" s="10">
        <v>6.7600593179413124E-2</v>
      </c>
      <c r="J190" s="10">
        <v>2.2115384615384617E-2</v>
      </c>
      <c r="K190" s="10">
        <v>9.7259062776304159E-4</v>
      </c>
      <c r="L190" s="10">
        <v>1.1002871471319477E-2</v>
      </c>
      <c r="M190" s="10">
        <v>0.13357658959537572</v>
      </c>
      <c r="N190" s="10">
        <v>9.4890109890109889E-2</v>
      </c>
      <c r="O190" s="10">
        <v>0</v>
      </c>
      <c r="P190" s="10">
        <v>4.7847598749613106E-2</v>
      </c>
      <c r="Q190">
        <v>43</v>
      </c>
      <c r="R190">
        <v>22</v>
      </c>
      <c r="S190">
        <v>5</v>
      </c>
      <c r="T190">
        <v>11</v>
      </c>
      <c r="U190">
        <v>13</v>
      </c>
      <c r="V190">
        <v>2</v>
      </c>
      <c r="W190">
        <v>6</v>
      </c>
    </row>
    <row r="191" spans="1:23" x14ac:dyDescent="0.25">
      <c r="A191" s="9">
        <v>42258</v>
      </c>
      <c r="B191" s="10">
        <v>1.0712786499874066E-2</v>
      </c>
      <c r="C191" s="10">
        <v>8.2878212842111745E-3</v>
      </c>
      <c r="D191" s="10">
        <v>5.8376219371687526E-3</v>
      </c>
      <c r="E191" s="10">
        <v>4.6259759885819828E-3</v>
      </c>
      <c r="F191" s="10">
        <v>6.0747014718133853E-3</v>
      </c>
      <c r="G191" s="10">
        <v>2.1790354309431676E-2</v>
      </c>
      <c r="H191" s="10">
        <v>8.0497582580337373E-2</v>
      </c>
      <c r="I191" s="10">
        <v>3.5538907181649357E-2</v>
      </c>
      <c r="J191" s="10">
        <v>2.2141997593261131E-2</v>
      </c>
      <c r="K191" s="10">
        <v>1.4602685271569381E-3</v>
      </c>
      <c r="L191" s="10">
        <v>1.0762384101292745E-2</v>
      </c>
      <c r="M191" s="10">
        <v>0.10228793688976905</v>
      </c>
      <c r="N191" s="10">
        <v>9.0163314423242213E-2</v>
      </c>
      <c r="O191" s="10">
        <v>0</v>
      </c>
      <c r="P191" s="10">
        <v>4.8002902638081352E-2</v>
      </c>
      <c r="Q191">
        <v>24</v>
      </c>
      <c r="R191">
        <v>31</v>
      </c>
      <c r="S191">
        <v>39</v>
      </c>
      <c r="T191">
        <v>41</v>
      </c>
      <c r="U191">
        <v>37</v>
      </c>
      <c r="V191">
        <v>9</v>
      </c>
      <c r="W191">
        <v>2</v>
      </c>
    </row>
    <row r="192" spans="1:23" x14ac:dyDescent="0.25">
      <c r="A192" s="9">
        <v>42255</v>
      </c>
      <c r="B192" s="10">
        <v>1.6824440619621343E-2</v>
      </c>
      <c r="C192" s="10">
        <v>8.2964770474302282E-3</v>
      </c>
      <c r="D192" s="10">
        <v>8.0592640833604678E-3</v>
      </c>
      <c r="E192" s="10">
        <v>1.1962587190868738E-2</v>
      </c>
      <c r="F192" s="10">
        <v>7.5547645125958384E-3</v>
      </c>
      <c r="G192" s="10">
        <v>3.5756278124546376E-2</v>
      </c>
      <c r="H192" s="10">
        <v>4.0041015124327096E-2</v>
      </c>
      <c r="I192" s="10">
        <v>5.2697533453876615E-2</v>
      </c>
      <c r="J192" s="10">
        <v>2.2168674698795181E-2</v>
      </c>
      <c r="K192" s="10">
        <v>7.3266037121458814E-4</v>
      </c>
      <c r="L192" s="10">
        <v>1.0799852557607395E-2</v>
      </c>
      <c r="M192" s="10">
        <v>7.5797293248873465E-2</v>
      </c>
      <c r="N192" s="10">
        <v>8.4213425129087777E-2</v>
      </c>
      <c r="O192" s="10">
        <v>0</v>
      </c>
      <c r="P192" s="10">
        <v>4.4673637627514251E-2</v>
      </c>
      <c r="Q192">
        <v>9</v>
      </c>
      <c r="R192">
        <v>32</v>
      </c>
      <c r="S192">
        <v>33</v>
      </c>
      <c r="T192">
        <v>21</v>
      </c>
      <c r="U192">
        <v>34</v>
      </c>
      <c r="V192">
        <v>9</v>
      </c>
      <c r="W192">
        <v>7</v>
      </c>
    </row>
    <row r="193" spans="1:23" x14ac:dyDescent="0.25">
      <c r="A193" s="9">
        <v>42251</v>
      </c>
      <c r="B193" s="10">
        <v>7.5813407802766165E-3</v>
      </c>
      <c r="C193" s="10">
        <v>1.2227969000446155E-2</v>
      </c>
      <c r="D193" s="10">
        <v>1.4660851814048436E-3</v>
      </c>
      <c r="E193" s="10">
        <v>9.7637124813737314E-4</v>
      </c>
      <c r="F193" s="10">
        <v>8.5258880157401008E-3</v>
      </c>
      <c r="G193" s="10">
        <v>2.4870706986675539E-2</v>
      </c>
      <c r="H193" s="10">
        <v>3.4744501193439935E-2</v>
      </c>
      <c r="I193" s="10">
        <v>3.0777654226005091E-2</v>
      </c>
      <c r="J193" s="10">
        <v>2.2195416164053076E-2</v>
      </c>
      <c r="K193" s="10">
        <v>9.7637124813737314E-4</v>
      </c>
      <c r="L193" s="10">
        <v>1.0388390233170633E-2</v>
      </c>
      <c r="M193" s="10">
        <v>5.9615208180115474E-2</v>
      </c>
      <c r="N193" s="10">
        <v>8.0068929863863533E-2</v>
      </c>
      <c r="O193" s="10">
        <v>0</v>
      </c>
      <c r="P193" s="10">
        <v>4.0334179419828642E-2</v>
      </c>
      <c r="Q193">
        <v>32</v>
      </c>
      <c r="R193">
        <v>19</v>
      </c>
      <c r="S193">
        <v>47</v>
      </c>
      <c r="T193">
        <v>50</v>
      </c>
      <c r="U193">
        <v>29</v>
      </c>
      <c r="V193">
        <v>10</v>
      </c>
      <c r="W193">
        <v>8</v>
      </c>
    </row>
    <row r="194" spans="1:23" x14ac:dyDescent="0.25">
      <c r="A194" s="9">
        <v>42248</v>
      </c>
      <c r="B194" s="10">
        <v>1.6867469879518072E-2</v>
      </c>
      <c r="C194" s="10">
        <v>8.5450106487974641E-3</v>
      </c>
      <c r="D194" s="10">
        <v>1.1240310077519378E-2</v>
      </c>
      <c r="E194" s="10">
        <v>3.6702428006775835E-3</v>
      </c>
      <c r="F194" s="10">
        <v>7.8214860823556474E-3</v>
      </c>
      <c r="G194" s="10">
        <v>9.6596398770311814E-2</v>
      </c>
      <c r="H194" s="10">
        <v>9.5354779257769959E-2</v>
      </c>
      <c r="I194" s="10">
        <v>4.8144519488868144E-2</v>
      </c>
      <c r="J194" s="10">
        <v>2.2222222222222223E-2</v>
      </c>
      <c r="K194" s="10">
        <v>9.7741826761038077E-4</v>
      </c>
      <c r="L194" s="10">
        <v>1.0317482815821264E-2</v>
      </c>
      <c r="M194" s="10">
        <v>0.19195117802808176</v>
      </c>
      <c r="N194" s="10">
        <v>9.6596398770311814E-2</v>
      </c>
      <c r="O194" s="10">
        <v>0</v>
      </c>
      <c r="P194" s="10">
        <v>4.5084136471303458E-2</v>
      </c>
      <c r="Q194">
        <v>9</v>
      </c>
      <c r="R194">
        <v>28</v>
      </c>
      <c r="S194">
        <v>22</v>
      </c>
      <c r="T194">
        <v>43</v>
      </c>
      <c r="U194">
        <v>33</v>
      </c>
      <c r="V194">
        <v>1</v>
      </c>
      <c r="W194">
        <v>2</v>
      </c>
    </row>
    <row r="195" spans="1:23" x14ac:dyDescent="0.25">
      <c r="A195" s="9">
        <v>42244</v>
      </c>
      <c r="B195" s="10">
        <v>7.0939137444578793E-3</v>
      </c>
      <c r="C195" s="10">
        <v>1.3702254783412759E-2</v>
      </c>
      <c r="D195" s="10">
        <v>2.0303270372069103E-2</v>
      </c>
      <c r="E195" s="10">
        <v>1.9595076426999038E-3</v>
      </c>
      <c r="F195" s="10">
        <v>9.5608818803730265E-3</v>
      </c>
      <c r="G195" s="10">
        <v>5.0539816894109517E-2</v>
      </c>
      <c r="H195" s="10">
        <v>8.2732470479346745E-2</v>
      </c>
      <c r="I195" s="10">
        <v>5.2619828423012674E-2</v>
      </c>
      <c r="J195" s="10">
        <v>2.2249093107617895E-2</v>
      </c>
      <c r="K195" s="10">
        <v>7.3573241139704014E-4</v>
      </c>
      <c r="L195" s="10">
        <v>1.0339514701217007E-2</v>
      </c>
      <c r="M195" s="10">
        <v>0.13327228737345626</v>
      </c>
      <c r="N195" s="10">
        <v>9.6713202154556449E-2</v>
      </c>
      <c r="O195" s="10">
        <v>0</v>
      </c>
      <c r="P195" s="10">
        <v>4.7013495441614282E-2</v>
      </c>
      <c r="Q195">
        <v>31</v>
      </c>
      <c r="R195">
        <v>15</v>
      </c>
      <c r="S195">
        <v>4</v>
      </c>
      <c r="T195">
        <v>47</v>
      </c>
      <c r="U195">
        <v>26</v>
      </c>
      <c r="V195">
        <v>6</v>
      </c>
      <c r="W195">
        <v>3</v>
      </c>
    </row>
    <row r="196" spans="1:23" x14ac:dyDescent="0.25">
      <c r="A196" s="9">
        <v>42241</v>
      </c>
      <c r="B196" s="10">
        <v>1.1775200713648529E-2</v>
      </c>
      <c r="C196" s="10">
        <v>1.5942894877519573E-2</v>
      </c>
      <c r="D196" s="10">
        <v>1.2279488066413007E-2</v>
      </c>
      <c r="E196" s="10">
        <v>1.9348195151818764E-2</v>
      </c>
      <c r="F196" s="10">
        <v>1.344775198214879E-2</v>
      </c>
      <c r="G196" s="10">
        <v>3.471401996102285E-2</v>
      </c>
      <c r="H196" s="10">
        <v>5.1143082380764676E-2</v>
      </c>
      <c r="I196" s="10">
        <v>7.2793530791548669E-2</v>
      </c>
      <c r="J196" s="10">
        <v>2.2276029055690073E-2</v>
      </c>
      <c r="K196" s="10">
        <v>1.4711741808931254E-3</v>
      </c>
      <c r="L196" s="10">
        <v>1.0719815501115226E-2</v>
      </c>
      <c r="M196" s="10">
        <v>8.5857102341787533E-2</v>
      </c>
      <c r="N196" s="10">
        <v>9.561229730721256E-2</v>
      </c>
      <c r="O196" s="10">
        <v>0</v>
      </c>
      <c r="P196" s="10">
        <v>4.5541967261320822E-2</v>
      </c>
      <c r="Q196">
        <v>23</v>
      </c>
      <c r="R196">
        <v>11</v>
      </c>
      <c r="S196">
        <v>20</v>
      </c>
      <c r="T196">
        <v>6</v>
      </c>
      <c r="U196">
        <v>16</v>
      </c>
      <c r="V196">
        <v>8</v>
      </c>
      <c r="W196">
        <v>5</v>
      </c>
    </row>
    <row r="197" spans="1:23" x14ac:dyDescent="0.25">
      <c r="A197" s="9">
        <v>42237</v>
      </c>
      <c r="B197" s="10">
        <v>5.6332396126210563E-3</v>
      </c>
      <c r="C197" s="10">
        <v>4.6651126651126654E-3</v>
      </c>
      <c r="D197" s="10">
        <v>1.2033057851239671E-2</v>
      </c>
      <c r="E197" s="10">
        <v>9.3366093366093351E-3</v>
      </c>
      <c r="F197" s="10">
        <v>1.6707616707616706E-2</v>
      </c>
      <c r="G197" s="10">
        <v>6.4069264069264067E-2</v>
      </c>
      <c r="H197" s="10">
        <v>3.6754643206256106E-2</v>
      </c>
      <c r="I197" s="10">
        <v>4.8375636173199427E-2</v>
      </c>
      <c r="J197" s="10">
        <v>2.2303030303030304E-2</v>
      </c>
      <c r="K197" s="10">
        <v>1.4701857282502443E-3</v>
      </c>
      <c r="L197" s="10">
        <v>1.0610910562982143E-2</v>
      </c>
      <c r="M197" s="10">
        <v>0.10082390727552018</v>
      </c>
      <c r="N197" s="10">
        <v>9.2679522497704322E-2</v>
      </c>
      <c r="O197" s="10">
        <v>0</v>
      </c>
      <c r="P197" s="10">
        <v>4.438622263038592E-2</v>
      </c>
      <c r="Q197">
        <v>38</v>
      </c>
      <c r="R197">
        <v>41</v>
      </c>
      <c r="S197">
        <v>19</v>
      </c>
      <c r="T197">
        <v>29</v>
      </c>
      <c r="U197">
        <v>10</v>
      </c>
      <c r="V197">
        <v>4</v>
      </c>
      <c r="W197">
        <v>8</v>
      </c>
    </row>
    <row r="198" spans="1:23" x14ac:dyDescent="0.25">
      <c r="A198" s="9">
        <v>42234</v>
      </c>
      <c r="B198" s="10">
        <v>2.2114347357065803E-3</v>
      </c>
      <c r="C198" s="10">
        <v>8.1039406053683601E-3</v>
      </c>
      <c r="D198" s="10">
        <v>1.6942312034319257E-2</v>
      </c>
      <c r="E198" s="10">
        <v>1.4745145631067959E-2</v>
      </c>
      <c r="F198" s="10">
        <v>1.5948184888138456E-2</v>
      </c>
      <c r="G198" s="10">
        <v>7.9977961760676633E-2</v>
      </c>
      <c r="H198" s="10">
        <v>6.0430391816920941E-2</v>
      </c>
      <c r="I198" s="10">
        <v>5.7951017894600609E-2</v>
      </c>
      <c r="J198" s="10">
        <v>2.2330097087378639E-2</v>
      </c>
      <c r="K198" s="10">
        <v>9.8243180767452619E-4</v>
      </c>
      <c r="L198" s="10">
        <v>1.0642990942205057E-2</v>
      </c>
      <c r="M198" s="10">
        <v>0.14040835357759757</v>
      </c>
      <c r="N198" s="10">
        <v>9.0960576640188293E-2</v>
      </c>
      <c r="O198" s="10">
        <v>0</v>
      </c>
      <c r="P198" s="10">
        <v>4.6723488808629671E-2</v>
      </c>
      <c r="Q198">
        <v>49</v>
      </c>
      <c r="R198">
        <v>33</v>
      </c>
      <c r="S198">
        <v>10</v>
      </c>
      <c r="T198">
        <v>15</v>
      </c>
      <c r="U198">
        <v>13</v>
      </c>
      <c r="V198">
        <v>3</v>
      </c>
      <c r="W198">
        <v>5</v>
      </c>
    </row>
    <row r="199" spans="1:23" x14ac:dyDescent="0.25">
      <c r="A199" s="9">
        <v>42230</v>
      </c>
      <c r="B199" s="10">
        <v>2.0625759416767919E-2</v>
      </c>
      <c r="C199" s="10">
        <v>1.4024908869987848E-2</v>
      </c>
      <c r="D199" s="10">
        <v>4.6805040030626346E-3</v>
      </c>
      <c r="E199" s="10">
        <v>4.9098618791380468E-3</v>
      </c>
      <c r="F199" s="10">
        <v>4.4269422770059587E-3</v>
      </c>
      <c r="G199" s="10">
        <v>0.10020809765226742</v>
      </c>
      <c r="H199" s="10">
        <v>9.7162712370232995E-2</v>
      </c>
      <c r="I199" s="10">
        <v>4.8667976445962408E-2</v>
      </c>
      <c r="J199" s="10">
        <v>2.2357229647630619E-2</v>
      </c>
      <c r="K199" s="10">
        <v>7.3902694785199486E-4</v>
      </c>
      <c r="L199" s="10">
        <v>1.060104878694715E-2</v>
      </c>
      <c r="M199" s="10">
        <v>0.1973708100225004</v>
      </c>
      <c r="N199" s="10">
        <v>0.10020809765226742</v>
      </c>
      <c r="O199" s="10">
        <v>0</v>
      </c>
      <c r="P199" s="10">
        <v>5.4666474329668154E-2</v>
      </c>
      <c r="Q199">
        <v>2</v>
      </c>
      <c r="R199">
        <v>16</v>
      </c>
      <c r="S199">
        <v>42</v>
      </c>
      <c r="T199">
        <v>41</v>
      </c>
      <c r="U199">
        <v>43</v>
      </c>
      <c r="V199">
        <v>1</v>
      </c>
      <c r="W199">
        <v>2</v>
      </c>
    </row>
    <row r="200" spans="1:23" x14ac:dyDescent="0.25">
      <c r="A200" s="9">
        <v>42227</v>
      </c>
      <c r="B200" s="10">
        <v>5.4326905617895918E-3</v>
      </c>
      <c r="C200" s="10">
        <v>1.5027372262773722E-2</v>
      </c>
      <c r="D200" s="10">
        <v>1.0360908353609085E-2</v>
      </c>
      <c r="E200" s="10">
        <v>4.6779052253504809E-3</v>
      </c>
      <c r="F200" s="10">
        <v>4.4364394729358228E-3</v>
      </c>
      <c r="G200" s="10">
        <v>1.8379457018326942E-2</v>
      </c>
      <c r="H200" s="10">
        <v>6.7767795869985645E-3</v>
      </c>
      <c r="I200" s="10">
        <v>3.9935315876458703E-2</v>
      </c>
      <c r="J200" s="10">
        <v>2.2138445496109729E-2</v>
      </c>
      <c r="K200" s="10">
        <v>1.4768290612799185E-3</v>
      </c>
      <c r="L200" s="10">
        <v>1.0333878804853074E-2</v>
      </c>
      <c r="M200" s="10">
        <v>2.5156236605325507E-2</v>
      </c>
      <c r="N200" s="10">
        <v>9.8494700338395275E-2</v>
      </c>
      <c r="O200" s="10">
        <v>0</v>
      </c>
      <c r="P200" s="10">
        <v>4.9630902184068154E-2</v>
      </c>
      <c r="Q200">
        <v>37</v>
      </c>
      <c r="R200">
        <v>13</v>
      </c>
      <c r="S200">
        <v>21</v>
      </c>
      <c r="T200">
        <v>42</v>
      </c>
      <c r="U200">
        <v>43</v>
      </c>
      <c r="V200">
        <v>10</v>
      </c>
      <c r="W200">
        <v>11</v>
      </c>
    </row>
    <row r="201" spans="1:23" x14ac:dyDescent="0.25">
      <c r="A201" s="9">
        <v>42223</v>
      </c>
      <c r="B201" s="10">
        <v>1.0108154909528492E-2</v>
      </c>
      <c r="C201" s="10">
        <v>1.2077093931360606E-2</v>
      </c>
      <c r="D201" s="10">
        <v>5.915311313319481E-3</v>
      </c>
      <c r="E201" s="10">
        <v>2.7168764379483018E-3</v>
      </c>
      <c r="F201" s="10">
        <v>1.1567487474415159E-2</v>
      </c>
      <c r="G201" s="10">
        <v>6.1956080425073702E-2</v>
      </c>
      <c r="H201" s="10">
        <v>2.4059983865099575E-2</v>
      </c>
      <c r="I201" s="10">
        <v>4.2384924066572044E-2</v>
      </c>
      <c r="J201" s="10">
        <v>2.2165410715958827E-2</v>
      </c>
      <c r="K201" s="10">
        <v>9.8616145458814549E-4</v>
      </c>
      <c r="L201" s="10">
        <v>9.9760859172226615E-3</v>
      </c>
      <c r="M201" s="10">
        <v>8.6016064290173277E-2</v>
      </c>
      <c r="N201" s="10">
        <v>9.6164615621543673E-2</v>
      </c>
      <c r="O201" s="10">
        <v>0</v>
      </c>
      <c r="P201" s="10">
        <v>4.8374483042770096E-2</v>
      </c>
      <c r="Q201">
        <v>23</v>
      </c>
      <c r="R201">
        <v>18</v>
      </c>
      <c r="S201">
        <v>36</v>
      </c>
      <c r="T201">
        <v>46</v>
      </c>
      <c r="U201">
        <v>20</v>
      </c>
      <c r="V201">
        <v>4</v>
      </c>
      <c r="W201">
        <v>9</v>
      </c>
    </row>
    <row r="202" spans="1:23" x14ac:dyDescent="0.25">
      <c r="A202" s="9">
        <v>42220</v>
      </c>
      <c r="B202" s="10">
        <v>1.4314750290360046E-2</v>
      </c>
      <c r="C202" s="10">
        <v>1.0614163972965031E-2</v>
      </c>
      <c r="D202" s="10">
        <v>1.6324287186533837E-2</v>
      </c>
      <c r="E202" s="10">
        <v>1.6787626412849494E-2</v>
      </c>
      <c r="F202" s="10">
        <v>2.9558077758995412E-3</v>
      </c>
      <c r="G202" s="10">
        <v>1.901562728202132E-2</v>
      </c>
      <c r="H202" s="10">
        <v>3.4517497348886539E-2</v>
      </c>
      <c r="I202" s="10">
        <v>6.0996635638607952E-2</v>
      </c>
      <c r="J202" s="10">
        <v>2.2192441704636828E-2</v>
      </c>
      <c r="K202" s="10">
        <v>1.4824200190053849E-3</v>
      </c>
      <c r="L202" s="10">
        <v>1.0205771524012173E-2</v>
      </c>
      <c r="M202" s="10">
        <v>5.3533124630907855E-2</v>
      </c>
      <c r="N202" s="10">
        <v>9.13758059994393E-2</v>
      </c>
      <c r="O202" s="10">
        <v>0</v>
      </c>
      <c r="P202" s="10">
        <v>4.3734601568814237E-2</v>
      </c>
      <c r="Q202">
        <v>15</v>
      </c>
      <c r="R202">
        <v>23</v>
      </c>
      <c r="S202">
        <v>11</v>
      </c>
      <c r="T202">
        <v>8</v>
      </c>
      <c r="U202">
        <v>46</v>
      </c>
      <c r="V202">
        <v>9</v>
      </c>
      <c r="W202">
        <v>8</v>
      </c>
    </row>
    <row r="203" spans="1:23" x14ac:dyDescent="0.25">
      <c r="A203" s="9">
        <v>42216</v>
      </c>
      <c r="B203" s="10">
        <v>1.3607737291947818E-2</v>
      </c>
      <c r="C203" s="10">
        <v>5.6834699691842554E-3</v>
      </c>
      <c r="D203" s="10">
        <v>6.4373897707231034E-3</v>
      </c>
      <c r="E203" s="10">
        <v>1.6827024827024827E-2</v>
      </c>
      <c r="F203" s="10">
        <v>2.4664224664224663E-2</v>
      </c>
      <c r="G203" s="10">
        <v>7.9908675799086754E-2</v>
      </c>
      <c r="H203" s="10">
        <v>5.9575297527104762E-2</v>
      </c>
      <c r="I203" s="10">
        <v>6.721984652310467E-2</v>
      </c>
      <c r="J203" s="10">
        <v>2.4664224664224663E-2</v>
      </c>
      <c r="K203" s="10">
        <v>7.4387151310228246E-4</v>
      </c>
      <c r="L203" s="10">
        <v>1.0509443265786846E-2</v>
      </c>
      <c r="M203" s="10">
        <v>0.1394839733261915</v>
      </c>
      <c r="N203" s="10">
        <v>8.5347283623145684E-2</v>
      </c>
      <c r="O203" s="10">
        <v>0</v>
      </c>
      <c r="P203" s="10">
        <v>4.5421799602148309E-2</v>
      </c>
      <c r="Q203">
        <v>17</v>
      </c>
      <c r="R203">
        <v>38</v>
      </c>
      <c r="S203">
        <v>34</v>
      </c>
      <c r="T203">
        <v>9</v>
      </c>
      <c r="U203">
        <v>1</v>
      </c>
      <c r="V203">
        <v>2</v>
      </c>
      <c r="W203">
        <v>5</v>
      </c>
    </row>
    <row r="204" spans="1:23" x14ac:dyDescent="0.25">
      <c r="A204" s="9">
        <v>42213</v>
      </c>
      <c r="B204" s="10">
        <v>1.928280358598207E-2</v>
      </c>
      <c r="C204" s="10">
        <v>1.042940097799511E-2</v>
      </c>
      <c r="D204" s="10">
        <v>6.9304838660991875E-3</v>
      </c>
      <c r="E204" s="10">
        <v>5.7005057440466219E-3</v>
      </c>
      <c r="F204" s="10">
        <v>1.2865292816393061E-2</v>
      </c>
      <c r="G204" s="10">
        <v>3.5672523500736533E-2</v>
      </c>
      <c r="H204" s="10">
        <v>6.8242878262352882E-2</v>
      </c>
      <c r="I204" s="10">
        <v>5.5208486990516059E-2</v>
      </c>
      <c r="J204" s="10">
        <v>2.4694376528117359E-2</v>
      </c>
      <c r="K204" s="10">
        <v>9.9259205196511324E-4</v>
      </c>
      <c r="L204" s="10">
        <v>1.04928010022621E-2</v>
      </c>
      <c r="M204" s="10">
        <v>0.10391540176308942</v>
      </c>
      <c r="N204" s="10">
        <v>8.114830115504594E-2</v>
      </c>
      <c r="O204" s="10">
        <v>0</v>
      </c>
      <c r="P204" s="10">
        <v>4.5422142995900611E-2</v>
      </c>
      <c r="Q204">
        <v>5</v>
      </c>
      <c r="R204">
        <v>26</v>
      </c>
      <c r="S204">
        <v>34</v>
      </c>
      <c r="T204">
        <v>37</v>
      </c>
      <c r="U204">
        <v>17</v>
      </c>
      <c r="V204">
        <v>8</v>
      </c>
      <c r="W204">
        <v>4</v>
      </c>
    </row>
    <row r="205" spans="1:23" x14ac:dyDescent="0.25">
      <c r="A205" s="9">
        <v>42209</v>
      </c>
      <c r="B205" s="10">
        <v>1.16798338340566E-2</v>
      </c>
      <c r="C205" s="10">
        <v>1.2906296749626003E-2</v>
      </c>
      <c r="D205" s="10">
        <v>5.4504431434428046E-3</v>
      </c>
      <c r="E205" s="10">
        <v>6.1955059915076239E-3</v>
      </c>
      <c r="F205" s="10">
        <v>1.2692778457772337E-2</v>
      </c>
      <c r="G205" s="10">
        <v>9.9755201958384332E-2</v>
      </c>
      <c r="H205" s="10">
        <v>4.6503575339818332E-2</v>
      </c>
      <c r="I205" s="10">
        <v>4.8924858176405371E-2</v>
      </c>
      <c r="J205" s="10">
        <v>2.4724602203182375E-2</v>
      </c>
      <c r="K205" s="10">
        <v>9.9071207430340559E-4</v>
      </c>
      <c r="L205" s="10">
        <v>1.0339094526094631E-2</v>
      </c>
      <c r="M205" s="10">
        <v>0.14625877729820266</v>
      </c>
      <c r="N205" s="10">
        <v>9.9755201958384332E-2</v>
      </c>
      <c r="O205" s="10">
        <v>0</v>
      </c>
      <c r="P205" s="10">
        <v>4.8166500166294313E-2</v>
      </c>
      <c r="Q205">
        <v>22</v>
      </c>
      <c r="R205">
        <v>16</v>
      </c>
      <c r="S205">
        <v>37</v>
      </c>
      <c r="T205">
        <v>34</v>
      </c>
      <c r="U205">
        <v>17</v>
      </c>
      <c r="V205">
        <v>1</v>
      </c>
      <c r="W205">
        <v>8</v>
      </c>
    </row>
    <row r="206" spans="1:23" x14ac:dyDescent="0.25">
      <c r="A206" s="9">
        <v>42206</v>
      </c>
      <c r="B206" s="10">
        <v>1.3146704464918496E-2</v>
      </c>
      <c r="C206" s="10">
        <v>1.2408088235294117E-2</v>
      </c>
      <c r="D206" s="10">
        <v>1.8130718954248368E-2</v>
      </c>
      <c r="E206" s="10">
        <v>1.6617063492063492E-2</v>
      </c>
      <c r="F206" s="10">
        <v>1.1391952614379084E-2</v>
      </c>
      <c r="G206" s="10">
        <v>2.0963541666666665E-2</v>
      </c>
      <c r="H206" s="10">
        <v>3.4071320836026715E-2</v>
      </c>
      <c r="I206" s="10">
        <v>7.1694527760903556E-2</v>
      </c>
      <c r="J206" s="10">
        <v>2.4754901960784313E-2</v>
      </c>
      <c r="K206" s="10">
        <v>1.738562091503268E-3</v>
      </c>
      <c r="L206" s="10">
        <v>1.0639187699077764E-2</v>
      </c>
      <c r="M206" s="10">
        <v>5.5034862502693377E-2</v>
      </c>
      <c r="N206" s="10">
        <v>9.9877450980392163E-2</v>
      </c>
      <c r="O206" s="10">
        <v>0</v>
      </c>
      <c r="P206" s="10">
        <v>4.4021510032792956E-2</v>
      </c>
      <c r="Q206">
        <v>17</v>
      </c>
      <c r="R206">
        <v>21</v>
      </c>
      <c r="S206">
        <v>6</v>
      </c>
      <c r="T206">
        <v>8</v>
      </c>
      <c r="U206">
        <v>23</v>
      </c>
      <c r="V206">
        <v>10</v>
      </c>
      <c r="W206">
        <v>9</v>
      </c>
    </row>
    <row r="207" spans="1:23" x14ac:dyDescent="0.25">
      <c r="A207" s="9">
        <v>42202</v>
      </c>
      <c r="B207" s="10">
        <v>1.8629358072721831E-2</v>
      </c>
      <c r="C207" s="10">
        <v>1.6642226544964833E-2</v>
      </c>
      <c r="D207" s="10">
        <v>9.202453987730062E-3</v>
      </c>
      <c r="E207" s="10">
        <v>1.6918882072256305E-2</v>
      </c>
      <c r="F207" s="10">
        <v>1.2198808571174537E-2</v>
      </c>
      <c r="G207" s="10">
        <v>7.0995871435737157E-2</v>
      </c>
      <c r="H207" s="10">
        <v>5.9252649191299495E-2</v>
      </c>
      <c r="I207" s="10">
        <v>7.3591729248847576E-2</v>
      </c>
      <c r="J207" s="10">
        <v>2.4785276073619633E-2</v>
      </c>
      <c r="K207" s="10">
        <v>1.2417769236455023E-3</v>
      </c>
      <c r="L207" s="10">
        <v>1.107077533484325E-2</v>
      </c>
      <c r="M207" s="10">
        <v>0.13024852062703665</v>
      </c>
      <c r="N207" s="10">
        <v>0.1</v>
      </c>
      <c r="O207" s="10">
        <v>0</v>
      </c>
      <c r="P207" s="10">
        <v>4.5461416398551065E-2</v>
      </c>
      <c r="Q207">
        <v>5</v>
      </c>
      <c r="R207">
        <v>10</v>
      </c>
      <c r="S207">
        <v>32</v>
      </c>
      <c r="T207">
        <v>9</v>
      </c>
      <c r="U207">
        <v>22</v>
      </c>
      <c r="V207">
        <v>2</v>
      </c>
      <c r="W207">
        <v>4</v>
      </c>
    </row>
    <row r="208" spans="1:23" x14ac:dyDescent="0.25">
      <c r="A208" s="9">
        <v>42199</v>
      </c>
      <c r="B208" s="10">
        <v>3.979145442560077E-3</v>
      </c>
      <c r="C208" s="10">
        <v>4.4807965860597437E-3</v>
      </c>
      <c r="D208" s="10">
        <v>9.4392094392094401E-3</v>
      </c>
      <c r="E208" s="10">
        <v>5.7306986884451683E-3</v>
      </c>
      <c r="F208" s="10">
        <v>1.1692260442260443E-2</v>
      </c>
      <c r="G208" s="10">
        <v>5.8709624258404744E-2</v>
      </c>
      <c r="H208" s="10">
        <v>6.7962699541646909E-2</v>
      </c>
      <c r="I208" s="10">
        <v>3.5322110598534871E-2</v>
      </c>
      <c r="J208" s="10">
        <v>2.4815724815724815E-2</v>
      </c>
      <c r="K208" s="10">
        <v>7.4733824733824727E-4</v>
      </c>
      <c r="L208" s="10">
        <v>1.0800795062370085E-2</v>
      </c>
      <c r="M208" s="10">
        <v>0.12667232380005167</v>
      </c>
      <c r="N208" s="10">
        <v>0.10012285012285012</v>
      </c>
      <c r="O208" s="10">
        <v>0</v>
      </c>
      <c r="P208" s="10">
        <v>4.6595450217195716E-2</v>
      </c>
      <c r="Q208">
        <v>44</v>
      </c>
      <c r="R208">
        <v>43</v>
      </c>
      <c r="S208">
        <v>29</v>
      </c>
      <c r="T208">
        <v>40</v>
      </c>
      <c r="U208">
        <v>20</v>
      </c>
      <c r="V208">
        <v>5</v>
      </c>
      <c r="W208">
        <v>2</v>
      </c>
    </row>
    <row r="209" spans="1:23" x14ac:dyDescent="0.25">
      <c r="A209" s="9">
        <v>42195</v>
      </c>
      <c r="B209" s="10">
        <v>1.1948690915480583E-2</v>
      </c>
      <c r="C209" s="10">
        <v>8.7313549191829938E-3</v>
      </c>
      <c r="D209" s="10">
        <v>4.4820448204482043E-3</v>
      </c>
      <c r="E209" s="10">
        <v>1.6190036900369003E-2</v>
      </c>
      <c r="F209" s="10">
        <v>2.4956771306843505E-3</v>
      </c>
      <c r="G209" s="10">
        <v>8.3631858216392393E-2</v>
      </c>
      <c r="H209" s="10">
        <v>6.1862383329715658E-2</v>
      </c>
      <c r="I209" s="10">
        <v>4.3847804686165129E-2</v>
      </c>
      <c r="J209" s="10">
        <v>2.459778597785978E-2</v>
      </c>
      <c r="K209" s="10">
        <v>7.4855034264628359E-4</v>
      </c>
      <c r="L209" s="10">
        <v>1.0470840277056302E-2</v>
      </c>
      <c r="M209" s="10">
        <v>0.14549424154610804</v>
      </c>
      <c r="N209" s="10">
        <v>0.1002460024600246</v>
      </c>
      <c r="O209" s="10">
        <v>0</v>
      </c>
      <c r="P209" s="10">
        <v>4.8305011503164075E-2</v>
      </c>
      <c r="Q209">
        <v>19</v>
      </c>
      <c r="R209">
        <v>31</v>
      </c>
      <c r="S209">
        <v>42</v>
      </c>
      <c r="T209">
        <v>10</v>
      </c>
      <c r="U209">
        <v>46</v>
      </c>
      <c r="V209">
        <v>2</v>
      </c>
      <c r="W209">
        <v>3</v>
      </c>
    </row>
    <row r="210" spans="1:23" x14ac:dyDescent="0.25">
      <c r="A210" s="9">
        <v>42192</v>
      </c>
      <c r="B210" s="10">
        <v>4.9869245271544124E-3</v>
      </c>
      <c r="C210" s="10">
        <v>1.0226351562012846E-2</v>
      </c>
      <c r="D210" s="10">
        <v>1.9967159277504108E-3</v>
      </c>
      <c r="E210" s="10">
        <v>1.6991504247876061E-2</v>
      </c>
      <c r="F210" s="10">
        <v>9.4972471747319619E-3</v>
      </c>
      <c r="G210" s="10">
        <v>2.1056977704376548E-2</v>
      </c>
      <c r="H210" s="10">
        <v>5.5411877394636017E-2</v>
      </c>
      <c r="I210" s="10">
        <v>4.3698743439525692E-2</v>
      </c>
      <c r="J210" s="10">
        <v>2.4628078817733989E-2</v>
      </c>
      <c r="K210" s="10">
        <v>1.495016611295681E-3</v>
      </c>
      <c r="L210" s="10">
        <v>1.018071754833968E-2</v>
      </c>
      <c r="M210" s="10">
        <v>7.6468855099012564E-2</v>
      </c>
      <c r="N210" s="10">
        <v>0.10036945812807882</v>
      </c>
      <c r="O210" s="10">
        <v>0</v>
      </c>
      <c r="P210" s="10">
        <v>4.6213314171559085E-2</v>
      </c>
      <c r="Q210">
        <v>41</v>
      </c>
      <c r="R210">
        <v>22</v>
      </c>
      <c r="S210">
        <v>48</v>
      </c>
      <c r="T210">
        <v>8</v>
      </c>
      <c r="U210">
        <v>23</v>
      </c>
      <c r="V210">
        <v>10</v>
      </c>
      <c r="W210">
        <v>3</v>
      </c>
    </row>
    <row r="211" spans="1:23" x14ac:dyDescent="0.25">
      <c r="A211" s="9">
        <v>42188</v>
      </c>
      <c r="B211" s="10">
        <v>1.247552041778487E-3</v>
      </c>
      <c r="C211" s="10">
        <v>1.9478999203983206E-2</v>
      </c>
      <c r="D211" s="10">
        <v>2.2468831346759829E-3</v>
      </c>
      <c r="E211" s="10">
        <v>1.2996967374279337E-2</v>
      </c>
      <c r="F211" s="10">
        <v>1.893958076448829E-2</v>
      </c>
      <c r="G211" s="10">
        <v>6.4491153614544203E-2</v>
      </c>
      <c r="H211" s="10">
        <v>5.1483414032660671E-2</v>
      </c>
      <c r="I211" s="10">
        <v>5.49099825192053E-2</v>
      </c>
      <c r="J211" s="10">
        <v>2.4160295930949444E-2</v>
      </c>
      <c r="K211" s="10">
        <v>9.9739690368543638E-4</v>
      </c>
      <c r="L211" s="10">
        <v>1.0422786737415306E-2</v>
      </c>
      <c r="M211" s="10">
        <v>0.11597456764720487</v>
      </c>
      <c r="N211" s="10">
        <v>0.10049321824907521</v>
      </c>
      <c r="O211" s="10">
        <v>0</v>
      </c>
      <c r="P211" s="10">
        <v>4.7251225671788931E-2</v>
      </c>
      <c r="Q211">
        <v>49</v>
      </c>
      <c r="R211">
        <v>3</v>
      </c>
      <c r="S211">
        <v>48</v>
      </c>
      <c r="T211">
        <v>18</v>
      </c>
      <c r="U211">
        <v>5</v>
      </c>
      <c r="V211">
        <v>3</v>
      </c>
      <c r="W211">
        <v>5</v>
      </c>
    </row>
    <row r="212" spans="1:23" x14ac:dyDescent="0.25">
      <c r="A212" s="9">
        <v>42185</v>
      </c>
      <c r="B212" s="10">
        <v>8.9947089947089946E-3</v>
      </c>
      <c r="C212" s="10">
        <v>6.9999999999999993E-3</v>
      </c>
      <c r="D212" s="10">
        <v>1.7500000000000002E-2</v>
      </c>
      <c r="E212" s="10">
        <v>7.5132275132275125E-3</v>
      </c>
      <c r="F212" s="10">
        <v>7.4906367041198503E-3</v>
      </c>
      <c r="G212" s="10">
        <v>8.2602438839657649E-2</v>
      </c>
      <c r="H212" s="10">
        <v>8.0718954248366004E-2</v>
      </c>
      <c r="I212" s="10">
        <v>4.8498573212056355E-2</v>
      </c>
      <c r="J212" s="10">
        <v>2.3691358024691356E-2</v>
      </c>
      <c r="K212" s="10">
        <v>1.2498094802621551E-3</v>
      </c>
      <c r="L212" s="10">
        <v>1.0220903285615375E-2</v>
      </c>
      <c r="M212" s="10">
        <v>0.16332139308802365</v>
      </c>
      <c r="N212" s="10">
        <v>0.10061728395061728</v>
      </c>
      <c r="O212" s="10">
        <v>0</v>
      </c>
      <c r="P212" s="10">
        <v>5.1345195671509886E-2</v>
      </c>
      <c r="Q212">
        <v>24</v>
      </c>
      <c r="R212">
        <v>32</v>
      </c>
      <c r="S212">
        <v>7</v>
      </c>
      <c r="T212">
        <v>30</v>
      </c>
      <c r="U212">
        <v>31</v>
      </c>
      <c r="V212">
        <v>3</v>
      </c>
      <c r="W212">
        <v>4</v>
      </c>
    </row>
    <row r="213" spans="1:23" x14ac:dyDescent="0.25">
      <c r="A213" s="9">
        <v>42181</v>
      </c>
      <c r="B213" s="10">
        <v>1.2016710738370545E-2</v>
      </c>
      <c r="C213" s="10">
        <v>1.2265142150803461E-2</v>
      </c>
      <c r="D213" s="10">
        <v>6.7553278627488942E-3</v>
      </c>
      <c r="E213" s="10">
        <v>1.8747424804285127E-2</v>
      </c>
      <c r="F213" s="10">
        <v>1.5001685582649735E-2</v>
      </c>
      <c r="G213" s="10">
        <v>9.5120720299003078E-2</v>
      </c>
      <c r="H213" s="10">
        <v>5.8464114158752009E-2</v>
      </c>
      <c r="I213" s="10">
        <v>6.4786291138857754E-2</v>
      </c>
      <c r="J213" s="10">
        <v>2.3720642768850431E-2</v>
      </c>
      <c r="K213" s="10">
        <v>1.5028300045540303E-3</v>
      </c>
      <c r="L213" s="10">
        <v>1.0408027058745693E-2</v>
      </c>
      <c r="M213" s="10">
        <v>0.15358483445775509</v>
      </c>
      <c r="N213" s="10">
        <v>0.10074165636588381</v>
      </c>
      <c r="O213" s="10">
        <v>0</v>
      </c>
      <c r="P213" s="10">
        <v>5.5294124373673897E-2</v>
      </c>
      <c r="Q213">
        <v>22</v>
      </c>
      <c r="R213">
        <v>20</v>
      </c>
      <c r="S213">
        <v>33</v>
      </c>
      <c r="T213">
        <v>5</v>
      </c>
      <c r="U213">
        <v>15</v>
      </c>
      <c r="V213">
        <v>2</v>
      </c>
      <c r="W213">
        <v>6</v>
      </c>
    </row>
    <row r="214" spans="1:23" x14ac:dyDescent="0.25">
      <c r="A214" s="9">
        <v>42178</v>
      </c>
      <c r="B214" s="10">
        <v>1.2006253256904638E-2</v>
      </c>
      <c r="C214" s="10">
        <v>2.508250825082508E-3</v>
      </c>
      <c r="D214" s="10">
        <v>1.6309507663095076E-2</v>
      </c>
      <c r="E214" s="10">
        <v>2.3019801980198019E-2</v>
      </c>
      <c r="F214" s="10">
        <v>1.528092568292974E-2</v>
      </c>
      <c r="G214" s="10">
        <v>5.2338682144076477E-2</v>
      </c>
      <c r="H214" s="10">
        <v>1.8678248192917451E-2</v>
      </c>
      <c r="I214" s="10">
        <v>6.9124739408209984E-2</v>
      </c>
      <c r="J214" s="10">
        <v>2.375E-2</v>
      </c>
      <c r="K214" s="10">
        <v>1.5022191874359849E-3</v>
      </c>
      <c r="L214" s="10">
        <v>1.064559408208406E-2</v>
      </c>
      <c r="M214" s="10">
        <v>7.1016930336993925E-2</v>
      </c>
      <c r="N214" s="10">
        <v>0.10086633663366337</v>
      </c>
      <c r="O214" s="10">
        <v>0</v>
      </c>
      <c r="P214" s="10">
        <v>5.4431127454865523E-2</v>
      </c>
      <c r="Q214">
        <v>21</v>
      </c>
      <c r="R214">
        <v>46</v>
      </c>
      <c r="S214">
        <v>11</v>
      </c>
      <c r="T214">
        <v>2</v>
      </c>
      <c r="U214">
        <v>15</v>
      </c>
      <c r="V214">
        <v>7</v>
      </c>
      <c r="W214">
        <v>11</v>
      </c>
    </row>
    <row r="215" spans="1:23" x14ac:dyDescent="0.25">
      <c r="A215" s="9">
        <v>42174</v>
      </c>
      <c r="B215" s="10">
        <v>8.5342992406189436E-3</v>
      </c>
      <c r="C215" s="10">
        <v>1.4298667150240274E-2</v>
      </c>
      <c r="D215" s="10">
        <v>8.7839003654729964E-3</v>
      </c>
      <c r="E215" s="10">
        <v>1.054588143220505E-2</v>
      </c>
      <c r="F215" s="10">
        <v>1.5794933863577418E-2</v>
      </c>
      <c r="G215" s="10">
        <v>2.056566447096676E-2</v>
      </c>
      <c r="H215" s="10">
        <v>1.807869414230422E-2</v>
      </c>
      <c r="I215" s="10">
        <v>5.7957682052114684E-2</v>
      </c>
      <c r="J215" s="10">
        <v>2.3529120198265176E-2</v>
      </c>
      <c r="K215" s="10">
        <v>1.0024643916294223E-3</v>
      </c>
      <c r="L215" s="10">
        <v>1.072404355396693E-2</v>
      </c>
      <c r="M215" s="10">
        <v>3.8644358613270979E-2</v>
      </c>
      <c r="N215" s="10">
        <v>0.10036792265210273</v>
      </c>
      <c r="O215" s="10">
        <v>0</v>
      </c>
      <c r="P215" s="10">
        <v>4.9768114003711721E-2</v>
      </c>
      <c r="Q215">
        <v>32</v>
      </c>
      <c r="R215">
        <v>18</v>
      </c>
      <c r="S215">
        <v>31</v>
      </c>
      <c r="T215">
        <v>25</v>
      </c>
      <c r="U215">
        <v>13</v>
      </c>
      <c r="V215">
        <v>10</v>
      </c>
      <c r="W215">
        <v>11</v>
      </c>
    </row>
    <row r="216" spans="1:23" x14ac:dyDescent="0.25">
      <c r="A216" s="9">
        <v>42171</v>
      </c>
      <c r="B216" s="10">
        <v>2.7628154693457602E-3</v>
      </c>
      <c r="C216" s="10">
        <v>1.9599836668027767E-2</v>
      </c>
      <c r="D216" s="10">
        <v>1.8610421836228287E-2</v>
      </c>
      <c r="E216" s="10">
        <v>1.4322957565097213E-2</v>
      </c>
      <c r="F216" s="10">
        <v>7.528761561019625E-4</v>
      </c>
      <c r="G216" s="10">
        <v>9.7967450007298215E-2</v>
      </c>
      <c r="H216" s="10">
        <v>1.7477613550544828E-2</v>
      </c>
      <c r="I216" s="10">
        <v>5.604890769480099E-2</v>
      </c>
      <c r="J216" s="10">
        <v>2.3076923076923078E-2</v>
      </c>
      <c r="K216" s="10">
        <v>7.528761561019625E-4</v>
      </c>
      <c r="L216" s="10">
        <v>1.0838202487720565E-2</v>
      </c>
      <c r="M216" s="10">
        <v>0.11544506355784304</v>
      </c>
      <c r="N216" s="10">
        <v>9.9868271911282655E-2</v>
      </c>
      <c r="O216" s="10">
        <v>0</v>
      </c>
      <c r="P216" s="10">
        <v>5.0917590485420126E-2</v>
      </c>
      <c r="Q216">
        <v>45</v>
      </c>
      <c r="R216">
        <v>3</v>
      </c>
      <c r="S216">
        <v>6</v>
      </c>
      <c r="T216">
        <v>17</v>
      </c>
      <c r="U216">
        <v>50</v>
      </c>
      <c r="V216">
        <v>2</v>
      </c>
      <c r="W216">
        <v>11</v>
      </c>
    </row>
    <row r="217" spans="1:23" x14ac:dyDescent="0.25">
      <c r="A217" s="9">
        <v>42167</v>
      </c>
      <c r="B217" s="10">
        <v>1.2572027239392354E-3</v>
      </c>
      <c r="C217" s="10">
        <v>2.2679680567879324E-3</v>
      </c>
      <c r="D217" s="10">
        <v>1.3833294992715283E-2</v>
      </c>
      <c r="E217" s="10">
        <v>1.9360921948664223E-2</v>
      </c>
      <c r="F217" s="10">
        <v>4.0208467194973938E-3</v>
      </c>
      <c r="G217" s="10">
        <v>9.2510978359773705E-2</v>
      </c>
      <c r="H217" s="10">
        <v>3.3125000000000002E-2</v>
      </c>
      <c r="I217" s="10">
        <v>4.0740234441604066E-2</v>
      </c>
      <c r="J217" s="10">
        <v>2.3105590062111801E-2</v>
      </c>
      <c r="K217" s="10">
        <v>7.5698757763975155E-4</v>
      </c>
      <c r="L217" s="10">
        <v>1.0770779685131184E-2</v>
      </c>
      <c r="M217" s="10">
        <v>0.12563597835977369</v>
      </c>
      <c r="N217" s="10">
        <v>9.874242772793497E-2</v>
      </c>
      <c r="O217" s="10">
        <v>0</v>
      </c>
      <c r="P217" s="10">
        <v>5.3479414323709305E-2</v>
      </c>
      <c r="Q217">
        <v>49</v>
      </c>
      <c r="R217">
        <v>46</v>
      </c>
      <c r="S217">
        <v>18</v>
      </c>
      <c r="T217">
        <v>5</v>
      </c>
      <c r="U217">
        <v>41</v>
      </c>
      <c r="V217">
        <v>3</v>
      </c>
      <c r="W217">
        <v>8</v>
      </c>
    </row>
    <row r="218" spans="1:23" x14ac:dyDescent="0.25">
      <c r="A218" s="9">
        <v>42164</v>
      </c>
      <c r="B218" s="10">
        <v>6.7983254459410272E-3</v>
      </c>
      <c r="C218" s="10">
        <v>1.7405928105949129E-2</v>
      </c>
      <c r="D218" s="10">
        <v>1.3346846016829433E-2</v>
      </c>
      <c r="E218" s="10">
        <v>1.1371712864250177E-2</v>
      </c>
      <c r="F218" s="10">
        <v>1.3879875982406807E-2</v>
      </c>
      <c r="G218" s="10">
        <v>4.2582227750138202E-2</v>
      </c>
      <c r="H218" s="10">
        <v>4.1287644617150933E-2</v>
      </c>
      <c r="I218" s="10">
        <v>6.2802688415376576E-2</v>
      </c>
      <c r="J218" s="10">
        <v>2.2882868267358858E-2</v>
      </c>
      <c r="K218" s="10">
        <v>7.569296375266525E-4</v>
      </c>
      <c r="L218" s="10">
        <v>1.1077842148015927E-2</v>
      </c>
      <c r="M218" s="10">
        <v>8.3869872367289128E-2</v>
      </c>
      <c r="N218" s="10">
        <v>9.7613782937166008E-2</v>
      </c>
      <c r="O218" s="10">
        <v>0</v>
      </c>
      <c r="P218" s="10">
        <v>5.2240606406936417E-2</v>
      </c>
      <c r="Q218">
        <v>39</v>
      </c>
      <c r="R218">
        <v>8</v>
      </c>
      <c r="S218">
        <v>20</v>
      </c>
      <c r="T218">
        <v>27</v>
      </c>
      <c r="U218">
        <v>17</v>
      </c>
      <c r="V218">
        <v>7</v>
      </c>
      <c r="W218">
        <v>8</v>
      </c>
    </row>
    <row r="219" spans="1:23" x14ac:dyDescent="0.25">
      <c r="A219" s="9">
        <v>42160</v>
      </c>
      <c r="B219" s="10">
        <v>1.1633298208640674E-2</v>
      </c>
      <c r="C219" s="10">
        <v>2.0184050071970373E-3</v>
      </c>
      <c r="D219" s="10">
        <v>1.4907863627339507E-2</v>
      </c>
      <c r="E219" s="10">
        <v>3.0256906969235733E-3</v>
      </c>
      <c r="F219" s="10">
        <v>3.0327448538568606E-3</v>
      </c>
      <c r="G219" s="10">
        <v>2.1927801608166906E-2</v>
      </c>
      <c r="H219" s="10">
        <v>7.2056830909247541E-2</v>
      </c>
      <c r="I219" s="10">
        <v>3.4618002393957653E-2</v>
      </c>
      <c r="J219" s="10">
        <v>2.2911364989983217E-2</v>
      </c>
      <c r="K219" s="10">
        <v>7.5578649031648559E-4</v>
      </c>
      <c r="L219" s="10">
        <v>1.0815793089756092E-2</v>
      </c>
      <c r="M219" s="10">
        <v>9.3984632517414443E-2</v>
      </c>
      <c r="N219" s="10">
        <v>9.773534431068677E-2</v>
      </c>
      <c r="O219" s="10">
        <v>0</v>
      </c>
      <c r="P219" s="10">
        <v>5.2459893743389073E-2</v>
      </c>
      <c r="Q219">
        <v>25</v>
      </c>
      <c r="R219">
        <v>48</v>
      </c>
      <c r="S219">
        <v>12</v>
      </c>
      <c r="T219">
        <v>45</v>
      </c>
      <c r="U219">
        <v>44</v>
      </c>
      <c r="V219">
        <v>11</v>
      </c>
      <c r="W219">
        <v>5</v>
      </c>
    </row>
    <row r="220" spans="1:23" x14ac:dyDescent="0.25">
      <c r="A220" s="9">
        <v>42157</v>
      </c>
      <c r="B220" s="10">
        <v>4.5478409240057747E-3</v>
      </c>
      <c r="C220" s="10">
        <v>1.8661212138193842E-2</v>
      </c>
      <c r="D220" s="10">
        <v>8.3285761499864806E-3</v>
      </c>
      <c r="E220" s="10">
        <v>6.8114597227860582E-3</v>
      </c>
      <c r="F220" s="10">
        <v>1.6704507388245804E-2</v>
      </c>
      <c r="G220" s="10">
        <v>9.5978996607859232E-2</v>
      </c>
      <c r="H220" s="10">
        <v>2.5086094288089299E-2</v>
      </c>
      <c r="I220" s="10">
        <v>5.5053596323217963E-2</v>
      </c>
      <c r="J220" s="10">
        <v>2.2435758430011925E-2</v>
      </c>
      <c r="K220" s="10">
        <v>1.0098211261968535E-3</v>
      </c>
      <c r="L220" s="10">
        <v>1.1006387700541307E-2</v>
      </c>
      <c r="M220" s="10">
        <v>0.12106509089594852</v>
      </c>
      <c r="N220" s="10">
        <v>9.7857208829777401E-2</v>
      </c>
      <c r="O220" s="10">
        <v>0</v>
      </c>
      <c r="P220" s="10">
        <v>5.4820554693927132E-2</v>
      </c>
      <c r="Q220">
        <v>43</v>
      </c>
      <c r="R220">
        <v>8</v>
      </c>
      <c r="S220">
        <v>32</v>
      </c>
      <c r="T220">
        <v>37</v>
      </c>
      <c r="U220">
        <v>10</v>
      </c>
      <c r="V220">
        <v>2</v>
      </c>
      <c r="W220">
        <v>9</v>
      </c>
    </row>
    <row r="221" spans="1:23" x14ac:dyDescent="0.25">
      <c r="A221" s="9">
        <v>42153</v>
      </c>
      <c r="B221" s="10">
        <v>1.1885783795896155E-2</v>
      </c>
      <c r="C221" s="10">
        <v>2.2710972985895292E-2</v>
      </c>
      <c r="D221" s="10">
        <v>1.0874227728160313E-2</v>
      </c>
      <c r="E221" s="10">
        <v>2.7808988764044945E-3</v>
      </c>
      <c r="F221" s="10">
        <v>1.4951459928820318E-2</v>
      </c>
      <c r="G221" s="10">
        <v>1.6971792252691128E-2</v>
      </c>
      <c r="H221" s="10">
        <v>5.4632308416874123E-2</v>
      </c>
      <c r="I221" s="10">
        <v>6.3203343315176561E-2</v>
      </c>
      <c r="J221" s="10">
        <v>2.2710972985895292E-2</v>
      </c>
      <c r="K221" s="10">
        <v>1.2636643220364787E-3</v>
      </c>
      <c r="L221" s="10">
        <v>1.1242768476182188E-2</v>
      </c>
      <c r="M221" s="10">
        <v>7.1604100669565254E-2</v>
      </c>
      <c r="N221" s="10">
        <v>9.7979377629814582E-2</v>
      </c>
      <c r="O221" s="10">
        <v>0</v>
      </c>
      <c r="P221" s="10">
        <v>5.2840413640610366E-2</v>
      </c>
      <c r="Q221">
        <v>23</v>
      </c>
      <c r="R221">
        <v>1</v>
      </c>
      <c r="S221">
        <v>29</v>
      </c>
      <c r="T221">
        <v>47</v>
      </c>
      <c r="U221">
        <v>15</v>
      </c>
      <c r="V221">
        <v>10</v>
      </c>
      <c r="W221">
        <v>7</v>
      </c>
    </row>
    <row r="222" spans="1:23" x14ac:dyDescent="0.25">
      <c r="A222" s="9">
        <v>42150</v>
      </c>
      <c r="B222" s="10">
        <v>4.5555555555555557E-3</v>
      </c>
      <c r="C222" s="10">
        <v>1.2911392405063291E-2</v>
      </c>
      <c r="D222" s="10">
        <v>9.3733333333333325E-3</v>
      </c>
      <c r="E222" s="10">
        <v>1.8981481481481481E-2</v>
      </c>
      <c r="F222" s="10">
        <v>3.0344827586206895E-3</v>
      </c>
      <c r="G222" s="10">
        <v>2.5148809523809521E-2</v>
      </c>
      <c r="H222" s="10">
        <v>5.0981514084507039E-2</v>
      </c>
      <c r="I222" s="10">
        <v>4.8856245534054349E-2</v>
      </c>
      <c r="J222" s="10">
        <v>2.2739361702127661E-2</v>
      </c>
      <c r="K222" s="10">
        <v>1.0125000000000002E-3</v>
      </c>
      <c r="L222" s="10">
        <v>1.1125288586206096E-2</v>
      </c>
      <c r="M222" s="10">
        <v>7.6130323608316564E-2</v>
      </c>
      <c r="N222" s="10">
        <v>9.7472993827160487E-2</v>
      </c>
      <c r="O222" s="10">
        <v>0</v>
      </c>
      <c r="P222" s="10">
        <v>5.2277331861508063E-2</v>
      </c>
      <c r="Q222">
        <v>41</v>
      </c>
      <c r="R222">
        <v>20</v>
      </c>
      <c r="S222">
        <v>32</v>
      </c>
      <c r="T222">
        <v>6</v>
      </c>
      <c r="U222">
        <v>46</v>
      </c>
      <c r="V222">
        <v>10</v>
      </c>
      <c r="W222">
        <v>6</v>
      </c>
    </row>
    <row r="223" spans="1:23" x14ac:dyDescent="0.25">
      <c r="A223" s="9">
        <v>42146</v>
      </c>
      <c r="B223" s="10">
        <v>1.3194575411044627E-2</v>
      </c>
      <c r="C223" s="10">
        <v>1.3167622318595917E-2</v>
      </c>
      <c r="D223" s="10">
        <v>2.281332678506361E-3</v>
      </c>
      <c r="E223" s="10">
        <v>4.8065400900061247E-3</v>
      </c>
      <c r="F223" s="10">
        <v>9.3788121227483725E-3</v>
      </c>
      <c r="G223" s="10">
        <v>9.8206590573546276E-2</v>
      </c>
      <c r="H223" s="10">
        <v>6.3412599082186064E-3</v>
      </c>
      <c r="I223" s="10">
        <v>4.2828882620901405E-2</v>
      </c>
      <c r="J223" s="10">
        <v>2.2767821478976383E-2</v>
      </c>
      <c r="K223" s="10">
        <v>7.5967051838053375E-4</v>
      </c>
      <c r="L223" s="10">
        <v>1.0992301556463241E-2</v>
      </c>
      <c r="M223" s="10">
        <v>0.10454785048176488</v>
      </c>
      <c r="N223" s="10">
        <v>9.8206590573546276E-2</v>
      </c>
      <c r="O223" s="10">
        <v>0</v>
      </c>
      <c r="P223" s="10">
        <v>5.3599475873058827E-2</v>
      </c>
      <c r="Q223">
        <v>18</v>
      </c>
      <c r="R223">
        <v>20</v>
      </c>
      <c r="S223">
        <v>47</v>
      </c>
      <c r="T223">
        <v>40</v>
      </c>
      <c r="U223">
        <v>28</v>
      </c>
      <c r="V223">
        <v>1</v>
      </c>
      <c r="W223">
        <v>11</v>
      </c>
    </row>
    <row r="224" spans="1:23" x14ac:dyDescent="0.25">
      <c r="A224" s="9">
        <v>42143</v>
      </c>
      <c r="B224" s="10">
        <v>7.8619166965031625E-3</v>
      </c>
      <c r="C224" s="10">
        <v>5.5778982339569861E-3</v>
      </c>
      <c r="D224" s="10">
        <v>8.8888888888888906E-3</v>
      </c>
      <c r="E224" s="10">
        <v>2.0307178201915041E-3</v>
      </c>
      <c r="F224" s="10">
        <v>1.724310776942356E-2</v>
      </c>
      <c r="G224" s="10">
        <v>2.4583295588368512E-2</v>
      </c>
      <c r="H224" s="10">
        <v>4.2547246494614908E-2</v>
      </c>
      <c r="I224" s="10">
        <v>4.1602529408964098E-2</v>
      </c>
      <c r="J224" s="10">
        <v>2.2543059777102328E-2</v>
      </c>
      <c r="K224" s="10">
        <v>1.2686036077848943E-3</v>
      </c>
      <c r="L224" s="10">
        <v>1.0823131895206879E-2</v>
      </c>
      <c r="M224" s="10">
        <v>6.7130542082983413E-2</v>
      </c>
      <c r="N224" s="10">
        <v>9.8329656476520644E-2</v>
      </c>
      <c r="O224" s="10">
        <v>0</v>
      </c>
      <c r="P224" s="10">
        <v>5.0742763703551429E-2</v>
      </c>
      <c r="Q224">
        <v>34</v>
      </c>
      <c r="R224">
        <v>41</v>
      </c>
      <c r="S224">
        <v>28</v>
      </c>
      <c r="T224">
        <v>48</v>
      </c>
      <c r="U224">
        <v>11</v>
      </c>
      <c r="V224">
        <v>10</v>
      </c>
      <c r="W224">
        <v>6</v>
      </c>
    </row>
    <row r="225" spans="1:23" x14ac:dyDescent="0.25">
      <c r="A225" s="9">
        <v>42139</v>
      </c>
      <c r="B225" s="10">
        <v>9.6549560853199483E-3</v>
      </c>
      <c r="C225" s="10">
        <v>1.2201600156430771E-2</v>
      </c>
      <c r="D225" s="10">
        <v>4.8239722488744559E-3</v>
      </c>
      <c r="E225" s="10">
        <v>1.8515670322850473E-2</v>
      </c>
      <c r="F225" s="10">
        <v>3.5613000807823863E-3</v>
      </c>
      <c r="G225" s="10">
        <v>5.3648150260446371E-2</v>
      </c>
      <c r="H225" s="10">
        <v>4.9243206327525692E-2</v>
      </c>
      <c r="I225" s="10">
        <v>4.8757498894258032E-2</v>
      </c>
      <c r="J225" s="10">
        <v>2.2064123441629516E-2</v>
      </c>
      <c r="K225" s="10">
        <v>1.0158576589923056E-3</v>
      </c>
      <c r="L225" s="10">
        <v>1.0795537253934496E-2</v>
      </c>
      <c r="M225" s="10">
        <v>0.10289135658797206</v>
      </c>
      <c r="N225" s="10">
        <v>9.8453031202338115E-2</v>
      </c>
      <c r="O225" s="10">
        <v>0</v>
      </c>
      <c r="P225" s="10">
        <v>5.1485285839611761E-2</v>
      </c>
      <c r="Q225">
        <v>25</v>
      </c>
      <c r="R225">
        <v>20</v>
      </c>
      <c r="S225">
        <v>41</v>
      </c>
      <c r="T225">
        <v>8</v>
      </c>
      <c r="U225">
        <v>45</v>
      </c>
      <c r="V225">
        <v>6</v>
      </c>
      <c r="W225">
        <v>7</v>
      </c>
    </row>
    <row r="226" spans="1:23" x14ac:dyDescent="0.25">
      <c r="A226" s="9">
        <v>42136</v>
      </c>
      <c r="B226" s="10">
        <v>2.7979403188783422E-3</v>
      </c>
      <c r="C226" s="10">
        <v>6.3580095599950967E-3</v>
      </c>
      <c r="D226" s="10">
        <v>1.3219036358261898E-2</v>
      </c>
      <c r="E226" s="10">
        <v>6.3662909140296065E-3</v>
      </c>
      <c r="F226" s="10">
        <v>1.3031257984839451E-2</v>
      </c>
      <c r="G226" s="10">
        <v>2.0219440397252535E-2</v>
      </c>
      <c r="H226" s="10">
        <v>4.1751309740190312E-2</v>
      </c>
      <c r="I226" s="10">
        <v>4.1772535136004395E-2</v>
      </c>
      <c r="J226" s="10">
        <v>2.1330054527958942E-2</v>
      </c>
      <c r="K226" s="10">
        <v>1.5242881072026801E-3</v>
      </c>
      <c r="L226" s="10">
        <v>1.0499571181314449E-2</v>
      </c>
      <c r="M226" s="10">
        <v>6.1970750137442847E-2</v>
      </c>
      <c r="N226" s="10">
        <v>9.6049107814521709E-2</v>
      </c>
      <c r="O226" s="10">
        <v>0</v>
      </c>
      <c r="P226" s="10">
        <v>4.8175009732680824E-2</v>
      </c>
      <c r="Q226">
        <v>46</v>
      </c>
      <c r="R226">
        <v>36</v>
      </c>
      <c r="S226">
        <v>17</v>
      </c>
      <c r="T226">
        <v>35</v>
      </c>
      <c r="U226">
        <v>18</v>
      </c>
      <c r="V226">
        <v>10</v>
      </c>
      <c r="W226">
        <v>6</v>
      </c>
    </row>
    <row r="227" spans="1:23" x14ac:dyDescent="0.25">
      <c r="A227" s="9">
        <v>42132</v>
      </c>
      <c r="B227" s="10">
        <v>1.8357980622131564E-2</v>
      </c>
      <c r="C227" s="10">
        <v>7.1320754716981127E-3</v>
      </c>
      <c r="D227" s="10">
        <v>4.5791816832732668E-3</v>
      </c>
      <c r="E227" s="10">
        <v>1.581411600279525E-2</v>
      </c>
      <c r="F227" s="10">
        <v>1.1968093265838317E-2</v>
      </c>
      <c r="G227" s="10">
        <v>6.3900119796346216E-2</v>
      </c>
      <c r="H227" s="10">
        <v>2.1623913504345983E-2</v>
      </c>
      <c r="I227" s="10">
        <v>5.7851447045736505E-2</v>
      </c>
      <c r="J227" s="10">
        <v>2.1356884785226817E-2</v>
      </c>
      <c r="K227" s="10">
        <v>1.2733907912104976E-3</v>
      </c>
      <c r="L227" s="10">
        <v>1.05898768722405E-2</v>
      </c>
      <c r="M227" s="10">
        <v>8.5524033300692193E-2</v>
      </c>
      <c r="N227" s="10">
        <v>9.2373743079877987E-2</v>
      </c>
      <c r="O227" s="10">
        <v>0</v>
      </c>
      <c r="P227" s="10">
        <v>4.6495266822314509E-2</v>
      </c>
      <c r="Q227">
        <v>6</v>
      </c>
      <c r="R227">
        <v>32</v>
      </c>
      <c r="S227">
        <v>41</v>
      </c>
      <c r="T227">
        <v>15</v>
      </c>
      <c r="U227">
        <v>21</v>
      </c>
      <c r="V227">
        <v>5</v>
      </c>
      <c r="W227">
        <v>10</v>
      </c>
    </row>
    <row r="228" spans="1:23" x14ac:dyDescent="0.25">
      <c r="A228" s="9">
        <v>42129</v>
      </c>
      <c r="B228" s="10">
        <v>2.0144914015610908E-2</v>
      </c>
      <c r="C228" s="10">
        <v>1.428211586901763E-2</v>
      </c>
      <c r="D228" s="10">
        <v>6.6309823677581864E-3</v>
      </c>
      <c r="E228" s="10">
        <v>1.786123196702542E-3</v>
      </c>
      <c r="F228" s="10">
        <v>7.3917476310423414E-3</v>
      </c>
      <c r="G228" s="10">
        <v>6.5890520366160846E-2</v>
      </c>
      <c r="H228" s="10">
        <v>7.6681801408654091E-2</v>
      </c>
      <c r="I228" s="10">
        <v>5.0235883080131605E-2</v>
      </c>
      <c r="J228" s="10">
        <v>2.1129213784232808E-2</v>
      </c>
      <c r="K228" s="10">
        <v>1.0186287264372909E-3</v>
      </c>
      <c r="L228" s="10">
        <v>1.0521478027495045E-2</v>
      </c>
      <c r="M228" s="10">
        <v>0.14257232177481494</v>
      </c>
      <c r="N228" s="10">
        <v>8.7422133063847107E-2</v>
      </c>
      <c r="O228" s="10">
        <v>0</v>
      </c>
      <c r="P228" s="10">
        <v>4.8711968190929718E-2</v>
      </c>
      <c r="Q228">
        <v>2</v>
      </c>
      <c r="R228">
        <v>17</v>
      </c>
      <c r="S228">
        <v>33</v>
      </c>
      <c r="T228">
        <v>46</v>
      </c>
      <c r="U228">
        <v>30</v>
      </c>
      <c r="V228">
        <v>5</v>
      </c>
      <c r="W228">
        <v>2</v>
      </c>
    </row>
    <row r="229" spans="1:23" x14ac:dyDescent="0.25">
      <c r="A229" s="9">
        <v>42125</v>
      </c>
      <c r="B229" s="10">
        <v>1.4817968916329574E-2</v>
      </c>
      <c r="C229" s="10">
        <v>4.3362375329588443E-3</v>
      </c>
      <c r="D229" s="10">
        <v>1.1754164730868787E-2</v>
      </c>
      <c r="E229" s="10">
        <v>1.1985428051001822E-2</v>
      </c>
      <c r="F229" s="10">
        <v>1.5314726750634315E-3</v>
      </c>
      <c r="G229" s="10">
        <v>7.8107548189515402E-2</v>
      </c>
      <c r="H229" s="10">
        <v>1.275363980282013E-2</v>
      </c>
      <c r="I229" s="10">
        <v>4.442527190622246E-2</v>
      </c>
      <c r="J229" s="10">
        <v>2.0170317438077002E-2</v>
      </c>
      <c r="K229" s="10">
        <v>1.0215972033776558E-3</v>
      </c>
      <c r="L229" s="10">
        <v>1.0504056557129595E-2</v>
      </c>
      <c r="M229" s="10">
        <v>9.0861187992335529E-2</v>
      </c>
      <c r="N229" s="10">
        <v>8.0555157025167828E-2</v>
      </c>
      <c r="O229" s="10">
        <v>0</v>
      </c>
      <c r="P229" s="10">
        <v>4.6819449114395284E-2</v>
      </c>
      <c r="Q229">
        <v>16</v>
      </c>
      <c r="R229">
        <v>41</v>
      </c>
      <c r="S229">
        <v>24</v>
      </c>
      <c r="T229">
        <v>23</v>
      </c>
      <c r="U229">
        <v>49</v>
      </c>
      <c r="V229">
        <v>2</v>
      </c>
      <c r="W229">
        <v>11</v>
      </c>
    </row>
    <row r="230" spans="1:23" x14ac:dyDescent="0.25">
      <c r="A230" s="9">
        <v>42122</v>
      </c>
      <c r="B230" s="10">
        <v>7.4093879976232921E-3</v>
      </c>
      <c r="C230" s="10">
        <v>1.4058265582655827E-2</v>
      </c>
      <c r="D230" s="10">
        <v>1.1763201636619359E-2</v>
      </c>
      <c r="E230" s="10">
        <v>1.994949494949495E-2</v>
      </c>
      <c r="F230" s="10">
        <v>2.5576275576275572E-3</v>
      </c>
      <c r="G230" s="10">
        <v>9.5304001554001552E-2</v>
      </c>
      <c r="H230" s="10">
        <v>1.2132822477650063E-2</v>
      </c>
      <c r="I230" s="10">
        <v>5.5737977724020983E-2</v>
      </c>
      <c r="J230" s="10">
        <v>2.0195785010599827E-2</v>
      </c>
      <c r="K230" s="10">
        <v>1.0224193151022419E-3</v>
      </c>
      <c r="L230" s="10">
        <v>1.0517173106214688E-2</v>
      </c>
      <c r="M230" s="10">
        <v>0.10743682403165161</v>
      </c>
      <c r="N230" s="10">
        <v>9.5304001554001552E-2</v>
      </c>
      <c r="O230" s="10">
        <v>0</v>
      </c>
      <c r="P230" s="10">
        <v>4.6663868401725039E-2</v>
      </c>
      <c r="Q230">
        <v>32</v>
      </c>
      <c r="R230">
        <v>17</v>
      </c>
      <c r="S230">
        <v>22</v>
      </c>
      <c r="T230">
        <v>2</v>
      </c>
      <c r="U230">
        <v>46</v>
      </c>
      <c r="V230">
        <v>1</v>
      </c>
      <c r="W230">
        <v>11</v>
      </c>
    </row>
    <row r="231" spans="1:23" x14ac:dyDescent="0.25">
      <c r="A231" s="9">
        <v>42118</v>
      </c>
      <c r="B231" s="10">
        <v>1.5362703835875116E-2</v>
      </c>
      <c r="C231" s="10">
        <v>2.0460060740805325E-2</v>
      </c>
      <c r="D231" s="10">
        <v>7.9349471679855156E-3</v>
      </c>
      <c r="E231" s="10">
        <v>1.3325588546827485E-2</v>
      </c>
      <c r="F231" s="10">
        <v>1.0252324957137661E-2</v>
      </c>
      <c r="G231" s="10">
        <v>9.6020348683164641E-2</v>
      </c>
      <c r="H231" s="10">
        <v>4.66806809161203E-2</v>
      </c>
      <c r="I231" s="10">
        <v>6.7335625248631098E-2</v>
      </c>
      <c r="J231" s="10">
        <v>2.0460060740805325E-2</v>
      </c>
      <c r="K231" s="10">
        <v>1.0243443871762454E-3</v>
      </c>
      <c r="L231" s="10">
        <v>1.0899042451488988E-2</v>
      </c>
      <c r="M231" s="10">
        <v>0.14270102959928493</v>
      </c>
      <c r="N231" s="10">
        <v>9.6020348683164641E-2</v>
      </c>
      <c r="O231" s="10">
        <v>0</v>
      </c>
      <c r="P231" s="10">
        <v>4.9328416051062147E-2</v>
      </c>
      <c r="Q231">
        <v>15</v>
      </c>
      <c r="R231">
        <v>1</v>
      </c>
      <c r="S231">
        <v>32</v>
      </c>
      <c r="T231">
        <v>19</v>
      </c>
      <c r="U231">
        <v>27</v>
      </c>
      <c r="V231">
        <v>1</v>
      </c>
      <c r="W231">
        <v>8</v>
      </c>
    </row>
    <row r="232" spans="1:23" x14ac:dyDescent="0.25">
      <c r="A232" s="9">
        <v>42115</v>
      </c>
      <c r="B232" s="10">
        <v>1.5128205128205128E-2</v>
      </c>
      <c r="C232" s="10">
        <v>1.2818458580355713E-2</v>
      </c>
      <c r="D232" s="10">
        <v>1.7176734497676652E-2</v>
      </c>
      <c r="E232" s="10">
        <v>1.4348025011438156E-2</v>
      </c>
      <c r="F232" s="10">
        <v>1.7438763767877691E-2</v>
      </c>
      <c r="G232" s="10">
        <v>3.6301424050632913E-2</v>
      </c>
      <c r="H232" s="10">
        <v>2.4198182806554318E-2</v>
      </c>
      <c r="I232" s="10">
        <v>7.6910186985553339E-2</v>
      </c>
      <c r="J232" s="10">
        <v>2.0485959551869635E-2</v>
      </c>
      <c r="K232" s="10">
        <v>1.0282375851996105E-3</v>
      </c>
      <c r="L232" s="10">
        <v>1.1420513931686518E-2</v>
      </c>
      <c r="M232" s="10">
        <v>6.0499606857187235E-2</v>
      </c>
      <c r="N232" s="10">
        <v>9.4271340473872117E-2</v>
      </c>
      <c r="O232" s="10">
        <v>0</v>
      </c>
      <c r="P232" s="10">
        <v>4.6417032169943133E-2</v>
      </c>
      <c r="Q232">
        <v>16</v>
      </c>
      <c r="R232">
        <v>22</v>
      </c>
      <c r="S232">
        <v>11</v>
      </c>
      <c r="T232">
        <v>20</v>
      </c>
      <c r="U232">
        <v>9</v>
      </c>
      <c r="V232">
        <v>8</v>
      </c>
      <c r="W232">
        <v>10</v>
      </c>
    </row>
    <row r="233" spans="1:23" x14ac:dyDescent="0.25">
      <c r="A233" s="9">
        <v>42111</v>
      </c>
      <c r="B233" s="10">
        <v>6.4361533586818759E-3</v>
      </c>
      <c r="C233" s="10">
        <v>2.8215341903554837E-3</v>
      </c>
      <c r="D233" s="10">
        <v>5.3865652724968318E-3</v>
      </c>
      <c r="E233" s="10">
        <v>2.3149183627823758E-3</v>
      </c>
      <c r="F233" s="10">
        <v>5.3992395437262352E-3</v>
      </c>
      <c r="G233" s="10">
        <v>5.292290600697868E-2</v>
      </c>
      <c r="H233" s="10">
        <v>4.5610014410472771E-2</v>
      </c>
      <c r="I233" s="10">
        <v>2.2358410728042802E-2</v>
      </c>
      <c r="J233" s="10">
        <v>2.0511924012645136E-2</v>
      </c>
      <c r="K233" s="10">
        <v>7.7252700826845305E-4</v>
      </c>
      <c r="L233" s="10">
        <v>1.0814363626316555E-2</v>
      </c>
      <c r="M233" s="10">
        <v>9.8532920417451458E-2</v>
      </c>
      <c r="N233" s="10">
        <v>9.1201943388255172E-2</v>
      </c>
      <c r="O233" s="10">
        <v>0</v>
      </c>
      <c r="P233" s="10">
        <v>4.5593811031051167E-2</v>
      </c>
      <c r="Q233">
        <v>36</v>
      </c>
      <c r="R233">
        <v>47</v>
      </c>
      <c r="S233">
        <v>40</v>
      </c>
      <c r="T233">
        <v>48</v>
      </c>
      <c r="U233">
        <v>39</v>
      </c>
      <c r="V233">
        <v>4</v>
      </c>
      <c r="W233">
        <v>6</v>
      </c>
    </row>
    <row r="234" spans="1:23" x14ac:dyDescent="0.25">
      <c r="A234" s="9">
        <v>42108</v>
      </c>
      <c r="B234" s="10">
        <v>8.476545777016696E-3</v>
      </c>
      <c r="C234" s="10">
        <v>5.6738169313902088E-3</v>
      </c>
      <c r="D234" s="10">
        <v>1.3394954163194183E-2</v>
      </c>
      <c r="E234" s="10">
        <v>1.9543147208121829E-2</v>
      </c>
      <c r="F234" s="10">
        <v>5.9096321363664838E-3</v>
      </c>
      <c r="G234" s="10">
        <v>8.3006097755642827E-2</v>
      </c>
      <c r="H234" s="10">
        <v>4.9161333039064226E-2</v>
      </c>
      <c r="I234" s="10">
        <v>5.2998096216089405E-2</v>
      </c>
      <c r="J234" s="10">
        <v>2.0298301685780534E-2</v>
      </c>
      <c r="K234" s="10">
        <v>1.0265087422447828E-3</v>
      </c>
      <c r="L234" s="10">
        <v>1.0772763262803438E-2</v>
      </c>
      <c r="M234" s="10">
        <v>0.13216743079470705</v>
      </c>
      <c r="N234" s="10">
        <v>8.8763341142782767E-2</v>
      </c>
      <c r="O234" s="10">
        <v>0</v>
      </c>
      <c r="P234" s="10">
        <v>4.6872243149680193E-2</v>
      </c>
      <c r="Q234">
        <v>30</v>
      </c>
      <c r="R234">
        <v>37</v>
      </c>
      <c r="S234">
        <v>17</v>
      </c>
      <c r="T234">
        <v>4</v>
      </c>
      <c r="U234">
        <v>36</v>
      </c>
      <c r="V234">
        <v>2</v>
      </c>
      <c r="W234">
        <v>5</v>
      </c>
    </row>
    <row r="235" spans="1:23" x14ac:dyDescent="0.25">
      <c r="A235" s="9">
        <v>42104</v>
      </c>
      <c r="B235" s="10">
        <v>9.7910489905407311E-3</v>
      </c>
      <c r="C235" s="10">
        <v>1.3364907011666859E-2</v>
      </c>
      <c r="D235" s="10">
        <v>7.7095498479505444E-4</v>
      </c>
      <c r="E235" s="10">
        <v>7.7157422574669716E-3</v>
      </c>
      <c r="F235" s="10">
        <v>1.4173989297922221E-2</v>
      </c>
      <c r="G235" s="10">
        <v>2.4926899465715465E-2</v>
      </c>
      <c r="H235" s="10">
        <v>4.9233538591861338E-2</v>
      </c>
      <c r="I235" s="10">
        <v>4.5816642542391837E-2</v>
      </c>
      <c r="J235" s="10">
        <v>2.0307000248287549E-2</v>
      </c>
      <c r="K235" s="10">
        <v>7.7095498479505444E-4</v>
      </c>
      <c r="L235" s="10">
        <v>1.0549833053005711E-2</v>
      </c>
      <c r="M235" s="10">
        <v>7.41604380575768E-2</v>
      </c>
      <c r="N235" s="10">
        <v>8.6957938292118717E-2</v>
      </c>
      <c r="O235" s="10">
        <v>0</v>
      </c>
      <c r="P235" s="10">
        <v>4.4159607373006705E-2</v>
      </c>
      <c r="Q235">
        <v>28</v>
      </c>
      <c r="R235">
        <v>18</v>
      </c>
      <c r="S235">
        <v>50</v>
      </c>
      <c r="T235">
        <v>33</v>
      </c>
      <c r="U235">
        <v>16</v>
      </c>
      <c r="V235">
        <v>10</v>
      </c>
      <c r="W235">
        <v>5</v>
      </c>
    </row>
    <row r="236" spans="1:23" x14ac:dyDescent="0.25">
      <c r="A236" s="9">
        <v>42101</v>
      </c>
      <c r="B236" s="10">
        <v>9.0295448119875592E-3</v>
      </c>
      <c r="C236" s="10">
        <v>1.6470043950959981E-2</v>
      </c>
      <c r="D236" s="10">
        <v>2.5814064977689273E-3</v>
      </c>
      <c r="E236" s="10">
        <v>8.2309990043146364E-3</v>
      </c>
      <c r="F236" s="10">
        <v>1.7734597887269644E-2</v>
      </c>
      <c r="G236" s="10">
        <v>0.10559796437659033</v>
      </c>
      <c r="H236" s="10">
        <v>3.9685173770802717E-2</v>
      </c>
      <c r="I236" s="10">
        <v>5.4046592152300753E-2</v>
      </c>
      <c r="J236" s="10">
        <v>2.010178117048346E-2</v>
      </c>
      <c r="K236" s="10">
        <v>7.7233947013920072E-4</v>
      </c>
      <c r="L236" s="10">
        <v>1.0649632899990215E-2</v>
      </c>
      <c r="M236" s="10">
        <v>0.14528313814739305</v>
      </c>
      <c r="N236" s="10">
        <v>0.10559796437659033</v>
      </c>
      <c r="O236" s="10">
        <v>0</v>
      </c>
      <c r="P236" s="10">
        <v>4.5809721725506097E-2</v>
      </c>
      <c r="Q236">
        <v>31</v>
      </c>
      <c r="R236">
        <v>9</v>
      </c>
      <c r="S236">
        <v>46</v>
      </c>
      <c r="T236">
        <v>33</v>
      </c>
      <c r="U236">
        <v>8</v>
      </c>
      <c r="V236">
        <v>1</v>
      </c>
      <c r="W236">
        <v>7</v>
      </c>
    </row>
    <row r="237" spans="1:23" x14ac:dyDescent="0.25">
      <c r="A237" s="9">
        <v>42097</v>
      </c>
      <c r="B237" s="10">
        <v>1.8075400241005336E-2</v>
      </c>
      <c r="C237" s="10">
        <v>1.8573248407643312E-2</v>
      </c>
      <c r="D237" s="10">
        <v>6.7030633909614798E-3</v>
      </c>
      <c r="E237" s="10">
        <v>4.1363806669164485E-3</v>
      </c>
      <c r="F237" s="10">
        <v>3.0955414012738855E-3</v>
      </c>
      <c r="G237" s="10">
        <v>8.2679140127388542E-2</v>
      </c>
      <c r="H237" s="10">
        <v>7.8920007493443231E-2</v>
      </c>
      <c r="I237" s="10">
        <v>5.0583634107800458E-2</v>
      </c>
      <c r="J237" s="10">
        <v>2.0127388535031848E-2</v>
      </c>
      <c r="K237" s="10">
        <v>7.7540847410689556E-4</v>
      </c>
      <c r="L237" s="10">
        <v>1.0673697286302358E-2</v>
      </c>
      <c r="M237" s="10">
        <v>0.16159914762083177</v>
      </c>
      <c r="N237" s="10">
        <v>0.10573248407643313</v>
      </c>
      <c r="O237" s="10">
        <v>0</v>
      </c>
      <c r="P237" s="10">
        <v>5.0303540022460368E-2</v>
      </c>
      <c r="Q237">
        <v>7</v>
      </c>
      <c r="R237">
        <v>6</v>
      </c>
      <c r="S237">
        <v>37</v>
      </c>
      <c r="T237">
        <v>43</v>
      </c>
      <c r="U237">
        <v>46</v>
      </c>
      <c r="V237">
        <v>2</v>
      </c>
      <c r="W237">
        <v>4</v>
      </c>
    </row>
    <row r="238" spans="1:23" x14ac:dyDescent="0.25">
      <c r="A238" s="9">
        <v>42094</v>
      </c>
      <c r="B238" s="10">
        <v>8.5421668667466991E-3</v>
      </c>
      <c r="C238" s="10">
        <v>1.421768707482993E-2</v>
      </c>
      <c r="D238" s="10">
        <v>5.1642608262817326E-3</v>
      </c>
      <c r="E238" s="10">
        <v>1.3952119309262165E-2</v>
      </c>
      <c r="F238" s="10">
        <v>1.1366571945233788E-2</v>
      </c>
      <c r="G238" s="10">
        <v>6.4174107142857137E-2</v>
      </c>
      <c r="H238" s="10">
        <v>8.4726793943383796E-2</v>
      </c>
      <c r="I238" s="10">
        <v>5.324280602235431E-2</v>
      </c>
      <c r="J238" s="10">
        <v>2.0153061224489795E-2</v>
      </c>
      <c r="K238" s="10">
        <v>7.7764976958525332E-4</v>
      </c>
      <c r="L238" s="10">
        <v>1.0584379612246059E-2</v>
      </c>
      <c r="M238" s="10">
        <v>0.14890090108624093</v>
      </c>
      <c r="N238" s="10">
        <v>0.10586734693877552</v>
      </c>
      <c r="O238" s="10">
        <v>0</v>
      </c>
      <c r="P238" s="10">
        <v>5.4161095722666197E-2</v>
      </c>
      <c r="Q238">
        <v>30</v>
      </c>
      <c r="R238">
        <v>16</v>
      </c>
      <c r="S238">
        <v>38</v>
      </c>
      <c r="T238">
        <v>19</v>
      </c>
      <c r="U238">
        <v>23</v>
      </c>
      <c r="V238">
        <v>6</v>
      </c>
      <c r="W238">
        <v>2</v>
      </c>
    </row>
    <row r="239" spans="1:23" x14ac:dyDescent="0.25">
      <c r="A239" s="9">
        <v>42090</v>
      </c>
      <c r="B239" s="10">
        <v>5.4491272882077483E-3</v>
      </c>
      <c r="C239" s="10">
        <v>9.0489985359623708E-3</v>
      </c>
      <c r="D239" s="10">
        <v>1.2980759165044074E-2</v>
      </c>
      <c r="E239" s="10">
        <v>2.3331617773202948E-3</v>
      </c>
      <c r="F239" s="10">
        <v>8.0052769707942128E-3</v>
      </c>
      <c r="G239" s="10">
        <v>8.8756580942142838E-2</v>
      </c>
      <c r="H239" s="10">
        <v>1.162947937795808E-2</v>
      </c>
      <c r="I239" s="10">
        <v>3.7817323737328698E-2</v>
      </c>
      <c r="J239" s="10">
        <v>2.0178799489144316E-2</v>
      </c>
      <c r="K239" s="10">
        <v>1.5512568918792636E-3</v>
      </c>
      <c r="L239" s="10">
        <v>1.0459154905654156E-2</v>
      </c>
      <c r="M239" s="10">
        <v>0.10038606032010092</v>
      </c>
      <c r="N239" s="10">
        <v>0.10600255427841634</v>
      </c>
      <c r="O239" s="10">
        <v>0</v>
      </c>
      <c r="P239" s="10">
        <v>5.4770687147286806E-2</v>
      </c>
      <c r="Q239">
        <v>39</v>
      </c>
      <c r="R239">
        <v>27</v>
      </c>
      <c r="S239">
        <v>20</v>
      </c>
      <c r="T239">
        <v>49</v>
      </c>
      <c r="U239">
        <v>32</v>
      </c>
      <c r="V239">
        <v>2</v>
      </c>
      <c r="W239">
        <v>11</v>
      </c>
    </row>
    <row r="240" spans="1:23" x14ac:dyDescent="0.25">
      <c r="A240" s="9">
        <v>42087</v>
      </c>
      <c r="B240" s="10">
        <v>1.294959370649746E-2</v>
      </c>
      <c r="C240" s="10">
        <v>1.4757980486880743E-2</v>
      </c>
      <c r="D240" s="10">
        <v>2.8480313220296169E-3</v>
      </c>
      <c r="E240" s="10">
        <v>1.0644811284197473E-2</v>
      </c>
      <c r="F240" s="10">
        <v>1.4002557544757033E-2</v>
      </c>
      <c r="G240" s="10">
        <v>5.596169845622901E-2</v>
      </c>
      <c r="H240" s="10">
        <v>1.099896480331263E-2</v>
      </c>
      <c r="I240" s="10">
        <v>5.5202974344362318E-2</v>
      </c>
      <c r="J240" s="10">
        <v>2.0204603580562659E-2</v>
      </c>
      <c r="K240" s="10">
        <v>7.7639751552795026E-4</v>
      </c>
      <c r="L240" s="10">
        <v>1.0483496398551806E-2</v>
      </c>
      <c r="M240" s="10">
        <v>6.6960663259541642E-2</v>
      </c>
      <c r="N240" s="10">
        <v>0.10613810741687979</v>
      </c>
      <c r="O240" s="10">
        <v>0</v>
      </c>
      <c r="P240" s="10">
        <v>5.3282116624983999E-2</v>
      </c>
      <c r="Q240">
        <v>21</v>
      </c>
      <c r="R240">
        <v>11</v>
      </c>
      <c r="S240">
        <v>46</v>
      </c>
      <c r="T240">
        <v>27</v>
      </c>
      <c r="U240">
        <v>14</v>
      </c>
      <c r="V240">
        <v>7</v>
      </c>
      <c r="W240">
        <v>11</v>
      </c>
    </row>
    <row r="241" spans="1:23" x14ac:dyDescent="0.25">
      <c r="A241" s="9">
        <v>42083</v>
      </c>
      <c r="B241" s="10">
        <v>1.1415863602668644E-2</v>
      </c>
      <c r="C241" s="10">
        <v>8.8184116353130452E-3</v>
      </c>
      <c r="D241" s="10">
        <v>1.1662527189423505E-2</v>
      </c>
      <c r="E241" s="10">
        <v>1.5293088910402548E-2</v>
      </c>
      <c r="F241" s="10">
        <v>1.6377604469793972E-2</v>
      </c>
      <c r="G241" s="10">
        <v>2.1904731032917877E-2</v>
      </c>
      <c r="H241" s="10">
        <v>2.3972972556037208E-2</v>
      </c>
      <c r="I241" s="10">
        <v>6.3567495807601709E-2</v>
      </c>
      <c r="J241" s="10">
        <v>2.0230473751600513E-2</v>
      </c>
      <c r="K241" s="10">
        <v>1.2958363543803895E-3</v>
      </c>
      <c r="L241" s="10">
        <v>1.0705114331839205E-2</v>
      </c>
      <c r="M241" s="10">
        <v>4.5877703588955085E-2</v>
      </c>
      <c r="N241" s="10">
        <v>0.10627400768245839</v>
      </c>
      <c r="O241" s="10">
        <v>0</v>
      </c>
      <c r="P241" s="10">
        <v>4.8844433412700033E-2</v>
      </c>
      <c r="Q241">
        <v>25</v>
      </c>
      <c r="R241">
        <v>32</v>
      </c>
      <c r="S241">
        <v>24</v>
      </c>
      <c r="T241">
        <v>11</v>
      </c>
      <c r="U241">
        <v>10</v>
      </c>
      <c r="V241">
        <v>11</v>
      </c>
      <c r="W241">
        <v>10</v>
      </c>
    </row>
    <row r="242" spans="1:23" x14ac:dyDescent="0.25">
      <c r="A242" s="9">
        <v>42080</v>
      </c>
      <c r="B242" s="10">
        <v>8.3051907442151345E-3</v>
      </c>
      <c r="C242" s="10">
        <v>2.3342175066312998E-3</v>
      </c>
      <c r="D242" s="10">
        <v>1.4278846153846154E-2</v>
      </c>
      <c r="E242" s="10">
        <v>2.0479008171315864E-2</v>
      </c>
      <c r="F242" s="10">
        <v>1.5555555555555555E-2</v>
      </c>
      <c r="G242" s="10">
        <v>2.1288584027437531E-2</v>
      </c>
      <c r="H242" s="10">
        <v>6.3860667634252535E-2</v>
      </c>
      <c r="I242" s="10">
        <v>6.0952818131564002E-2</v>
      </c>
      <c r="J242" s="10">
        <v>2.0479008171315864E-2</v>
      </c>
      <c r="K242" s="10">
        <v>1.2982797792924377E-3</v>
      </c>
      <c r="L242" s="10">
        <v>1.0805721998678922E-2</v>
      </c>
      <c r="M242" s="10">
        <v>8.5149251661690073E-2</v>
      </c>
      <c r="N242" s="10">
        <v>0.10641025641025641</v>
      </c>
      <c r="O242" s="10">
        <v>0</v>
      </c>
      <c r="P242" s="10">
        <v>4.734461026145783E-2</v>
      </c>
      <c r="Q242">
        <v>34</v>
      </c>
      <c r="R242">
        <v>47</v>
      </c>
      <c r="S242">
        <v>14</v>
      </c>
      <c r="T242">
        <v>1</v>
      </c>
      <c r="U242">
        <v>12</v>
      </c>
      <c r="V242">
        <v>9</v>
      </c>
      <c r="W242">
        <v>4</v>
      </c>
    </row>
    <row r="243" spans="1:23" x14ac:dyDescent="0.25">
      <c r="A243" s="9">
        <v>42076</v>
      </c>
      <c r="B243" s="10">
        <v>1.0380001932447168E-2</v>
      </c>
      <c r="C243" s="10">
        <v>6.5007735097593897E-3</v>
      </c>
      <c r="D243" s="10">
        <v>8.8520855556961792E-3</v>
      </c>
      <c r="E243" s="10">
        <v>1.6402393823789982E-2</v>
      </c>
      <c r="F243" s="10">
        <v>2.0777980117622475E-3</v>
      </c>
      <c r="G243" s="10">
        <v>6.8472071360389727E-2</v>
      </c>
      <c r="H243" s="10">
        <v>9.1694869101801066E-2</v>
      </c>
      <c r="I243" s="10">
        <v>4.4213052833454967E-2</v>
      </c>
      <c r="J243" s="10">
        <v>2.0505297013641045E-2</v>
      </c>
      <c r="K243" s="10">
        <v>1.0432585528862808E-3</v>
      </c>
      <c r="L243" s="10">
        <v>1.0601325889573292E-2</v>
      </c>
      <c r="M243" s="10">
        <v>0.16016694046219079</v>
      </c>
      <c r="N243" s="10">
        <v>0.10654685494223363</v>
      </c>
      <c r="O243" s="10">
        <v>0</v>
      </c>
      <c r="P243" s="10">
        <v>5.1433895414585651E-2</v>
      </c>
      <c r="Q243">
        <v>25</v>
      </c>
      <c r="R243">
        <v>38</v>
      </c>
      <c r="S243">
        <v>29</v>
      </c>
      <c r="T243">
        <v>11</v>
      </c>
      <c r="U243">
        <v>48</v>
      </c>
      <c r="V243">
        <v>4</v>
      </c>
      <c r="W243">
        <v>2</v>
      </c>
    </row>
    <row r="244" spans="1:23" x14ac:dyDescent="0.25">
      <c r="A244" s="9">
        <v>42073</v>
      </c>
      <c r="B244" s="10">
        <v>6.0079608591093788E-3</v>
      </c>
      <c r="C244" s="10">
        <v>3.9061195873535204E-3</v>
      </c>
      <c r="D244" s="10">
        <v>1.8206562830787843E-3</v>
      </c>
      <c r="E244" s="10">
        <v>2.8626741565901804E-3</v>
      </c>
      <c r="F244" s="10">
        <v>1.1205409022079798E-2</v>
      </c>
      <c r="G244" s="10">
        <v>1.94014648105932E-2</v>
      </c>
      <c r="H244" s="10">
        <v>2.3418396137688882E-2</v>
      </c>
      <c r="I244" s="10">
        <v>2.5802819908211663E-2</v>
      </c>
      <c r="J244" s="10">
        <v>2.0048118120097554E-2</v>
      </c>
      <c r="K244" s="10">
        <v>1.8206562830787843E-3</v>
      </c>
      <c r="L244" s="10">
        <v>1.0100096298402946E-2</v>
      </c>
      <c r="M244" s="10">
        <v>4.2819860948282079E-2</v>
      </c>
      <c r="N244" s="10">
        <v>0.10603723611435693</v>
      </c>
      <c r="O244" s="10">
        <v>0</v>
      </c>
      <c r="P244" s="10">
        <v>4.7299402201559176E-2</v>
      </c>
      <c r="Q244">
        <v>34</v>
      </c>
      <c r="R244">
        <v>43</v>
      </c>
      <c r="S244">
        <v>50</v>
      </c>
      <c r="T244">
        <v>47</v>
      </c>
      <c r="U244">
        <v>24</v>
      </c>
      <c r="V244">
        <v>11</v>
      </c>
      <c r="W244">
        <v>9</v>
      </c>
    </row>
    <row r="245" spans="1:23" x14ac:dyDescent="0.25">
      <c r="A245" s="9">
        <v>42069</v>
      </c>
      <c r="B245" s="10">
        <v>1.9795305509591223E-2</v>
      </c>
      <c r="C245" s="10">
        <v>8.6003861003861003E-3</v>
      </c>
      <c r="D245" s="10">
        <v>3.3933329707977597E-3</v>
      </c>
      <c r="E245" s="10">
        <v>1.6424116424116425E-2</v>
      </c>
      <c r="F245" s="10">
        <v>8.5808840910881722E-3</v>
      </c>
      <c r="G245" s="10">
        <v>0.10231660231660232</v>
      </c>
      <c r="H245" s="10">
        <v>2.1372524598331048E-2</v>
      </c>
      <c r="I245" s="10">
        <v>5.6794025095979681E-2</v>
      </c>
      <c r="J245" s="10">
        <v>2.0073920073920077E-2</v>
      </c>
      <c r="K245" s="10">
        <v>7.8355666590960711E-4</v>
      </c>
      <c r="L245" s="10">
        <v>1.0044619563139101E-2</v>
      </c>
      <c r="M245" s="10">
        <v>0.12368912691493336</v>
      </c>
      <c r="N245" s="10">
        <v>0.10617370617370617</v>
      </c>
      <c r="O245" s="10">
        <v>0</v>
      </c>
      <c r="P245" s="10">
        <v>4.9188675661273974E-2</v>
      </c>
      <c r="Q245">
        <v>3</v>
      </c>
      <c r="R245">
        <v>29</v>
      </c>
      <c r="S245">
        <v>43</v>
      </c>
      <c r="T245">
        <v>9</v>
      </c>
      <c r="U245">
        <v>30</v>
      </c>
      <c r="V245">
        <v>2</v>
      </c>
      <c r="W245">
        <v>9</v>
      </c>
    </row>
    <row r="246" spans="1:23" x14ac:dyDescent="0.25">
      <c r="A246" s="9">
        <v>42066</v>
      </c>
      <c r="B246" s="10">
        <v>1.4361774281063484E-2</v>
      </c>
      <c r="C246" s="10">
        <v>1.3078935220803202E-2</v>
      </c>
      <c r="D246" s="10">
        <v>2.1134020618556702E-2</v>
      </c>
      <c r="E246" s="10">
        <v>1.1483753099308365E-2</v>
      </c>
      <c r="F246" s="10">
        <v>1.6179123711340206E-2</v>
      </c>
      <c r="G246" s="10">
        <v>4.8638539295755796E-2</v>
      </c>
      <c r="H246" s="10">
        <v>8.0402583844447345E-2</v>
      </c>
      <c r="I246" s="10">
        <v>7.6237606931071955E-2</v>
      </c>
      <c r="J246" s="10">
        <v>2.1134020618556702E-2</v>
      </c>
      <c r="K246" s="10">
        <v>7.8198219306466719E-4</v>
      </c>
      <c r="L246" s="10">
        <v>1.056434721268199E-2</v>
      </c>
      <c r="M246" s="10">
        <v>0.12904112314020313</v>
      </c>
      <c r="N246" s="10">
        <v>0.10631052796001249</v>
      </c>
      <c r="O246" s="10">
        <v>0</v>
      </c>
      <c r="P246" s="10">
        <v>5.0755045285704022E-2</v>
      </c>
      <c r="Q246">
        <v>15</v>
      </c>
      <c r="R246">
        <v>17</v>
      </c>
      <c r="S246">
        <v>1</v>
      </c>
      <c r="T246">
        <v>21</v>
      </c>
      <c r="U246">
        <v>11</v>
      </c>
      <c r="V246">
        <v>6</v>
      </c>
      <c r="W246">
        <v>4</v>
      </c>
    </row>
    <row r="247" spans="1:23" x14ac:dyDescent="0.25">
      <c r="A247" s="9">
        <v>42062</v>
      </c>
      <c r="B247" s="10">
        <v>4.4440720569752824E-3</v>
      </c>
      <c r="C247" s="10">
        <v>4.9669040636782574E-3</v>
      </c>
      <c r="D247" s="10">
        <v>9.1480562448304388E-3</v>
      </c>
      <c r="E247" s="10">
        <v>5.2206154987022616E-4</v>
      </c>
      <c r="F247" s="10">
        <v>1.1255299539170508E-2</v>
      </c>
      <c r="G247" s="10">
        <v>6.6883116883116878E-2</v>
      </c>
      <c r="H247" s="10">
        <v>2.2859418558343288E-2</v>
      </c>
      <c r="I247" s="10">
        <v>3.0336393454524713E-2</v>
      </c>
      <c r="J247" s="10">
        <v>2.1161290322580645E-2</v>
      </c>
      <c r="K247" s="10">
        <v>5.2206154987022616E-4</v>
      </c>
      <c r="L247" s="10">
        <v>1.0207174269993364E-2</v>
      </c>
      <c r="M247" s="10">
        <v>8.9742535441460158E-2</v>
      </c>
      <c r="N247" s="10">
        <v>0.10579863147605084</v>
      </c>
      <c r="O247" s="10">
        <v>0</v>
      </c>
      <c r="P247" s="10">
        <v>5.1420077451127526E-2</v>
      </c>
      <c r="Q247">
        <v>43</v>
      </c>
      <c r="R247">
        <v>40</v>
      </c>
      <c r="S247">
        <v>26</v>
      </c>
      <c r="T247">
        <v>50</v>
      </c>
      <c r="U247">
        <v>18</v>
      </c>
      <c r="V247">
        <v>5</v>
      </c>
      <c r="W247">
        <v>9</v>
      </c>
    </row>
    <row r="248" spans="1:23" x14ac:dyDescent="0.25">
      <c r="A248" s="9">
        <v>42059</v>
      </c>
      <c r="B248" s="10">
        <v>1.7281653746770025E-2</v>
      </c>
      <c r="C248" s="10">
        <v>1.9082386875788712E-2</v>
      </c>
      <c r="D248" s="10">
        <v>1.6752240008053962E-2</v>
      </c>
      <c r="E248" s="10">
        <v>1.101714822645055E-2</v>
      </c>
      <c r="F248" s="10">
        <v>1.3053091451557046E-2</v>
      </c>
      <c r="G248" s="10">
        <v>3.5108777194298571E-2</v>
      </c>
      <c r="H248" s="10">
        <v>1.702914154464542E-2</v>
      </c>
      <c r="I248" s="10">
        <v>7.7186520308620291E-2</v>
      </c>
      <c r="J248" s="10">
        <v>2.1188630490956071E-2</v>
      </c>
      <c r="K248" s="10">
        <v>7.845334827682824E-4</v>
      </c>
      <c r="L248" s="10">
        <v>1.0607337450916686E-2</v>
      </c>
      <c r="M248" s="10">
        <v>5.2137918738943995E-2</v>
      </c>
      <c r="N248" s="10">
        <v>0.10593532221439199</v>
      </c>
      <c r="O248" s="10">
        <v>0</v>
      </c>
      <c r="P248" s="10">
        <v>4.8890151095803282E-2</v>
      </c>
      <c r="Q248">
        <v>8</v>
      </c>
      <c r="R248">
        <v>7</v>
      </c>
      <c r="S248">
        <v>10</v>
      </c>
      <c r="T248">
        <v>22</v>
      </c>
      <c r="U248">
        <v>17</v>
      </c>
      <c r="V248">
        <v>7</v>
      </c>
      <c r="W248">
        <v>11</v>
      </c>
    </row>
    <row r="249" spans="1:23" x14ac:dyDescent="0.25">
      <c r="A249" s="9">
        <v>42055</v>
      </c>
      <c r="B249" s="10">
        <v>2.3800551212104164E-2</v>
      </c>
      <c r="C249" s="10">
        <v>7.861478754104886E-3</v>
      </c>
      <c r="D249" s="10">
        <v>1.5466058419010009E-2</v>
      </c>
      <c r="E249" s="10">
        <v>1.9641561228031425E-2</v>
      </c>
      <c r="F249" s="10">
        <v>8.4221795958424415E-3</v>
      </c>
      <c r="G249" s="10">
        <v>8.2104355325571379E-2</v>
      </c>
      <c r="H249" s="10">
        <v>5.9246294464314397E-2</v>
      </c>
      <c r="I249" s="10">
        <v>7.5191829209092939E-2</v>
      </c>
      <c r="J249" s="10">
        <v>2.3800551212104164E-2</v>
      </c>
      <c r="K249" s="10">
        <v>1.0516212494261986E-3</v>
      </c>
      <c r="L249" s="10">
        <v>1.0997913928867797E-2</v>
      </c>
      <c r="M249" s="10">
        <v>0.14135064978988576</v>
      </c>
      <c r="N249" s="10">
        <v>0.10607236661570427</v>
      </c>
      <c r="O249" s="10">
        <v>0</v>
      </c>
      <c r="P249" s="10">
        <v>5.1825290203020812E-2</v>
      </c>
      <c r="Q249">
        <v>1</v>
      </c>
      <c r="R249">
        <v>33</v>
      </c>
      <c r="S249">
        <v>15</v>
      </c>
      <c r="T249">
        <v>5</v>
      </c>
      <c r="U249">
        <v>31</v>
      </c>
      <c r="V249">
        <v>3</v>
      </c>
      <c r="W249">
        <v>6</v>
      </c>
    </row>
    <row r="250" spans="1:23" x14ac:dyDescent="0.25">
      <c r="A250" s="9">
        <v>42052</v>
      </c>
      <c r="B250" s="10">
        <v>1.290240380531725E-2</v>
      </c>
      <c r="C250" s="10">
        <v>9.186664848650123E-3</v>
      </c>
      <c r="D250" s="10">
        <v>1.3138415988156921E-2</v>
      </c>
      <c r="E250" s="10">
        <v>4.9845871318947993E-3</v>
      </c>
      <c r="F250" s="10">
        <v>1.7868245743893413E-2</v>
      </c>
      <c r="G250" s="10">
        <v>8.1484254087881028E-2</v>
      </c>
      <c r="H250" s="10">
        <v>1.9017163212435233E-2</v>
      </c>
      <c r="I250" s="10">
        <v>5.8080317517912511E-2</v>
      </c>
      <c r="J250" s="10">
        <v>2.3831380941653525E-2</v>
      </c>
      <c r="K250" s="10">
        <v>1.5733602931884238E-3</v>
      </c>
      <c r="L250" s="10">
        <v>1.1060896212984785E-2</v>
      </c>
      <c r="M250" s="10">
        <v>0.10050141730031625</v>
      </c>
      <c r="N250" s="10">
        <v>0.10555817239755062</v>
      </c>
      <c r="O250" s="10">
        <v>0</v>
      </c>
      <c r="P250" s="10">
        <v>5.2221684272500547E-2</v>
      </c>
      <c r="Q250">
        <v>21</v>
      </c>
      <c r="R250">
        <v>30</v>
      </c>
      <c r="S250">
        <v>20</v>
      </c>
      <c r="T250">
        <v>40</v>
      </c>
      <c r="U250">
        <v>9</v>
      </c>
      <c r="V250">
        <v>3</v>
      </c>
      <c r="W250">
        <v>10</v>
      </c>
    </row>
    <row r="251" spans="1:23" x14ac:dyDescent="0.25">
      <c r="A251" s="9">
        <v>42048</v>
      </c>
      <c r="B251" s="10">
        <v>1.7340117729222788E-2</v>
      </c>
      <c r="C251" s="10">
        <v>8.1420233463035032E-3</v>
      </c>
      <c r="D251" s="10">
        <v>3.6875187069739606E-3</v>
      </c>
      <c r="E251" s="10">
        <v>1.9170229459896559E-2</v>
      </c>
      <c r="F251" s="10">
        <v>7.8695405062737724E-3</v>
      </c>
      <c r="G251" s="10">
        <v>6.4593812280535248E-2</v>
      </c>
      <c r="H251" s="10">
        <v>1.6441058804186989E-2</v>
      </c>
      <c r="I251" s="10">
        <v>5.6209429748670582E-2</v>
      </c>
      <c r="J251" s="10">
        <v>2.3862290644560989E-2</v>
      </c>
      <c r="K251" s="10">
        <v>1.0510889888321797E-3</v>
      </c>
      <c r="L251" s="10">
        <v>1.1164138548132979E-2</v>
      </c>
      <c r="M251" s="10">
        <v>8.1034871084722238E-2</v>
      </c>
      <c r="N251" s="10">
        <v>0.10569508312698975</v>
      </c>
      <c r="O251" s="10">
        <v>0</v>
      </c>
      <c r="P251" s="10">
        <v>5.1746411220606109E-2</v>
      </c>
      <c r="Q251">
        <v>11</v>
      </c>
      <c r="R251">
        <v>31</v>
      </c>
      <c r="S251">
        <v>43</v>
      </c>
      <c r="T251">
        <v>7</v>
      </c>
      <c r="U251">
        <v>33</v>
      </c>
      <c r="V251">
        <v>6</v>
      </c>
      <c r="W251">
        <v>10</v>
      </c>
    </row>
    <row r="252" spans="1:23" x14ac:dyDescent="0.25">
      <c r="A252" s="9">
        <v>42045</v>
      </c>
      <c r="B252" s="10">
        <v>7.3659673659673668E-3</v>
      </c>
      <c r="C252" s="10">
        <v>2.631135098667566E-3</v>
      </c>
      <c r="D252" s="10">
        <v>1.2636012636012637E-2</v>
      </c>
      <c r="E252" s="10">
        <v>2.6307026307026307E-3</v>
      </c>
      <c r="F252" s="10">
        <v>7.1052631578947369E-3</v>
      </c>
      <c r="G252" s="10">
        <v>8.2352941176470587E-2</v>
      </c>
      <c r="H252" s="10">
        <v>2.9590662502054912E-2</v>
      </c>
      <c r="I252" s="10">
        <v>3.2369080889244936E-2</v>
      </c>
      <c r="J252" s="10">
        <v>2.3630717108977978E-2</v>
      </c>
      <c r="K252" s="10">
        <v>1.5779220779220777E-3</v>
      </c>
      <c r="L252" s="10">
        <v>1.0842083664755529E-2</v>
      </c>
      <c r="M252" s="10">
        <v>0.1119436036785255</v>
      </c>
      <c r="N252" s="10">
        <v>0.1058323494687131</v>
      </c>
      <c r="O252" s="10">
        <v>0</v>
      </c>
      <c r="P252" s="10">
        <v>5.356112415593664E-2</v>
      </c>
      <c r="Q252">
        <v>31</v>
      </c>
      <c r="R252">
        <v>46</v>
      </c>
      <c r="S252">
        <v>22</v>
      </c>
      <c r="T252">
        <v>47</v>
      </c>
      <c r="U252">
        <v>32</v>
      </c>
      <c r="V252">
        <v>3</v>
      </c>
      <c r="W252">
        <v>8</v>
      </c>
    </row>
    <row r="253" spans="1:23" x14ac:dyDescent="0.25">
      <c r="A253" s="9">
        <v>42041</v>
      </c>
      <c r="B253" s="10">
        <v>6.5863915018661446E-3</v>
      </c>
      <c r="C253" s="10">
        <v>1.5275468716564338E-2</v>
      </c>
      <c r="D253" s="10">
        <v>6.8498471619407907E-3</v>
      </c>
      <c r="E253" s="10">
        <v>1.0301527958387516E-2</v>
      </c>
      <c r="F253" s="10">
        <v>2.890658864325964E-3</v>
      </c>
      <c r="G253" s="10">
        <v>2.0943125042775991E-2</v>
      </c>
      <c r="H253" s="10">
        <v>3.9914522127338842E-2</v>
      </c>
      <c r="I253" s="10">
        <v>4.1903894203084754E-2</v>
      </c>
      <c r="J253" s="10">
        <v>2.339854130152089E-2</v>
      </c>
      <c r="K253" s="10">
        <v>7.9154181036919762E-4</v>
      </c>
      <c r="L253" s="10">
        <v>1.0693198429034056E-2</v>
      </c>
      <c r="M253" s="10">
        <v>6.0857647170114833E-2</v>
      </c>
      <c r="N253" s="10">
        <v>0.10466170154076526</v>
      </c>
      <c r="O253" s="10">
        <v>0</v>
      </c>
      <c r="P253" s="10">
        <v>5.0626587274979616E-2</v>
      </c>
      <c r="Q253">
        <v>33</v>
      </c>
      <c r="R253">
        <v>14</v>
      </c>
      <c r="S253">
        <v>32</v>
      </c>
      <c r="T253">
        <v>26</v>
      </c>
      <c r="U253">
        <v>47</v>
      </c>
      <c r="V253">
        <v>10</v>
      </c>
      <c r="W253">
        <v>7</v>
      </c>
    </row>
    <row r="254" spans="1:23" x14ac:dyDescent="0.25">
      <c r="A254" s="9">
        <v>42038</v>
      </c>
      <c r="B254" s="10">
        <v>9.762198464912282E-3</v>
      </c>
      <c r="C254" s="10">
        <v>3.960503472222222E-3</v>
      </c>
      <c r="D254" s="10">
        <v>2.113970588235294E-3</v>
      </c>
      <c r="E254" s="10">
        <v>9.218158143939394E-3</v>
      </c>
      <c r="F254" s="10">
        <v>1.8421052631578946E-2</v>
      </c>
      <c r="G254" s="10">
        <v>9.8958333333333329E-2</v>
      </c>
      <c r="H254" s="10">
        <v>3.4337797619047622E-2</v>
      </c>
      <c r="I254" s="10">
        <v>4.3475883300888141E-2</v>
      </c>
      <c r="J254" s="10">
        <v>2.3429008152173914E-2</v>
      </c>
      <c r="K254" s="10">
        <v>1.5804597701149423E-3</v>
      </c>
      <c r="L254" s="10">
        <v>1.0621645779940658E-2</v>
      </c>
      <c r="M254" s="10">
        <v>0.13329613095238096</v>
      </c>
      <c r="N254" s="10">
        <v>0.10348800505050505</v>
      </c>
      <c r="O254" s="10">
        <v>0</v>
      </c>
      <c r="P254" s="10">
        <v>5.3658099443124531E-2</v>
      </c>
      <c r="Q254">
        <v>28</v>
      </c>
      <c r="R254">
        <v>41</v>
      </c>
      <c r="S254">
        <v>48</v>
      </c>
      <c r="T254">
        <v>29</v>
      </c>
      <c r="U254">
        <v>8</v>
      </c>
      <c r="V254">
        <v>2</v>
      </c>
      <c r="W254">
        <v>8</v>
      </c>
    </row>
    <row r="255" spans="1:23" x14ac:dyDescent="0.25">
      <c r="A255" s="9">
        <v>42034</v>
      </c>
      <c r="B255" s="10">
        <v>1.2959582790091264E-2</v>
      </c>
      <c r="C255" s="10">
        <v>1.4791987673343604E-2</v>
      </c>
      <c r="D255" s="10">
        <v>5.2819844214889843E-3</v>
      </c>
      <c r="E255" s="10">
        <v>1.6882447469755313E-2</v>
      </c>
      <c r="F255" s="10">
        <v>1.1354446883303351E-2</v>
      </c>
      <c r="G255" s="10">
        <v>6.4277201430159733E-2</v>
      </c>
      <c r="H255" s="10">
        <v>2.4274562899073981E-2</v>
      </c>
      <c r="I255" s="10">
        <v>6.127044923798252E-2</v>
      </c>
      <c r="J255" s="10">
        <v>2.3459554447026812E-2</v>
      </c>
      <c r="K255" s="10">
        <v>7.9377252856814183E-4</v>
      </c>
      <c r="L255" s="10">
        <v>1.0840995141751133E-2</v>
      </c>
      <c r="M255" s="10">
        <v>8.8551764329233715E-2</v>
      </c>
      <c r="N255" s="10">
        <v>0.10165540674015251</v>
      </c>
      <c r="O255" s="10">
        <v>0</v>
      </c>
      <c r="P255" s="10">
        <v>5.3830782373444762E-2</v>
      </c>
      <c r="Q255">
        <v>20</v>
      </c>
      <c r="R255">
        <v>16</v>
      </c>
      <c r="S255">
        <v>36</v>
      </c>
      <c r="T255">
        <v>12</v>
      </c>
      <c r="U255">
        <v>26</v>
      </c>
      <c r="V255">
        <v>6</v>
      </c>
      <c r="W255">
        <v>10</v>
      </c>
    </row>
    <row r="256" spans="1:23" x14ac:dyDescent="0.25">
      <c r="A256" s="9">
        <v>42031</v>
      </c>
      <c r="B256" s="10">
        <v>1.587467362924282E-2</v>
      </c>
      <c r="C256" s="10">
        <v>1.6930053593513811E-2</v>
      </c>
      <c r="D256" s="10">
        <v>6.6193505681609241E-3</v>
      </c>
      <c r="E256" s="10">
        <v>1.854954990062741E-3</v>
      </c>
      <c r="F256" s="10">
        <v>1.8004633545397712E-2</v>
      </c>
      <c r="G256" s="10">
        <v>2.3650298997725933E-2</v>
      </c>
      <c r="H256" s="10">
        <v>1.851107986878222E-2</v>
      </c>
      <c r="I256" s="10">
        <v>5.9283666326378007E-2</v>
      </c>
      <c r="J256" s="10">
        <v>2.3226245884890452E-2</v>
      </c>
      <c r="K256" s="10">
        <v>1.0574412532637076E-3</v>
      </c>
      <c r="L256" s="10">
        <v>1.1019663258063438E-2</v>
      </c>
      <c r="M256" s="10">
        <v>4.2161378866508156E-2</v>
      </c>
      <c r="N256" s="10">
        <v>0.10178811614842947</v>
      </c>
      <c r="O256" s="10">
        <v>0</v>
      </c>
      <c r="P256" s="10">
        <v>5.0233241759942461E-2</v>
      </c>
      <c r="Q256">
        <v>15</v>
      </c>
      <c r="R256">
        <v>11</v>
      </c>
      <c r="S256">
        <v>35</v>
      </c>
      <c r="T256">
        <v>47</v>
      </c>
      <c r="U256">
        <v>7</v>
      </c>
      <c r="V256">
        <v>9</v>
      </c>
      <c r="W256">
        <v>11</v>
      </c>
    </row>
    <row r="257" spans="1:23" x14ac:dyDescent="0.25">
      <c r="A257" s="9">
        <v>42027</v>
      </c>
      <c r="B257" s="10">
        <v>6.6230936819172111E-3</v>
      </c>
      <c r="C257" s="10">
        <v>2.3827252419955322E-3</v>
      </c>
      <c r="D257" s="10">
        <v>4.5029239766081874E-3</v>
      </c>
      <c r="E257" s="10">
        <v>9.7806826434277405E-3</v>
      </c>
      <c r="F257" s="10">
        <v>5.8283224400871459E-3</v>
      </c>
      <c r="G257" s="10">
        <v>5.8550130291768129E-2</v>
      </c>
      <c r="H257" s="10">
        <v>2.3024361259655377E-2</v>
      </c>
      <c r="I257" s="10">
        <v>2.9117747984035817E-2</v>
      </c>
      <c r="J257" s="10">
        <v>2.2728047740835467E-2</v>
      </c>
      <c r="K257" s="10">
        <v>7.9601990049751241E-4</v>
      </c>
      <c r="L257" s="10">
        <v>1.0599440782393521E-2</v>
      </c>
      <c r="M257" s="10">
        <v>8.1574491551423503E-2</v>
      </c>
      <c r="N257" s="10">
        <v>0.10192117250940781</v>
      </c>
      <c r="O257" s="10">
        <v>0</v>
      </c>
      <c r="P257" s="10">
        <v>4.8428456965086332E-2</v>
      </c>
      <c r="Q257">
        <v>35</v>
      </c>
      <c r="R257">
        <v>48</v>
      </c>
      <c r="S257">
        <v>40</v>
      </c>
      <c r="T257">
        <v>28</v>
      </c>
      <c r="U257">
        <v>38</v>
      </c>
      <c r="V257">
        <v>4</v>
      </c>
      <c r="W257">
        <v>10</v>
      </c>
    </row>
    <row r="258" spans="1:23" x14ac:dyDescent="0.25">
      <c r="A258" s="9">
        <v>42024</v>
      </c>
      <c r="B258" s="10">
        <v>1.3524172162915618E-2</v>
      </c>
      <c r="C258" s="10">
        <v>1.5679041726162142E-2</v>
      </c>
      <c r="D258" s="10">
        <v>1.2224337617007773E-2</v>
      </c>
      <c r="E258" s="10">
        <v>1.2180297285912018E-2</v>
      </c>
      <c r="F258" s="10">
        <v>1.3544274982927382E-2</v>
      </c>
      <c r="G258" s="10">
        <v>7.5094959449748477E-2</v>
      </c>
      <c r="H258" s="10">
        <v>1.7899639627388317E-2</v>
      </c>
      <c r="I258" s="10">
        <v>6.7152123774924938E-2</v>
      </c>
      <c r="J258" s="10">
        <v>2.1963919872524471E-2</v>
      </c>
      <c r="K258" s="10">
        <v>7.9821474551540646E-4</v>
      </c>
      <c r="L258" s="10">
        <v>1.0847674227286155E-2</v>
      </c>
      <c r="M258" s="10">
        <v>9.2994599077136794E-2</v>
      </c>
      <c r="N258" s="10">
        <v>9.947643979057591E-2</v>
      </c>
      <c r="O258" s="10">
        <v>0</v>
      </c>
      <c r="P258" s="10">
        <v>4.7228263883295651E-2</v>
      </c>
      <c r="Q258">
        <v>19</v>
      </c>
      <c r="R258">
        <v>10</v>
      </c>
      <c r="S258">
        <v>24</v>
      </c>
      <c r="T258">
        <v>25</v>
      </c>
      <c r="U258">
        <v>18</v>
      </c>
      <c r="V258">
        <v>4</v>
      </c>
      <c r="W258">
        <v>9</v>
      </c>
    </row>
    <row r="259" spans="1:23" x14ac:dyDescent="0.25">
      <c r="A259" s="9">
        <v>42020</v>
      </c>
      <c r="B259" s="10">
        <v>1.1150317572335922E-2</v>
      </c>
      <c r="C259" s="10">
        <v>5.3123634775010921E-3</v>
      </c>
      <c r="D259" s="10">
        <v>2.6649191786806466E-3</v>
      </c>
      <c r="E259" s="10">
        <v>2.129246899889102E-3</v>
      </c>
      <c r="F259" s="10">
        <v>9.3352647674231452E-3</v>
      </c>
      <c r="G259" s="10">
        <v>5.6704367101920623E-2</v>
      </c>
      <c r="H259" s="10">
        <v>5.214447166980074E-2</v>
      </c>
      <c r="I259" s="10">
        <v>3.0592111895829905E-2</v>
      </c>
      <c r="J259" s="10">
        <v>2.1992706137101827E-2</v>
      </c>
      <c r="K259" s="10">
        <v>7.9810645331664088E-4</v>
      </c>
      <c r="L259" s="10">
        <v>1.0443021738396341E-2</v>
      </c>
      <c r="M259" s="10">
        <v>0.10884883877172136</v>
      </c>
      <c r="N259" s="10">
        <v>9.9606815203145474E-2</v>
      </c>
      <c r="O259" s="10">
        <v>0</v>
      </c>
      <c r="P259" s="10">
        <v>4.7337241271584014E-2</v>
      </c>
      <c r="Q259">
        <v>25</v>
      </c>
      <c r="R259">
        <v>39</v>
      </c>
      <c r="S259">
        <v>45</v>
      </c>
      <c r="T259">
        <v>47</v>
      </c>
      <c r="U259">
        <v>29</v>
      </c>
      <c r="V259">
        <v>5</v>
      </c>
      <c r="W259">
        <v>6</v>
      </c>
    </row>
    <row r="260" spans="1:23" x14ac:dyDescent="0.25">
      <c r="A260" s="9">
        <v>42017</v>
      </c>
      <c r="B260" s="10">
        <v>6.9275431480155889E-3</v>
      </c>
      <c r="C260" s="10">
        <v>8.7769028871391083E-3</v>
      </c>
      <c r="D260" s="10">
        <v>3.9868434167248086E-3</v>
      </c>
      <c r="E260" s="10">
        <v>8.5189351331083612E-3</v>
      </c>
      <c r="F260" s="10">
        <v>1.5727526246719161E-2</v>
      </c>
      <c r="G260" s="10">
        <v>9.5770306672192301E-2</v>
      </c>
      <c r="H260" s="10">
        <v>3.5234493714601467E-2</v>
      </c>
      <c r="I260" s="10">
        <v>4.393775083170702E-2</v>
      </c>
      <c r="J260" s="10">
        <v>2.1756247860321806E-2</v>
      </c>
      <c r="K260" s="10">
        <v>8.0052493438320215E-4</v>
      </c>
      <c r="L260" s="10">
        <v>1.0239714670050916E-2</v>
      </c>
      <c r="M260" s="10">
        <v>0.13100480038679377</v>
      </c>
      <c r="N260" s="10">
        <v>9.9737532808398949E-2</v>
      </c>
      <c r="O260" s="10">
        <v>0</v>
      </c>
      <c r="P260" s="10">
        <v>4.9722818204331977E-2</v>
      </c>
      <c r="Q260">
        <v>36</v>
      </c>
      <c r="R260">
        <v>30</v>
      </c>
      <c r="S260">
        <v>44</v>
      </c>
      <c r="T260">
        <v>32</v>
      </c>
      <c r="U260">
        <v>7</v>
      </c>
      <c r="V260">
        <v>2</v>
      </c>
      <c r="W260">
        <v>8</v>
      </c>
    </row>
    <row r="261" spans="1:23" x14ac:dyDescent="0.25">
      <c r="A261" s="9">
        <v>42013</v>
      </c>
      <c r="B261" s="10">
        <v>4.7945448733885008E-3</v>
      </c>
      <c r="C261" s="10">
        <v>1.7567977357727686E-2</v>
      </c>
      <c r="D261" s="10">
        <v>5.0574480272246366E-3</v>
      </c>
      <c r="E261" s="10">
        <v>1.0423394730394886E-2</v>
      </c>
      <c r="F261" s="10">
        <v>5.5936356856199163E-3</v>
      </c>
      <c r="G261" s="10">
        <v>9.2589390690919149E-2</v>
      </c>
      <c r="H261" s="10">
        <v>1.5997257612980632E-2</v>
      </c>
      <c r="I261" s="10">
        <v>4.3437000674355623E-2</v>
      </c>
      <c r="J261" s="10">
        <v>2.1550591327201052E-2</v>
      </c>
      <c r="K261" s="10">
        <v>1.8645452285399723E-3</v>
      </c>
      <c r="L261" s="10">
        <v>1.0057042114927257E-2</v>
      </c>
      <c r="M261" s="10">
        <v>0.10858664830389977</v>
      </c>
      <c r="N261" s="10">
        <v>9.9207212538399273E-2</v>
      </c>
      <c r="O261" s="10">
        <v>0</v>
      </c>
      <c r="P261" s="10">
        <v>5.0177271465923767E-2</v>
      </c>
      <c r="Q261">
        <v>41</v>
      </c>
      <c r="R261">
        <v>6</v>
      </c>
      <c r="S261">
        <v>40</v>
      </c>
      <c r="T261">
        <v>25</v>
      </c>
      <c r="U261">
        <v>39</v>
      </c>
      <c r="V261">
        <v>3</v>
      </c>
      <c r="W261">
        <v>11</v>
      </c>
    </row>
    <row r="262" spans="1:23" x14ac:dyDescent="0.25">
      <c r="A262" s="9">
        <v>42010</v>
      </c>
      <c r="B262" s="10">
        <v>1.6533333333333334E-2</v>
      </c>
      <c r="C262" s="10">
        <v>1.6539293439077146E-2</v>
      </c>
      <c r="D262" s="10">
        <v>1.7069701280227598E-2</v>
      </c>
      <c r="E262" s="10">
        <v>2.049083382613838E-2</v>
      </c>
      <c r="F262" s="10">
        <v>2.932330827067669E-3</v>
      </c>
      <c r="G262" s="10">
        <v>2.0521412226217717E-2</v>
      </c>
      <c r="H262" s="10">
        <v>6.4292026708562447E-2</v>
      </c>
      <c r="I262" s="10">
        <v>7.3565492705844129E-2</v>
      </c>
      <c r="J262" s="10">
        <v>2.1578947368421052E-2</v>
      </c>
      <c r="K262" s="10">
        <v>5.3243574051407589E-4</v>
      </c>
      <c r="L262" s="10">
        <v>1.03364578794871E-2</v>
      </c>
      <c r="M262" s="10">
        <v>8.4813438934780161E-2</v>
      </c>
      <c r="N262" s="10">
        <v>9.8013245033112595E-2</v>
      </c>
      <c r="O262" s="10">
        <v>0</v>
      </c>
      <c r="P262" s="10">
        <v>4.875072386326957E-2</v>
      </c>
      <c r="Q262">
        <v>10</v>
      </c>
      <c r="R262">
        <v>9</v>
      </c>
      <c r="S262">
        <v>8</v>
      </c>
      <c r="T262">
        <v>2</v>
      </c>
      <c r="U262">
        <v>47</v>
      </c>
      <c r="V262">
        <v>9</v>
      </c>
      <c r="W262">
        <v>5</v>
      </c>
    </row>
    <row r="263" spans="1:23" x14ac:dyDescent="0.25">
      <c r="A263" s="9">
        <v>42006</v>
      </c>
      <c r="B263" s="10">
        <v>1.8441558441558443E-2</v>
      </c>
      <c r="C263" s="10">
        <v>2.0286432934654278E-2</v>
      </c>
      <c r="D263" s="10">
        <v>5.3320933116329534E-3</v>
      </c>
      <c r="E263" s="10">
        <v>9.610983981693362E-3</v>
      </c>
      <c r="F263" s="10">
        <v>4.2715484363081615E-3</v>
      </c>
      <c r="G263" s="10">
        <v>3.8446969696969695E-2</v>
      </c>
      <c r="H263" s="10">
        <v>6.5029860650298615E-2</v>
      </c>
      <c r="I263" s="10">
        <v>5.7942617105847194E-2</v>
      </c>
      <c r="J263" s="10">
        <v>2.1607378129117259E-2</v>
      </c>
      <c r="K263" s="10">
        <v>1.3353274222839442E-3</v>
      </c>
      <c r="L263" s="10">
        <v>1.033961586482776E-2</v>
      </c>
      <c r="M263" s="10">
        <v>0.10347683034726832</v>
      </c>
      <c r="N263" s="10">
        <v>9.6816131368391664E-2</v>
      </c>
      <c r="O263" s="10">
        <v>0</v>
      </c>
      <c r="P263" s="10">
        <v>4.9033613740234495E-2</v>
      </c>
      <c r="Q263">
        <v>7</v>
      </c>
      <c r="R263">
        <v>2</v>
      </c>
      <c r="S263">
        <v>37</v>
      </c>
      <c r="T263">
        <v>26</v>
      </c>
      <c r="U263">
        <v>40</v>
      </c>
      <c r="V263">
        <v>7</v>
      </c>
      <c r="W263">
        <v>4</v>
      </c>
    </row>
    <row r="264" spans="1:23" x14ac:dyDescent="0.25">
      <c r="A264" s="9">
        <v>42003</v>
      </c>
      <c r="B264" s="10">
        <v>1.2035999566270286E-2</v>
      </c>
      <c r="C264" s="10">
        <v>1.7934304615502276E-2</v>
      </c>
      <c r="D264" s="10">
        <v>4.2886459773003307E-3</v>
      </c>
      <c r="E264" s="10">
        <v>7.7406884702706019E-3</v>
      </c>
      <c r="F264" s="10">
        <v>2.4265985516196038E-2</v>
      </c>
      <c r="G264" s="10">
        <v>5.1125711706707398E-2</v>
      </c>
      <c r="H264" s="10">
        <v>3.1458559677169019E-2</v>
      </c>
      <c r="I264" s="10">
        <v>6.6265624145539534E-2</v>
      </c>
      <c r="J264" s="10">
        <v>2.4265985516196038E-2</v>
      </c>
      <c r="K264" s="10">
        <v>1.0696712543678244E-3</v>
      </c>
      <c r="L264" s="10">
        <v>1.0700219388032655E-2</v>
      </c>
      <c r="M264" s="10">
        <v>8.2584271383876418E-2</v>
      </c>
      <c r="N264" s="10">
        <v>9.6279858113893307E-2</v>
      </c>
      <c r="O264" s="10">
        <v>0</v>
      </c>
      <c r="P264" s="10">
        <v>4.7564314435324467E-2</v>
      </c>
      <c r="Q264">
        <v>20</v>
      </c>
      <c r="R264">
        <v>10</v>
      </c>
      <c r="S264">
        <v>41</v>
      </c>
      <c r="T264">
        <v>33</v>
      </c>
      <c r="U264">
        <v>1</v>
      </c>
      <c r="V264">
        <v>7</v>
      </c>
      <c r="W264">
        <v>8</v>
      </c>
    </row>
    <row r="265" spans="1:23" x14ac:dyDescent="0.25">
      <c r="A265" s="9">
        <v>41999</v>
      </c>
      <c r="B265" s="10">
        <v>1.3924095826341533E-2</v>
      </c>
      <c r="C265" s="10">
        <v>1.7928394810825456E-2</v>
      </c>
      <c r="D265" s="10">
        <v>1.7140478818696729E-2</v>
      </c>
      <c r="E265" s="10">
        <v>1.6069198892528187E-2</v>
      </c>
      <c r="F265" s="10">
        <v>2.677234698370762E-3</v>
      </c>
      <c r="G265" s="10">
        <v>1.9276561014396419E-2</v>
      </c>
      <c r="H265" s="10">
        <v>7.9758729842227274E-2</v>
      </c>
      <c r="I265" s="10">
        <v>6.7739403046762667E-2</v>
      </c>
      <c r="J265" s="10">
        <v>2.4031029539897133E-2</v>
      </c>
      <c r="K265" s="10">
        <v>5.3461807444245854E-4</v>
      </c>
      <c r="L265" s="10">
        <v>1.0987698991016166E-2</v>
      </c>
      <c r="M265" s="10">
        <v>9.9035290856623687E-2</v>
      </c>
      <c r="N265" s="10">
        <v>9.5742168021206053E-2</v>
      </c>
      <c r="O265" s="10">
        <v>0</v>
      </c>
      <c r="P265" s="10">
        <v>4.8450794509487943E-2</v>
      </c>
      <c r="Q265">
        <v>21</v>
      </c>
      <c r="R265">
        <v>10</v>
      </c>
      <c r="S265">
        <v>11</v>
      </c>
      <c r="T265">
        <v>14</v>
      </c>
      <c r="U265">
        <v>45</v>
      </c>
      <c r="V265">
        <v>10</v>
      </c>
      <c r="W265">
        <v>3</v>
      </c>
    </row>
    <row r="266" spans="1:23" x14ac:dyDescent="0.25">
      <c r="A266" s="9">
        <v>41996</v>
      </c>
      <c r="B266" s="10">
        <v>6.1782661782661787E-3</v>
      </c>
      <c r="C266" s="10">
        <v>1.610305958132045E-2</v>
      </c>
      <c r="D266" s="10">
        <v>2.2215997510115156E-2</v>
      </c>
      <c r="E266" s="10">
        <v>2.9446963970773494E-3</v>
      </c>
      <c r="F266" s="10">
        <v>1.0456885456885456E-2</v>
      </c>
      <c r="G266" s="10">
        <v>6.7892755392755397E-2</v>
      </c>
      <c r="H266" s="10">
        <v>4.0881834215167549E-2</v>
      </c>
      <c r="I266" s="10">
        <v>5.7898905123664579E-2</v>
      </c>
      <c r="J266" s="10">
        <v>2.4062816616008106E-2</v>
      </c>
      <c r="K266" s="10">
        <v>1.0717677384344051E-3</v>
      </c>
      <c r="L266" s="10">
        <v>1.1173825342942714E-2</v>
      </c>
      <c r="M266" s="10">
        <v>0.10877458960792294</v>
      </c>
      <c r="N266" s="10">
        <v>9.2540032937383929E-2</v>
      </c>
      <c r="O266" s="10">
        <v>0</v>
      </c>
      <c r="P266" s="10">
        <v>4.8527837717677248E-2</v>
      </c>
      <c r="Q266">
        <v>34</v>
      </c>
      <c r="R266">
        <v>15</v>
      </c>
      <c r="S266">
        <v>2</v>
      </c>
      <c r="T266">
        <v>45</v>
      </c>
      <c r="U266">
        <v>26</v>
      </c>
      <c r="V266">
        <v>5</v>
      </c>
      <c r="W266">
        <v>8</v>
      </c>
    </row>
    <row r="267" spans="1:23" x14ac:dyDescent="0.25">
      <c r="A267" s="9">
        <v>41992</v>
      </c>
      <c r="B267" s="10">
        <v>1.1527966169313014E-2</v>
      </c>
      <c r="C267" s="10">
        <v>1.8515524210888451E-2</v>
      </c>
      <c r="D267" s="10">
        <v>3.7623572319800372E-3</v>
      </c>
      <c r="E267" s="10">
        <v>1.5342875453962828E-2</v>
      </c>
      <c r="F267" s="10">
        <v>1.0452668484612388E-2</v>
      </c>
      <c r="G267" s="10">
        <v>2.5319011468260381E-2</v>
      </c>
      <c r="H267" s="10">
        <v>2.2665672558221134E-2</v>
      </c>
      <c r="I267" s="10">
        <v>5.9601391550756722E-2</v>
      </c>
      <c r="J267" s="10">
        <v>2.4094687896294213E-2</v>
      </c>
      <c r="K267" s="10">
        <v>5.3610848312835068E-4</v>
      </c>
      <c r="L267" s="10">
        <v>1.1290878038615653E-2</v>
      </c>
      <c r="M267" s="10">
        <v>4.7984684026481511E-2</v>
      </c>
      <c r="N267" s="10">
        <v>8.9996052804701548E-2</v>
      </c>
      <c r="O267" s="10">
        <v>0</v>
      </c>
      <c r="P267" s="10">
        <v>4.3139185280996972E-2</v>
      </c>
      <c r="Q267">
        <v>27</v>
      </c>
      <c r="R267">
        <v>7</v>
      </c>
      <c r="S267">
        <v>43</v>
      </c>
      <c r="T267">
        <v>16</v>
      </c>
      <c r="U267">
        <v>28</v>
      </c>
      <c r="V267">
        <v>9</v>
      </c>
      <c r="W267">
        <v>10</v>
      </c>
    </row>
    <row r="268" spans="1:23" x14ac:dyDescent="0.25">
      <c r="A268" s="9">
        <v>41989</v>
      </c>
      <c r="B268" s="10">
        <v>4.3013836117284394E-3</v>
      </c>
      <c r="C268" s="10">
        <v>1.1293194287998257E-2</v>
      </c>
      <c r="D268" s="10">
        <v>1.9077474249888041E-2</v>
      </c>
      <c r="E268" s="10">
        <v>1.451207594583275E-2</v>
      </c>
      <c r="F268" s="10">
        <v>6.7111949122750959E-3</v>
      </c>
      <c r="G268" s="10">
        <v>9.007176449528892E-2</v>
      </c>
      <c r="H268" s="10">
        <v>8.8116710875331558E-2</v>
      </c>
      <c r="I268" s="10">
        <v>5.5895323007722583E-2</v>
      </c>
      <c r="J268" s="10">
        <v>2.3858569896721034E-2</v>
      </c>
      <c r="K268" s="10">
        <v>8.0546030924500225E-4</v>
      </c>
      <c r="L268" s="10">
        <v>1.141310849757101E-2</v>
      </c>
      <c r="M268" s="10">
        <v>0.17818847537062049</v>
      </c>
      <c r="N268" s="10">
        <v>9.007176449528892E-2</v>
      </c>
      <c r="O268" s="10">
        <v>0</v>
      </c>
      <c r="P268" s="10">
        <v>4.7413129281961446E-2</v>
      </c>
      <c r="Q268">
        <v>40</v>
      </c>
      <c r="R268">
        <v>27</v>
      </c>
      <c r="S268">
        <v>6</v>
      </c>
      <c r="T268">
        <v>19</v>
      </c>
      <c r="U268">
        <v>36</v>
      </c>
      <c r="V268">
        <v>1</v>
      </c>
      <c r="W268">
        <v>2</v>
      </c>
    </row>
    <row r="269" spans="1:23" x14ac:dyDescent="0.25">
      <c r="A269" s="9">
        <v>41985</v>
      </c>
      <c r="B269" s="10">
        <v>7.0208056662239924E-3</v>
      </c>
      <c r="C269" s="10">
        <v>5.1128818061088981E-3</v>
      </c>
      <c r="D269" s="10">
        <v>9.4200973882248781E-3</v>
      </c>
      <c r="E269" s="10">
        <v>1.8865713616123738E-3</v>
      </c>
      <c r="F269" s="10">
        <v>2.9577164592658172E-3</v>
      </c>
      <c r="G269" s="10">
        <v>1.9401092372365175E-2</v>
      </c>
      <c r="H269" s="10">
        <v>5.5518123584094997E-2</v>
      </c>
      <c r="I269" s="10">
        <v>2.6398072681435965E-2</v>
      </c>
      <c r="J269" s="10">
        <v>2.2816535277330394E-2</v>
      </c>
      <c r="K269" s="10">
        <v>1.6132998868722639E-3</v>
      </c>
      <c r="L269" s="10">
        <v>1.1111125377067189E-2</v>
      </c>
      <c r="M269" s="10">
        <v>7.4919215956460172E-2</v>
      </c>
      <c r="N269" s="10">
        <v>8.5556229826829547E-2</v>
      </c>
      <c r="O269" s="10">
        <v>0</v>
      </c>
      <c r="P269" s="10">
        <v>4.4970532910257981E-2</v>
      </c>
      <c r="Q269">
        <v>34</v>
      </c>
      <c r="R269">
        <v>39</v>
      </c>
      <c r="S269">
        <v>29</v>
      </c>
      <c r="T269">
        <v>48</v>
      </c>
      <c r="U269">
        <v>44</v>
      </c>
      <c r="V269">
        <v>10</v>
      </c>
      <c r="W269">
        <v>4</v>
      </c>
    </row>
    <row r="270" spans="1:23" x14ac:dyDescent="0.25">
      <c r="A270" s="9">
        <v>41982</v>
      </c>
      <c r="B270" s="10">
        <v>1.5349069148936171E-2</v>
      </c>
      <c r="C270" s="10">
        <v>4.0440104925677641E-3</v>
      </c>
      <c r="D270" s="10">
        <v>1.6735471578278819E-2</v>
      </c>
      <c r="E270" s="10">
        <v>1.6695478723404256E-2</v>
      </c>
      <c r="F270" s="10">
        <v>7.0383738601823703E-3</v>
      </c>
      <c r="G270" s="10">
        <v>4.2205633462282406E-2</v>
      </c>
      <c r="H270" s="10">
        <v>3.1041600508097809E-2</v>
      </c>
      <c r="I270" s="10">
        <v>5.9862403803369379E-2</v>
      </c>
      <c r="J270" s="10">
        <v>2.2846876414667268E-2</v>
      </c>
      <c r="K270" s="10">
        <v>8.077226162332545E-4</v>
      </c>
      <c r="L270" s="10">
        <v>1.141199343030729E-2</v>
      </c>
      <c r="M270" s="10">
        <v>7.3247233970380216E-2</v>
      </c>
      <c r="N270" s="10">
        <v>8.2992813865013379E-2</v>
      </c>
      <c r="O270" s="10">
        <v>0</v>
      </c>
      <c r="P270" s="10">
        <v>4.136472993437277E-2</v>
      </c>
      <c r="Q270">
        <v>16</v>
      </c>
      <c r="R270">
        <v>43</v>
      </c>
      <c r="S270">
        <v>12</v>
      </c>
      <c r="T270">
        <v>13</v>
      </c>
      <c r="U270">
        <v>35</v>
      </c>
      <c r="V270">
        <v>5</v>
      </c>
      <c r="W270">
        <v>8</v>
      </c>
    </row>
    <row r="271" spans="1:23" x14ac:dyDescent="0.25">
      <c r="A271" s="9">
        <v>41978</v>
      </c>
      <c r="B271" s="10">
        <v>1.5924712995285563E-2</v>
      </c>
      <c r="C271" s="10">
        <v>1.5146471371504659E-2</v>
      </c>
      <c r="D271" s="10">
        <v>6.4713715046604533E-3</v>
      </c>
      <c r="E271" s="10">
        <v>1.459230829482259E-2</v>
      </c>
      <c r="F271" s="10">
        <v>6.7602171463689437E-3</v>
      </c>
      <c r="G271" s="10">
        <v>9.9170997809372455E-2</v>
      </c>
      <c r="H271" s="10">
        <v>9.5138970823711852E-2</v>
      </c>
      <c r="I271" s="10">
        <v>5.8895081312642206E-2</v>
      </c>
      <c r="J271" s="10">
        <v>2.2877298353967762E-2</v>
      </c>
      <c r="K271" s="10">
        <v>5.3904031572361356E-4</v>
      </c>
      <c r="L271" s="10">
        <v>1.1676741708245777E-2</v>
      </c>
      <c r="M271" s="10">
        <v>0.19430996863308431</v>
      </c>
      <c r="N271" s="10">
        <v>9.9170997809372455E-2</v>
      </c>
      <c r="O271" s="10">
        <v>0</v>
      </c>
      <c r="P271" s="10">
        <v>4.8281483864138441E-2</v>
      </c>
      <c r="Q271">
        <v>14</v>
      </c>
      <c r="R271">
        <v>18</v>
      </c>
      <c r="S271">
        <v>37</v>
      </c>
      <c r="T271">
        <v>19</v>
      </c>
      <c r="U271">
        <v>35</v>
      </c>
      <c r="V271">
        <v>1</v>
      </c>
      <c r="W271">
        <v>2</v>
      </c>
    </row>
    <row r="272" spans="1:23" x14ac:dyDescent="0.25">
      <c r="A272" s="9">
        <v>41975</v>
      </c>
      <c r="B272" s="10">
        <v>3.7851851851851853E-3</v>
      </c>
      <c r="C272" s="10">
        <v>2.1617777777777777E-3</v>
      </c>
      <c r="D272" s="10">
        <v>2.6991869918699188E-3</v>
      </c>
      <c r="E272" s="10">
        <v>2.2666666666666668E-2</v>
      </c>
      <c r="F272" s="10">
        <v>1.4056621004566209E-2</v>
      </c>
      <c r="G272" s="10">
        <v>3.5567328918322295E-2</v>
      </c>
      <c r="H272" s="10">
        <v>8.6569536423841062E-2</v>
      </c>
      <c r="I272" s="10">
        <v>4.536943762606576E-2</v>
      </c>
      <c r="J272" s="10">
        <v>2.2666666666666668E-2</v>
      </c>
      <c r="K272" s="10">
        <v>1.3515981735159816E-3</v>
      </c>
      <c r="L272" s="10">
        <v>1.1594667713840679E-2</v>
      </c>
      <c r="M272" s="10">
        <v>0.12213686534216336</v>
      </c>
      <c r="N272" s="10">
        <v>9.3935483870967729E-2</v>
      </c>
      <c r="O272" s="10">
        <v>0</v>
      </c>
      <c r="P272" s="10">
        <v>4.9400910306801819E-2</v>
      </c>
      <c r="Q272">
        <v>42</v>
      </c>
      <c r="R272">
        <v>48</v>
      </c>
      <c r="S272">
        <v>47</v>
      </c>
      <c r="T272">
        <v>1</v>
      </c>
      <c r="U272">
        <v>21</v>
      </c>
      <c r="V272">
        <v>7</v>
      </c>
      <c r="W272">
        <v>3</v>
      </c>
    </row>
    <row r="273" spans="1:23" x14ac:dyDescent="0.25">
      <c r="A273" s="9">
        <v>41971</v>
      </c>
      <c r="B273" s="10">
        <v>1.0287791128912625E-2</v>
      </c>
      <c r="C273" s="10">
        <v>1.1635068980863375E-2</v>
      </c>
      <c r="D273" s="10">
        <v>1.1095875581856891E-2</v>
      </c>
      <c r="E273" s="10">
        <v>1.7568139633332248E-2</v>
      </c>
      <c r="F273" s="10">
        <v>9.2184451062955735E-3</v>
      </c>
      <c r="G273" s="10">
        <v>4.170446090971168E-2</v>
      </c>
      <c r="H273" s="10">
        <v>1.759102226391946E-2</v>
      </c>
      <c r="I273" s="10">
        <v>5.9805320431260717E-2</v>
      </c>
      <c r="J273" s="10">
        <v>2.2696929238985315E-2</v>
      </c>
      <c r="K273" s="10">
        <v>5.4055814256406918E-4</v>
      </c>
      <c r="L273" s="10">
        <v>1.1875276198026762E-2</v>
      </c>
      <c r="M273" s="10">
        <v>5.929548317363114E-2</v>
      </c>
      <c r="N273" s="10">
        <v>9.2717171282139632E-2</v>
      </c>
      <c r="O273" s="10">
        <v>0</v>
      </c>
      <c r="P273" s="10">
        <v>4.5883245831422552E-2</v>
      </c>
      <c r="Q273">
        <v>32</v>
      </c>
      <c r="R273">
        <v>27</v>
      </c>
      <c r="S273">
        <v>30</v>
      </c>
      <c r="T273">
        <v>11</v>
      </c>
      <c r="U273">
        <v>36</v>
      </c>
      <c r="V273">
        <v>7</v>
      </c>
      <c r="W273">
        <v>10</v>
      </c>
    </row>
    <row r="274" spans="1:23" x14ac:dyDescent="0.25">
      <c r="A274" s="9">
        <v>41968</v>
      </c>
      <c r="B274" s="10">
        <v>3.524892671537245E-3</v>
      </c>
      <c r="C274" s="10">
        <v>1.8976530005941773E-3</v>
      </c>
      <c r="D274" s="10">
        <v>8.3911005479632931E-3</v>
      </c>
      <c r="E274" s="10">
        <v>5.4397934722478331E-4</v>
      </c>
      <c r="F274" s="10">
        <v>3.5210778526286548E-3</v>
      </c>
      <c r="G274" s="10">
        <v>6.8636363636363648E-2</v>
      </c>
      <c r="H274" s="10">
        <v>7.6094276094276089E-2</v>
      </c>
      <c r="I274" s="10">
        <v>1.7878703419948155E-2</v>
      </c>
      <c r="J274" s="10">
        <v>2.2727272727272728E-2</v>
      </c>
      <c r="K274" s="10">
        <v>5.4397934722478331E-4</v>
      </c>
      <c r="L274" s="10">
        <v>1.1527953182038536E-2</v>
      </c>
      <c r="M274" s="10">
        <v>0.14473063973063974</v>
      </c>
      <c r="N274" s="10">
        <v>8.8131792306365364E-2</v>
      </c>
      <c r="O274" s="10">
        <v>0</v>
      </c>
      <c r="P274" s="10">
        <v>4.8631671415650057E-2</v>
      </c>
      <c r="Q274">
        <v>44</v>
      </c>
      <c r="R274">
        <v>48</v>
      </c>
      <c r="S274">
        <v>37</v>
      </c>
      <c r="T274">
        <v>50</v>
      </c>
      <c r="U274">
        <v>45</v>
      </c>
      <c r="V274">
        <v>5</v>
      </c>
      <c r="W274">
        <v>4</v>
      </c>
    </row>
    <row r="275" spans="1:23" x14ac:dyDescent="0.25">
      <c r="A275" s="9">
        <v>41964</v>
      </c>
      <c r="B275" s="10">
        <v>1.8676905423893376E-2</v>
      </c>
      <c r="C275" s="10">
        <v>1.7376548447310371E-2</v>
      </c>
      <c r="D275" s="10">
        <v>1.5467274503419082E-2</v>
      </c>
      <c r="E275" s="10">
        <v>2.1794781465041451E-3</v>
      </c>
      <c r="F275" s="10">
        <v>2.1419009370816599E-2</v>
      </c>
      <c r="G275" s="10">
        <v>4.175549936370998E-2</v>
      </c>
      <c r="H275" s="10">
        <v>2.7819038711925329E-2</v>
      </c>
      <c r="I275" s="10">
        <v>7.5119215891943578E-2</v>
      </c>
      <c r="J275" s="10">
        <v>2.2757697456492636E-2</v>
      </c>
      <c r="K275" s="10">
        <v>1.0887996430165104E-3</v>
      </c>
      <c r="L275" s="10">
        <v>1.203625184426697E-2</v>
      </c>
      <c r="M275" s="10">
        <v>6.9574538075635309E-2</v>
      </c>
      <c r="N275" s="10">
        <v>8.488146132918771E-2</v>
      </c>
      <c r="O275" s="10">
        <v>0</v>
      </c>
      <c r="P275" s="10">
        <v>4.5839936169052631E-2</v>
      </c>
      <c r="Q275">
        <v>7</v>
      </c>
      <c r="R275">
        <v>12</v>
      </c>
      <c r="S275">
        <v>17</v>
      </c>
      <c r="T275">
        <v>47</v>
      </c>
      <c r="U275">
        <v>3</v>
      </c>
      <c r="V275">
        <v>7</v>
      </c>
      <c r="W275">
        <v>9</v>
      </c>
    </row>
    <row r="276" spans="1:23" x14ac:dyDescent="0.25">
      <c r="A276" s="9">
        <v>41961</v>
      </c>
      <c r="B276" s="10">
        <v>3.2716862816376609E-3</v>
      </c>
      <c r="C276" s="10">
        <v>1.0605132133282269E-2</v>
      </c>
      <c r="D276" s="10">
        <v>1.0870762789672774E-3</v>
      </c>
      <c r="E276" s="10">
        <v>2.1729928037251302E-3</v>
      </c>
      <c r="F276" s="10">
        <v>2.4402875944430904E-3</v>
      </c>
      <c r="G276" s="10">
        <v>8.5100020622808831E-2</v>
      </c>
      <c r="H276" s="10">
        <v>8.1647574945162074E-3</v>
      </c>
      <c r="I276" s="10">
        <v>1.9577175092055428E-2</v>
      </c>
      <c r="J276" s="10">
        <v>2.2788203753351208E-2</v>
      </c>
      <c r="K276" s="10">
        <v>5.4559992474483791E-4</v>
      </c>
      <c r="L276" s="10">
        <v>1.153640692672463E-2</v>
      </c>
      <c r="M276" s="10">
        <v>9.3264778117325031E-2</v>
      </c>
      <c r="N276" s="10">
        <v>8.5100020622808831E-2</v>
      </c>
      <c r="O276" s="10">
        <v>0</v>
      </c>
      <c r="P276" s="10">
        <v>4.3993275464611202E-2</v>
      </c>
      <c r="Q276">
        <v>45</v>
      </c>
      <c r="R276">
        <v>28</v>
      </c>
      <c r="S276">
        <v>49</v>
      </c>
      <c r="T276">
        <v>47</v>
      </c>
      <c r="U276">
        <v>46</v>
      </c>
      <c r="V276">
        <v>1</v>
      </c>
      <c r="W276">
        <v>11</v>
      </c>
    </row>
    <row r="277" spans="1:23" x14ac:dyDescent="0.25">
      <c r="A277" s="9">
        <v>41957</v>
      </c>
      <c r="B277" s="10">
        <v>4.6271439224459358E-3</v>
      </c>
      <c r="C277" s="10">
        <v>1.912751677852349E-3</v>
      </c>
      <c r="D277" s="10">
        <v>1.9042505592841163E-3</v>
      </c>
      <c r="E277" s="10">
        <v>3.5300470570084085E-3</v>
      </c>
      <c r="F277" s="10">
        <v>8.9974832214765096E-3</v>
      </c>
      <c r="G277" s="10">
        <v>5.3349451832089709E-2</v>
      </c>
      <c r="H277" s="10">
        <v>8.4455655150668885E-2</v>
      </c>
      <c r="I277" s="10">
        <v>2.097167643806732E-2</v>
      </c>
      <c r="J277" s="10">
        <v>2.2547139661233621E-2</v>
      </c>
      <c r="K277" s="10">
        <v>1.0920259356159709E-3</v>
      </c>
      <c r="L277" s="10">
        <v>1.1018847430428804E-2</v>
      </c>
      <c r="M277" s="10">
        <v>0.13780510698275861</v>
      </c>
      <c r="N277" s="10">
        <v>8.4537945276200316E-2</v>
      </c>
      <c r="O277" s="10">
        <v>0</v>
      </c>
      <c r="P277" s="10">
        <v>4.6300990707037915E-2</v>
      </c>
      <c r="Q277">
        <v>40</v>
      </c>
      <c r="R277">
        <v>48</v>
      </c>
      <c r="S277">
        <v>49</v>
      </c>
      <c r="T277">
        <v>44</v>
      </c>
      <c r="U277">
        <v>29</v>
      </c>
      <c r="V277">
        <v>7</v>
      </c>
      <c r="W277">
        <v>2</v>
      </c>
    </row>
    <row r="278" spans="1:23" x14ac:dyDescent="0.25">
      <c r="A278" s="9">
        <v>41954</v>
      </c>
      <c r="B278" s="10">
        <v>1.3125695216907676E-2</v>
      </c>
      <c r="C278" s="10">
        <v>1.6346992153443766E-2</v>
      </c>
      <c r="D278" s="10">
        <v>1.0892333472978634E-2</v>
      </c>
      <c r="E278" s="10">
        <v>1.8254141238012205E-2</v>
      </c>
      <c r="F278" s="10">
        <v>2.1896383186705767E-3</v>
      </c>
      <c r="G278" s="10">
        <v>8.3212365591397844E-2</v>
      </c>
      <c r="H278" s="10">
        <v>4.3672456575682389E-2</v>
      </c>
      <c r="I278" s="10">
        <v>6.0808800400012859E-2</v>
      </c>
      <c r="J278" s="10">
        <v>2.2577444956477215E-2</v>
      </c>
      <c r="K278" s="10">
        <v>5.4427187043674496E-4</v>
      </c>
      <c r="L278" s="10">
        <v>1.1170701682540116E-2</v>
      </c>
      <c r="M278" s="10">
        <v>0.12688482216708025</v>
      </c>
      <c r="N278" s="10">
        <v>8.4651571546732848E-2</v>
      </c>
      <c r="O278" s="10">
        <v>0</v>
      </c>
      <c r="P278" s="10">
        <v>4.8078023959607835E-2</v>
      </c>
      <c r="Q278">
        <v>23</v>
      </c>
      <c r="R278">
        <v>14</v>
      </c>
      <c r="S278">
        <v>28</v>
      </c>
      <c r="T278">
        <v>7</v>
      </c>
      <c r="U278">
        <v>48</v>
      </c>
      <c r="V278">
        <v>2</v>
      </c>
      <c r="W278">
        <v>7</v>
      </c>
    </row>
    <row r="279" spans="1:23" x14ac:dyDescent="0.25">
      <c r="A279" s="9">
        <v>41950</v>
      </c>
      <c r="B279" s="10">
        <v>2.7276805742485421E-3</v>
      </c>
      <c r="C279" s="10">
        <v>1.9623149394347242E-2</v>
      </c>
      <c r="D279" s="10">
        <v>4.9333170194543006E-3</v>
      </c>
      <c r="E279" s="10">
        <v>1.5249303577576765E-2</v>
      </c>
      <c r="F279" s="10">
        <v>9.3215692138976132E-3</v>
      </c>
      <c r="G279" s="10">
        <v>4.8099939479888353E-2</v>
      </c>
      <c r="H279" s="10">
        <v>2.9338642141468519E-2</v>
      </c>
      <c r="I279" s="10">
        <v>5.1855019779524461E-2</v>
      </c>
      <c r="J279" s="10">
        <v>2.2607831827212713E-2</v>
      </c>
      <c r="K279" s="10">
        <v>1.0916704052639449E-3</v>
      </c>
      <c r="L279" s="10">
        <v>1.1240495666509304E-2</v>
      </c>
      <c r="M279" s="10">
        <v>7.7438581621356875E-2</v>
      </c>
      <c r="N279" s="10">
        <v>8.4765503675328716E-2</v>
      </c>
      <c r="O279" s="10">
        <v>0</v>
      </c>
      <c r="P279" s="10">
        <v>4.5953183839611327E-2</v>
      </c>
      <c r="Q279">
        <v>45</v>
      </c>
      <c r="R279">
        <v>5</v>
      </c>
      <c r="S279">
        <v>40</v>
      </c>
      <c r="T279">
        <v>17</v>
      </c>
      <c r="U279">
        <v>31</v>
      </c>
      <c r="V279">
        <v>6</v>
      </c>
      <c r="W279">
        <v>9</v>
      </c>
    </row>
    <row r="280" spans="1:23" x14ac:dyDescent="0.25">
      <c r="A280" s="9">
        <v>41947</v>
      </c>
      <c r="B280" s="10">
        <v>9.5533795080009545E-3</v>
      </c>
      <c r="C280" s="10">
        <v>1.0113511256216543E-2</v>
      </c>
      <c r="D280" s="10">
        <v>2.4586581190354775E-3</v>
      </c>
      <c r="E280" s="10">
        <v>2.186705136479253E-3</v>
      </c>
      <c r="F280" s="10">
        <v>1.8020793222949558E-2</v>
      </c>
      <c r="G280" s="10">
        <v>2.0344395419506583E-2</v>
      </c>
      <c r="H280" s="10">
        <v>9.8997641509433965E-2</v>
      </c>
      <c r="I280" s="10">
        <v>4.233304724268179E-2</v>
      </c>
      <c r="J280" s="10">
        <v>2.236554999358234E-2</v>
      </c>
      <c r="K280" s="10">
        <v>8.2087723597157563E-4</v>
      </c>
      <c r="L280" s="10">
        <v>1.1179146218544734E-2</v>
      </c>
      <c r="M280" s="10">
        <v>0.11934203692894055</v>
      </c>
      <c r="N280" s="10">
        <v>9.8997641509433965E-2</v>
      </c>
      <c r="O280" s="10">
        <v>0</v>
      </c>
      <c r="P280" s="10">
        <v>4.6463762946866639E-2</v>
      </c>
      <c r="Q280">
        <v>31</v>
      </c>
      <c r="R280">
        <v>28</v>
      </c>
      <c r="S280">
        <v>47</v>
      </c>
      <c r="T280">
        <v>48</v>
      </c>
      <c r="U280">
        <v>8</v>
      </c>
      <c r="V280">
        <v>10</v>
      </c>
      <c r="W280">
        <v>1</v>
      </c>
    </row>
    <row r="281" spans="1:23" x14ac:dyDescent="0.25">
      <c r="A281" s="9">
        <v>41943</v>
      </c>
      <c r="B281" s="10">
        <v>2.7355290513185254E-3</v>
      </c>
      <c r="C281" s="10">
        <v>9.0288946813820645E-3</v>
      </c>
      <c r="D281" s="10">
        <v>3.0101964312490631E-3</v>
      </c>
      <c r="E281" s="10">
        <v>2.7405792587978824E-3</v>
      </c>
      <c r="F281" s="10">
        <v>1.6721491228070175E-2</v>
      </c>
      <c r="G281" s="10">
        <v>5.5685317831066825E-2</v>
      </c>
      <c r="H281" s="10">
        <v>7.5398110661268558E-2</v>
      </c>
      <c r="I281" s="10">
        <v>3.4236690650817712E-2</v>
      </c>
      <c r="J281" s="10">
        <v>2.2395732922048713E-2</v>
      </c>
      <c r="K281" s="10">
        <v>1.0944114765311594E-3</v>
      </c>
      <c r="L281" s="10">
        <v>1.0926803023589934E-2</v>
      </c>
      <c r="M281" s="10">
        <v>0.1310834284923354</v>
      </c>
      <c r="N281" s="10">
        <v>9.5736336032388666E-2</v>
      </c>
      <c r="O281" s="10">
        <v>0</v>
      </c>
      <c r="P281" s="10">
        <v>4.8389309496433976E-2</v>
      </c>
      <c r="Q281">
        <v>47</v>
      </c>
      <c r="R281">
        <v>30</v>
      </c>
      <c r="S281">
        <v>44</v>
      </c>
      <c r="T281">
        <v>45</v>
      </c>
      <c r="U281">
        <v>13</v>
      </c>
      <c r="V281">
        <v>6</v>
      </c>
      <c r="W281">
        <v>3</v>
      </c>
    </row>
    <row r="282" spans="1:23" x14ac:dyDescent="0.25">
      <c r="A282" s="9">
        <v>41940</v>
      </c>
      <c r="B282" s="10">
        <v>1.7260273972602741E-2</v>
      </c>
      <c r="C282" s="10">
        <v>6.5753424657534242E-3</v>
      </c>
      <c r="D282" s="10">
        <v>1.6996138996138995E-2</v>
      </c>
      <c r="E282" s="10">
        <v>3.8378378378378375E-3</v>
      </c>
      <c r="F282" s="10">
        <v>6.5765765765765762E-3</v>
      </c>
      <c r="G282" s="10">
        <v>2.1767713659605552E-2</v>
      </c>
      <c r="H282" s="10">
        <v>9.3168655668655675E-2</v>
      </c>
      <c r="I282" s="10">
        <v>5.1246169848909576E-2</v>
      </c>
      <c r="J282" s="10">
        <v>2.2425997425997428E-2</v>
      </c>
      <c r="K282" s="10">
        <v>1.6418918918918916E-3</v>
      </c>
      <c r="L282" s="10">
        <v>1.0947271702601459E-2</v>
      </c>
      <c r="M282" s="10">
        <v>0.11493636932826123</v>
      </c>
      <c r="N282" s="10">
        <v>9.3168655668655675E-2</v>
      </c>
      <c r="O282" s="10">
        <v>0</v>
      </c>
      <c r="P282" s="10">
        <v>4.8903690139769924E-2</v>
      </c>
      <c r="Q282">
        <v>9</v>
      </c>
      <c r="R282">
        <v>35</v>
      </c>
      <c r="S282">
        <v>10</v>
      </c>
      <c r="T282">
        <v>43</v>
      </c>
      <c r="U282">
        <v>34</v>
      </c>
      <c r="V282">
        <v>9</v>
      </c>
      <c r="W282">
        <v>1</v>
      </c>
    </row>
    <row r="283" spans="1:23" x14ac:dyDescent="0.25">
      <c r="A283" s="9">
        <v>41936</v>
      </c>
      <c r="B283" s="10">
        <v>1.0433213704379204E-2</v>
      </c>
      <c r="C283" s="10">
        <v>7.1400143277879479E-3</v>
      </c>
      <c r="D283" s="10">
        <v>1.6466866149535918E-3</v>
      </c>
      <c r="E283" s="10">
        <v>7.4072700984299401E-3</v>
      </c>
      <c r="F283" s="10">
        <v>7.6737294667785757E-3</v>
      </c>
      <c r="G283" s="10">
        <v>6.7438071304299796E-2</v>
      </c>
      <c r="H283" s="10">
        <v>8.6568174014905172E-2</v>
      </c>
      <c r="I283" s="10">
        <v>3.4300914212329267E-2</v>
      </c>
      <c r="J283" s="10">
        <v>2.2182485984921708E-2</v>
      </c>
      <c r="K283" s="10">
        <v>8.2439887581971477E-4</v>
      </c>
      <c r="L283" s="10">
        <v>1.0627524612116827E-2</v>
      </c>
      <c r="M283" s="10">
        <v>0.15400624531920498</v>
      </c>
      <c r="N283" s="10">
        <v>8.9208829059979261E-2</v>
      </c>
      <c r="O283" s="10">
        <v>0</v>
      </c>
      <c r="P283" s="10">
        <v>5.2661242907060708E-2</v>
      </c>
      <c r="Q283">
        <v>26</v>
      </c>
      <c r="R283">
        <v>33</v>
      </c>
      <c r="S283">
        <v>48</v>
      </c>
      <c r="T283">
        <v>32</v>
      </c>
      <c r="U283">
        <v>30</v>
      </c>
      <c r="V283">
        <v>5</v>
      </c>
      <c r="W283">
        <v>2</v>
      </c>
    </row>
    <row r="284" spans="1:23" x14ac:dyDescent="0.25">
      <c r="A284" s="9">
        <v>41933</v>
      </c>
      <c r="B284" s="10">
        <v>1.8416569879984517E-2</v>
      </c>
      <c r="C284" s="10">
        <v>8.5116245899301106E-3</v>
      </c>
      <c r="D284" s="10">
        <v>1.0166365552544413E-2</v>
      </c>
      <c r="E284" s="10">
        <v>7.1561653116531156E-3</v>
      </c>
      <c r="F284" s="10">
        <v>2.4743725698126544E-3</v>
      </c>
      <c r="G284" s="10">
        <v>3.8185156045108838E-2</v>
      </c>
      <c r="H284" s="10">
        <v>1.099278598419787E-2</v>
      </c>
      <c r="I284" s="10">
        <v>4.6725097903924817E-2</v>
      </c>
      <c r="J284" s="10">
        <v>2.1938314621241451E-2</v>
      </c>
      <c r="K284" s="10">
        <v>1.9266598915989158E-3</v>
      </c>
      <c r="L284" s="10">
        <v>1.0433721365976797E-2</v>
      </c>
      <c r="M284" s="10">
        <v>4.9177942029306712E-2</v>
      </c>
      <c r="N284" s="10">
        <v>8.6002912267928652E-2</v>
      </c>
      <c r="O284" s="10">
        <v>0</v>
      </c>
      <c r="P284" s="10">
        <v>4.8980774577086404E-2</v>
      </c>
      <c r="Q284">
        <v>4</v>
      </c>
      <c r="R284">
        <v>28</v>
      </c>
      <c r="S284">
        <v>27</v>
      </c>
      <c r="T284">
        <v>31</v>
      </c>
      <c r="U284">
        <v>47</v>
      </c>
      <c r="V284">
        <v>8</v>
      </c>
      <c r="W284">
        <v>11</v>
      </c>
    </row>
    <row r="285" spans="1:23" x14ac:dyDescent="0.25">
      <c r="A285" s="9">
        <v>41929</v>
      </c>
      <c r="B285" s="10">
        <v>1.6765821243433184E-2</v>
      </c>
      <c r="C285" s="10">
        <v>8.8044625358058189E-3</v>
      </c>
      <c r="D285" s="10">
        <v>1.7072392050442971E-2</v>
      </c>
      <c r="E285" s="10">
        <v>5.2378798647455364E-3</v>
      </c>
      <c r="F285" s="10">
        <v>1.5407809437660186E-2</v>
      </c>
      <c r="G285" s="10">
        <v>5.1225750852616526E-2</v>
      </c>
      <c r="H285" s="10">
        <v>1.6514828455126963E-2</v>
      </c>
      <c r="I285" s="10">
        <v>6.3288365132087687E-2</v>
      </c>
      <c r="J285" s="10">
        <v>2.1709633649932156E-2</v>
      </c>
      <c r="K285" s="10">
        <v>5.5260885654372755E-4</v>
      </c>
      <c r="L285" s="10">
        <v>1.0569569921011303E-2</v>
      </c>
      <c r="M285" s="10">
        <v>6.7740579307743493E-2</v>
      </c>
      <c r="N285" s="10">
        <v>8.5436116567771725E-2</v>
      </c>
      <c r="O285" s="10">
        <v>0</v>
      </c>
      <c r="P285" s="10">
        <v>4.4725616867060669E-2</v>
      </c>
      <c r="Q285">
        <v>10</v>
      </c>
      <c r="R285">
        <v>30</v>
      </c>
      <c r="S285">
        <v>7</v>
      </c>
      <c r="T285">
        <v>38</v>
      </c>
      <c r="U285">
        <v>15</v>
      </c>
      <c r="V285">
        <v>5</v>
      </c>
      <c r="W285">
        <v>11</v>
      </c>
    </row>
    <row r="286" spans="1:23" x14ac:dyDescent="0.25">
      <c r="A286" s="9">
        <v>41926</v>
      </c>
      <c r="B286" s="10">
        <v>8.5175120772946859E-3</v>
      </c>
      <c r="C286" s="10">
        <v>1.5425848719475877E-2</v>
      </c>
      <c r="D286" s="10">
        <v>6.3368055555555547E-3</v>
      </c>
      <c r="E286" s="10">
        <v>7.4275362318840573E-3</v>
      </c>
      <c r="F286" s="10">
        <v>9.4102254428341386E-3</v>
      </c>
      <c r="G286" s="10">
        <v>8.4102378599661201E-2</v>
      </c>
      <c r="H286" s="10">
        <v>6.0867741464838053E-2</v>
      </c>
      <c r="I286" s="10">
        <v>4.7117928027044315E-2</v>
      </c>
      <c r="J286" s="10">
        <v>2.1739130434782608E-2</v>
      </c>
      <c r="K286" s="10">
        <v>1.101072840203275E-3</v>
      </c>
      <c r="L286" s="10">
        <v>1.0501584125275708E-2</v>
      </c>
      <c r="M286" s="10">
        <v>0.14497012006449925</v>
      </c>
      <c r="N286" s="10">
        <v>8.4867780661907852E-2</v>
      </c>
      <c r="O286" s="10">
        <v>0</v>
      </c>
      <c r="P286" s="10">
        <v>4.7175091883367958E-2</v>
      </c>
      <c r="Q286">
        <v>30</v>
      </c>
      <c r="R286">
        <v>14</v>
      </c>
      <c r="S286">
        <v>37</v>
      </c>
      <c r="T286">
        <v>34</v>
      </c>
      <c r="U286">
        <v>26</v>
      </c>
      <c r="V286">
        <v>2</v>
      </c>
      <c r="W286">
        <v>5</v>
      </c>
    </row>
    <row r="287" spans="1:23" x14ac:dyDescent="0.25">
      <c r="A287" s="9">
        <v>41922</v>
      </c>
      <c r="B287" s="10">
        <v>9.1078717201166174E-3</v>
      </c>
      <c r="C287" s="10">
        <v>6.3408521303258145E-3</v>
      </c>
      <c r="D287" s="10">
        <v>4.960753532182104E-3</v>
      </c>
      <c r="E287" s="10">
        <v>1.3797068123023856E-2</v>
      </c>
      <c r="F287" s="10">
        <v>6.9042542390090368E-3</v>
      </c>
      <c r="G287" s="10">
        <v>7.5332146281331336E-2</v>
      </c>
      <c r="H287" s="10">
        <v>1.5873015873015872E-2</v>
      </c>
      <c r="I287" s="10">
        <v>4.1110799744657436E-2</v>
      </c>
      <c r="J287" s="10">
        <v>2.1768707482993196E-2</v>
      </c>
      <c r="K287" s="10">
        <v>1.9327731092436972E-3</v>
      </c>
      <c r="L287" s="10">
        <v>1.0323064032083709E-2</v>
      </c>
      <c r="M287" s="10">
        <v>9.1205162154347208E-2</v>
      </c>
      <c r="N287" s="10">
        <v>8.2927200731038694E-2</v>
      </c>
      <c r="O287" s="10">
        <v>0</v>
      </c>
      <c r="P287" s="10">
        <v>4.6497937474992146E-2</v>
      </c>
      <c r="Q287">
        <v>26</v>
      </c>
      <c r="R287">
        <v>34</v>
      </c>
      <c r="S287">
        <v>39</v>
      </c>
      <c r="T287">
        <v>20</v>
      </c>
      <c r="U287">
        <v>33</v>
      </c>
      <c r="V287">
        <v>3</v>
      </c>
      <c r="W287">
        <v>11</v>
      </c>
    </row>
    <row r="288" spans="1:23" x14ac:dyDescent="0.25">
      <c r="A288" s="9">
        <v>41919</v>
      </c>
      <c r="B288" s="10">
        <v>9.9556712351051273E-3</v>
      </c>
      <c r="C288" s="10">
        <v>1.7118982742960944E-2</v>
      </c>
      <c r="D288" s="10">
        <v>1.9058639095218544E-2</v>
      </c>
      <c r="E288" s="10">
        <v>9.6692400847714199E-3</v>
      </c>
      <c r="F288" s="10">
        <v>9.3732970027247953E-3</v>
      </c>
      <c r="G288" s="10">
        <v>4.7324661266843343E-2</v>
      </c>
      <c r="H288" s="10">
        <v>8.4357448701551471E-2</v>
      </c>
      <c r="I288" s="10">
        <v>6.5175830160780823E-2</v>
      </c>
      <c r="J288" s="10">
        <v>2.152243645017763E-2</v>
      </c>
      <c r="K288" s="10">
        <v>1.9309045648736838E-3</v>
      </c>
      <c r="L288" s="10">
        <v>1.0409045791829189E-2</v>
      </c>
      <c r="M288" s="10">
        <v>0.1316821099683948</v>
      </c>
      <c r="N288" s="10">
        <v>8.4357448701551471E-2</v>
      </c>
      <c r="O288" s="10">
        <v>0</v>
      </c>
      <c r="P288" s="10">
        <v>4.7928285452669618E-2</v>
      </c>
      <c r="Q288">
        <v>26</v>
      </c>
      <c r="R288">
        <v>7</v>
      </c>
      <c r="S288">
        <v>3</v>
      </c>
      <c r="T288">
        <v>28</v>
      </c>
      <c r="U288">
        <v>29</v>
      </c>
      <c r="V288">
        <v>7</v>
      </c>
      <c r="W288">
        <v>1</v>
      </c>
    </row>
    <row r="289" spans="1:23" x14ac:dyDescent="0.25">
      <c r="A289" s="9">
        <v>41915</v>
      </c>
      <c r="B289" s="10">
        <v>9.9330134739488325E-3</v>
      </c>
      <c r="C289" s="10">
        <v>2.2135541763541686E-3</v>
      </c>
      <c r="D289" s="10">
        <v>1.3536834924965895E-2</v>
      </c>
      <c r="E289" s="10">
        <v>4.990538221185583E-3</v>
      </c>
      <c r="F289" s="10">
        <v>1.3237688685472869E-2</v>
      </c>
      <c r="G289" s="10">
        <v>2.5397479128591902E-2</v>
      </c>
      <c r="H289" s="10">
        <v>3.7376615038921437E-2</v>
      </c>
      <c r="I289" s="10">
        <v>4.3911629481927346E-2</v>
      </c>
      <c r="J289" s="10">
        <v>2.1551798573574872E-2</v>
      </c>
      <c r="K289" s="10">
        <v>8.3134379263301501E-4</v>
      </c>
      <c r="L289" s="10">
        <v>1.020628063518589E-2</v>
      </c>
      <c r="M289" s="10">
        <v>6.2774094167513339E-2</v>
      </c>
      <c r="N289" s="10">
        <v>8.1779031174278677E-2</v>
      </c>
      <c r="O289" s="10">
        <v>0</v>
      </c>
      <c r="P289" s="10">
        <v>4.4118166653725865E-2</v>
      </c>
      <c r="Q289">
        <v>26</v>
      </c>
      <c r="R289">
        <v>46</v>
      </c>
      <c r="S289">
        <v>18</v>
      </c>
      <c r="T289">
        <v>40</v>
      </c>
      <c r="U289">
        <v>19</v>
      </c>
      <c r="V289">
        <v>10</v>
      </c>
      <c r="W289">
        <v>7</v>
      </c>
    </row>
    <row r="290" spans="1:23" x14ac:dyDescent="0.25">
      <c r="A290" s="9">
        <v>41912</v>
      </c>
      <c r="B290" s="10">
        <v>1.829797492767599E-2</v>
      </c>
      <c r="C290" s="10">
        <v>1.9398907103825138E-3</v>
      </c>
      <c r="D290" s="10">
        <v>8.3121680905102746E-3</v>
      </c>
      <c r="E290" s="10">
        <v>6.1063405325700402E-3</v>
      </c>
      <c r="F290" s="10">
        <v>1.8266978922716625E-2</v>
      </c>
      <c r="G290" s="10">
        <v>0.10516964100435776</v>
      </c>
      <c r="H290" s="10">
        <v>3.7134470536109881E-2</v>
      </c>
      <c r="I290" s="10">
        <v>5.2923353183855437E-2</v>
      </c>
      <c r="J290" s="10">
        <v>2.1581240921352978E-2</v>
      </c>
      <c r="K290" s="10">
        <v>1.6621129326047359E-3</v>
      </c>
      <c r="L290" s="10">
        <v>1.0248105531599534E-2</v>
      </c>
      <c r="M290" s="10">
        <v>0.14230411154046763</v>
      </c>
      <c r="N290" s="10">
        <v>0.10516964100435776</v>
      </c>
      <c r="O290" s="10">
        <v>0</v>
      </c>
      <c r="P290" s="10">
        <v>4.6634393426042024E-2</v>
      </c>
      <c r="Q290">
        <v>4</v>
      </c>
      <c r="R290">
        <v>49</v>
      </c>
      <c r="S290">
        <v>30</v>
      </c>
      <c r="T290">
        <v>36</v>
      </c>
      <c r="U290">
        <v>5</v>
      </c>
      <c r="V290">
        <v>1</v>
      </c>
      <c r="W290">
        <v>7</v>
      </c>
    </row>
    <row r="291" spans="1:23" x14ac:dyDescent="0.25">
      <c r="A291" s="9">
        <v>41908</v>
      </c>
      <c r="B291" s="10">
        <v>1.6653779813239754E-3</v>
      </c>
      <c r="C291" s="10">
        <v>1.7756883297046298E-2</v>
      </c>
      <c r="D291" s="10">
        <v>1.9407204742362062E-3</v>
      </c>
      <c r="E291" s="10">
        <v>5.8539607154840878E-3</v>
      </c>
      <c r="F291" s="10">
        <v>1.1387472536583343E-2</v>
      </c>
      <c r="G291" s="10">
        <v>2.1350063682249162E-2</v>
      </c>
      <c r="H291" s="10">
        <v>5.09464159580841E-2</v>
      </c>
      <c r="I291" s="10">
        <v>3.860441500467391E-2</v>
      </c>
      <c r="J291" s="10">
        <v>2.1610763822750179E-2</v>
      </c>
      <c r="K291" s="10">
        <v>1.1087911296709626E-3</v>
      </c>
      <c r="L291" s="10">
        <v>1.000765699056674E-2</v>
      </c>
      <c r="M291" s="10">
        <v>7.2296479640333255E-2</v>
      </c>
      <c r="N291" s="10">
        <v>0.10462518831494919</v>
      </c>
      <c r="O291" s="10">
        <v>0</v>
      </c>
      <c r="P291" s="10">
        <v>4.2961220339612693E-2</v>
      </c>
      <c r="Q291">
        <v>49</v>
      </c>
      <c r="R291">
        <v>6</v>
      </c>
      <c r="S291">
        <v>48</v>
      </c>
      <c r="T291">
        <v>36</v>
      </c>
      <c r="U291">
        <v>22</v>
      </c>
      <c r="V291">
        <v>11</v>
      </c>
      <c r="W291">
        <v>4</v>
      </c>
    </row>
    <row r="292" spans="1:23" x14ac:dyDescent="0.25">
      <c r="A292" s="9">
        <v>41905</v>
      </c>
      <c r="B292" s="10">
        <v>1.804253785147801E-2</v>
      </c>
      <c r="C292" s="10">
        <v>6.1160354552780016E-3</v>
      </c>
      <c r="D292" s="10">
        <v>1.99962469506474E-2</v>
      </c>
      <c r="E292" s="10">
        <v>2.2210045662100458E-3</v>
      </c>
      <c r="F292" s="10">
        <v>3.6097741577193632E-3</v>
      </c>
      <c r="G292" s="10">
        <v>7.2417237442922361E-2</v>
      </c>
      <c r="H292" s="10">
        <v>4.9650545149566676E-2</v>
      </c>
      <c r="I292" s="10">
        <v>4.998559898133282E-2</v>
      </c>
      <c r="J292" s="10">
        <v>2.164036760880874E-2</v>
      </c>
      <c r="K292" s="10">
        <v>8.3476027397260278E-4</v>
      </c>
      <c r="L292" s="10">
        <v>1.0010171106767224E-2</v>
      </c>
      <c r="M292" s="10">
        <v>0.12206778259248904</v>
      </c>
      <c r="N292" s="10">
        <v>0.10270071094156408</v>
      </c>
      <c r="O292" s="10">
        <v>0</v>
      </c>
      <c r="P292" s="10">
        <v>4.2669700180608928E-2</v>
      </c>
      <c r="Q292">
        <v>6</v>
      </c>
      <c r="R292">
        <v>36</v>
      </c>
      <c r="S292">
        <v>2</v>
      </c>
      <c r="T292">
        <v>47</v>
      </c>
      <c r="U292">
        <v>43</v>
      </c>
      <c r="V292">
        <v>2</v>
      </c>
      <c r="W292">
        <v>5</v>
      </c>
    </row>
    <row r="293" spans="1:23" x14ac:dyDescent="0.25">
      <c r="A293" s="9">
        <v>41901</v>
      </c>
      <c r="B293" s="10">
        <v>1.8926065088169224E-2</v>
      </c>
      <c r="C293" s="10">
        <v>3.344437912339147E-3</v>
      </c>
      <c r="D293" s="10">
        <v>1.003331373701744E-2</v>
      </c>
      <c r="E293" s="10">
        <v>1.0549350055522896E-2</v>
      </c>
      <c r="F293" s="10">
        <v>7.8076862533450267E-3</v>
      </c>
      <c r="G293" s="10">
        <v>6.282220249782583E-2</v>
      </c>
      <c r="H293" s="10">
        <v>6.0764468171875578E-2</v>
      </c>
      <c r="I293" s="10">
        <v>5.0660853046393735E-2</v>
      </c>
      <c r="J293" s="10">
        <v>2.1670052612387351E-2</v>
      </c>
      <c r="K293" s="10">
        <v>1.1120256058527664E-3</v>
      </c>
      <c r="L293" s="10">
        <v>9.9137501364361131E-3</v>
      </c>
      <c r="M293" s="10">
        <v>0.12358667066970142</v>
      </c>
      <c r="N293" s="10">
        <v>0.10284158983174455</v>
      </c>
      <c r="O293" s="10">
        <v>0</v>
      </c>
      <c r="P293" s="10">
        <v>4.3119367057434688E-2</v>
      </c>
      <c r="Q293">
        <v>3</v>
      </c>
      <c r="R293">
        <v>42</v>
      </c>
      <c r="S293">
        <v>25</v>
      </c>
      <c r="T293">
        <v>23</v>
      </c>
      <c r="U293">
        <v>29</v>
      </c>
      <c r="V293">
        <v>4</v>
      </c>
      <c r="W293">
        <v>5</v>
      </c>
    </row>
    <row r="294" spans="1:23" x14ac:dyDescent="0.25">
      <c r="A294" s="9">
        <v>41898</v>
      </c>
      <c r="B294" s="10">
        <v>1.2225274725274725E-2</v>
      </c>
      <c r="C294" s="10">
        <v>9.188446688446688E-3</v>
      </c>
      <c r="D294" s="10">
        <v>1.3372542950007739E-2</v>
      </c>
      <c r="E294" s="10">
        <v>3.3418636158362184E-3</v>
      </c>
      <c r="F294" s="10">
        <v>8.6090539894887724E-3</v>
      </c>
      <c r="G294" s="10">
        <v>8.5725130133024866E-2</v>
      </c>
      <c r="H294" s="10">
        <v>5.9523809523809521E-2</v>
      </c>
      <c r="I294" s="10">
        <v>4.6737181969054145E-2</v>
      </c>
      <c r="J294" s="10">
        <v>2.1699819168173602E-2</v>
      </c>
      <c r="K294" s="10">
        <v>8.3725798011512296E-4</v>
      </c>
      <c r="L294" s="10">
        <v>9.9154031020945617E-3</v>
      </c>
      <c r="M294" s="10">
        <v>0.14524893965683439</v>
      </c>
      <c r="N294" s="10">
        <v>0.1029828557518431</v>
      </c>
      <c r="O294" s="10">
        <v>0</v>
      </c>
      <c r="P294" s="10">
        <v>4.6461506186655975E-2</v>
      </c>
      <c r="Q294">
        <v>19</v>
      </c>
      <c r="R294">
        <v>27</v>
      </c>
      <c r="S294">
        <v>16</v>
      </c>
      <c r="T294">
        <v>44</v>
      </c>
      <c r="U294">
        <v>29</v>
      </c>
      <c r="V294">
        <v>2</v>
      </c>
      <c r="W294">
        <v>3</v>
      </c>
    </row>
    <row r="295" spans="1:23" x14ac:dyDescent="0.25">
      <c r="A295" s="9">
        <v>41894</v>
      </c>
      <c r="B295" s="10">
        <v>5.026885081905714E-3</v>
      </c>
      <c r="C295" s="10">
        <v>1.6752550863290153E-2</v>
      </c>
      <c r="D295" s="10">
        <v>7.2467964960544412E-3</v>
      </c>
      <c r="E295" s="10">
        <v>5.3061564753449217E-3</v>
      </c>
      <c r="F295" s="10">
        <v>9.7839109020721477E-3</v>
      </c>
      <c r="G295" s="10">
        <v>8.1711292419588855E-2</v>
      </c>
      <c r="H295" s="10">
        <v>2.7241660935350756E-2</v>
      </c>
      <c r="I295" s="10">
        <v>4.4116299818667375E-2</v>
      </c>
      <c r="J295" s="10">
        <v>2.1729667612696534E-2</v>
      </c>
      <c r="K295" s="10">
        <v>8.3840964171087956E-4</v>
      </c>
      <c r="L295" s="10">
        <v>9.679092754534286E-3</v>
      </c>
      <c r="M295" s="10">
        <v>0.10895295335493961</v>
      </c>
      <c r="N295" s="10">
        <v>0.10035606706945484</v>
      </c>
      <c r="O295" s="10">
        <v>0</v>
      </c>
      <c r="P295" s="10">
        <v>4.6191175041618626E-2</v>
      </c>
      <c r="Q295">
        <v>36</v>
      </c>
      <c r="R295">
        <v>8</v>
      </c>
      <c r="S295">
        <v>30</v>
      </c>
      <c r="T295">
        <v>34</v>
      </c>
      <c r="U295">
        <v>23</v>
      </c>
      <c r="V295">
        <v>2</v>
      </c>
      <c r="W295">
        <v>9</v>
      </c>
    </row>
    <row r="296" spans="1:23" x14ac:dyDescent="0.25">
      <c r="A296" s="9">
        <v>41891</v>
      </c>
      <c r="B296" s="10">
        <v>1.4556118368435084E-2</v>
      </c>
      <c r="C296" s="10">
        <v>1.5647382920110194E-2</v>
      </c>
      <c r="D296" s="10">
        <v>1.477436704709432E-2</v>
      </c>
      <c r="E296" s="10">
        <v>1.4792663476874003E-2</v>
      </c>
      <c r="F296" s="10">
        <v>6.7033976124885215E-3</v>
      </c>
      <c r="G296" s="10">
        <v>3.8831654024680175E-2</v>
      </c>
      <c r="H296" s="10">
        <v>3.7046174088236503E-2</v>
      </c>
      <c r="I296" s="10">
        <v>6.6473929425002118E-2</v>
      </c>
      <c r="J296" s="10">
        <v>2.1480629075565784E-2</v>
      </c>
      <c r="K296" s="10">
        <v>1.952479338842975E-3</v>
      </c>
      <c r="L296" s="10">
        <v>9.9663602525444234E-3</v>
      </c>
      <c r="M296" s="10">
        <v>7.5877828112916684E-2</v>
      </c>
      <c r="N296" s="10">
        <v>9.7028977926561344E-2</v>
      </c>
      <c r="O296" s="10">
        <v>0</v>
      </c>
      <c r="P296" s="10">
        <v>4.2918411481482115E-2</v>
      </c>
      <c r="Q296">
        <v>15</v>
      </c>
      <c r="R296">
        <v>11</v>
      </c>
      <c r="S296">
        <v>14</v>
      </c>
      <c r="T296">
        <v>13</v>
      </c>
      <c r="U296">
        <v>33</v>
      </c>
      <c r="V296">
        <v>6</v>
      </c>
      <c r="W296">
        <v>7</v>
      </c>
    </row>
    <row r="297" spans="1:23" x14ac:dyDescent="0.25">
      <c r="A297" s="9">
        <v>41887</v>
      </c>
      <c r="B297" s="10">
        <v>1.7325570980743398E-2</v>
      </c>
      <c r="C297" s="10">
        <v>1.4555780933062879E-2</v>
      </c>
      <c r="D297" s="10">
        <v>1.1453513749454386E-2</v>
      </c>
      <c r="E297" s="10">
        <v>6.4668435013262599E-3</v>
      </c>
      <c r="F297" s="10">
        <v>1.8685865858279652E-2</v>
      </c>
      <c r="G297" s="10">
        <v>3.8180580762250456E-2</v>
      </c>
      <c r="H297" s="10">
        <v>8.4710297912268362E-2</v>
      </c>
      <c r="I297" s="10">
        <v>6.8487575022866565E-2</v>
      </c>
      <c r="J297" s="10">
        <v>2.095154954168485E-2</v>
      </c>
      <c r="K297" s="10">
        <v>5.5862068965517239E-4</v>
      </c>
      <c r="L297" s="10">
        <v>1.0169450593135659E-2</v>
      </c>
      <c r="M297" s="10">
        <v>0.12289087867451881</v>
      </c>
      <c r="N297" s="10">
        <v>9.1610650371017024E-2</v>
      </c>
      <c r="O297" s="10">
        <v>0</v>
      </c>
      <c r="P297" s="10">
        <v>4.3025558331795867E-2</v>
      </c>
      <c r="Q297">
        <v>7</v>
      </c>
      <c r="R297">
        <v>15</v>
      </c>
      <c r="S297">
        <v>22</v>
      </c>
      <c r="T297">
        <v>33</v>
      </c>
      <c r="U297">
        <v>5</v>
      </c>
      <c r="V297">
        <v>6</v>
      </c>
      <c r="W297">
        <v>2</v>
      </c>
    </row>
    <row r="298" spans="1:23" x14ac:dyDescent="0.25">
      <c r="A298" s="9">
        <v>41884</v>
      </c>
      <c r="B298" s="10">
        <v>7.842234499693063E-3</v>
      </c>
      <c r="C298" s="10">
        <v>1.9861528778236239E-2</v>
      </c>
      <c r="D298" s="10">
        <v>1.5146621334466639E-2</v>
      </c>
      <c r="E298" s="10">
        <v>1.3757811792410106E-2</v>
      </c>
      <c r="F298" s="10">
        <v>2.5217048145224938E-3</v>
      </c>
      <c r="G298" s="10">
        <v>4.6594289688212338E-2</v>
      </c>
      <c r="H298" s="10">
        <v>6.2583349209373224E-2</v>
      </c>
      <c r="I298" s="10">
        <v>5.912990121932854E-2</v>
      </c>
      <c r="J298" s="10">
        <v>2.0980488146024195E-2</v>
      </c>
      <c r="K298" s="10">
        <v>5.6271741354614276E-4</v>
      </c>
      <c r="L298" s="10">
        <v>1.0346234070018565E-2</v>
      </c>
      <c r="M298" s="10">
        <v>0.10917763889758555</v>
      </c>
      <c r="N298" s="10">
        <v>8.4787397720120283E-2</v>
      </c>
      <c r="O298" s="10">
        <v>0</v>
      </c>
      <c r="P298" s="10">
        <v>4.133797710013315E-2</v>
      </c>
      <c r="Q298">
        <v>31</v>
      </c>
      <c r="R298">
        <v>3</v>
      </c>
      <c r="S298">
        <v>14</v>
      </c>
      <c r="T298">
        <v>19</v>
      </c>
      <c r="U298">
        <v>45</v>
      </c>
      <c r="V298">
        <v>6</v>
      </c>
      <c r="W298">
        <v>3</v>
      </c>
    </row>
    <row r="299" spans="1:23" x14ac:dyDescent="0.25">
      <c r="A299" s="9">
        <v>41880</v>
      </c>
      <c r="B299" s="10">
        <v>1.4355390551066462E-2</v>
      </c>
      <c r="C299" s="10">
        <v>1.235876157037983E-2</v>
      </c>
      <c r="D299" s="10">
        <v>2.0182572614107885E-2</v>
      </c>
      <c r="E299" s="10">
        <v>1.2683003209895875E-2</v>
      </c>
      <c r="F299" s="10">
        <v>1.9877018447232914E-2</v>
      </c>
      <c r="G299" s="10">
        <v>9.3979280591355005E-2</v>
      </c>
      <c r="H299" s="10">
        <v>8.7792094343743174E-2</v>
      </c>
      <c r="I299" s="10">
        <v>7.9456746392682964E-2</v>
      </c>
      <c r="J299" s="10">
        <v>2.0449253287112421E-2</v>
      </c>
      <c r="K299" s="10">
        <v>1.1223078442995455E-3</v>
      </c>
      <c r="L299" s="10">
        <v>1.0928829102327967E-2</v>
      </c>
      <c r="M299" s="10">
        <v>0.18177137493509818</v>
      </c>
      <c r="N299" s="10">
        <v>9.3979280591355005E-2</v>
      </c>
      <c r="O299" s="10">
        <v>0</v>
      </c>
      <c r="P299" s="10">
        <v>4.6965727791696416E-2</v>
      </c>
      <c r="Q299">
        <v>15</v>
      </c>
      <c r="R299">
        <v>25</v>
      </c>
      <c r="S299">
        <v>2</v>
      </c>
      <c r="T299">
        <v>24</v>
      </c>
      <c r="U299">
        <v>5</v>
      </c>
      <c r="V299">
        <v>1</v>
      </c>
      <c r="W299">
        <v>2</v>
      </c>
    </row>
    <row r="300" spans="1:23" x14ac:dyDescent="0.25">
      <c r="A300" s="9">
        <v>41877</v>
      </c>
      <c r="B300" s="10">
        <v>1.1515081563558016E-2</v>
      </c>
      <c r="C300" s="10">
        <v>6.4635272391505069E-3</v>
      </c>
      <c r="D300" s="10">
        <v>1.9937009069176184E-2</v>
      </c>
      <c r="E300" s="10">
        <v>1.2646031554859688E-2</v>
      </c>
      <c r="F300" s="10">
        <v>7.6038781163434909E-3</v>
      </c>
      <c r="G300" s="10">
        <v>8.3751731301939053E-2</v>
      </c>
      <c r="H300" s="10">
        <v>3.0251066262146596E-2</v>
      </c>
      <c r="I300" s="10">
        <v>5.8165527543087889E-2</v>
      </c>
      <c r="J300" s="10">
        <v>2.0477576352607035E-2</v>
      </c>
      <c r="K300" s="10">
        <v>1.1230066631728681E-3</v>
      </c>
      <c r="L300" s="10">
        <v>1.1012032788774559E-2</v>
      </c>
      <c r="M300" s="10">
        <v>0.11400279756408566</v>
      </c>
      <c r="N300" s="10">
        <v>9.0623910770303226E-2</v>
      </c>
      <c r="O300" s="10">
        <v>0</v>
      </c>
      <c r="P300" s="10">
        <v>4.7281781080578844E-2</v>
      </c>
      <c r="Q300">
        <v>27</v>
      </c>
      <c r="R300">
        <v>35</v>
      </c>
      <c r="S300">
        <v>3</v>
      </c>
      <c r="T300">
        <v>23</v>
      </c>
      <c r="U300">
        <v>32</v>
      </c>
      <c r="V300">
        <v>3</v>
      </c>
      <c r="W300">
        <v>8</v>
      </c>
    </row>
    <row r="301" spans="1:23" x14ac:dyDescent="0.25">
      <c r="A301" s="9">
        <v>41873</v>
      </c>
      <c r="B301" s="10">
        <v>2.8058093006201475E-3</v>
      </c>
      <c r="C301" s="10">
        <v>1.9417475728155338E-2</v>
      </c>
      <c r="D301" s="10">
        <v>4.4990785248798281E-3</v>
      </c>
      <c r="E301" s="10">
        <v>5.344689496200504E-3</v>
      </c>
      <c r="F301" s="10">
        <v>1.4064972358422379E-2</v>
      </c>
      <c r="G301" s="10">
        <v>5.7265925650993338E-2</v>
      </c>
      <c r="H301" s="10">
        <v>5.0959392308328202E-2</v>
      </c>
      <c r="I301" s="10">
        <v>4.6132025408278189E-2</v>
      </c>
      <c r="J301" s="10">
        <v>2.050597798416405E-2</v>
      </c>
      <c r="K301" s="10">
        <v>1.4040855464803683E-3</v>
      </c>
      <c r="L301" s="10">
        <v>1.0903862112674698E-2</v>
      </c>
      <c r="M301" s="10">
        <v>0.10822531795932154</v>
      </c>
      <c r="N301" s="10">
        <v>8.7336927617240045E-2</v>
      </c>
      <c r="O301" s="10">
        <v>0</v>
      </c>
      <c r="P301" s="10">
        <v>4.7343519417968154E-2</v>
      </c>
      <c r="Q301">
        <v>46</v>
      </c>
      <c r="R301">
        <v>5</v>
      </c>
      <c r="S301">
        <v>43</v>
      </c>
      <c r="T301">
        <v>37</v>
      </c>
      <c r="U301">
        <v>13</v>
      </c>
      <c r="V301">
        <v>5</v>
      </c>
      <c r="W301">
        <v>7</v>
      </c>
    </row>
    <row r="302" spans="1:23" x14ac:dyDescent="0.25">
      <c r="A302" s="9">
        <v>41870</v>
      </c>
      <c r="B302" s="10">
        <v>2.5290697674418606E-3</v>
      </c>
      <c r="C302" s="10">
        <v>4.5079365079365077E-3</v>
      </c>
      <c r="D302" s="10">
        <v>1.4624999999999999E-2</v>
      </c>
      <c r="E302" s="10">
        <v>1.0161290322580646E-2</v>
      </c>
      <c r="F302" s="10">
        <v>1.3538461538461539E-2</v>
      </c>
      <c r="G302" s="10">
        <v>9.0201149425287355E-2</v>
      </c>
      <c r="H302" s="10">
        <v>2.3075810185185185E-2</v>
      </c>
      <c r="I302" s="10">
        <v>4.5361758136420557E-2</v>
      </c>
      <c r="J302" s="10">
        <v>2.0534458509142053E-2</v>
      </c>
      <c r="K302" s="10">
        <v>1.408179012345679E-3</v>
      </c>
      <c r="L302" s="10">
        <v>1.0868656800712235E-2</v>
      </c>
      <c r="M302" s="10">
        <v>0.11327695961047254</v>
      </c>
      <c r="N302" s="10">
        <v>9.0201149425287355E-2</v>
      </c>
      <c r="O302" s="10">
        <v>0</v>
      </c>
      <c r="P302" s="10">
        <v>4.8278428700789432E-2</v>
      </c>
      <c r="Q302">
        <v>47</v>
      </c>
      <c r="R302">
        <v>39</v>
      </c>
      <c r="S302">
        <v>12</v>
      </c>
      <c r="T302">
        <v>30</v>
      </c>
      <c r="U302">
        <v>15</v>
      </c>
      <c r="V302">
        <v>1</v>
      </c>
      <c r="W302">
        <v>10</v>
      </c>
    </row>
    <row r="303" spans="1:23" x14ac:dyDescent="0.25">
      <c r="A303" s="9">
        <v>41866</v>
      </c>
      <c r="B303" s="10">
        <v>1.857481796612943E-2</v>
      </c>
      <c r="C303" s="10">
        <v>4.513310740660934E-3</v>
      </c>
      <c r="D303" s="10">
        <v>5.6384618276134274E-3</v>
      </c>
      <c r="E303" s="10">
        <v>1.0142291644377875E-2</v>
      </c>
      <c r="F303" s="10">
        <v>1.8621100735148024E-2</v>
      </c>
      <c r="G303" s="10">
        <v>7.8430609724072869E-2</v>
      </c>
      <c r="H303" s="10">
        <v>2.6120032031019511E-2</v>
      </c>
      <c r="I303" s="10">
        <v>5.7489982913929691E-2</v>
      </c>
      <c r="J303" s="10">
        <v>2.0563018256720831E-2</v>
      </c>
      <c r="K303" s="10">
        <v>8.4795190452689674E-4</v>
      </c>
      <c r="L303" s="10">
        <v>1.0900034001978269E-2</v>
      </c>
      <c r="M303" s="10">
        <v>0.10455064175509238</v>
      </c>
      <c r="N303" s="10">
        <v>8.8926190590379359E-2</v>
      </c>
      <c r="O303" s="10">
        <v>0</v>
      </c>
      <c r="P303" s="10">
        <v>4.6892857686908124E-2</v>
      </c>
      <c r="Q303">
        <v>8</v>
      </c>
      <c r="R303">
        <v>42</v>
      </c>
      <c r="S303">
        <v>38</v>
      </c>
      <c r="T303">
        <v>30</v>
      </c>
      <c r="U303">
        <v>7</v>
      </c>
      <c r="V303">
        <v>3</v>
      </c>
      <c r="W303">
        <v>8</v>
      </c>
    </row>
    <row r="304" spans="1:23" x14ac:dyDescent="0.25">
      <c r="A304" s="9">
        <v>41863</v>
      </c>
      <c r="B304" s="10">
        <v>4.2388276613782245E-3</v>
      </c>
      <c r="C304" s="10">
        <v>1.778914030602511E-2</v>
      </c>
      <c r="D304" s="10">
        <v>4.5105211934087326E-3</v>
      </c>
      <c r="E304" s="10">
        <v>1.1305915123709652E-2</v>
      </c>
      <c r="F304" s="10">
        <v>1.16078359742454E-2</v>
      </c>
      <c r="G304" s="10">
        <v>0.10024605385329619</v>
      </c>
      <c r="H304" s="10">
        <v>4.2048861841988541E-2</v>
      </c>
      <c r="I304" s="10">
        <v>4.9452240258767113E-2</v>
      </c>
      <c r="J304" s="10">
        <v>2.0048078757583854E-2</v>
      </c>
      <c r="K304" s="10">
        <v>1.1294692257793719E-3</v>
      </c>
      <c r="L304" s="10">
        <v>1.0983559747334252E-2</v>
      </c>
      <c r="M304" s="10">
        <v>0.14229491569528474</v>
      </c>
      <c r="N304" s="10">
        <v>0.10024605385329619</v>
      </c>
      <c r="O304" s="10">
        <v>0</v>
      </c>
      <c r="P304" s="10">
        <v>4.9575273842227034E-2</v>
      </c>
      <c r="Q304">
        <v>43</v>
      </c>
      <c r="R304">
        <v>10</v>
      </c>
      <c r="S304">
        <v>41</v>
      </c>
      <c r="T304">
        <v>22</v>
      </c>
      <c r="U304">
        <v>20</v>
      </c>
      <c r="V304">
        <v>1</v>
      </c>
      <c r="W304">
        <v>7</v>
      </c>
    </row>
    <row r="305" spans="1:23" x14ac:dyDescent="0.25">
      <c r="A305" s="9">
        <v>41859</v>
      </c>
      <c r="B305" s="10">
        <v>3.9586557383313268E-3</v>
      </c>
      <c r="C305" s="10">
        <v>7.3531690686502397E-3</v>
      </c>
      <c r="D305" s="10">
        <v>3.9609483960948398E-3</v>
      </c>
      <c r="E305" s="10">
        <v>6.2256180138661483E-3</v>
      </c>
      <c r="F305" s="10">
        <v>2.8440944020564993E-3</v>
      </c>
      <c r="G305" s="10">
        <v>7.9359427084878878E-2</v>
      </c>
      <c r="H305" s="10">
        <v>5.3361609445749983E-2</v>
      </c>
      <c r="I305" s="10">
        <v>2.434248561899905E-2</v>
      </c>
      <c r="J305" s="10">
        <v>2.0076039815823159E-2</v>
      </c>
      <c r="K305" s="10">
        <v>1.4143438034062113E-3</v>
      </c>
      <c r="L305" s="10">
        <v>1.0382803531110138E-2</v>
      </c>
      <c r="M305" s="10">
        <v>0.13272103653062886</v>
      </c>
      <c r="N305" s="10">
        <v>9.547187354718735E-2</v>
      </c>
      <c r="O305" s="10">
        <v>0</v>
      </c>
      <c r="P305" s="10">
        <v>5.3270167269681944E-2</v>
      </c>
      <c r="Q305">
        <v>44</v>
      </c>
      <c r="R305">
        <v>33</v>
      </c>
      <c r="S305">
        <v>43</v>
      </c>
      <c r="T305">
        <v>38</v>
      </c>
      <c r="U305">
        <v>46</v>
      </c>
      <c r="V305">
        <v>4</v>
      </c>
      <c r="W305">
        <v>8</v>
      </c>
    </row>
    <row r="306" spans="1:23" x14ac:dyDescent="0.25">
      <c r="A306" s="9">
        <v>41856</v>
      </c>
      <c r="B306" s="10">
        <v>9.6328810853950515E-3</v>
      </c>
      <c r="C306" s="10">
        <v>1.3604995070653962E-2</v>
      </c>
      <c r="D306" s="10">
        <v>2.2336149339147023E-2</v>
      </c>
      <c r="E306" s="10">
        <v>1.5010086902545003E-2</v>
      </c>
      <c r="F306" s="10">
        <v>2.0659364892678625E-2</v>
      </c>
      <c r="G306" s="10">
        <v>2.5300816501933821E-2</v>
      </c>
      <c r="H306" s="10">
        <v>2.696431789511624E-2</v>
      </c>
      <c r="I306" s="10">
        <v>8.1243477290419669E-2</v>
      </c>
      <c r="J306" s="10">
        <v>2.2336149339147023E-2</v>
      </c>
      <c r="K306" s="10">
        <v>1.9878957169459964E-3</v>
      </c>
      <c r="L306" s="10">
        <v>1.0911997150643544E-2</v>
      </c>
      <c r="M306" s="10">
        <v>5.2265134397050064E-2</v>
      </c>
      <c r="N306" s="10">
        <v>9.4199255121042838E-2</v>
      </c>
      <c r="O306" s="10">
        <v>0</v>
      </c>
      <c r="P306" s="10">
        <v>4.9723553065726046E-2</v>
      </c>
      <c r="Q306">
        <v>27</v>
      </c>
      <c r="R306">
        <v>17</v>
      </c>
      <c r="S306">
        <v>1</v>
      </c>
      <c r="T306">
        <v>15</v>
      </c>
      <c r="U306">
        <v>2</v>
      </c>
      <c r="V306">
        <v>10</v>
      </c>
      <c r="W306">
        <v>9</v>
      </c>
    </row>
    <row r="307" spans="1:23" x14ac:dyDescent="0.25">
      <c r="A307" s="9">
        <v>41852</v>
      </c>
      <c r="B307" s="10">
        <v>5.1020979020979023E-3</v>
      </c>
      <c r="C307" s="10">
        <v>1.9533237846490858E-2</v>
      </c>
      <c r="D307" s="10">
        <v>1.0271328671328671E-2</v>
      </c>
      <c r="E307" s="10">
        <v>9.6716842479554355E-3</v>
      </c>
      <c r="F307" s="10">
        <v>8.484848484848484E-3</v>
      </c>
      <c r="G307" s="10">
        <v>4.0821114369501463E-2</v>
      </c>
      <c r="H307" s="10">
        <v>3.9053254437869826E-2</v>
      </c>
      <c r="I307" s="10">
        <v>5.3063197152721349E-2</v>
      </c>
      <c r="J307" s="10">
        <v>2.2367388708852125E-2</v>
      </c>
      <c r="K307" s="10">
        <v>1.9831450600681371E-3</v>
      </c>
      <c r="L307" s="10">
        <v>1.0961770376921564E-2</v>
      </c>
      <c r="M307" s="10">
        <v>7.9874368807371282E-2</v>
      </c>
      <c r="N307" s="10">
        <v>9.0107226107226115E-2</v>
      </c>
      <c r="O307" s="10">
        <v>0</v>
      </c>
      <c r="P307" s="10">
        <v>4.7228067961692793E-2</v>
      </c>
      <c r="Q307">
        <v>40</v>
      </c>
      <c r="R307">
        <v>6</v>
      </c>
      <c r="S307">
        <v>25</v>
      </c>
      <c r="T307">
        <v>27</v>
      </c>
      <c r="U307">
        <v>32</v>
      </c>
      <c r="V307">
        <v>7</v>
      </c>
      <c r="W307">
        <v>8</v>
      </c>
    </row>
    <row r="308" spans="1:23" x14ac:dyDescent="0.25">
      <c r="A308" s="9">
        <v>41849</v>
      </c>
      <c r="B308" s="10">
        <v>2.5565155639720679E-3</v>
      </c>
      <c r="C308" s="10">
        <v>1.9578740587143945E-2</v>
      </c>
      <c r="D308" s="10">
        <v>5.9676044330775795E-3</v>
      </c>
      <c r="E308" s="10">
        <v>1.3361762615493961E-2</v>
      </c>
      <c r="F308" s="10">
        <v>2.842313395946614E-3</v>
      </c>
      <c r="G308" s="10">
        <v>5.5690943043884215E-2</v>
      </c>
      <c r="H308" s="10">
        <v>1.9037960011590842E-2</v>
      </c>
      <c r="I308" s="10">
        <v>4.4306936595634165E-2</v>
      </c>
      <c r="J308" s="10">
        <v>2.1831659493065519E-2</v>
      </c>
      <c r="K308" s="10">
        <v>1.990950226244344E-3</v>
      </c>
      <c r="L308" s="10">
        <v>1.0908867343882831E-2</v>
      </c>
      <c r="M308" s="10">
        <v>7.4728903055475054E-2</v>
      </c>
      <c r="N308" s="10">
        <v>8.670868347338935E-2</v>
      </c>
      <c r="O308" s="10">
        <v>0</v>
      </c>
      <c r="P308" s="10">
        <v>4.4466079012828681E-2</v>
      </c>
      <c r="Q308">
        <v>48</v>
      </c>
      <c r="R308">
        <v>6</v>
      </c>
      <c r="S308">
        <v>41</v>
      </c>
      <c r="T308">
        <v>16</v>
      </c>
      <c r="U308">
        <v>46</v>
      </c>
      <c r="V308">
        <v>6</v>
      </c>
      <c r="W308">
        <v>10</v>
      </c>
    </row>
    <row r="309" spans="1:23" x14ac:dyDescent="0.25">
      <c r="A309" s="9">
        <v>41845</v>
      </c>
      <c r="B309" s="10">
        <v>1.82328190743338E-2</v>
      </c>
      <c r="C309" s="10">
        <v>1.9346824283710682E-2</v>
      </c>
      <c r="D309" s="10">
        <v>1.6770453482935953E-2</v>
      </c>
      <c r="E309" s="10">
        <v>2.8429551571206549E-3</v>
      </c>
      <c r="F309" s="10">
        <v>2.562223943396621E-3</v>
      </c>
      <c r="G309" s="10">
        <v>2.4703557312252964E-2</v>
      </c>
      <c r="H309" s="10">
        <v>9.4621707963222695E-2</v>
      </c>
      <c r="I309" s="10">
        <v>5.975527594149771E-2</v>
      </c>
      <c r="J309" s="10">
        <v>2.1862278931344712E-2</v>
      </c>
      <c r="K309" s="10">
        <v>1.1382807894790333E-3</v>
      </c>
      <c r="L309" s="10">
        <v>1.1004448506869968E-2</v>
      </c>
      <c r="M309" s="10">
        <v>0.11932526527547566</v>
      </c>
      <c r="N309" s="10">
        <v>9.4621707963222695E-2</v>
      </c>
      <c r="O309" s="10">
        <v>0</v>
      </c>
      <c r="P309" s="10">
        <v>4.4757698097666117E-2</v>
      </c>
      <c r="Q309">
        <v>11</v>
      </c>
      <c r="R309">
        <v>5</v>
      </c>
      <c r="S309">
        <v>13</v>
      </c>
      <c r="T309">
        <v>46</v>
      </c>
      <c r="U309">
        <v>48</v>
      </c>
      <c r="V309">
        <v>9</v>
      </c>
      <c r="W309">
        <v>1</v>
      </c>
    </row>
    <row r="310" spans="1:23" x14ac:dyDescent="0.25">
      <c r="A310" s="9">
        <v>41842</v>
      </c>
      <c r="B310" s="10">
        <v>2.5613542282672971E-3</v>
      </c>
      <c r="C310" s="10">
        <v>7.6881637678928739E-3</v>
      </c>
      <c r="D310" s="10">
        <v>2.2812393598910454E-3</v>
      </c>
      <c r="E310" s="10">
        <v>8.5508922670191681E-3</v>
      </c>
      <c r="F310" s="10">
        <v>2.5280898876404494E-2</v>
      </c>
      <c r="G310" s="10">
        <v>8.2699933906146716E-2</v>
      </c>
      <c r="H310" s="10">
        <v>8.9106266814369367E-2</v>
      </c>
      <c r="I310" s="10">
        <v>4.6362548499474882E-2</v>
      </c>
      <c r="J310" s="10">
        <v>2.5280898876404494E-2</v>
      </c>
      <c r="K310" s="10">
        <v>1.1392009987515606E-3</v>
      </c>
      <c r="L310" s="10">
        <v>1.091014415531575E-2</v>
      </c>
      <c r="M310" s="10">
        <v>0.17180620072051608</v>
      </c>
      <c r="N310" s="10">
        <v>9.2633231897627968E-2</v>
      </c>
      <c r="O310" s="10">
        <v>0</v>
      </c>
      <c r="P310" s="10">
        <v>4.8821634500664214E-2</v>
      </c>
      <c r="Q310">
        <v>47</v>
      </c>
      <c r="R310">
        <v>33</v>
      </c>
      <c r="S310">
        <v>48</v>
      </c>
      <c r="T310">
        <v>28</v>
      </c>
      <c r="U310">
        <v>1</v>
      </c>
      <c r="V310">
        <v>3</v>
      </c>
      <c r="W310">
        <v>2</v>
      </c>
    </row>
    <row r="311" spans="1:23" x14ac:dyDescent="0.25">
      <c r="A311" s="9">
        <v>41838</v>
      </c>
      <c r="B311" s="10">
        <v>1.1971870604781998E-2</v>
      </c>
      <c r="C311" s="10">
        <v>1.4527586391069807E-2</v>
      </c>
      <c r="D311" s="10">
        <v>1.7971117846318416E-2</v>
      </c>
      <c r="E311" s="10">
        <v>1.2287634228562499E-2</v>
      </c>
      <c r="F311" s="10">
        <v>6.2836741317753974E-3</v>
      </c>
      <c r="G311" s="10">
        <v>2.053068275139467E-2</v>
      </c>
      <c r="H311" s="10">
        <v>1.5724793064490098E-2</v>
      </c>
      <c r="I311" s="10">
        <v>6.3041883202508114E-2</v>
      </c>
      <c r="J311" s="10">
        <v>2.5316455696202531E-2</v>
      </c>
      <c r="K311" s="10">
        <v>1.7115350329827063E-3</v>
      </c>
      <c r="L311" s="10">
        <v>1.1278962236045229E-2</v>
      </c>
      <c r="M311" s="10">
        <v>3.6255475815884772E-2</v>
      </c>
      <c r="N311" s="10">
        <v>8.8523404845387371E-2</v>
      </c>
      <c r="O311" s="10">
        <v>0</v>
      </c>
      <c r="P311" s="10">
        <v>4.4113365506488311E-2</v>
      </c>
      <c r="Q311">
        <v>24</v>
      </c>
      <c r="R311">
        <v>18</v>
      </c>
      <c r="S311">
        <v>12</v>
      </c>
      <c r="T311">
        <v>21</v>
      </c>
      <c r="U311">
        <v>38</v>
      </c>
      <c r="V311">
        <v>10</v>
      </c>
      <c r="W311">
        <v>11</v>
      </c>
    </row>
    <row r="312" spans="1:23" x14ac:dyDescent="0.25">
      <c r="A312" s="9">
        <v>41835</v>
      </c>
      <c r="B312" s="10">
        <v>9.4304960195958371E-3</v>
      </c>
      <c r="C312" s="10">
        <v>4.5743115408871139E-3</v>
      </c>
      <c r="D312" s="10">
        <v>8.8589508062869981E-3</v>
      </c>
      <c r="E312" s="10">
        <v>4.0000000000000001E-3</v>
      </c>
      <c r="F312" s="10">
        <v>6.2987762641422305E-3</v>
      </c>
      <c r="G312" s="10">
        <v>7.943661971830987E-2</v>
      </c>
      <c r="H312" s="10">
        <v>0.10351161020175105</v>
      </c>
      <c r="I312" s="10">
        <v>3.3162534630912177E-2</v>
      </c>
      <c r="J312" s="10">
        <v>2.5352112676056339E-2</v>
      </c>
      <c r="K312" s="10">
        <v>1.4285714285714286E-3</v>
      </c>
      <c r="L312" s="10">
        <v>1.1072178464276928E-2</v>
      </c>
      <c r="M312" s="10">
        <v>0.18294822992006093</v>
      </c>
      <c r="N312" s="10">
        <v>0.10351161020175105</v>
      </c>
      <c r="O312" s="10">
        <v>0</v>
      </c>
      <c r="P312" s="10">
        <v>4.9427358849002394E-2</v>
      </c>
      <c r="Q312">
        <v>28</v>
      </c>
      <c r="R312">
        <v>43</v>
      </c>
      <c r="S312">
        <v>29</v>
      </c>
      <c r="T312">
        <v>44</v>
      </c>
      <c r="U312">
        <v>37</v>
      </c>
      <c r="V312">
        <v>4</v>
      </c>
      <c r="W312">
        <v>1</v>
      </c>
    </row>
    <row r="313" spans="1:23" x14ac:dyDescent="0.25">
      <c r="A313" s="9">
        <v>41831</v>
      </c>
      <c r="B313" s="10">
        <v>9.1576214713517713E-3</v>
      </c>
      <c r="C313" s="10">
        <v>1.7177862450792581E-3</v>
      </c>
      <c r="D313" s="10">
        <v>1.7746619098979507E-2</v>
      </c>
      <c r="E313" s="10">
        <v>1.0564518903299047E-2</v>
      </c>
      <c r="F313" s="10">
        <v>1.0872456175700181E-2</v>
      </c>
      <c r="G313" s="10">
        <v>1.9901602567662116E-2</v>
      </c>
      <c r="H313" s="10">
        <v>6.8171133051245877E-2</v>
      </c>
      <c r="I313" s="10">
        <v>5.005900189440976E-2</v>
      </c>
      <c r="J313" s="10">
        <v>2.481735630180187E-2</v>
      </c>
      <c r="K313" s="10">
        <v>8.5991173392784015E-4</v>
      </c>
      <c r="L313" s="10">
        <v>1.1075992509907935E-2</v>
      </c>
      <c r="M313" s="10">
        <v>8.8072735618907994E-2</v>
      </c>
      <c r="N313" s="10">
        <v>0.10365760683109061</v>
      </c>
      <c r="O313" s="10">
        <v>0</v>
      </c>
      <c r="P313" s="10">
        <v>4.8189684511687168E-2</v>
      </c>
      <c r="Q313">
        <v>30</v>
      </c>
      <c r="R313">
        <v>48</v>
      </c>
      <c r="S313">
        <v>11</v>
      </c>
      <c r="T313">
        <v>25</v>
      </c>
      <c r="U313">
        <v>24</v>
      </c>
      <c r="V313">
        <v>10</v>
      </c>
      <c r="W313">
        <v>5</v>
      </c>
    </row>
    <row r="314" spans="1:23" x14ac:dyDescent="0.25">
      <c r="A314" s="9">
        <v>41828</v>
      </c>
      <c r="B314" s="10">
        <v>1.3207372418264331E-2</v>
      </c>
      <c r="C314" s="10">
        <v>2.0073617531244652E-3</v>
      </c>
      <c r="D314" s="10">
        <v>3.4411915767847976E-3</v>
      </c>
      <c r="E314" s="10">
        <v>1.403405524168236E-2</v>
      </c>
      <c r="F314" s="10">
        <v>3.7255383607631217E-3</v>
      </c>
      <c r="G314" s="10">
        <v>5.2674648013631073E-2</v>
      </c>
      <c r="H314" s="10">
        <v>3.0873352165725048E-2</v>
      </c>
      <c r="I314" s="10">
        <v>3.6415519350619076E-2</v>
      </c>
      <c r="J314" s="10">
        <v>2.4566749190630358E-2</v>
      </c>
      <c r="K314" s="10">
        <v>2.0073617531244652E-3</v>
      </c>
      <c r="L314" s="10">
        <v>1.0840104564866308E-2</v>
      </c>
      <c r="M314" s="10">
        <v>8.3548000179356124E-2</v>
      </c>
      <c r="N314" s="10">
        <v>0.10309302947014812</v>
      </c>
      <c r="O314" s="10">
        <v>0</v>
      </c>
      <c r="P314" s="10">
        <v>4.7151176497196197E-2</v>
      </c>
      <c r="Q314">
        <v>19</v>
      </c>
      <c r="R314">
        <v>50</v>
      </c>
      <c r="S314">
        <v>43</v>
      </c>
      <c r="T314">
        <v>17</v>
      </c>
      <c r="U314">
        <v>42</v>
      </c>
      <c r="V314">
        <v>6</v>
      </c>
      <c r="W314">
        <v>8</v>
      </c>
    </row>
    <row r="315" spans="1:23" x14ac:dyDescent="0.25">
      <c r="A315" s="9">
        <v>41824</v>
      </c>
      <c r="B315" s="10">
        <v>2.1182730517949753E-2</v>
      </c>
      <c r="C315" s="10">
        <v>1.7234250897617237E-3</v>
      </c>
      <c r="D315" s="10">
        <v>2.3008015087223007E-3</v>
      </c>
      <c r="E315" s="10">
        <v>1.752563649222065E-2</v>
      </c>
      <c r="F315" s="10">
        <v>1.2641442715700141E-2</v>
      </c>
      <c r="G315" s="10">
        <v>3.8445838831246498E-2</v>
      </c>
      <c r="H315" s="10">
        <v>8.4083408340834082E-2</v>
      </c>
      <c r="I315" s="10">
        <v>5.5374036324354572E-2</v>
      </c>
      <c r="J315" s="10">
        <v>2.4601497067844827E-2</v>
      </c>
      <c r="K315" s="10">
        <v>5.7293251929171223E-4</v>
      </c>
      <c r="L315" s="10">
        <v>1.0711820314418004E-2</v>
      </c>
      <c r="M315" s="10">
        <v>0.12252924717208058</v>
      </c>
      <c r="N315" s="10">
        <v>0.10323884705072824</v>
      </c>
      <c r="O315" s="10">
        <v>0</v>
      </c>
      <c r="P315" s="10">
        <v>4.8996339220909534E-2</v>
      </c>
      <c r="Q315">
        <v>2</v>
      </c>
      <c r="R315">
        <v>47</v>
      </c>
      <c r="S315">
        <v>45</v>
      </c>
      <c r="T315">
        <v>11</v>
      </c>
      <c r="U315">
        <v>20</v>
      </c>
      <c r="V315">
        <v>8</v>
      </c>
      <c r="W315">
        <v>2</v>
      </c>
    </row>
    <row r="316" spans="1:23" x14ac:dyDescent="0.25">
      <c r="A316" s="9">
        <v>41821</v>
      </c>
      <c r="B316" s="10">
        <v>6.9050991501416427E-3</v>
      </c>
      <c r="C316" s="10">
        <v>6.9034648071475265E-3</v>
      </c>
      <c r="D316" s="10">
        <v>4.8776058691072854E-3</v>
      </c>
      <c r="E316" s="10">
        <v>1.1498083652724546E-2</v>
      </c>
      <c r="F316" s="10">
        <v>2.0166130503673119E-3</v>
      </c>
      <c r="G316" s="10">
        <v>9.5525197554793495E-2</v>
      </c>
      <c r="H316" s="10">
        <v>1.0789217422096318E-2</v>
      </c>
      <c r="I316" s="10">
        <v>3.2200866529488316E-2</v>
      </c>
      <c r="J316" s="10">
        <v>2.4636343380972085E-2</v>
      </c>
      <c r="K316" s="10">
        <v>8.6379046115264929E-4</v>
      </c>
      <c r="L316" s="10">
        <v>1.0445564267206523E-2</v>
      </c>
      <c r="M316" s="10">
        <v>0.10631441497688982</v>
      </c>
      <c r="N316" s="10">
        <v>0.10338507771227318</v>
      </c>
      <c r="O316" s="10">
        <v>0</v>
      </c>
      <c r="P316" s="10">
        <v>4.8525354810522808E-2</v>
      </c>
      <c r="Q316">
        <v>30</v>
      </c>
      <c r="R316">
        <v>31</v>
      </c>
      <c r="S316">
        <v>39</v>
      </c>
      <c r="T316">
        <v>21</v>
      </c>
      <c r="U316">
        <v>47</v>
      </c>
      <c r="V316">
        <v>2</v>
      </c>
      <c r="W316">
        <v>11</v>
      </c>
    </row>
    <row r="317" spans="1:23" x14ac:dyDescent="0.25">
      <c r="A317" s="9">
        <v>41817</v>
      </c>
      <c r="B317" s="10">
        <v>1.0372340425531914E-2</v>
      </c>
      <c r="C317" s="10">
        <v>6.0567375886524813E-3</v>
      </c>
      <c r="D317" s="10">
        <v>7.4988179669030729E-3</v>
      </c>
      <c r="E317" s="10">
        <v>6.3487405233553437E-3</v>
      </c>
      <c r="F317" s="10">
        <v>1.0653117391764581E-2</v>
      </c>
      <c r="G317" s="10">
        <v>3.7842629863906463E-2</v>
      </c>
      <c r="H317" s="10">
        <v>3.6023865811099856E-2</v>
      </c>
      <c r="I317" s="10">
        <v>4.0929753896207392E-2</v>
      </c>
      <c r="J317" s="10">
        <v>2.4384413100645468E-2</v>
      </c>
      <c r="K317" s="10">
        <v>1.7267961763798951E-3</v>
      </c>
      <c r="L317" s="10">
        <v>1.0352310669626804E-2</v>
      </c>
      <c r="M317" s="10">
        <v>7.3866495675006319E-2</v>
      </c>
      <c r="N317" s="10">
        <v>0.10138968755990033</v>
      </c>
      <c r="O317" s="10">
        <v>0</v>
      </c>
      <c r="P317" s="10">
        <v>4.6109558274789998E-2</v>
      </c>
      <c r="Q317">
        <v>24</v>
      </c>
      <c r="R317">
        <v>35</v>
      </c>
      <c r="S317">
        <v>29</v>
      </c>
      <c r="T317">
        <v>33</v>
      </c>
      <c r="U317">
        <v>23</v>
      </c>
      <c r="V317">
        <v>6</v>
      </c>
      <c r="W317">
        <v>8</v>
      </c>
    </row>
    <row r="318" spans="1:23" x14ac:dyDescent="0.25">
      <c r="A318" s="9">
        <v>41814</v>
      </c>
      <c r="B318" s="10">
        <v>2.0443028255528253E-2</v>
      </c>
      <c r="C318" s="10">
        <v>9.5149253731343277E-3</v>
      </c>
      <c r="D318" s="10">
        <v>1.6719585561497326E-2</v>
      </c>
      <c r="E318" s="10">
        <v>8.0665813060179243E-3</v>
      </c>
      <c r="F318" s="10">
        <v>3.1788793103448274E-3</v>
      </c>
      <c r="G318" s="10">
        <v>7.7318181818181814E-2</v>
      </c>
      <c r="H318" s="10">
        <v>8.2962492053401143E-2</v>
      </c>
      <c r="I318" s="10">
        <v>5.7922999806522657E-2</v>
      </c>
      <c r="J318" s="10">
        <v>2.3269918283963228E-2</v>
      </c>
      <c r="K318" s="10">
        <v>5.7546620046620045E-4</v>
      </c>
      <c r="L318" s="10">
        <v>1.0326681985871437E-2</v>
      </c>
      <c r="M318" s="10">
        <v>0.16028067387158296</v>
      </c>
      <c r="N318" s="10">
        <v>9.9388628685503674E-2</v>
      </c>
      <c r="O318" s="10">
        <v>0</v>
      </c>
      <c r="P318" s="10">
        <v>4.8674455733209658E-2</v>
      </c>
      <c r="Q318">
        <v>2</v>
      </c>
      <c r="R318">
        <v>27</v>
      </c>
      <c r="S318">
        <v>12</v>
      </c>
      <c r="T318">
        <v>29</v>
      </c>
      <c r="U318">
        <v>44</v>
      </c>
      <c r="V318">
        <v>4</v>
      </c>
      <c r="W318">
        <v>3</v>
      </c>
    </row>
    <row r="319" spans="1:23" x14ac:dyDescent="0.25">
      <c r="A319" s="9">
        <v>41810</v>
      </c>
      <c r="B319" s="10">
        <v>8.9490419211781438E-3</v>
      </c>
      <c r="C319" s="10">
        <v>8.0830056062254196E-3</v>
      </c>
      <c r="D319" s="10">
        <v>6.3401747612273924E-3</v>
      </c>
      <c r="E319" s="10">
        <v>1.4976379888660589E-2</v>
      </c>
      <c r="F319" s="10">
        <v>7.5040715772981218E-3</v>
      </c>
      <c r="G319" s="10">
        <v>4.7279388438040464E-2</v>
      </c>
      <c r="H319" s="10">
        <v>0.10025062656641603</v>
      </c>
      <c r="I319" s="10">
        <v>4.5852673754589665E-2</v>
      </c>
      <c r="J319" s="10">
        <v>2.3303019163456774E-2</v>
      </c>
      <c r="K319" s="10">
        <v>8.642886724165872E-4</v>
      </c>
      <c r="L319" s="10">
        <v>1.026563636416844E-2</v>
      </c>
      <c r="M319" s="10">
        <v>0.14753001500445651</v>
      </c>
      <c r="N319" s="10">
        <v>0.10025062656641603</v>
      </c>
      <c r="O319" s="10">
        <v>0</v>
      </c>
      <c r="P319" s="10">
        <v>5.1598308714539853E-2</v>
      </c>
      <c r="Q319">
        <v>25</v>
      </c>
      <c r="R319">
        <v>30</v>
      </c>
      <c r="S319">
        <v>34</v>
      </c>
      <c r="T319">
        <v>15</v>
      </c>
      <c r="U319">
        <v>32</v>
      </c>
      <c r="V319">
        <v>7</v>
      </c>
      <c r="W319">
        <v>1</v>
      </c>
    </row>
    <row r="320" spans="1:23" x14ac:dyDescent="0.25">
      <c r="A320" s="9">
        <v>41807</v>
      </c>
      <c r="B320" s="10">
        <v>2.0198699685879173E-2</v>
      </c>
      <c r="C320" s="10">
        <v>9.8333765000431662E-3</v>
      </c>
      <c r="D320" s="10">
        <v>1.3561984074804587E-2</v>
      </c>
      <c r="E320" s="10">
        <v>4.6274712941379607E-3</v>
      </c>
      <c r="F320" s="10">
        <v>1.6234317988703954E-2</v>
      </c>
      <c r="G320" s="10">
        <v>9.9704996868117443E-2</v>
      </c>
      <c r="H320" s="10">
        <v>1.8648018648018648E-2</v>
      </c>
      <c r="I320" s="10">
        <v>6.4455849543568838E-2</v>
      </c>
      <c r="J320" s="10">
        <v>2.3336214347450302E-2</v>
      </c>
      <c r="K320" s="10">
        <v>1.7328181711743355E-3</v>
      </c>
      <c r="L320" s="10">
        <v>1.0598136368685496E-2</v>
      </c>
      <c r="M320" s="10">
        <v>0.11835301551613608</v>
      </c>
      <c r="N320" s="10">
        <v>9.9704996868117443E-2</v>
      </c>
      <c r="O320" s="10">
        <v>0</v>
      </c>
      <c r="P320" s="10">
        <v>5.3343249678617283E-2</v>
      </c>
      <c r="Q320">
        <v>3</v>
      </c>
      <c r="R320">
        <v>25</v>
      </c>
      <c r="S320">
        <v>18</v>
      </c>
      <c r="T320">
        <v>42</v>
      </c>
      <c r="U320">
        <v>13</v>
      </c>
      <c r="V320">
        <v>1</v>
      </c>
      <c r="W320">
        <v>10</v>
      </c>
    </row>
    <row r="321" spans="1:23" x14ac:dyDescent="0.25">
      <c r="A321" s="9">
        <v>41803</v>
      </c>
      <c r="B321" s="10">
        <v>8.67807893485497E-3</v>
      </c>
      <c r="C321" s="10">
        <v>1.4491769128003079E-3</v>
      </c>
      <c r="D321" s="10">
        <v>1.7675641940085595E-2</v>
      </c>
      <c r="E321" s="10">
        <v>1.4752734189253448E-2</v>
      </c>
      <c r="F321" s="10">
        <v>1.0480654458645084E-2</v>
      </c>
      <c r="G321" s="10">
        <v>3.591448835667356E-2</v>
      </c>
      <c r="H321" s="10">
        <v>6.5282042602577434E-3</v>
      </c>
      <c r="I321" s="10">
        <v>5.3036286435639408E-2</v>
      </c>
      <c r="J321" s="10">
        <v>2.308099184151052E-2</v>
      </c>
      <c r="K321" s="10">
        <v>5.8137970015880271E-4</v>
      </c>
      <c r="L321" s="10">
        <v>1.0649123468694961E-2</v>
      </c>
      <c r="M321" s="10">
        <v>4.2442692616931302E-2</v>
      </c>
      <c r="N321" s="10">
        <v>9.9128903997329029E-2</v>
      </c>
      <c r="O321" s="10">
        <v>0</v>
      </c>
      <c r="P321" s="10">
        <v>5.0660931649737062E-2</v>
      </c>
      <c r="Q321">
        <v>28</v>
      </c>
      <c r="R321">
        <v>48</v>
      </c>
      <c r="S321">
        <v>10</v>
      </c>
      <c r="T321">
        <v>17</v>
      </c>
      <c r="U321">
        <v>24</v>
      </c>
      <c r="V321">
        <v>8</v>
      </c>
      <c r="W321">
        <v>11</v>
      </c>
    </row>
    <row r="322" spans="1:23" x14ac:dyDescent="0.25">
      <c r="A322" s="9">
        <v>41800</v>
      </c>
      <c r="B322" s="10">
        <v>1.8243243243243244E-2</v>
      </c>
      <c r="C322" s="10">
        <v>1.2774193548387096E-2</v>
      </c>
      <c r="D322" s="10">
        <v>1.2171428571428571E-2</v>
      </c>
      <c r="E322" s="10">
        <v>1.7472527472527474E-3</v>
      </c>
      <c r="F322" s="10">
        <v>6.682808716707022E-3</v>
      </c>
      <c r="G322" s="10">
        <v>5.7556935817805382E-2</v>
      </c>
      <c r="H322" s="10">
        <v>5.8128078817733988E-3</v>
      </c>
      <c r="I322" s="10">
        <v>5.1618926827018685E-2</v>
      </c>
      <c r="J322" s="10">
        <v>2.2825040128410912E-2</v>
      </c>
      <c r="K322" s="10">
        <v>5.7884972170686461E-4</v>
      </c>
      <c r="L322" s="10">
        <v>1.0665066817364051E-2</v>
      </c>
      <c r="M322" s="10">
        <v>6.3369743699578776E-2</v>
      </c>
      <c r="N322" s="10">
        <v>9.639311043566362E-2</v>
      </c>
      <c r="O322" s="10">
        <v>0</v>
      </c>
      <c r="P322" s="10">
        <v>4.7613809175285023E-2</v>
      </c>
      <c r="Q322">
        <v>6</v>
      </c>
      <c r="R322">
        <v>20</v>
      </c>
      <c r="S322">
        <v>21</v>
      </c>
      <c r="T322">
        <v>49</v>
      </c>
      <c r="U322">
        <v>34</v>
      </c>
      <c r="V322">
        <v>5</v>
      </c>
      <c r="W322">
        <v>11</v>
      </c>
    </row>
    <row r="323" spans="1:23" x14ac:dyDescent="0.25">
      <c r="A323" s="9">
        <v>41796</v>
      </c>
      <c r="B323" s="10">
        <v>5.5187063770754767E-3</v>
      </c>
      <c r="C323" s="10">
        <v>4.6382049544462008E-3</v>
      </c>
      <c r="D323" s="10">
        <v>5.8194515166945515E-3</v>
      </c>
      <c r="E323" s="10">
        <v>7.553648068669528E-3</v>
      </c>
      <c r="F323" s="10">
        <v>1.3645544054531684E-2</v>
      </c>
      <c r="G323" s="10">
        <v>5.9791596911494632E-2</v>
      </c>
      <c r="H323" s="10">
        <v>2.1835705142685038E-2</v>
      </c>
      <c r="I323" s="10">
        <v>3.7175554971417439E-2</v>
      </c>
      <c r="J323" s="10">
        <v>2.2568356078507018E-2</v>
      </c>
      <c r="K323" s="10">
        <v>5.8325079784307253E-4</v>
      </c>
      <c r="L323" s="10">
        <v>1.0308897508383812E-2</v>
      </c>
      <c r="M323" s="10">
        <v>8.1627302054179673E-2</v>
      </c>
      <c r="N323" s="10">
        <v>9.6531011881208217E-2</v>
      </c>
      <c r="O323" s="10">
        <v>0</v>
      </c>
      <c r="P323" s="10">
        <v>4.6611578663191489E-2</v>
      </c>
      <c r="Q323">
        <v>37</v>
      </c>
      <c r="R323">
        <v>41</v>
      </c>
      <c r="S323">
        <v>36</v>
      </c>
      <c r="T323">
        <v>28</v>
      </c>
      <c r="U323">
        <v>17</v>
      </c>
      <c r="V323">
        <v>4</v>
      </c>
      <c r="W323">
        <v>10</v>
      </c>
    </row>
    <row r="324" spans="1:23" x14ac:dyDescent="0.25">
      <c r="A324" s="9">
        <v>41793</v>
      </c>
      <c r="B324" s="10">
        <v>1.4874130167826443E-2</v>
      </c>
      <c r="C324" s="10">
        <v>1.3377239875122952E-2</v>
      </c>
      <c r="D324" s="10">
        <v>1.3731108489240968E-2</v>
      </c>
      <c r="E324" s="10">
        <v>1.1662393806866737E-2</v>
      </c>
      <c r="F324" s="10">
        <v>1.7401635334404919E-2</v>
      </c>
      <c r="G324" s="10">
        <v>0.10816144518871326</v>
      </c>
      <c r="H324" s="10">
        <v>3.566642018670857E-2</v>
      </c>
      <c r="I324" s="10">
        <v>7.1046507673462017E-2</v>
      </c>
      <c r="J324" s="10">
        <v>2.2021184121567238E-2</v>
      </c>
      <c r="K324" s="10">
        <v>1.1632382500106914E-3</v>
      </c>
      <c r="L324" s="10">
        <v>1.0517998611243584E-2</v>
      </c>
      <c r="M324" s="10">
        <v>0.14382786537542183</v>
      </c>
      <c r="N324" s="10">
        <v>0.10816144518871326</v>
      </c>
      <c r="O324" s="10">
        <v>0</v>
      </c>
      <c r="P324" s="10">
        <v>4.9152056331114254E-2</v>
      </c>
      <c r="Q324">
        <v>16</v>
      </c>
      <c r="R324">
        <v>20</v>
      </c>
      <c r="S324">
        <v>18</v>
      </c>
      <c r="T324">
        <v>22</v>
      </c>
      <c r="U324">
        <v>10</v>
      </c>
      <c r="V324">
        <v>1</v>
      </c>
      <c r="W324">
        <v>8</v>
      </c>
    </row>
    <row r="325" spans="1:23" x14ac:dyDescent="0.25">
      <c r="A325" s="9">
        <v>41789</v>
      </c>
      <c r="B325" s="10">
        <v>4.3684018929741539E-3</v>
      </c>
      <c r="C325" s="10">
        <v>1.1930405965202983E-2</v>
      </c>
      <c r="D325" s="10">
        <v>1.7473607571896616E-2</v>
      </c>
      <c r="E325" s="10">
        <v>1.603646966260934E-2</v>
      </c>
      <c r="F325" s="10">
        <v>7.5735837572279462E-3</v>
      </c>
      <c r="G325" s="10">
        <v>1.8793739800891499E-2</v>
      </c>
      <c r="H325" s="10">
        <v>7.5853254390041827E-2</v>
      </c>
      <c r="I325" s="10">
        <v>5.7382468849911043E-2</v>
      </c>
      <c r="J325" s="10">
        <v>2.0601937678332499E-2</v>
      </c>
      <c r="K325" s="10">
        <v>5.8143925092501699E-4</v>
      </c>
      <c r="L325" s="10">
        <v>1.0563006850539111E-2</v>
      </c>
      <c r="M325" s="10">
        <v>9.4646994190933323E-2</v>
      </c>
      <c r="N325" s="10">
        <v>0.10831662660218343</v>
      </c>
      <c r="O325" s="10">
        <v>0</v>
      </c>
      <c r="P325" s="10">
        <v>4.7708563051389728E-2</v>
      </c>
      <c r="Q325">
        <v>39</v>
      </c>
      <c r="R325">
        <v>24</v>
      </c>
      <c r="S325">
        <v>7</v>
      </c>
      <c r="T325">
        <v>13</v>
      </c>
      <c r="U325">
        <v>33</v>
      </c>
      <c r="V325">
        <v>10</v>
      </c>
      <c r="W325">
        <v>3</v>
      </c>
    </row>
    <row r="326" spans="1:23" x14ac:dyDescent="0.25">
      <c r="A326" s="9">
        <v>41786</v>
      </c>
      <c r="B326" s="10">
        <v>1.6047745358090185E-2</v>
      </c>
      <c r="C326" s="10">
        <v>7.8779840848806366E-3</v>
      </c>
      <c r="D326" s="10">
        <v>1.7484215638659543E-2</v>
      </c>
      <c r="E326" s="10">
        <v>2.0674329501915709E-2</v>
      </c>
      <c r="F326" s="10">
        <v>6.1160298229263749E-3</v>
      </c>
      <c r="G326" s="10">
        <v>7.2363453309841438E-2</v>
      </c>
      <c r="H326" s="10">
        <v>5.5741600353669318E-2</v>
      </c>
      <c r="I326" s="10">
        <v>6.8200304406472442E-2</v>
      </c>
      <c r="J326" s="10">
        <v>2.0674329501915709E-2</v>
      </c>
      <c r="K326" s="10">
        <v>8.7620124364047483E-4</v>
      </c>
      <c r="L326" s="10">
        <v>1.1061827093827576E-2</v>
      </c>
      <c r="M326" s="10">
        <v>0.12810505366351077</v>
      </c>
      <c r="N326" s="10">
        <v>0.10847225393925554</v>
      </c>
      <c r="O326" s="10">
        <v>0</v>
      </c>
      <c r="P326" s="10">
        <v>5.0367062141545328E-2</v>
      </c>
      <c r="Q326">
        <v>14</v>
      </c>
      <c r="R326">
        <v>34</v>
      </c>
      <c r="S326">
        <v>9</v>
      </c>
      <c r="T326">
        <v>1</v>
      </c>
      <c r="U326">
        <v>38</v>
      </c>
      <c r="V326">
        <v>3</v>
      </c>
      <c r="W326">
        <v>7</v>
      </c>
    </row>
    <row r="327" spans="1:23" x14ac:dyDescent="0.25">
      <c r="A327" s="9">
        <v>41782</v>
      </c>
      <c r="B327" s="10">
        <v>6.4254268227209275E-3</v>
      </c>
      <c r="C327" s="10">
        <v>1.1995203836930455E-2</v>
      </c>
      <c r="D327" s="10">
        <v>6.7237638460660035E-3</v>
      </c>
      <c r="E327" s="10">
        <v>4.6837013148102206E-3</v>
      </c>
      <c r="F327" s="10">
        <v>2.0463629096722619E-3</v>
      </c>
      <c r="G327" s="10">
        <v>1.811408016443988E-2</v>
      </c>
      <c r="H327" s="10">
        <v>2.709403905447071E-2</v>
      </c>
      <c r="I327" s="10">
        <v>3.1874458730199867E-2</v>
      </c>
      <c r="J327" s="10">
        <v>2.0412470023980816E-2</v>
      </c>
      <c r="K327" s="10">
        <v>8.7794171442507013E-4</v>
      </c>
      <c r="L327" s="10">
        <v>1.0781052441653904E-2</v>
      </c>
      <c r="M327" s="10">
        <v>4.5208119218910589E-2</v>
      </c>
      <c r="N327" s="10">
        <v>0.10862832912477964</v>
      </c>
      <c r="O327" s="10">
        <v>0</v>
      </c>
      <c r="P327" s="10">
        <v>4.6592517950658573E-2</v>
      </c>
      <c r="Q327">
        <v>37</v>
      </c>
      <c r="R327">
        <v>22</v>
      </c>
      <c r="S327">
        <v>35</v>
      </c>
      <c r="T327">
        <v>41</v>
      </c>
      <c r="U327">
        <v>47</v>
      </c>
      <c r="V327">
        <v>11</v>
      </c>
      <c r="W327">
        <v>8</v>
      </c>
    </row>
    <row r="328" spans="1:23" x14ac:dyDescent="0.25">
      <c r="A328" s="9">
        <v>41779</v>
      </c>
      <c r="B328" s="10">
        <v>6.1435682473146448E-3</v>
      </c>
      <c r="C328" s="10">
        <v>1.0553512868925767E-2</v>
      </c>
      <c r="D328" s="10">
        <v>1.8699967979506883E-2</v>
      </c>
      <c r="E328" s="10">
        <v>9.6289625360230537E-3</v>
      </c>
      <c r="F328" s="10">
        <v>3.2211583155154783E-3</v>
      </c>
      <c r="G328" s="10">
        <v>1.9609324161011434E-2</v>
      </c>
      <c r="H328" s="10">
        <v>5.8777185744200038E-2</v>
      </c>
      <c r="I328" s="10">
        <v>4.8247169947285826E-2</v>
      </c>
      <c r="J328" s="10">
        <v>2.0172910662824207E-2</v>
      </c>
      <c r="K328" s="10">
        <v>8.7563733096874315E-4</v>
      </c>
      <c r="L328" s="10">
        <v>1.0644735308269829E-2</v>
      </c>
      <c r="M328" s="10">
        <v>7.8386509905211468E-2</v>
      </c>
      <c r="N328" s="10">
        <v>0.10805962173406876</v>
      </c>
      <c r="O328" s="10">
        <v>0</v>
      </c>
      <c r="P328" s="10">
        <v>4.3448777711285379E-2</v>
      </c>
      <c r="Q328">
        <v>36</v>
      </c>
      <c r="R328">
        <v>25</v>
      </c>
      <c r="S328">
        <v>6</v>
      </c>
      <c r="T328">
        <v>28</v>
      </c>
      <c r="U328">
        <v>44</v>
      </c>
      <c r="V328">
        <v>11</v>
      </c>
      <c r="W328">
        <v>3</v>
      </c>
    </row>
    <row r="329" spans="1:23" x14ac:dyDescent="0.25">
      <c r="A329" s="9">
        <v>41775</v>
      </c>
      <c r="B329" s="10">
        <v>1.023391812865497E-2</v>
      </c>
      <c r="C329" s="10">
        <v>2.9255371721125145E-3</v>
      </c>
      <c r="D329" s="10">
        <v>1.3172541743970315E-2</v>
      </c>
      <c r="E329" s="10">
        <v>4.0928768201495477E-3</v>
      </c>
      <c r="F329" s="10">
        <v>1.5241702741702742E-2</v>
      </c>
      <c r="G329" s="10">
        <v>7.1914480077745382E-2</v>
      </c>
      <c r="H329" s="10">
        <v>7.7100857588662475E-2</v>
      </c>
      <c r="I329" s="10">
        <v>4.5666576606590091E-2</v>
      </c>
      <c r="J329" s="10">
        <v>2.0182520182520182E-2</v>
      </c>
      <c r="K329" s="10">
        <v>1.7582417582417585E-3</v>
      </c>
      <c r="L329" s="10">
        <v>1.0601871834983199E-2</v>
      </c>
      <c r="M329" s="10">
        <v>0.14901533766640784</v>
      </c>
      <c r="N329" s="10">
        <v>0.1082155519241612</v>
      </c>
      <c r="O329" s="10">
        <v>0</v>
      </c>
      <c r="P329" s="10">
        <v>4.6355470794077015E-2</v>
      </c>
      <c r="Q329">
        <v>28</v>
      </c>
      <c r="R329">
        <v>45</v>
      </c>
      <c r="S329">
        <v>21</v>
      </c>
      <c r="T329">
        <v>42</v>
      </c>
      <c r="U329">
        <v>12</v>
      </c>
      <c r="V329">
        <v>4</v>
      </c>
      <c r="W329">
        <v>3</v>
      </c>
    </row>
    <row r="330" spans="1:23" x14ac:dyDescent="0.25">
      <c r="A330" s="9">
        <v>41772</v>
      </c>
      <c r="B330" s="10">
        <v>8.1899853750261147E-3</v>
      </c>
      <c r="C330" s="10">
        <v>9.0995303468208097E-3</v>
      </c>
      <c r="D330" s="10">
        <v>5.5709139649828265E-3</v>
      </c>
      <c r="E330" s="10">
        <v>1.3822127573268431E-2</v>
      </c>
      <c r="F330" s="10">
        <v>9.693925897848954E-3</v>
      </c>
      <c r="G330" s="10">
        <v>5.0924459577163669E-2</v>
      </c>
      <c r="H330" s="10">
        <v>9.3202491374288654E-2</v>
      </c>
      <c r="I330" s="10">
        <v>4.6376483157947138E-2</v>
      </c>
      <c r="J330" s="10">
        <v>2.0211685674113421E-2</v>
      </c>
      <c r="K330" s="10">
        <v>1.1735855666491506E-3</v>
      </c>
      <c r="L330" s="10">
        <v>1.0588989904698537E-2</v>
      </c>
      <c r="M330" s="10">
        <v>0.14412695095145234</v>
      </c>
      <c r="N330" s="10">
        <v>0.10837193277954293</v>
      </c>
      <c r="O330" s="10">
        <v>0</v>
      </c>
      <c r="P330" s="10">
        <v>4.9265506472302212E-2</v>
      </c>
      <c r="Q330">
        <v>33</v>
      </c>
      <c r="R330">
        <v>30</v>
      </c>
      <c r="S330">
        <v>37</v>
      </c>
      <c r="T330">
        <v>20</v>
      </c>
      <c r="U330">
        <v>27</v>
      </c>
      <c r="V330">
        <v>6</v>
      </c>
      <c r="W330">
        <v>2</v>
      </c>
    </row>
    <row r="331" spans="1:23" x14ac:dyDescent="0.25">
      <c r="A331" s="9">
        <v>41768</v>
      </c>
      <c r="B331" s="10">
        <v>1.0577555584791475E-2</v>
      </c>
      <c r="C331" s="10">
        <v>7.9280186245516901E-3</v>
      </c>
      <c r="D331" s="10">
        <v>5.5756552500401992E-3</v>
      </c>
      <c r="E331" s="10">
        <v>1.4675607916675158E-2</v>
      </c>
      <c r="F331" s="10">
        <v>1.2049426694868083E-2</v>
      </c>
      <c r="G331" s="10">
        <v>7.5786967187034926E-2</v>
      </c>
      <c r="H331" s="10">
        <v>3.9714360276150031E-2</v>
      </c>
      <c r="I331" s="10">
        <v>5.0806264070926602E-2</v>
      </c>
      <c r="J331" s="10">
        <v>2.0240935581022412E-2</v>
      </c>
      <c r="K331" s="10">
        <v>8.7958351344747862E-4</v>
      </c>
      <c r="L331" s="10">
        <v>1.0581248728048881E-2</v>
      </c>
      <c r="M331" s="10">
        <v>0.11550132746318495</v>
      </c>
      <c r="N331" s="10">
        <v>0.1070720042936142</v>
      </c>
      <c r="O331" s="10">
        <v>0</v>
      </c>
      <c r="P331" s="10">
        <v>5.0080760553973432E-2</v>
      </c>
      <c r="Q331">
        <v>26</v>
      </c>
      <c r="R331">
        <v>34</v>
      </c>
      <c r="S331">
        <v>40</v>
      </c>
      <c r="T331">
        <v>15</v>
      </c>
      <c r="U331">
        <v>25</v>
      </c>
      <c r="V331">
        <v>3</v>
      </c>
      <c r="W331">
        <v>7</v>
      </c>
    </row>
    <row r="332" spans="1:23" x14ac:dyDescent="0.25">
      <c r="A332" s="9">
        <v>41765</v>
      </c>
      <c r="B332" s="10">
        <v>1.5598662207357859E-2</v>
      </c>
      <c r="C332" s="10">
        <v>1.2911075326534262E-2</v>
      </c>
      <c r="D332" s="10">
        <v>6.7619047619047615E-3</v>
      </c>
      <c r="E332" s="10">
        <v>1.7671809256661992E-3</v>
      </c>
      <c r="F332" s="10">
        <v>1.7913806254767354E-2</v>
      </c>
      <c r="G332" s="10">
        <v>4.7447783461210577E-2</v>
      </c>
      <c r="H332" s="10">
        <v>5.182209619827767E-2</v>
      </c>
      <c r="I332" s="10">
        <v>5.4952629476230433E-2</v>
      </c>
      <c r="J332" s="10">
        <v>2.0270270270270271E-2</v>
      </c>
      <c r="K332" s="10">
        <v>1.7620137299771165E-3</v>
      </c>
      <c r="L332" s="10">
        <v>1.0478379442671543E-2</v>
      </c>
      <c r="M332" s="10">
        <v>9.9269879659488247E-2</v>
      </c>
      <c r="N332" s="10">
        <v>0.10649774450523083</v>
      </c>
      <c r="O332" s="10">
        <v>0</v>
      </c>
      <c r="P332" s="10">
        <v>5.0274222392695224E-2</v>
      </c>
      <c r="Q332">
        <v>10</v>
      </c>
      <c r="R332">
        <v>22</v>
      </c>
      <c r="S332">
        <v>35</v>
      </c>
      <c r="T332">
        <v>49</v>
      </c>
      <c r="U332">
        <v>5</v>
      </c>
      <c r="V332">
        <v>7</v>
      </c>
      <c r="W332">
        <v>6</v>
      </c>
    </row>
    <row r="333" spans="1:23" x14ac:dyDescent="0.25">
      <c r="A333" s="9">
        <v>41761</v>
      </c>
      <c r="B333" s="10">
        <v>1.6453679776275265E-2</v>
      </c>
      <c r="C333" s="10">
        <v>9.7199692649193193E-3</v>
      </c>
      <c r="D333" s="10">
        <v>5.9006876204525443E-3</v>
      </c>
      <c r="E333" s="10">
        <v>1.4697506935386085E-2</v>
      </c>
      <c r="F333" s="10">
        <v>1.3236574746008709E-2</v>
      </c>
      <c r="G333" s="10">
        <v>0.10083579400430409</v>
      </c>
      <c r="H333" s="10">
        <v>5.1721863042617751E-3</v>
      </c>
      <c r="I333" s="10">
        <v>6.0008418343041922E-2</v>
      </c>
      <c r="J333" s="10">
        <v>1.9141372709871478E-2</v>
      </c>
      <c r="K333" s="10">
        <v>1.4747881455124303E-3</v>
      </c>
      <c r="L333" s="10">
        <v>1.0604321965706485E-2</v>
      </c>
      <c r="M333" s="10">
        <v>0.10600798030856587</v>
      </c>
      <c r="N333" s="10">
        <v>0.10446082718980382</v>
      </c>
      <c r="O333" s="10">
        <v>0</v>
      </c>
      <c r="P333" s="10">
        <v>5.0892088836980688E-2</v>
      </c>
      <c r="Q333">
        <v>6</v>
      </c>
      <c r="R333">
        <v>30</v>
      </c>
      <c r="S333">
        <v>37</v>
      </c>
      <c r="T333">
        <v>12</v>
      </c>
      <c r="U333">
        <v>21</v>
      </c>
      <c r="V333">
        <v>2</v>
      </c>
      <c r="W333">
        <v>11</v>
      </c>
    </row>
    <row r="334" spans="1:23" x14ac:dyDescent="0.25">
      <c r="A334" s="9">
        <v>41758</v>
      </c>
      <c r="B334" s="10">
        <v>7.6820434616850933E-3</v>
      </c>
      <c r="C334" s="10">
        <v>1.7968992248062015E-2</v>
      </c>
      <c r="D334" s="10">
        <v>6.4854241729446439E-3</v>
      </c>
      <c r="E334" s="10">
        <v>1.7407150295036446E-2</v>
      </c>
      <c r="F334" s="10">
        <v>2.942865345966121E-3</v>
      </c>
      <c r="G334" s="10">
        <v>5.6342585218222364E-2</v>
      </c>
      <c r="H334" s="10">
        <v>2.0725667527993111E-2</v>
      </c>
      <c r="I334" s="10">
        <v>5.2486475523694315E-2</v>
      </c>
      <c r="J334" s="10">
        <v>1.8895348837209301E-2</v>
      </c>
      <c r="K334" s="10">
        <v>1.771438953488372E-3</v>
      </c>
      <c r="L334" s="10">
        <v>1.0460538064483431E-2</v>
      </c>
      <c r="M334" s="10">
        <v>7.7068252746215482E-2</v>
      </c>
      <c r="N334" s="10">
        <v>0.10461265978746342</v>
      </c>
      <c r="O334" s="10">
        <v>0</v>
      </c>
      <c r="P334" s="10">
        <v>4.9575741284020737E-2</v>
      </c>
      <c r="Q334">
        <v>32</v>
      </c>
      <c r="R334">
        <v>4</v>
      </c>
      <c r="S334">
        <v>38</v>
      </c>
      <c r="T334">
        <v>5</v>
      </c>
      <c r="U334">
        <v>49</v>
      </c>
      <c r="V334">
        <v>4</v>
      </c>
      <c r="W334">
        <v>10</v>
      </c>
    </row>
    <row r="335" spans="1:23" x14ac:dyDescent="0.25">
      <c r="A335" s="9">
        <v>41754</v>
      </c>
      <c r="B335" s="10">
        <v>1.4787089022896883E-3</v>
      </c>
      <c r="C335" s="10">
        <v>5.3172360647315694E-3</v>
      </c>
      <c r="D335" s="10">
        <v>2.6580596164799694E-3</v>
      </c>
      <c r="E335" s="10">
        <v>1.3853711790393014E-2</v>
      </c>
      <c r="F335" s="10">
        <v>9.4549088618045146E-3</v>
      </c>
      <c r="G335" s="10">
        <v>2.1995794921559113E-2</v>
      </c>
      <c r="H335" s="10">
        <v>9.53048799923501E-2</v>
      </c>
      <c r="I335" s="10">
        <v>3.2762625235698756E-2</v>
      </c>
      <c r="J335" s="10">
        <v>1.8922852983988356E-2</v>
      </c>
      <c r="K335" s="10">
        <v>1.4787089022896883E-3</v>
      </c>
      <c r="L335" s="10">
        <v>9.990908555601875E-3</v>
      </c>
      <c r="M335" s="10">
        <v>0.11730067491390922</v>
      </c>
      <c r="N335" s="10">
        <v>0.10476493440141897</v>
      </c>
      <c r="O335" s="10">
        <v>0</v>
      </c>
      <c r="P335" s="10">
        <v>5.1045913442646425E-2</v>
      </c>
      <c r="Q335">
        <v>50</v>
      </c>
      <c r="R335">
        <v>40</v>
      </c>
      <c r="S335">
        <v>46</v>
      </c>
      <c r="T335">
        <v>15</v>
      </c>
      <c r="U335">
        <v>29</v>
      </c>
      <c r="V335">
        <v>10</v>
      </c>
      <c r="W335">
        <v>3</v>
      </c>
    </row>
    <row r="336" spans="1:23" x14ac:dyDescent="0.25">
      <c r="A336" s="9">
        <v>41751</v>
      </c>
      <c r="B336" s="10">
        <v>1.4516129032258065E-2</v>
      </c>
      <c r="C336" s="10">
        <v>1.7757752451630002E-2</v>
      </c>
      <c r="D336" s="10">
        <v>1.2131761019973021E-2</v>
      </c>
      <c r="E336" s="10">
        <v>2.3666609500943236E-3</v>
      </c>
      <c r="F336" s="10">
        <v>1.1904761904761904E-2</v>
      </c>
      <c r="G336" s="10">
        <v>9.3990687959618818E-2</v>
      </c>
      <c r="H336" s="10">
        <v>7.8545397750937107E-2</v>
      </c>
      <c r="I336" s="10">
        <v>5.8677065358717313E-2</v>
      </c>
      <c r="J336" s="10">
        <v>1.8950437317784258E-2</v>
      </c>
      <c r="K336" s="10">
        <v>1.7779477130430627E-3</v>
      </c>
      <c r="L336" s="10">
        <v>1.0037131419977965E-2</v>
      </c>
      <c r="M336" s="10">
        <v>0.17253608571055593</v>
      </c>
      <c r="N336" s="10">
        <v>0.10198289344119862</v>
      </c>
      <c r="O336" s="10">
        <v>0</v>
      </c>
      <c r="P336" s="10">
        <v>5.6127621126163735E-2</v>
      </c>
      <c r="Q336">
        <v>10</v>
      </c>
      <c r="R336">
        <v>2</v>
      </c>
      <c r="S336">
        <v>20</v>
      </c>
      <c r="T336">
        <v>47</v>
      </c>
      <c r="U336">
        <v>22</v>
      </c>
      <c r="V336">
        <v>2</v>
      </c>
      <c r="W336">
        <v>6</v>
      </c>
    </row>
    <row r="337" spans="1:23" x14ac:dyDescent="0.25">
      <c r="A337" s="9">
        <v>41747</v>
      </c>
      <c r="B337" s="10">
        <v>1.6001743109271164E-2</v>
      </c>
      <c r="C337" s="10">
        <v>1.3038457348295023E-2</v>
      </c>
      <c r="D337" s="10">
        <v>1.5435523114355231E-2</v>
      </c>
      <c r="E337" s="10">
        <v>6.5380604796663189E-3</v>
      </c>
      <c r="F337" s="10">
        <v>1.781021897810219E-3</v>
      </c>
      <c r="G337" s="10">
        <v>8.0845708532595012E-2</v>
      </c>
      <c r="H337" s="10">
        <v>2.2789363920750781E-2</v>
      </c>
      <c r="I337" s="10">
        <v>5.2794805949397956E-2</v>
      </c>
      <c r="J337" s="10">
        <v>1.8978102189781021E-2</v>
      </c>
      <c r="K337" s="10">
        <v>1.7764984064973783E-3</v>
      </c>
      <c r="L337" s="10">
        <v>1.0005895996950729E-2</v>
      </c>
      <c r="M337" s="10">
        <v>0.1036350724533458</v>
      </c>
      <c r="N337" s="10">
        <v>9.8457968772659166E-2</v>
      </c>
      <c r="O337" s="10">
        <v>0</v>
      </c>
      <c r="P337" s="10">
        <v>5.8717056752501405E-2</v>
      </c>
      <c r="Q337">
        <v>7</v>
      </c>
      <c r="R337">
        <v>17</v>
      </c>
      <c r="S337">
        <v>10</v>
      </c>
      <c r="T337">
        <v>35</v>
      </c>
      <c r="U337">
        <v>49</v>
      </c>
      <c r="V337">
        <v>6</v>
      </c>
      <c r="W337">
        <v>10</v>
      </c>
    </row>
    <row r="338" spans="1:23" x14ac:dyDescent="0.25">
      <c r="A338" s="9">
        <v>41744</v>
      </c>
      <c r="B338" s="10">
        <v>7.7192982456140355E-3</v>
      </c>
      <c r="C338" s="10">
        <v>2.1048570500324888E-2</v>
      </c>
      <c r="D338" s="10">
        <v>6.2280701754385964E-3</v>
      </c>
      <c r="E338" s="10">
        <v>1.4570324115373179E-2</v>
      </c>
      <c r="F338" s="10">
        <v>8.5758904837852194E-3</v>
      </c>
      <c r="G338" s="10">
        <v>6.9207791661407711E-2</v>
      </c>
      <c r="H338" s="10">
        <v>4.4687189672293938E-3</v>
      </c>
      <c r="I338" s="10">
        <v>5.8142153520535922E-2</v>
      </c>
      <c r="J338" s="10">
        <v>2.1048570500324888E-2</v>
      </c>
      <c r="K338" s="10">
        <v>8.918128654970761E-4</v>
      </c>
      <c r="L338" s="10">
        <v>9.9200041142412428E-3</v>
      </c>
      <c r="M338" s="10">
        <v>7.3676510628637101E-2</v>
      </c>
      <c r="N338" s="10">
        <v>9.3451066961000723E-2</v>
      </c>
      <c r="O338" s="10">
        <v>0</v>
      </c>
      <c r="P338" s="10">
        <v>5.7385636909700825E-2</v>
      </c>
      <c r="Q338">
        <v>31</v>
      </c>
      <c r="R338">
        <v>1</v>
      </c>
      <c r="S338">
        <v>37</v>
      </c>
      <c r="T338">
        <v>12</v>
      </c>
      <c r="U338">
        <v>30</v>
      </c>
      <c r="V338">
        <v>7</v>
      </c>
      <c r="W338">
        <v>11</v>
      </c>
    </row>
    <row r="339" spans="1:23" x14ac:dyDescent="0.25">
      <c r="A339" s="9">
        <v>41740</v>
      </c>
      <c r="B339" s="10">
        <v>7.7425118495173337E-3</v>
      </c>
      <c r="C339" s="10">
        <v>1.6622876511763172E-2</v>
      </c>
      <c r="D339" s="10">
        <v>9.1910688140556373E-3</v>
      </c>
      <c r="E339" s="10">
        <v>9.5102816809073225E-3</v>
      </c>
      <c r="F339" s="10">
        <v>9.5348180113534187E-3</v>
      </c>
      <c r="G339" s="10">
        <v>1.9189688692604949E-2</v>
      </c>
      <c r="H339" s="10">
        <v>3.7307129181214102E-3</v>
      </c>
      <c r="I339" s="10">
        <v>5.2601556867596891E-2</v>
      </c>
      <c r="J339" s="10">
        <v>2.1079388319505451E-2</v>
      </c>
      <c r="K339" s="10">
        <v>1.1880359757372935E-3</v>
      </c>
      <c r="L339" s="10">
        <v>9.9408104239676158E-3</v>
      </c>
      <c r="M339" s="10">
        <v>2.2920401610726358E-2</v>
      </c>
      <c r="N339" s="10">
        <v>8.924083826839449E-2</v>
      </c>
      <c r="O339" s="10">
        <v>0</v>
      </c>
      <c r="P339" s="10">
        <v>5.3165930728820067E-2</v>
      </c>
      <c r="Q339">
        <v>34</v>
      </c>
      <c r="R339">
        <v>5</v>
      </c>
      <c r="S339">
        <v>28</v>
      </c>
      <c r="T339">
        <v>27</v>
      </c>
      <c r="U339">
        <v>25</v>
      </c>
      <c r="V339">
        <v>9</v>
      </c>
      <c r="W339">
        <v>11</v>
      </c>
    </row>
    <row r="340" spans="1:23" x14ac:dyDescent="0.25">
      <c r="A340" s="9">
        <v>41737</v>
      </c>
      <c r="B340" s="10">
        <v>2.1388582092394408E-2</v>
      </c>
      <c r="C340" s="10">
        <v>3.5777126099706745E-3</v>
      </c>
      <c r="D340" s="10">
        <v>2.0230354031195545E-2</v>
      </c>
      <c r="E340" s="10">
        <v>9.8081952920662605E-3</v>
      </c>
      <c r="F340" s="10">
        <v>1.3991824402381588E-2</v>
      </c>
      <c r="G340" s="10">
        <v>8.2050847046848119E-2</v>
      </c>
      <c r="H340" s="10">
        <v>2.9900523259157037E-3</v>
      </c>
      <c r="I340" s="10">
        <v>6.8996668428008473E-2</v>
      </c>
      <c r="J340" s="10">
        <v>2.1388582092394408E-2</v>
      </c>
      <c r="K340" s="10">
        <v>1.1910669975186106E-3</v>
      </c>
      <c r="L340" s="10">
        <v>1.0115726183899913E-2</v>
      </c>
      <c r="M340" s="10">
        <v>8.5040899372763823E-2</v>
      </c>
      <c r="N340" s="10">
        <v>8.6417253906420965E-2</v>
      </c>
      <c r="O340" s="10">
        <v>0</v>
      </c>
      <c r="P340" s="10">
        <v>5.3430225744467874E-2</v>
      </c>
      <c r="Q340">
        <v>1</v>
      </c>
      <c r="R340">
        <v>44</v>
      </c>
      <c r="S340">
        <v>3</v>
      </c>
      <c r="T340">
        <v>26</v>
      </c>
      <c r="U340">
        <v>12</v>
      </c>
      <c r="V340">
        <v>3</v>
      </c>
      <c r="W340">
        <v>11</v>
      </c>
    </row>
    <row r="341" spans="1:23" x14ac:dyDescent="0.25">
      <c r="A341" s="9">
        <v>41733</v>
      </c>
      <c r="B341" s="10">
        <v>9.5361492614667014E-3</v>
      </c>
      <c r="C341" s="10">
        <v>1.1619740790397752E-2</v>
      </c>
      <c r="D341" s="10">
        <v>4.7661002727082021E-3</v>
      </c>
      <c r="E341" s="10">
        <v>1.7598201174743023E-2</v>
      </c>
      <c r="F341" s="10">
        <v>8.317720728475704E-3</v>
      </c>
      <c r="G341" s="10">
        <v>1.0450318159569261E-2</v>
      </c>
      <c r="H341" s="10">
        <v>3.7444933920704845E-2</v>
      </c>
      <c r="I341" s="10">
        <v>5.1837912227791383E-2</v>
      </c>
      <c r="J341" s="10">
        <v>2.1419989701928027E-2</v>
      </c>
      <c r="K341" s="10">
        <v>1.4929025942241802E-3</v>
      </c>
      <c r="L341" s="10">
        <v>1.006498994983368E-2</v>
      </c>
      <c r="M341" s="10">
        <v>4.7895252080274106E-2</v>
      </c>
      <c r="N341" s="10">
        <v>8.2171332872173888E-2</v>
      </c>
      <c r="O341" s="10">
        <v>0</v>
      </c>
      <c r="P341" s="10">
        <v>4.9231824918101019E-2</v>
      </c>
      <c r="Q341">
        <v>27</v>
      </c>
      <c r="R341">
        <v>19</v>
      </c>
      <c r="S341">
        <v>42</v>
      </c>
      <c r="T341">
        <v>5</v>
      </c>
      <c r="U341">
        <v>30</v>
      </c>
      <c r="V341">
        <v>11</v>
      </c>
      <c r="W341">
        <v>9</v>
      </c>
    </row>
    <row r="342" spans="1:23" x14ac:dyDescent="0.25">
      <c r="A342" s="9">
        <v>41730</v>
      </c>
      <c r="B342" s="10">
        <v>1.7899159663865544E-2</v>
      </c>
      <c r="C342" s="10">
        <v>1.4057826520438684E-2</v>
      </c>
      <c r="D342" s="10">
        <v>2.6854219948849105E-3</v>
      </c>
      <c r="E342" s="10">
        <v>1.1915535444947209E-2</v>
      </c>
      <c r="F342" s="10">
        <v>1.2509307520476543E-2</v>
      </c>
      <c r="G342" s="10">
        <v>3.9991536182818449E-2</v>
      </c>
      <c r="H342" s="10">
        <v>2.5423728813559324E-2</v>
      </c>
      <c r="I342" s="10">
        <v>5.9067251144612892E-2</v>
      </c>
      <c r="J342" s="10">
        <v>2.1451489686783804E-2</v>
      </c>
      <c r="K342" s="10">
        <v>1.7867647058823527E-3</v>
      </c>
      <c r="L342" s="10">
        <v>1.0109526398831529E-2</v>
      </c>
      <c r="M342" s="10">
        <v>6.5415264996377773E-2</v>
      </c>
      <c r="N342" s="10">
        <v>8.0027359781121743E-2</v>
      </c>
      <c r="O342" s="10">
        <v>0</v>
      </c>
      <c r="P342" s="10">
        <v>4.5676040575445297E-2</v>
      </c>
      <c r="Q342">
        <v>5</v>
      </c>
      <c r="R342">
        <v>12</v>
      </c>
      <c r="S342">
        <v>46</v>
      </c>
      <c r="T342">
        <v>20</v>
      </c>
      <c r="U342">
        <v>18</v>
      </c>
      <c r="V342">
        <v>6</v>
      </c>
      <c r="W342">
        <v>9</v>
      </c>
    </row>
    <row r="343" spans="1:23" x14ac:dyDescent="0.25">
      <c r="A343" s="9">
        <v>41726</v>
      </c>
      <c r="B343" s="10">
        <v>1.0171207658321061E-2</v>
      </c>
      <c r="C343" s="10">
        <v>9.5419916725758645E-3</v>
      </c>
      <c r="D343" s="10">
        <v>1.8493316679405677E-2</v>
      </c>
      <c r="E343" s="10">
        <v>3.8846556103391602E-3</v>
      </c>
      <c r="F343" s="10">
        <v>1.1669822568202539E-2</v>
      </c>
      <c r="G343" s="10">
        <v>0.10677466863033873</v>
      </c>
      <c r="H343" s="10">
        <v>3.8569080702653094E-2</v>
      </c>
      <c r="I343" s="10">
        <v>5.3760994188844301E-2</v>
      </c>
      <c r="J343" s="10">
        <v>2.1203567337587957E-2</v>
      </c>
      <c r="K343" s="10">
        <v>1.7929179740026893E-3</v>
      </c>
      <c r="L343" s="10">
        <v>1.0076084052068127E-2</v>
      </c>
      <c r="M343" s="10">
        <v>0.14534374933299182</v>
      </c>
      <c r="N343" s="10">
        <v>0.10677466863033873</v>
      </c>
      <c r="O343" s="10">
        <v>0</v>
      </c>
      <c r="P343" s="10">
        <v>4.7653262917748428E-2</v>
      </c>
      <c r="Q343">
        <v>25</v>
      </c>
      <c r="R343">
        <v>29</v>
      </c>
      <c r="S343">
        <v>5</v>
      </c>
      <c r="T343">
        <v>43</v>
      </c>
      <c r="U343">
        <v>20</v>
      </c>
      <c r="V343">
        <v>1</v>
      </c>
      <c r="W343">
        <v>7</v>
      </c>
    </row>
    <row r="344" spans="1:23" x14ac:dyDescent="0.25">
      <c r="A344" s="9">
        <v>41723</v>
      </c>
      <c r="B344" s="10">
        <v>1.7975663716814159E-3</v>
      </c>
      <c r="C344" s="10">
        <v>1.5871100384374719E-2</v>
      </c>
      <c r="D344" s="10">
        <v>1.3768870380010411E-2</v>
      </c>
      <c r="E344" s="10">
        <v>1.2272254034357106E-2</v>
      </c>
      <c r="F344" s="10">
        <v>2.5663716814159292E-2</v>
      </c>
      <c r="G344" s="10">
        <v>8.8367543428384127E-2</v>
      </c>
      <c r="H344" s="10">
        <v>6.4624214441451847E-2</v>
      </c>
      <c r="I344" s="10">
        <v>6.9373507984582944E-2</v>
      </c>
      <c r="J344" s="10">
        <v>2.5663716814159292E-2</v>
      </c>
      <c r="K344" s="10">
        <v>8.9659990684676282E-4</v>
      </c>
      <c r="L344" s="10">
        <v>1.029889788817305E-2</v>
      </c>
      <c r="M344" s="10">
        <v>0.15299175786983599</v>
      </c>
      <c r="N344" s="10">
        <v>0.10693215339233038</v>
      </c>
      <c r="O344" s="10">
        <v>0</v>
      </c>
      <c r="P344" s="10">
        <v>5.180452918973396E-2</v>
      </c>
      <c r="Q344">
        <v>48</v>
      </c>
      <c r="R344">
        <v>9</v>
      </c>
      <c r="S344">
        <v>12</v>
      </c>
      <c r="T344">
        <v>17</v>
      </c>
      <c r="U344">
        <v>1</v>
      </c>
      <c r="V344">
        <v>2</v>
      </c>
      <c r="W344">
        <v>6</v>
      </c>
    </row>
    <row r="345" spans="1:23" x14ac:dyDescent="0.25">
      <c r="A345" s="9">
        <v>41719</v>
      </c>
      <c r="B345" s="10">
        <v>1.8006611802771327E-2</v>
      </c>
      <c r="C345" s="10">
        <v>4.7983528042612241E-3</v>
      </c>
      <c r="D345" s="10">
        <v>1.3471196454948301E-2</v>
      </c>
      <c r="E345" s="10">
        <v>1.8047535920504901E-3</v>
      </c>
      <c r="F345" s="10">
        <v>1.2877117015034096E-2</v>
      </c>
      <c r="G345" s="10">
        <v>2.5278188084687344E-2</v>
      </c>
      <c r="H345" s="10">
        <v>5.1332089833852658E-2</v>
      </c>
      <c r="I345" s="10">
        <v>5.0958031669065443E-2</v>
      </c>
      <c r="J345" s="10">
        <v>2.5402768712857682E-2</v>
      </c>
      <c r="K345" s="10">
        <v>9.0128433017049308E-4</v>
      </c>
      <c r="L345" s="10">
        <v>1.0271962774925618E-2</v>
      </c>
      <c r="M345" s="10">
        <v>7.6610277918539998E-2</v>
      </c>
      <c r="N345" s="10">
        <v>0.10709010339734121</v>
      </c>
      <c r="O345" s="10">
        <v>0</v>
      </c>
      <c r="P345" s="10">
        <v>4.8962917649237936E-2</v>
      </c>
      <c r="Q345">
        <v>6</v>
      </c>
      <c r="R345">
        <v>40</v>
      </c>
      <c r="S345">
        <v>13</v>
      </c>
      <c r="T345">
        <v>48</v>
      </c>
      <c r="U345">
        <v>16</v>
      </c>
      <c r="V345">
        <v>10</v>
      </c>
      <c r="W345">
        <v>7</v>
      </c>
    </row>
    <row r="346" spans="1:23" x14ac:dyDescent="0.25">
      <c r="A346" s="9">
        <v>41716</v>
      </c>
      <c r="B346" s="10">
        <v>1.0834523566619058E-2</v>
      </c>
      <c r="C346" s="10">
        <v>1.5017034247803479E-3</v>
      </c>
      <c r="D346" s="10">
        <v>1.3250211327134404E-2</v>
      </c>
      <c r="E346" s="10">
        <v>1.2901075089590798E-2</v>
      </c>
      <c r="F346" s="10">
        <v>6.6294104755643211E-3</v>
      </c>
      <c r="G346" s="10">
        <v>2.4572098010404671E-2</v>
      </c>
      <c r="H346" s="10">
        <v>4.1381860844725567E-2</v>
      </c>
      <c r="I346" s="10">
        <v>4.5116923883688924E-2</v>
      </c>
      <c r="J346" s="10">
        <v>2.5141048575753406E-2</v>
      </c>
      <c r="K346" s="10">
        <v>5.9960552268244574E-4</v>
      </c>
      <c r="L346" s="10">
        <v>1.0000483762504057E-2</v>
      </c>
      <c r="M346" s="10">
        <v>6.5953958855130237E-2</v>
      </c>
      <c r="N346" s="10">
        <v>0.10724852071005918</v>
      </c>
      <c r="O346" s="10">
        <v>0</v>
      </c>
      <c r="P346" s="10">
        <v>4.5583635893873986E-2</v>
      </c>
      <c r="Q346">
        <v>21</v>
      </c>
      <c r="R346">
        <v>48</v>
      </c>
      <c r="S346">
        <v>13</v>
      </c>
      <c r="T346">
        <v>14</v>
      </c>
      <c r="U346">
        <v>32</v>
      </c>
      <c r="V346">
        <v>10</v>
      </c>
      <c r="W346">
        <v>6</v>
      </c>
    </row>
    <row r="347" spans="1:23" x14ac:dyDescent="0.25">
      <c r="A347" s="9">
        <v>41712</v>
      </c>
      <c r="B347" s="10">
        <v>1.1427307904919845E-2</v>
      </c>
      <c r="C347" s="10">
        <v>1.7144781144781147E-2</v>
      </c>
      <c r="D347" s="10">
        <v>8.1081081081081086E-3</v>
      </c>
      <c r="E347" s="10">
        <v>5.1145299145299149E-3</v>
      </c>
      <c r="F347" s="10">
        <v>9.0256410256410267E-3</v>
      </c>
      <c r="G347" s="10">
        <v>8.5015015015015016E-2</v>
      </c>
      <c r="H347" s="10">
        <v>9.2527233115468399E-2</v>
      </c>
      <c r="I347" s="10">
        <v>5.0820368097980038E-2</v>
      </c>
      <c r="J347" s="10">
        <v>2.5178294573643411E-2</v>
      </c>
      <c r="K347" s="10">
        <v>9.0448343079922028E-4</v>
      </c>
      <c r="L347" s="10">
        <v>9.9732090165169322E-3</v>
      </c>
      <c r="M347" s="10">
        <v>0.17754224813048342</v>
      </c>
      <c r="N347" s="10">
        <v>0.10740740740740741</v>
      </c>
      <c r="O347" s="10">
        <v>0</v>
      </c>
      <c r="P347" s="10">
        <v>5.1429132754724778E-2</v>
      </c>
      <c r="Q347">
        <v>19</v>
      </c>
      <c r="R347">
        <v>7</v>
      </c>
      <c r="S347">
        <v>32</v>
      </c>
      <c r="T347">
        <v>37</v>
      </c>
      <c r="U347">
        <v>27</v>
      </c>
      <c r="V347">
        <v>3</v>
      </c>
      <c r="W347">
        <v>2</v>
      </c>
    </row>
    <row r="348" spans="1:23" x14ac:dyDescent="0.25">
      <c r="A348" s="9">
        <v>41709</v>
      </c>
      <c r="B348" s="10">
        <v>1.5942441364172191E-2</v>
      </c>
      <c r="C348" s="10">
        <v>1.1717359050445105E-2</v>
      </c>
      <c r="D348" s="10">
        <v>1.1428342288876413E-2</v>
      </c>
      <c r="E348" s="10">
        <v>9.9671470962272146E-3</v>
      </c>
      <c r="F348" s="10">
        <v>5.1091835958304802E-3</v>
      </c>
      <c r="G348" s="10">
        <v>5.0816023738872403E-2</v>
      </c>
      <c r="H348" s="10">
        <v>2.3912148844462734E-2</v>
      </c>
      <c r="I348" s="10">
        <v>5.4164473395551409E-2</v>
      </c>
      <c r="J348" s="10">
        <v>2.5215651093782349E-2</v>
      </c>
      <c r="K348" s="10">
        <v>1.5065053640721299E-3</v>
      </c>
      <c r="L348" s="10">
        <v>1.0089735788691772E-2</v>
      </c>
      <c r="M348" s="10">
        <v>7.472817258333514E-2</v>
      </c>
      <c r="N348" s="10">
        <v>0.10756676557863501</v>
      </c>
      <c r="O348" s="10">
        <v>0</v>
      </c>
      <c r="P348" s="10">
        <v>4.8888972338273627E-2</v>
      </c>
      <c r="Q348">
        <v>10</v>
      </c>
      <c r="R348">
        <v>17</v>
      </c>
      <c r="S348">
        <v>18</v>
      </c>
      <c r="T348">
        <v>24</v>
      </c>
      <c r="U348">
        <v>41</v>
      </c>
      <c r="V348">
        <v>6</v>
      </c>
      <c r="W348">
        <v>10</v>
      </c>
    </row>
    <row r="349" spans="1:23" x14ac:dyDescent="0.25">
      <c r="A349" s="9">
        <v>41705</v>
      </c>
      <c r="B349" s="10">
        <v>1.2072808320950966E-3</v>
      </c>
      <c r="C349" s="10">
        <v>1.3569618040381086E-2</v>
      </c>
      <c r="D349" s="10">
        <v>3.6124351131780552E-3</v>
      </c>
      <c r="E349" s="10">
        <v>1.8717422580721239E-2</v>
      </c>
      <c r="F349" s="10">
        <v>9.9676028548461755E-3</v>
      </c>
      <c r="G349" s="10">
        <v>2.1707314348277825E-2</v>
      </c>
      <c r="H349" s="10">
        <v>8.9808583165807185E-2</v>
      </c>
      <c r="I349" s="10">
        <v>4.7074359421221651E-2</v>
      </c>
      <c r="J349" s="10">
        <v>2.4952486264210927E-2</v>
      </c>
      <c r="K349" s="10">
        <v>1.2072808320950966E-3</v>
      </c>
      <c r="L349" s="10">
        <v>9.7853076864283656E-3</v>
      </c>
      <c r="M349" s="10">
        <v>0.11151589751408501</v>
      </c>
      <c r="N349" s="10">
        <v>0.10772659732540862</v>
      </c>
      <c r="O349" s="10">
        <v>0</v>
      </c>
      <c r="P349" s="10">
        <v>4.889799259160979E-2</v>
      </c>
      <c r="Q349">
        <v>50</v>
      </c>
      <c r="R349">
        <v>13</v>
      </c>
      <c r="S349">
        <v>44</v>
      </c>
      <c r="T349">
        <v>5</v>
      </c>
      <c r="U349">
        <v>22</v>
      </c>
      <c r="V349">
        <v>10</v>
      </c>
      <c r="W349">
        <v>2</v>
      </c>
    </row>
    <row r="350" spans="1:23" x14ac:dyDescent="0.25">
      <c r="A350" s="9">
        <v>41702</v>
      </c>
      <c r="B350" s="10">
        <v>9.9773242630385502E-3</v>
      </c>
      <c r="C350" s="10">
        <v>1.360544217687075E-2</v>
      </c>
      <c r="D350" s="10">
        <v>1.6628873771730918E-2</v>
      </c>
      <c r="E350" s="10">
        <v>1.6322544642857144E-2</v>
      </c>
      <c r="F350" s="10">
        <v>2.7133580705009275E-3</v>
      </c>
      <c r="G350" s="10">
        <v>7.1969696969696975E-2</v>
      </c>
      <c r="H350" s="10">
        <v>3.4493582589285719E-2</v>
      </c>
      <c r="I350" s="10">
        <v>5.9247542924998294E-2</v>
      </c>
      <c r="J350" s="10">
        <v>2.3785299003322258E-2</v>
      </c>
      <c r="K350" s="10">
        <v>6.0690943043884222E-4</v>
      </c>
      <c r="L350" s="10">
        <v>9.9638184313415607E-3</v>
      </c>
      <c r="M350" s="10">
        <v>0.10646327955898269</v>
      </c>
      <c r="N350" s="10">
        <v>0.10713769014550266</v>
      </c>
      <c r="O350" s="10">
        <v>0</v>
      </c>
      <c r="P350" s="10">
        <v>4.8909813453066699E-2</v>
      </c>
      <c r="Q350">
        <v>22</v>
      </c>
      <c r="R350">
        <v>13</v>
      </c>
      <c r="S350">
        <v>9</v>
      </c>
      <c r="T350">
        <v>10</v>
      </c>
      <c r="U350">
        <v>46</v>
      </c>
      <c r="V350">
        <v>4</v>
      </c>
      <c r="W350">
        <v>8</v>
      </c>
    </row>
    <row r="351" spans="1:23" x14ac:dyDescent="0.25">
      <c r="A351" s="9">
        <v>41698</v>
      </c>
      <c r="B351" s="10">
        <v>1.631892697466468E-2</v>
      </c>
      <c r="C351" s="10">
        <v>1.520119225037258E-3</v>
      </c>
      <c r="D351" s="10">
        <v>1.1475409836065573E-2</v>
      </c>
      <c r="E351" s="10">
        <v>1.6354982933512813E-2</v>
      </c>
      <c r="F351" s="10">
        <v>1.8723037100949094E-2</v>
      </c>
      <c r="G351" s="10">
        <v>6.528196096005337E-2</v>
      </c>
      <c r="H351" s="10">
        <v>3.8284484186123527E-2</v>
      </c>
      <c r="I351" s="10">
        <v>6.439247607022941E-2</v>
      </c>
      <c r="J351" s="10">
        <v>2.3820746542820504E-2</v>
      </c>
      <c r="K351" s="10">
        <v>6.0418093204978453E-4</v>
      </c>
      <c r="L351" s="10">
        <v>1.0153397436380487E-2</v>
      </c>
      <c r="M351" s="10">
        <v>0.1035664451461769</v>
      </c>
      <c r="N351" s="10">
        <v>0.10729735883424409</v>
      </c>
      <c r="O351" s="10">
        <v>0</v>
      </c>
      <c r="P351" s="10">
        <v>4.872632947059425E-2</v>
      </c>
      <c r="Q351">
        <v>12</v>
      </c>
      <c r="R351">
        <v>49</v>
      </c>
      <c r="S351">
        <v>20</v>
      </c>
      <c r="T351">
        <v>11</v>
      </c>
      <c r="U351">
        <v>5</v>
      </c>
      <c r="V351">
        <v>5</v>
      </c>
      <c r="W351">
        <v>7</v>
      </c>
    </row>
    <row r="352" spans="1:23" x14ac:dyDescent="0.25">
      <c r="A352" s="9">
        <v>41695</v>
      </c>
      <c r="B352" s="10">
        <v>0.01</v>
      </c>
      <c r="C352" s="10">
        <v>6.0519321202208137E-3</v>
      </c>
      <c r="D352" s="10">
        <v>3.6355535754065489E-3</v>
      </c>
      <c r="E352" s="10">
        <v>1.2121212121212121E-2</v>
      </c>
      <c r="F352" s="10">
        <v>1.3922056384742951E-2</v>
      </c>
      <c r="G352" s="10">
        <v>6.095149253731344E-2</v>
      </c>
      <c r="H352" s="10">
        <v>3.3846515454224936E-2</v>
      </c>
      <c r="I352" s="10">
        <v>4.573075420158243E-2</v>
      </c>
      <c r="J352" s="10">
        <v>2.3856299895869487E-2</v>
      </c>
      <c r="K352" s="10">
        <v>6.08955223880597E-4</v>
      </c>
      <c r="L352" s="10">
        <v>1.0016524247204252E-2</v>
      </c>
      <c r="M352" s="10">
        <v>9.4798007991538369E-2</v>
      </c>
      <c r="N352" s="10">
        <v>0.10670605306799337</v>
      </c>
      <c r="O352" s="10">
        <v>0</v>
      </c>
      <c r="P352" s="10">
        <v>4.7734916682421184E-2</v>
      </c>
      <c r="Q352">
        <v>23</v>
      </c>
      <c r="R352">
        <v>35</v>
      </c>
      <c r="S352">
        <v>43</v>
      </c>
      <c r="T352">
        <v>17</v>
      </c>
      <c r="U352">
        <v>15</v>
      </c>
      <c r="V352">
        <v>4</v>
      </c>
      <c r="W352">
        <v>8</v>
      </c>
    </row>
    <row r="353" spans="1:23" x14ac:dyDescent="0.25">
      <c r="A353" s="9">
        <v>41691</v>
      </c>
      <c r="B353" s="10">
        <v>1.3673454385062119E-2</v>
      </c>
      <c r="C353" s="10">
        <v>4.5502505935109466E-3</v>
      </c>
      <c r="D353" s="10">
        <v>1.6995062734973049E-2</v>
      </c>
      <c r="E353" s="10">
        <v>1.8824738415545588E-2</v>
      </c>
      <c r="F353" s="10">
        <v>7.0162594185656322E-3</v>
      </c>
      <c r="G353" s="10">
        <v>9.7820892183480265E-2</v>
      </c>
      <c r="H353" s="10">
        <v>2.2588849474600093E-2</v>
      </c>
      <c r="I353" s="10">
        <v>6.1059765547657331E-2</v>
      </c>
      <c r="J353" s="10">
        <v>2.3589529669412867E-2</v>
      </c>
      <c r="K353" s="10">
        <v>9.0881913303437968E-4</v>
      </c>
      <c r="L353" s="10">
        <v>1.0202707617994924E-2</v>
      </c>
      <c r="M353" s="10">
        <v>0.12040974165808035</v>
      </c>
      <c r="N353" s="10">
        <v>0.10686555389470188</v>
      </c>
      <c r="O353" s="10">
        <v>0</v>
      </c>
      <c r="P353" s="10">
        <v>4.8930431139943775E-2</v>
      </c>
      <c r="Q353">
        <v>17</v>
      </c>
      <c r="R353">
        <v>42</v>
      </c>
      <c r="S353">
        <v>9</v>
      </c>
      <c r="T353">
        <v>3</v>
      </c>
      <c r="U353">
        <v>32</v>
      </c>
      <c r="V353">
        <v>2</v>
      </c>
      <c r="W353">
        <v>10</v>
      </c>
    </row>
    <row r="354" spans="1:23" x14ac:dyDescent="0.25">
      <c r="A354" s="9">
        <v>41688</v>
      </c>
      <c r="B354" s="10">
        <v>1.122959560331392E-2</v>
      </c>
      <c r="C354" s="10">
        <v>1.2458664760032174E-2</v>
      </c>
      <c r="D354" s="10">
        <v>1.9131736526946108E-2</v>
      </c>
      <c r="E354" s="10">
        <v>6.675837514160868E-3</v>
      </c>
      <c r="F354" s="10">
        <v>1.6720405343159835E-2</v>
      </c>
      <c r="G354" s="10">
        <v>8.676100180591198E-2</v>
      </c>
      <c r="H354" s="10">
        <v>2.1869794246094275E-2</v>
      </c>
      <c r="I354" s="10">
        <v>6.6216239747612898E-2</v>
      </c>
      <c r="J354" s="10">
        <v>2.3321960729703387E-2</v>
      </c>
      <c r="K354" s="10">
        <v>1.2189905902480751E-3</v>
      </c>
      <c r="L354" s="10">
        <v>1.0259677393643238E-2</v>
      </c>
      <c r="M354" s="10">
        <v>0.10863079605200626</v>
      </c>
      <c r="N354" s="10">
        <v>0.10702553226879574</v>
      </c>
      <c r="O354" s="10">
        <v>0</v>
      </c>
      <c r="P354" s="10">
        <v>4.9692932198249835E-2</v>
      </c>
      <c r="Q354">
        <v>22</v>
      </c>
      <c r="R354">
        <v>20</v>
      </c>
      <c r="S354">
        <v>3</v>
      </c>
      <c r="T354">
        <v>34</v>
      </c>
      <c r="U354">
        <v>10</v>
      </c>
      <c r="V354">
        <v>3</v>
      </c>
      <c r="W354">
        <v>9</v>
      </c>
    </row>
    <row r="355" spans="1:23" x14ac:dyDescent="0.25">
      <c r="A355" s="9">
        <v>41684</v>
      </c>
      <c r="B355" s="10">
        <v>1.0990868202262504E-2</v>
      </c>
      <c r="C355" s="10">
        <v>1.1538534530203252E-2</v>
      </c>
      <c r="D355" s="10">
        <v>1.6132842669574304E-2</v>
      </c>
      <c r="E355" s="10">
        <v>4.5554146003921117E-3</v>
      </c>
      <c r="F355" s="10">
        <v>1.4969873553789143E-2</v>
      </c>
      <c r="G355" s="10">
        <v>2.1137318664611354E-2</v>
      </c>
      <c r="H355" s="10">
        <v>9.4413020762346103E-2</v>
      </c>
      <c r="I355" s="10">
        <v>5.8187533556221319E-2</v>
      </c>
      <c r="J355" s="10">
        <v>2.3053589484327602E-2</v>
      </c>
      <c r="K355" s="10">
        <v>6.0791522047195579E-4</v>
      </c>
      <c r="L355" s="10">
        <v>1.042828739837574E-2</v>
      </c>
      <c r="M355" s="10">
        <v>0.11555033942695746</v>
      </c>
      <c r="N355" s="10">
        <v>0.10492149758454106</v>
      </c>
      <c r="O355" s="10">
        <v>0</v>
      </c>
      <c r="P355" s="10">
        <v>5.0142018036805118E-2</v>
      </c>
      <c r="Q355">
        <v>23</v>
      </c>
      <c r="R355">
        <v>22</v>
      </c>
      <c r="S355">
        <v>12</v>
      </c>
      <c r="T355">
        <v>41</v>
      </c>
      <c r="U355">
        <v>15</v>
      </c>
      <c r="V355">
        <v>10</v>
      </c>
      <c r="W355">
        <v>2</v>
      </c>
    </row>
    <row r="356" spans="1:23" x14ac:dyDescent="0.25">
      <c r="A356" s="9">
        <v>41681</v>
      </c>
      <c r="B356" s="10">
        <v>3.3612559928349402E-3</v>
      </c>
      <c r="C356" s="10">
        <v>9.1434718300389929E-4</v>
      </c>
      <c r="D356" s="10">
        <v>1.4005672339005671E-2</v>
      </c>
      <c r="E356" s="10">
        <v>7.9379379379379382E-3</v>
      </c>
      <c r="F356" s="10">
        <v>1.527389458423941E-3</v>
      </c>
      <c r="G356" s="10">
        <v>6.7326868853586408E-2</v>
      </c>
      <c r="H356" s="10">
        <v>6.4266394053628093E-2</v>
      </c>
      <c r="I356" s="10">
        <v>2.774660291120639E-2</v>
      </c>
      <c r="J356" s="10">
        <v>2.2480620155038759E-2</v>
      </c>
      <c r="K356" s="10">
        <v>9.1434718300389929E-4</v>
      </c>
      <c r="L356" s="10">
        <v>1.0035531597624724E-2</v>
      </c>
      <c r="M356" s="10">
        <v>0.13159326290721451</v>
      </c>
      <c r="N356" s="10">
        <v>0.10281114447781114</v>
      </c>
      <c r="O356" s="10">
        <v>0</v>
      </c>
      <c r="P356" s="10">
        <v>5.2098691874598944E-2</v>
      </c>
      <c r="Q356">
        <v>43</v>
      </c>
      <c r="R356">
        <v>50</v>
      </c>
      <c r="S356">
        <v>17</v>
      </c>
      <c r="T356">
        <v>28</v>
      </c>
      <c r="U356">
        <v>49</v>
      </c>
      <c r="V356">
        <v>5</v>
      </c>
      <c r="W356">
        <v>6</v>
      </c>
    </row>
    <row r="357" spans="1:23" x14ac:dyDescent="0.25">
      <c r="A357" s="9">
        <v>41677</v>
      </c>
      <c r="B357" s="10">
        <v>1.2224108658743633E-2</v>
      </c>
      <c r="C357" s="10">
        <v>1.6791979949874688E-2</v>
      </c>
      <c r="D357" s="10">
        <v>8.835074699736354E-3</v>
      </c>
      <c r="E357" s="10">
        <v>1.3207486802111663E-2</v>
      </c>
      <c r="F357" s="10">
        <v>1.6219496108692784E-2</v>
      </c>
      <c r="G357" s="10">
        <v>3.6357560568086887E-2</v>
      </c>
      <c r="H357" s="10">
        <v>3.2132963988919669E-2</v>
      </c>
      <c r="I357" s="10">
        <v>6.7278146219159118E-2</v>
      </c>
      <c r="J357" s="10">
        <v>2.0993180625983564E-2</v>
      </c>
      <c r="K357" s="10">
        <v>9.1444828286933548E-4</v>
      </c>
      <c r="L357" s="10">
        <v>1.0376404020797316E-2</v>
      </c>
      <c r="M357" s="10">
        <v>6.8490524557006549E-2</v>
      </c>
      <c r="N357" s="10">
        <v>0.10069444444444445</v>
      </c>
      <c r="O357" s="10">
        <v>0</v>
      </c>
      <c r="P357" s="10">
        <v>4.8970877191424712E-2</v>
      </c>
      <c r="Q357">
        <v>22</v>
      </c>
      <c r="R357">
        <v>8</v>
      </c>
      <c r="S357">
        <v>28</v>
      </c>
      <c r="T357">
        <v>19</v>
      </c>
      <c r="U357">
        <v>10</v>
      </c>
      <c r="V357">
        <v>7</v>
      </c>
      <c r="W357">
        <v>8</v>
      </c>
    </row>
    <row r="358" spans="1:23" x14ac:dyDescent="0.25">
      <c r="A358" s="9">
        <v>41674</v>
      </c>
      <c r="B358" s="10">
        <v>1.2520917001338687E-2</v>
      </c>
      <c r="C358" s="10">
        <v>1.9879518072289156E-2</v>
      </c>
      <c r="D358" s="10">
        <v>6.1336254107338447E-3</v>
      </c>
      <c r="E358" s="10">
        <v>9.7705892061396276E-3</v>
      </c>
      <c r="F358" s="10">
        <v>1.4040160642570279E-2</v>
      </c>
      <c r="G358" s="10">
        <v>5.6191151159258886E-2</v>
      </c>
      <c r="H358" s="10">
        <v>2.3516287371709056E-2</v>
      </c>
      <c r="I358" s="10">
        <v>6.2344810333071599E-2</v>
      </c>
      <c r="J358" s="10">
        <v>2.076639892904953E-2</v>
      </c>
      <c r="K358" s="10">
        <v>9.1946734305643632E-4</v>
      </c>
      <c r="L358" s="10">
        <v>1.0489460712017576E-2</v>
      </c>
      <c r="M358" s="10">
        <v>7.9707438530967942E-2</v>
      </c>
      <c r="N358" s="10">
        <v>9.8571368808567608E-2</v>
      </c>
      <c r="O358" s="10">
        <v>0</v>
      </c>
      <c r="P358" s="10">
        <v>4.6577749028431335E-2</v>
      </c>
      <c r="Q358">
        <v>23</v>
      </c>
      <c r="R358">
        <v>3</v>
      </c>
      <c r="S358">
        <v>34</v>
      </c>
      <c r="T358">
        <v>28</v>
      </c>
      <c r="U358">
        <v>18</v>
      </c>
      <c r="V358">
        <v>4</v>
      </c>
      <c r="W358">
        <v>10</v>
      </c>
    </row>
    <row r="359" spans="1:23" x14ac:dyDescent="0.25">
      <c r="A359" s="9">
        <v>41670</v>
      </c>
      <c r="B359" s="10">
        <v>1.2588881706528766E-2</v>
      </c>
      <c r="C359" s="10">
        <v>1.7757367011098354E-2</v>
      </c>
      <c r="D359" s="10">
        <v>1.6233901844761572E-2</v>
      </c>
      <c r="E359" s="10">
        <v>2.0810107766629508E-2</v>
      </c>
      <c r="F359" s="10">
        <v>9.5099317432318451E-3</v>
      </c>
      <c r="G359" s="10">
        <v>5.2424528939015336E-2</v>
      </c>
      <c r="H359" s="10">
        <v>1.8234618761396634E-2</v>
      </c>
      <c r="I359" s="10">
        <v>7.6900190072250046E-2</v>
      </c>
      <c r="J359" s="10">
        <v>2.0810107766629508E-2</v>
      </c>
      <c r="K359" s="10">
        <v>1.5338599585857811E-3</v>
      </c>
      <c r="L359" s="10">
        <v>1.0897871061194324E-2</v>
      </c>
      <c r="M359" s="10">
        <v>7.065914770041197E-2</v>
      </c>
      <c r="N359" s="10">
        <v>9.4923118820177649E-2</v>
      </c>
      <c r="O359" s="10">
        <v>0</v>
      </c>
      <c r="P359" s="10">
        <v>4.3986241989790099E-2</v>
      </c>
      <c r="Q359">
        <v>22</v>
      </c>
      <c r="R359">
        <v>7</v>
      </c>
      <c r="S359">
        <v>11</v>
      </c>
      <c r="T359">
        <v>1</v>
      </c>
      <c r="U359">
        <v>29</v>
      </c>
      <c r="V359">
        <v>5</v>
      </c>
      <c r="W359">
        <v>11</v>
      </c>
    </row>
    <row r="360" spans="1:23" x14ac:dyDescent="0.25">
      <c r="A360" s="9">
        <v>41667</v>
      </c>
      <c r="B360" s="10">
        <v>6.4537972705490153E-3</v>
      </c>
      <c r="C360" s="10">
        <v>7.3623053683476644E-3</v>
      </c>
      <c r="D360" s="10">
        <v>1.745971802618328E-2</v>
      </c>
      <c r="E360" s="10">
        <v>3.9828092421599079E-3</v>
      </c>
      <c r="F360" s="10">
        <v>3.0750971083297368E-3</v>
      </c>
      <c r="G360" s="10">
        <v>9.7367285282693131E-2</v>
      </c>
      <c r="H360" s="10">
        <v>9.8164595779478919E-2</v>
      </c>
      <c r="I360" s="10">
        <v>3.8333727015569606E-2</v>
      </c>
      <c r="J360" s="10">
        <v>2.0841542974736199E-2</v>
      </c>
      <c r="K360" s="10">
        <v>1.2276411067951853E-3</v>
      </c>
      <c r="L360" s="10">
        <v>1.0687414398591055E-2</v>
      </c>
      <c r="M360" s="10">
        <v>0.19553188106217206</v>
      </c>
      <c r="N360" s="10">
        <v>9.8164595779478919E-2</v>
      </c>
      <c r="O360" s="10">
        <v>0</v>
      </c>
      <c r="P360" s="10">
        <v>5.0574290634062817E-2</v>
      </c>
      <c r="Q360">
        <v>35</v>
      </c>
      <c r="R360">
        <v>33</v>
      </c>
      <c r="S360">
        <v>8</v>
      </c>
      <c r="T360">
        <v>42</v>
      </c>
      <c r="U360">
        <v>44</v>
      </c>
      <c r="V360">
        <v>2</v>
      </c>
      <c r="W360">
        <v>1</v>
      </c>
    </row>
    <row r="361" spans="1:23" x14ac:dyDescent="0.25">
      <c r="A361" s="9">
        <v>41663</v>
      </c>
      <c r="B361" s="10">
        <v>1.1683177980576838E-2</v>
      </c>
      <c r="C361" s="10">
        <v>4.2917429731666526E-3</v>
      </c>
      <c r="D361" s="10">
        <v>1.6944024205748864E-2</v>
      </c>
      <c r="E361" s="10">
        <v>1.8433608751309207E-3</v>
      </c>
      <c r="F361" s="10">
        <v>1.1384907305315521E-2</v>
      </c>
      <c r="G361" s="10">
        <v>5.7930873967182592E-2</v>
      </c>
      <c r="H361" s="10">
        <v>2.4371541665803163E-2</v>
      </c>
      <c r="I361" s="10">
        <v>4.6147213339938799E-2</v>
      </c>
      <c r="J361" s="10">
        <v>2.0873073296937009E-2</v>
      </c>
      <c r="K361" s="10">
        <v>1.5437339837599186E-3</v>
      </c>
      <c r="L361" s="10">
        <v>1.0563825719655289E-2</v>
      </c>
      <c r="M361" s="10">
        <v>8.2302415632985751E-2</v>
      </c>
      <c r="N361" s="10">
        <v>9.8313105001535617E-2</v>
      </c>
      <c r="O361" s="10">
        <v>0</v>
      </c>
      <c r="P361" s="10">
        <v>4.90527408000253E-2</v>
      </c>
      <c r="Q361">
        <v>22</v>
      </c>
      <c r="R361">
        <v>42</v>
      </c>
      <c r="S361">
        <v>8</v>
      </c>
      <c r="T361">
        <v>48</v>
      </c>
      <c r="U361">
        <v>25</v>
      </c>
      <c r="V361">
        <v>6</v>
      </c>
      <c r="W361">
        <v>8</v>
      </c>
    </row>
    <row r="362" spans="1:23" x14ac:dyDescent="0.25">
      <c r="A362" s="9">
        <v>41660</v>
      </c>
      <c r="B362" s="10">
        <v>2.3939393939393941E-2</v>
      </c>
      <c r="C362" s="10">
        <v>1.475032010243278E-2</v>
      </c>
      <c r="D362" s="10">
        <v>1.4772727272727271E-2</v>
      </c>
      <c r="E362" s="10">
        <v>1.5367965367965367E-3</v>
      </c>
      <c r="F362" s="10">
        <v>1.5118457300275483E-2</v>
      </c>
      <c r="G362" s="10">
        <v>9.3061650992685485E-2</v>
      </c>
      <c r="H362" s="10">
        <v>7.2510822510822512E-2</v>
      </c>
      <c r="I362" s="10">
        <v>7.0117695151626011E-2</v>
      </c>
      <c r="J362" s="10">
        <v>2.3939393939393941E-2</v>
      </c>
      <c r="K362" s="10">
        <v>6.1842918985776122E-4</v>
      </c>
      <c r="L362" s="10">
        <v>1.0991726437757159E-2</v>
      </c>
      <c r="M362" s="10">
        <v>0.16557247350350801</v>
      </c>
      <c r="N362" s="10">
        <v>9.7698792435634535E-2</v>
      </c>
      <c r="O362" s="10">
        <v>0</v>
      </c>
      <c r="P362" s="10">
        <v>5.369028661279554E-2</v>
      </c>
      <c r="Q362">
        <v>1</v>
      </c>
      <c r="R362">
        <v>19</v>
      </c>
      <c r="S362">
        <v>18</v>
      </c>
      <c r="T362">
        <v>48</v>
      </c>
      <c r="U362">
        <v>15</v>
      </c>
      <c r="V362">
        <v>2</v>
      </c>
      <c r="W362">
        <v>6</v>
      </c>
    </row>
    <row r="363" spans="1:23" x14ac:dyDescent="0.25">
      <c r="A363" s="9">
        <v>41656</v>
      </c>
      <c r="B363" s="10">
        <v>1.199393019726859E-2</v>
      </c>
      <c r="C363" s="10">
        <v>1.5404423598657287E-3</v>
      </c>
      <c r="D363" s="10">
        <v>9.2943854324734447E-3</v>
      </c>
      <c r="E363" s="10">
        <v>2.7819929185634797E-3</v>
      </c>
      <c r="F363" s="10">
        <v>1.7857535572122891E-2</v>
      </c>
      <c r="G363" s="10">
        <v>8.493222910933361E-2</v>
      </c>
      <c r="H363" s="10">
        <v>1.0039562107088663E-2</v>
      </c>
      <c r="I363" s="10">
        <v>4.3468286480294133E-2</v>
      </c>
      <c r="J363" s="10">
        <v>2.3975720789074353E-2</v>
      </c>
      <c r="K363" s="10">
        <v>6.1541055471252737E-4</v>
      </c>
      <c r="L363" s="10">
        <v>1.0818188308437482E-2</v>
      </c>
      <c r="M363" s="10">
        <v>9.4971791216422269E-2</v>
      </c>
      <c r="N363" s="10">
        <v>9.7082615491688243E-2</v>
      </c>
      <c r="O363" s="10">
        <v>0</v>
      </c>
      <c r="P363" s="10">
        <v>5.4476158647718369E-2</v>
      </c>
      <c r="Q363">
        <v>23</v>
      </c>
      <c r="R363">
        <v>48</v>
      </c>
      <c r="S363">
        <v>32</v>
      </c>
      <c r="T363">
        <v>44</v>
      </c>
      <c r="U363">
        <v>6</v>
      </c>
      <c r="V363">
        <v>4</v>
      </c>
      <c r="W363">
        <v>10</v>
      </c>
    </row>
    <row r="364" spans="1:23" x14ac:dyDescent="0.25">
      <c r="A364" s="9">
        <v>41653</v>
      </c>
      <c r="B364" s="10">
        <v>1.1134218525035993E-2</v>
      </c>
      <c r="C364" s="10">
        <v>2.7783054711246198E-3</v>
      </c>
      <c r="D364" s="10">
        <v>1.8802174750631447E-2</v>
      </c>
      <c r="E364" s="10">
        <v>1.6974514846855273E-2</v>
      </c>
      <c r="F364" s="10">
        <v>1.2018743667679837E-2</v>
      </c>
      <c r="G364" s="10">
        <v>9.2843326885880071E-3</v>
      </c>
      <c r="H364" s="10">
        <v>3.4892376403448916E-2</v>
      </c>
      <c r="I364" s="10">
        <v>6.1707957261327176E-2</v>
      </c>
      <c r="J364" s="10">
        <v>2.4012158054711245E-2</v>
      </c>
      <c r="K364" s="10">
        <v>1.2334258402713536E-3</v>
      </c>
      <c r="L364" s="10">
        <v>1.1179908617385294E-2</v>
      </c>
      <c r="M364" s="10">
        <v>4.4176709092036921E-2</v>
      </c>
      <c r="N364" s="10">
        <v>9.7230157460520605E-2</v>
      </c>
      <c r="O364" s="10">
        <v>0</v>
      </c>
      <c r="P364" s="10">
        <v>5.1338614591880716E-2</v>
      </c>
      <c r="Q364">
        <v>28</v>
      </c>
      <c r="R364">
        <v>43</v>
      </c>
      <c r="S364">
        <v>4</v>
      </c>
      <c r="T364">
        <v>9</v>
      </c>
      <c r="U364">
        <v>25</v>
      </c>
      <c r="V364">
        <v>11</v>
      </c>
      <c r="W364">
        <v>8</v>
      </c>
    </row>
    <row r="365" spans="1:23" x14ac:dyDescent="0.25">
      <c r="A365" s="9">
        <v>41649</v>
      </c>
      <c r="B365" s="10">
        <v>8.0262396295581705E-3</v>
      </c>
      <c r="C365" s="10">
        <v>9.3015389819042782E-4</v>
      </c>
      <c r="D365" s="10">
        <v>2.2823039333493552E-2</v>
      </c>
      <c r="E365" s="10">
        <v>1.2369838853857119E-3</v>
      </c>
      <c r="F365" s="10">
        <v>4.0155788342734356E-3</v>
      </c>
      <c r="G365" s="10">
        <v>8.5896664424858105E-2</v>
      </c>
      <c r="H365" s="10">
        <v>8.5264107334122544E-3</v>
      </c>
      <c r="I365" s="10">
        <v>3.7031995580901297E-2</v>
      </c>
      <c r="J365" s="10">
        <v>2.4048706240487064E-2</v>
      </c>
      <c r="K365" s="10">
        <v>9.3015389819042782E-4</v>
      </c>
      <c r="L365" s="10">
        <v>1.0998122238789834E-2</v>
      </c>
      <c r="M365" s="10">
        <v>9.4423075158270364E-2</v>
      </c>
      <c r="N365" s="10">
        <v>9.5844634417092955E-2</v>
      </c>
      <c r="O365" s="10">
        <v>0</v>
      </c>
      <c r="P365" s="10">
        <v>4.9561644164764697E-2</v>
      </c>
      <c r="Q365">
        <v>31</v>
      </c>
      <c r="R365">
        <v>49</v>
      </c>
      <c r="S365">
        <v>2</v>
      </c>
      <c r="T365">
        <v>47</v>
      </c>
      <c r="U365">
        <v>43</v>
      </c>
      <c r="V365">
        <v>2</v>
      </c>
      <c r="W365">
        <v>11</v>
      </c>
    </row>
    <row r="366" spans="1:23" x14ac:dyDescent="0.25">
      <c r="A366" s="9">
        <v>41646</v>
      </c>
      <c r="B366" s="10">
        <v>9.0082834790612062E-3</v>
      </c>
      <c r="C366" s="10">
        <v>2.4777390631049168E-3</v>
      </c>
      <c r="D366" s="10">
        <v>9.2938630999213215E-4</v>
      </c>
      <c r="E366" s="10">
        <v>1.3357109986194203E-2</v>
      </c>
      <c r="F366" s="10">
        <v>2.4777390631049168E-3</v>
      </c>
      <c r="G366" s="10">
        <v>5.6853658536585361E-2</v>
      </c>
      <c r="H366" s="10">
        <v>1.708467556373677E-2</v>
      </c>
      <c r="I366" s="10">
        <v>2.8250257901457375E-2</v>
      </c>
      <c r="J366" s="10">
        <v>2.4085365853658537E-2</v>
      </c>
      <c r="K366" s="10">
        <v>9.2938630999213215E-4</v>
      </c>
      <c r="L366" s="10">
        <v>1.0608020988140071E-2</v>
      </c>
      <c r="M366" s="10">
        <v>7.3938334100322134E-2</v>
      </c>
      <c r="N366" s="10">
        <v>9.3686961305703267E-2</v>
      </c>
      <c r="O366" s="10">
        <v>0</v>
      </c>
      <c r="P366" s="10">
        <v>4.6955915462909718E-2</v>
      </c>
      <c r="Q366">
        <v>28</v>
      </c>
      <c r="R366">
        <v>45</v>
      </c>
      <c r="S366">
        <v>50</v>
      </c>
      <c r="T366">
        <v>19</v>
      </c>
      <c r="U366">
        <v>45</v>
      </c>
      <c r="V366">
        <v>5</v>
      </c>
      <c r="W366">
        <v>11</v>
      </c>
    </row>
    <row r="367" spans="1:23" x14ac:dyDescent="0.25">
      <c r="A367" s="9">
        <v>41642</v>
      </c>
      <c r="B367" s="10">
        <v>1.4586409710924789E-2</v>
      </c>
      <c r="C367" s="10">
        <v>7.1380302840695778E-3</v>
      </c>
      <c r="D367" s="10">
        <v>5.2803369307712553E-3</v>
      </c>
      <c r="E367" s="10">
        <v>1.9806065607592325E-2</v>
      </c>
      <c r="F367" s="10">
        <v>1.7946055979643764E-2</v>
      </c>
      <c r="G367" s="10">
        <v>2.1523514653285645E-2</v>
      </c>
      <c r="H367" s="10">
        <v>9.3835299560490401E-2</v>
      </c>
      <c r="I367" s="10">
        <v>6.4756898513001704E-2</v>
      </c>
      <c r="J367" s="10">
        <v>2.4122137404580152E-2</v>
      </c>
      <c r="K367" s="10">
        <v>1.2393354288280198E-3</v>
      </c>
      <c r="L367" s="10">
        <v>1.095220022389563E-2</v>
      </c>
      <c r="M367" s="10">
        <v>0.11535881421377604</v>
      </c>
      <c r="N367" s="10">
        <v>9.3835299560490401E-2</v>
      </c>
      <c r="O367" s="10">
        <v>0</v>
      </c>
      <c r="P367" s="10">
        <v>4.7216138105227366E-2</v>
      </c>
      <c r="Q367">
        <v>15</v>
      </c>
      <c r="R367">
        <v>34</v>
      </c>
      <c r="S367">
        <v>40</v>
      </c>
      <c r="T367">
        <v>4</v>
      </c>
      <c r="U367">
        <v>7</v>
      </c>
      <c r="V367">
        <v>10</v>
      </c>
      <c r="W367">
        <v>1</v>
      </c>
    </row>
    <row r="368" spans="1:23" x14ac:dyDescent="0.25">
      <c r="A368" s="9">
        <v>41639</v>
      </c>
      <c r="B368" s="10">
        <v>1.2436289500509683E-3</v>
      </c>
      <c r="C368" s="10">
        <v>1.5226398342704943E-2</v>
      </c>
      <c r="D368" s="10">
        <v>9.6259703599153156E-3</v>
      </c>
      <c r="E368" s="10">
        <v>1.0863115614587611E-2</v>
      </c>
      <c r="F368" s="10">
        <v>1.3672684226102398E-2</v>
      </c>
      <c r="G368" s="10">
        <v>5.7743248481715984E-2</v>
      </c>
      <c r="H368" s="10">
        <v>6.0858603543665526E-2</v>
      </c>
      <c r="I368" s="10">
        <v>5.0631797493361233E-2</v>
      </c>
      <c r="J368" s="10">
        <v>2.4159021406727828E-2</v>
      </c>
      <c r="K368" s="10">
        <v>1.2436289500509683E-3</v>
      </c>
      <c r="L368" s="10">
        <v>1.1074827085843923E-2</v>
      </c>
      <c r="M368" s="10">
        <v>0.11860185202538151</v>
      </c>
      <c r="N368" s="10">
        <v>9.2438142896858491E-2</v>
      </c>
      <c r="O368" s="10">
        <v>0</v>
      </c>
      <c r="P368" s="10">
        <v>4.8050559758788476E-2</v>
      </c>
      <c r="Q368">
        <v>50</v>
      </c>
      <c r="R368">
        <v>14</v>
      </c>
      <c r="S368">
        <v>30</v>
      </c>
      <c r="T368">
        <v>27</v>
      </c>
      <c r="U368">
        <v>19</v>
      </c>
      <c r="V368">
        <v>6</v>
      </c>
      <c r="W368">
        <v>5</v>
      </c>
    </row>
    <row r="369" spans="1:23" x14ac:dyDescent="0.25">
      <c r="A369" s="9">
        <v>41635</v>
      </c>
      <c r="B369" s="10">
        <v>7.7663530956027125E-3</v>
      </c>
      <c r="C369" s="10">
        <v>5.2868417952644598E-3</v>
      </c>
      <c r="D369" s="10">
        <v>3.1146987826718925E-3</v>
      </c>
      <c r="E369" s="10">
        <v>3.4234056216963888E-3</v>
      </c>
      <c r="F369" s="10">
        <v>1.6482506773471548E-2</v>
      </c>
      <c r="G369" s="10">
        <v>0.10177386421643696</v>
      </c>
      <c r="H369" s="10">
        <v>1.3267169277889033E-2</v>
      </c>
      <c r="I369" s="10">
        <v>3.6073806068706998E-2</v>
      </c>
      <c r="J369" s="10">
        <v>2.4196018376722819E-2</v>
      </c>
      <c r="K369" s="10">
        <v>1.2448747715259596E-3</v>
      </c>
      <c r="L369" s="10">
        <v>1.0706388408919522E-2</v>
      </c>
      <c r="M369" s="10">
        <v>0.11504103349432598</v>
      </c>
      <c r="N369" s="10">
        <v>0.10177386421643696</v>
      </c>
      <c r="O369" s="10">
        <v>0</v>
      </c>
      <c r="P369" s="10">
        <v>4.8121939174970256E-2</v>
      </c>
      <c r="Q369">
        <v>31</v>
      </c>
      <c r="R369">
        <v>37</v>
      </c>
      <c r="S369">
        <v>45</v>
      </c>
      <c r="T369">
        <v>43</v>
      </c>
      <c r="U369">
        <v>9</v>
      </c>
      <c r="V369">
        <v>1</v>
      </c>
      <c r="W369">
        <v>11</v>
      </c>
    </row>
    <row r="370" spans="1:23" x14ac:dyDescent="0.25">
      <c r="A370" s="9">
        <v>41632</v>
      </c>
      <c r="B370" s="10">
        <v>1.5900633611586043E-2</v>
      </c>
      <c r="C370" s="10">
        <v>1.3990217211076105E-2</v>
      </c>
      <c r="D370" s="10">
        <v>4.9940802927564308E-3</v>
      </c>
      <c r="E370" s="10">
        <v>2.182439907472594E-3</v>
      </c>
      <c r="F370" s="10">
        <v>1.024178996752075E-2</v>
      </c>
      <c r="G370" s="10">
        <v>8.1100763560930392E-2</v>
      </c>
      <c r="H370" s="10">
        <v>4.7929447852760737E-2</v>
      </c>
      <c r="I370" s="10">
        <v>4.7309160990411922E-2</v>
      </c>
      <c r="J370" s="10">
        <v>2.4233128834355827E-2</v>
      </c>
      <c r="K370" s="10">
        <v>9.3418851087562747E-4</v>
      </c>
      <c r="L370" s="10">
        <v>1.0666180273499954E-2</v>
      </c>
      <c r="M370" s="10">
        <v>0.12903021141369114</v>
      </c>
      <c r="N370" s="10">
        <v>9.8841172460804358E-2</v>
      </c>
      <c r="O370" s="10">
        <v>0</v>
      </c>
      <c r="P370" s="10">
        <v>5.0115717184769815E-2</v>
      </c>
      <c r="Q370">
        <v>8</v>
      </c>
      <c r="R370">
        <v>16</v>
      </c>
      <c r="S370">
        <v>39</v>
      </c>
      <c r="T370">
        <v>47</v>
      </c>
      <c r="U370">
        <v>28</v>
      </c>
      <c r="V370">
        <v>3</v>
      </c>
      <c r="W370">
        <v>7</v>
      </c>
    </row>
    <row r="371" spans="1:23" x14ac:dyDescent="0.25">
      <c r="A371" s="9">
        <v>41628</v>
      </c>
      <c r="B371" s="10">
        <v>1.7138468290542025E-2</v>
      </c>
      <c r="C371" s="10">
        <v>8.4379469251549336E-3</v>
      </c>
      <c r="D371" s="10">
        <v>1.9028713222261611E-2</v>
      </c>
      <c r="E371" s="10">
        <v>3.1225604996096799E-3</v>
      </c>
      <c r="F371" s="10">
        <v>7.8084997439836152E-3</v>
      </c>
      <c r="G371" s="10">
        <v>8.7405083287032503E-2</v>
      </c>
      <c r="H371" s="10">
        <v>7.8310894250173176E-3</v>
      </c>
      <c r="I371" s="10">
        <v>5.5536188681551864E-2</v>
      </c>
      <c r="J371" s="10">
        <v>2.4270353302611368E-2</v>
      </c>
      <c r="K371" s="10">
        <v>9.3445980542754725E-4</v>
      </c>
      <c r="L371" s="10">
        <v>1.0657734642338544E-2</v>
      </c>
      <c r="M371" s="10">
        <v>9.5236172712049816E-2</v>
      </c>
      <c r="N371" s="10">
        <v>9.4352705239802007E-2</v>
      </c>
      <c r="O371" s="10">
        <v>0</v>
      </c>
      <c r="P371" s="10">
        <v>4.9406954474131327E-2</v>
      </c>
      <c r="Q371">
        <v>7</v>
      </c>
      <c r="R371">
        <v>32</v>
      </c>
      <c r="S371">
        <v>4</v>
      </c>
      <c r="T371">
        <v>46</v>
      </c>
      <c r="U371">
        <v>33</v>
      </c>
      <c r="V371">
        <v>2</v>
      </c>
      <c r="W371">
        <v>10</v>
      </c>
    </row>
    <row r="372" spans="1:23" x14ac:dyDescent="0.25">
      <c r="A372" s="9">
        <v>41625</v>
      </c>
      <c r="B372" s="10">
        <v>4.3750000000000004E-3</v>
      </c>
      <c r="C372" s="10">
        <v>1.723076923076923E-2</v>
      </c>
      <c r="D372" s="10">
        <v>7.8205128205128208E-3</v>
      </c>
      <c r="E372" s="10">
        <v>1.466522210184182E-2</v>
      </c>
      <c r="F372" s="10">
        <v>1.3145888594164455E-2</v>
      </c>
      <c r="G372" s="10">
        <v>3.7207100591715975E-2</v>
      </c>
      <c r="H372" s="10">
        <v>1.4907692307692308E-2</v>
      </c>
      <c r="I372" s="10">
        <v>5.7237392747288326E-2</v>
      </c>
      <c r="J372" s="10">
        <v>2.4307692307692308E-2</v>
      </c>
      <c r="K372" s="10">
        <v>1.8764186633039093E-3</v>
      </c>
      <c r="L372" s="10">
        <v>1.085642031014101E-2</v>
      </c>
      <c r="M372" s="10">
        <v>5.2114792899408284E-2</v>
      </c>
      <c r="N372" s="10">
        <v>8.752670940170941E-2</v>
      </c>
      <c r="O372" s="10">
        <v>0</v>
      </c>
      <c r="P372" s="10">
        <v>4.5807154847321833E-2</v>
      </c>
      <c r="Q372">
        <v>43</v>
      </c>
      <c r="R372">
        <v>7</v>
      </c>
      <c r="S372">
        <v>33</v>
      </c>
      <c r="T372">
        <v>14</v>
      </c>
      <c r="U372">
        <v>18</v>
      </c>
      <c r="V372">
        <v>8</v>
      </c>
      <c r="W372">
        <v>10</v>
      </c>
    </row>
    <row r="373" spans="1:23" x14ac:dyDescent="0.25">
      <c r="A373" s="9">
        <v>41621</v>
      </c>
      <c r="B373" s="10">
        <v>3.4389584868582657E-3</v>
      </c>
      <c r="C373" s="10">
        <v>1.8798151001540832E-2</v>
      </c>
      <c r="D373" s="10">
        <v>1.0000217018598493E-2</v>
      </c>
      <c r="E373" s="10">
        <v>2.1908705701078582E-3</v>
      </c>
      <c r="F373" s="10">
        <v>3.4503631961259082E-3</v>
      </c>
      <c r="G373" s="10">
        <v>8.931815050045723E-2</v>
      </c>
      <c r="H373" s="10">
        <v>3.46045197740113E-2</v>
      </c>
      <c r="I373" s="10">
        <v>3.787856027323136E-2</v>
      </c>
      <c r="J373" s="10">
        <v>2.4345146379044683E-2</v>
      </c>
      <c r="K373" s="10">
        <v>1.5649075500770416E-3</v>
      </c>
      <c r="L373" s="10">
        <v>1.0529243641292351E-2</v>
      </c>
      <c r="M373" s="10">
        <v>0.12392267027446853</v>
      </c>
      <c r="N373" s="10">
        <v>8.931815050045723E-2</v>
      </c>
      <c r="O373" s="10">
        <v>0</v>
      </c>
      <c r="P373" s="10">
        <v>4.8112876146594187E-2</v>
      </c>
      <c r="Q373">
        <v>43</v>
      </c>
      <c r="R373">
        <v>5</v>
      </c>
      <c r="S373">
        <v>26</v>
      </c>
      <c r="T373">
        <v>48</v>
      </c>
      <c r="U373">
        <v>42</v>
      </c>
      <c r="V373">
        <v>1</v>
      </c>
      <c r="W373">
        <v>8</v>
      </c>
    </row>
    <row r="374" spans="1:23" x14ac:dyDescent="0.25">
      <c r="A374" s="9">
        <v>41618</v>
      </c>
      <c r="B374" s="10">
        <v>4.0760337056633348E-3</v>
      </c>
      <c r="C374" s="10">
        <v>1.6617675876935138E-2</v>
      </c>
      <c r="D374" s="10">
        <v>1.191456006270821E-2</v>
      </c>
      <c r="E374" s="10">
        <v>2.0061728395061727E-2</v>
      </c>
      <c r="F374" s="10">
        <v>1.3117283950617283E-2</v>
      </c>
      <c r="G374" s="10">
        <v>7.2319878472222224E-2</v>
      </c>
      <c r="H374" s="10">
        <v>2.1772418413245287E-2</v>
      </c>
      <c r="I374" s="10">
        <v>6.5787281990985699E-2</v>
      </c>
      <c r="J374" s="10">
        <v>2.4382716049382715E-2</v>
      </c>
      <c r="K374" s="10">
        <v>9.4339622641509435E-4</v>
      </c>
      <c r="L374" s="10">
        <v>1.0739107279037693E-2</v>
      </c>
      <c r="M374" s="10">
        <v>9.4092296885467511E-2</v>
      </c>
      <c r="N374" s="10">
        <v>8.7900230854160391E-2</v>
      </c>
      <c r="O374" s="10">
        <v>0</v>
      </c>
      <c r="P374" s="10">
        <v>4.5977998583960809E-2</v>
      </c>
      <c r="Q374">
        <v>42</v>
      </c>
      <c r="R374">
        <v>11</v>
      </c>
      <c r="S374">
        <v>22</v>
      </c>
      <c r="T374">
        <v>4</v>
      </c>
      <c r="U374">
        <v>18</v>
      </c>
      <c r="V374">
        <v>3</v>
      </c>
      <c r="W374">
        <v>10</v>
      </c>
    </row>
    <row r="375" spans="1:23" x14ac:dyDescent="0.25">
      <c r="A375" s="9">
        <v>41614</v>
      </c>
      <c r="B375" s="10">
        <v>2.0388217110646423E-2</v>
      </c>
      <c r="C375" s="10">
        <v>3.1506360718107245E-3</v>
      </c>
      <c r="D375" s="10">
        <v>1.2900198719364098E-2</v>
      </c>
      <c r="E375" s="10">
        <v>1.0386398763523956E-2</v>
      </c>
      <c r="F375" s="10">
        <v>9.7215688909795487E-3</v>
      </c>
      <c r="G375" s="10">
        <v>3.5826410355486858E-2</v>
      </c>
      <c r="H375" s="10">
        <v>2.2079929344226097E-2</v>
      </c>
      <c r="I375" s="10">
        <v>5.6547019556324747E-2</v>
      </c>
      <c r="J375" s="10">
        <v>2.4420401854714065E-2</v>
      </c>
      <c r="K375" s="10">
        <v>6.3111798042246267E-4</v>
      </c>
      <c r="L375" s="10">
        <v>1.0763167711555697E-2</v>
      </c>
      <c r="M375" s="10">
        <v>5.7906339699712955E-2</v>
      </c>
      <c r="N375" s="10">
        <v>8.8036089016222466E-2</v>
      </c>
      <c r="O375" s="10">
        <v>0</v>
      </c>
      <c r="P375" s="10">
        <v>4.13234103610403E-2</v>
      </c>
      <c r="Q375">
        <v>4</v>
      </c>
      <c r="R375">
        <v>45</v>
      </c>
      <c r="S375">
        <v>18</v>
      </c>
      <c r="T375">
        <v>26</v>
      </c>
      <c r="U375">
        <v>29</v>
      </c>
      <c r="V375">
        <v>6</v>
      </c>
      <c r="W375">
        <v>9</v>
      </c>
    </row>
    <row r="376" spans="1:23" x14ac:dyDescent="0.25">
      <c r="A376" s="9">
        <v>41611</v>
      </c>
      <c r="B376" s="10">
        <v>1.0696095076400678E-2</v>
      </c>
      <c r="C376" s="10">
        <v>5.6705230568681762E-3</v>
      </c>
      <c r="D376" s="10">
        <v>6.9175696594427245E-3</v>
      </c>
      <c r="E376" s="10">
        <v>5.971479500891266E-3</v>
      </c>
      <c r="F376" s="10">
        <v>6.956063500428167E-3</v>
      </c>
      <c r="G376" s="10">
        <v>8.1078655718580334E-2</v>
      </c>
      <c r="H376" s="10">
        <v>5.3030303030303025E-2</v>
      </c>
      <c r="I376" s="10">
        <v>3.6211730794031012E-2</v>
      </c>
      <c r="J376" s="10">
        <v>2.4144637612129871E-2</v>
      </c>
      <c r="K376" s="10">
        <v>9.4665396522981675E-4</v>
      </c>
      <c r="L376" s="10">
        <v>1.0516835094493047E-2</v>
      </c>
      <c r="M376" s="10">
        <v>0.13410895874888334</v>
      </c>
      <c r="N376" s="10">
        <v>8.7392081351154061E-2</v>
      </c>
      <c r="O376" s="10">
        <v>0</v>
      </c>
      <c r="P376" s="10">
        <v>4.2228036872076824E-2</v>
      </c>
      <c r="Q376">
        <v>23</v>
      </c>
      <c r="R376">
        <v>38</v>
      </c>
      <c r="S376">
        <v>34</v>
      </c>
      <c r="T376">
        <v>37</v>
      </c>
      <c r="U376">
        <v>33</v>
      </c>
      <c r="V376">
        <v>2</v>
      </c>
      <c r="W376">
        <v>5</v>
      </c>
    </row>
    <row r="377" spans="1:23" x14ac:dyDescent="0.25">
      <c r="A377" s="9">
        <v>41607</v>
      </c>
      <c r="B377" s="10">
        <v>1.0117039063687491E-2</v>
      </c>
      <c r="C377" s="10">
        <v>1.2918229557389346E-2</v>
      </c>
      <c r="D377" s="10">
        <v>1.3220577871740663E-2</v>
      </c>
      <c r="E377" s="10">
        <v>1.8870431893687706E-3</v>
      </c>
      <c r="F377" s="10">
        <v>7.5679936933385891E-3</v>
      </c>
      <c r="G377" s="10">
        <v>5.5509176439408996E-2</v>
      </c>
      <c r="H377" s="10">
        <v>9.3755722395165719E-2</v>
      </c>
      <c r="I377" s="10">
        <v>4.5710883375524862E-2</v>
      </c>
      <c r="J377" s="10">
        <v>2.3868018286622938E-2</v>
      </c>
      <c r="K377" s="10">
        <v>9.4573643410852709E-4</v>
      </c>
      <c r="L377" s="10">
        <v>1.0275904823326859E-2</v>
      </c>
      <c r="M377" s="10">
        <v>0.14926489883457472</v>
      </c>
      <c r="N377" s="10">
        <v>9.3755722395165719E-2</v>
      </c>
      <c r="O377" s="10">
        <v>0</v>
      </c>
      <c r="P377" s="10">
        <v>4.3136803014682923E-2</v>
      </c>
      <c r="Q377">
        <v>22</v>
      </c>
      <c r="R377">
        <v>16</v>
      </c>
      <c r="S377">
        <v>15</v>
      </c>
      <c r="T377">
        <v>47</v>
      </c>
      <c r="U377">
        <v>32</v>
      </c>
      <c r="V377">
        <v>4</v>
      </c>
      <c r="W377">
        <v>1</v>
      </c>
    </row>
    <row r="378" spans="1:23" x14ac:dyDescent="0.25">
      <c r="A378" s="9">
        <v>41604</v>
      </c>
      <c r="B378" s="10">
        <v>4.0925721092487021E-3</v>
      </c>
      <c r="C378" s="10">
        <v>1.7013232514177693E-2</v>
      </c>
      <c r="D378" s="10">
        <v>1.3580376881777028E-2</v>
      </c>
      <c r="E378" s="10">
        <v>4.7268907563025207E-3</v>
      </c>
      <c r="F378" s="10">
        <v>1.6996810475071344E-2</v>
      </c>
      <c r="G378" s="10">
        <v>8.3667923691215604E-2</v>
      </c>
      <c r="H378" s="10">
        <v>0.10789210789210789</v>
      </c>
      <c r="I378" s="10">
        <v>5.6409882736577287E-2</v>
      </c>
      <c r="J378" s="10">
        <v>2.3905080426819558E-2</v>
      </c>
      <c r="K378" s="10">
        <v>6.2986615344239353E-4</v>
      </c>
      <c r="L378" s="10">
        <v>1.042992304158117E-2</v>
      </c>
      <c r="M378" s="10">
        <v>0.19156003158332349</v>
      </c>
      <c r="N378" s="10">
        <v>0.10789210789210789</v>
      </c>
      <c r="O378" s="10">
        <v>0</v>
      </c>
      <c r="P378" s="10">
        <v>4.9253569333762209E-2</v>
      </c>
      <c r="Q378">
        <v>43</v>
      </c>
      <c r="R378">
        <v>9</v>
      </c>
      <c r="S378">
        <v>15</v>
      </c>
      <c r="T378">
        <v>41</v>
      </c>
      <c r="U378">
        <v>10</v>
      </c>
      <c r="V378">
        <v>3</v>
      </c>
      <c r="W378">
        <v>1</v>
      </c>
    </row>
    <row r="379" spans="1:23" x14ac:dyDescent="0.25">
      <c r="A379" s="9">
        <v>41600</v>
      </c>
      <c r="B379" s="10">
        <v>2.8493668073761389E-3</v>
      </c>
      <c r="C379" s="10">
        <v>1.5458786936236391E-2</v>
      </c>
      <c r="D379" s="10">
        <v>1.5795101088646967E-2</v>
      </c>
      <c r="E379" s="10">
        <v>4.7408819545477349E-3</v>
      </c>
      <c r="F379" s="10">
        <v>2.2350053401787553E-2</v>
      </c>
      <c r="G379" s="10">
        <v>6.5033894079517526E-2</v>
      </c>
      <c r="H379" s="10">
        <v>8.8540120855246762E-2</v>
      </c>
      <c r="I379" s="10">
        <v>6.1194190188594788E-2</v>
      </c>
      <c r="J379" s="10">
        <v>2.3942257845834827E-2</v>
      </c>
      <c r="K379" s="10">
        <v>1.2642351878793959E-3</v>
      </c>
      <c r="L379" s="10">
        <v>1.063389631534007E-2</v>
      </c>
      <c r="M379" s="10">
        <v>0.1535740149347643</v>
      </c>
      <c r="N379" s="10">
        <v>0.1064938172247659</v>
      </c>
      <c r="O379" s="10">
        <v>0</v>
      </c>
      <c r="P379" s="10">
        <v>5.2647212991049602E-2</v>
      </c>
      <c r="Q379">
        <v>45</v>
      </c>
      <c r="R379">
        <v>16</v>
      </c>
      <c r="S379">
        <v>12</v>
      </c>
      <c r="T379">
        <v>39</v>
      </c>
      <c r="U379">
        <v>2</v>
      </c>
      <c r="V379">
        <v>6</v>
      </c>
      <c r="W379">
        <v>3</v>
      </c>
    </row>
    <row r="380" spans="1:23" x14ac:dyDescent="0.25">
      <c r="A380" s="9">
        <v>41597</v>
      </c>
      <c r="B380" s="10">
        <v>5.6864551796761871E-3</v>
      </c>
      <c r="C380" s="10">
        <v>2.2152994115610938E-3</v>
      </c>
      <c r="D380" s="10">
        <v>9.1597438560055387E-3</v>
      </c>
      <c r="E380" s="10">
        <v>1.3276525563496427E-2</v>
      </c>
      <c r="F380" s="10">
        <v>1.5515040089883051E-2</v>
      </c>
      <c r="G380" s="10">
        <v>2.1978561091078569E-2</v>
      </c>
      <c r="H380" s="10">
        <v>1.43107476635514E-2</v>
      </c>
      <c r="I380" s="10">
        <v>4.5853064100622301E-2</v>
      </c>
      <c r="J380" s="10">
        <v>2.3664030673376468E-2</v>
      </c>
      <c r="K380" s="10">
        <v>1.2649863117152839E-3</v>
      </c>
      <c r="L380" s="10">
        <v>1.052986999423873E-2</v>
      </c>
      <c r="M380" s="10">
        <v>3.6289308754629969E-2</v>
      </c>
      <c r="N380" s="10">
        <v>0.10665969544474217</v>
      </c>
      <c r="O380" s="10">
        <v>0</v>
      </c>
      <c r="P380" s="10">
        <v>4.7953374676369037E-2</v>
      </c>
      <c r="Q380">
        <v>40</v>
      </c>
      <c r="R380">
        <v>47</v>
      </c>
      <c r="S380">
        <v>27</v>
      </c>
      <c r="T380">
        <v>18</v>
      </c>
      <c r="U380">
        <v>12</v>
      </c>
      <c r="V380">
        <v>8</v>
      </c>
      <c r="W380">
        <v>10</v>
      </c>
    </row>
    <row r="381" spans="1:23" x14ac:dyDescent="0.25">
      <c r="A381" s="9">
        <v>41593</v>
      </c>
      <c r="B381" s="10">
        <v>8.5647425897035882E-3</v>
      </c>
      <c r="C381" s="10">
        <v>5.0829669550418385E-3</v>
      </c>
      <c r="D381" s="10">
        <v>1.5852246993105529E-2</v>
      </c>
      <c r="E381" s="10">
        <v>9.5043801752070099E-4</v>
      </c>
      <c r="F381" s="10">
        <v>3.4833632151256197E-3</v>
      </c>
      <c r="G381" s="10">
        <v>9.9063962558502347E-2</v>
      </c>
      <c r="H381" s="10">
        <v>7.6315293991069982E-2</v>
      </c>
      <c r="I381" s="10">
        <v>3.3933757770497279E-2</v>
      </c>
      <c r="J381" s="10">
        <v>2.3068922756910276E-2</v>
      </c>
      <c r="K381" s="10">
        <v>9.4922106743424665E-4</v>
      </c>
      <c r="L381" s="10">
        <v>1.0198041145456345E-2</v>
      </c>
      <c r="M381" s="10">
        <v>0.17537925654957232</v>
      </c>
      <c r="N381" s="10">
        <v>0.1068260912254672</v>
      </c>
      <c r="O381" s="10">
        <v>0</v>
      </c>
      <c r="P381" s="10">
        <v>5.3926777468691567E-2</v>
      </c>
      <c r="Q381">
        <v>26</v>
      </c>
      <c r="R381">
        <v>37</v>
      </c>
      <c r="S381">
        <v>11</v>
      </c>
      <c r="T381">
        <v>49</v>
      </c>
      <c r="U381">
        <v>44</v>
      </c>
      <c r="V381">
        <v>2</v>
      </c>
      <c r="W381">
        <v>5</v>
      </c>
    </row>
    <row r="382" spans="1:23" x14ac:dyDescent="0.25">
      <c r="A382" s="9">
        <v>41590</v>
      </c>
      <c r="B382" s="10">
        <v>1.9334821428571427E-2</v>
      </c>
      <c r="C382" s="10">
        <v>3.4912109375000002E-3</v>
      </c>
      <c r="D382" s="10">
        <v>6.6562499999999998E-3</v>
      </c>
      <c r="E382" s="10">
        <v>1.7151639344262296E-2</v>
      </c>
      <c r="F382" s="10">
        <v>1.2094907407407408E-2</v>
      </c>
      <c r="G382" s="10">
        <v>4.0134580291970805E-2</v>
      </c>
      <c r="H382" s="10">
        <v>2.4734042553191487E-2</v>
      </c>
      <c r="I382" s="10">
        <v>5.8728829117741126E-2</v>
      </c>
      <c r="J382" s="10">
        <v>2.2155448717948719E-2</v>
      </c>
      <c r="K382" s="10">
        <v>1.585820895522388E-3</v>
      </c>
      <c r="L382" s="10">
        <v>1.0334511280042901E-2</v>
      </c>
      <c r="M382" s="10">
        <v>6.4868622845162288E-2</v>
      </c>
      <c r="N382" s="10">
        <v>0.10384615384615385</v>
      </c>
      <c r="O382" s="10">
        <v>0</v>
      </c>
      <c r="P382" s="10">
        <v>5.2258488032525863E-2</v>
      </c>
      <c r="Q382">
        <v>6</v>
      </c>
      <c r="R382">
        <v>44</v>
      </c>
      <c r="S382">
        <v>31</v>
      </c>
      <c r="T382">
        <v>10</v>
      </c>
      <c r="U382">
        <v>22</v>
      </c>
      <c r="V382">
        <v>8</v>
      </c>
      <c r="W382">
        <v>9</v>
      </c>
    </row>
    <row r="383" spans="1:23" x14ac:dyDescent="0.25">
      <c r="A383" s="9">
        <v>41586</v>
      </c>
      <c r="B383" s="10">
        <v>1.2724800533620668E-2</v>
      </c>
      <c r="C383" s="10">
        <v>1.589397496087637E-2</v>
      </c>
      <c r="D383" s="10">
        <v>1.5901862789641074E-3</v>
      </c>
      <c r="E383" s="10">
        <v>1.4297908664105847E-2</v>
      </c>
      <c r="F383" s="10">
        <v>8.9147914305757921E-3</v>
      </c>
      <c r="G383" s="10">
        <v>4.0213073311664856E-2</v>
      </c>
      <c r="H383" s="10">
        <v>1.9978024173409249E-2</v>
      </c>
      <c r="I383" s="10">
        <v>5.3421661868142789E-2</v>
      </c>
      <c r="J383" s="10">
        <v>2.219012078167008E-2</v>
      </c>
      <c r="K383" s="10">
        <v>1.2747190211978942E-3</v>
      </c>
      <c r="L383" s="10">
        <v>1.0401698279102273E-2</v>
      </c>
      <c r="M383" s="10">
        <v>6.0191097485074105E-2</v>
      </c>
      <c r="N383" s="10">
        <v>0.10085688958928396</v>
      </c>
      <c r="O383" s="10">
        <v>0</v>
      </c>
      <c r="P383" s="10">
        <v>4.9659366344390755E-2</v>
      </c>
      <c r="Q383">
        <v>19</v>
      </c>
      <c r="R383">
        <v>13</v>
      </c>
      <c r="S383">
        <v>48</v>
      </c>
      <c r="T383">
        <v>15</v>
      </c>
      <c r="U383">
        <v>28</v>
      </c>
      <c r="V383">
        <v>7</v>
      </c>
      <c r="W383">
        <v>11</v>
      </c>
    </row>
    <row r="384" spans="1:23" x14ac:dyDescent="0.25">
      <c r="A384" s="9">
        <v>41583</v>
      </c>
      <c r="B384" s="10">
        <v>9.8771776555835345E-3</v>
      </c>
      <c r="C384" s="10">
        <v>1.3356957884694017E-2</v>
      </c>
      <c r="D384" s="10">
        <v>1.1813537675606643E-2</v>
      </c>
      <c r="E384" s="10">
        <v>1.1470270825838944E-2</v>
      </c>
      <c r="F384" s="10">
        <v>4.4488341134538579E-3</v>
      </c>
      <c r="G384" s="10">
        <v>3.9473077632306848E-2</v>
      </c>
      <c r="H384" s="10">
        <v>2.1312103921878173E-2</v>
      </c>
      <c r="I384" s="10">
        <v>5.0966778155176994E-2</v>
      </c>
      <c r="J384" s="10">
        <v>2.1907402941885701E-2</v>
      </c>
      <c r="K384" s="10">
        <v>9.5513322884012539E-4</v>
      </c>
      <c r="L384" s="10">
        <v>1.0424743782619816E-2</v>
      </c>
      <c r="M384" s="10">
        <v>6.0785181554185025E-2</v>
      </c>
      <c r="N384" s="10">
        <v>9.8739861670896156E-2</v>
      </c>
      <c r="O384" s="10">
        <v>0</v>
      </c>
      <c r="P384" s="10">
        <v>4.5514599073503741E-2</v>
      </c>
      <c r="Q384">
        <v>26</v>
      </c>
      <c r="R384">
        <v>16</v>
      </c>
      <c r="S384">
        <v>21</v>
      </c>
      <c r="T384">
        <v>23</v>
      </c>
      <c r="U384">
        <v>42</v>
      </c>
      <c r="V384">
        <v>6</v>
      </c>
      <c r="W384">
        <v>9</v>
      </c>
    </row>
    <row r="385" spans="1:23" x14ac:dyDescent="0.25">
      <c r="A385" s="9">
        <v>41579</v>
      </c>
      <c r="B385" s="10">
        <v>1.4679465733329901E-2</v>
      </c>
      <c r="C385" s="10">
        <v>1.4964512348818185E-2</v>
      </c>
      <c r="D385" s="10">
        <v>3.1895542099623733E-3</v>
      </c>
      <c r="E385" s="10">
        <v>2.8705987889661357E-3</v>
      </c>
      <c r="F385" s="10">
        <v>2.5600772853520107E-3</v>
      </c>
      <c r="G385" s="10">
        <v>8.6967897526903745E-2</v>
      </c>
      <c r="H385" s="10">
        <v>9.0175605125771247E-2</v>
      </c>
      <c r="I385" s="10">
        <v>3.8264208366428611E-2</v>
      </c>
      <c r="J385" s="10">
        <v>2.0669806384092101E-2</v>
      </c>
      <c r="K385" s="10">
        <v>6.4130398476903029E-4</v>
      </c>
      <c r="L385" s="10">
        <v>1.0134797060305078E-2</v>
      </c>
      <c r="M385" s="10">
        <v>0.17714350265267498</v>
      </c>
      <c r="N385" s="10">
        <v>9.8894869303032568E-2</v>
      </c>
      <c r="O385" s="10">
        <v>0</v>
      </c>
      <c r="P385" s="10">
        <v>5.0979266276131689E-2</v>
      </c>
      <c r="Q385">
        <v>15</v>
      </c>
      <c r="R385">
        <v>14</v>
      </c>
      <c r="S385">
        <v>44</v>
      </c>
      <c r="T385">
        <v>45</v>
      </c>
      <c r="U385">
        <v>47</v>
      </c>
      <c r="V385">
        <v>4</v>
      </c>
      <c r="W385">
        <v>2</v>
      </c>
    </row>
    <row r="386" spans="1:23" x14ac:dyDescent="0.25">
      <c r="A386" s="9">
        <v>41576</v>
      </c>
      <c r="B386" s="10">
        <v>1.661176000798642E-2</v>
      </c>
      <c r="C386" s="10">
        <v>2.5544267053701016E-3</v>
      </c>
      <c r="D386" s="10">
        <v>1.5018259281801581E-2</v>
      </c>
      <c r="E386" s="10">
        <v>9.6390484003281377E-3</v>
      </c>
      <c r="F386" s="10">
        <v>1.9141372709871478E-2</v>
      </c>
      <c r="G386" s="10">
        <v>5.2271139063591897E-2</v>
      </c>
      <c r="H386" s="10">
        <v>1.9815187132694093E-2</v>
      </c>
      <c r="I386" s="10">
        <v>6.2964867105357716E-2</v>
      </c>
      <c r="J386" s="10">
        <v>2.0421753607103216E-2</v>
      </c>
      <c r="K386" s="10">
        <v>9.6189419163891972E-4</v>
      </c>
      <c r="L386" s="10">
        <v>1.0400642537914988E-2</v>
      </c>
      <c r="M386" s="10">
        <v>7.2086326196285994E-2</v>
      </c>
      <c r="N386" s="10">
        <v>9.9050364380553063E-2</v>
      </c>
      <c r="O386" s="10">
        <v>0</v>
      </c>
      <c r="P386" s="10">
        <v>4.9196585270871285E-2</v>
      </c>
      <c r="Q386">
        <v>9</v>
      </c>
      <c r="R386">
        <v>45</v>
      </c>
      <c r="S386">
        <v>15</v>
      </c>
      <c r="T386">
        <v>27</v>
      </c>
      <c r="U386">
        <v>4</v>
      </c>
      <c r="V386">
        <v>7</v>
      </c>
      <c r="W386">
        <v>9</v>
      </c>
    </row>
    <row r="387" spans="1:23" x14ac:dyDescent="0.25">
      <c r="A387" s="9">
        <v>41572</v>
      </c>
      <c r="B387" s="10">
        <v>1.2207874015748032E-2</v>
      </c>
      <c r="C387" s="10">
        <v>1.7936740958227681E-2</v>
      </c>
      <c r="D387" s="10">
        <v>1.2795275590551181E-2</v>
      </c>
      <c r="E387" s="10">
        <v>1.5398075240594925E-2</v>
      </c>
      <c r="F387" s="10">
        <v>1.2454068241469815E-2</v>
      </c>
      <c r="G387" s="10">
        <v>3.4138088110886963E-2</v>
      </c>
      <c r="H387" s="10">
        <v>2.4940089010612804E-2</v>
      </c>
      <c r="I387" s="10">
        <v>7.0792034046591623E-2</v>
      </c>
      <c r="J387" s="10">
        <v>2.0453913849004166E-2</v>
      </c>
      <c r="K387" s="10">
        <v>9.5988001499812512E-4</v>
      </c>
      <c r="L387" s="10">
        <v>1.0700181279698144E-2</v>
      </c>
      <c r="M387" s="10">
        <v>5.9078177121499764E-2</v>
      </c>
      <c r="N387" s="10">
        <v>9.9206349206349215E-2</v>
      </c>
      <c r="O387" s="10">
        <v>0</v>
      </c>
      <c r="P387" s="10">
        <v>4.5193706560401364E-2</v>
      </c>
      <c r="Q387">
        <v>23</v>
      </c>
      <c r="R387">
        <v>6</v>
      </c>
      <c r="S387">
        <v>21</v>
      </c>
      <c r="T387">
        <v>14</v>
      </c>
      <c r="U387">
        <v>22</v>
      </c>
      <c r="V387">
        <v>8</v>
      </c>
      <c r="W387">
        <v>9</v>
      </c>
    </row>
    <row r="388" spans="1:23" x14ac:dyDescent="0.25">
      <c r="A388" s="9">
        <v>41569</v>
      </c>
      <c r="B388" s="10">
        <v>1.955327159865676E-2</v>
      </c>
      <c r="C388" s="10">
        <v>3.5380713799715476E-3</v>
      </c>
      <c r="D388" s="10">
        <v>3.2152390196554239E-3</v>
      </c>
      <c r="E388" s="10">
        <v>9.9507443688084569E-3</v>
      </c>
      <c r="F388" s="10">
        <v>1.2471371159414027E-2</v>
      </c>
      <c r="G388" s="10">
        <v>5.3245571463237072E-2</v>
      </c>
      <c r="H388" s="10">
        <v>3.0619942394733233E-2</v>
      </c>
      <c r="I388" s="10">
        <v>4.8728697526506215E-2</v>
      </c>
      <c r="J388" s="10">
        <v>2.0486175542772312E-2</v>
      </c>
      <c r="K388" s="10">
        <v>6.399278954484002E-4</v>
      </c>
      <c r="L388" s="10">
        <v>1.0601911057870157E-2</v>
      </c>
      <c r="M388" s="10">
        <v>8.3865513857970309E-2</v>
      </c>
      <c r="N388" s="10">
        <v>9.8567923489059128E-2</v>
      </c>
      <c r="O388" s="10">
        <v>0</v>
      </c>
      <c r="P388" s="10">
        <v>4.3304916646492359E-2</v>
      </c>
      <c r="Q388">
        <v>2</v>
      </c>
      <c r="R388">
        <v>43</v>
      </c>
      <c r="S388">
        <v>44</v>
      </c>
      <c r="T388">
        <v>28</v>
      </c>
      <c r="U388">
        <v>21</v>
      </c>
      <c r="V388">
        <v>5</v>
      </c>
      <c r="W388">
        <v>8</v>
      </c>
    </row>
    <row r="389" spans="1:23" x14ac:dyDescent="0.25">
      <c r="A389" s="9">
        <v>41565</v>
      </c>
      <c r="B389" s="10">
        <v>1.0279094260136913E-2</v>
      </c>
      <c r="C389" s="10">
        <v>8.0133708816997502E-3</v>
      </c>
      <c r="D389" s="10">
        <v>1.6033576194855109E-2</v>
      </c>
      <c r="E389" s="10">
        <v>1.4527096641252834E-2</v>
      </c>
      <c r="F389" s="10">
        <v>1.2863913337846985E-3</v>
      </c>
      <c r="G389" s="10">
        <v>7.9578411261229401E-2</v>
      </c>
      <c r="H389" s="10">
        <v>7.0089520800421273E-2</v>
      </c>
      <c r="I389" s="10">
        <v>5.0139529311729304E-2</v>
      </c>
      <c r="J389" s="10">
        <v>2.0518539169222191E-2</v>
      </c>
      <c r="K389" s="10">
        <v>9.6393284601172804E-4</v>
      </c>
      <c r="L389" s="10">
        <v>1.0530039944128426E-2</v>
      </c>
      <c r="M389" s="10">
        <v>0.14966793206165069</v>
      </c>
      <c r="N389" s="10">
        <v>9.8723639007999187E-2</v>
      </c>
      <c r="O389" s="10">
        <v>0</v>
      </c>
      <c r="P389" s="10">
        <v>4.5956130323008847E-2</v>
      </c>
      <c r="Q389">
        <v>29</v>
      </c>
      <c r="R389">
        <v>34</v>
      </c>
      <c r="S389">
        <v>11</v>
      </c>
      <c r="T389">
        <v>16</v>
      </c>
      <c r="U389">
        <v>49</v>
      </c>
      <c r="V389">
        <v>2</v>
      </c>
      <c r="W389">
        <v>4</v>
      </c>
    </row>
    <row r="390" spans="1:23" x14ac:dyDescent="0.25">
      <c r="A390" s="9">
        <v>41562</v>
      </c>
      <c r="B390" s="10">
        <v>1.2566168009205984E-2</v>
      </c>
      <c r="C390" s="10">
        <v>1.0623090353557399E-2</v>
      </c>
      <c r="D390" s="10">
        <v>1.2906428394142468E-2</v>
      </c>
      <c r="E390" s="10">
        <v>1.9320453031312459E-3</v>
      </c>
      <c r="F390" s="10">
        <v>1.482163406214039E-2</v>
      </c>
      <c r="G390" s="10">
        <v>8.4589983489268022E-2</v>
      </c>
      <c r="H390" s="10">
        <v>8.9310829817158918E-2</v>
      </c>
      <c r="I390" s="10">
        <v>5.2849366122177485E-2</v>
      </c>
      <c r="J390" s="10">
        <v>1.9303797468354429E-2</v>
      </c>
      <c r="K390" s="10">
        <v>9.6397273612463489E-4</v>
      </c>
      <c r="L390" s="10">
        <v>1.0581472258558553E-2</v>
      </c>
      <c r="M390" s="10">
        <v>0.17390081330642693</v>
      </c>
      <c r="N390" s="10">
        <v>9.887984729756881E-2</v>
      </c>
      <c r="O390" s="10">
        <v>0</v>
      </c>
      <c r="P390" s="10">
        <v>4.968255135744265E-2</v>
      </c>
      <c r="Q390">
        <v>21</v>
      </c>
      <c r="R390">
        <v>25</v>
      </c>
      <c r="S390">
        <v>20</v>
      </c>
      <c r="T390">
        <v>47</v>
      </c>
      <c r="U390">
        <v>14</v>
      </c>
      <c r="V390">
        <v>3</v>
      </c>
      <c r="W390">
        <v>2</v>
      </c>
    </row>
    <row r="391" spans="1:23" x14ac:dyDescent="0.25">
      <c r="A391" s="9">
        <v>41558</v>
      </c>
      <c r="B391" s="10">
        <v>3.8668779714738514E-3</v>
      </c>
      <c r="C391" s="10">
        <v>1.9940337466206767E-2</v>
      </c>
      <c r="D391" s="10">
        <v>1.1588748019017433E-2</v>
      </c>
      <c r="E391" s="10">
        <v>1.6080917311457072E-3</v>
      </c>
      <c r="F391" s="10">
        <v>6.1297260584106863E-3</v>
      </c>
      <c r="G391" s="10">
        <v>2.4737171045289167E-2</v>
      </c>
      <c r="H391" s="10">
        <v>5.2703350164006929E-2</v>
      </c>
      <c r="I391" s="10">
        <v>4.3133781246254443E-2</v>
      </c>
      <c r="J391" s="10">
        <v>1.9940337466206767E-2</v>
      </c>
      <c r="K391" s="10">
        <v>9.6951617414002057E-4</v>
      </c>
      <c r="L391" s="10">
        <v>1.0475952896249065E-2</v>
      </c>
      <c r="M391" s="10">
        <v>7.7440521209296093E-2</v>
      </c>
      <c r="N391" s="10">
        <v>9.8237868840087533E-2</v>
      </c>
      <c r="O391" s="10">
        <v>0</v>
      </c>
      <c r="P391" s="10">
        <v>4.8294373566061664E-2</v>
      </c>
      <c r="Q391">
        <v>43</v>
      </c>
      <c r="R391">
        <v>1</v>
      </c>
      <c r="S391">
        <v>23</v>
      </c>
      <c r="T391">
        <v>49</v>
      </c>
      <c r="U391">
        <v>39</v>
      </c>
      <c r="V391">
        <v>8</v>
      </c>
      <c r="W391">
        <v>7</v>
      </c>
    </row>
    <row r="392" spans="1:23" x14ac:dyDescent="0.25">
      <c r="A392" s="9">
        <v>41555</v>
      </c>
      <c r="B392" s="10">
        <v>4.8329779673063258E-3</v>
      </c>
      <c r="C392" s="10">
        <v>1.9354838709677419E-3</v>
      </c>
      <c r="D392" s="10">
        <v>5.8049886621315185E-3</v>
      </c>
      <c r="E392" s="10">
        <v>6.7999999999999996E-3</v>
      </c>
      <c r="F392" s="10">
        <v>1.0315018315018316E-2</v>
      </c>
      <c r="G392" s="10">
        <v>7.5147723322905813E-2</v>
      </c>
      <c r="H392" s="10">
        <v>2.3978385680513341E-2</v>
      </c>
      <c r="I392" s="10">
        <v>2.9688468815423901E-2</v>
      </c>
      <c r="J392" s="10">
        <v>1.9649859943977593E-2</v>
      </c>
      <c r="K392" s="10">
        <v>1.6133229247983346E-3</v>
      </c>
      <c r="L392" s="10">
        <v>1.0022612812578118E-2</v>
      </c>
      <c r="M392" s="10">
        <v>9.9126109003419158E-2</v>
      </c>
      <c r="N392" s="10">
        <v>9.8393801965230537E-2</v>
      </c>
      <c r="O392" s="10">
        <v>0</v>
      </c>
      <c r="P392" s="10">
        <v>4.735984584865776E-2</v>
      </c>
      <c r="Q392">
        <v>41</v>
      </c>
      <c r="R392">
        <v>48</v>
      </c>
      <c r="S392">
        <v>37</v>
      </c>
      <c r="T392">
        <v>34</v>
      </c>
      <c r="U392">
        <v>25</v>
      </c>
      <c r="V392">
        <v>4</v>
      </c>
      <c r="W392">
        <v>9</v>
      </c>
    </row>
    <row r="393" spans="1:23" x14ac:dyDescent="0.25">
      <c r="A393" s="9">
        <v>41551</v>
      </c>
      <c r="B393" s="10">
        <v>8.73056506157204E-3</v>
      </c>
      <c r="C393" s="10">
        <v>5.4954954954954957E-3</v>
      </c>
      <c r="D393" s="10">
        <v>1.5512523130652349E-2</v>
      </c>
      <c r="E393" s="10">
        <v>4.8489666136724962E-3</v>
      </c>
      <c r="F393" s="10">
        <v>2.1241614641901586E-2</v>
      </c>
      <c r="G393" s="10">
        <v>8.8064955712014531E-2</v>
      </c>
      <c r="H393" s="10">
        <v>2.4377318494965553E-2</v>
      </c>
      <c r="I393" s="10">
        <v>5.5829164943293971E-2</v>
      </c>
      <c r="J393" s="10">
        <v>2.1241614641901586E-2</v>
      </c>
      <c r="K393" s="10">
        <v>6.4514642519757602E-4</v>
      </c>
      <c r="L393" s="10">
        <v>1.0025108017247951E-2</v>
      </c>
      <c r="M393" s="10">
        <v>0.11244227420698008</v>
      </c>
      <c r="N393" s="10">
        <v>9.8550230903172081E-2</v>
      </c>
      <c r="O393" s="10">
        <v>0</v>
      </c>
      <c r="P393" s="10">
        <v>4.6975273835018344E-2</v>
      </c>
      <c r="Q393">
        <v>29</v>
      </c>
      <c r="R393">
        <v>38</v>
      </c>
      <c r="S393">
        <v>9</v>
      </c>
      <c r="T393">
        <v>40</v>
      </c>
      <c r="U393">
        <v>1</v>
      </c>
      <c r="V393">
        <v>2</v>
      </c>
      <c r="W393">
        <v>9</v>
      </c>
    </row>
    <row r="394" spans="1:23" x14ac:dyDescent="0.25">
      <c r="A394" s="9">
        <v>41548</v>
      </c>
      <c r="B394" s="10">
        <v>2.0673339399454049E-2</v>
      </c>
      <c r="C394" s="10">
        <v>1.1961976452422311E-2</v>
      </c>
      <c r="D394" s="10">
        <v>1.260303484451105E-2</v>
      </c>
      <c r="E394" s="10">
        <v>9.6868365180467087E-3</v>
      </c>
      <c r="F394" s="10">
        <v>1.4601610383367384E-2</v>
      </c>
      <c r="G394" s="10">
        <v>9.3078224522293002E-2</v>
      </c>
      <c r="H394" s="10">
        <v>3.6910330414012739E-2</v>
      </c>
      <c r="I394" s="10">
        <v>6.9526797597801504E-2</v>
      </c>
      <c r="J394" s="10">
        <v>2.1275438869038373E-2</v>
      </c>
      <c r="K394" s="10">
        <v>1.6133087495809589E-3</v>
      </c>
      <c r="L394" s="10">
        <v>1.0253843533422957E-2</v>
      </c>
      <c r="M394" s="10">
        <v>0.12998855493630573</v>
      </c>
      <c r="N394" s="10">
        <v>9.7102163583055318E-2</v>
      </c>
      <c r="O394" s="10">
        <v>0</v>
      </c>
      <c r="P394" s="10">
        <v>4.8909923568950915E-2</v>
      </c>
      <c r="Q394">
        <v>2</v>
      </c>
      <c r="R394">
        <v>21</v>
      </c>
      <c r="S394">
        <v>20</v>
      </c>
      <c r="T394">
        <v>26</v>
      </c>
      <c r="U394">
        <v>13</v>
      </c>
      <c r="V394">
        <v>2</v>
      </c>
      <c r="W394">
        <v>7</v>
      </c>
    </row>
    <row r="395" spans="1:23" x14ac:dyDescent="0.25">
      <c r="A395" s="9">
        <v>41544</v>
      </c>
      <c r="B395" s="10">
        <v>3.8787878787878787E-3</v>
      </c>
      <c r="C395" s="10">
        <v>1.6858838601720393E-2</v>
      </c>
      <c r="D395" s="10">
        <v>3.5581912527798366E-3</v>
      </c>
      <c r="E395" s="10">
        <v>1.7207792207792207E-2</v>
      </c>
      <c r="F395" s="10">
        <v>1.6238944468609539E-3</v>
      </c>
      <c r="G395" s="10">
        <v>3.9368756820280362E-2</v>
      </c>
      <c r="H395" s="10">
        <v>8.2827389328937323E-2</v>
      </c>
      <c r="I395" s="10">
        <v>4.3127504387941266E-2</v>
      </c>
      <c r="J395" s="10">
        <v>2.070631123262702E-2</v>
      </c>
      <c r="K395" s="10">
        <v>1.6202121465279358E-3</v>
      </c>
      <c r="L395" s="10">
        <v>1.0076159835831726E-2</v>
      </c>
      <c r="M395" s="10">
        <v>0.12219614614921769</v>
      </c>
      <c r="N395" s="10">
        <v>9.7257031467557792E-2</v>
      </c>
      <c r="O395" s="10">
        <v>0</v>
      </c>
      <c r="P395" s="10">
        <v>5.0194481290641128E-2</v>
      </c>
      <c r="Q395">
        <v>41</v>
      </c>
      <c r="R395">
        <v>8</v>
      </c>
      <c r="S395">
        <v>43</v>
      </c>
      <c r="T395">
        <v>7</v>
      </c>
      <c r="U395">
        <v>49</v>
      </c>
      <c r="V395">
        <v>8</v>
      </c>
      <c r="W395">
        <v>3</v>
      </c>
    </row>
    <row r="396" spans="1:23" x14ac:dyDescent="0.25">
      <c r="A396" s="9">
        <v>41541</v>
      </c>
      <c r="B396" s="10">
        <v>1.9149044069171867E-2</v>
      </c>
      <c r="C396" s="10">
        <v>1.2996155304055882E-2</v>
      </c>
      <c r="D396" s="10">
        <v>1.2336390806966916E-2</v>
      </c>
      <c r="E396" s="10">
        <v>7.7894416552563512E-3</v>
      </c>
      <c r="F396" s="10">
        <v>1.0087563601940599E-2</v>
      </c>
      <c r="G396" s="10">
        <v>3.6225503760911673E-2</v>
      </c>
      <c r="H396" s="10">
        <v>4.0823571175008875E-3</v>
      </c>
      <c r="I396" s="10">
        <v>6.2358595437391612E-2</v>
      </c>
      <c r="J396" s="10">
        <v>2.0739388407120037E-2</v>
      </c>
      <c r="K396" s="10">
        <v>1.2989053579846018E-3</v>
      </c>
      <c r="L396" s="10">
        <v>1.0216359769180143E-2</v>
      </c>
      <c r="M396" s="10">
        <v>4.0307860878412559E-2</v>
      </c>
      <c r="N396" s="10">
        <v>9.6607333029058259E-2</v>
      </c>
      <c r="O396" s="10">
        <v>0</v>
      </c>
      <c r="P396" s="10">
        <v>4.59104832464012E-2</v>
      </c>
      <c r="Q396">
        <v>4</v>
      </c>
      <c r="R396">
        <v>17</v>
      </c>
      <c r="S396">
        <v>21</v>
      </c>
      <c r="T396">
        <v>33</v>
      </c>
      <c r="U396">
        <v>25</v>
      </c>
      <c r="V396">
        <v>7</v>
      </c>
      <c r="W396">
        <v>11</v>
      </c>
    </row>
    <row r="397" spans="1:23" x14ac:dyDescent="0.25">
      <c r="A397" s="9">
        <v>41537</v>
      </c>
      <c r="B397" s="10">
        <v>7.4847457627118643E-3</v>
      </c>
      <c r="C397" s="10">
        <v>8.4324324324324337E-3</v>
      </c>
      <c r="D397" s="10">
        <v>1.6596610169491526E-2</v>
      </c>
      <c r="E397" s="10">
        <v>1.136E-2</v>
      </c>
      <c r="F397" s="10">
        <v>7.8079999999999998E-3</v>
      </c>
      <c r="G397" s="10">
        <v>5.1587878787878787E-2</v>
      </c>
      <c r="H397" s="10">
        <v>0.10798823529411766</v>
      </c>
      <c r="I397" s="10">
        <v>5.1681788364635828E-2</v>
      </c>
      <c r="J397" s="10">
        <v>2.012342857142857E-2</v>
      </c>
      <c r="K397" s="10">
        <v>9.7499999999999996E-4</v>
      </c>
      <c r="L397" s="10">
        <v>1.0167476987333033E-2</v>
      </c>
      <c r="M397" s="10">
        <v>0.15957611408199646</v>
      </c>
      <c r="N397" s="10">
        <v>0.10798823529411766</v>
      </c>
      <c r="O397" s="10">
        <v>0</v>
      </c>
      <c r="P397" s="10">
        <v>5.1083805361968049E-2</v>
      </c>
      <c r="Q397">
        <v>32</v>
      </c>
      <c r="R397">
        <v>28</v>
      </c>
      <c r="S397">
        <v>8</v>
      </c>
      <c r="T397">
        <v>21</v>
      </c>
      <c r="U397">
        <v>31</v>
      </c>
      <c r="V397">
        <v>7</v>
      </c>
      <c r="W397">
        <v>1</v>
      </c>
    </row>
    <row r="398" spans="1:23" x14ac:dyDescent="0.25">
      <c r="A398" s="9">
        <v>41534</v>
      </c>
      <c r="B398" s="10">
        <v>1.3062409288824385E-2</v>
      </c>
      <c r="C398" s="10">
        <v>8.7912087912087912E-3</v>
      </c>
      <c r="D398" s="10">
        <v>1.5950520833333332E-2</v>
      </c>
      <c r="E398" s="10">
        <v>7.161458333333333E-3</v>
      </c>
      <c r="F398" s="10">
        <v>1.8526543878656557E-2</v>
      </c>
      <c r="G398" s="10">
        <v>5.8150183150183145E-2</v>
      </c>
      <c r="H398" s="10">
        <v>2.9501748251748252E-2</v>
      </c>
      <c r="I398" s="10">
        <v>6.3492141125356394E-2</v>
      </c>
      <c r="J398" s="10">
        <v>1.983058608058608E-2</v>
      </c>
      <c r="K398" s="10">
        <v>9.7811671087533148E-4</v>
      </c>
      <c r="L398" s="10">
        <v>1.0209886280758878E-2</v>
      </c>
      <c r="M398" s="10">
        <v>8.7651931401931393E-2</v>
      </c>
      <c r="N398" s="10">
        <v>0.10654694570135746</v>
      </c>
      <c r="O398" s="10">
        <v>0</v>
      </c>
      <c r="P398" s="10">
        <v>5.085616792574988E-2</v>
      </c>
      <c r="Q398">
        <v>17</v>
      </c>
      <c r="R398">
        <v>27</v>
      </c>
      <c r="S398">
        <v>12</v>
      </c>
      <c r="T398">
        <v>32</v>
      </c>
      <c r="U398">
        <v>4</v>
      </c>
      <c r="V398">
        <v>5</v>
      </c>
      <c r="W398">
        <v>9</v>
      </c>
    </row>
    <row r="399" spans="1:23" x14ac:dyDescent="0.25">
      <c r="A399" s="9">
        <v>41530</v>
      </c>
      <c r="B399" s="10">
        <v>1.6910216589189304E-2</v>
      </c>
      <c r="C399" s="10">
        <v>8.4906182542757516E-3</v>
      </c>
      <c r="D399" s="10">
        <v>3.2567985670086306E-3</v>
      </c>
      <c r="E399" s="10">
        <v>1.0126439694742475E-2</v>
      </c>
      <c r="F399" s="10">
        <v>1.2447996855242898E-2</v>
      </c>
      <c r="G399" s="10">
        <v>6.7900735591302233E-2</v>
      </c>
      <c r="H399" s="10">
        <v>7.3872756457026125E-3</v>
      </c>
      <c r="I399" s="10">
        <v>5.1232069960459058E-2</v>
      </c>
      <c r="J399" s="10">
        <v>1.9536803485439118E-2</v>
      </c>
      <c r="K399" s="10">
        <v>1.6268274695240988E-3</v>
      </c>
      <c r="L399" s="10">
        <v>1.0226962949957848E-2</v>
      </c>
      <c r="M399" s="10">
        <v>7.5288011237004848E-2</v>
      </c>
      <c r="N399" s="10">
        <v>0.10429255972051742</v>
      </c>
      <c r="O399" s="10">
        <v>0</v>
      </c>
      <c r="P399" s="10">
        <v>4.8638162857622042E-2</v>
      </c>
      <c r="Q399">
        <v>7</v>
      </c>
      <c r="R399">
        <v>28</v>
      </c>
      <c r="S399">
        <v>46</v>
      </c>
      <c r="T399">
        <v>25</v>
      </c>
      <c r="U399">
        <v>18</v>
      </c>
      <c r="V399">
        <v>4</v>
      </c>
      <c r="W399">
        <v>11</v>
      </c>
    </row>
    <row r="400" spans="1:23" x14ac:dyDescent="0.25">
      <c r="A400" s="9">
        <v>41527</v>
      </c>
      <c r="B400" s="10">
        <v>8.4994640943193995E-3</v>
      </c>
      <c r="C400" s="10">
        <v>1.3037924503369598E-3</v>
      </c>
      <c r="D400" s="10">
        <v>1.6639871382636656E-2</v>
      </c>
      <c r="E400" s="10">
        <v>1.7643397987760608E-2</v>
      </c>
      <c r="F400" s="10">
        <v>6.5362922355173677E-3</v>
      </c>
      <c r="G400" s="10">
        <v>6.3989592793500402E-2</v>
      </c>
      <c r="H400" s="10">
        <v>2.6321692963433785E-2</v>
      </c>
      <c r="I400" s="10">
        <v>5.0622818150570993E-2</v>
      </c>
      <c r="J400" s="10">
        <v>1.9242076251722553E-2</v>
      </c>
      <c r="K400" s="10">
        <v>6.525439757896727E-4</v>
      </c>
      <c r="L400" s="10">
        <v>1.010621235815789E-2</v>
      </c>
      <c r="M400" s="10">
        <v>9.0311285756934187E-2</v>
      </c>
      <c r="N400" s="10">
        <v>0.10203092491015699</v>
      </c>
      <c r="O400" s="10">
        <v>0</v>
      </c>
      <c r="P400" s="10">
        <v>4.7589356756032951E-2</v>
      </c>
      <c r="Q400">
        <v>29</v>
      </c>
      <c r="R400">
        <v>47</v>
      </c>
      <c r="S400">
        <v>9</v>
      </c>
      <c r="T400">
        <v>5</v>
      </c>
      <c r="U400">
        <v>32</v>
      </c>
      <c r="V400">
        <v>4</v>
      </c>
      <c r="W400">
        <v>8</v>
      </c>
    </row>
    <row r="401" spans="1:23" x14ac:dyDescent="0.25">
      <c r="A401" s="9">
        <v>41523</v>
      </c>
      <c r="B401" s="10">
        <v>1.0122562175702272E-2</v>
      </c>
      <c r="C401" s="10">
        <v>1.2426607209215906E-2</v>
      </c>
      <c r="D401" s="10">
        <v>2.9418126757516762E-3</v>
      </c>
      <c r="E401" s="10">
        <v>9.876543209876543E-3</v>
      </c>
      <c r="F401" s="10">
        <v>6.5359477124183009E-3</v>
      </c>
      <c r="G401" s="10">
        <v>6.9038336582196227E-2</v>
      </c>
      <c r="H401" s="10">
        <v>2.1913043478260872E-2</v>
      </c>
      <c r="I401" s="10">
        <v>4.1903472982964693E-2</v>
      </c>
      <c r="J401" s="10">
        <v>1.8990874932903919E-2</v>
      </c>
      <c r="K401" s="10">
        <v>1.3100794235650535E-3</v>
      </c>
      <c r="L401" s="10">
        <v>9.9329424400048209E-3</v>
      </c>
      <c r="M401" s="10">
        <v>9.0951380060457096E-2</v>
      </c>
      <c r="N401" s="10">
        <v>9.9762006251776073E-2</v>
      </c>
      <c r="O401" s="10">
        <v>0</v>
      </c>
      <c r="P401" s="10">
        <v>4.5704263858782151E-2</v>
      </c>
      <c r="Q401">
        <v>25</v>
      </c>
      <c r="R401">
        <v>19</v>
      </c>
      <c r="S401">
        <v>43</v>
      </c>
      <c r="T401">
        <v>26</v>
      </c>
      <c r="U401">
        <v>33</v>
      </c>
      <c r="V401">
        <v>3</v>
      </c>
      <c r="W401">
        <v>10</v>
      </c>
    </row>
    <row r="402" spans="1:23" x14ac:dyDescent="0.25">
      <c r="A402" s="9">
        <v>41520</v>
      </c>
      <c r="B402" s="10">
        <v>6.2347052280311453E-3</v>
      </c>
      <c r="C402" s="10">
        <v>1.1144640998959416E-2</v>
      </c>
      <c r="D402" s="10">
        <v>1.2765654648956357E-2</v>
      </c>
      <c r="E402" s="10">
        <v>1.2813620071684588E-2</v>
      </c>
      <c r="F402" s="10">
        <v>6.8817204301075269E-3</v>
      </c>
      <c r="G402" s="10">
        <v>8.5360301768990635E-2</v>
      </c>
      <c r="H402" s="10">
        <v>1.8696774193548385E-2</v>
      </c>
      <c r="I402" s="10">
        <v>4.9840341377739031E-2</v>
      </c>
      <c r="J402" s="10">
        <v>1.9021505376344085E-2</v>
      </c>
      <c r="K402" s="10">
        <v>6.5479056331246984E-4</v>
      </c>
      <c r="L402" s="10">
        <v>9.9034958569824347E-3</v>
      </c>
      <c r="M402" s="10">
        <v>0.10405707596253902</v>
      </c>
      <c r="N402" s="10">
        <v>9.586100569259963E-2</v>
      </c>
      <c r="O402" s="10">
        <v>0</v>
      </c>
      <c r="P402" s="10">
        <v>4.4484602151238846E-2</v>
      </c>
      <c r="Q402">
        <v>35</v>
      </c>
      <c r="R402">
        <v>23</v>
      </c>
      <c r="S402">
        <v>18</v>
      </c>
      <c r="T402">
        <v>14</v>
      </c>
      <c r="U402">
        <v>34</v>
      </c>
      <c r="V402">
        <v>2</v>
      </c>
      <c r="W402">
        <v>11</v>
      </c>
    </row>
    <row r="403" spans="1:23" x14ac:dyDescent="0.25">
      <c r="A403" s="9">
        <v>41516</v>
      </c>
      <c r="B403" s="10">
        <v>1.6155088852988692E-2</v>
      </c>
      <c r="C403" s="10">
        <v>8.5361404971598318E-3</v>
      </c>
      <c r="D403" s="10">
        <v>2.0663827287413717E-2</v>
      </c>
      <c r="E403" s="10">
        <v>1.3447887599745434E-2</v>
      </c>
      <c r="F403" s="10">
        <v>1.6757481996659458E-2</v>
      </c>
      <c r="G403" s="10">
        <v>4.149399452131769E-2</v>
      </c>
      <c r="H403" s="10">
        <v>7.4098441815623528E-2</v>
      </c>
      <c r="I403" s="10">
        <v>7.5560426233967137E-2</v>
      </c>
      <c r="J403" s="10">
        <v>2.0663827287413717E-2</v>
      </c>
      <c r="K403" s="10">
        <v>1.6454257165081075E-3</v>
      </c>
      <c r="L403" s="10">
        <v>1.0458867004194706E-2</v>
      </c>
      <c r="M403" s="10">
        <v>0.11559243633694122</v>
      </c>
      <c r="N403" s="10">
        <v>8.8692625677088285E-2</v>
      </c>
      <c r="O403" s="10">
        <v>0</v>
      </c>
      <c r="P403" s="10">
        <v>4.4546286019360566E-2</v>
      </c>
      <c r="Q403">
        <v>9</v>
      </c>
      <c r="R403">
        <v>32</v>
      </c>
      <c r="S403">
        <v>1</v>
      </c>
      <c r="T403">
        <v>17</v>
      </c>
      <c r="U403">
        <v>8</v>
      </c>
      <c r="V403">
        <v>7</v>
      </c>
      <c r="W403">
        <v>3</v>
      </c>
    </row>
    <row r="404" spans="1:23" x14ac:dyDescent="0.25">
      <c r="A404" s="9">
        <v>41513</v>
      </c>
      <c r="B404" s="10">
        <v>9.5441829850255056E-3</v>
      </c>
      <c r="C404" s="10">
        <v>2.6321467098166127E-3</v>
      </c>
      <c r="D404" s="10">
        <v>1.346090708690962E-2</v>
      </c>
      <c r="E404" s="10">
        <v>1.8754045307443366E-2</v>
      </c>
      <c r="F404" s="10">
        <v>9.8919215973621542E-3</v>
      </c>
      <c r="G404" s="10">
        <v>0.10028005974607916</v>
      </c>
      <c r="H404" s="10">
        <v>8.1591794196697917E-2</v>
      </c>
      <c r="I404" s="10">
        <v>5.4283203686557258E-2</v>
      </c>
      <c r="J404" s="10">
        <v>2.0697263901147397E-2</v>
      </c>
      <c r="K404" s="10">
        <v>9.8515134209023404E-4</v>
      </c>
      <c r="L404" s="10">
        <v>1.0456675720612062E-2</v>
      </c>
      <c r="M404" s="10">
        <v>0.18187185394277708</v>
      </c>
      <c r="N404" s="10">
        <v>0.10028005974607916</v>
      </c>
      <c r="O404" s="10">
        <v>0</v>
      </c>
      <c r="P404" s="10">
        <v>5.0515930381255215E-2</v>
      </c>
      <c r="Q404">
        <v>31</v>
      </c>
      <c r="R404">
        <v>47</v>
      </c>
      <c r="S404">
        <v>16</v>
      </c>
      <c r="T404">
        <v>3</v>
      </c>
      <c r="U404">
        <v>29</v>
      </c>
      <c r="V404">
        <v>1</v>
      </c>
      <c r="W404">
        <v>4</v>
      </c>
    </row>
    <row r="405" spans="1:23" x14ac:dyDescent="0.25">
      <c r="A405" s="9">
        <v>41509</v>
      </c>
      <c r="B405" s="10">
        <v>2.0726190764169428E-2</v>
      </c>
      <c r="C405" s="10">
        <v>1.7811140493047852E-2</v>
      </c>
      <c r="D405" s="10">
        <v>1.3507984164518956E-2</v>
      </c>
      <c r="E405" s="10">
        <v>1.5163585418784167E-2</v>
      </c>
      <c r="F405" s="10">
        <v>3.2898715498681629E-3</v>
      </c>
      <c r="G405" s="10">
        <v>4.0814395059683657E-2</v>
      </c>
      <c r="H405" s="10">
        <v>2.4502609783177424E-2</v>
      </c>
      <c r="I405" s="10">
        <v>7.049877239038857E-2</v>
      </c>
      <c r="J405" s="10">
        <v>2.0726190764169428E-2</v>
      </c>
      <c r="K405" s="10">
        <v>1.3146047181703583E-3</v>
      </c>
      <c r="L405" s="10">
        <v>1.0697782501252313E-2</v>
      </c>
      <c r="M405" s="10">
        <v>6.5317004842861084E-2</v>
      </c>
      <c r="N405" s="10">
        <v>9.7176162573245226E-2</v>
      </c>
      <c r="O405" s="10">
        <v>0</v>
      </c>
      <c r="P405" s="10">
        <v>4.6849789702870813E-2</v>
      </c>
      <c r="Q405">
        <v>1</v>
      </c>
      <c r="R405">
        <v>6</v>
      </c>
      <c r="S405">
        <v>18</v>
      </c>
      <c r="T405">
        <v>13</v>
      </c>
      <c r="U405">
        <v>46</v>
      </c>
      <c r="V405">
        <v>8</v>
      </c>
      <c r="W405">
        <v>9</v>
      </c>
    </row>
    <row r="406" spans="1:23" x14ac:dyDescent="0.25">
      <c r="A406" s="9">
        <v>41506</v>
      </c>
      <c r="B406" s="10">
        <v>2.9733424470266574E-3</v>
      </c>
      <c r="C406" s="10">
        <v>1.1852935796597769E-2</v>
      </c>
      <c r="D406" s="10">
        <v>8.5777126099706742E-3</v>
      </c>
      <c r="E406" s="10">
        <v>8.2457225314368169E-3</v>
      </c>
      <c r="F406" s="10">
        <v>7.2310405643738968E-3</v>
      </c>
      <c r="G406" s="10">
        <v>5.3996598639455787E-2</v>
      </c>
      <c r="H406" s="10">
        <v>1.9102990033222588E-2</v>
      </c>
      <c r="I406" s="10">
        <v>3.8880753949405815E-2</v>
      </c>
      <c r="J406" s="10">
        <v>1.9775678866587956E-2</v>
      </c>
      <c r="K406" s="10">
        <v>9.8856367513083928E-4</v>
      </c>
      <c r="L406" s="10">
        <v>1.0278781156027856E-2</v>
      </c>
      <c r="M406" s="10">
        <v>7.3099588672678378E-2</v>
      </c>
      <c r="N406" s="10">
        <v>9.6515984015984019E-2</v>
      </c>
      <c r="O406" s="10">
        <v>0</v>
      </c>
      <c r="P406" s="10">
        <v>4.4826243528732913E-2</v>
      </c>
      <c r="Q406">
        <v>43</v>
      </c>
      <c r="R406">
        <v>19</v>
      </c>
      <c r="S406">
        <v>31</v>
      </c>
      <c r="T406">
        <v>33</v>
      </c>
      <c r="U406">
        <v>37</v>
      </c>
      <c r="V406">
        <v>5</v>
      </c>
      <c r="W406">
        <v>10</v>
      </c>
    </row>
    <row r="407" spans="1:23" x14ac:dyDescent="0.25">
      <c r="A407" s="9">
        <v>41502</v>
      </c>
      <c r="B407" s="10">
        <v>1.6540510232688536E-3</v>
      </c>
      <c r="C407" s="10">
        <v>3.9674796747967483E-3</v>
      </c>
      <c r="D407" s="10">
        <v>1.5226480836236933E-2</v>
      </c>
      <c r="E407" s="10">
        <v>5.942350332594235E-3</v>
      </c>
      <c r="F407" s="10">
        <v>1.6253658536585367E-2</v>
      </c>
      <c r="G407" s="10">
        <v>9.4183405069344819E-2</v>
      </c>
      <c r="H407" s="10">
        <v>3.2462253193960511E-2</v>
      </c>
      <c r="I407" s="10">
        <v>4.3044020403482139E-2</v>
      </c>
      <c r="J407" s="10">
        <v>1.9807834441980785E-2</v>
      </c>
      <c r="K407" s="10">
        <v>9.9134539732494099E-4</v>
      </c>
      <c r="L407" s="10">
        <v>1.0026374299824767E-2</v>
      </c>
      <c r="M407" s="10">
        <v>0.12664565826330532</v>
      </c>
      <c r="N407" s="10">
        <v>9.4183405069344819E-2</v>
      </c>
      <c r="O407" s="10">
        <v>0</v>
      </c>
      <c r="P407" s="10">
        <v>4.4645734513275415E-2</v>
      </c>
      <c r="Q407">
        <v>47</v>
      </c>
      <c r="R407">
        <v>44</v>
      </c>
      <c r="S407">
        <v>12</v>
      </c>
      <c r="T407">
        <v>38</v>
      </c>
      <c r="U407">
        <v>8</v>
      </c>
      <c r="V407">
        <v>1</v>
      </c>
      <c r="W407">
        <v>8</v>
      </c>
    </row>
    <row r="408" spans="1:23" x14ac:dyDescent="0.25">
      <c r="A408" s="9">
        <v>41499</v>
      </c>
      <c r="B408" s="10">
        <v>1.425663099115868E-2</v>
      </c>
      <c r="C408" s="10">
        <v>1.9864366956800343E-3</v>
      </c>
      <c r="D408" s="10">
        <v>1.7898165609463397E-2</v>
      </c>
      <c r="E408" s="10">
        <v>2.3223549282181204E-3</v>
      </c>
      <c r="F408" s="10">
        <v>1.7479641693811075E-2</v>
      </c>
      <c r="G408" s="10">
        <v>6.0742671009771987E-2</v>
      </c>
      <c r="H408" s="10">
        <v>4.7649246202185004E-2</v>
      </c>
      <c r="I408" s="10">
        <v>5.3943229918331309E-2</v>
      </c>
      <c r="J408" s="10">
        <v>1.9840094758661532E-2</v>
      </c>
      <c r="K408" s="10">
        <v>1.6537208719619144E-3</v>
      </c>
      <c r="L408" s="10">
        <v>9.9236261046854422E-3</v>
      </c>
      <c r="M408" s="10">
        <v>0.10839191721195698</v>
      </c>
      <c r="N408" s="10">
        <v>8.7803808569280883E-2</v>
      </c>
      <c r="O408" s="10">
        <v>0</v>
      </c>
      <c r="P408" s="10">
        <v>4.2793967824737177E-2</v>
      </c>
      <c r="Q408">
        <v>16</v>
      </c>
      <c r="R408">
        <v>49</v>
      </c>
      <c r="S408">
        <v>4</v>
      </c>
      <c r="T408">
        <v>45</v>
      </c>
      <c r="U408">
        <v>6</v>
      </c>
      <c r="V408">
        <v>3</v>
      </c>
      <c r="W408">
        <v>6</v>
      </c>
    </row>
    <row r="409" spans="1:23" x14ac:dyDescent="0.25">
      <c r="A409" s="9">
        <v>41495</v>
      </c>
      <c r="B409" s="10">
        <v>8.9250450759852315E-3</v>
      </c>
      <c r="C409" s="10">
        <v>1.4935028407492829E-2</v>
      </c>
      <c r="D409" s="10">
        <v>1.757548204209344E-2</v>
      </c>
      <c r="E409" s="10">
        <v>9.2781402936378474E-3</v>
      </c>
      <c r="F409" s="10">
        <v>1.0285619487377997E-2</v>
      </c>
      <c r="G409" s="10">
        <v>0.10277324632952692</v>
      </c>
      <c r="H409" s="10">
        <v>0.1003196328863778</v>
      </c>
      <c r="I409" s="10">
        <v>6.0999315306587344E-2</v>
      </c>
      <c r="J409" s="10">
        <v>1.9541252657076475E-2</v>
      </c>
      <c r="K409" s="10">
        <v>9.9483860615623247E-4</v>
      </c>
      <c r="L409" s="10">
        <v>1.0118903802365431E-2</v>
      </c>
      <c r="M409" s="10">
        <v>0.20309287921590471</v>
      </c>
      <c r="N409" s="10">
        <v>0.10277324632952692</v>
      </c>
      <c r="O409" s="10">
        <v>0</v>
      </c>
      <c r="P409" s="10">
        <v>4.9371200781106066E-2</v>
      </c>
      <c r="Q409">
        <v>26</v>
      </c>
      <c r="R409">
        <v>14</v>
      </c>
      <c r="S409">
        <v>5</v>
      </c>
      <c r="T409">
        <v>24</v>
      </c>
      <c r="U409">
        <v>22</v>
      </c>
      <c r="V409">
        <v>1</v>
      </c>
      <c r="W409">
        <v>2</v>
      </c>
    </row>
    <row r="410" spans="1:23" x14ac:dyDescent="0.25">
      <c r="A410" s="9">
        <v>41492</v>
      </c>
      <c r="B410" s="10">
        <v>7.2968490878938643E-3</v>
      </c>
      <c r="C410" s="10">
        <v>1.6612200435729849E-2</v>
      </c>
      <c r="D410" s="10">
        <v>8.9900110987791333E-3</v>
      </c>
      <c r="E410" s="10">
        <v>8.6570477247502782E-3</v>
      </c>
      <c r="F410" s="10">
        <v>5.9772296015180269E-3</v>
      </c>
      <c r="G410" s="10">
        <v>6.0082304526748967E-2</v>
      </c>
      <c r="H410" s="10">
        <v>3.5130718954248366E-2</v>
      </c>
      <c r="I410" s="10">
        <v>4.753333794867115E-2</v>
      </c>
      <c r="J410" s="10">
        <v>1.8909685086155672E-2</v>
      </c>
      <c r="K410" s="10">
        <v>9.9524658348187759E-4</v>
      </c>
      <c r="L410" s="10">
        <v>1.0063501533593186E-2</v>
      </c>
      <c r="M410" s="10">
        <v>9.5213023480997333E-2</v>
      </c>
      <c r="N410" s="10">
        <v>0.10294117647058823</v>
      </c>
      <c r="O410" s="10">
        <v>0</v>
      </c>
      <c r="P410" s="10">
        <v>4.8733280665119005E-2</v>
      </c>
      <c r="Q410">
        <v>31</v>
      </c>
      <c r="R410">
        <v>7</v>
      </c>
      <c r="S410">
        <v>24</v>
      </c>
      <c r="T410">
        <v>26</v>
      </c>
      <c r="U410">
        <v>38</v>
      </c>
      <c r="V410">
        <v>5</v>
      </c>
      <c r="W410">
        <v>8</v>
      </c>
    </row>
    <row r="411" spans="1:23" x14ac:dyDescent="0.25">
      <c r="A411" s="9">
        <v>41488</v>
      </c>
      <c r="B411" s="10">
        <v>2.0949263502454993E-2</v>
      </c>
      <c r="C411" s="10">
        <v>1.5621301775147929E-2</v>
      </c>
      <c r="D411" s="10">
        <v>1.9609719249653785E-2</v>
      </c>
      <c r="E411" s="10">
        <v>9.3155536476080599E-3</v>
      </c>
      <c r="F411" s="10">
        <v>1.4345965000629485E-2</v>
      </c>
      <c r="G411" s="10">
        <v>3.63280336684592E-2</v>
      </c>
      <c r="H411" s="10">
        <v>8.9098239591233877E-2</v>
      </c>
      <c r="I411" s="10">
        <v>7.9841803175494247E-2</v>
      </c>
      <c r="J411" s="10">
        <v>2.0949263502454993E-2</v>
      </c>
      <c r="K411" s="10">
        <v>1.3277702219865841E-3</v>
      </c>
      <c r="L411" s="10">
        <v>1.0519507944140371E-2</v>
      </c>
      <c r="M411" s="10">
        <v>0.12542627325969308</v>
      </c>
      <c r="N411" s="10">
        <v>0.10310965630114566</v>
      </c>
      <c r="O411" s="10">
        <v>0</v>
      </c>
      <c r="P411" s="10">
        <v>4.9776477089376707E-2</v>
      </c>
      <c r="Q411">
        <v>1</v>
      </c>
      <c r="R411">
        <v>13</v>
      </c>
      <c r="S411">
        <v>2</v>
      </c>
      <c r="T411">
        <v>26</v>
      </c>
      <c r="U411">
        <v>18</v>
      </c>
      <c r="V411">
        <v>7</v>
      </c>
      <c r="W411">
        <v>3</v>
      </c>
    </row>
    <row r="412" spans="1:23" x14ac:dyDescent="0.25">
      <c r="A412" s="9">
        <v>41485</v>
      </c>
      <c r="B412" s="10">
        <v>1.8343697003957039E-2</v>
      </c>
      <c r="C412" s="10">
        <v>1.1960655737704919E-2</v>
      </c>
      <c r="D412" s="10">
        <v>1.4964871194379392E-2</v>
      </c>
      <c r="E412" s="10">
        <v>5.3241986787374608E-3</v>
      </c>
      <c r="F412" s="10">
        <v>1.4369482976040352E-2</v>
      </c>
      <c r="G412" s="10">
        <v>8.180195663670016E-2</v>
      </c>
      <c r="H412" s="10">
        <v>5.7867451310074265E-2</v>
      </c>
      <c r="I412" s="10">
        <v>6.4962905590819159E-2</v>
      </c>
      <c r="J412" s="10">
        <v>2.0983606557377049E-2</v>
      </c>
      <c r="K412" s="10">
        <v>9.9947117927022739E-4</v>
      </c>
      <c r="L412" s="10">
        <v>1.0710150393022384E-2</v>
      </c>
      <c r="M412" s="10">
        <v>0.13966940794677443</v>
      </c>
      <c r="N412" s="10">
        <v>0.10327868852459017</v>
      </c>
      <c r="O412" s="10">
        <v>0</v>
      </c>
      <c r="P412" s="10">
        <v>5.2267825848721999E-2</v>
      </c>
      <c r="Q412">
        <v>3</v>
      </c>
      <c r="R412">
        <v>26</v>
      </c>
      <c r="S412">
        <v>15</v>
      </c>
      <c r="T412">
        <v>40</v>
      </c>
      <c r="U412">
        <v>18</v>
      </c>
      <c r="V412">
        <v>4</v>
      </c>
      <c r="W412">
        <v>5</v>
      </c>
    </row>
    <row r="413" spans="1:23" x14ac:dyDescent="0.25">
      <c r="A413" s="9">
        <v>41481</v>
      </c>
      <c r="B413" s="10">
        <v>1.1665808886601474E-2</v>
      </c>
      <c r="C413" s="10">
        <v>7.6732608752313183E-3</v>
      </c>
      <c r="D413" s="10">
        <v>1.8024711297746909E-2</v>
      </c>
      <c r="E413" s="10">
        <v>9.663865546218486E-3</v>
      </c>
      <c r="F413" s="10">
        <v>9.6799375487900061E-3</v>
      </c>
      <c r="G413" s="10">
        <v>6.7825895154768029E-2</v>
      </c>
      <c r="H413" s="10">
        <v>2.0710365537951744E-2</v>
      </c>
      <c r="I413" s="10">
        <v>5.6707584154588195E-2</v>
      </c>
      <c r="J413" s="10">
        <v>2.1018062397372743E-2</v>
      </c>
      <c r="K413" s="10">
        <v>1.9985925404644618E-3</v>
      </c>
      <c r="L413" s="10">
        <v>1.0726955760574171E-2</v>
      </c>
      <c r="M413" s="10">
        <v>8.8536260692719776E-2</v>
      </c>
      <c r="N413" s="10">
        <v>0.10344827586206896</v>
      </c>
      <c r="O413" s="10">
        <v>0</v>
      </c>
      <c r="P413" s="10">
        <v>5.1934450950966271E-2</v>
      </c>
      <c r="Q413">
        <v>25</v>
      </c>
      <c r="R413">
        <v>34</v>
      </c>
      <c r="S413">
        <v>4</v>
      </c>
      <c r="T413">
        <v>32</v>
      </c>
      <c r="U413">
        <v>31</v>
      </c>
      <c r="V413">
        <v>5</v>
      </c>
      <c r="W413">
        <v>11</v>
      </c>
    </row>
    <row r="414" spans="1:23" x14ac:dyDescent="0.25">
      <c r="A414" s="9">
        <v>41478</v>
      </c>
      <c r="B414" s="10">
        <v>9.6840111642743209E-3</v>
      </c>
      <c r="C414" s="10">
        <v>8.3607456140350877E-3</v>
      </c>
      <c r="D414" s="10">
        <v>1.6696570972886762E-3</v>
      </c>
      <c r="E414" s="10">
        <v>4.0045766590389009E-3</v>
      </c>
      <c r="F414" s="10">
        <v>1.7015977443609023E-2</v>
      </c>
      <c r="G414" s="10">
        <v>3.4853468899521532E-2</v>
      </c>
      <c r="H414" s="10">
        <v>2.402534113060429E-2</v>
      </c>
      <c r="I414" s="10">
        <v>4.0734967978246009E-2</v>
      </c>
      <c r="J414" s="10">
        <v>2.1052631578947368E-2</v>
      </c>
      <c r="K414" s="10">
        <v>1.3406156901688182E-3</v>
      </c>
      <c r="L414" s="10">
        <v>1.032900579426925E-2</v>
      </c>
      <c r="M414" s="10">
        <v>5.8878810030125822E-2</v>
      </c>
      <c r="N414" s="10">
        <v>0.10361842105263158</v>
      </c>
      <c r="O414" s="10">
        <v>0</v>
      </c>
      <c r="P414" s="10">
        <v>4.9325293389523683E-2</v>
      </c>
      <c r="Q414">
        <v>30</v>
      </c>
      <c r="R414">
        <v>33</v>
      </c>
      <c r="S414">
        <v>49</v>
      </c>
      <c r="T414">
        <v>41</v>
      </c>
      <c r="U414">
        <v>6</v>
      </c>
      <c r="V414">
        <v>7</v>
      </c>
      <c r="W414">
        <v>9</v>
      </c>
    </row>
    <row r="415" spans="1:23" x14ac:dyDescent="0.25">
      <c r="A415" s="9">
        <v>41474</v>
      </c>
      <c r="B415" s="10">
        <v>7.7239893549613482E-3</v>
      </c>
      <c r="C415" s="10">
        <v>5.0183753643391208E-3</v>
      </c>
      <c r="D415" s="10">
        <v>1.2736465375220132E-2</v>
      </c>
      <c r="E415" s="10">
        <v>2.3448654585392645E-3</v>
      </c>
      <c r="F415" s="10">
        <v>7.3737431119695503E-3</v>
      </c>
      <c r="G415" s="10">
        <v>3.984521665836558E-2</v>
      </c>
      <c r="H415" s="10">
        <v>7.9667560058029455E-2</v>
      </c>
      <c r="I415" s="10">
        <v>3.5197438665029418E-2</v>
      </c>
      <c r="J415" s="10">
        <v>2.1087314662273475E-2</v>
      </c>
      <c r="K415" s="10">
        <v>1.3428242827391128E-3</v>
      </c>
      <c r="L415" s="10">
        <v>1.0099043946802206E-2</v>
      </c>
      <c r="M415" s="10">
        <v>0.11951277671639504</v>
      </c>
      <c r="N415" s="10">
        <v>0.10378912685337727</v>
      </c>
      <c r="O415" s="10">
        <v>0</v>
      </c>
      <c r="P415" s="10">
        <v>4.9393959592174498E-2</v>
      </c>
      <c r="Q415">
        <v>33</v>
      </c>
      <c r="R415">
        <v>39</v>
      </c>
      <c r="S415">
        <v>19</v>
      </c>
      <c r="T415">
        <v>46</v>
      </c>
      <c r="U415">
        <v>34</v>
      </c>
      <c r="V415">
        <v>7</v>
      </c>
      <c r="W415">
        <v>3</v>
      </c>
    </row>
    <row r="416" spans="1:23" x14ac:dyDescent="0.25">
      <c r="A416" s="9">
        <v>41471</v>
      </c>
      <c r="B416" s="10">
        <v>1.9758299359347701E-2</v>
      </c>
      <c r="C416" s="10">
        <v>2.0792079207920793E-2</v>
      </c>
      <c r="D416" s="10">
        <v>1.3109644297763109E-2</v>
      </c>
      <c r="E416" s="10">
        <v>8.0731150038080724E-3</v>
      </c>
      <c r="F416" s="10">
        <v>2.0386848811463427E-2</v>
      </c>
      <c r="G416" s="10">
        <v>3.4138734974414872E-2</v>
      </c>
      <c r="H416" s="10">
        <v>8.3219528849436661E-2</v>
      </c>
      <c r="I416" s="10">
        <v>8.2119986680303098E-2</v>
      </c>
      <c r="J416" s="10">
        <v>2.1122112211221122E-2</v>
      </c>
      <c r="K416" s="10">
        <v>6.7473414008067478E-4</v>
      </c>
      <c r="L416" s="10">
        <v>1.0751597346981752E-2</v>
      </c>
      <c r="M416" s="10">
        <v>0.11735826382385153</v>
      </c>
      <c r="N416" s="10">
        <v>0.10396039603960396</v>
      </c>
      <c r="O416" s="10">
        <v>0</v>
      </c>
      <c r="P416" s="10">
        <v>4.9752621208874366E-2</v>
      </c>
      <c r="Q416">
        <v>4</v>
      </c>
      <c r="R416">
        <v>2</v>
      </c>
      <c r="S416">
        <v>22</v>
      </c>
      <c r="T416">
        <v>34</v>
      </c>
      <c r="U416">
        <v>3</v>
      </c>
      <c r="V416">
        <v>7</v>
      </c>
      <c r="W416">
        <v>3</v>
      </c>
    </row>
    <row r="417" spans="1:23" x14ac:dyDescent="0.25">
      <c r="A417" s="9">
        <v>41467</v>
      </c>
      <c r="B417" s="10">
        <v>1.3472633712770935E-3</v>
      </c>
      <c r="C417" s="10">
        <v>1.3111079983190924E-2</v>
      </c>
      <c r="D417" s="10">
        <v>1.048084147257701E-2</v>
      </c>
      <c r="E417" s="10">
        <v>2.0247933884297519E-3</v>
      </c>
      <c r="F417" s="10">
        <v>1.7812672176308539E-2</v>
      </c>
      <c r="G417" s="10">
        <v>7.162964876033058E-2</v>
      </c>
      <c r="H417" s="10">
        <v>0.10907848132728516</v>
      </c>
      <c r="I417" s="10">
        <v>4.4776650391783315E-2</v>
      </c>
      <c r="J417" s="10">
        <v>2.1157024793388431E-2</v>
      </c>
      <c r="K417" s="10">
        <v>1.3472633712770935E-3</v>
      </c>
      <c r="L417" s="10">
        <v>1.0811277682898902E-2</v>
      </c>
      <c r="M417" s="10">
        <v>0.18070813008761574</v>
      </c>
      <c r="N417" s="10">
        <v>0.10907848132728516</v>
      </c>
      <c r="O417" s="10">
        <v>0</v>
      </c>
      <c r="P417" s="10">
        <v>5.6622384598740229E-2</v>
      </c>
      <c r="Q417">
        <v>50</v>
      </c>
      <c r="R417">
        <v>22</v>
      </c>
      <c r="S417">
        <v>28</v>
      </c>
      <c r="T417">
        <v>47</v>
      </c>
      <c r="U417">
        <v>5</v>
      </c>
      <c r="V417">
        <v>5</v>
      </c>
      <c r="W417">
        <v>1</v>
      </c>
    </row>
    <row r="418" spans="1:23" x14ac:dyDescent="0.25">
      <c r="A418" s="9">
        <v>41464</v>
      </c>
      <c r="B418" s="10">
        <v>1.9841680463576157E-2</v>
      </c>
      <c r="C418" s="10">
        <v>1.7549668874172187E-2</v>
      </c>
      <c r="D418" s="10">
        <v>9.1123280692817134E-3</v>
      </c>
      <c r="E418" s="10">
        <v>1.7475536226153998E-2</v>
      </c>
      <c r="F418" s="10">
        <v>1.716887417218543E-2</v>
      </c>
      <c r="G418" s="10">
        <v>3.3419180770174146E-2</v>
      </c>
      <c r="H418" s="10">
        <v>6.7840413503472783E-3</v>
      </c>
      <c r="I418" s="10">
        <v>8.1148087805369501E-2</v>
      </c>
      <c r="J418" s="10">
        <v>2.119205298013245E-2</v>
      </c>
      <c r="K418" s="10">
        <v>1.0140728476821191E-3</v>
      </c>
      <c r="L418" s="10">
        <v>1.1213767892922555E-2</v>
      </c>
      <c r="M418" s="10">
        <v>4.0203222120521423E-2</v>
      </c>
      <c r="N418" s="10">
        <v>0.10842503610018422</v>
      </c>
      <c r="O418" s="10">
        <v>0</v>
      </c>
      <c r="P418" s="10">
        <v>5.282083218107856E-2</v>
      </c>
      <c r="Q418">
        <v>3</v>
      </c>
      <c r="R418">
        <v>6</v>
      </c>
      <c r="S418">
        <v>34</v>
      </c>
      <c r="T418">
        <v>8</v>
      </c>
      <c r="U418">
        <v>9</v>
      </c>
      <c r="V418">
        <v>8</v>
      </c>
      <c r="W418">
        <v>11</v>
      </c>
    </row>
    <row r="419" spans="1:23" x14ac:dyDescent="0.25">
      <c r="A419" s="9">
        <v>41460</v>
      </c>
      <c r="B419" s="10">
        <v>8.7400833669490398E-3</v>
      </c>
      <c r="C419" s="10">
        <v>2.1885521885521887E-2</v>
      </c>
      <c r="D419" s="10">
        <v>4.722151952103887E-3</v>
      </c>
      <c r="E419" s="10">
        <v>3.7082347823722919E-3</v>
      </c>
      <c r="F419" s="10">
        <v>5.0809780882819944E-3</v>
      </c>
      <c r="G419" s="10">
        <v>3.9288651592983594E-2</v>
      </c>
      <c r="H419" s="10">
        <v>2.2947761194029852E-2</v>
      </c>
      <c r="I419" s="10">
        <v>4.4136970075229098E-2</v>
      </c>
      <c r="J419" s="10">
        <v>2.1885521885521887E-2</v>
      </c>
      <c r="K419" s="10">
        <v>1.345652688936271E-3</v>
      </c>
      <c r="L419" s="10">
        <v>1.1036357629711035E-2</v>
      </c>
      <c r="M419" s="10">
        <v>6.2236412787013445E-2</v>
      </c>
      <c r="N419" s="10">
        <v>0.1060985797827903</v>
      </c>
      <c r="O419" s="10">
        <v>0</v>
      </c>
      <c r="P419" s="10">
        <v>5.021214402473758E-2</v>
      </c>
      <c r="Q419">
        <v>34</v>
      </c>
      <c r="R419">
        <v>1</v>
      </c>
      <c r="S419">
        <v>41</v>
      </c>
      <c r="T419">
        <v>43</v>
      </c>
      <c r="U419">
        <v>39</v>
      </c>
      <c r="V419">
        <v>6</v>
      </c>
      <c r="W419">
        <v>9</v>
      </c>
    </row>
    <row r="420" spans="1:23" x14ac:dyDescent="0.25">
      <c r="A420" s="9">
        <v>41457</v>
      </c>
      <c r="B420" s="10">
        <v>8.0889787664307385E-3</v>
      </c>
      <c r="C420" s="10">
        <v>2.709921177773435E-3</v>
      </c>
      <c r="D420" s="10">
        <v>1.2818809097878867E-2</v>
      </c>
      <c r="E420" s="10">
        <v>3.3776301218161682E-3</v>
      </c>
      <c r="F420" s="10">
        <v>5.0693091992209879E-3</v>
      </c>
      <c r="G420" s="10">
        <v>8.5509361318967927E-2</v>
      </c>
      <c r="H420" s="10">
        <v>8.7028201733569802E-2</v>
      </c>
      <c r="I420" s="10">
        <v>3.2064648363120195E-2</v>
      </c>
      <c r="J420" s="10">
        <v>2.1584616933454141E-2</v>
      </c>
      <c r="K420" s="10">
        <v>1.3544594939943777E-3</v>
      </c>
      <c r="L420" s="10">
        <v>1.0534230216464751E-2</v>
      </c>
      <c r="M420" s="10">
        <v>0.17253756305253773</v>
      </c>
      <c r="N420" s="10">
        <v>0.10465116279069768</v>
      </c>
      <c r="O420" s="10">
        <v>0</v>
      </c>
      <c r="P420" s="10">
        <v>5.5664078826790246E-2</v>
      </c>
      <c r="Q420">
        <v>32</v>
      </c>
      <c r="R420">
        <v>47</v>
      </c>
      <c r="S420">
        <v>18</v>
      </c>
      <c r="T420">
        <v>44</v>
      </c>
      <c r="U420">
        <v>40</v>
      </c>
      <c r="V420">
        <v>5</v>
      </c>
      <c r="W420">
        <v>4</v>
      </c>
    </row>
    <row r="421" spans="1:23" x14ac:dyDescent="0.25">
      <c r="A421" s="9">
        <v>41453</v>
      </c>
      <c r="B421" s="10">
        <v>1.9593606615237232E-2</v>
      </c>
      <c r="C421" s="10">
        <v>1.7264329565666415E-2</v>
      </c>
      <c r="D421" s="10">
        <v>1.2183084689359542E-2</v>
      </c>
      <c r="E421" s="10">
        <v>1.3544677000321102E-3</v>
      </c>
      <c r="F421" s="10">
        <v>6.1074679455808958E-3</v>
      </c>
      <c r="G421" s="10">
        <v>2.264668175990835E-2</v>
      </c>
      <c r="H421" s="10">
        <v>7.5488939199694502E-2</v>
      </c>
      <c r="I421" s="10">
        <v>5.6502956515876196E-2</v>
      </c>
      <c r="J421" s="10">
        <v>2.1282710633792164E-2</v>
      </c>
      <c r="K421" s="10">
        <v>1.0161635369622059E-3</v>
      </c>
      <c r="L421" s="10">
        <v>1.0369545656095228E-2</v>
      </c>
      <c r="M421" s="10">
        <v>9.8135620959602848E-2</v>
      </c>
      <c r="N421" s="10">
        <v>0.1048252911813644</v>
      </c>
      <c r="O421" s="10">
        <v>0</v>
      </c>
      <c r="P421" s="10">
        <v>5.6796446972986352E-2</v>
      </c>
      <c r="Q421">
        <v>5</v>
      </c>
      <c r="R421">
        <v>7</v>
      </c>
      <c r="S421">
        <v>20</v>
      </c>
      <c r="T421">
        <v>49</v>
      </c>
      <c r="U421">
        <v>36</v>
      </c>
      <c r="V421">
        <v>9</v>
      </c>
      <c r="W421">
        <v>6</v>
      </c>
    </row>
    <row r="422" spans="1:23" x14ac:dyDescent="0.25">
      <c r="A422" s="9">
        <v>41450</v>
      </c>
      <c r="B422" s="10">
        <v>2.2977168949771688E-2</v>
      </c>
      <c r="C422" s="10">
        <v>5.7696969696969698E-3</v>
      </c>
      <c r="D422" s="10">
        <v>8.8400000000000006E-3</v>
      </c>
      <c r="E422" s="10">
        <v>9.5030303030303031E-3</v>
      </c>
      <c r="F422" s="10">
        <v>1.4589285714285714E-2</v>
      </c>
      <c r="G422" s="10">
        <v>2.1845730027548211E-2</v>
      </c>
      <c r="H422" s="10">
        <v>2.267716535433071E-2</v>
      </c>
      <c r="I422" s="10">
        <v>6.1679181936784677E-2</v>
      </c>
      <c r="J422" s="10">
        <v>2.2977168949771688E-2</v>
      </c>
      <c r="K422" s="10">
        <v>1.3526570048309179E-3</v>
      </c>
      <c r="L422" s="10">
        <v>1.0414070811276249E-2</v>
      </c>
      <c r="M422" s="10">
        <v>4.4522895381878924E-2</v>
      </c>
      <c r="N422" s="10">
        <v>0.105</v>
      </c>
      <c r="O422" s="10">
        <v>0</v>
      </c>
      <c r="P422" s="10">
        <v>5.274221658011255E-2</v>
      </c>
      <c r="Q422">
        <v>1</v>
      </c>
      <c r="R422">
        <v>37</v>
      </c>
      <c r="S422">
        <v>27</v>
      </c>
      <c r="T422">
        <v>24</v>
      </c>
      <c r="U422">
        <v>15</v>
      </c>
      <c r="V422">
        <v>9</v>
      </c>
      <c r="W422">
        <v>8</v>
      </c>
    </row>
    <row r="423" spans="1:23" x14ac:dyDescent="0.25">
      <c r="A423" s="9">
        <v>41446</v>
      </c>
      <c r="B423" s="10">
        <v>5.0891270396898058E-3</v>
      </c>
      <c r="C423" s="10">
        <v>2.0666797603849554E-2</v>
      </c>
      <c r="D423" s="10">
        <v>1.7666871686729344E-2</v>
      </c>
      <c r="E423" s="10">
        <v>1.5259808013355592E-2</v>
      </c>
      <c r="F423" s="10">
        <v>6.1136376719820393E-3</v>
      </c>
      <c r="G423" s="10">
        <v>2.104201446855871E-2</v>
      </c>
      <c r="H423" s="10">
        <v>6.3942549752232555E-2</v>
      </c>
      <c r="I423" s="10">
        <v>6.479624201560634E-2</v>
      </c>
      <c r="J423" s="10">
        <v>2.2338600864454456E-2</v>
      </c>
      <c r="K423" s="10">
        <v>1.0183639398998331E-3</v>
      </c>
      <c r="L423" s="10">
        <v>1.0654519095761174E-2</v>
      </c>
      <c r="M423" s="10">
        <v>8.4984564220791259E-2</v>
      </c>
      <c r="N423" s="10">
        <v>0.10517529215358931</v>
      </c>
      <c r="O423" s="10">
        <v>0</v>
      </c>
      <c r="P423" s="10">
        <v>5.1914994708383726E-2</v>
      </c>
      <c r="Q423">
        <v>41</v>
      </c>
      <c r="R423">
        <v>4</v>
      </c>
      <c r="S423">
        <v>9</v>
      </c>
      <c r="T423">
        <v>15</v>
      </c>
      <c r="U423">
        <v>37</v>
      </c>
      <c r="V423">
        <v>9</v>
      </c>
      <c r="W423">
        <v>5</v>
      </c>
    </row>
    <row r="424" spans="1:23" x14ac:dyDescent="0.25">
      <c r="A424" s="9">
        <v>41443</v>
      </c>
      <c r="B424" s="10">
        <v>1.088373674961737E-2</v>
      </c>
      <c r="C424" s="10">
        <v>1.259167986856774E-2</v>
      </c>
      <c r="D424" s="10">
        <v>3.0754689544859682E-3</v>
      </c>
      <c r="E424" s="10">
        <v>3.0647613256308908E-3</v>
      </c>
      <c r="F424" s="10">
        <v>2.0357714119528861E-2</v>
      </c>
      <c r="G424" s="10">
        <v>3.6255304797504287E-2</v>
      </c>
      <c r="H424" s="10">
        <v>2.3982380292030345E-2</v>
      </c>
      <c r="I424" s="10">
        <v>4.9973361017830828E-2</v>
      </c>
      <c r="J424" s="10">
        <v>2.2375956384294678E-2</v>
      </c>
      <c r="K424" s="10">
        <v>6.7903111381372252E-4</v>
      </c>
      <c r="L424" s="10">
        <v>1.0801374180447333E-2</v>
      </c>
      <c r="M424" s="10">
        <v>6.0237685089534629E-2</v>
      </c>
      <c r="N424" s="10">
        <v>0.10535117056856187</v>
      </c>
      <c r="O424" s="10">
        <v>0</v>
      </c>
      <c r="P424" s="10">
        <v>4.9704952016689501E-2</v>
      </c>
      <c r="Q424">
        <v>24</v>
      </c>
      <c r="R424">
        <v>21</v>
      </c>
      <c r="S424">
        <v>44</v>
      </c>
      <c r="T424">
        <v>45</v>
      </c>
      <c r="U424">
        <v>5</v>
      </c>
      <c r="V424">
        <v>8</v>
      </c>
      <c r="W424">
        <v>9</v>
      </c>
    </row>
    <row r="425" spans="1:23" x14ac:dyDescent="0.25">
      <c r="A425" s="9">
        <v>41439</v>
      </c>
      <c r="B425" s="10">
        <v>1.6003514841969411E-2</v>
      </c>
      <c r="C425" s="10">
        <v>3.4016235021260151E-4</v>
      </c>
      <c r="D425" s="10">
        <v>2.7296978720764316E-3</v>
      </c>
      <c r="E425" s="10">
        <v>1.6060301507537688E-2</v>
      </c>
      <c r="F425" s="10">
        <v>1.0588892173284722E-2</v>
      </c>
      <c r="G425" s="10">
        <v>4.9843419998543442E-2</v>
      </c>
      <c r="H425" s="10">
        <v>1.8897908345144526E-2</v>
      </c>
      <c r="I425" s="10">
        <v>4.5722568745080849E-2</v>
      </c>
      <c r="J425" s="10">
        <v>2.2073839517220806E-2</v>
      </c>
      <c r="K425" s="10">
        <v>3.4016235021260151E-4</v>
      </c>
      <c r="L425" s="10">
        <v>1.0725431159324793E-2</v>
      </c>
      <c r="M425" s="10">
        <v>6.8741328343687971E-2</v>
      </c>
      <c r="N425" s="10">
        <v>0.10552763819095477</v>
      </c>
      <c r="O425" s="10">
        <v>0</v>
      </c>
      <c r="P425" s="10">
        <v>4.6710822310848832E-2</v>
      </c>
      <c r="Q425">
        <v>13</v>
      </c>
      <c r="R425">
        <v>50</v>
      </c>
      <c r="S425">
        <v>43</v>
      </c>
      <c r="T425">
        <v>12</v>
      </c>
      <c r="U425">
        <v>25</v>
      </c>
      <c r="V425">
        <v>5</v>
      </c>
      <c r="W425">
        <v>11</v>
      </c>
    </row>
    <row r="426" spans="1:23" x14ac:dyDescent="0.25">
      <c r="A426" s="9">
        <v>41436</v>
      </c>
      <c r="B426" s="10">
        <v>1.2987820034799901E-2</v>
      </c>
      <c r="C426" s="10">
        <v>1.7072883551159778E-3</v>
      </c>
      <c r="D426" s="10">
        <v>2.012863534675615E-2</v>
      </c>
      <c r="E426" s="10">
        <v>1.2269295302013422E-2</v>
      </c>
      <c r="F426" s="10">
        <v>1.4701785488160061E-2</v>
      </c>
      <c r="G426" s="10">
        <v>3.5533500170629048E-2</v>
      </c>
      <c r="H426" s="10">
        <v>5.4943308928208263E-2</v>
      </c>
      <c r="I426" s="10">
        <v>6.1794824526845517E-2</v>
      </c>
      <c r="J426" s="10">
        <v>2.0750206858508782E-2</v>
      </c>
      <c r="K426" s="10">
        <v>1.365424670215228E-3</v>
      </c>
      <c r="L426" s="10">
        <v>1.0989720004497177E-2</v>
      </c>
      <c r="M426" s="10">
        <v>9.0476809098837319E-2</v>
      </c>
      <c r="N426" s="10">
        <v>0.10570469798657718</v>
      </c>
      <c r="O426" s="10">
        <v>0</v>
      </c>
      <c r="P426" s="10">
        <v>4.4520875205962311E-2</v>
      </c>
      <c r="Q426">
        <v>22</v>
      </c>
      <c r="R426">
        <v>48</v>
      </c>
      <c r="S426">
        <v>4</v>
      </c>
      <c r="T426">
        <v>24</v>
      </c>
      <c r="U426">
        <v>16</v>
      </c>
      <c r="V426">
        <v>7</v>
      </c>
      <c r="W426">
        <v>5</v>
      </c>
    </row>
    <row r="427" spans="1:23" x14ac:dyDescent="0.25">
      <c r="A427" s="9">
        <v>41432</v>
      </c>
      <c r="B427" s="10">
        <v>8.2112845138055217E-3</v>
      </c>
      <c r="C427" s="10">
        <v>2.0824579831932772E-2</v>
      </c>
      <c r="D427" s="10">
        <v>5.1289481309765286E-3</v>
      </c>
      <c r="E427" s="10">
        <v>1.094500958278048E-2</v>
      </c>
      <c r="F427" s="10">
        <v>1.429864253393665E-2</v>
      </c>
      <c r="G427" s="10">
        <v>6.3529411764705876E-2</v>
      </c>
      <c r="H427" s="10">
        <v>9.7437322036252522E-2</v>
      </c>
      <c r="I427" s="10">
        <v>5.9408464593431957E-2</v>
      </c>
      <c r="J427" s="10">
        <v>2.0824579831932772E-2</v>
      </c>
      <c r="K427" s="10">
        <v>1.023917259211377E-3</v>
      </c>
      <c r="L427" s="10">
        <v>1.113697489443995E-2</v>
      </c>
      <c r="M427" s="10">
        <v>0.16096673380095838</v>
      </c>
      <c r="N427" s="10">
        <v>0.10588235294117647</v>
      </c>
      <c r="O427" s="10">
        <v>0</v>
      </c>
      <c r="P427" s="10">
        <v>4.8255041547913047E-2</v>
      </c>
      <c r="Q427">
        <v>34</v>
      </c>
      <c r="R427">
        <v>1</v>
      </c>
      <c r="S427">
        <v>39</v>
      </c>
      <c r="T427">
        <v>27</v>
      </c>
      <c r="U427">
        <v>18</v>
      </c>
      <c r="V427">
        <v>5</v>
      </c>
      <c r="W427">
        <v>2</v>
      </c>
    </row>
    <row r="428" spans="1:23" x14ac:dyDescent="0.25">
      <c r="A428" s="9">
        <v>41429</v>
      </c>
      <c r="B428" s="10">
        <v>1.6135208292071036E-2</v>
      </c>
      <c r="C428" s="10">
        <v>9.9812944257388712E-3</v>
      </c>
      <c r="D428" s="10">
        <v>2.4013722126929671E-3</v>
      </c>
      <c r="E428" s="10">
        <v>2.0517676767676768E-2</v>
      </c>
      <c r="F428" s="10">
        <v>4.793699708953947E-3</v>
      </c>
      <c r="G428" s="10">
        <v>9.7628708739819853E-2</v>
      </c>
      <c r="H428" s="10">
        <v>8.2366058243251231E-2</v>
      </c>
      <c r="I428" s="10">
        <v>5.3829251407133592E-2</v>
      </c>
      <c r="J428" s="10">
        <v>2.0859638047138047E-2</v>
      </c>
      <c r="K428" s="10">
        <v>1.0266600430534857E-3</v>
      </c>
      <c r="L428" s="10">
        <v>1.12387909075572E-2</v>
      </c>
      <c r="M428" s="10">
        <v>0.1799947669830711</v>
      </c>
      <c r="N428" s="10">
        <v>0.10606060606060606</v>
      </c>
      <c r="O428" s="10">
        <v>0</v>
      </c>
      <c r="P428" s="10">
        <v>5.3628893361836592E-2</v>
      </c>
      <c r="Q428">
        <v>15</v>
      </c>
      <c r="R428">
        <v>29</v>
      </c>
      <c r="S428">
        <v>46</v>
      </c>
      <c r="T428">
        <v>2</v>
      </c>
      <c r="U428">
        <v>39</v>
      </c>
      <c r="V428">
        <v>2</v>
      </c>
      <c r="W428">
        <v>4</v>
      </c>
    </row>
    <row r="429" spans="1:23" x14ac:dyDescent="0.25">
      <c r="A429" s="9">
        <v>41425</v>
      </c>
      <c r="B429" s="10">
        <v>3.0916245081506464E-3</v>
      </c>
      <c r="C429" s="10">
        <v>5.1462464383322673E-3</v>
      </c>
      <c r="D429" s="10">
        <v>3.0860033726812816E-3</v>
      </c>
      <c r="E429" s="10">
        <v>2.0625243222207809E-3</v>
      </c>
      <c r="F429" s="10">
        <v>8.2531494891379814E-3</v>
      </c>
      <c r="G429" s="10">
        <v>5.4374831044115189E-2</v>
      </c>
      <c r="H429" s="10">
        <v>1.8172539273985978E-2</v>
      </c>
      <c r="I429" s="10">
        <v>2.1639548130522959E-2</v>
      </c>
      <c r="J429" s="10">
        <v>2.0894814502529512E-2</v>
      </c>
      <c r="K429" s="10">
        <v>1.0302008278399509E-3</v>
      </c>
      <c r="L429" s="10">
        <v>1.0634085938099912E-2</v>
      </c>
      <c r="M429" s="10">
        <v>7.254737031810117E-2</v>
      </c>
      <c r="N429" s="10">
        <v>0.10623946037099494</v>
      </c>
      <c r="O429" s="10">
        <v>0</v>
      </c>
      <c r="P429" s="10">
        <v>5.2601107310000839E-2</v>
      </c>
      <c r="Q429">
        <v>43</v>
      </c>
      <c r="R429">
        <v>39</v>
      </c>
      <c r="S429">
        <v>44</v>
      </c>
      <c r="T429">
        <v>46</v>
      </c>
      <c r="U429">
        <v>29</v>
      </c>
      <c r="V429">
        <v>6</v>
      </c>
      <c r="W429">
        <v>10</v>
      </c>
    </row>
    <row r="430" spans="1:23" x14ac:dyDescent="0.25">
      <c r="A430" s="9">
        <v>41422</v>
      </c>
      <c r="B430" s="10">
        <v>2.7527527527527527E-3</v>
      </c>
      <c r="C430" s="10">
        <v>7.5841147269718702E-3</v>
      </c>
      <c r="D430" s="10">
        <v>1.7532005689900428E-2</v>
      </c>
      <c r="E430" s="10">
        <v>8.2670906200317962E-3</v>
      </c>
      <c r="F430" s="10">
        <v>1.3375307125307127E-2</v>
      </c>
      <c r="G430" s="10">
        <v>2.2125819000818999E-2</v>
      </c>
      <c r="H430" s="10">
        <v>1.9045608108108111E-2</v>
      </c>
      <c r="I430" s="10">
        <v>4.9511270914963976E-2</v>
      </c>
      <c r="J430" s="10">
        <v>2.0586993243243243E-2</v>
      </c>
      <c r="K430" s="10">
        <v>1.0306917086578104E-3</v>
      </c>
      <c r="L430" s="10">
        <v>1.0639142571294041E-2</v>
      </c>
      <c r="M430" s="10">
        <v>4.1171427108927114E-2</v>
      </c>
      <c r="N430" s="10">
        <v>0.10556756756756756</v>
      </c>
      <c r="O430" s="10">
        <v>0</v>
      </c>
      <c r="P430" s="10">
        <v>4.8589795457692819E-2</v>
      </c>
      <c r="Q430">
        <v>45</v>
      </c>
      <c r="R430">
        <v>32</v>
      </c>
      <c r="S430">
        <v>9</v>
      </c>
      <c r="T430">
        <v>31</v>
      </c>
      <c r="U430">
        <v>20</v>
      </c>
      <c r="V430">
        <v>9</v>
      </c>
      <c r="W430">
        <v>10</v>
      </c>
    </row>
    <row r="431" spans="1:23" x14ac:dyDescent="0.25">
      <c r="A431" s="9">
        <v>41418</v>
      </c>
      <c r="B431" s="10">
        <v>1.3782495000769111E-3</v>
      </c>
      <c r="C431" s="10">
        <v>1.6523717836513217E-2</v>
      </c>
      <c r="D431" s="10">
        <v>1.4109954400757119E-2</v>
      </c>
      <c r="E431" s="10">
        <v>4.4823292788047121E-3</v>
      </c>
      <c r="F431" s="10">
        <v>7.917614796662583E-3</v>
      </c>
      <c r="G431" s="10">
        <v>7.7609027891490642E-2</v>
      </c>
      <c r="H431" s="10">
        <v>8.6100670360754833E-2</v>
      </c>
      <c r="I431" s="10">
        <v>4.4411865812814547E-2</v>
      </c>
      <c r="J431" s="10">
        <v>2.0298928369994359E-2</v>
      </c>
      <c r="K431" s="10">
        <v>1.0321489001692047E-3</v>
      </c>
      <c r="L431" s="10">
        <v>1.0567857289112881E-2</v>
      </c>
      <c r="M431" s="10">
        <v>0.16370969825224546</v>
      </c>
      <c r="N431" s="10">
        <v>0.10574619289340101</v>
      </c>
      <c r="O431" s="10">
        <v>0</v>
      </c>
      <c r="P431" s="10">
        <v>5.3846847244696849E-2</v>
      </c>
      <c r="Q431">
        <v>48</v>
      </c>
      <c r="R431">
        <v>11</v>
      </c>
      <c r="S431">
        <v>18</v>
      </c>
      <c r="T431">
        <v>40</v>
      </c>
      <c r="U431">
        <v>31</v>
      </c>
      <c r="V431">
        <v>5</v>
      </c>
      <c r="W431">
        <v>4</v>
      </c>
    </row>
    <row r="432" spans="1:23" x14ac:dyDescent="0.25">
      <c r="A432" s="9">
        <v>41415</v>
      </c>
      <c r="B432" s="10">
        <v>3.7978656622724418E-3</v>
      </c>
      <c r="C432" s="10">
        <v>2.4176527022705466E-3</v>
      </c>
      <c r="D432" s="10">
        <v>2.0986592461421705E-2</v>
      </c>
      <c r="E432" s="10">
        <v>6.8986024382991368E-3</v>
      </c>
      <c r="F432" s="10">
        <v>1.6546969261706405E-2</v>
      </c>
      <c r="G432" s="10">
        <v>4.0990873533246416E-2</v>
      </c>
      <c r="H432" s="10">
        <v>1.8796888024451237E-2</v>
      </c>
      <c r="I432" s="10">
        <v>5.0647682525970239E-2</v>
      </c>
      <c r="J432" s="10">
        <v>2.0986592461421705E-2</v>
      </c>
      <c r="K432" s="10">
        <v>3.4427966101694915E-4</v>
      </c>
      <c r="L432" s="10">
        <v>1.059232299225275E-2</v>
      </c>
      <c r="M432" s="10">
        <v>5.9787761557697654E-2</v>
      </c>
      <c r="N432" s="10">
        <v>0.10592542372881356</v>
      </c>
      <c r="O432" s="10">
        <v>0</v>
      </c>
      <c r="P432" s="10">
        <v>5.1282980412420465E-2</v>
      </c>
      <c r="Q432">
        <v>40</v>
      </c>
      <c r="R432">
        <v>46</v>
      </c>
      <c r="S432">
        <v>1</v>
      </c>
      <c r="T432">
        <v>33</v>
      </c>
      <c r="U432">
        <v>11</v>
      </c>
      <c r="V432">
        <v>8</v>
      </c>
      <c r="W432">
        <v>9</v>
      </c>
    </row>
    <row r="433" spans="1:23" x14ac:dyDescent="0.25">
      <c r="A433" s="9">
        <v>41411</v>
      </c>
      <c r="B433" s="10">
        <v>1.8663594470046084E-2</v>
      </c>
      <c r="C433" s="10">
        <v>1.7281105990783412E-2</v>
      </c>
      <c r="D433" s="10">
        <v>1.7281105990783411E-3</v>
      </c>
      <c r="E433" s="10">
        <v>1.690247123184305E-2</v>
      </c>
      <c r="F433" s="10">
        <v>1.3758737018499327E-2</v>
      </c>
      <c r="G433" s="10">
        <v>7.1040704934824409E-2</v>
      </c>
      <c r="H433" s="10">
        <v>2.964254577157803E-2</v>
      </c>
      <c r="I433" s="10">
        <v>6.833401931025021E-2</v>
      </c>
      <c r="J433" s="10">
        <v>2.0677596736183263E-2</v>
      </c>
      <c r="K433" s="10">
        <v>1.0378960181952142E-3</v>
      </c>
      <c r="L433" s="10">
        <v>1.0906321083235289E-2</v>
      </c>
      <c r="M433" s="10">
        <v>0.10068325070640244</v>
      </c>
      <c r="N433" s="10">
        <v>0.10610526315789473</v>
      </c>
      <c r="O433" s="10">
        <v>0</v>
      </c>
      <c r="P433" s="10">
        <v>5.3044355116054542E-2</v>
      </c>
      <c r="Q433">
        <v>5</v>
      </c>
      <c r="R433">
        <v>11</v>
      </c>
      <c r="S433">
        <v>47</v>
      </c>
      <c r="T433">
        <v>12</v>
      </c>
      <c r="U433">
        <v>20</v>
      </c>
      <c r="V433">
        <v>4</v>
      </c>
      <c r="W433">
        <v>9</v>
      </c>
    </row>
    <row r="434" spans="1:23" x14ac:dyDescent="0.25">
      <c r="A434" s="9">
        <v>41408</v>
      </c>
      <c r="B434" s="10">
        <v>1.0050057758952638E-2</v>
      </c>
      <c r="C434" s="10">
        <v>7.6268969126111986E-3</v>
      </c>
      <c r="D434" s="10">
        <v>9.0043290043290043E-3</v>
      </c>
      <c r="E434" s="10">
        <v>2.773417059131345E-3</v>
      </c>
      <c r="F434" s="10">
        <v>8.2928409459021701E-3</v>
      </c>
      <c r="G434" s="10">
        <v>6.5983757844222959E-2</v>
      </c>
      <c r="H434" s="10">
        <v>2.6164311878597597E-3</v>
      </c>
      <c r="I434" s="10">
        <v>3.7747541680926359E-2</v>
      </c>
      <c r="J434" s="10">
        <v>2.0367550005076656E-2</v>
      </c>
      <c r="K434" s="10">
        <v>6.9573283858998143E-4</v>
      </c>
      <c r="L434" s="10">
        <v>1.0724768282510677E-2</v>
      </c>
      <c r="M434" s="10">
        <v>6.8600189032082717E-2</v>
      </c>
      <c r="N434" s="10">
        <v>0.10542857142857143</v>
      </c>
      <c r="O434" s="10">
        <v>0</v>
      </c>
      <c r="P434" s="10">
        <v>5.1486139030006518E-2</v>
      </c>
      <c r="Q434">
        <v>28</v>
      </c>
      <c r="R434">
        <v>34</v>
      </c>
      <c r="S434">
        <v>31</v>
      </c>
      <c r="T434">
        <v>46</v>
      </c>
      <c r="U434">
        <v>32</v>
      </c>
      <c r="V434">
        <v>4</v>
      </c>
      <c r="W434">
        <v>11</v>
      </c>
    </row>
    <row r="435" spans="1:23" x14ac:dyDescent="0.25">
      <c r="A435" s="9">
        <v>41404</v>
      </c>
      <c r="B435" s="10">
        <v>1.0378718385532696E-2</v>
      </c>
      <c r="C435" s="10">
        <v>7.3214214967711267E-3</v>
      </c>
      <c r="D435" s="10">
        <v>1.1101130555985753E-2</v>
      </c>
      <c r="E435" s="10">
        <v>1.075079094670236E-2</v>
      </c>
      <c r="F435" s="10">
        <v>6.9505962521294725E-3</v>
      </c>
      <c r="G435" s="10">
        <v>2.0635787984957091E-2</v>
      </c>
      <c r="H435" s="10">
        <v>2.0980901999462027E-2</v>
      </c>
      <c r="I435" s="10">
        <v>4.6502657637121407E-2</v>
      </c>
      <c r="J435" s="10">
        <v>2.0402247705255661E-2</v>
      </c>
      <c r="K435" s="10">
        <v>1.0418031712750623E-3</v>
      </c>
      <c r="L435" s="10">
        <v>1.0633198401922228E-2</v>
      </c>
      <c r="M435" s="10">
        <v>4.1616689984419114E-2</v>
      </c>
      <c r="N435" s="10">
        <v>0.10217376490630323</v>
      </c>
      <c r="O435" s="10">
        <v>0</v>
      </c>
      <c r="P435" s="10">
        <v>4.6160074015014985E-2</v>
      </c>
      <c r="Q435">
        <v>24</v>
      </c>
      <c r="R435">
        <v>32</v>
      </c>
      <c r="S435">
        <v>21</v>
      </c>
      <c r="T435">
        <v>22</v>
      </c>
      <c r="U435">
        <v>35</v>
      </c>
      <c r="V435">
        <v>11</v>
      </c>
      <c r="W435">
        <v>10</v>
      </c>
    </row>
    <row r="436" spans="1:23" x14ac:dyDescent="0.25">
      <c r="A436" s="9">
        <v>41401</v>
      </c>
      <c r="B436" s="10">
        <v>2.4388509670079639E-3</v>
      </c>
      <c r="C436" s="10">
        <v>1.3919560998460818E-2</v>
      </c>
      <c r="D436" s="10">
        <v>1.0074353973671381E-2</v>
      </c>
      <c r="E436" s="10">
        <v>8.6770405507028397E-3</v>
      </c>
      <c r="F436" s="10">
        <v>3.1331058020477817E-3</v>
      </c>
      <c r="G436" s="10">
        <v>5.426621160409556E-2</v>
      </c>
      <c r="H436" s="10">
        <v>7.3167416714488509E-2</v>
      </c>
      <c r="I436" s="10">
        <v>3.8242912291890779E-2</v>
      </c>
      <c r="J436" s="10">
        <v>2.0090672915287044E-2</v>
      </c>
      <c r="K436" s="10">
        <v>1.3904689672607762E-3</v>
      </c>
      <c r="L436" s="10">
        <v>1.0381455259001611E-2</v>
      </c>
      <c r="M436" s="10">
        <v>0.12743362831858407</v>
      </c>
      <c r="N436" s="10">
        <v>0.1023481228668942</v>
      </c>
      <c r="O436" s="10">
        <v>0</v>
      </c>
      <c r="P436" s="10">
        <v>4.6670665615282041E-2</v>
      </c>
      <c r="Q436">
        <v>47</v>
      </c>
      <c r="R436">
        <v>16</v>
      </c>
      <c r="S436">
        <v>23</v>
      </c>
      <c r="T436">
        <v>28</v>
      </c>
      <c r="U436">
        <v>45</v>
      </c>
      <c r="V436">
        <v>5</v>
      </c>
      <c r="W436">
        <v>3</v>
      </c>
    </row>
    <row r="437" spans="1:23" x14ac:dyDescent="0.25">
      <c r="A437" s="9">
        <v>41397</v>
      </c>
      <c r="B437" s="10">
        <v>1.6350277402908984E-2</v>
      </c>
      <c r="C437" s="10">
        <v>8.0116110304789562E-3</v>
      </c>
      <c r="D437" s="10">
        <v>1.2205128205128203E-2</v>
      </c>
      <c r="E437" s="10">
        <v>2.7830259409206779E-3</v>
      </c>
      <c r="F437" s="10">
        <v>1.4602346805736636E-2</v>
      </c>
      <c r="G437" s="10">
        <v>3.9635883538322557E-2</v>
      </c>
      <c r="H437" s="10">
        <v>8.6127547666009219E-2</v>
      </c>
      <c r="I437" s="10">
        <v>5.3952389385173452E-2</v>
      </c>
      <c r="J437" s="10">
        <v>1.9431049878811071E-2</v>
      </c>
      <c r="K437" s="10">
        <v>1.3960113960113959E-3</v>
      </c>
      <c r="L437" s="10">
        <v>1.0302994125611999E-2</v>
      </c>
      <c r="M437" s="10">
        <v>0.12576343120433178</v>
      </c>
      <c r="N437" s="10">
        <v>9.9938461538461545E-2</v>
      </c>
      <c r="O437" s="10">
        <v>0</v>
      </c>
      <c r="P437" s="10">
        <v>4.7239024364580995E-2</v>
      </c>
      <c r="Q437">
        <v>10</v>
      </c>
      <c r="R437">
        <v>29</v>
      </c>
      <c r="S437">
        <v>21</v>
      </c>
      <c r="T437">
        <v>47</v>
      </c>
      <c r="U437">
        <v>15</v>
      </c>
      <c r="V437">
        <v>7</v>
      </c>
      <c r="W437">
        <v>3</v>
      </c>
    </row>
    <row r="438" spans="1:23" x14ac:dyDescent="0.25">
      <c r="A438" s="9">
        <v>41394</v>
      </c>
      <c r="B438" s="10">
        <v>9.4433109880501312E-3</v>
      </c>
      <c r="C438" s="10">
        <v>1.7747459125055237E-2</v>
      </c>
      <c r="D438" s="10">
        <v>2.4400684931506849E-3</v>
      </c>
      <c r="E438" s="10">
        <v>1.0833100363433044E-2</v>
      </c>
      <c r="F438" s="10">
        <v>7.2864095169430428E-3</v>
      </c>
      <c r="G438" s="10">
        <v>2.4159888698630137E-2</v>
      </c>
      <c r="H438" s="10">
        <v>7.0790525114155248E-2</v>
      </c>
      <c r="I438" s="10">
        <v>4.7750348486632142E-2</v>
      </c>
      <c r="J438" s="10">
        <v>1.9149543378995434E-2</v>
      </c>
      <c r="K438" s="10">
        <v>1.3900080580177276E-3</v>
      </c>
      <c r="L438" s="10">
        <v>1.0181761681552411E-2</v>
      </c>
      <c r="M438" s="10">
        <v>9.4950413812785378E-2</v>
      </c>
      <c r="N438" s="10">
        <v>9.8383561643835618E-2</v>
      </c>
      <c r="O438" s="10">
        <v>0</v>
      </c>
      <c r="P438" s="10">
        <v>4.5863996465678201E-2</v>
      </c>
      <c r="Q438">
        <v>27</v>
      </c>
      <c r="R438">
        <v>5</v>
      </c>
      <c r="S438">
        <v>47</v>
      </c>
      <c r="T438">
        <v>24</v>
      </c>
      <c r="U438">
        <v>33</v>
      </c>
      <c r="V438">
        <v>8</v>
      </c>
      <c r="W438">
        <v>4</v>
      </c>
    </row>
    <row r="439" spans="1:23" x14ac:dyDescent="0.25">
      <c r="A439" s="9">
        <v>41390</v>
      </c>
      <c r="B439" s="10">
        <v>8.0079875067202572E-3</v>
      </c>
      <c r="C439" s="10">
        <v>1.9864412317242505E-2</v>
      </c>
      <c r="D439" s="10">
        <v>1.2578616352201257E-2</v>
      </c>
      <c r="E439" s="10">
        <v>9.7532656023222065E-3</v>
      </c>
      <c r="F439" s="10">
        <v>1.7813815686886014E-2</v>
      </c>
      <c r="G439" s="10">
        <v>7.6954981300790162E-2</v>
      </c>
      <c r="H439" s="10">
        <v>7.7794735349333469E-2</v>
      </c>
      <c r="I439" s="10">
        <v>6.801809746537224E-2</v>
      </c>
      <c r="J439" s="10">
        <v>1.9864412317242505E-2</v>
      </c>
      <c r="K439" s="10">
        <v>1.3981034984950969E-3</v>
      </c>
      <c r="L439" s="10">
        <v>1.039448539446048E-2</v>
      </c>
      <c r="M439" s="10">
        <v>0.15474971665012363</v>
      </c>
      <c r="N439" s="10">
        <v>9.7687821612349915E-2</v>
      </c>
      <c r="O439" s="10">
        <v>0</v>
      </c>
      <c r="P439" s="10">
        <v>4.9681217108144993E-2</v>
      </c>
      <c r="Q439">
        <v>32</v>
      </c>
      <c r="R439">
        <v>1</v>
      </c>
      <c r="S439">
        <v>18</v>
      </c>
      <c r="T439">
        <v>29</v>
      </c>
      <c r="U439">
        <v>4</v>
      </c>
      <c r="V439">
        <v>4</v>
      </c>
      <c r="W439">
        <v>3</v>
      </c>
    </row>
    <row r="440" spans="1:23" x14ac:dyDescent="0.25">
      <c r="A440" s="9">
        <v>41387</v>
      </c>
      <c r="B440" s="10">
        <v>2.7920962199312715E-3</v>
      </c>
      <c r="C440" s="10">
        <v>1.4285032455135549E-2</v>
      </c>
      <c r="D440" s="10">
        <v>1.7162305048902989E-2</v>
      </c>
      <c r="E440" s="10">
        <v>6.987399770904925E-3</v>
      </c>
      <c r="F440" s="10">
        <v>6.9644902634593353E-3</v>
      </c>
      <c r="G440" s="10">
        <v>1.9949444885011894E-2</v>
      </c>
      <c r="H440" s="10">
        <v>2.6469768737809977E-2</v>
      </c>
      <c r="I440" s="10">
        <v>4.8191323758334063E-2</v>
      </c>
      <c r="J440" s="10">
        <v>1.9549446353570064E-2</v>
      </c>
      <c r="K440" s="10">
        <v>1.0507533703409994E-3</v>
      </c>
      <c r="L440" s="10">
        <v>1.0167213547203884E-2</v>
      </c>
      <c r="M440" s="10">
        <v>4.6419213622821871E-2</v>
      </c>
      <c r="N440" s="10">
        <v>9.6989690721649494E-2</v>
      </c>
      <c r="O440" s="10">
        <v>0</v>
      </c>
      <c r="P440" s="10">
        <v>4.5759362012117062E-2</v>
      </c>
      <c r="Q440">
        <v>46</v>
      </c>
      <c r="R440">
        <v>16</v>
      </c>
      <c r="S440">
        <v>5</v>
      </c>
      <c r="T440">
        <v>33</v>
      </c>
      <c r="U440">
        <v>34</v>
      </c>
      <c r="V440">
        <v>10</v>
      </c>
      <c r="W440">
        <v>8</v>
      </c>
    </row>
    <row r="441" spans="1:23" x14ac:dyDescent="0.25">
      <c r="A441" s="9">
        <v>41383</v>
      </c>
      <c r="B441" s="10">
        <v>2.4478867852361827E-3</v>
      </c>
      <c r="C441" s="10">
        <v>1.2986399379028719E-2</v>
      </c>
      <c r="D441" s="10">
        <v>1.1205412784141491E-2</v>
      </c>
      <c r="E441" s="10">
        <v>6.6857907821763233E-3</v>
      </c>
      <c r="F441" s="10">
        <v>4.2151111735572021E-3</v>
      </c>
      <c r="G441" s="10">
        <v>1.9116688668683053E-2</v>
      </c>
      <c r="H441" s="10">
        <v>6.4213998852553078E-2</v>
      </c>
      <c r="I441" s="10">
        <v>3.7540600904139916E-2</v>
      </c>
      <c r="J441" s="10">
        <v>1.9583094281889462E-2</v>
      </c>
      <c r="K441" s="10">
        <v>1.0556511761331037E-3</v>
      </c>
      <c r="L441" s="10">
        <v>9.7519807866280513E-3</v>
      </c>
      <c r="M441" s="10">
        <v>8.3330687521236124E-2</v>
      </c>
      <c r="N441" s="10">
        <v>9.3686746987951805E-2</v>
      </c>
      <c r="O441" s="10">
        <v>0</v>
      </c>
      <c r="P441" s="10">
        <v>4.2140476768697678E-2</v>
      </c>
      <c r="Q441">
        <v>47</v>
      </c>
      <c r="R441">
        <v>16</v>
      </c>
      <c r="S441">
        <v>22</v>
      </c>
      <c r="T441">
        <v>33</v>
      </c>
      <c r="U441">
        <v>40</v>
      </c>
      <c r="V441">
        <v>10</v>
      </c>
      <c r="W441">
        <v>3</v>
      </c>
    </row>
    <row r="442" spans="1:23" x14ac:dyDescent="0.25">
      <c r="A442" s="9">
        <v>41380</v>
      </c>
      <c r="B442" s="10">
        <v>4.204671857619577E-3</v>
      </c>
      <c r="C442" s="10">
        <v>7.7011494252873557E-3</v>
      </c>
      <c r="D442" s="10">
        <v>1.3329369797859689E-2</v>
      </c>
      <c r="E442" s="10">
        <v>9.521943573667712E-3</v>
      </c>
      <c r="F442" s="10">
        <v>1.9221808014911461E-2</v>
      </c>
      <c r="G442" s="10">
        <v>5.2231237322515216E-2</v>
      </c>
      <c r="H442" s="10">
        <v>7.3060344827586207E-2</v>
      </c>
      <c r="I442" s="10">
        <v>5.3978942669345796E-2</v>
      </c>
      <c r="J442" s="10">
        <v>1.9221808014911461E-2</v>
      </c>
      <c r="K442" s="10">
        <v>1.4039408866995072E-3</v>
      </c>
      <c r="L442" s="10">
        <v>9.7682506561125645E-3</v>
      </c>
      <c r="M442" s="10">
        <v>0.12529158215010142</v>
      </c>
      <c r="N442" s="10">
        <v>8.7765517241379307E-2</v>
      </c>
      <c r="O442" s="10">
        <v>0</v>
      </c>
      <c r="P442" s="10">
        <v>4.1274657423577048E-2</v>
      </c>
      <c r="Q442">
        <v>40</v>
      </c>
      <c r="R442">
        <v>30</v>
      </c>
      <c r="S442">
        <v>16</v>
      </c>
      <c r="T442">
        <v>24</v>
      </c>
      <c r="U442">
        <v>1</v>
      </c>
      <c r="V442">
        <v>6</v>
      </c>
      <c r="W442">
        <v>2</v>
      </c>
    </row>
    <row r="443" spans="1:23" x14ac:dyDescent="0.25">
      <c r="A443" s="9">
        <v>41376</v>
      </c>
      <c r="B443" s="10">
        <v>1.4434701740401221E-2</v>
      </c>
      <c r="C443" s="10">
        <v>1.2997277597260033E-2</v>
      </c>
      <c r="D443" s="10">
        <v>2.1088991909826377E-3</v>
      </c>
      <c r="E443" s="10">
        <v>1.3364735437274297E-2</v>
      </c>
      <c r="F443" s="10">
        <v>1.6530067514523471E-2</v>
      </c>
      <c r="G443" s="10">
        <v>9.746823579815507E-2</v>
      </c>
      <c r="H443" s="10">
        <v>6.0086210650063136E-2</v>
      </c>
      <c r="I443" s="10">
        <v>5.9435681480441663E-2</v>
      </c>
      <c r="J443" s="10">
        <v>1.8612550374208406E-2</v>
      </c>
      <c r="K443" s="10">
        <v>1.4068142565551891E-3</v>
      </c>
      <c r="L443" s="10">
        <v>9.8774005058626605E-3</v>
      </c>
      <c r="M443" s="10">
        <v>0.1575544464482182</v>
      </c>
      <c r="N443" s="10">
        <v>9.746823579815507E-2</v>
      </c>
      <c r="O443" s="10">
        <v>0</v>
      </c>
      <c r="P443" s="10">
        <v>4.4162496383457379E-2</v>
      </c>
      <c r="Q443">
        <v>12</v>
      </c>
      <c r="R443">
        <v>17</v>
      </c>
      <c r="S443">
        <v>47</v>
      </c>
      <c r="T443">
        <v>15</v>
      </c>
      <c r="U443">
        <v>6</v>
      </c>
      <c r="V443">
        <v>1</v>
      </c>
      <c r="W443">
        <v>4</v>
      </c>
    </row>
    <row r="444" spans="1:23" x14ac:dyDescent="0.25">
      <c r="A444" s="9">
        <v>41373</v>
      </c>
      <c r="B444" s="10">
        <v>1.5144587246663373E-2</v>
      </c>
      <c r="C444" s="10">
        <v>7.0485710624118925E-3</v>
      </c>
      <c r="D444" s="10">
        <v>2.0382785467128028E-2</v>
      </c>
      <c r="E444" s="10">
        <v>8.777732546305721E-3</v>
      </c>
      <c r="F444" s="10">
        <v>1.5188869665513265E-2</v>
      </c>
      <c r="G444" s="10">
        <v>5.3186961058933377E-2</v>
      </c>
      <c r="H444" s="10">
        <v>2.4005190311418685E-2</v>
      </c>
      <c r="I444" s="10">
        <v>6.6542545988022284E-2</v>
      </c>
      <c r="J444" s="10">
        <v>2.0382785467128028E-2</v>
      </c>
      <c r="K444" s="10">
        <v>7.081355113864972E-4</v>
      </c>
      <c r="L444" s="10">
        <v>1.0218438018743664E-2</v>
      </c>
      <c r="M444" s="10">
        <v>7.7192151370352069E-2</v>
      </c>
      <c r="N444" s="10">
        <v>9.0662804109331835E-2</v>
      </c>
      <c r="O444" s="10">
        <v>0</v>
      </c>
      <c r="P444" s="10">
        <v>4.1352437057845907E-2</v>
      </c>
      <c r="Q444">
        <v>13</v>
      </c>
      <c r="R444">
        <v>35</v>
      </c>
      <c r="S444">
        <v>1</v>
      </c>
      <c r="T444">
        <v>32</v>
      </c>
      <c r="U444">
        <v>12</v>
      </c>
      <c r="V444">
        <v>5</v>
      </c>
      <c r="W444">
        <v>8</v>
      </c>
    </row>
    <row r="445" spans="1:23" x14ac:dyDescent="0.25">
      <c r="A445" s="9">
        <v>41369</v>
      </c>
      <c r="B445" s="10">
        <v>1.5501321135324035E-2</v>
      </c>
      <c r="C445" s="10">
        <v>1.5837888281562459E-2</v>
      </c>
      <c r="D445" s="10">
        <v>7.0540302228708674E-4</v>
      </c>
      <c r="E445" s="10">
        <v>3.5487331847817117E-3</v>
      </c>
      <c r="F445" s="10">
        <v>6.3664980723658615E-3</v>
      </c>
      <c r="G445" s="10">
        <v>9.5234684962115235E-2</v>
      </c>
      <c r="H445" s="10">
        <v>8.9130973013122047E-2</v>
      </c>
      <c r="I445" s="10">
        <v>4.195984369632115E-2</v>
      </c>
      <c r="J445" s="10">
        <v>2.0066074523396881E-2</v>
      </c>
      <c r="K445" s="10">
        <v>3.5212236252097603E-4</v>
      </c>
      <c r="L445" s="10">
        <v>1.0010562991868855E-2</v>
      </c>
      <c r="M445" s="10">
        <v>0.1843656579752373</v>
      </c>
      <c r="N445" s="10">
        <v>9.5234684962115235E-2</v>
      </c>
      <c r="O445" s="10">
        <v>0</v>
      </c>
      <c r="P445" s="10">
        <v>4.5633773363518058E-2</v>
      </c>
      <c r="Q445">
        <v>12</v>
      </c>
      <c r="R445">
        <v>9</v>
      </c>
      <c r="S445">
        <v>49</v>
      </c>
      <c r="T445">
        <v>42</v>
      </c>
      <c r="U445">
        <v>34</v>
      </c>
      <c r="V445">
        <v>1</v>
      </c>
      <c r="W445">
        <v>2</v>
      </c>
    </row>
    <row r="446" spans="1:23" x14ac:dyDescent="0.25">
      <c r="A446" s="9">
        <v>41366</v>
      </c>
      <c r="B446" s="10">
        <v>7.4038461538461541E-3</v>
      </c>
      <c r="C446" s="10">
        <v>1.2723214285714286E-2</v>
      </c>
      <c r="D446" s="10">
        <v>1.8346774193548385E-2</v>
      </c>
      <c r="E446" s="10">
        <v>1.2009099616858237E-2</v>
      </c>
      <c r="F446" s="10">
        <v>1.6279380341880343E-2</v>
      </c>
      <c r="G446" s="10">
        <v>5.8661099137931036E-2</v>
      </c>
      <c r="H446" s="10">
        <v>7.3638613861386135E-2</v>
      </c>
      <c r="I446" s="10">
        <v>6.6762314591847408E-2</v>
      </c>
      <c r="J446" s="10">
        <v>1.9395616319444444E-2</v>
      </c>
      <c r="K446" s="10">
        <v>1.4184397163120566E-3</v>
      </c>
      <c r="L446" s="10">
        <v>1.0282223060638293E-2</v>
      </c>
      <c r="M446" s="10">
        <v>0.13229971299931717</v>
      </c>
      <c r="N446" s="10">
        <v>9.10238751147842E-2</v>
      </c>
      <c r="O446" s="10">
        <v>0</v>
      </c>
      <c r="P446" s="10">
        <v>4.6068632809674298E-2</v>
      </c>
      <c r="Q446">
        <v>34</v>
      </c>
      <c r="R446">
        <v>19</v>
      </c>
      <c r="S446">
        <v>2</v>
      </c>
      <c r="T446">
        <v>22</v>
      </c>
      <c r="U446">
        <v>7</v>
      </c>
      <c r="V446">
        <v>5</v>
      </c>
      <c r="W446">
        <v>4</v>
      </c>
    </row>
    <row r="447" spans="1:23" x14ac:dyDescent="0.25">
      <c r="A447" s="9">
        <v>41362</v>
      </c>
      <c r="B447" s="10">
        <v>9.240075614366728E-3</v>
      </c>
      <c r="C447" s="10">
        <v>2.4782608695652175E-3</v>
      </c>
      <c r="D447" s="10">
        <v>1.6333333333333335E-2</v>
      </c>
      <c r="E447" s="10">
        <v>2.8241401687216093E-3</v>
      </c>
      <c r="F447" s="10">
        <v>1.5652173913043479E-2</v>
      </c>
      <c r="G447" s="10">
        <v>7.7133913043478247E-2</v>
      </c>
      <c r="H447" s="10">
        <v>3.6831245394252025E-2</v>
      </c>
      <c r="I447" s="10">
        <v>4.6527983899030373E-2</v>
      </c>
      <c r="J447" s="10">
        <v>1.9429347826086955E-2</v>
      </c>
      <c r="K447" s="10">
        <v>1.7691154422788606E-3</v>
      </c>
      <c r="L447" s="10">
        <v>9.9634175752374952E-3</v>
      </c>
      <c r="M447" s="10">
        <v>0.11396515843773028</v>
      </c>
      <c r="N447" s="10">
        <v>8.6810376324442814E-2</v>
      </c>
      <c r="O447" s="10">
        <v>0</v>
      </c>
      <c r="P447" s="10">
        <v>4.6874689661584562E-2</v>
      </c>
      <c r="Q447">
        <v>27</v>
      </c>
      <c r="R447">
        <v>47</v>
      </c>
      <c r="S447">
        <v>6</v>
      </c>
      <c r="T447">
        <v>45</v>
      </c>
      <c r="U447">
        <v>9</v>
      </c>
      <c r="V447">
        <v>3</v>
      </c>
      <c r="W447">
        <v>8</v>
      </c>
    </row>
    <row r="448" spans="1:23" x14ac:dyDescent="0.25">
      <c r="A448" s="9">
        <v>41359</v>
      </c>
      <c r="B448" s="10">
        <v>8.8334887373018589E-3</v>
      </c>
      <c r="C448" s="10">
        <v>1.7023394723743156E-2</v>
      </c>
      <c r="D448" s="10">
        <v>1.0997782705099778E-2</v>
      </c>
      <c r="E448" s="10">
        <v>8.5090775719787268E-3</v>
      </c>
      <c r="F448" s="10">
        <v>4.9519586104951963E-3</v>
      </c>
      <c r="G448" s="10">
        <v>8.2619204570424085E-2</v>
      </c>
      <c r="H448" s="10">
        <v>2.0591366627951992E-2</v>
      </c>
      <c r="I448" s="10">
        <v>5.0315702348618714E-2</v>
      </c>
      <c r="J448" s="10">
        <v>1.9109320557491292E-2</v>
      </c>
      <c r="K448" s="10">
        <v>7.134561141529782E-4</v>
      </c>
      <c r="L448" s="10">
        <v>9.9949487364530045E-3</v>
      </c>
      <c r="M448" s="10">
        <v>0.10321057119837608</v>
      </c>
      <c r="N448" s="10">
        <v>8.2619204570424085E-2</v>
      </c>
      <c r="O448" s="10">
        <v>0</v>
      </c>
      <c r="P448" s="10">
        <v>4.5883633781621712E-2</v>
      </c>
      <c r="Q448">
        <v>28</v>
      </c>
      <c r="R448">
        <v>2</v>
      </c>
      <c r="S448">
        <v>20</v>
      </c>
      <c r="T448">
        <v>30</v>
      </c>
      <c r="U448">
        <v>41</v>
      </c>
      <c r="V448">
        <v>1</v>
      </c>
      <c r="W448">
        <v>9</v>
      </c>
    </row>
    <row r="449" spans="1:23" x14ac:dyDescent="0.25">
      <c r="A449" s="9">
        <v>41355</v>
      </c>
      <c r="B449" s="10">
        <v>1.3825261780104712E-2</v>
      </c>
      <c r="C449" s="10">
        <v>1.4952879581151832E-2</v>
      </c>
      <c r="D449" s="10">
        <v>3.5755331375303282E-4</v>
      </c>
      <c r="E449" s="10">
        <v>1.2109555864230509E-2</v>
      </c>
      <c r="F449" s="10">
        <v>1.8107961725943311E-2</v>
      </c>
      <c r="G449" s="10">
        <v>5.7176434160896239E-2</v>
      </c>
      <c r="H449" s="10">
        <v>1.8481227905311676E-2</v>
      </c>
      <c r="I449" s="10">
        <v>5.9353212265183398E-2</v>
      </c>
      <c r="J449" s="10">
        <v>1.914267015706806E-2</v>
      </c>
      <c r="K449" s="10">
        <v>3.5755331375303282E-4</v>
      </c>
      <c r="L449" s="10">
        <v>1.009166921898106E-2</v>
      </c>
      <c r="M449" s="10">
        <v>7.5657662066207915E-2</v>
      </c>
      <c r="N449" s="10">
        <v>7.8361083596685685E-2</v>
      </c>
      <c r="O449" s="10">
        <v>0</v>
      </c>
      <c r="P449" s="10">
        <v>4.2511387415494824E-2</v>
      </c>
      <c r="Q449">
        <v>17</v>
      </c>
      <c r="R449">
        <v>12</v>
      </c>
      <c r="S449">
        <v>50</v>
      </c>
      <c r="T449">
        <v>20</v>
      </c>
      <c r="U449">
        <v>2</v>
      </c>
      <c r="V449">
        <v>5</v>
      </c>
      <c r="W449">
        <v>10</v>
      </c>
    </row>
    <row r="450" spans="1:23" x14ac:dyDescent="0.25">
      <c r="A450" s="9">
        <v>41352</v>
      </c>
      <c r="B450" s="10">
        <v>8.8737020555202367E-3</v>
      </c>
      <c r="C450" s="10">
        <v>1.2543706293706294E-2</v>
      </c>
      <c r="D450" s="10">
        <v>1.8168623829001189E-2</v>
      </c>
      <c r="E450" s="10">
        <v>1.1366411366411366E-2</v>
      </c>
      <c r="F450" s="10">
        <v>1.4201183431952664E-2</v>
      </c>
      <c r="G450" s="10">
        <v>9.7871693523867431E-2</v>
      </c>
      <c r="H450" s="10">
        <v>8.5521159874608149E-2</v>
      </c>
      <c r="I450" s="10">
        <v>6.5153626976591744E-2</v>
      </c>
      <c r="J450" s="10">
        <v>1.8168623829001189E-2</v>
      </c>
      <c r="K450" s="10">
        <v>1.7806267806267807E-3</v>
      </c>
      <c r="L450" s="10">
        <v>1.0238708461477843E-2</v>
      </c>
      <c r="M450" s="10">
        <v>0.18339285339847558</v>
      </c>
      <c r="N450" s="10">
        <v>9.7871693523867431E-2</v>
      </c>
      <c r="O450" s="10">
        <v>0</v>
      </c>
      <c r="P450" s="10">
        <v>4.7566823187889046E-2</v>
      </c>
      <c r="Q450">
        <v>31</v>
      </c>
      <c r="R450">
        <v>20</v>
      </c>
      <c r="S450">
        <v>1</v>
      </c>
      <c r="T450">
        <v>24</v>
      </c>
      <c r="U450">
        <v>17</v>
      </c>
      <c r="V450">
        <v>1</v>
      </c>
      <c r="W450">
        <v>2</v>
      </c>
    </row>
    <row r="451" spans="1:23" x14ac:dyDescent="0.25">
      <c r="A451" s="9">
        <v>41348</v>
      </c>
      <c r="B451" s="10">
        <v>2.8421315986990243E-3</v>
      </c>
      <c r="C451" s="10">
        <v>1.6012009006755066E-2</v>
      </c>
      <c r="D451" s="10">
        <v>1.6727868482006667E-2</v>
      </c>
      <c r="E451" s="10">
        <v>1.6416085649142518E-2</v>
      </c>
      <c r="F451" s="10">
        <v>3.9331582019848221E-3</v>
      </c>
      <c r="G451" s="10">
        <v>0.11207722197898425</v>
      </c>
      <c r="H451" s="10">
        <v>2.7920940705529147E-2</v>
      </c>
      <c r="I451" s="10">
        <v>5.5931252938588097E-2</v>
      </c>
      <c r="J451" s="10">
        <v>1.7815085452020048E-2</v>
      </c>
      <c r="K451" s="10">
        <v>1.0722327459880626E-3</v>
      </c>
      <c r="L451" s="10">
        <v>1.0085688955010053E-2</v>
      </c>
      <c r="M451" s="10">
        <v>0.1399981626845134</v>
      </c>
      <c r="N451" s="10">
        <v>0.11207722197898425</v>
      </c>
      <c r="O451" s="10">
        <v>0</v>
      </c>
      <c r="P451" s="10">
        <v>4.9947586365827253E-2</v>
      </c>
      <c r="Q451">
        <v>46</v>
      </c>
      <c r="R451">
        <v>8</v>
      </c>
      <c r="S451">
        <v>4</v>
      </c>
      <c r="T451">
        <v>6</v>
      </c>
      <c r="U451">
        <v>40</v>
      </c>
      <c r="V451">
        <v>1</v>
      </c>
      <c r="W451">
        <v>8</v>
      </c>
    </row>
    <row r="452" spans="1:23" x14ac:dyDescent="0.25">
      <c r="A452" s="9">
        <v>41345</v>
      </c>
      <c r="B452" s="10">
        <v>7.8801169590643275E-3</v>
      </c>
      <c r="C452" s="10">
        <v>1.1390795830155098E-2</v>
      </c>
      <c r="D452" s="10">
        <v>1.5347852389594676E-2</v>
      </c>
      <c r="E452" s="10">
        <v>1.0710987996306555E-2</v>
      </c>
      <c r="F452" s="10">
        <v>2.5964912280701753E-2</v>
      </c>
      <c r="G452" s="10">
        <v>5.3056027164685909E-2</v>
      </c>
      <c r="H452" s="10">
        <v>2.5645414348880333E-2</v>
      </c>
      <c r="I452" s="10">
        <v>7.1294665455822415E-2</v>
      </c>
      <c r="J452" s="10">
        <v>2.5964912280701753E-2</v>
      </c>
      <c r="K452" s="10">
        <v>1.7826825127334463E-3</v>
      </c>
      <c r="L452" s="10">
        <v>1.045178137835596E-2</v>
      </c>
      <c r="M452" s="10">
        <v>7.8701441513566242E-2</v>
      </c>
      <c r="N452" s="10">
        <v>0.11227384868421053</v>
      </c>
      <c r="O452" s="10">
        <v>0</v>
      </c>
      <c r="P452" s="10">
        <v>4.8040240357863501E-2</v>
      </c>
      <c r="Q452">
        <v>33</v>
      </c>
      <c r="R452">
        <v>25</v>
      </c>
      <c r="S452">
        <v>10</v>
      </c>
      <c r="T452">
        <v>26</v>
      </c>
      <c r="U452">
        <v>1</v>
      </c>
      <c r="V452">
        <v>5</v>
      </c>
      <c r="W452">
        <v>10</v>
      </c>
    </row>
    <row r="453" spans="1:23" x14ac:dyDescent="0.25">
      <c r="A453" s="9">
        <v>41341</v>
      </c>
      <c r="B453" s="10">
        <v>5.0087873462214411E-3</v>
      </c>
      <c r="C453" s="10">
        <v>1.6462693721041699E-2</v>
      </c>
      <c r="D453" s="10">
        <v>1.9291826327465501E-2</v>
      </c>
      <c r="E453" s="10">
        <v>6.8020568899303524E-3</v>
      </c>
      <c r="F453" s="10">
        <v>3.5777052473010295E-3</v>
      </c>
      <c r="G453" s="10">
        <v>7.7962488115474377E-2</v>
      </c>
      <c r="H453" s="10">
        <v>1.8076826512678886E-2</v>
      </c>
      <c r="I453" s="10">
        <v>5.1143069531960017E-2</v>
      </c>
      <c r="J453" s="10">
        <v>2.601054481546573E-2</v>
      </c>
      <c r="K453" s="10">
        <v>1.075157655329267E-3</v>
      </c>
      <c r="L453" s="10">
        <v>1.026251665021197E-2</v>
      </c>
      <c r="M453" s="10">
        <v>9.6039314628153266E-2</v>
      </c>
      <c r="N453" s="10">
        <v>0.1124711665202109</v>
      </c>
      <c r="O453" s="10">
        <v>0</v>
      </c>
      <c r="P453" s="10">
        <v>4.762785128758696E-2</v>
      </c>
      <c r="Q453">
        <v>39</v>
      </c>
      <c r="R453">
        <v>6</v>
      </c>
      <c r="S453">
        <v>2</v>
      </c>
      <c r="T453">
        <v>34</v>
      </c>
      <c r="U453">
        <v>43</v>
      </c>
      <c r="V453">
        <v>3</v>
      </c>
      <c r="W453">
        <v>11</v>
      </c>
    </row>
    <row r="454" spans="1:23" x14ac:dyDescent="0.25">
      <c r="A454" s="9">
        <v>41338</v>
      </c>
      <c r="B454" s="10">
        <v>1.4725352112676057E-2</v>
      </c>
      <c r="C454" s="10">
        <v>2.2881906825568798E-2</v>
      </c>
      <c r="D454" s="10">
        <v>9.3380281690140857E-3</v>
      </c>
      <c r="E454" s="10">
        <v>1.5492957746478873E-2</v>
      </c>
      <c r="F454" s="10">
        <v>9.349715313155529E-3</v>
      </c>
      <c r="G454" s="10">
        <v>3.9942781690140844E-2</v>
      </c>
      <c r="H454" s="10">
        <v>7.8121269992838388E-2</v>
      </c>
      <c r="I454" s="10">
        <v>7.1787960166893344E-2</v>
      </c>
      <c r="J454" s="10">
        <v>2.5699401890796836E-2</v>
      </c>
      <c r="K454" s="10">
        <v>1.0745507527926178E-3</v>
      </c>
      <c r="L454" s="10">
        <v>1.0648567087203577E-2</v>
      </c>
      <c r="M454" s="10">
        <v>0.11806405168297923</v>
      </c>
      <c r="N454" s="10">
        <v>0.11266917913732394</v>
      </c>
      <c r="O454" s="10">
        <v>0</v>
      </c>
      <c r="P454" s="10">
        <v>4.7403945550412878E-2</v>
      </c>
      <c r="Q454">
        <v>12</v>
      </c>
      <c r="R454">
        <v>2</v>
      </c>
      <c r="S454">
        <v>32</v>
      </c>
      <c r="T454">
        <v>11</v>
      </c>
      <c r="U454">
        <v>31</v>
      </c>
      <c r="V454">
        <v>6</v>
      </c>
      <c r="W454">
        <v>3</v>
      </c>
    </row>
    <row r="455" spans="1:23" x14ac:dyDescent="0.25">
      <c r="A455" s="9">
        <v>41334</v>
      </c>
      <c r="B455" s="10">
        <v>1.649617871840094E-2</v>
      </c>
      <c r="C455" s="10">
        <v>9.6726190476190479E-3</v>
      </c>
      <c r="D455" s="10">
        <v>1.6510411832049258E-2</v>
      </c>
      <c r="E455" s="10">
        <v>3.5851620551074102E-3</v>
      </c>
      <c r="F455" s="10">
        <v>6.8237934904601567E-3</v>
      </c>
      <c r="G455" s="10">
        <v>5.2548500881834208E-2</v>
      </c>
      <c r="H455" s="10">
        <v>0.10756943548271461</v>
      </c>
      <c r="I455" s="10">
        <v>5.3088165143636804E-2</v>
      </c>
      <c r="J455" s="10">
        <v>2.5744727114590128E-2</v>
      </c>
      <c r="K455" s="10">
        <v>7.1806500377928943E-4</v>
      </c>
      <c r="L455" s="10">
        <v>1.0673631206018976E-2</v>
      </c>
      <c r="M455" s="10">
        <v>0.16011793636454882</v>
      </c>
      <c r="N455" s="10">
        <v>0.11197916666666666</v>
      </c>
      <c r="O455" s="10">
        <v>0</v>
      </c>
      <c r="P455" s="10">
        <v>5.1102913058301926E-2</v>
      </c>
      <c r="Q455">
        <v>7</v>
      </c>
      <c r="R455">
        <v>28</v>
      </c>
      <c r="S455">
        <v>6</v>
      </c>
      <c r="T455">
        <v>43</v>
      </c>
      <c r="U455">
        <v>38</v>
      </c>
      <c r="V455">
        <v>7</v>
      </c>
      <c r="W455">
        <v>2</v>
      </c>
    </row>
    <row r="456" spans="1:23" x14ac:dyDescent="0.25">
      <c r="A456" s="9">
        <v>41331</v>
      </c>
      <c r="B456" s="10">
        <v>1.2232573080629618E-2</v>
      </c>
      <c r="C456" s="10">
        <v>5.025520219866509E-3</v>
      </c>
      <c r="D456" s="10">
        <v>1.6254416961130742E-2</v>
      </c>
      <c r="E456" s="10">
        <v>1.6909733376164471E-2</v>
      </c>
      <c r="F456" s="10">
        <v>4.3188064389477815E-3</v>
      </c>
      <c r="G456" s="10">
        <v>2.3161207946075957E-2</v>
      </c>
      <c r="H456" s="10">
        <v>7.3988114359139087E-2</v>
      </c>
      <c r="I456" s="10">
        <v>5.4741050076739121E-2</v>
      </c>
      <c r="J456" s="10">
        <v>2.5790212498184809E-2</v>
      </c>
      <c r="K456" s="10">
        <v>1.0768971899713948E-3</v>
      </c>
      <c r="L456" s="10">
        <v>1.0744559723162093E-2</v>
      </c>
      <c r="M456" s="10">
        <v>9.7149322305215044E-2</v>
      </c>
      <c r="N456" s="10">
        <v>0.10950612853356891</v>
      </c>
      <c r="O456" s="10">
        <v>0</v>
      </c>
      <c r="P456" s="10">
        <v>5.0743968792997564E-2</v>
      </c>
      <c r="Q456">
        <v>21</v>
      </c>
      <c r="R456">
        <v>42</v>
      </c>
      <c r="S456">
        <v>7</v>
      </c>
      <c r="T456">
        <v>5</v>
      </c>
      <c r="U456">
        <v>45</v>
      </c>
      <c r="V456">
        <v>9</v>
      </c>
      <c r="W456">
        <v>4</v>
      </c>
    </row>
    <row r="457" spans="1:23" x14ac:dyDescent="0.25">
      <c r="A457" s="9">
        <v>41327</v>
      </c>
      <c r="B457" s="10">
        <v>1.8020917135961384E-3</v>
      </c>
      <c r="C457" s="10">
        <v>5.0356836996859836E-3</v>
      </c>
      <c r="D457" s="10">
        <v>3.2459509100016696E-3</v>
      </c>
      <c r="E457" s="10">
        <v>1.3315634218289086E-2</v>
      </c>
      <c r="F457" s="10">
        <v>9.7116757065372535E-3</v>
      </c>
      <c r="G457" s="10">
        <v>8.5675716214189304E-2</v>
      </c>
      <c r="H457" s="10">
        <v>1.7308693388859969E-2</v>
      </c>
      <c r="I457" s="10">
        <v>3.3111036248110133E-2</v>
      </c>
      <c r="J457" s="10">
        <v>2.5477027518487089E-2</v>
      </c>
      <c r="K457" s="10">
        <v>1.8020917135961384E-3</v>
      </c>
      <c r="L457" s="10">
        <v>1.0438744796680883E-2</v>
      </c>
      <c r="M457" s="10">
        <v>0.10298440960304928</v>
      </c>
      <c r="N457" s="10">
        <v>0.10702433628318585</v>
      </c>
      <c r="O457" s="10">
        <v>0</v>
      </c>
      <c r="P457" s="10">
        <v>5.0632531137597442E-2</v>
      </c>
      <c r="Q457">
        <v>50</v>
      </c>
      <c r="R457">
        <v>40</v>
      </c>
      <c r="S457">
        <v>46</v>
      </c>
      <c r="T457">
        <v>17</v>
      </c>
      <c r="U457">
        <v>26</v>
      </c>
      <c r="V457">
        <v>3</v>
      </c>
      <c r="W457">
        <v>11</v>
      </c>
    </row>
    <row r="458" spans="1:23" x14ac:dyDescent="0.25">
      <c r="A458" s="9">
        <v>41324</v>
      </c>
      <c r="B458" s="10">
        <v>2.2340425531914895E-2</v>
      </c>
      <c r="C458" s="10">
        <v>1.8781192540057789E-2</v>
      </c>
      <c r="D458" s="10">
        <v>2.8914348063284233E-3</v>
      </c>
      <c r="E458" s="10">
        <v>1.2645523885989562E-2</v>
      </c>
      <c r="F458" s="10">
        <v>7.9233156028368796E-3</v>
      </c>
      <c r="G458" s="10">
        <v>0.10279291952406074</v>
      </c>
      <c r="H458" s="10">
        <v>1.7884674683934627E-2</v>
      </c>
      <c r="I458" s="10">
        <v>6.4581892367127552E-2</v>
      </c>
      <c r="J458" s="10">
        <v>2.4084329155736908E-2</v>
      </c>
      <c r="K458" s="10">
        <v>1.0859929078014185E-3</v>
      </c>
      <c r="L458" s="10">
        <v>1.058731550688038E-2</v>
      </c>
      <c r="M458" s="10">
        <v>0.12067759420799537</v>
      </c>
      <c r="N458" s="10">
        <v>0.10456668396471198</v>
      </c>
      <c r="O458" s="10">
        <v>0</v>
      </c>
      <c r="P458" s="10">
        <v>5.2268867402382353E-2</v>
      </c>
      <c r="Q458">
        <v>3</v>
      </c>
      <c r="R458">
        <v>5</v>
      </c>
      <c r="S458">
        <v>45</v>
      </c>
      <c r="T458">
        <v>19</v>
      </c>
      <c r="U458">
        <v>33</v>
      </c>
      <c r="V458">
        <v>3</v>
      </c>
      <c r="W458">
        <v>9</v>
      </c>
    </row>
    <row r="459" spans="1:23" x14ac:dyDescent="0.25">
      <c r="A459" s="9">
        <v>41320</v>
      </c>
      <c r="B459" s="10">
        <v>1.1609538566191754E-2</v>
      </c>
      <c r="C459" s="10">
        <v>1.3337164350642566E-2</v>
      </c>
      <c r="D459" s="10">
        <v>1.1932250697792439E-2</v>
      </c>
      <c r="E459" s="10">
        <v>2.5354369101104036E-3</v>
      </c>
      <c r="F459" s="10">
        <v>1.2301822248536282E-2</v>
      </c>
      <c r="G459" s="10">
        <v>5.9206631142687982E-2</v>
      </c>
      <c r="H459" s="10">
        <v>1.7021906453522792E-2</v>
      </c>
      <c r="I459" s="10">
        <v>5.1716212773273443E-2</v>
      </c>
      <c r="J459" s="10">
        <v>2.4127107715516193E-2</v>
      </c>
      <c r="K459" s="10">
        <v>3.6096946083767834E-4</v>
      </c>
      <c r="L459" s="10">
        <v>1.0519847319877783E-2</v>
      </c>
      <c r="M459" s="10">
        <v>7.6228537596210774E-2</v>
      </c>
      <c r="N459" s="10">
        <v>0.10475241519733137</v>
      </c>
      <c r="O459" s="10">
        <v>0</v>
      </c>
      <c r="P459" s="10">
        <v>5.0631796639646627E-2</v>
      </c>
      <c r="Q459">
        <v>22</v>
      </c>
      <c r="R459">
        <v>18</v>
      </c>
      <c r="S459">
        <v>21</v>
      </c>
      <c r="T459">
        <v>46</v>
      </c>
      <c r="U459">
        <v>19</v>
      </c>
      <c r="V459">
        <v>6</v>
      </c>
      <c r="W459">
        <v>9</v>
      </c>
    </row>
    <row r="460" spans="1:23" x14ac:dyDescent="0.25">
      <c r="A460" s="9">
        <v>41317</v>
      </c>
      <c r="B460" s="10">
        <v>4.3541971948921915E-3</v>
      </c>
      <c r="C460" s="10">
        <v>1.0845619386544653E-3</v>
      </c>
      <c r="D460" s="10">
        <v>6.5107053264103617E-3</v>
      </c>
      <c r="E460" s="10">
        <v>2.5319409602706962E-3</v>
      </c>
      <c r="F460" s="10">
        <v>1.597153024911032E-2</v>
      </c>
      <c r="G460" s="10">
        <v>3.9480487879064392E-2</v>
      </c>
      <c r="H460" s="10">
        <v>9.2447957673290712E-2</v>
      </c>
      <c r="I460" s="10">
        <v>3.0452935669338037E-2</v>
      </c>
      <c r="J460" s="10">
        <v>2.4170038512163018E-2</v>
      </c>
      <c r="K460" s="10">
        <v>1.0845619386544653E-3</v>
      </c>
      <c r="L460" s="10">
        <v>1.0293030941247078E-2</v>
      </c>
      <c r="M460" s="10">
        <v>0.13192844555235511</v>
      </c>
      <c r="N460" s="10">
        <v>0.10493880739519139</v>
      </c>
      <c r="O460" s="10">
        <v>0</v>
      </c>
      <c r="P460" s="10">
        <v>5.4002791453734239E-2</v>
      </c>
      <c r="Q460">
        <v>40</v>
      </c>
      <c r="R460">
        <v>50</v>
      </c>
      <c r="S460">
        <v>35</v>
      </c>
      <c r="T460">
        <v>48</v>
      </c>
      <c r="U460">
        <v>10</v>
      </c>
      <c r="V460">
        <v>8</v>
      </c>
      <c r="W460">
        <v>4</v>
      </c>
    </row>
    <row r="461" spans="1:23" x14ac:dyDescent="0.25">
      <c r="A461" s="9">
        <v>41313</v>
      </c>
      <c r="B461" s="10">
        <v>5.4382307622586777E-3</v>
      </c>
      <c r="C461" s="10">
        <v>1.9924098671726755E-2</v>
      </c>
      <c r="D461" s="10">
        <v>1.8475073313782994E-2</v>
      </c>
      <c r="E461" s="10">
        <v>2.1836007130124776E-3</v>
      </c>
      <c r="F461" s="10">
        <v>1.0864952041422628E-2</v>
      </c>
      <c r="G461" s="10">
        <v>2.2019502988361122E-2</v>
      </c>
      <c r="H461" s="10">
        <v>2.1120293847566578E-2</v>
      </c>
      <c r="I461" s="10">
        <v>5.6885955502203531E-2</v>
      </c>
      <c r="J461" s="10">
        <v>2.3851732473811442E-2</v>
      </c>
      <c r="K461" s="10">
        <v>3.6235060343064199E-4</v>
      </c>
      <c r="L461" s="10">
        <v>1.0411415998819786E-2</v>
      </c>
      <c r="M461" s="10">
        <v>4.3139796835927696E-2</v>
      </c>
      <c r="N461" s="10">
        <v>0.101531817457212</v>
      </c>
      <c r="O461" s="10">
        <v>0</v>
      </c>
      <c r="P461" s="10">
        <v>5.0935050369202726E-2</v>
      </c>
      <c r="Q461">
        <v>38</v>
      </c>
      <c r="R461">
        <v>4</v>
      </c>
      <c r="S461">
        <v>5</v>
      </c>
      <c r="T461">
        <v>46</v>
      </c>
      <c r="U461">
        <v>22</v>
      </c>
      <c r="V461">
        <v>10</v>
      </c>
      <c r="W461">
        <v>11</v>
      </c>
    </row>
    <row r="462" spans="1:23" x14ac:dyDescent="0.25">
      <c r="A462" s="9">
        <v>41310</v>
      </c>
      <c r="B462" s="10">
        <v>1.8181818181818181E-2</v>
      </c>
      <c r="C462" s="10">
        <v>2.1422619047619048E-2</v>
      </c>
      <c r="D462" s="10">
        <v>5.1020408163265302E-3</v>
      </c>
      <c r="E462" s="10">
        <v>7.2751322751322747E-3</v>
      </c>
      <c r="F462" s="10">
        <v>6.1838624338624339E-3</v>
      </c>
      <c r="G462" s="10">
        <v>2.1625163826998691E-2</v>
      </c>
      <c r="H462" s="10">
        <v>8.6453201970443358E-2</v>
      </c>
      <c r="I462" s="10">
        <v>5.816547275475846E-2</v>
      </c>
      <c r="J462" s="10">
        <v>2.3532289628180041E-2</v>
      </c>
      <c r="K462" s="10">
        <v>1.0887096774193548E-3</v>
      </c>
      <c r="L462" s="10">
        <v>1.060436965611989E-2</v>
      </c>
      <c r="M462" s="10">
        <v>0.10807836579744205</v>
      </c>
      <c r="N462" s="10">
        <v>9.8125737898465168E-2</v>
      </c>
      <c r="O462" s="10">
        <v>0</v>
      </c>
      <c r="P462" s="10">
        <v>5.1621686690575395E-2</v>
      </c>
      <c r="Q462">
        <v>6</v>
      </c>
      <c r="R462">
        <v>4</v>
      </c>
      <c r="S462">
        <v>39</v>
      </c>
      <c r="T462">
        <v>33</v>
      </c>
      <c r="U462">
        <v>37</v>
      </c>
      <c r="V462">
        <v>9</v>
      </c>
      <c r="W462">
        <v>3</v>
      </c>
    </row>
    <row r="463" spans="1:23" x14ac:dyDescent="0.25">
      <c r="A463" s="9">
        <v>41306</v>
      </c>
      <c r="B463" s="10">
        <v>1.350268336314848E-2</v>
      </c>
      <c r="C463" s="10">
        <v>2.0364233555236224E-2</v>
      </c>
      <c r="D463" s="10">
        <v>1.6442735888554789E-2</v>
      </c>
      <c r="E463" s="10">
        <v>3.2728232499486787E-3</v>
      </c>
      <c r="F463" s="10">
        <v>9.8134423715819062E-3</v>
      </c>
      <c r="G463" s="10">
        <v>4.9626526064714557E-2</v>
      </c>
      <c r="H463" s="10">
        <v>2.0762936460610878E-2</v>
      </c>
      <c r="I463" s="10">
        <v>6.3395918428470088E-2</v>
      </c>
      <c r="J463" s="10">
        <v>2.3211703874335281E-2</v>
      </c>
      <c r="K463" s="10">
        <v>1.8182351388603768E-3</v>
      </c>
      <c r="L463" s="10">
        <v>1.0871483922840076E-2</v>
      </c>
      <c r="M463" s="10">
        <v>7.0389462525325436E-2</v>
      </c>
      <c r="N463" s="10">
        <v>9.4693889619893848E-2</v>
      </c>
      <c r="O463" s="10">
        <v>0</v>
      </c>
      <c r="P463" s="10">
        <v>4.8854199895744292E-2</v>
      </c>
      <c r="Q463">
        <v>18</v>
      </c>
      <c r="R463">
        <v>5</v>
      </c>
      <c r="S463">
        <v>11</v>
      </c>
      <c r="T463">
        <v>45</v>
      </c>
      <c r="U463">
        <v>25</v>
      </c>
      <c r="V463">
        <v>6</v>
      </c>
      <c r="W463">
        <v>9</v>
      </c>
    </row>
    <row r="464" spans="1:23" x14ac:dyDescent="0.25">
      <c r="A464" s="9">
        <v>41303</v>
      </c>
      <c r="B464" s="10">
        <v>1.6771721666048699E-2</v>
      </c>
      <c r="C464" s="10">
        <v>1.8584229390681002E-2</v>
      </c>
      <c r="D464" s="10">
        <v>5.1091560768980115E-3</v>
      </c>
      <c r="E464" s="10">
        <v>1.3486422453070896E-2</v>
      </c>
      <c r="F464" s="10">
        <v>3.662147420913199E-3</v>
      </c>
      <c r="G464" s="10">
        <v>2.2592898936984959E-2</v>
      </c>
      <c r="H464" s="10">
        <v>9.0443171540548692E-2</v>
      </c>
      <c r="I464" s="10">
        <v>5.7613677007611809E-2</v>
      </c>
      <c r="J464" s="10">
        <v>2.2580645161290321E-2</v>
      </c>
      <c r="K464" s="10">
        <v>1.092896174863388E-3</v>
      </c>
      <c r="L464" s="10">
        <v>1.0904800000023312E-2</v>
      </c>
      <c r="M464" s="10">
        <v>0.11303607047753365</v>
      </c>
      <c r="N464" s="10">
        <v>9.0443171540548692E-2</v>
      </c>
      <c r="O464" s="10">
        <v>0</v>
      </c>
      <c r="P464" s="10">
        <v>4.9235574070653182E-2</v>
      </c>
      <c r="Q464">
        <v>10</v>
      </c>
      <c r="R464">
        <v>7</v>
      </c>
      <c r="S464">
        <v>38</v>
      </c>
      <c r="T464">
        <v>20</v>
      </c>
      <c r="U464">
        <v>42</v>
      </c>
      <c r="V464">
        <v>8</v>
      </c>
      <c r="W464">
        <v>1</v>
      </c>
    </row>
    <row r="465" spans="1:23" x14ac:dyDescent="0.25">
      <c r="A465" s="9">
        <v>41299</v>
      </c>
      <c r="B465" s="10">
        <v>1.3165769000598442E-2</v>
      </c>
      <c r="C465" s="10">
        <v>2.5575608680588361E-3</v>
      </c>
      <c r="D465" s="10">
        <v>1.0250994473193227E-2</v>
      </c>
      <c r="E465" s="10">
        <v>1.2462597247157391E-2</v>
      </c>
      <c r="F465" s="10">
        <v>5.8408138839018547E-3</v>
      </c>
      <c r="G465" s="10">
        <v>9.8689098000371456E-2</v>
      </c>
      <c r="H465" s="10">
        <v>1.9043344447294174E-2</v>
      </c>
      <c r="I465" s="10">
        <v>4.4277735472909752E-2</v>
      </c>
      <c r="J465" s="10">
        <v>2.2621184919210054E-2</v>
      </c>
      <c r="K465" s="10">
        <v>1.4628632222887159E-3</v>
      </c>
      <c r="L465" s="10">
        <v>1.0866714399189872E-2</v>
      </c>
      <c r="M465" s="10">
        <v>0.11773244244766563</v>
      </c>
      <c r="N465" s="10">
        <v>9.8689098000371456E-2</v>
      </c>
      <c r="O465" s="10">
        <v>0</v>
      </c>
      <c r="P465" s="10">
        <v>5.0219716191877976E-2</v>
      </c>
      <c r="Q465">
        <v>21</v>
      </c>
      <c r="R465">
        <v>48</v>
      </c>
      <c r="S465">
        <v>28</v>
      </c>
      <c r="T465">
        <v>22</v>
      </c>
      <c r="U465">
        <v>35</v>
      </c>
      <c r="V465">
        <v>1</v>
      </c>
      <c r="W465">
        <v>9</v>
      </c>
    </row>
    <row r="466" spans="1:23" x14ac:dyDescent="0.25">
      <c r="A466" s="9">
        <v>41296</v>
      </c>
      <c r="B466" s="10">
        <v>1.7193025240824292E-2</v>
      </c>
      <c r="C466" s="10">
        <v>9.1533915724563222E-3</v>
      </c>
      <c r="D466" s="10">
        <v>1.6082617776746345E-2</v>
      </c>
      <c r="E466" s="10">
        <v>1.6125967150807656E-2</v>
      </c>
      <c r="F466" s="10">
        <v>1.6898821368437164E-2</v>
      </c>
      <c r="G466" s="10">
        <v>3.7196791239574714E-2</v>
      </c>
      <c r="H466" s="10">
        <v>4.3610472446784836E-2</v>
      </c>
      <c r="I466" s="10">
        <v>7.5453823109271789E-2</v>
      </c>
      <c r="J466" s="10">
        <v>2.2661870503597123E-2</v>
      </c>
      <c r="K466" s="10">
        <v>1.1007194244604316E-3</v>
      </c>
      <c r="L466" s="10">
        <v>1.1428471882184535E-2</v>
      </c>
      <c r="M466" s="10">
        <v>8.0807263686359543E-2</v>
      </c>
      <c r="N466" s="10">
        <v>9.6145497395187296E-2</v>
      </c>
      <c r="O466" s="10">
        <v>0</v>
      </c>
      <c r="P466" s="10">
        <v>4.6737736119138763E-2</v>
      </c>
      <c r="Q466">
        <v>9</v>
      </c>
      <c r="R466">
        <v>33</v>
      </c>
      <c r="S466">
        <v>16</v>
      </c>
      <c r="T466">
        <v>15</v>
      </c>
      <c r="U466">
        <v>11</v>
      </c>
      <c r="V466">
        <v>8</v>
      </c>
      <c r="W466">
        <v>7</v>
      </c>
    </row>
    <row r="467" spans="1:23" x14ac:dyDescent="0.25">
      <c r="A467" s="9">
        <v>41292</v>
      </c>
      <c r="B467" s="10">
        <v>6.9490385908296355E-3</v>
      </c>
      <c r="C467" s="10">
        <v>4.7714381047714374E-3</v>
      </c>
      <c r="D467" s="10">
        <v>5.8834344548630256E-3</v>
      </c>
      <c r="E467" s="10">
        <v>1.6160776160776161E-2</v>
      </c>
      <c r="F467" s="10">
        <v>1.5839839839839841E-2</v>
      </c>
      <c r="G467" s="10">
        <v>8.9891466269419018E-2</v>
      </c>
      <c r="H467" s="10">
        <v>1.8564018564018563E-2</v>
      </c>
      <c r="I467" s="10">
        <v>4.9604527151080102E-2</v>
      </c>
      <c r="J467" s="10">
        <v>2.2702702702702703E-2</v>
      </c>
      <c r="K467" s="10">
        <v>1.4702702702702702E-3</v>
      </c>
      <c r="L467" s="10">
        <v>1.1531093940821236E-2</v>
      </c>
      <c r="M467" s="10">
        <v>0.10845548483343759</v>
      </c>
      <c r="N467" s="10">
        <v>9.5410065237651442E-2</v>
      </c>
      <c r="O467" s="10">
        <v>0</v>
      </c>
      <c r="P467" s="10">
        <v>4.7441062172469219E-2</v>
      </c>
      <c r="Q467">
        <v>37</v>
      </c>
      <c r="R467">
        <v>42</v>
      </c>
      <c r="S467">
        <v>38</v>
      </c>
      <c r="T467">
        <v>14</v>
      </c>
      <c r="U467">
        <v>16</v>
      </c>
      <c r="V467">
        <v>2</v>
      </c>
      <c r="W467">
        <v>10</v>
      </c>
    </row>
    <row r="468" spans="1:23" x14ac:dyDescent="0.25">
      <c r="A468" s="9">
        <v>41289</v>
      </c>
      <c r="B468" s="10">
        <v>1.8378733180177222E-3</v>
      </c>
      <c r="C468" s="10">
        <v>2.2376848724816583E-2</v>
      </c>
      <c r="D468" s="10">
        <v>8.4599141747837333E-3</v>
      </c>
      <c r="E468" s="10">
        <v>1.0299025951910632E-2</v>
      </c>
      <c r="F468" s="10">
        <v>2.2102703897443452E-3</v>
      </c>
      <c r="G468" s="10">
        <v>5.8277462609592573E-2</v>
      </c>
      <c r="H468" s="10">
        <v>1.6753158844765342E-2</v>
      </c>
      <c r="I468" s="10">
        <v>4.518393255927302E-2</v>
      </c>
      <c r="J468" s="10">
        <v>2.2743682310469315E-2</v>
      </c>
      <c r="K468" s="10">
        <v>1.1010830324909749E-3</v>
      </c>
      <c r="L468" s="10">
        <v>1.134593937665675E-2</v>
      </c>
      <c r="M468" s="10">
        <v>7.5030621454357918E-2</v>
      </c>
      <c r="N468" s="10">
        <v>9.1030748163824227E-2</v>
      </c>
      <c r="O468" s="10">
        <v>0</v>
      </c>
      <c r="P468" s="10">
        <v>4.4359908932109372E-2</v>
      </c>
      <c r="Q468">
        <v>48</v>
      </c>
      <c r="R468">
        <v>2</v>
      </c>
      <c r="S468">
        <v>35</v>
      </c>
      <c r="T468">
        <v>28</v>
      </c>
      <c r="U468">
        <v>47</v>
      </c>
      <c r="V468">
        <v>4</v>
      </c>
      <c r="W468">
        <v>10</v>
      </c>
    </row>
    <row r="469" spans="1:23" x14ac:dyDescent="0.25">
      <c r="A469" s="9">
        <v>41285</v>
      </c>
      <c r="B469" s="10">
        <v>6.6085812921255951E-3</v>
      </c>
      <c r="C469" s="10">
        <v>1.4734445114191949E-3</v>
      </c>
      <c r="D469" s="10">
        <v>1.0675536037199691E-2</v>
      </c>
      <c r="E469" s="10">
        <v>2.0964232077727036E-2</v>
      </c>
      <c r="F469" s="10">
        <v>3.6875509697549907E-3</v>
      </c>
      <c r="G469" s="10">
        <v>8.0394816154309823E-2</v>
      </c>
      <c r="H469" s="10">
        <v>9.9410331000864841E-2</v>
      </c>
      <c r="I469" s="10">
        <v>4.3409344888226502E-2</v>
      </c>
      <c r="J469" s="10">
        <v>2.2784810126582278E-2</v>
      </c>
      <c r="K469" s="10">
        <v>1.1080758724173751E-3</v>
      </c>
      <c r="L469" s="10">
        <v>1.1210932632626167E-2</v>
      </c>
      <c r="M469" s="10">
        <v>0.17980514715517465</v>
      </c>
      <c r="N469" s="10">
        <v>9.9410331000864841E-2</v>
      </c>
      <c r="O469" s="10">
        <v>0</v>
      </c>
      <c r="P469" s="10">
        <v>4.8924479691002228E-2</v>
      </c>
      <c r="Q469">
        <v>38</v>
      </c>
      <c r="R469">
        <v>49</v>
      </c>
      <c r="S469">
        <v>25</v>
      </c>
      <c r="T469">
        <v>4</v>
      </c>
      <c r="U469">
        <v>43</v>
      </c>
      <c r="V469">
        <v>4</v>
      </c>
      <c r="W469">
        <v>1</v>
      </c>
    </row>
    <row r="470" spans="1:23" x14ac:dyDescent="0.25">
      <c r="A470" s="9">
        <v>41282</v>
      </c>
      <c r="B470" s="10">
        <v>3.331758034026465E-3</v>
      </c>
      <c r="C470" s="10">
        <v>7.0115405260332796E-3</v>
      </c>
      <c r="D470" s="10">
        <v>1.10746513535685E-3</v>
      </c>
      <c r="E470" s="10">
        <v>4.4298605414274002E-3</v>
      </c>
      <c r="F470" s="10">
        <v>1.4424818840579711E-2</v>
      </c>
      <c r="G470" s="10">
        <v>5.3880078403421239E-2</v>
      </c>
      <c r="H470" s="10">
        <v>9.9613418737060033E-2</v>
      </c>
      <c r="I470" s="10">
        <v>3.0305443077423708E-2</v>
      </c>
      <c r="J470" s="10">
        <v>2.2826086956521739E-2</v>
      </c>
      <c r="K470" s="10">
        <v>1.10746513535685E-3</v>
      </c>
      <c r="L470" s="10">
        <v>1.0863306075029283E-2</v>
      </c>
      <c r="M470" s="10">
        <v>0.15349349714048127</v>
      </c>
      <c r="N470" s="10">
        <v>9.9613418737060033E-2</v>
      </c>
      <c r="O470" s="10">
        <v>0</v>
      </c>
      <c r="P470" s="10">
        <v>5.2565987051034574E-2</v>
      </c>
      <c r="Q470">
        <v>44</v>
      </c>
      <c r="R470">
        <v>35</v>
      </c>
      <c r="S470">
        <v>50</v>
      </c>
      <c r="T470">
        <v>39</v>
      </c>
      <c r="U470">
        <v>19</v>
      </c>
      <c r="V470">
        <v>7</v>
      </c>
      <c r="W470">
        <v>1</v>
      </c>
    </row>
    <row r="471" spans="1:23" x14ac:dyDescent="0.25">
      <c r="A471" s="9">
        <v>41278</v>
      </c>
      <c r="B471" s="10">
        <v>1.0688259109311742E-2</v>
      </c>
      <c r="C471" s="10">
        <v>1.0348127371720837E-2</v>
      </c>
      <c r="D471" s="10">
        <v>5.5493508306575451E-3</v>
      </c>
      <c r="E471" s="10">
        <v>2.5937689050211741E-3</v>
      </c>
      <c r="F471" s="10">
        <v>1.2958257713248638E-2</v>
      </c>
      <c r="G471" s="10">
        <v>8.8755293405928623E-2</v>
      </c>
      <c r="H471" s="10">
        <v>1.4036978221415608E-2</v>
      </c>
      <c r="I471" s="10">
        <v>4.2137763929959937E-2</v>
      </c>
      <c r="J471" s="10">
        <v>2.2867513611615244E-2</v>
      </c>
      <c r="K471" s="10">
        <v>1.1107078039927405E-3</v>
      </c>
      <c r="L471" s="10">
        <v>1.0676296826275458E-2</v>
      </c>
      <c r="M471" s="10">
        <v>0.10279227162734424</v>
      </c>
      <c r="N471" s="10">
        <v>9.9794205340938552E-2</v>
      </c>
      <c r="O471" s="10">
        <v>0</v>
      </c>
      <c r="P471" s="10">
        <v>5.3052619549101086E-2</v>
      </c>
      <c r="Q471">
        <v>26</v>
      </c>
      <c r="R471">
        <v>27</v>
      </c>
      <c r="S471">
        <v>39</v>
      </c>
      <c r="T471">
        <v>44</v>
      </c>
      <c r="U471">
        <v>19</v>
      </c>
      <c r="V471">
        <v>3</v>
      </c>
      <c r="W471">
        <v>10</v>
      </c>
    </row>
    <row r="472" spans="1:23" x14ac:dyDescent="0.25">
      <c r="A472" s="9">
        <v>41275</v>
      </c>
      <c r="B472" s="10">
        <v>1.5240404040404039E-2</v>
      </c>
      <c r="C472" s="10">
        <v>1.4459893048128341E-2</v>
      </c>
      <c r="D472" s="10">
        <v>1.7068645640074213E-2</v>
      </c>
      <c r="E472" s="10">
        <v>2.0344827586206898E-2</v>
      </c>
      <c r="F472" s="10">
        <v>3.3301435406698564E-3</v>
      </c>
      <c r="G472" s="10">
        <v>9.2645372645372648E-2</v>
      </c>
      <c r="H472" s="10">
        <v>1.7829912023460411E-2</v>
      </c>
      <c r="I472" s="10">
        <v>7.0443913855483348E-2</v>
      </c>
      <c r="J472" s="10">
        <v>2.290909090909091E-2</v>
      </c>
      <c r="K472" s="10">
        <v>7.4049586776859502E-4</v>
      </c>
      <c r="L472" s="10">
        <v>1.0912084365010561E-2</v>
      </c>
      <c r="M472" s="10">
        <v>0.11047528466883305</v>
      </c>
      <c r="N472" s="10">
        <v>9.9058441558441554E-2</v>
      </c>
      <c r="O472" s="10">
        <v>0</v>
      </c>
      <c r="P472" s="10">
        <v>5.486050123403205E-2</v>
      </c>
      <c r="Q472">
        <v>15</v>
      </c>
      <c r="R472">
        <v>17</v>
      </c>
      <c r="S472">
        <v>9</v>
      </c>
      <c r="T472">
        <v>3</v>
      </c>
      <c r="U472">
        <v>44</v>
      </c>
      <c r="V472">
        <v>3</v>
      </c>
      <c r="W472">
        <v>10</v>
      </c>
    </row>
    <row r="473" spans="1:23" x14ac:dyDescent="0.25">
      <c r="A473" s="9">
        <v>41271</v>
      </c>
      <c r="B473" s="10">
        <v>1.8923294879579031E-2</v>
      </c>
      <c r="C473" s="10">
        <v>1.2253047498949138E-2</v>
      </c>
      <c r="D473" s="10">
        <v>1.8193919013591145E-2</v>
      </c>
      <c r="E473" s="10">
        <v>1.4509940704569235E-2</v>
      </c>
      <c r="F473" s="10">
        <v>1.2978142076502733E-2</v>
      </c>
      <c r="G473" s="10">
        <v>2.2949374042270213E-2</v>
      </c>
      <c r="H473" s="10">
        <v>5.3259871441689623E-2</v>
      </c>
      <c r="I473" s="10">
        <v>7.6858344173191276E-2</v>
      </c>
      <c r="J473" s="10">
        <v>2.2950819672131147E-2</v>
      </c>
      <c r="K473" s="10">
        <v>3.7340619307832428E-4</v>
      </c>
      <c r="L473" s="10">
        <v>1.1571542830451255E-2</v>
      </c>
      <c r="M473" s="10">
        <v>7.6209245483959839E-2</v>
      </c>
      <c r="N473" s="10">
        <v>9.923887587822014E-2</v>
      </c>
      <c r="O473" s="10">
        <v>0</v>
      </c>
      <c r="P473" s="10">
        <v>5.372210733659178E-2</v>
      </c>
      <c r="Q473">
        <v>7</v>
      </c>
      <c r="R473">
        <v>27</v>
      </c>
      <c r="S473">
        <v>8</v>
      </c>
      <c r="T473">
        <v>19</v>
      </c>
      <c r="U473">
        <v>26</v>
      </c>
      <c r="V473">
        <v>9</v>
      </c>
      <c r="W473">
        <v>8</v>
      </c>
    </row>
    <row r="474" spans="1:23" x14ac:dyDescent="0.25">
      <c r="A474" s="9">
        <v>41268</v>
      </c>
      <c r="B474" s="10">
        <v>5.5641976785927964E-3</v>
      </c>
      <c r="C474" s="10">
        <v>3.7226277372262775E-3</v>
      </c>
      <c r="D474" s="10">
        <v>2.231097644952486E-3</v>
      </c>
      <c r="E474" s="10">
        <v>1.2615571776155719E-2</v>
      </c>
      <c r="F474" s="10">
        <v>1.160396780834737E-2</v>
      </c>
      <c r="G474" s="10">
        <v>2.2072992700729929E-2</v>
      </c>
      <c r="H474" s="10">
        <v>6.5928890981869553E-3</v>
      </c>
      <c r="I474" s="10">
        <v>3.5737462645274651E-2</v>
      </c>
      <c r="J474" s="10">
        <v>2.2992700729927006E-2</v>
      </c>
      <c r="K474" s="10">
        <v>1.1159460976979225E-3</v>
      </c>
      <c r="L474" s="10">
        <v>1.135644114565975E-2</v>
      </c>
      <c r="M474" s="10">
        <v>2.8665881798916885E-2</v>
      </c>
      <c r="N474" s="10">
        <v>9.7578858185610004E-2</v>
      </c>
      <c r="O474" s="10">
        <v>0</v>
      </c>
      <c r="P474" s="10">
        <v>4.9133144641360926E-2</v>
      </c>
      <c r="Q474">
        <v>40</v>
      </c>
      <c r="R474">
        <v>42</v>
      </c>
      <c r="S474">
        <v>47</v>
      </c>
      <c r="T474">
        <v>25</v>
      </c>
      <c r="U474">
        <v>27</v>
      </c>
      <c r="V474">
        <v>9</v>
      </c>
      <c r="W474">
        <v>11</v>
      </c>
    </row>
    <row r="475" spans="1:23" x14ac:dyDescent="0.25">
      <c r="A475" s="9">
        <v>41264</v>
      </c>
      <c r="B475" s="10">
        <v>1.5646235038460212E-2</v>
      </c>
      <c r="C475" s="10">
        <v>6.7156661567734956E-3</v>
      </c>
      <c r="D475" s="10">
        <v>1.3047997992615695E-2</v>
      </c>
      <c r="E475" s="10">
        <v>3.7266207284488823E-3</v>
      </c>
      <c r="F475" s="10">
        <v>6.7079173112079872E-3</v>
      </c>
      <c r="G475" s="10">
        <v>4.4229521731438341E-2</v>
      </c>
      <c r="H475" s="10">
        <v>2.3613650213284584E-2</v>
      </c>
      <c r="I475" s="10">
        <v>4.5844437227506279E-2</v>
      </c>
      <c r="J475" s="10">
        <v>2.3034734917733089E-2</v>
      </c>
      <c r="K475" s="10">
        <v>1.4901176227104962E-3</v>
      </c>
      <c r="L475" s="10">
        <v>1.1251733685250714E-2</v>
      </c>
      <c r="M475" s="10">
        <v>6.7843171944722919E-2</v>
      </c>
      <c r="N475" s="10">
        <v>9.499053277618176E-2</v>
      </c>
      <c r="O475" s="10">
        <v>0</v>
      </c>
      <c r="P475" s="10">
        <v>4.6011063283084186E-2</v>
      </c>
      <c r="Q475">
        <v>16</v>
      </c>
      <c r="R475">
        <v>35</v>
      </c>
      <c r="S475">
        <v>21</v>
      </c>
      <c r="T475">
        <v>42</v>
      </c>
      <c r="U475">
        <v>36</v>
      </c>
      <c r="V475">
        <v>7</v>
      </c>
      <c r="W475">
        <v>9</v>
      </c>
    </row>
    <row r="476" spans="1:23" x14ac:dyDescent="0.25">
      <c r="A476" s="9">
        <v>41261</v>
      </c>
      <c r="B476" s="10">
        <v>1.6385836385836385E-2</v>
      </c>
      <c r="C476" s="10">
        <v>6.3541900276594156E-3</v>
      </c>
      <c r="D476" s="10">
        <v>1.1573682727528881E-2</v>
      </c>
      <c r="E476" s="10">
        <v>1.4560439560439561E-2</v>
      </c>
      <c r="F476" s="10">
        <v>9.3076322584519297E-3</v>
      </c>
      <c r="G476" s="10">
        <v>5.2651696129957001E-2</v>
      </c>
      <c r="H476" s="10">
        <v>5.2632783882783876E-2</v>
      </c>
      <c r="I476" s="10">
        <v>5.818178095991617E-2</v>
      </c>
      <c r="J476" s="10">
        <v>2.3076923076923078E-2</v>
      </c>
      <c r="K476" s="10">
        <v>1.1166253101736973E-3</v>
      </c>
      <c r="L476" s="10">
        <v>1.1481415931515875E-2</v>
      </c>
      <c r="M476" s="10">
        <v>0.10528448001274088</v>
      </c>
      <c r="N476" s="10">
        <v>8.9620944531658808E-2</v>
      </c>
      <c r="O476" s="10">
        <v>0</v>
      </c>
      <c r="P476" s="10">
        <v>4.4474859474619689E-2</v>
      </c>
      <c r="Q476">
        <v>10</v>
      </c>
      <c r="R476">
        <v>38</v>
      </c>
      <c r="S476">
        <v>25</v>
      </c>
      <c r="T476">
        <v>20</v>
      </c>
      <c r="U476">
        <v>35</v>
      </c>
      <c r="V476">
        <v>5</v>
      </c>
      <c r="W476">
        <v>6</v>
      </c>
    </row>
    <row r="477" spans="1:23" x14ac:dyDescent="0.25">
      <c r="A477" s="9">
        <v>41257</v>
      </c>
      <c r="B477" s="10">
        <v>4.858987427794767E-3</v>
      </c>
      <c r="C477" s="10">
        <v>1.1189652579335239E-2</v>
      </c>
      <c r="D477" s="10">
        <v>2.9891576313594661E-3</v>
      </c>
      <c r="E477" s="10">
        <v>4.8641842057924089E-3</v>
      </c>
      <c r="F477" s="10">
        <v>1.4991216084325591E-3</v>
      </c>
      <c r="G477" s="10">
        <v>7.1216528679048263E-2</v>
      </c>
      <c r="H477" s="10">
        <v>2.8440366972477066E-2</v>
      </c>
      <c r="I477" s="10">
        <v>2.5401103452714444E-2</v>
      </c>
      <c r="J477" s="10">
        <v>2.311926605504587E-2</v>
      </c>
      <c r="K477" s="10">
        <v>1.4991216084325591E-3</v>
      </c>
      <c r="L477" s="10">
        <v>1.1031603341185976E-2</v>
      </c>
      <c r="M477" s="10">
        <v>9.9656895651525329E-2</v>
      </c>
      <c r="N477" s="10">
        <v>8.7934141546526873E-2</v>
      </c>
      <c r="O477" s="10">
        <v>0</v>
      </c>
      <c r="P477" s="10">
        <v>4.4216523652228966E-2</v>
      </c>
      <c r="Q477">
        <v>38</v>
      </c>
      <c r="R477">
        <v>24</v>
      </c>
      <c r="S477">
        <v>46</v>
      </c>
      <c r="T477">
        <v>37</v>
      </c>
      <c r="U477">
        <v>50</v>
      </c>
      <c r="V477">
        <v>3</v>
      </c>
      <c r="W477">
        <v>8</v>
      </c>
    </row>
    <row r="478" spans="1:23" x14ac:dyDescent="0.25">
      <c r="A478" s="9">
        <v>41254</v>
      </c>
      <c r="B478" s="10">
        <v>9.7236308316430015E-3</v>
      </c>
      <c r="C478" s="10">
        <v>2.3150275735294115E-2</v>
      </c>
      <c r="D478" s="10">
        <v>8.60423116615067E-3</v>
      </c>
      <c r="E478" s="10">
        <v>1.4274296675191816E-2</v>
      </c>
      <c r="F478" s="10">
        <v>2.2737949346405228E-2</v>
      </c>
      <c r="G478" s="10">
        <v>8.3500971143174257E-2</v>
      </c>
      <c r="H478" s="10">
        <v>0.10844043499752841</v>
      </c>
      <c r="I478" s="10">
        <v>7.8490383754684825E-2</v>
      </c>
      <c r="J478" s="10">
        <v>2.3161764705882354E-2</v>
      </c>
      <c r="K478" s="10">
        <v>1.5006002400960383E-3</v>
      </c>
      <c r="L478" s="10">
        <v>1.1536479628280059E-2</v>
      </c>
      <c r="M478" s="10">
        <v>0.19194140614070265</v>
      </c>
      <c r="N478" s="10">
        <v>0.10844043499752841</v>
      </c>
      <c r="O478" s="10">
        <v>0</v>
      </c>
      <c r="P478" s="10">
        <v>4.9780474934311064E-2</v>
      </c>
      <c r="Q478">
        <v>31</v>
      </c>
      <c r="R478">
        <v>2</v>
      </c>
      <c r="S478">
        <v>35</v>
      </c>
      <c r="T478">
        <v>18</v>
      </c>
      <c r="U478">
        <v>3</v>
      </c>
      <c r="V478">
        <v>2</v>
      </c>
      <c r="W478">
        <v>1</v>
      </c>
    </row>
    <row r="479" spans="1:23" x14ac:dyDescent="0.25">
      <c r="A479" s="9">
        <v>41250</v>
      </c>
      <c r="B479" s="10">
        <v>2.251641822161993E-3</v>
      </c>
      <c r="C479" s="10">
        <v>1.2360707931454254E-2</v>
      </c>
      <c r="D479" s="10">
        <v>3.3839779005524861E-3</v>
      </c>
      <c r="E479" s="10">
        <v>9.4040202186434704E-3</v>
      </c>
      <c r="F479" s="10">
        <v>7.5109233380276598E-3</v>
      </c>
      <c r="G479" s="10">
        <v>2.229330231656489E-2</v>
      </c>
      <c r="H479" s="10">
        <v>6.4998375040623987E-2</v>
      </c>
      <c r="I479" s="10">
        <v>3.491127121083986E-2</v>
      </c>
      <c r="J479" s="10">
        <v>2.3204419889502764E-2</v>
      </c>
      <c r="K479" s="10">
        <v>1.1250627825213459E-3</v>
      </c>
      <c r="L479" s="10">
        <v>1.1265617571702302E-2</v>
      </c>
      <c r="M479" s="10">
        <v>8.7291677357188874E-2</v>
      </c>
      <c r="N479" s="10">
        <v>0.10585449649473049</v>
      </c>
      <c r="O479" s="10">
        <v>0</v>
      </c>
      <c r="P479" s="10">
        <v>4.7234475893122047E-2</v>
      </c>
      <c r="Q479">
        <v>48</v>
      </c>
      <c r="R479">
        <v>25</v>
      </c>
      <c r="S479">
        <v>45</v>
      </c>
      <c r="T479">
        <v>30</v>
      </c>
      <c r="U479">
        <v>35</v>
      </c>
      <c r="V479">
        <v>9</v>
      </c>
      <c r="W479">
        <v>4</v>
      </c>
    </row>
    <row r="480" spans="1:23" x14ac:dyDescent="0.25">
      <c r="A480" s="9">
        <v>41247</v>
      </c>
      <c r="B480" s="10">
        <v>1.2807503075030752E-2</v>
      </c>
      <c r="C480" s="10">
        <v>1.8804995742265115E-3</v>
      </c>
      <c r="D480" s="10">
        <v>5.6480156638301074E-3</v>
      </c>
      <c r="E480" s="10">
        <v>6.7650676506765062E-3</v>
      </c>
      <c r="F480" s="10">
        <v>4.8769987699876999E-3</v>
      </c>
      <c r="G480" s="10">
        <v>7.0731149789374004E-2</v>
      </c>
      <c r="H480" s="10">
        <v>1.8644396970285491E-2</v>
      </c>
      <c r="I480" s="10">
        <v>3.1978084733751577E-2</v>
      </c>
      <c r="J480" s="10">
        <v>2.3247232472324724E-2</v>
      </c>
      <c r="K480" s="10">
        <v>1.5067650676506765E-3</v>
      </c>
      <c r="L480" s="10">
        <v>1.1009082391296799E-2</v>
      </c>
      <c r="M480" s="10">
        <v>8.9375546759659502E-2</v>
      </c>
      <c r="N480" s="10">
        <v>0.10604979999379827</v>
      </c>
      <c r="O480" s="10">
        <v>0</v>
      </c>
      <c r="P480" s="10">
        <v>4.5227461441960659E-2</v>
      </c>
      <c r="Q480">
        <v>20</v>
      </c>
      <c r="R480">
        <v>47</v>
      </c>
      <c r="S480">
        <v>39</v>
      </c>
      <c r="T480">
        <v>36</v>
      </c>
      <c r="U480">
        <v>43</v>
      </c>
      <c r="V480">
        <v>4</v>
      </c>
      <c r="W480">
        <v>10</v>
      </c>
    </row>
    <row r="481" spans="1:23" x14ac:dyDescent="0.25">
      <c r="A481" s="9">
        <v>41243</v>
      </c>
      <c r="B481" s="10">
        <v>1.5077380305171977E-3</v>
      </c>
      <c r="C481" s="10">
        <v>1.2836748338380461E-2</v>
      </c>
      <c r="D481" s="10">
        <v>1.5038065102290171E-3</v>
      </c>
      <c r="E481" s="10">
        <v>9.4233626907324862E-3</v>
      </c>
      <c r="F481" s="10">
        <v>3.3937153419593348E-3</v>
      </c>
      <c r="G481" s="10">
        <v>9.8769734250477248E-2</v>
      </c>
      <c r="H481" s="10">
        <v>5.7910882133165531E-2</v>
      </c>
      <c r="I481" s="10">
        <v>2.8665370911818498E-2</v>
      </c>
      <c r="J481" s="10">
        <v>2.3290203327171903E-2</v>
      </c>
      <c r="K481" s="10">
        <v>1.5038065102290171E-3</v>
      </c>
      <c r="L481" s="10">
        <v>1.044329820487646E-2</v>
      </c>
      <c r="M481" s="10">
        <v>0.15668061638364278</v>
      </c>
      <c r="N481" s="10">
        <v>0.10438186365119061</v>
      </c>
      <c r="O481" s="10">
        <v>0</v>
      </c>
      <c r="P481" s="10">
        <v>4.879996075791556E-2</v>
      </c>
      <c r="Q481">
        <v>49</v>
      </c>
      <c r="R481">
        <v>18</v>
      </c>
      <c r="S481">
        <v>50</v>
      </c>
      <c r="T481">
        <v>29</v>
      </c>
      <c r="U481">
        <v>43</v>
      </c>
      <c r="V481">
        <v>2</v>
      </c>
      <c r="W481">
        <v>6</v>
      </c>
    </row>
    <row r="482" spans="1:23" x14ac:dyDescent="0.25">
      <c r="A482" s="9">
        <v>41240</v>
      </c>
      <c r="B482" s="10">
        <v>1.0185185185185186E-2</v>
      </c>
      <c r="C482" s="10">
        <v>5.2888888888888898E-3</v>
      </c>
      <c r="D482" s="10">
        <v>7.911877394636016E-3</v>
      </c>
      <c r="E482" s="10">
        <v>1.2806026365348401E-2</v>
      </c>
      <c r="F482" s="10">
        <v>4.9023569023569019E-3</v>
      </c>
      <c r="G482" s="10">
        <v>2.2424242424242423E-2</v>
      </c>
      <c r="H482" s="10">
        <v>0.10367933723196882</v>
      </c>
      <c r="I482" s="10">
        <v>4.1094334736415397E-2</v>
      </c>
      <c r="J482" s="10">
        <v>2.3333333333333334E-2</v>
      </c>
      <c r="K482" s="10">
        <v>1.1293260473588342E-3</v>
      </c>
      <c r="L482" s="10">
        <v>1.0130507157639725E-2</v>
      </c>
      <c r="M482" s="10">
        <v>0.12610357965621125</v>
      </c>
      <c r="N482" s="10">
        <v>0.10367933723196882</v>
      </c>
      <c r="O482" s="10">
        <v>0</v>
      </c>
      <c r="P482" s="10">
        <v>5.0832731565057639E-2</v>
      </c>
      <c r="Q482">
        <v>24</v>
      </c>
      <c r="R482">
        <v>38</v>
      </c>
      <c r="S482">
        <v>31</v>
      </c>
      <c r="T482">
        <v>17</v>
      </c>
      <c r="U482">
        <v>40</v>
      </c>
      <c r="V482">
        <v>10</v>
      </c>
      <c r="W482">
        <v>1</v>
      </c>
    </row>
    <row r="483" spans="1:23" x14ac:dyDescent="0.25">
      <c r="A483" s="9">
        <v>41236</v>
      </c>
      <c r="B483" s="10">
        <v>1.4347557204700061E-2</v>
      </c>
      <c r="C483" s="10">
        <v>1.3218923933209649E-2</v>
      </c>
      <c r="D483" s="10">
        <v>7.5448361162646881E-3</v>
      </c>
      <c r="E483" s="10">
        <v>7.5666630288479027E-3</v>
      </c>
      <c r="F483" s="10">
        <v>1.0980273370943925E-2</v>
      </c>
      <c r="G483" s="10">
        <v>6.9275416588653813E-2</v>
      </c>
      <c r="H483" s="10">
        <v>2.5258639665419327E-2</v>
      </c>
      <c r="I483" s="10">
        <v>5.3658253653966224E-2</v>
      </c>
      <c r="J483" s="10">
        <v>2.2999581064097194E-2</v>
      </c>
      <c r="K483" s="10">
        <v>1.5122343963314313E-3</v>
      </c>
      <c r="L483" s="10">
        <v>1.0050857816260764E-2</v>
      </c>
      <c r="M483" s="10">
        <v>9.4534056254073143E-2</v>
      </c>
      <c r="N483" s="10">
        <v>0.1029359112065879</v>
      </c>
      <c r="O483" s="10">
        <v>0</v>
      </c>
      <c r="P483" s="10">
        <v>4.9973252118013435E-2</v>
      </c>
      <c r="Q483">
        <v>12</v>
      </c>
      <c r="R483">
        <v>16</v>
      </c>
      <c r="S483">
        <v>33</v>
      </c>
      <c r="T483">
        <v>32</v>
      </c>
      <c r="U483">
        <v>22</v>
      </c>
      <c r="V483">
        <v>4</v>
      </c>
      <c r="W483">
        <v>9</v>
      </c>
    </row>
    <row r="484" spans="1:23" x14ac:dyDescent="0.25">
      <c r="A484" s="9">
        <v>41233</v>
      </c>
      <c r="B484" s="10">
        <v>4.1744114002478308E-3</v>
      </c>
      <c r="C484" s="10">
        <v>1.5161454916539106E-2</v>
      </c>
      <c r="D484" s="10">
        <v>1.4788104089219331E-2</v>
      </c>
      <c r="E484" s="10">
        <v>1.8944809837003147E-2</v>
      </c>
      <c r="F484" s="10">
        <v>1.2873468263802836E-2</v>
      </c>
      <c r="G484" s="10">
        <v>5.1552124042830362E-2</v>
      </c>
      <c r="H484" s="10">
        <v>2.211254967311883E-2</v>
      </c>
      <c r="I484" s="10">
        <v>6.5942248506812254E-2</v>
      </c>
      <c r="J484" s="10">
        <v>2.2664588080105529E-2</v>
      </c>
      <c r="K484" s="10">
        <v>1.5126265863350853E-3</v>
      </c>
      <c r="L484" s="10">
        <v>1.0169291845102457E-2</v>
      </c>
      <c r="M484" s="10">
        <v>7.3664673715949189E-2</v>
      </c>
      <c r="N484" s="10">
        <v>0.10218972151568512</v>
      </c>
      <c r="O484" s="10">
        <v>0</v>
      </c>
      <c r="P484" s="10">
        <v>4.6730701160968641E-2</v>
      </c>
      <c r="Q484">
        <v>39</v>
      </c>
      <c r="R484">
        <v>10</v>
      </c>
      <c r="S484">
        <v>12</v>
      </c>
      <c r="T484">
        <v>3</v>
      </c>
      <c r="U484">
        <v>19</v>
      </c>
      <c r="V484">
        <v>5</v>
      </c>
      <c r="W484">
        <v>9</v>
      </c>
    </row>
    <row r="485" spans="1:23" x14ac:dyDescent="0.25">
      <c r="A485" s="9">
        <v>41229</v>
      </c>
      <c r="B485" s="10">
        <v>6.4606848325922551E-3</v>
      </c>
      <c r="C485" s="10">
        <v>1.7455465373669231E-2</v>
      </c>
      <c r="D485" s="10">
        <v>1.9291201117318434E-2</v>
      </c>
      <c r="E485" s="10">
        <v>9.8533111176451367E-3</v>
      </c>
      <c r="F485" s="10">
        <v>5.7006042640519901E-3</v>
      </c>
      <c r="G485" s="10">
        <v>2.1606477786645383E-2</v>
      </c>
      <c r="H485" s="10">
        <v>5.3550757461371987E-2</v>
      </c>
      <c r="I485" s="10">
        <v>5.8761266705277038E-2</v>
      </c>
      <c r="J485" s="10">
        <v>2.1949900883041988E-2</v>
      </c>
      <c r="K485" s="10">
        <v>1.1359404096834265E-3</v>
      </c>
      <c r="L485" s="10">
        <v>1.0225149469646705E-2</v>
      </c>
      <c r="M485" s="10">
        <v>7.5157235248017373E-2</v>
      </c>
      <c r="N485" s="10">
        <v>0.10238001894867522</v>
      </c>
      <c r="O485" s="10">
        <v>0</v>
      </c>
      <c r="P485" s="10">
        <v>4.4701163929693193E-2</v>
      </c>
      <c r="Q485">
        <v>36</v>
      </c>
      <c r="R485">
        <v>5</v>
      </c>
      <c r="S485">
        <v>2</v>
      </c>
      <c r="T485">
        <v>27</v>
      </c>
      <c r="U485">
        <v>37</v>
      </c>
      <c r="V485">
        <v>10</v>
      </c>
      <c r="W485">
        <v>4</v>
      </c>
    </row>
    <row r="486" spans="1:23" x14ac:dyDescent="0.25">
      <c r="A486" s="9">
        <v>41226</v>
      </c>
      <c r="B486" s="10">
        <v>7.2097141411586125E-3</v>
      </c>
      <c r="C486" s="10">
        <v>1.2146165723108594E-2</v>
      </c>
      <c r="D486" s="10">
        <v>4.9315920398009952E-3</v>
      </c>
      <c r="E486" s="10">
        <v>7.2313432835820896E-3</v>
      </c>
      <c r="F486" s="10">
        <v>8.3638411715009856E-3</v>
      </c>
      <c r="G486" s="10">
        <v>6.3063063063063071E-2</v>
      </c>
      <c r="H486" s="10">
        <v>9.2288557213930339E-2</v>
      </c>
      <c r="I486" s="10">
        <v>3.9882656359151274E-2</v>
      </c>
      <c r="J486" s="10">
        <v>2.1990852190659604E-2</v>
      </c>
      <c r="K486" s="10">
        <v>1.1413520632133449E-3</v>
      </c>
      <c r="L486" s="10">
        <v>9.9549089561146772E-3</v>
      </c>
      <c r="M486" s="10">
        <v>0.1553516202769934</v>
      </c>
      <c r="N486" s="10">
        <v>0.1006889892642053</v>
      </c>
      <c r="O486" s="10">
        <v>0</v>
      </c>
      <c r="P486" s="10">
        <v>4.7448349155012171E-2</v>
      </c>
      <c r="Q486">
        <v>33</v>
      </c>
      <c r="R486">
        <v>19</v>
      </c>
      <c r="S486">
        <v>41</v>
      </c>
      <c r="T486">
        <v>32</v>
      </c>
      <c r="U486">
        <v>29</v>
      </c>
      <c r="V486">
        <v>5</v>
      </c>
      <c r="W486">
        <v>2</v>
      </c>
    </row>
    <row r="487" spans="1:23" x14ac:dyDescent="0.25">
      <c r="A487" s="9">
        <v>41222</v>
      </c>
      <c r="B487" s="10">
        <v>2.2049738634563599E-2</v>
      </c>
      <c r="C487" s="10">
        <v>1.4826548392206557E-2</v>
      </c>
      <c r="D487" s="10">
        <v>1.639626168224299E-2</v>
      </c>
      <c r="E487" s="10">
        <v>6.8721415788427125E-3</v>
      </c>
      <c r="F487" s="10">
        <v>1.7562139590375819E-2</v>
      </c>
      <c r="G487" s="10">
        <v>3.2117375138177071E-2</v>
      </c>
      <c r="H487" s="10">
        <v>6.3156622623267808E-2</v>
      </c>
      <c r="I487" s="10">
        <v>7.7706829878231673E-2</v>
      </c>
      <c r="J487" s="10">
        <v>2.2049738634563599E-2</v>
      </c>
      <c r="K487" s="10">
        <v>3.8006230529595016E-4</v>
      </c>
      <c r="L487" s="10">
        <v>1.0271050278824729E-2</v>
      </c>
      <c r="M487" s="10">
        <v>9.5273997761444879E-2</v>
      </c>
      <c r="N487" s="10">
        <v>9.7106082964420401E-2</v>
      </c>
      <c r="O487" s="10">
        <v>0</v>
      </c>
      <c r="P487" s="10">
        <v>4.5490333104090418E-2</v>
      </c>
      <c r="Q487">
        <v>1</v>
      </c>
      <c r="R487">
        <v>12</v>
      </c>
      <c r="S487">
        <v>8</v>
      </c>
      <c r="T487">
        <v>32</v>
      </c>
      <c r="U487">
        <v>6</v>
      </c>
      <c r="V487">
        <v>7</v>
      </c>
      <c r="W487">
        <v>4</v>
      </c>
    </row>
    <row r="488" spans="1:23" x14ac:dyDescent="0.25">
      <c r="A488" s="9">
        <v>41219</v>
      </c>
      <c r="B488" s="10">
        <v>1.2224719101123596E-2</v>
      </c>
      <c r="C488" s="10">
        <v>1.2988764044943821E-2</v>
      </c>
      <c r="D488" s="10">
        <v>2.2852789944772427E-3</v>
      </c>
      <c r="E488" s="10">
        <v>4.9643827568480571E-3</v>
      </c>
      <c r="F488" s="10">
        <v>8.7936953807740328E-3</v>
      </c>
      <c r="G488" s="10">
        <v>9.8279927867942846E-2</v>
      </c>
      <c r="H488" s="10">
        <v>8.7870275791624111E-2</v>
      </c>
      <c r="I488" s="10">
        <v>4.125684027816675E-2</v>
      </c>
      <c r="J488" s="10">
        <v>2.2091030279946678E-2</v>
      </c>
      <c r="K488" s="10">
        <v>1.1426394972386214E-3</v>
      </c>
      <c r="L488" s="10">
        <v>9.9402863871475757E-3</v>
      </c>
      <c r="M488" s="10">
        <v>0.18615020365956697</v>
      </c>
      <c r="N488" s="10">
        <v>9.8279927867942846E-2</v>
      </c>
      <c r="O488" s="10">
        <v>0</v>
      </c>
      <c r="P488" s="10">
        <v>5.1709511420865391E-2</v>
      </c>
      <c r="Q488">
        <v>20</v>
      </c>
      <c r="R488">
        <v>16</v>
      </c>
      <c r="S488">
        <v>47</v>
      </c>
      <c r="T488">
        <v>39</v>
      </c>
      <c r="U488">
        <v>29</v>
      </c>
      <c r="V488">
        <v>1</v>
      </c>
      <c r="W488">
        <v>4</v>
      </c>
    </row>
    <row r="489" spans="1:23" x14ac:dyDescent="0.25">
      <c r="A489" s="9">
        <v>41215</v>
      </c>
      <c r="B489" s="10">
        <v>1.5680473372781067E-2</v>
      </c>
      <c r="C489" s="10">
        <v>4.205458600304436E-3</v>
      </c>
      <c r="D489" s="10">
        <v>6.8949343339587245E-3</v>
      </c>
      <c r="E489" s="10">
        <v>1.9848612279226241E-2</v>
      </c>
      <c r="F489" s="10">
        <v>2.6719285760496863E-3</v>
      </c>
      <c r="G489" s="10">
        <v>2.1754298916161444E-2</v>
      </c>
      <c r="H489" s="10">
        <v>7.9655763112815067E-2</v>
      </c>
      <c r="I489" s="10">
        <v>4.9301407162320149E-2</v>
      </c>
      <c r="J489" s="10">
        <v>2.1750882437116419E-2</v>
      </c>
      <c r="K489" s="10">
        <v>3.8159442872134067E-4</v>
      </c>
      <c r="L489" s="10">
        <v>9.7522233672446678E-3</v>
      </c>
      <c r="M489" s="10">
        <v>0.10141006202897651</v>
      </c>
      <c r="N489" s="10">
        <v>9.5624001111805995E-2</v>
      </c>
      <c r="O489" s="10">
        <v>0</v>
      </c>
      <c r="P489" s="10">
        <v>5.1868779084922177E-2</v>
      </c>
      <c r="Q489">
        <v>8</v>
      </c>
      <c r="R489">
        <v>41</v>
      </c>
      <c r="S489">
        <v>32</v>
      </c>
      <c r="T489">
        <v>3</v>
      </c>
      <c r="U489">
        <v>46</v>
      </c>
      <c r="V489">
        <v>9</v>
      </c>
      <c r="W489">
        <v>5</v>
      </c>
    </row>
    <row r="490" spans="1:23" x14ac:dyDescent="0.25">
      <c r="A490" s="9">
        <v>41212</v>
      </c>
      <c r="B490" s="10">
        <v>1.0331632653061225E-2</v>
      </c>
      <c r="C490" s="10">
        <v>1.6495319932484272E-2</v>
      </c>
      <c r="D490" s="10">
        <v>1.1090225563909775E-2</v>
      </c>
      <c r="E490" s="10">
        <v>1.4596273291925466E-2</v>
      </c>
      <c r="F490" s="10">
        <v>7.2681704260651632E-3</v>
      </c>
      <c r="G490" s="10">
        <v>3.7935748462064253E-2</v>
      </c>
      <c r="H490" s="10">
        <v>9.1925125313283215E-2</v>
      </c>
      <c r="I490" s="10">
        <v>5.97816218674459E-2</v>
      </c>
      <c r="J490" s="10">
        <v>2.1791767554479417E-2</v>
      </c>
      <c r="K490" s="10">
        <v>1.1518157094864822E-3</v>
      </c>
      <c r="L490" s="10">
        <v>9.993189332035874E-3</v>
      </c>
      <c r="M490" s="10">
        <v>0.12986087377534747</v>
      </c>
      <c r="N490" s="10">
        <v>9.3906641604010022E-2</v>
      </c>
      <c r="O490" s="10">
        <v>0</v>
      </c>
      <c r="P490" s="10">
        <v>5.4883373994373263E-2</v>
      </c>
      <c r="Q490">
        <v>25</v>
      </c>
      <c r="R490">
        <v>7</v>
      </c>
      <c r="S490">
        <v>24</v>
      </c>
      <c r="T490">
        <v>11</v>
      </c>
      <c r="U490">
        <v>34</v>
      </c>
      <c r="V490">
        <v>8</v>
      </c>
      <c r="W490">
        <v>3</v>
      </c>
    </row>
    <row r="491" spans="1:23" x14ac:dyDescent="0.25">
      <c r="A491" s="9">
        <v>41208</v>
      </c>
      <c r="B491" s="10">
        <v>1.4232479865368434E-2</v>
      </c>
      <c r="C491" s="10">
        <v>6.910039113428944E-3</v>
      </c>
      <c r="D491" s="10">
        <v>1.150487930148947E-2</v>
      </c>
      <c r="E491" s="10">
        <v>9.6208957668058627E-3</v>
      </c>
      <c r="F491" s="10">
        <v>3.0625791114815845E-3</v>
      </c>
      <c r="G491" s="10">
        <v>0.10732825677556702</v>
      </c>
      <c r="H491" s="10">
        <v>2.7274498344048315E-2</v>
      </c>
      <c r="I491" s="10">
        <v>4.53308731585743E-2</v>
      </c>
      <c r="J491" s="10">
        <v>2.1832806664751507E-2</v>
      </c>
      <c r="K491" s="10">
        <v>1.5361323437096119E-3</v>
      </c>
      <c r="L491" s="10">
        <v>9.8212481969855419E-3</v>
      </c>
      <c r="M491" s="10">
        <v>0.13460275511961534</v>
      </c>
      <c r="N491" s="10">
        <v>0.10732825677556702</v>
      </c>
      <c r="O491" s="10">
        <v>0</v>
      </c>
      <c r="P491" s="10">
        <v>5.9377722600244882E-2</v>
      </c>
      <c r="Q491">
        <v>11</v>
      </c>
      <c r="R491">
        <v>33</v>
      </c>
      <c r="S491">
        <v>19</v>
      </c>
      <c r="T491">
        <v>27</v>
      </c>
      <c r="U491">
        <v>46</v>
      </c>
      <c r="V491">
        <v>1</v>
      </c>
      <c r="W491">
        <v>9</v>
      </c>
    </row>
    <row r="492" spans="1:23" x14ac:dyDescent="0.25">
      <c r="A492" s="9">
        <v>41205</v>
      </c>
      <c r="B492" s="10">
        <v>1.9973045822102426E-2</v>
      </c>
      <c r="C492" s="10">
        <v>1.4265791632485645E-2</v>
      </c>
      <c r="D492" s="10">
        <v>3.849056603773585E-3</v>
      </c>
      <c r="E492" s="10">
        <v>1.7264150943396228E-2</v>
      </c>
      <c r="F492" s="10">
        <v>2.6404464522986979E-2</v>
      </c>
      <c r="G492" s="10">
        <v>3.7129998268997752E-2</v>
      </c>
      <c r="H492" s="10">
        <v>5.8625336927223722E-3</v>
      </c>
      <c r="I492" s="10">
        <v>8.1756509524744864E-2</v>
      </c>
      <c r="J492" s="10">
        <v>2.6404464522986979E-2</v>
      </c>
      <c r="K492" s="10">
        <v>1.1512631915574032E-3</v>
      </c>
      <c r="L492" s="10">
        <v>1.0198651422714399E-2</v>
      </c>
      <c r="M492" s="10">
        <v>4.2992531961720121E-2</v>
      </c>
      <c r="N492" s="10">
        <v>0.10753076292042658</v>
      </c>
      <c r="O492" s="10">
        <v>0</v>
      </c>
      <c r="P492" s="10">
        <v>5.5522646211912406E-2</v>
      </c>
      <c r="Q492">
        <v>4</v>
      </c>
      <c r="R492">
        <v>13</v>
      </c>
      <c r="S492">
        <v>44</v>
      </c>
      <c r="T492">
        <v>8</v>
      </c>
      <c r="U492">
        <v>1</v>
      </c>
      <c r="V492">
        <v>8</v>
      </c>
      <c r="W492">
        <v>11</v>
      </c>
    </row>
    <row r="493" spans="1:23" x14ac:dyDescent="0.25">
      <c r="A493" s="9">
        <v>41201</v>
      </c>
      <c r="B493" s="10">
        <v>6.5399794381985205E-3</v>
      </c>
      <c r="C493" s="10">
        <v>1.888177984586302E-2</v>
      </c>
      <c r="D493" s="10">
        <v>1.6152793168633075E-2</v>
      </c>
      <c r="E493" s="10">
        <v>2.3156899810964082E-3</v>
      </c>
      <c r="F493" s="10">
        <v>1.3853632190116122E-2</v>
      </c>
      <c r="G493" s="10">
        <v>2.6689308256704368E-2</v>
      </c>
      <c r="H493" s="10">
        <v>2.54848421200028E-2</v>
      </c>
      <c r="I493" s="10">
        <v>5.7743874623907149E-2</v>
      </c>
      <c r="J493" s="10">
        <v>2.5304188077424853E-2</v>
      </c>
      <c r="K493" s="10">
        <v>3.8776598322912121E-4</v>
      </c>
      <c r="L493" s="10">
        <v>1.023995789624165E-2</v>
      </c>
      <c r="M493" s="10">
        <v>5.2174150376707168E-2</v>
      </c>
      <c r="N493" s="10">
        <v>0.10678063614695489</v>
      </c>
      <c r="O493" s="10">
        <v>0</v>
      </c>
      <c r="P493" s="10">
        <v>5.2723696123747388E-2</v>
      </c>
      <c r="Q493">
        <v>36</v>
      </c>
      <c r="R493">
        <v>5</v>
      </c>
      <c r="S493">
        <v>10</v>
      </c>
      <c r="T493">
        <v>47</v>
      </c>
      <c r="U493">
        <v>16</v>
      </c>
      <c r="V493">
        <v>8</v>
      </c>
      <c r="W493">
        <v>9</v>
      </c>
    </row>
    <row r="494" spans="1:23" x14ac:dyDescent="0.25">
      <c r="A494" s="9">
        <v>41198</v>
      </c>
      <c r="B494" s="10">
        <v>3.4816247582205029E-3</v>
      </c>
      <c r="C494" s="10">
        <v>1.3606459330143541E-2</v>
      </c>
      <c r="D494" s="10">
        <v>1.7794970986460348E-2</v>
      </c>
      <c r="E494" s="10">
        <v>9.6711798839458404E-3</v>
      </c>
      <c r="F494" s="10">
        <v>1.157804459691252E-2</v>
      </c>
      <c r="G494" s="10">
        <v>2.1026234567901234E-2</v>
      </c>
      <c r="H494" s="10">
        <v>2.5786713286713288E-2</v>
      </c>
      <c r="I494" s="10">
        <v>5.6132279555682757E-2</v>
      </c>
      <c r="J494" s="10">
        <v>2.5352112676056335E-2</v>
      </c>
      <c r="K494" s="10">
        <v>7.716049382716049E-4</v>
      </c>
      <c r="L494" s="10">
        <v>1.0169685254136062E-2</v>
      </c>
      <c r="M494" s="10">
        <v>4.6812947854614526E-2</v>
      </c>
      <c r="N494" s="10">
        <v>0.10507246376811595</v>
      </c>
      <c r="O494" s="10">
        <v>0</v>
      </c>
      <c r="P494" s="10">
        <v>4.7641285827173196E-2</v>
      </c>
      <c r="Q494">
        <v>43</v>
      </c>
      <c r="R494">
        <v>14</v>
      </c>
      <c r="S494">
        <v>6</v>
      </c>
      <c r="T494">
        <v>24</v>
      </c>
      <c r="U494">
        <v>22</v>
      </c>
      <c r="V494">
        <v>10</v>
      </c>
      <c r="W494">
        <v>8</v>
      </c>
    </row>
    <row r="495" spans="1:23" x14ac:dyDescent="0.25">
      <c r="A495" s="9">
        <v>41194</v>
      </c>
      <c r="B495" s="10">
        <v>9.2867507534323025E-3</v>
      </c>
      <c r="C495" s="10">
        <v>9.2940401967238507E-3</v>
      </c>
      <c r="D495" s="10">
        <v>1.5080018617306934E-2</v>
      </c>
      <c r="E495" s="10">
        <v>1.3166556945358787E-2</v>
      </c>
      <c r="F495" s="10">
        <v>6.9829222011385198E-3</v>
      </c>
      <c r="G495" s="10">
        <v>3.5432442497650249E-2</v>
      </c>
      <c r="H495" s="10">
        <v>2.4880586272328732E-2</v>
      </c>
      <c r="I495" s="10">
        <v>5.3810288713960396E-2</v>
      </c>
      <c r="J495" s="10">
        <v>2.540021915172248E-2</v>
      </c>
      <c r="K495" s="10">
        <v>3.8604985932081401E-4</v>
      </c>
      <c r="L495" s="10">
        <v>1.0205242969604074E-2</v>
      </c>
      <c r="M495" s="10">
        <v>6.0313028769978981E-2</v>
      </c>
      <c r="N495" s="10">
        <v>0.10527184225723951</v>
      </c>
      <c r="O495" s="10">
        <v>0</v>
      </c>
      <c r="P495" s="10">
        <v>4.3340891091917098E-2</v>
      </c>
      <c r="Q495">
        <v>27</v>
      </c>
      <c r="R495">
        <v>26</v>
      </c>
      <c r="S495">
        <v>11</v>
      </c>
      <c r="T495">
        <v>15</v>
      </c>
      <c r="U495">
        <v>31</v>
      </c>
      <c r="V495">
        <v>7</v>
      </c>
      <c r="W495">
        <v>8</v>
      </c>
    </row>
    <row r="496" spans="1:23" x14ac:dyDescent="0.25">
      <c r="A496" s="9">
        <v>41191</v>
      </c>
      <c r="B496" s="10">
        <v>1.5554787417905289E-2</v>
      </c>
      <c r="C496" s="10">
        <v>1.785487959442332E-2</v>
      </c>
      <c r="D496" s="10">
        <v>8.5468672507852533E-3</v>
      </c>
      <c r="E496" s="10">
        <v>7.7428275146906329E-3</v>
      </c>
      <c r="F496" s="10">
        <v>5.8034820892535512E-3</v>
      </c>
      <c r="G496" s="10">
        <v>4.3147627707059016E-2</v>
      </c>
      <c r="H496" s="10">
        <v>5.3720305577842124E-2</v>
      </c>
      <c r="I496" s="10">
        <v>5.5502843867058047E-2</v>
      </c>
      <c r="J496" s="10">
        <v>2.5062925078991057E-2</v>
      </c>
      <c r="K496" s="10">
        <v>1.5532723889652941E-3</v>
      </c>
      <c r="L496" s="10">
        <v>1.0389172683042158E-2</v>
      </c>
      <c r="M496" s="10">
        <v>9.6867933284901148E-2</v>
      </c>
      <c r="N496" s="10">
        <v>0.10547197883947761</v>
      </c>
      <c r="O496" s="10">
        <v>0</v>
      </c>
      <c r="P496" s="10">
        <v>4.1501339074481815E-2</v>
      </c>
      <c r="Q496">
        <v>11</v>
      </c>
      <c r="R496">
        <v>6</v>
      </c>
      <c r="S496">
        <v>28</v>
      </c>
      <c r="T496">
        <v>32</v>
      </c>
      <c r="U496">
        <v>40</v>
      </c>
      <c r="V496">
        <v>6</v>
      </c>
      <c r="W496">
        <v>4</v>
      </c>
    </row>
    <row r="497" spans="1:23" x14ac:dyDescent="0.25">
      <c r="A497" s="9">
        <v>41187</v>
      </c>
      <c r="B497" s="10">
        <v>2.0952380952380951E-2</v>
      </c>
      <c r="C497" s="10">
        <v>1.5510204081632651E-3</v>
      </c>
      <c r="D497" s="10">
        <v>9.3416149068322983E-3</v>
      </c>
      <c r="E497" s="10">
        <v>9.2879818594104307E-3</v>
      </c>
      <c r="F497" s="10">
        <v>4.6502463054187192E-3</v>
      </c>
      <c r="G497" s="10">
        <v>8.1716082659478884E-2</v>
      </c>
      <c r="H497" s="10">
        <v>0.11236494597839135</v>
      </c>
      <c r="I497" s="10">
        <v>4.5783244432205668E-2</v>
      </c>
      <c r="J497" s="10">
        <v>2.472434607645875E-2</v>
      </c>
      <c r="K497" s="10">
        <v>1.5510204081632651E-3</v>
      </c>
      <c r="L497" s="10">
        <v>1.0222453804346237E-2</v>
      </c>
      <c r="M497" s="10">
        <v>0.19408102863787025</v>
      </c>
      <c r="N497" s="10">
        <v>0.11236494597839135</v>
      </c>
      <c r="O497" s="10">
        <v>0</v>
      </c>
      <c r="P497" s="10">
        <v>4.6617563878203351E-2</v>
      </c>
      <c r="Q497">
        <v>2</v>
      </c>
      <c r="R497">
        <v>50</v>
      </c>
      <c r="S497">
        <v>28</v>
      </c>
      <c r="T497">
        <v>29</v>
      </c>
      <c r="U497">
        <v>42</v>
      </c>
      <c r="V497">
        <v>3</v>
      </c>
      <c r="W497">
        <v>1</v>
      </c>
    </row>
    <row r="498" spans="1:23" x14ac:dyDescent="0.25">
      <c r="A498" s="9">
        <v>41184</v>
      </c>
      <c r="B498" s="10">
        <v>8.1424936386768447E-3</v>
      </c>
      <c r="C498" s="10">
        <v>1.3601665510062456E-2</v>
      </c>
      <c r="D498" s="10">
        <v>1.8253649390652202E-2</v>
      </c>
      <c r="E498" s="10">
        <v>1.9807151466452389E-2</v>
      </c>
      <c r="F498" s="10">
        <v>9.7367191151269666E-3</v>
      </c>
      <c r="G498" s="10">
        <v>5.6795919745997438E-2</v>
      </c>
      <c r="H498" s="10">
        <v>0.10491998125083701</v>
      </c>
      <c r="I498" s="10">
        <v>6.9541679120970853E-2</v>
      </c>
      <c r="J498" s="10">
        <v>2.4384474787657241E-2</v>
      </c>
      <c r="K498" s="10">
        <v>1.1716669625421623E-3</v>
      </c>
      <c r="L498" s="10">
        <v>1.0528524791123584E-2</v>
      </c>
      <c r="M498" s="10">
        <v>0.16171590099683444</v>
      </c>
      <c r="N498" s="10">
        <v>0.11065494900250177</v>
      </c>
      <c r="O498" s="10">
        <v>0</v>
      </c>
      <c r="P498" s="10">
        <v>4.9339129372161457E-2</v>
      </c>
      <c r="Q498">
        <v>32</v>
      </c>
      <c r="R498">
        <v>17</v>
      </c>
      <c r="S498">
        <v>7</v>
      </c>
      <c r="T498">
        <v>4</v>
      </c>
      <c r="U498">
        <v>24</v>
      </c>
      <c r="V498">
        <v>5</v>
      </c>
      <c r="W498">
        <v>2</v>
      </c>
    </row>
    <row r="499" spans="1:23" x14ac:dyDescent="0.25">
      <c r="A499" s="9">
        <v>41180</v>
      </c>
      <c r="B499" s="10">
        <v>1.5218324423459632E-2</v>
      </c>
      <c r="C499" s="10">
        <v>8.958289073011827E-3</v>
      </c>
      <c r="D499" s="10">
        <v>1.2477036703782852E-2</v>
      </c>
      <c r="E499" s="10">
        <v>8.9713193116634816E-3</v>
      </c>
      <c r="F499" s="10">
        <v>8.2217973231357554E-3</v>
      </c>
      <c r="G499" s="10">
        <v>7.7217237829092511E-2</v>
      </c>
      <c r="H499" s="10">
        <v>5.3068125486863543E-2</v>
      </c>
      <c r="I499" s="10">
        <v>5.3846766835053544E-2</v>
      </c>
      <c r="J499" s="10">
        <v>2.3655508577276278E-2</v>
      </c>
      <c r="K499" s="10">
        <v>3.8911811076448291E-4</v>
      </c>
      <c r="L499" s="10">
        <v>1.0456038041881388E-2</v>
      </c>
      <c r="M499" s="10">
        <v>0.13028536331595605</v>
      </c>
      <c r="N499" s="10">
        <v>0.10797435609042852</v>
      </c>
      <c r="O499" s="10">
        <v>0</v>
      </c>
      <c r="P499" s="10">
        <v>5.1102926608839888E-2</v>
      </c>
      <c r="Q499">
        <v>13</v>
      </c>
      <c r="R499">
        <v>26</v>
      </c>
      <c r="S499">
        <v>20</v>
      </c>
      <c r="T499">
        <v>25</v>
      </c>
      <c r="U499">
        <v>31</v>
      </c>
      <c r="V499">
        <v>4</v>
      </c>
      <c r="W499">
        <v>6</v>
      </c>
    </row>
    <row r="500" spans="1:23" x14ac:dyDescent="0.25">
      <c r="A500" s="9">
        <v>41177</v>
      </c>
      <c r="B500" s="10">
        <v>3.9112388250319291E-3</v>
      </c>
      <c r="C500" s="10">
        <v>1.4039408866995074E-2</v>
      </c>
      <c r="D500" s="10">
        <v>3.9165602383993189E-3</v>
      </c>
      <c r="E500" s="10">
        <v>8.6123604864234548E-3</v>
      </c>
      <c r="F500" s="10">
        <v>1.7182434423813734E-2</v>
      </c>
      <c r="G500" s="10">
        <v>0.10151466322913309</v>
      </c>
      <c r="H500" s="10">
        <v>5.229253505115574E-2</v>
      </c>
      <c r="I500" s="10">
        <v>4.766200284066352E-2</v>
      </c>
      <c r="J500" s="10">
        <v>2.2535211267605635E-2</v>
      </c>
      <c r="K500" s="10">
        <v>1.5666240953597277E-3</v>
      </c>
      <c r="L500" s="10">
        <v>1.0359449001347821E-2</v>
      </c>
      <c r="M500" s="10">
        <v>0.15380719828028883</v>
      </c>
      <c r="N500" s="10">
        <v>0.10528349270742779</v>
      </c>
      <c r="O500" s="10">
        <v>0</v>
      </c>
      <c r="P500" s="10">
        <v>5.5228846859437179E-2</v>
      </c>
      <c r="Q500">
        <v>44</v>
      </c>
      <c r="R500">
        <v>16</v>
      </c>
      <c r="S500">
        <v>42</v>
      </c>
      <c r="T500">
        <v>25</v>
      </c>
      <c r="U500">
        <v>9</v>
      </c>
      <c r="V500">
        <v>3</v>
      </c>
      <c r="W500">
        <v>7</v>
      </c>
    </row>
    <row r="501" spans="1:23" x14ac:dyDescent="0.25">
      <c r="A501" s="9">
        <v>41173</v>
      </c>
      <c r="B501" s="10">
        <v>1.5212680329391369E-2</v>
      </c>
      <c r="C501" s="10">
        <v>1.5212680329391369E-2</v>
      </c>
      <c r="D501" s="10">
        <v>1.3727781023116082E-2</v>
      </c>
      <c r="E501" s="10">
        <v>1.7257781857631646E-2</v>
      </c>
      <c r="F501" s="10">
        <v>1.4526260687489096E-2</v>
      </c>
      <c r="G501" s="10">
        <v>2.5174801206471073E-2</v>
      </c>
      <c r="H501" s="10">
        <v>1.8885385248149165E-2</v>
      </c>
      <c r="I501" s="10">
        <v>7.5937184227019561E-2</v>
      </c>
      <c r="J501" s="10">
        <v>2.2578465032034818E-2</v>
      </c>
      <c r="K501" s="10">
        <v>1.5674984005118362E-3</v>
      </c>
      <c r="L501" s="10">
        <v>1.0747300287864215E-2</v>
      </c>
      <c r="M501" s="10">
        <v>4.4060186454620238E-2</v>
      </c>
      <c r="N501" s="10">
        <v>0.1016516819880796</v>
      </c>
      <c r="O501" s="10">
        <v>0</v>
      </c>
      <c r="P501" s="10">
        <v>5.1651214109936838E-2</v>
      </c>
      <c r="Q501">
        <v>13</v>
      </c>
      <c r="R501">
        <v>13</v>
      </c>
      <c r="S501">
        <v>20</v>
      </c>
      <c r="T501">
        <v>5</v>
      </c>
      <c r="U501">
        <v>18</v>
      </c>
      <c r="V501">
        <v>8</v>
      </c>
      <c r="W501">
        <v>9</v>
      </c>
    </row>
    <row r="502" spans="1:23" x14ac:dyDescent="0.25">
      <c r="A502" s="9">
        <v>41170</v>
      </c>
      <c r="B502" s="10">
        <v>3.9230769230769232E-3</v>
      </c>
      <c r="C502" s="10">
        <v>1.5319148936170214E-2</v>
      </c>
      <c r="D502" s="10">
        <v>1.2516297262059975E-2</v>
      </c>
      <c r="E502" s="10">
        <v>4.3269230769230772E-3</v>
      </c>
      <c r="F502" s="10">
        <v>2.3496503496503495E-3</v>
      </c>
      <c r="G502" s="10">
        <v>2.4255024255024255E-2</v>
      </c>
      <c r="H502" s="10">
        <v>1.7469446441409058E-2</v>
      </c>
      <c r="I502" s="10">
        <v>3.8435096547880541E-2</v>
      </c>
      <c r="J502" s="10">
        <v>2.1841820151679306E-2</v>
      </c>
      <c r="K502" s="10">
        <v>1.1794871794871794E-3</v>
      </c>
      <c r="L502" s="10">
        <v>1.0399612236388602E-2</v>
      </c>
      <c r="M502" s="10">
        <v>4.1724470696433313E-2</v>
      </c>
      <c r="N502" s="10">
        <v>0.10093457943925234</v>
      </c>
      <c r="O502" s="10">
        <v>0</v>
      </c>
      <c r="P502" s="10">
        <v>4.6895383697725779E-2</v>
      </c>
      <c r="Q502">
        <v>43</v>
      </c>
      <c r="R502">
        <v>12</v>
      </c>
      <c r="S502">
        <v>22</v>
      </c>
      <c r="T502">
        <v>41</v>
      </c>
      <c r="U502">
        <v>47</v>
      </c>
      <c r="V502">
        <v>8</v>
      </c>
      <c r="W502">
        <v>10</v>
      </c>
    </row>
    <row r="503" spans="1:23" x14ac:dyDescent="0.25">
      <c r="A503" s="9">
        <v>41166</v>
      </c>
      <c r="B503" s="10">
        <v>1.7681060863651819E-2</v>
      </c>
      <c r="C503" s="10">
        <v>1.2999357739242132E-2</v>
      </c>
      <c r="D503" s="10">
        <v>1.6097720580215948E-2</v>
      </c>
      <c r="E503" s="10">
        <v>1.142932212296374E-2</v>
      </c>
      <c r="F503" s="10">
        <v>1.9624634268179545E-3</v>
      </c>
      <c r="G503" s="10">
        <v>6.7078297425118241E-2</v>
      </c>
      <c r="H503" s="10">
        <v>8.8495655651288765E-2</v>
      </c>
      <c r="I503" s="10">
        <v>6.0169924732891594E-2</v>
      </c>
      <c r="J503" s="10">
        <v>2.1493120573149883E-2</v>
      </c>
      <c r="K503" s="10">
        <v>1.1760015945784332E-3</v>
      </c>
      <c r="L503" s="10">
        <v>1.0452467675906223E-2</v>
      </c>
      <c r="M503" s="10">
        <v>0.15557395307640701</v>
      </c>
      <c r="N503" s="10">
        <v>0.10112905839770947</v>
      </c>
      <c r="O503" s="10">
        <v>0</v>
      </c>
      <c r="P503" s="10">
        <v>5.0862957009609973E-2</v>
      </c>
      <c r="Q503">
        <v>5</v>
      </c>
      <c r="R503">
        <v>18</v>
      </c>
      <c r="S503">
        <v>10</v>
      </c>
      <c r="T503">
        <v>26</v>
      </c>
      <c r="U503">
        <v>48</v>
      </c>
      <c r="V503">
        <v>5</v>
      </c>
      <c r="W503">
        <v>4</v>
      </c>
    </row>
    <row r="504" spans="1:23" x14ac:dyDescent="0.25">
      <c r="A504" s="9">
        <v>41163</v>
      </c>
      <c r="B504" s="10">
        <v>8.2735797021511303E-3</v>
      </c>
      <c r="C504" s="10">
        <v>1.5741015741015741E-3</v>
      </c>
      <c r="D504" s="10">
        <v>1.7335119375935702E-2</v>
      </c>
      <c r="E504" s="10">
        <v>8.2503556187766697E-3</v>
      </c>
      <c r="F504" s="10">
        <v>3.5404676914110875E-3</v>
      </c>
      <c r="G504" s="10">
        <v>8.1853281853281862E-2</v>
      </c>
      <c r="H504" s="10">
        <v>1.8543543543543546E-2</v>
      </c>
      <c r="I504" s="10">
        <v>3.8973623962376164E-2</v>
      </c>
      <c r="J504" s="10">
        <v>2.1235521235521235E-2</v>
      </c>
      <c r="K504" s="10">
        <v>1.5741015741015741E-3</v>
      </c>
      <c r="L504" s="10">
        <v>1.0213006031611134E-2</v>
      </c>
      <c r="M504" s="10">
        <v>0.1003968253968254</v>
      </c>
      <c r="N504" s="10">
        <v>9.8401472233247939E-2</v>
      </c>
      <c r="O504" s="10">
        <v>0</v>
      </c>
      <c r="P504" s="10">
        <v>5.0790407947765771E-2</v>
      </c>
      <c r="Q504">
        <v>30</v>
      </c>
      <c r="R504">
        <v>50</v>
      </c>
      <c r="S504">
        <v>6</v>
      </c>
      <c r="T504">
        <v>32</v>
      </c>
      <c r="U504">
        <v>43</v>
      </c>
      <c r="V504">
        <v>5</v>
      </c>
      <c r="W504">
        <v>9</v>
      </c>
    </row>
    <row r="505" spans="1:23" x14ac:dyDescent="0.25">
      <c r="A505" s="9">
        <v>41159</v>
      </c>
      <c r="B505" s="10">
        <v>1.5825567082820468E-2</v>
      </c>
      <c r="C505" s="10">
        <v>1.4988432510334888E-2</v>
      </c>
      <c r="D505" s="10">
        <v>1.8158133659653419E-2</v>
      </c>
      <c r="E505" s="10">
        <v>1.3031914893617019E-2</v>
      </c>
      <c r="F505" s="10">
        <v>9.4777562862669237E-3</v>
      </c>
      <c r="G505" s="10">
        <v>4.3031317236433178E-2</v>
      </c>
      <c r="H505" s="10">
        <v>9.9603763309609211E-2</v>
      </c>
      <c r="I505" s="10">
        <v>7.1481804432692725E-2</v>
      </c>
      <c r="J505" s="10">
        <v>2.1276595744680851E-2</v>
      </c>
      <c r="K505" s="10">
        <v>7.8829239808766104E-4</v>
      </c>
      <c r="L505" s="10">
        <v>1.0605589291233015E-2</v>
      </c>
      <c r="M505" s="10">
        <v>0.1426350805460424</v>
      </c>
      <c r="N505" s="10">
        <v>9.9603763309609211E-2</v>
      </c>
      <c r="O505" s="10">
        <v>0</v>
      </c>
      <c r="P505" s="10">
        <v>5.3140261953538576E-2</v>
      </c>
      <c r="Q505">
        <v>11</v>
      </c>
      <c r="R505">
        <v>14</v>
      </c>
      <c r="S505">
        <v>3</v>
      </c>
      <c r="T505">
        <v>20</v>
      </c>
      <c r="U505">
        <v>32</v>
      </c>
      <c r="V505">
        <v>7</v>
      </c>
      <c r="W505">
        <v>1</v>
      </c>
    </row>
    <row r="506" spans="1:23" x14ac:dyDescent="0.25">
      <c r="A506" s="9">
        <v>41156</v>
      </c>
      <c r="B506" s="10">
        <v>1.3015095879232967E-2</v>
      </c>
      <c r="C506" s="10">
        <v>6.7158616577221225E-3</v>
      </c>
      <c r="D506" s="10">
        <v>3.1696813092161932E-3</v>
      </c>
      <c r="E506" s="10">
        <v>9.1220479538489264E-3</v>
      </c>
      <c r="F506" s="10">
        <v>3.1604054859868816E-3</v>
      </c>
      <c r="G506" s="10">
        <v>4.3987148102815177E-2</v>
      </c>
      <c r="H506" s="10">
        <v>1.9118962432915922E-2</v>
      </c>
      <c r="I506" s="10">
        <v>3.5183092286007085E-2</v>
      </c>
      <c r="J506" s="10">
        <v>2.1317829457364341E-2</v>
      </c>
      <c r="K506" s="10">
        <v>1.1904761904761904E-3</v>
      </c>
      <c r="L506" s="10">
        <v>1.0429034776851627E-2</v>
      </c>
      <c r="M506" s="10">
        <v>6.3106110535731091E-2</v>
      </c>
      <c r="N506" s="10">
        <v>9.8818393918868069E-2</v>
      </c>
      <c r="O506" s="10">
        <v>0</v>
      </c>
      <c r="P506" s="10">
        <v>5.0825961508585621E-2</v>
      </c>
      <c r="Q506">
        <v>20</v>
      </c>
      <c r="R506">
        <v>36</v>
      </c>
      <c r="S506">
        <v>42</v>
      </c>
      <c r="T506">
        <v>30</v>
      </c>
      <c r="U506">
        <v>43</v>
      </c>
      <c r="V506">
        <v>7</v>
      </c>
      <c r="W506">
        <v>10</v>
      </c>
    </row>
    <row r="507" spans="1:23" x14ac:dyDescent="0.25">
      <c r="A507" s="9">
        <v>41152</v>
      </c>
      <c r="B507" s="10">
        <v>8.7019057892844288E-3</v>
      </c>
      <c r="C507" s="10">
        <v>5.1607335490830636E-3</v>
      </c>
      <c r="D507" s="10">
        <v>1.349730312837109E-2</v>
      </c>
      <c r="E507" s="10">
        <v>3.1825716315415581E-3</v>
      </c>
      <c r="F507" s="10">
        <v>4.3667745415318232E-3</v>
      </c>
      <c r="G507" s="10">
        <v>4.0171016299991091E-2</v>
      </c>
      <c r="H507" s="10">
        <v>2.7184466019417475E-2</v>
      </c>
      <c r="I507" s="10">
        <v>3.4909288639811964E-2</v>
      </c>
      <c r="J507" s="10">
        <v>2.1359223300970873E-2</v>
      </c>
      <c r="K507" s="10">
        <v>3.9528432732316226E-4</v>
      </c>
      <c r="L507" s="10">
        <v>1.0102189605414889E-2</v>
      </c>
      <c r="M507" s="10">
        <v>6.7355482319408563E-2</v>
      </c>
      <c r="N507" s="10">
        <v>9.8029974549910442E-2</v>
      </c>
      <c r="O507" s="10">
        <v>0</v>
      </c>
      <c r="P507" s="10">
        <v>4.7465443434000838E-2</v>
      </c>
      <c r="Q507">
        <v>30</v>
      </c>
      <c r="R507">
        <v>37</v>
      </c>
      <c r="S507">
        <v>16</v>
      </c>
      <c r="T507">
        <v>45</v>
      </c>
      <c r="U507">
        <v>41</v>
      </c>
      <c r="V507">
        <v>7</v>
      </c>
      <c r="W507">
        <v>8</v>
      </c>
    </row>
    <row r="508" spans="1:23" x14ac:dyDescent="0.25">
      <c r="A508" s="9">
        <v>41149</v>
      </c>
      <c r="B508" s="10">
        <v>7.9235939158118149E-3</v>
      </c>
      <c r="C508" s="10">
        <v>1.0346657233816767E-2</v>
      </c>
      <c r="D508" s="10">
        <v>4.3579766536964984E-3</v>
      </c>
      <c r="E508" s="10">
        <v>1.8653696498054474E-2</v>
      </c>
      <c r="F508" s="10">
        <v>5.5542839703974986E-3</v>
      </c>
      <c r="G508" s="10">
        <v>3.1482136540502297E-2</v>
      </c>
      <c r="H508" s="10">
        <v>9.224888950105023E-2</v>
      </c>
      <c r="I508" s="10">
        <v>4.6836208271777056E-2</v>
      </c>
      <c r="J508" s="10">
        <v>2.1400778210116732E-2</v>
      </c>
      <c r="K508" s="10">
        <v>1.1877943886954741E-3</v>
      </c>
      <c r="L508" s="10">
        <v>1.0074997558466383E-2</v>
      </c>
      <c r="M508" s="10">
        <v>0.12373102604155253</v>
      </c>
      <c r="N508" s="10">
        <v>9.6256280457859542E-2</v>
      </c>
      <c r="O508" s="10">
        <v>0</v>
      </c>
      <c r="P508" s="10">
        <v>4.7148509908380515E-2</v>
      </c>
      <c r="Q508">
        <v>31</v>
      </c>
      <c r="R508">
        <v>26</v>
      </c>
      <c r="S508">
        <v>41</v>
      </c>
      <c r="T508">
        <v>2</v>
      </c>
      <c r="U508">
        <v>39</v>
      </c>
      <c r="V508">
        <v>7</v>
      </c>
      <c r="W508">
        <v>2</v>
      </c>
    </row>
    <row r="509" spans="1:23" x14ac:dyDescent="0.25">
      <c r="A509" s="9">
        <v>41145</v>
      </c>
      <c r="B509" s="10">
        <v>1.1950165268243072E-3</v>
      </c>
      <c r="C509" s="10">
        <v>1.8705328135152695E-2</v>
      </c>
      <c r="D509" s="10">
        <v>2.3775285207554404E-2</v>
      </c>
      <c r="E509" s="10">
        <v>4.3588022880516409E-3</v>
      </c>
      <c r="F509" s="10">
        <v>1.785714285714286E-2</v>
      </c>
      <c r="G509" s="10">
        <v>2.1624211187101464E-2</v>
      </c>
      <c r="H509" s="10">
        <v>0.10623781676413255</v>
      </c>
      <c r="I509" s="10">
        <v>6.5891575014725909E-2</v>
      </c>
      <c r="J509" s="10">
        <v>2.3775285207554404E-2</v>
      </c>
      <c r="K509" s="10">
        <v>7.9472184735342633E-4</v>
      </c>
      <c r="L509" s="10">
        <v>1.0276162145090624E-2</v>
      </c>
      <c r="M509" s="10">
        <v>0.12786202795123403</v>
      </c>
      <c r="N509" s="10">
        <v>0.10623781676413255</v>
      </c>
      <c r="O509" s="10">
        <v>0</v>
      </c>
      <c r="P509" s="10">
        <v>4.8377078224312815E-2</v>
      </c>
      <c r="Q509">
        <v>49</v>
      </c>
      <c r="R509">
        <v>3</v>
      </c>
      <c r="S509">
        <v>1</v>
      </c>
      <c r="T509">
        <v>41</v>
      </c>
      <c r="U509">
        <v>5</v>
      </c>
      <c r="V509">
        <v>9</v>
      </c>
      <c r="W509">
        <v>1</v>
      </c>
    </row>
    <row r="510" spans="1:23" x14ac:dyDescent="0.25">
      <c r="A510" s="9">
        <v>41142</v>
      </c>
      <c r="B510" s="10">
        <v>1.0322745901639344E-2</v>
      </c>
      <c r="C510" s="10">
        <v>1.517361111111111E-2</v>
      </c>
      <c r="D510" s="10">
        <v>4.3811274509803922E-3</v>
      </c>
      <c r="E510" s="10">
        <v>3.5762392241379315E-3</v>
      </c>
      <c r="F510" s="10">
        <v>3.995028409090909E-3</v>
      </c>
      <c r="G510" s="10">
        <v>7.2883279914529905E-2</v>
      </c>
      <c r="H510" s="10">
        <v>7.803520114942529E-2</v>
      </c>
      <c r="I510" s="10">
        <v>3.7448752096959692E-2</v>
      </c>
      <c r="J510" s="10">
        <v>2.3821721311475409E-2</v>
      </c>
      <c r="K510" s="10">
        <v>3.9772727272727269E-4</v>
      </c>
      <c r="L510" s="10">
        <v>1.0057783692561368E-2</v>
      </c>
      <c r="M510" s="10">
        <v>0.1509184810639552</v>
      </c>
      <c r="N510" s="10">
        <v>0.1064453125</v>
      </c>
      <c r="O510" s="10">
        <v>0</v>
      </c>
      <c r="P510" s="10">
        <v>5.2000524973632049E-2</v>
      </c>
      <c r="Q510">
        <v>24</v>
      </c>
      <c r="R510">
        <v>11</v>
      </c>
      <c r="S510">
        <v>39</v>
      </c>
      <c r="T510">
        <v>43</v>
      </c>
      <c r="U510">
        <v>40</v>
      </c>
      <c r="V510">
        <v>6</v>
      </c>
      <c r="W510">
        <v>3</v>
      </c>
    </row>
    <row r="511" spans="1:23" x14ac:dyDescent="0.25">
      <c r="A511" s="9">
        <v>41138</v>
      </c>
      <c r="B511" s="10">
        <v>1.472276581865623E-2</v>
      </c>
      <c r="C511" s="10">
        <v>1.1959121548162643E-2</v>
      </c>
      <c r="D511" s="10">
        <v>1.4009962640099625E-2</v>
      </c>
      <c r="E511" s="10">
        <v>1.5645792563600783E-2</v>
      </c>
      <c r="F511" s="10">
        <v>1.0379647749510763E-2</v>
      </c>
      <c r="G511" s="10">
        <v>4.9394099051633299E-2</v>
      </c>
      <c r="H511" s="10">
        <v>8.193200907469303E-2</v>
      </c>
      <c r="I511" s="10">
        <v>6.6717290320030043E-2</v>
      </c>
      <c r="J511" s="10">
        <v>2.307272785602002E-2</v>
      </c>
      <c r="K511" s="10">
        <v>1.5945495397550191E-3</v>
      </c>
      <c r="L511" s="10">
        <v>1.0326142667457548E-2</v>
      </c>
      <c r="M511" s="10">
        <v>0.13132610812632634</v>
      </c>
      <c r="N511" s="10">
        <v>0.10467855330869029</v>
      </c>
      <c r="O511" s="10">
        <v>0</v>
      </c>
      <c r="P511" s="10">
        <v>5.3808740683200434E-2</v>
      </c>
      <c r="Q511">
        <v>13</v>
      </c>
      <c r="R511">
        <v>20</v>
      </c>
      <c r="S511">
        <v>14</v>
      </c>
      <c r="T511">
        <v>9</v>
      </c>
      <c r="U511">
        <v>26</v>
      </c>
      <c r="V511">
        <v>8</v>
      </c>
      <c r="W511">
        <v>3</v>
      </c>
    </row>
    <row r="512" spans="1:23" x14ac:dyDescent="0.25">
      <c r="A512" s="9">
        <v>41135</v>
      </c>
      <c r="B512" s="10">
        <v>1.597676107480029E-2</v>
      </c>
      <c r="C512" s="10">
        <v>9.9889012208657039E-3</v>
      </c>
      <c r="D512" s="10">
        <v>1.7557619539043685E-2</v>
      </c>
      <c r="E512" s="10">
        <v>4.8060075093867326E-3</v>
      </c>
      <c r="F512" s="10">
        <v>9.5963091118800459E-3</v>
      </c>
      <c r="G512" s="10">
        <v>1.6825396825396827E-2</v>
      </c>
      <c r="H512" s="10">
        <v>5.0980392156862748E-3</v>
      </c>
      <c r="I512" s="10">
        <v>5.7925598455976453E-2</v>
      </c>
      <c r="J512" s="10">
        <v>2.3117968498874958E-2</v>
      </c>
      <c r="K512" s="10">
        <v>7.9969242599000386E-4</v>
      </c>
      <c r="L512" s="10">
        <v>1.0409665337360209E-2</v>
      </c>
      <c r="M512" s="10">
        <v>2.19234360410831E-2</v>
      </c>
      <c r="N512" s="10">
        <v>0.10389433551198256</v>
      </c>
      <c r="O512" s="10">
        <v>0</v>
      </c>
      <c r="P512" s="10">
        <v>4.780930980981369E-2</v>
      </c>
      <c r="Q512">
        <v>9</v>
      </c>
      <c r="R512">
        <v>25</v>
      </c>
      <c r="S512">
        <v>5</v>
      </c>
      <c r="T512">
        <v>38</v>
      </c>
      <c r="U512">
        <v>28</v>
      </c>
      <c r="V512">
        <v>10</v>
      </c>
      <c r="W512">
        <v>11</v>
      </c>
    </row>
    <row r="513" spans="1:23" x14ac:dyDescent="0.25">
      <c r="A513" s="9">
        <v>41131</v>
      </c>
      <c r="B513" s="10">
        <v>1.8797361773786134E-2</v>
      </c>
      <c r="C513" s="10">
        <v>1.5630648330058939E-2</v>
      </c>
      <c r="D513" s="10">
        <v>9.1987089531293843E-3</v>
      </c>
      <c r="E513" s="10">
        <v>4.8247818339653675E-3</v>
      </c>
      <c r="F513" s="10">
        <v>3.9854055571147901E-3</v>
      </c>
      <c r="G513" s="10">
        <v>5.157170923379175E-2</v>
      </c>
      <c r="H513" s="10">
        <v>1.5348722986247544E-2</v>
      </c>
      <c r="I513" s="10">
        <v>5.243690644805462E-2</v>
      </c>
      <c r="J513" s="10">
        <v>2.3163386904570194E-2</v>
      </c>
      <c r="K513" s="10">
        <v>1.2055724236470797E-3</v>
      </c>
      <c r="L513" s="10">
        <v>1.0421274973149821E-2</v>
      </c>
      <c r="M513" s="10">
        <v>6.6920432220039294E-2</v>
      </c>
      <c r="N513" s="10">
        <v>0.10310703630939387</v>
      </c>
      <c r="O513" s="10">
        <v>0</v>
      </c>
      <c r="P513" s="10">
        <v>4.4792479875275869E-2</v>
      </c>
      <c r="Q513">
        <v>4</v>
      </c>
      <c r="R513">
        <v>11</v>
      </c>
      <c r="S513">
        <v>26</v>
      </c>
      <c r="T513">
        <v>40</v>
      </c>
      <c r="U513">
        <v>44</v>
      </c>
      <c r="V513">
        <v>5</v>
      </c>
      <c r="W513">
        <v>11</v>
      </c>
    </row>
    <row r="514" spans="1:23" x14ac:dyDescent="0.25">
      <c r="A514" s="9">
        <v>41128</v>
      </c>
      <c r="B514" s="10">
        <v>1.3664698162729659E-2</v>
      </c>
      <c r="C514" s="10">
        <v>1.0877128731001648E-2</v>
      </c>
      <c r="D514" s="10">
        <v>2.0122484689413822E-3</v>
      </c>
      <c r="E514" s="10">
        <v>2.8199963376670939E-3</v>
      </c>
      <c r="F514" s="10">
        <v>2.3564989158963826E-2</v>
      </c>
      <c r="G514" s="10">
        <v>4.8696582830058864E-2</v>
      </c>
      <c r="H514" s="10">
        <v>0.10523011132229163</v>
      </c>
      <c r="I514" s="10">
        <v>5.293906085930361E-2</v>
      </c>
      <c r="J514" s="10">
        <v>2.3564989158963826E-2</v>
      </c>
      <c r="K514" s="10">
        <v>1.6076115485564304E-3</v>
      </c>
      <c r="L514" s="10">
        <v>1.0312531086134041E-2</v>
      </c>
      <c r="M514" s="10">
        <v>0.1539266941523505</v>
      </c>
      <c r="N514" s="10">
        <v>0.10523011132229163</v>
      </c>
      <c r="O514" s="10">
        <v>0</v>
      </c>
      <c r="P514" s="10">
        <v>4.8095706639954265E-2</v>
      </c>
      <c r="Q514">
        <v>14</v>
      </c>
      <c r="R514">
        <v>21</v>
      </c>
      <c r="S514">
        <v>47</v>
      </c>
      <c r="T514">
        <v>45</v>
      </c>
      <c r="U514">
        <v>1</v>
      </c>
      <c r="V514">
        <v>5</v>
      </c>
      <c r="W514">
        <v>1</v>
      </c>
    </row>
    <row r="515" spans="1:23" x14ac:dyDescent="0.25">
      <c r="A515" s="9">
        <v>41124</v>
      </c>
      <c r="B515" s="10">
        <v>9.2619986850756078E-3</v>
      </c>
      <c r="C515" s="10">
        <v>1.452393760086068E-2</v>
      </c>
      <c r="D515" s="10">
        <v>1.2086113559108649E-3</v>
      </c>
      <c r="E515" s="10">
        <v>1.0076322785352886E-2</v>
      </c>
      <c r="F515" s="10">
        <v>6.0580445195829811E-3</v>
      </c>
      <c r="G515" s="10">
        <v>5.1765844218674403E-2</v>
      </c>
      <c r="H515" s="10">
        <v>0.10845484643561566</v>
      </c>
      <c r="I515" s="10">
        <v>4.1128914946783023E-2</v>
      </c>
      <c r="J515" s="10">
        <v>2.2853817053060433E-2</v>
      </c>
      <c r="K515" s="10">
        <v>1.2061902594446973E-3</v>
      </c>
      <c r="L515" s="10">
        <v>1.0141506713040049E-2</v>
      </c>
      <c r="M515" s="10">
        <v>0.16022069065429007</v>
      </c>
      <c r="N515" s="10">
        <v>0.10845484643561566</v>
      </c>
      <c r="O515" s="10">
        <v>0</v>
      </c>
      <c r="P515" s="10">
        <v>5.1244750092138532E-2</v>
      </c>
      <c r="Q515">
        <v>26</v>
      </c>
      <c r="R515">
        <v>11</v>
      </c>
      <c r="S515">
        <v>49</v>
      </c>
      <c r="T515">
        <v>23</v>
      </c>
      <c r="U515">
        <v>37</v>
      </c>
      <c r="V515">
        <v>6</v>
      </c>
      <c r="W515">
        <v>1</v>
      </c>
    </row>
    <row r="516" spans="1:23" x14ac:dyDescent="0.25">
      <c r="A516" s="9">
        <v>41121</v>
      </c>
      <c r="B516" s="10">
        <v>6.8313570487483532E-3</v>
      </c>
      <c r="C516" s="10">
        <v>1.1687204526079206E-2</v>
      </c>
      <c r="D516" s="10">
        <v>5.2500429627083687E-3</v>
      </c>
      <c r="E516" s="10">
        <v>1.8908808582721624E-2</v>
      </c>
      <c r="F516" s="10">
        <v>6.4746847355543003E-3</v>
      </c>
      <c r="G516" s="10">
        <v>7.2778444381705248E-2</v>
      </c>
      <c r="H516" s="10">
        <v>5.0884531255996013E-2</v>
      </c>
      <c r="I516" s="10">
        <v>4.9152097855811851E-2</v>
      </c>
      <c r="J516" s="10">
        <v>2.2856160852380136E-2</v>
      </c>
      <c r="K516" s="10">
        <v>1.6108583787008727E-3</v>
      </c>
      <c r="L516" s="10">
        <v>9.9597381747386238E-3</v>
      </c>
      <c r="M516" s="10">
        <v>0.12366297563770126</v>
      </c>
      <c r="N516" s="10">
        <v>0.10767221908526256</v>
      </c>
      <c r="O516" s="10">
        <v>0</v>
      </c>
      <c r="P516" s="10">
        <v>5.3051572402960073E-2</v>
      </c>
      <c r="Q516">
        <v>31</v>
      </c>
      <c r="R516">
        <v>20</v>
      </c>
      <c r="S516">
        <v>40</v>
      </c>
      <c r="T516">
        <v>5</v>
      </c>
      <c r="U516">
        <v>32</v>
      </c>
      <c r="V516">
        <v>5</v>
      </c>
      <c r="W516">
        <v>7</v>
      </c>
    </row>
    <row r="517" spans="1:23" x14ac:dyDescent="0.25">
      <c r="A517" s="9">
        <v>41117</v>
      </c>
      <c r="B517" s="10">
        <v>1.5711847046773642E-2</v>
      </c>
      <c r="C517" s="10">
        <v>1.5754455445544557E-2</v>
      </c>
      <c r="D517" s="10">
        <v>2.0162016201620159E-2</v>
      </c>
      <c r="E517" s="10">
        <v>5.2475247524752478E-3</v>
      </c>
      <c r="F517" s="10">
        <v>1.2164073550212165E-2</v>
      </c>
      <c r="G517" s="10">
        <v>0.10098039215686275</v>
      </c>
      <c r="H517" s="10">
        <v>1.0331467929401636E-2</v>
      </c>
      <c r="I517" s="10">
        <v>6.9039916996625761E-2</v>
      </c>
      <c r="J517" s="10">
        <v>2.2139263106638534E-2</v>
      </c>
      <c r="K517" s="10">
        <v>4.0337367070040331E-4</v>
      </c>
      <c r="L517" s="10">
        <v>1.0189134426216067E-2</v>
      </c>
      <c r="M517" s="10">
        <v>0.11131186008626438</v>
      </c>
      <c r="N517" s="10">
        <v>0.10788543140028289</v>
      </c>
      <c r="O517" s="10">
        <v>0</v>
      </c>
      <c r="P517" s="10">
        <v>5.5670332459156015E-2</v>
      </c>
      <c r="Q517">
        <v>9</v>
      </c>
      <c r="R517">
        <v>8</v>
      </c>
      <c r="S517">
        <v>4</v>
      </c>
      <c r="T517">
        <v>39</v>
      </c>
      <c r="U517">
        <v>19</v>
      </c>
      <c r="V517">
        <v>2</v>
      </c>
      <c r="W517">
        <v>10</v>
      </c>
    </row>
    <row r="518" spans="1:23" x14ac:dyDescent="0.25">
      <c r="A518" s="9">
        <v>41114</v>
      </c>
      <c r="B518" s="10">
        <v>2.098466505246166E-2</v>
      </c>
      <c r="C518" s="10">
        <v>6.066849816849817E-3</v>
      </c>
      <c r="D518" s="10">
        <v>5.6847545219638248E-3</v>
      </c>
      <c r="E518" s="10">
        <v>4.0431266846361188E-3</v>
      </c>
      <c r="F518" s="10">
        <v>1.6601878846776805E-2</v>
      </c>
      <c r="G518" s="10">
        <v>6.1092214663643243E-2</v>
      </c>
      <c r="H518" s="10">
        <v>1.9574175824175821E-2</v>
      </c>
      <c r="I518" s="10">
        <v>5.3381274922688224E-2</v>
      </c>
      <c r="J518" s="10">
        <v>2.1779859484777515E-2</v>
      </c>
      <c r="K518" s="10">
        <v>1.6178266178266179E-3</v>
      </c>
      <c r="L518" s="10">
        <v>1.010285808604296E-2</v>
      </c>
      <c r="M518" s="10">
        <v>8.0666390487819067E-2</v>
      </c>
      <c r="N518" s="10">
        <v>0.10809948979591838</v>
      </c>
      <c r="O518" s="10">
        <v>0</v>
      </c>
      <c r="P518" s="10">
        <v>5.480374382021224E-2</v>
      </c>
      <c r="Q518">
        <v>4</v>
      </c>
      <c r="R518">
        <v>34</v>
      </c>
      <c r="S518">
        <v>36</v>
      </c>
      <c r="T518">
        <v>40</v>
      </c>
      <c r="U518">
        <v>8</v>
      </c>
      <c r="V518">
        <v>6</v>
      </c>
      <c r="W518">
        <v>9</v>
      </c>
    </row>
    <row r="519" spans="1:23" x14ac:dyDescent="0.25">
      <c r="A519" s="9">
        <v>41110</v>
      </c>
      <c r="B519" s="10">
        <v>1.057292607988433E-2</v>
      </c>
      <c r="C519" s="10">
        <v>1.4556727432018062E-2</v>
      </c>
      <c r="D519" s="10">
        <v>2.0270533660780413E-2</v>
      </c>
      <c r="E519" s="10">
        <v>1.9872763419483103E-2</v>
      </c>
      <c r="F519" s="10">
        <v>1.2973141542899466E-2</v>
      </c>
      <c r="G519" s="10">
        <v>3.6136124429891246E-2</v>
      </c>
      <c r="H519" s="10">
        <v>4.1568769202964036E-3</v>
      </c>
      <c r="I519" s="10">
        <v>7.8246092135065379E-2</v>
      </c>
      <c r="J519" s="10">
        <v>2.101489424111071E-2</v>
      </c>
      <c r="K519" s="10">
        <v>1.2199530092174226E-3</v>
      </c>
      <c r="L519" s="10">
        <v>1.0438653920985707E-2</v>
      </c>
      <c r="M519" s="10">
        <v>4.0293001350187652E-2</v>
      </c>
      <c r="N519" s="10">
        <v>0.10430275489917638</v>
      </c>
      <c r="O519" s="10">
        <v>0</v>
      </c>
      <c r="P519" s="10">
        <v>5.0897049755663844E-2</v>
      </c>
      <c r="Q519">
        <v>25</v>
      </c>
      <c r="R519">
        <v>14</v>
      </c>
      <c r="S519">
        <v>4</v>
      </c>
      <c r="T519">
        <v>5</v>
      </c>
      <c r="U519">
        <v>21</v>
      </c>
      <c r="V519">
        <v>7</v>
      </c>
      <c r="W519">
        <v>11</v>
      </c>
    </row>
    <row r="520" spans="1:23" x14ac:dyDescent="0.25">
      <c r="A520" s="9">
        <v>41107</v>
      </c>
      <c r="B520" s="10">
        <v>5.7074029463541195E-3</v>
      </c>
      <c r="C520" s="10">
        <v>8.141347652866792E-3</v>
      </c>
      <c r="D520" s="10">
        <v>4.0688310587437479E-3</v>
      </c>
      <c r="E520" s="10">
        <v>8.1534327805058843E-3</v>
      </c>
      <c r="F520" s="10">
        <v>2.4487416188902923E-3</v>
      </c>
      <c r="G520" s="10">
        <v>4.421951832310398E-2</v>
      </c>
      <c r="H520" s="10">
        <v>1.4608233731739709E-2</v>
      </c>
      <c r="I520" s="10">
        <v>2.8519756057360839E-2</v>
      </c>
      <c r="J520" s="10">
        <v>2.1056756580236431E-2</v>
      </c>
      <c r="K520" s="10">
        <v>4.0592347590768998E-4</v>
      </c>
      <c r="L520" s="10">
        <v>9.9239942855232285E-3</v>
      </c>
      <c r="M520" s="10">
        <v>5.8827752054843689E-2</v>
      </c>
      <c r="N520" s="10">
        <v>0.10049089356858282</v>
      </c>
      <c r="O520" s="10">
        <v>0</v>
      </c>
      <c r="P520" s="10">
        <v>4.834695782196332E-2</v>
      </c>
      <c r="Q520">
        <v>32</v>
      </c>
      <c r="R520">
        <v>29</v>
      </c>
      <c r="S520">
        <v>40</v>
      </c>
      <c r="T520">
        <v>28</v>
      </c>
      <c r="U520">
        <v>46</v>
      </c>
      <c r="V520">
        <v>6</v>
      </c>
      <c r="W520">
        <v>11</v>
      </c>
    </row>
    <row r="521" spans="1:23" x14ac:dyDescent="0.25">
      <c r="A521" s="9">
        <v>41103</v>
      </c>
      <c r="B521" s="10">
        <v>1.2230857434068034E-2</v>
      </c>
      <c r="C521" s="10">
        <v>6.9480087444159294E-3</v>
      </c>
      <c r="D521" s="10">
        <v>1.6275142023645019E-2</v>
      </c>
      <c r="E521" s="10">
        <v>4.8968729208250161E-3</v>
      </c>
      <c r="F521" s="10">
        <v>1.2684630738522953E-2</v>
      </c>
      <c r="G521" s="10">
        <v>8.6826347305389226E-2</v>
      </c>
      <c r="H521" s="10">
        <v>8.6678128890733383E-2</v>
      </c>
      <c r="I521" s="10">
        <v>5.3035511861476953E-2</v>
      </c>
      <c r="J521" s="10">
        <v>2.0693040149209779E-2</v>
      </c>
      <c r="K521" s="10">
        <v>1.2189905902480753E-3</v>
      </c>
      <c r="L521" s="10">
        <v>1.0034714999702354E-2</v>
      </c>
      <c r="M521" s="10">
        <v>0.17350447619612261</v>
      </c>
      <c r="N521" s="10">
        <v>9.8763257798129236E-2</v>
      </c>
      <c r="O521" s="10">
        <v>0</v>
      </c>
      <c r="P521" s="10">
        <v>5.3075727232198583E-2</v>
      </c>
      <c r="Q521">
        <v>19</v>
      </c>
      <c r="R521">
        <v>31</v>
      </c>
      <c r="S521">
        <v>10</v>
      </c>
      <c r="T521">
        <v>36</v>
      </c>
      <c r="U521">
        <v>17</v>
      </c>
      <c r="V521">
        <v>3</v>
      </c>
      <c r="W521">
        <v>4</v>
      </c>
    </row>
    <row r="522" spans="1:23" x14ac:dyDescent="0.25">
      <c r="A522" s="9">
        <v>41100</v>
      </c>
      <c r="B522" s="10">
        <v>7.7433962264150946E-3</v>
      </c>
      <c r="C522" s="10">
        <v>1.7544000000000001E-2</v>
      </c>
      <c r="D522" s="10">
        <v>1.6721568627450979E-2</v>
      </c>
      <c r="E522" s="10">
        <v>1.6347826086956521E-2</v>
      </c>
      <c r="F522" s="10">
        <v>1.5069090909090909E-2</v>
      </c>
      <c r="G522" s="10">
        <v>2.3221153846153843E-2</v>
      </c>
      <c r="H522" s="10">
        <v>7.1645454545454554E-2</v>
      </c>
      <c r="I522" s="10">
        <v>7.3425881849913499E-2</v>
      </c>
      <c r="J522" s="10">
        <v>2.0370370370370369E-2</v>
      </c>
      <c r="K522" s="10">
        <v>4.1052631578947365E-4</v>
      </c>
      <c r="L522" s="10">
        <v>1.042943458914827E-2</v>
      </c>
      <c r="M522" s="10">
        <v>9.4866608391608404E-2</v>
      </c>
      <c r="N522" s="10">
        <v>9.8960784313725486E-2</v>
      </c>
      <c r="O522" s="10">
        <v>0</v>
      </c>
      <c r="P522" s="10">
        <v>5.199204915451569E-2</v>
      </c>
      <c r="Q522">
        <v>32</v>
      </c>
      <c r="R522">
        <v>7</v>
      </c>
      <c r="S522">
        <v>9</v>
      </c>
      <c r="T522">
        <v>11</v>
      </c>
      <c r="U522">
        <v>15</v>
      </c>
      <c r="V522">
        <v>8</v>
      </c>
      <c r="W522">
        <v>6</v>
      </c>
    </row>
    <row r="523" spans="1:23" x14ac:dyDescent="0.25">
      <c r="A523" s="9">
        <v>41096</v>
      </c>
      <c r="B523" s="10">
        <v>1.2297321916560394E-2</v>
      </c>
      <c r="C523" s="10">
        <v>1.0290851974218708E-2</v>
      </c>
      <c r="D523" s="10">
        <v>1.1014886916690525E-2</v>
      </c>
      <c r="E523" s="10">
        <v>2.0475734076849353E-3</v>
      </c>
      <c r="F523" s="10">
        <v>1.8027165441995098E-2</v>
      </c>
      <c r="G523" s="10">
        <v>3.8445823686207366E-2</v>
      </c>
      <c r="H523" s="10">
        <v>2.1225058813278734E-2</v>
      </c>
      <c r="I523" s="10">
        <v>5.3677799657149659E-2</v>
      </c>
      <c r="J523" s="10">
        <v>2.0411192755882136E-2</v>
      </c>
      <c r="K523" s="10">
        <v>1.2269436832849372E-3</v>
      </c>
      <c r="L523" s="10">
        <v>1.0485061149321519E-2</v>
      </c>
      <c r="M523" s="10">
        <v>5.96708824994861E-2</v>
      </c>
      <c r="N523" s="10">
        <v>9.8147274942040952E-2</v>
      </c>
      <c r="O523" s="10">
        <v>0</v>
      </c>
      <c r="P523" s="10">
        <v>4.7848955437919477E-2</v>
      </c>
      <c r="Q523">
        <v>19</v>
      </c>
      <c r="R523">
        <v>25</v>
      </c>
      <c r="S523">
        <v>23</v>
      </c>
      <c r="T523">
        <v>45</v>
      </c>
      <c r="U523">
        <v>7</v>
      </c>
      <c r="V523">
        <v>7</v>
      </c>
      <c r="W523">
        <v>9</v>
      </c>
    </row>
    <row r="524" spans="1:23" x14ac:dyDescent="0.25">
      <c r="A524" s="9">
        <v>41093</v>
      </c>
      <c r="B524" s="10">
        <v>9.8680436029833628E-3</v>
      </c>
      <c r="C524" s="10">
        <v>7.8000892458723785E-3</v>
      </c>
      <c r="D524" s="10">
        <v>2.4598393574297188E-3</v>
      </c>
      <c r="E524" s="10">
        <v>6.5786957353222413E-3</v>
      </c>
      <c r="F524" s="10">
        <v>6.9790272199910753E-3</v>
      </c>
      <c r="G524" s="10">
        <v>6.5833509476502503E-2</v>
      </c>
      <c r="H524" s="10">
        <v>0.10239979525946925</v>
      </c>
      <c r="I524" s="10">
        <v>3.3685695161598778E-2</v>
      </c>
      <c r="J524" s="10">
        <v>2.0043135504982896E-2</v>
      </c>
      <c r="K524" s="10">
        <v>8.1927710843373496E-4</v>
      </c>
      <c r="L524" s="10">
        <v>1.0106267863021063E-2</v>
      </c>
      <c r="M524" s="10">
        <v>0.16823330473597176</v>
      </c>
      <c r="N524" s="10">
        <v>0.10239979525946925</v>
      </c>
      <c r="O524" s="10">
        <v>0</v>
      </c>
      <c r="P524" s="10">
        <v>5.275428242073929E-2</v>
      </c>
      <c r="Q524">
        <v>23</v>
      </c>
      <c r="R524">
        <v>32</v>
      </c>
      <c r="S524">
        <v>47</v>
      </c>
      <c r="T524">
        <v>35</v>
      </c>
      <c r="U524">
        <v>34</v>
      </c>
      <c r="V524">
        <v>6</v>
      </c>
      <c r="W524">
        <v>1</v>
      </c>
    </row>
    <row r="525" spans="1:23" x14ac:dyDescent="0.25">
      <c r="A525" s="9">
        <v>41089</v>
      </c>
      <c r="B525" s="10">
        <v>5.7326414628119599E-3</v>
      </c>
      <c r="C525" s="10">
        <v>4.1062702747094813E-3</v>
      </c>
      <c r="D525" s="10">
        <v>1.1941415937485376E-2</v>
      </c>
      <c r="E525" s="10">
        <v>1.477665995975855E-2</v>
      </c>
      <c r="F525" s="10">
        <v>1.2779113706630024E-2</v>
      </c>
      <c r="G525" s="10">
        <v>9.7526334477452944E-2</v>
      </c>
      <c r="H525" s="10">
        <v>1.3601609657947687E-2</v>
      </c>
      <c r="I525" s="10">
        <v>4.9336101341395391E-2</v>
      </c>
      <c r="J525" s="10">
        <v>1.969463841874778E-2</v>
      </c>
      <c r="K525" s="10">
        <v>1.2288013797068123E-3</v>
      </c>
      <c r="L525" s="10">
        <v>9.9964654475098742E-3</v>
      </c>
      <c r="M525" s="10">
        <v>0.11112794413540063</v>
      </c>
      <c r="N525" s="10">
        <v>0.1026058310648203</v>
      </c>
      <c r="O525" s="10">
        <v>0</v>
      </c>
      <c r="P525" s="10">
        <v>5.3213418404380541E-2</v>
      </c>
      <c r="Q525">
        <v>39</v>
      </c>
      <c r="R525">
        <v>43</v>
      </c>
      <c r="S525">
        <v>19</v>
      </c>
      <c r="T525">
        <v>13</v>
      </c>
      <c r="U525">
        <v>16</v>
      </c>
      <c r="V525">
        <v>2</v>
      </c>
      <c r="W525">
        <v>10</v>
      </c>
    </row>
    <row r="526" spans="1:23" x14ac:dyDescent="0.25">
      <c r="A526" s="9">
        <v>41086</v>
      </c>
      <c r="B526" s="10">
        <v>1.7261166253101735E-2</v>
      </c>
      <c r="C526" s="10">
        <v>9.4428152492668609E-3</v>
      </c>
      <c r="D526" s="10">
        <v>2.0590253946465341E-3</v>
      </c>
      <c r="E526" s="10">
        <v>3.7062457103637612E-3</v>
      </c>
      <c r="F526" s="10">
        <v>2.8867302052785924E-3</v>
      </c>
      <c r="G526" s="10">
        <v>8.6471589227582121E-2</v>
      </c>
      <c r="H526" s="10">
        <v>1.2701612903225806E-2</v>
      </c>
      <c r="I526" s="10">
        <v>3.5355982812657477E-2</v>
      </c>
      <c r="J526" s="10">
        <v>1.9734345351043646E-2</v>
      </c>
      <c r="K526" s="10">
        <v>1.6504126031507878E-3</v>
      </c>
      <c r="L526" s="10">
        <v>9.6045455394564386E-3</v>
      </c>
      <c r="M526" s="10">
        <v>9.9173202130807922E-2</v>
      </c>
      <c r="N526" s="10">
        <v>0.10179475015812776</v>
      </c>
      <c r="O526" s="10">
        <v>0</v>
      </c>
      <c r="P526" s="10">
        <v>5.2732169712256999E-2</v>
      </c>
      <c r="Q526">
        <v>8</v>
      </c>
      <c r="R526">
        <v>24</v>
      </c>
      <c r="S526">
        <v>47</v>
      </c>
      <c r="T526">
        <v>43</v>
      </c>
      <c r="U526">
        <v>45</v>
      </c>
      <c r="V526">
        <v>5</v>
      </c>
      <c r="W526">
        <v>10</v>
      </c>
    </row>
    <row r="527" spans="1:23" x14ac:dyDescent="0.25">
      <c r="A527" s="9">
        <v>41082</v>
      </c>
      <c r="B527" s="10">
        <v>1.0692640692640693E-2</v>
      </c>
      <c r="C527" s="10">
        <v>1.4486326681448634E-2</v>
      </c>
      <c r="D527" s="10">
        <v>2.0961337513061652E-2</v>
      </c>
      <c r="E527" s="10">
        <v>1.1582491582491583E-2</v>
      </c>
      <c r="F527" s="10">
        <v>1.0715151515151516E-2</v>
      </c>
      <c r="G527" s="10">
        <v>4.4837758112094395E-2</v>
      </c>
      <c r="H527" s="10">
        <v>4.0781648258283766E-2</v>
      </c>
      <c r="I527" s="10">
        <v>6.8437947984794079E-2</v>
      </c>
      <c r="J527" s="10">
        <v>2.0961337513061652E-2</v>
      </c>
      <c r="K527" s="10">
        <v>8.2457225314368167E-4</v>
      </c>
      <c r="L527" s="10">
        <v>1.0003391057949746E-2</v>
      </c>
      <c r="M527" s="10">
        <v>8.5619406370378154E-2</v>
      </c>
      <c r="N527" s="10">
        <v>9.9960388195682315E-2</v>
      </c>
      <c r="O527" s="10">
        <v>0</v>
      </c>
      <c r="P527" s="10">
        <v>5.2403816208910596E-2</v>
      </c>
      <c r="Q527">
        <v>23</v>
      </c>
      <c r="R527">
        <v>13</v>
      </c>
      <c r="S527">
        <v>1</v>
      </c>
      <c r="T527">
        <v>20</v>
      </c>
      <c r="U527">
        <v>22</v>
      </c>
      <c r="V527">
        <v>7</v>
      </c>
      <c r="W527">
        <v>8</v>
      </c>
    </row>
    <row r="528" spans="1:23" x14ac:dyDescent="0.25">
      <c r="A528" s="9">
        <v>41079</v>
      </c>
      <c r="B528" s="10">
        <v>1.7390504232609495E-2</v>
      </c>
      <c r="C528" s="10">
        <v>9.505735492577598E-3</v>
      </c>
      <c r="D528" s="10">
        <v>1.4891744411195213E-2</v>
      </c>
      <c r="E528" s="10">
        <v>9.1140193955371439E-3</v>
      </c>
      <c r="F528" s="10">
        <v>2.0951417004048584E-2</v>
      </c>
      <c r="G528" s="10">
        <v>0.10927526717000402</v>
      </c>
      <c r="H528" s="10">
        <v>1.2651821862348178E-2</v>
      </c>
      <c r="I528" s="10">
        <v>7.1853420535968035E-2</v>
      </c>
      <c r="J528" s="10">
        <v>2.1003769370375541E-2</v>
      </c>
      <c r="K528" s="10">
        <v>1.2404169179085192E-3</v>
      </c>
      <c r="L528" s="10">
        <v>1.0461089058385463E-2</v>
      </c>
      <c r="M528" s="10">
        <v>0.12192708903235219</v>
      </c>
      <c r="N528" s="10">
        <v>0.10927526717000402</v>
      </c>
      <c r="O528" s="10">
        <v>0</v>
      </c>
      <c r="P528" s="10">
        <v>5.3976659959003193E-2</v>
      </c>
      <c r="Q528">
        <v>8</v>
      </c>
      <c r="R528">
        <v>27</v>
      </c>
      <c r="S528">
        <v>14</v>
      </c>
      <c r="T528">
        <v>28</v>
      </c>
      <c r="U528">
        <v>2</v>
      </c>
      <c r="V528">
        <v>1</v>
      </c>
      <c r="W528">
        <v>10</v>
      </c>
    </row>
    <row r="529" spans="1:23" x14ac:dyDescent="0.25">
      <c r="A529" s="9">
        <v>41075</v>
      </c>
      <c r="B529" s="10">
        <v>1.4528987216378131E-2</v>
      </c>
      <c r="C529" s="10">
        <v>2.0724931651821149E-3</v>
      </c>
      <c r="D529" s="10">
        <v>1.3713946470093505E-2</v>
      </c>
      <c r="E529" s="10">
        <v>1.6935275677669188E-2</v>
      </c>
      <c r="F529" s="10">
        <v>2.4934448127442734E-3</v>
      </c>
      <c r="G529" s="10">
        <v>8.1860330339032172E-2</v>
      </c>
      <c r="H529" s="10">
        <v>9.1115235944735737E-2</v>
      </c>
      <c r="I529" s="10">
        <v>4.974414734206721E-2</v>
      </c>
      <c r="J529" s="10">
        <v>2.0221025389941947E-2</v>
      </c>
      <c r="K529" s="10">
        <v>1.2429329765655344E-3</v>
      </c>
      <c r="L529" s="10">
        <v>1.024334910856191E-2</v>
      </c>
      <c r="M529" s="10">
        <v>0.17297556628376792</v>
      </c>
      <c r="N529" s="10">
        <v>0.10642691372914496</v>
      </c>
      <c r="O529" s="10">
        <v>0</v>
      </c>
      <c r="P529" s="10">
        <v>5.9504351359683481E-2</v>
      </c>
      <c r="Q529">
        <v>15</v>
      </c>
      <c r="R529">
        <v>47</v>
      </c>
      <c r="S529">
        <v>17</v>
      </c>
      <c r="T529">
        <v>10</v>
      </c>
      <c r="U529">
        <v>45</v>
      </c>
      <c r="V529">
        <v>6</v>
      </c>
      <c r="W529">
        <v>3</v>
      </c>
    </row>
    <row r="530" spans="1:23" x14ac:dyDescent="0.25">
      <c r="A530" s="9">
        <v>41072</v>
      </c>
      <c r="B530" s="10">
        <v>5.8147755390597381E-3</v>
      </c>
      <c r="C530" s="10">
        <v>6.6368010618881694E-3</v>
      </c>
      <c r="D530" s="10">
        <v>4.5628007300481171E-3</v>
      </c>
      <c r="E530" s="10">
        <v>1.5353997289972901E-2</v>
      </c>
      <c r="F530" s="10">
        <v>9.5833333333333326E-3</v>
      </c>
      <c r="G530" s="10">
        <v>1.6422764227642276E-2</v>
      </c>
      <c r="H530" s="10">
        <v>9.6277278562259296E-3</v>
      </c>
      <c r="I530" s="10">
        <v>4.195170795430226E-2</v>
      </c>
      <c r="J530" s="10">
        <v>1.9021586767591813E-2</v>
      </c>
      <c r="K530" s="10">
        <v>1.2416851441241685E-3</v>
      </c>
      <c r="L530" s="10">
        <v>9.7843296303751614E-3</v>
      </c>
      <c r="M530" s="10">
        <v>2.6050492083868206E-2</v>
      </c>
      <c r="N530" s="10">
        <v>0.10254156595620009</v>
      </c>
      <c r="O530" s="10">
        <v>0</v>
      </c>
      <c r="P530" s="10">
        <v>5.5538842108783591E-2</v>
      </c>
      <c r="Q530">
        <v>37</v>
      </c>
      <c r="R530">
        <v>31</v>
      </c>
      <c r="S530">
        <v>42</v>
      </c>
      <c r="T530">
        <v>9</v>
      </c>
      <c r="U530">
        <v>24</v>
      </c>
      <c r="V530">
        <v>9</v>
      </c>
      <c r="W530">
        <v>10</v>
      </c>
    </row>
    <row r="531" spans="1:23" x14ac:dyDescent="0.25">
      <c r="A531" s="9">
        <v>41068</v>
      </c>
      <c r="B531" s="10">
        <v>1.3330864654693575E-2</v>
      </c>
      <c r="C531" s="10">
        <v>1.2861129969072942E-2</v>
      </c>
      <c r="D531" s="10">
        <v>4.5802217696311381E-3</v>
      </c>
      <c r="E531" s="10">
        <v>1.6672192488040543E-3</v>
      </c>
      <c r="F531" s="10">
        <v>1.0414738011479357E-2</v>
      </c>
      <c r="G531" s="10">
        <v>1.5429241498487936E-2</v>
      </c>
      <c r="H531" s="10">
        <v>1.1688656689984946E-2</v>
      </c>
      <c r="I531" s="10">
        <v>4.285417365368107E-2</v>
      </c>
      <c r="J531" s="10">
        <v>1.8645972329517521E-2</v>
      </c>
      <c r="K531" s="10">
        <v>1.244214034438067E-3</v>
      </c>
      <c r="L531" s="10">
        <v>9.6055531251890407E-3</v>
      </c>
      <c r="M531" s="10">
        <v>2.7117898188472885E-2</v>
      </c>
      <c r="N531" s="10">
        <v>9.8718102312207984E-2</v>
      </c>
      <c r="O531" s="10">
        <v>0</v>
      </c>
      <c r="P531" s="10">
        <v>5.1992674577298607E-2</v>
      </c>
      <c r="Q531">
        <v>16</v>
      </c>
      <c r="R531">
        <v>18</v>
      </c>
      <c r="S531">
        <v>38</v>
      </c>
      <c r="T531">
        <v>47</v>
      </c>
      <c r="U531">
        <v>23</v>
      </c>
      <c r="V531">
        <v>9</v>
      </c>
      <c r="W531">
        <v>10</v>
      </c>
    </row>
    <row r="532" spans="1:23" x14ac:dyDescent="0.25">
      <c r="A532" s="9">
        <v>41065</v>
      </c>
      <c r="B532" s="10">
        <v>8.3531086853345995E-3</v>
      </c>
      <c r="C532" s="10">
        <v>9.6112730806608357E-3</v>
      </c>
      <c r="D532" s="10">
        <v>6.2358276643990932E-3</v>
      </c>
      <c r="E532" s="10">
        <v>8.7577639751552794E-3</v>
      </c>
      <c r="F532" s="10">
        <v>6.247396917950853E-3</v>
      </c>
      <c r="G532" s="10">
        <v>5.9731670445956168E-2</v>
      </c>
      <c r="H532" s="10">
        <v>1.4431486880466473E-2</v>
      </c>
      <c r="I532" s="10">
        <v>3.920537032350066E-2</v>
      </c>
      <c r="J532" s="10">
        <v>1.8311324529811927E-2</v>
      </c>
      <c r="K532" s="10">
        <v>1.2536443148688046E-3</v>
      </c>
      <c r="L532" s="10">
        <v>9.2340004358535226E-3</v>
      </c>
      <c r="M532" s="10">
        <v>7.4163157326422646E-2</v>
      </c>
      <c r="N532" s="10">
        <v>9.891956782713085E-2</v>
      </c>
      <c r="O532" s="10">
        <v>0</v>
      </c>
      <c r="P532" s="10">
        <v>4.8626683173771036E-2</v>
      </c>
      <c r="Q532">
        <v>27</v>
      </c>
      <c r="R532">
        <v>23</v>
      </c>
      <c r="S532">
        <v>35</v>
      </c>
      <c r="T532">
        <v>25</v>
      </c>
      <c r="U532">
        <v>33</v>
      </c>
      <c r="V532">
        <v>6</v>
      </c>
      <c r="W532">
        <v>9</v>
      </c>
    </row>
    <row r="533" spans="1:23" x14ac:dyDescent="0.25">
      <c r="A533" s="9">
        <v>41061</v>
      </c>
      <c r="B533" s="10">
        <v>6.2846027233278475E-3</v>
      </c>
      <c r="C533" s="10">
        <v>1.4977787180029617E-2</v>
      </c>
      <c r="D533" s="10">
        <v>2.2487451199107642E-2</v>
      </c>
      <c r="E533" s="10">
        <v>5.4277436946148601E-3</v>
      </c>
      <c r="F533" s="10">
        <v>1.582450269566834E-2</v>
      </c>
      <c r="G533" s="10">
        <v>5.4750911812451238E-2</v>
      </c>
      <c r="H533" s="10">
        <v>1.8348102703930926E-2</v>
      </c>
      <c r="I533" s="10">
        <v>6.5002087492748301E-2</v>
      </c>
      <c r="J533" s="10">
        <v>2.2487451199107642E-2</v>
      </c>
      <c r="K533" s="10">
        <v>4.1686330029888316E-4</v>
      </c>
      <c r="L533" s="10">
        <v>9.451729400226044E-3</v>
      </c>
      <c r="M533" s="10">
        <v>7.3099014516382163E-2</v>
      </c>
      <c r="N533" s="10">
        <v>9.8089337984682626E-2</v>
      </c>
      <c r="O533" s="10">
        <v>0</v>
      </c>
      <c r="P533" s="10">
        <v>4.6370809128733342E-2</v>
      </c>
      <c r="Q533">
        <v>33</v>
      </c>
      <c r="R533">
        <v>9</v>
      </c>
      <c r="S533">
        <v>1</v>
      </c>
      <c r="T533">
        <v>37</v>
      </c>
      <c r="U533">
        <v>8</v>
      </c>
      <c r="V533">
        <v>5</v>
      </c>
      <c r="W533">
        <v>10</v>
      </c>
    </row>
    <row r="534" spans="1:23" x14ac:dyDescent="0.25">
      <c r="A534" s="9">
        <v>41058</v>
      </c>
      <c r="B534" s="10">
        <v>1.2149362477231331E-2</v>
      </c>
      <c r="C534" s="10">
        <v>1.0040983606557377E-2</v>
      </c>
      <c r="D534" s="10">
        <v>8.371119637251484E-3</v>
      </c>
      <c r="E534" s="10">
        <v>1.7550626808100288E-2</v>
      </c>
      <c r="F534" s="10">
        <v>1.2587822014051522E-2</v>
      </c>
      <c r="G534" s="10">
        <v>0.10751735341899277</v>
      </c>
      <c r="H534" s="10">
        <v>1.0711624441132637E-2</v>
      </c>
      <c r="I534" s="10">
        <v>6.0699914543191999E-2</v>
      </c>
      <c r="J534" s="10">
        <v>2.2533532041728761E-2</v>
      </c>
      <c r="K534" s="10">
        <v>1.2568306010928962E-3</v>
      </c>
      <c r="L534" s="10">
        <v>9.639044676909115E-3</v>
      </c>
      <c r="M534" s="10">
        <v>0.1182289778601254</v>
      </c>
      <c r="N534" s="10">
        <v>0.10751735341899277</v>
      </c>
      <c r="O534" s="10">
        <v>0</v>
      </c>
      <c r="P534" s="10">
        <v>4.700140788641078E-2</v>
      </c>
      <c r="Q534">
        <v>18</v>
      </c>
      <c r="R534">
        <v>24</v>
      </c>
      <c r="S534">
        <v>30</v>
      </c>
      <c r="T534">
        <v>4</v>
      </c>
      <c r="U534">
        <v>14</v>
      </c>
      <c r="V534">
        <v>1</v>
      </c>
      <c r="W534">
        <v>11</v>
      </c>
    </row>
    <row r="535" spans="1:23" x14ac:dyDescent="0.25">
      <c r="A535" s="9">
        <v>41054</v>
      </c>
      <c r="B535" s="10">
        <v>2.3381245722108146E-2</v>
      </c>
      <c r="C535" s="10">
        <v>1.3860369609856264E-2</v>
      </c>
      <c r="D535" s="10">
        <v>1.3454581011049183E-2</v>
      </c>
      <c r="E535" s="10">
        <v>1.3478650028958037E-2</v>
      </c>
      <c r="F535" s="10">
        <v>1.2996235455167694E-2</v>
      </c>
      <c r="G535" s="10">
        <v>4.9769247972025123E-2</v>
      </c>
      <c r="H535" s="10">
        <v>8.0830566696731845E-2</v>
      </c>
      <c r="I535" s="10">
        <v>7.7171081827139318E-2</v>
      </c>
      <c r="J535" s="10">
        <v>2.3381245722108146E-2</v>
      </c>
      <c r="K535" s="10">
        <v>4.2177701315278319E-4</v>
      </c>
      <c r="L535" s="10">
        <v>1.0020223163980262E-2</v>
      </c>
      <c r="M535" s="10">
        <v>0.13059981466875697</v>
      </c>
      <c r="N535" s="10">
        <v>0.10566624118985515</v>
      </c>
      <c r="O535" s="10">
        <v>0</v>
      </c>
      <c r="P535" s="10">
        <v>4.8025285994217022E-2</v>
      </c>
      <c r="Q535">
        <v>1</v>
      </c>
      <c r="R535">
        <v>10</v>
      </c>
      <c r="S535">
        <v>13</v>
      </c>
      <c r="T535">
        <v>12</v>
      </c>
      <c r="U535">
        <v>15</v>
      </c>
      <c r="V535">
        <v>6</v>
      </c>
      <c r="W535">
        <v>4</v>
      </c>
    </row>
    <row r="536" spans="1:23" x14ac:dyDescent="0.25">
      <c r="A536" s="9">
        <v>41051</v>
      </c>
      <c r="B536" s="10">
        <v>1.8469135802469137E-2</v>
      </c>
      <c r="C536" s="10">
        <v>1.4738252464350655E-2</v>
      </c>
      <c r="D536" s="10">
        <v>6.7672610882487426E-3</v>
      </c>
      <c r="E536" s="10">
        <v>1.6771488469601678E-2</v>
      </c>
      <c r="F536" s="10">
        <v>8.834019204389575E-3</v>
      </c>
      <c r="G536" s="10">
        <v>7.1690502383571691E-2</v>
      </c>
      <c r="H536" s="10">
        <v>0.10697628845776994</v>
      </c>
      <c r="I536" s="10">
        <v>6.5580157029059796E-2</v>
      </c>
      <c r="J536" s="10">
        <v>2.301097393689986E-2</v>
      </c>
      <c r="K536" s="10">
        <v>1.2592592592592592E-3</v>
      </c>
      <c r="L536" s="10">
        <v>1.0209975171717664E-2</v>
      </c>
      <c r="M536" s="10">
        <v>0.17866679084134163</v>
      </c>
      <c r="N536" s="10">
        <v>0.10697628845776994</v>
      </c>
      <c r="O536" s="10">
        <v>0</v>
      </c>
      <c r="P536" s="10">
        <v>5.3916789069463282E-2</v>
      </c>
      <c r="Q536">
        <v>3</v>
      </c>
      <c r="R536">
        <v>11</v>
      </c>
      <c r="S536">
        <v>34</v>
      </c>
      <c r="T536">
        <v>8</v>
      </c>
      <c r="U536">
        <v>30</v>
      </c>
      <c r="V536">
        <v>6</v>
      </c>
      <c r="W536">
        <v>1</v>
      </c>
    </row>
    <row r="537" spans="1:23" x14ac:dyDescent="0.25">
      <c r="A537" s="9">
        <v>41047</v>
      </c>
      <c r="B537" s="10">
        <v>1.2665684830633283E-3</v>
      </c>
      <c r="C537" s="10">
        <v>1.0519671786240269E-2</v>
      </c>
      <c r="D537" s="10">
        <v>7.1812924314810164E-3</v>
      </c>
      <c r="E537" s="10">
        <v>1.6439862542955326E-2</v>
      </c>
      <c r="F537" s="10">
        <v>3.7667333435913216E-3</v>
      </c>
      <c r="G537" s="10">
        <v>6.6666666666666666E-2</v>
      </c>
      <c r="H537" s="10">
        <v>3.2400589101620027E-3</v>
      </c>
      <c r="I537" s="10">
        <v>3.9174128587331263E-2</v>
      </c>
      <c r="J537" s="10">
        <v>2.3058419243986251E-2</v>
      </c>
      <c r="K537" s="10">
        <v>1.2600229095074455E-3</v>
      </c>
      <c r="L537" s="10">
        <v>9.8866393583625593E-3</v>
      </c>
      <c r="M537" s="10">
        <v>6.9906725576828671E-2</v>
      </c>
      <c r="N537" s="10">
        <v>0.10719685812469318</v>
      </c>
      <c r="O537" s="10">
        <v>0</v>
      </c>
      <c r="P537" s="10">
        <v>5.2380855275058959E-2</v>
      </c>
      <c r="Q537">
        <v>49</v>
      </c>
      <c r="R537">
        <v>22</v>
      </c>
      <c r="S537">
        <v>34</v>
      </c>
      <c r="T537">
        <v>7</v>
      </c>
      <c r="U537">
        <v>44</v>
      </c>
      <c r="V537">
        <v>5</v>
      </c>
      <c r="W537">
        <v>11</v>
      </c>
    </row>
    <row r="538" spans="1:23" x14ac:dyDescent="0.25">
      <c r="A538" s="9">
        <v>41044</v>
      </c>
      <c r="B538" s="10">
        <v>1.5671487603305785E-2</v>
      </c>
      <c r="C538" s="10">
        <v>1.6840792140963668E-2</v>
      </c>
      <c r="D538" s="10">
        <v>8.4660350735738768E-4</v>
      </c>
      <c r="E538" s="10">
        <v>4.2201512220854586E-3</v>
      </c>
      <c r="F538" s="10">
        <v>2.433007763586276E-2</v>
      </c>
      <c r="G538" s="10">
        <v>2.1911157024793387E-2</v>
      </c>
      <c r="H538" s="10">
        <v>4.5867768595041325E-2</v>
      </c>
      <c r="I538" s="10">
        <v>6.190911210957506E-2</v>
      </c>
      <c r="J538" s="10">
        <v>2.433007763586276E-2</v>
      </c>
      <c r="K538" s="10">
        <v>8.4403024441709166E-4</v>
      </c>
      <c r="L538" s="10">
        <v>1.0309933811657965E-2</v>
      </c>
      <c r="M538" s="10">
        <v>6.7778925619834715E-2</v>
      </c>
      <c r="N538" s="10">
        <v>0.1063754427390791</v>
      </c>
      <c r="O538" s="10">
        <v>0</v>
      </c>
      <c r="P538" s="10">
        <v>4.9793626969686366E-2</v>
      </c>
      <c r="Q538">
        <v>10</v>
      </c>
      <c r="R538">
        <v>7</v>
      </c>
      <c r="S538">
        <v>49</v>
      </c>
      <c r="T538">
        <v>42</v>
      </c>
      <c r="U538">
        <v>1</v>
      </c>
      <c r="V538">
        <v>9</v>
      </c>
      <c r="W538">
        <v>8</v>
      </c>
    </row>
    <row r="539" spans="1:23" x14ac:dyDescent="0.25">
      <c r="A539" s="9">
        <v>41040</v>
      </c>
      <c r="B539" s="10">
        <v>1.6887914586124302E-2</v>
      </c>
      <c r="C539" s="10">
        <v>8.4886128364389229E-3</v>
      </c>
      <c r="D539" s="10">
        <v>1.4807813484562067E-2</v>
      </c>
      <c r="E539" s="10">
        <v>2.952227589908749E-3</v>
      </c>
      <c r="F539" s="10">
        <v>1.6908212560386472E-2</v>
      </c>
      <c r="G539" s="10">
        <v>3.659786268481921E-2</v>
      </c>
      <c r="H539" s="10">
        <v>8.6956521739130436E-3</v>
      </c>
      <c r="I539" s="10">
        <v>6.0044781057420511E-2</v>
      </c>
      <c r="J539" s="10">
        <v>2.3960097873141351E-2</v>
      </c>
      <c r="K539" s="10">
        <v>1.6957507640737455E-3</v>
      </c>
      <c r="L539" s="10">
        <v>1.0433443480587114E-2</v>
      </c>
      <c r="M539" s="10">
        <v>4.5293514858732252E-2</v>
      </c>
      <c r="N539" s="10">
        <v>0.10659568175096126</v>
      </c>
      <c r="O539" s="10">
        <v>0</v>
      </c>
      <c r="P539" s="10">
        <v>4.572782682766547E-2</v>
      </c>
      <c r="Q539">
        <v>7</v>
      </c>
      <c r="R539">
        <v>29</v>
      </c>
      <c r="S539">
        <v>13</v>
      </c>
      <c r="T539">
        <v>48</v>
      </c>
      <c r="U539">
        <v>6</v>
      </c>
      <c r="V539">
        <v>7</v>
      </c>
      <c r="W539">
        <v>11</v>
      </c>
    </row>
    <row r="540" spans="1:23" x14ac:dyDescent="0.25">
      <c r="A540" s="9">
        <v>41037</v>
      </c>
      <c r="B540" s="10">
        <v>2.5404352612414258E-3</v>
      </c>
      <c r="C540" s="10">
        <v>2.2821576763485476E-2</v>
      </c>
      <c r="D540" s="10">
        <v>1.2326687582228518E-2</v>
      </c>
      <c r="E540" s="10">
        <v>2.1983872230486184E-2</v>
      </c>
      <c r="F540" s="10">
        <v>4.255771890626662E-3</v>
      </c>
      <c r="G540" s="10">
        <v>6.6999124443260116E-2</v>
      </c>
      <c r="H540" s="10">
        <v>0.10471306662491192</v>
      </c>
      <c r="I540" s="10">
        <v>6.3928343728068271E-2</v>
      </c>
      <c r="J540" s="10">
        <v>2.3167358229598894E-2</v>
      </c>
      <c r="K540" s="10">
        <v>2.1188311115034873E-3</v>
      </c>
      <c r="L540" s="10">
        <v>1.0564509024433765E-2</v>
      </c>
      <c r="M540" s="10">
        <v>0.17171219106817204</v>
      </c>
      <c r="N540" s="10">
        <v>0.10472238688006322</v>
      </c>
      <c r="O540" s="10">
        <v>0</v>
      </c>
      <c r="P540" s="10">
        <v>4.9379626333621328E-2</v>
      </c>
      <c r="Q540">
        <v>48</v>
      </c>
      <c r="R540">
        <v>2</v>
      </c>
      <c r="S540">
        <v>18</v>
      </c>
      <c r="T540">
        <v>4</v>
      </c>
      <c r="U540">
        <v>43</v>
      </c>
      <c r="V540">
        <v>5</v>
      </c>
      <c r="W540">
        <v>2</v>
      </c>
    </row>
    <row r="541" spans="1:23" x14ac:dyDescent="0.25">
      <c r="A541" s="9">
        <v>41033</v>
      </c>
      <c r="B541" s="10">
        <v>8.0647955647955641E-3</v>
      </c>
      <c r="C541" s="10">
        <v>6.7974328843894063E-3</v>
      </c>
      <c r="D541" s="10">
        <v>5.9667359667359664E-3</v>
      </c>
      <c r="E541" s="10">
        <v>1.8295218295218296E-2</v>
      </c>
      <c r="F541" s="10">
        <v>2.9767529767529767E-3</v>
      </c>
      <c r="G541" s="10">
        <v>3.884615384615385E-2</v>
      </c>
      <c r="H541" s="10">
        <v>8.7158980016122878E-2</v>
      </c>
      <c r="I541" s="10">
        <v>4.2100935687892208E-2</v>
      </c>
      <c r="J541" s="10">
        <v>2.3215523215523219E-2</v>
      </c>
      <c r="K541" s="10">
        <v>1.2757512757512756E-3</v>
      </c>
      <c r="L541" s="10">
        <v>1.0196662278891398E-2</v>
      </c>
      <c r="M541" s="10">
        <v>0.12600513386227674</v>
      </c>
      <c r="N541" s="10">
        <v>0.10388145765504257</v>
      </c>
      <c r="O541" s="10">
        <v>0</v>
      </c>
      <c r="P541" s="10">
        <v>5.0968361707944214E-2</v>
      </c>
      <c r="Q541">
        <v>27</v>
      </c>
      <c r="R541">
        <v>32</v>
      </c>
      <c r="S541">
        <v>35</v>
      </c>
      <c r="T541">
        <v>6</v>
      </c>
      <c r="U541">
        <v>46</v>
      </c>
      <c r="V541">
        <v>8</v>
      </c>
      <c r="W541">
        <v>3</v>
      </c>
    </row>
    <row r="542" spans="1:23" x14ac:dyDescent="0.25">
      <c r="A542" s="9">
        <v>41030</v>
      </c>
      <c r="B542" s="10">
        <v>1.4839181286549707E-2</v>
      </c>
      <c r="C542" s="10">
        <v>1.4496124031007751E-2</v>
      </c>
      <c r="D542" s="10">
        <v>1.4042553191489362E-2</v>
      </c>
      <c r="E542" s="10">
        <v>2.3318713450292398E-2</v>
      </c>
      <c r="F542" s="10">
        <v>5.5426356589147281E-3</v>
      </c>
      <c r="G542" s="10">
        <v>7.2631578947368422E-2</v>
      </c>
      <c r="H542" s="10">
        <v>7.6754385964912276E-3</v>
      </c>
      <c r="I542" s="10">
        <v>7.2239207618253962E-2</v>
      </c>
      <c r="J542" s="10">
        <v>2.3318713450292398E-2</v>
      </c>
      <c r="K542" s="10">
        <v>1.2804878048780488E-3</v>
      </c>
      <c r="L542" s="10">
        <v>1.0445776318163571E-2</v>
      </c>
      <c r="M542" s="10">
        <v>8.0307017543859646E-2</v>
      </c>
      <c r="N542" s="10">
        <v>0.10304638364779875</v>
      </c>
      <c r="O542" s="10">
        <v>0</v>
      </c>
      <c r="P542" s="10">
        <v>5.0035096394630357E-2</v>
      </c>
      <c r="Q542">
        <v>14</v>
      </c>
      <c r="R542">
        <v>15</v>
      </c>
      <c r="S542">
        <v>17</v>
      </c>
      <c r="T542">
        <v>1</v>
      </c>
      <c r="U542">
        <v>34</v>
      </c>
      <c r="V542">
        <v>5</v>
      </c>
      <c r="W542">
        <v>11</v>
      </c>
    </row>
    <row r="543" spans="1:23" x14ac:dyDescent="0.25">
      <c r="A543" s="9">
        <v>41026</v>
      </c>
      <c r="B543" s="10">
        <v>8.9631176061238695E-3</v>
      </c>
      <c r="C543" s="10">
        <v>6.4196242171189969E-3</v>
      </c>
      <c r="D543" s="10">
        <v>9.3812463909741031E-3</v>
      </c>
      <c r="E543" s="10">
        <v>1.1907523389778086E-2</v>
      </c>
      <c r="F543" s="10">
        <v>1.2839248434237994E-3</v>
      </c>
      <c r="G543" s="10">
        <v>5.0610489023850194E-2</v>
      </c>
      <c r="H543" s="10">
        <v>9.2767523098865212E-2</v>
      </c>
      <c r="I543" s="10">
        <v>3.7955436447418861E-2</v>
      </c>
      <c r="J543" s="10">
        <v>2.2942533787495879E-2</v>
      </c>
      <c r="K543" s="10">
        <v>1.2804453723034097E-3</v>
      </c>
      <c r="L543" s="10">
        <v>1.0152030102403765E-2</v>
      </c>
      <c r="M543" s="10">
        <v>0.14337801212271539</v>
      </c>
      <c r="N543" s="10">
        <v>0.10220782290148502</v>
      </c>
      <c r="O543" s="10">
        <v>0</v>
      </c>
      <c r="P543" s="10">
        <v>5.2763499783982627E-2</v>
      </c>
      <c r="Q543">
        <v>26</v>
      </c>
      <c r="R543">
        <v>32</v>
      </c>
      <c r="S543">
        <v>24</v>
      </c>
      <c r="T543">
        <v>19</v>
      </c>
      <c r="U543">
        <v>49</v>
      </c>
      <c r="V543">
        <v>7</v>
      </c>
      <c r="W543">
        <v>3</v>
      </c>
    </row>
    <row r="544" spans="1:23" x14ac:dyDescent="0.25">
      <c r="A544" s="9">
        <v>41023</v>
      </c>
      <c r="B544" s="10">
        <v>3.4233548877900346E-3</v>
      </c>
      <c r="C544" s="10">
        <v>1.6199573695429067E-2</v>
      </c>
      <c r="D544" s="10">
        <v>1.197582519758252E-2</v>
      </c>
      <c r="E544" s="10">
        <v>5.1496620534277433E-3</v>
      </c>
      <c r="F544" s="10">
        <v>3.4353666593261393E-3</v>
      </c>
      <c r="G544" s="10">
        <v>6.6498668695321422E-2</v>
      </c>
      <c r="H544" s="10">
        <v>5.4896947156361384E-2</v>
      </c>
      <c r="I544" s="10">
        <v>4.0183782493555503E-2</v>
      </c>
      <c r="J544" s="10">
        <v>2.2990530720105703E-2</v>
      </c>
      <c r="K544" s="10">
        <v>4.3003254300325424E-4</v>
      </c>
      <c r="L544" s="10">
        <v>9.9340909664108086E-3</v>
      </c>
      <c r="M544" s="10">
        <v>0.12139561585168281</v>
      </c>
      <c r="N544" s="10">
        <v>9.819807373490172E-2</v>
      </c>
      <c r="O544" s="10">
        <v>0</v>
      </c>
      <c r="P544" s="10">
        <v>5.478562216468872E-2</v>
      </c>
      <c r="Q544">
        <v>44</v>
      </c>
      <c r="R544">
        <v>9</v>
      </c>
      <c r="S544">
        <v>17</v>
      </c>
      <c r="T544">
        <v>35</v>
      </c>
      <c r="U544">
        <v>43</v>
      </c>
      <c r="V544">
        <v>6</v>
      </c>
      <c r="W544">
        <v>8</v>
      </c>
    </row>
    <row r="545" spans="1:23" x14ac:dyDescent="0.25">
      <c r="A545" s="9">
        <v>41019</v>
      </c>
      <c r="B545" s="10">
        <v>1.4130871136089924E-2</v>
      </c>
      <c r="C545" s="10">
        <v>1.6271912217315668E-2</v>
      </c>
      <c r="D545" s="10">
        <v>8.988469601677148E-3</v>
      </c>
      <c r="E545" s="10">
        <v>8.6253369272237188E-3</v>
      </c>
      <c r="F545" s="10">
        <v>1.4595188180093841E-2</v>
      </c>
      <c r="G545" s="10">
        <v>3.3296337402885685E-3</v>
      </c>
      <c r="H545" s="10">
        <v>1.5490333100395994E-2</v>
      </c>
      <c r="I545" s="10">
        <v>6.26117780624003E-2</v>
      </c>
      <c r="J545" s="10">
        <v>2.3038728897715986E-2</v>
      </c>
      <c r="K545" s="10">
        <v>1.2893081761006287E-3</v>
      </c>
      <c r="L545" s="10">
        <v>1.0161971234501689E-2</v>
      </c>
      <c r="M545" s="10">
        <v>1.8819966840684564E-2</v>
      </c>
      <c r="N545" s="10">
        <v>9.4179894179894169E-2</v>
      </c>
      <c r="O545" s="10">
        <v>0</v>
      </c>
      <c r="P545" s="10">
        <v>4.9561531167199691E-2</v>
      </c>
      <c r="Q545">
        <v>16</v>
      </c>
      <c r="R545">
        <v>9</v>
      </c>
      <c r="S545">
        <v>28</v>
      </c>
      <c r="T545">
        <v>29</v>
      </c>
      <c r="U545">
        <v>12</v>
      </c>
      <c r="V545">
        <v>11</v>
      </c>
      <c r="W545">
        <v>10</v>
      </c>
    </row>
    <row r="546" spans="1:23" x14ac:dyDescent="0.25">
      <c r="A546" s="9">
        <v>41016</v>
      </c>
      <c r="B546" s="10">
        <v>1.0754301720688276E-2</v>
      </c>
      <c r="C546" s="10">
        <v>1.0329985652797703E-2</v>
      </c>
      <c r="D546" s="10">
        <v>1.0773540185304891E-2</v>
      </c>
      <c r="E546" s="10">
        <v>1.2945718828071769E-2</v>
      </c>
      <c r="F546" s="10">
        <v>1.9738959413552654E-2</v>
      </c>
      <c r="G546" s="10">
        <v>0.10293045789744469</v>
      </c>
      <c r="H546" s="10">
        <v>1.0044642857142856E-2</v>
      </c>
      <c r="I546" s="10">
        <v>6.454250580041529E-2</v>
      </c>
      <c r="J546" s="10">
        <v>2.2659590151850213E-2</v>
      </c>
      <c r="K546" s="10">
        <v>8.613445378151262E-4</v>
      </c>
      <c r="L546" s="10">
        <v>1.038385314979833E-2</v>
      </c>
      <c r="M546" s="10">
        <v>0.11297510075458755</v>
      </c>
      <c r="N546" s="10">
        <v>0.10293045789744469</v>
      </c>
      <c r="O546" s="10">
        <v>0</v>
      </c>
      <c r="P546" s="10">
        <v>4.8363225441959534E-2</v>
      </c>
      <c r="Q546">
        <v>22</v>
      </c>
      <c r="R546">
        <v>24</v>
      </c>
      <c r="S546">
        <v>21</v>
      </c>
      <c r="T546">
        <v>18</v>
      </c>
      <c r="U546">
        <v>4</v>
      </c>
      <c r="V546">
        <v>1</v>
      </c>
      <c r="W546">
        <v>11</v>
      </c>
    </row>
    <row r="547" spans="1:23" x14ac:dyDescent="0.25">
      <c r="A547" s="9">
        <v>41012</v>
      </c>
      <c r="B547" s="10">
        <v>3.015911872705019E-3</v>
      </c>
      <c r="C547" s="10">
        <v>1.3387314439946018E-2</v>
      </c>
      <c r="D547" s="10">
        <v>1.5925146198830408E-2</v>
      </c>
      <c r="E547" s="10">
        <v>8.6369770580296892E-3</v>
      </c>
      <c r="F547" s="10">
        <v>1.0371191135734072E-2</v>
      </c>
      <c r="G547" s="10">
        <v>4.5678416224046357E-2</v>
      </c>
      <c r="H547" s="10">
        <v>2.7624200688637482E-2</v>
      </c>
      <c r="I547" s="10">
        <v>5.1336540705245209E-2</v>
      </c>
      <c r="J547" s="10">
        <v>2.2707294552169899E-2</v>
      </c>
      <c r="K547" s="10">
        <v>4.293085655314757E-4</v>
      </c>
      <c r="L547" s="10">
        <v>1.0426005830254818E-2</v>
      </c>
      <c r="M547" s="10">
        <v>7.3302616912683832E-2</v>
      </c>
      <c r="N547" s="10">
        <v>0.10314715359828142</v>
      </c>
      <c r="O547" s="10">
        <v>0</v>
      </c>
      <c r="P547" s="10">
        <v>4.5977589401520802E-2</v>
      </c>
      <c r="Q547">
        <v>44</v>
      </c>
      <c r="R547">
        <v>17</v>
      </c>
      <c r="S547">
        <v>9</v>
      </c>
      <c r="T547">
        <v>32</v>
      </c>
      <c r="U547">
        <v>25</v>
      </c>
      <c r="V547">
        <v>6</v>
      </c>
      <c r="W547">
        <v>8</v>
      </c>
    </row>
    <row r="548" spans="1:23" x14ac:dyDescent="0.25">
      <c r="A548" s="9">
        <v>41009</v>
      </c>
      <c r="B548" s="10">
        <v>1.7270140319890097E-2</v>
      </c>
      <c r="C548" s="10">
        <v>2.1518987341772153E-3</v>
      </c>
      <c r="D548" s="10">
        <v>5.6258790436005618E-3</v>
      </c>
      <c r="E548" s="10">
        <v>6.0186290900406019E-3</v>
      </c>
      <c r="F548" s="10">
        <v>1.5051931191171698E-2</v>
      </c>
      <c r="G548" s="10">
        <v>0.11286919831223628</v>
      </c>
      <c r="H548" s="10">
        <v>3.4114372923960856E-2</v>
      </c>
      <c r="I548" s="10">
        <v>4.6118478378880168E-2</v>
      </c>
      <c r="J548" s="10">
        <v>2.275520023687912E-2</v>
      </c>
      <c r="K548" s="10">
        <v>1.289706233580129E-3</v>
      </c>
      <c r="L548" s="10">
        <v>1.0353165212690967E-2</v>
      </c>
      <c r="M548" s="10">
        <v>0.14698357123619715</v>
      </c>
      <c r="N548" s="10">
        <v>0.11286919831223628</v>
      </c>
      <c r="O548" s="10">
        <v>0</v>
      </c>
      <c r="P548" s="10">
        <v>4.873676636002084E-2</v>
      </c>
      <c r="Q548">
        <v>7</v>
      </c>
      <c r="R548">
        <v>47</v>
      </c>
      <c r="S548">
        <v>38</v>
      </c>
      <c r="T548">
        <v>37</v>
      </c>
      <c r="U548">
        <v>14</v>
      </c>
      <c r="V548">
        <v>1</v>
      </c>
      <c r="W548">
        <v>7</v>
      </c>
    </row>
    <row r="549" spans="1:23" x14ac:dyDescent="0.25">
      <c r="A549" s="9">
        <v>41005</v>
      </c>
      <c r="B549" s="10">
        <v>1.5514717840299234E-2</v>
      </c>
      <c r="C549" s="10">
        <v>1.5567941572169904E-2</v>
      </c>
      <c r="D549" s="10">
        <v>2.592150013788032E-3</v>
      </c>
      <c r="E549" s="10">
        <v>1.7758985200845664E-2</v>
      </c>
      <c r="F549" s="10">
        <v>1.8552875695732839E-2</v>
      </c>
      <c r="G549" s="10">
        <v>9.291427824153789E-2</v>
      </c>
      <c r="H549" s="10">
        <v>8.2149009474590862E-2</v>
      </c>
      <c r="I549" s="10">
        <v>6.9986670322835676E-2</v>
      </c>
      <c r="J549" s="10">
        <v>2.280330848262305E-2</v>
      </c>
      <c r="K549" s="10">
        <v>4.312896405919662E-4</v>
      </c>
      <c r="L549" s="10">
        <v>1.0617475100220188E-2</v>
      </c>
      <c r="M549" s="10">
        <v>0.17506328771612875</v>
      </c>
      <c r="N549" s="10">
        <v>0.113107822410148</v>
      </c>
      <c r="O549" s="10">
        <v>0</v>
      </c>
      <c r="P549" s="10">
        <v>5.3615258313786669E-2</v>
      </c>
      <c r="Q549">
        <v>13</v>
      </c>
      <c r="R549">
        <v>11</v>
      </c>
      <c r="S549">
        <v>46</v>
      </c>
      <c r="T549">
        <v>8</v>
      </c>
      <c r="U549">
        <v>7</v>
      </c>
      <c r="V549">
        <v>3</v>
      </c>
      <c r="W549">
        <v>4</v>
      </c>
    </row>
    <row r="550" spans="1:23" x14ac:dyDescent="0.25">
      <c r="A550" s="9">
        <v>41002</v>
      </c>
      <c r="B550" s="10">
        <v>1.2101694915254238E-2</v>
      </c>
      <c r="C550" s="10">
        <v>1.3882163034705408E-2</v>
      </c>
      <c r="D550" s="10">
        <v>1.6938559322033898E-2</v>
      </c>
      <c r="E550" s="10">
        <v>1.0377032168799722E-2</v>
      </c>
      <c r="F550" s="10">
        <v>6.0640301318267429E-3</v>
      </c>
      <c r="G550" s="10">
        <v>7.1737743757973399E-2</v>
      </c>
      <c r="H550" s="10">
        <v>2.2598870056497176E-3</v>
      </c>
      <c r="I550" s="10">
        <v>5.9363479572620004E-2</v>
      </c>
      <c r="J550" s="10">
        <v>2.2420457924472198E-2</v>
      </c>
      <c r="K550" s="10">
        <v>8.6588061901252751E-4</v>
      </c>
      <c r="L550" s="10">
        <v>1.0711091858703909E-2</v>
      </c>
      <c r="M550" s="10">
        <v>7.3997630763623118E-2</v>
      </c>
      <c r="N550" s="10">
        <v>0.11334745762711865</v>
      </c>
      <c r="O550" s="10">
        <v>0</v>
      </c>
      <c r="P550" s="10">
        <v>5.2555067089403627E-2</v>
      </c>
      <c r="Q550">
        <v>23</v>
      </c>
      <c r="R550">
        <v>15</v>
      </c>
      <c r="S550">
        <v>9</v>
      </c>
      <c r="T550">
        <v>26</v>
      </c>
      <c r="U550">
        <v>39</v>
      </c>
      <c r="V550">
        <v>5</v>
      </c>
      <c r="W550">
        <v>11</v>
      </c>
    </row>
    <row r="551" spans="1:23" x14ac:dyDescent="0.25">
      <c r="A551" s="9">
        <v>40998</v>
      </c>
      <c r="B551" s="10">
        <v>9.5086442220200188E-3</v>
      </c>
      <c r="C551" s="10">
        <v>1.1719745222929935E-2</v>
      </c>
      <c r="D551" s="10">
        <v>5.1974522292993625E-3</v>
      </c>
      <c r="E551" s="10">
        <v>2.5967662910338068E-3</v>
      </c>
      <c r="F551" s="10">
        <v>3.9222259470331877E-3</v>
      </c>
      <c r="G551" s="10">
        <v>8.4702760084925693E-2</v>
      </c>
      <c r="H551" s="10">
        <v>1.364877161055505E-2</v>
      </c>
      <c r="I551" s="10">
        <v>3.2944833912316313E-2</v>
      </c>
      <c r="J551" s="10">
        <v>2.203598167393005E-2</v>
      </c>
      <c r="K551" s="10">
        <v>1.3004246284501061E-3</v>
      </c>
      <c r="L551" s="10">
        <v>1.0412822049872988E-2</v>
      </c>
      <c r="M551" s="10">
        <v>9.8351531695480748E-2</v>
      </c>
      <c r="N551" s="10">
        <v>0.11358811040339703</v>
      </c>
      <c r="O551" s="10">
        <v>0</v>
      </c>
      <c r="P551" s="10">
        <v>5.3242472586495365E-2</v>
      </c>
      <c r="Q551">
        <v>28</v>
      </c>
      <c r="R551">
        <v>20</v>
      </c>
      <c r="S551">
        <v>40</v>
      </c>
      <c r="T551">
        <v>46</v>
      </c>
      <c r="U551">
        <v>45</v>
      </c>
      <c r="V551">
        <v>4</v>
      </c>
      <c r="W551">
        <v>10</v>
      </c>
    </row>
    <row r="552" spans="1:23" x14ac:dyDescent="0.25">
      <c r="A552" s="9">
        <v>40995</v>
      </c>
      <c r="B552" s="10">
        <v>1.0444874274661509E-2</v>
      </c>
      <c r="C552" s="10">
        <v>6.5509518477043669E-3</v>
      </c>
      <c r="D552" s="10">
        <v>1.2602987777274784E-2</v>
      </c>
      <c r="E552" s="10">
        <v>1.0468085106382977E-2</v>
      </c>
      <c r="F552" s="10">
        <v>1.0846891948268669E-2</v>
      </c>
      <c r="G552" s="10">
        <v>5.799918166939444E-2</v>
      </c>
      <c r="H552" s="10">
        <v>2.6849037487335359E-2</v>
      </c>
      <c r="I552" s="10">
        <v>5.0913790954292312E-2</v>
      </c>
      <c r="J552" s="10">
        <v>2.2082866741321389E-2</v>
      </c>
      <c r="K552" s="10">
        <v>1.7361702127659576E-3</v>
      </c>
      <c r="L552" s="10">
        <v>1.0427972624813344E-2</v>
      </c>
      <c r="M552" s="10">
        <v>8.4848219156729798E-2</v>
      </c>
      <c r="N552" s="10">
        <v>0.11382978723404255</v>
      </c>
      <c r="O552" s="10">
        <v>0</v>
      </c>
      <c r="P552" s="10">
        <v>5.084685996871368E-2</v>
      </c>
      <c r="Q552">
        <v>25</v>
      </c>
      <c r="R552">
        <v>36</v>
      </c>
      <c r="S552">
        <v>19</v>
      </c>
      <c r="T552">
        <v>24</v>
      </c>
      <c r="U552">
        <v>23</v>
      </c>
      <c r="V552">
        <v>5</v>
      </c>
      <c r="W552">
        <v>9</v>
      </c>
    </row>
    <row r="553" spans="1:23" x14ac:dyDescent="0.25">
      <c r="A553" s="9">
        <v>40991</v>
      </c>
      <c r="B553" s="10">
        <v>1.8689519435788091E-2</v>
      </c>
      <c r="C553" s="10">
        <v>1.3071289515157133E-3</v>
      </c>
      <c r="D553" s="10">
        <v>4.7865628127583652E-3</v>
      </c>
      <c r="E553" s="10">
        <v>1.1787998781602194E-2</v>
      </c>
      <c r="F553" s="10">
        <v>7.3609972117434806E-3</v>
      </c>
      <c r="G553" s="10">
        <v>6.0275545350172217E-2</v>
      </c>
      <c r="H553" s="10">
        <v>1.9189765458422176E-2</v>
      </c>
      <c r="I553" s="10">
        <v>4.3932207193407846E-2</v>
      </c>
      <c r="J553" s="10">
        <v>2.2129951745034231E-2</v>
      </c>
      <c r="K553" s="10">
        <v>1.3071289515157133E-3</v>
      </c>
      <c r="L553" s="10">
        <v>1.026624811378443E-2</v>
      </c>
      <c r="M553" s="10">
        <v>7.9465310808594397E-2</v>
      </c>
      <c r="N553" s="10">
        <v>0.1140724946695096</v>
      </c>
      <c r="O553" s="10">
        <v>0</v>
      </c>
      <c r="P553" s="10">
        <v>4.8946205088062002E-2</v>
      </c>
      <c r="Q553">
        <v>3</v>
      </c>
      <c r="R553">
        <v>50</v>
      </c>
      <c r="S553">
        <v>43</v>
      </c>
      <c r="T553">
        <v>19</v>
      </c>
      <c r="U553">
        <v>33</v>
      </c>
      <c r="V553">
        <v>5</v>
      </c>
      <c r="W553">
        <v>10</v>
      </c>
    </row>
    <row r="554" spans="1:23" x14ac:dyDescent="0.25">
      <c r="A554" s="9">
        <v>40988</v>
      </c>
      <c r="B554" s="10">
        <v>1.4415954415954415E-2</v>
      </c>
      <c r="C554" s="10">
        <v>1.7442874585731728E-2</v>
      </c>
      <c r="D554" s="10">
        <v>1.1826923076923079E-2</v>
      </c>
      <c r="E554" s="10">
        <v>6.9930069930069939E-3</v>
      </c>
      <c r="F554" s="10">
        <v>9.2169092169092168E-3</v>
      </c>
      <c r="G554" s="10">
        <v>9.0582314881380299E-2</v>
      </c>
      <c r="H554" s="10">
        <v>1.9457013574660634E-2</v>
      </c>
      <c r="I554" s="10">
        <v>5.9895668288525432E-2</v>
      </c>
      <c r="J554" s="10">
        <v>2.1307542360173938E-2</v>
      </c>
      <c r="K554" s="10">
        <v>1.7442874585731727E-3</v>
      </c>
      <c r="L554" s="10">
        <v>1.0054456092536143E-2</v>
      </c>
      <c r="M554" s="10">
        <v>0.11003932845604093</v>
      </c>
      <c r="N554" s="10">
        <v>0.11431623931623931</v>
      </c>
      <c r="O554" s="10">
        <v>0</v>
      </c>
      <c r="P554" s="10">
        <v>4.9034145057759028E-2</v>
      </c>
      <c r="Q554">
        <v>13</v>
      </c>
      <c r="R554">
        <v>6</v>
      </c>
      <c r="S554">
        <v>20</v>
      </c>
      <c r="T554">
        <v>33</v>
      </c>
      <c r="U554">
        <v>26</v>
      </c>
      <c r="V554">
        <v>3</v>
      </c>
      <c r="W554">
        <v>9</v>
      </c>
    </row>
    <row r="555" spans="1:23" x14ac:dyDescent="0.25">
      <c r="A555" s="9">
        <v>40984</v>
      </c>
      <c r="B555" s="10">
        <v>4.8133320919839864E-3</v>
      </c>
      <c r="C555" s="10">
        <v>1.2645512945298813E-2</v>
      </c>
      <c r="D555" s="10">
        <v>1.3936776394584981E-2</v>
      </c>
      <c r="E555" s="10">
        <v>6.9950035688793712E-3</v>
      </c>
      <c r="F555" s="10">
        <v>2.740230192719486E-2</v>
      </c>
      <c r="G555" s="10">
        <v>8.3422555317630251E-2</v>
      </c>
      <c r="H555" s="10">
        <v>9.4052098708966539E-2</v>
      </c>
      <c r="I555" s="10">
        <v>6.5792926927942003E-2</v>
      </c>
      <c r="J555" s="10">
        <v>2.740230192719486E-2</v>
      </c>
      <c r="K555" s="10">
        <v>4.3700563737272206E-4</v>
      </c>
      <c r="L555" s="10">
        <v>1.0298453067893676E-2</v>
      </c>
      <c r="M555" s="10">
        <v>0.17747465402659679</v>
      </c>
      <c r="N555" s="10">
        <v>0.11348026342370006</v>
      </c>
      <c r="O555" s="10">
        <v>0</v>
      </c>
      <c r="P555" s="10">
        <v>5.3182994241011028E-2</v>
      </c>
      <c r="Q555">
        <v>41</v>
      </c>
      <c r="R555">
        <v>18</v>
      </c>
      <c r="S555">
        <v>15</v>
      </c>
      <c r="T555">
        <v>35</v>
      </c>
      <c r="U555">
        <v>1</v>
      </c>
      <c r="V555">
        <v>4</v>
      </c>
      <c r="W555">
        <v>3</v>
      </c>
    </row>
    <row r="556" spans="1:23" x14ac:dyDescent="0.25">
      <c r="A556" s="9">
        <v>40981</v>
      </c>
      <c r="B556" s="10">
        <v>7.8829815187877739E-3</v>
      </c>
      <c r="C556" s="10">
        <v>6.5947869779126971E-3</v>
      </c>
      <c r="D556" s="10">
        <v>1.007689556509299E-2</v>
      </c>
      <c r="E556" s="10">
        <v>1.2341955689595176E-2</v>
      </c>
      <c r="F556" s="10">
        <v>1.3168162309793211E-3</v>
      </c>
      <c r="G556" s="10">
        <v>8.1253385557731581E-2</v>
      </c>
      <c r="H556" s="10">
        <v>1.4100111961186788E-2</v>
      </c>
      <c r="I556" s="10">
        <v>3.8213435982367962E-2</v>
      </c>
      <c r="J556" s="10">
        <v>2.7461105150214594E-2</v>
      </c>
      <c r="K556" s="10">
        <v>4.4144696505211522E-4</v>
      </c>
      <c r="L556" s="10">
        <v>9.9004338642605331E-3</v>
      </c>
      <c r="M556" s="10">
        <v>9.5353497518918362E-2</v>
      </c>
      <c r="N556" s="10">
        <v>0.11372378330229169</v>
      </c>
      <c r="O556" s="10">
        <v>0</v>
      </c>
      <c r="P556" s="10">
        <v>5.3386524526309272E-2</v>
      </c>
      <c r="Q556">
        <v>30</v>
      </c>
      <c r="R556">
        <v>33</v>
      </c>
      <c r="S556">
        <v>25</v>
      </c>
      <c r="T556">
        <v>14</v>
      </c>
      <c r="U556">
        <v>49</v>
      </c>
      <c r="V556">
        <v>5</v>
      </c>
      <c r="W556">
        <v>9</v>
      </c>
    </row>
    <row r="557" spans="1:23" x14ac:dyDescent="0.25">
      <c r="A557" s="9">
        <v>40977</v>
      </c>
      <c r="B557" s="10">
        <v>7.4743130227001202E-3</v>
      </c>
      <c r="C557" s="10">
        <v>1.4168247944339027E-2</v>
      </c>
      <c r="D557" s="10">
        <v>1.4038709677419355E-2</v>
      </c>
      <c r="E557" s="10">
        <v>1.0594227504244481E-2</v>
      </c>
      <c r="F557" s="10">
        <v>8.8022005501375345E-4</v>
      </c>
      <c r="G557" s="10">
        <v>2.3894862604540022E-2</v>
      </c>
      <c r="H557" s="10">
        <v>9.6750561266690294E-2</v>
      </c>
      <c r="I557" s="10">
        <v>4.715571820371673E-2</v>
      </c>
      <c r="J557" s="10">
        <v>2.620967741935484E-2</v>
      </c>
      <c r="K557" s="10">
        <v>8.8022005501375345E-4</v>
      </c>
      <c r="L557" s="10">
        <v>9.6961695460128644E-3</v>
      </c>
      <c r="M557" s="10">
        <v>0.12064542387123031</v>
      </c>
      <c r="N557" s="10">
        <v>0.11396835057821059</v>
      </c>
      <c r="O557" s="10">
        <v>0</v>
      </c>
      <c r="P557" s="10">
        <v>5.6670126738718019E-2</v>
      </c>
      <c r="Q557">
        <v>30</v>
      </c>
      <c r="R557">
        <v>12</v>
      </c>
      <c r="S557">
        <v>14</v>
      </c>
      <c r="T557">
        <v>21</v>
      </c>
      <c r="U557">
        <v>50</v>
      </c>
      <c r="V557">
        <v>8</v>
      </c>
      <c r="W557">
        <v>3</v>
      </c>
    </row>
    <row r="558" spans="1:23" x14ac:dyDescent="0.25">
      <c r="A558" s="9">
        <v>40974</v>
      </c>
      <c r="B558" s="10">
        <v>1.8488628026412324E-2</v>
      </c>
      <c r="C558" s="10">
        <v>7.4979951884522854E-3</v>
      </c>
      <c r="D558" s="10">
        <v>6.1975768872320602E-3</v>
      </c>
      <c r="E558" s="10">
        <v>2.1534820824881677E-2</v>
      </c>
      <c r="F558" s="10">
        <v>7.9433497536945796E-3</v>
      </c>
      <c r="G558" s="10">
        <v>2.1776221264367814E-2</v>
      </c>
      <c r="H558" s="10">
        <v>2.2860221674876845E-2</v>
      </c>
      <c r="I558" s="10">
        <v>6.1662370680672929E-2</v>
      </c>
      <c r="J558" s="10">
        <v>2.626616379310345E-2</v>
      </c>
      <c r="K558" s="10">
        <v>1.3179708222811671E-3</v>
      </c>
      <c r="L558" s="10">
        <v>9.8490633606864615E-3</v>
      </c>
      <c r="M558" s="10">
        <v>4.463644293924466E-2</v>
      </c>
      <c r="N558" s="10">
        <v>0.11421397202342225</v>
      </c>
      <c r="O558" s="10">
        <v>0</v>
      </c>
      <c r="P558" s="10">
        <v>5.1976165037205264E-2</v>
      </c>
      <c r="Q558">
        <v>4</v>
      </c>
      <c r="R558">
        <v>32</v>
      </c>
      <c r="S558">
        <v>34</v>
      </c>
      <c r="T558">
        <v>2</v>
      </c>
      <c r="U558">
        <v>30</v>
      </c>
      <c r="V558">
        <v>9</v>
      </c>
      <c r="W558">
        <v>8</v>
      </c>
    </row>
    <row r="559" spans="1:23" x14ac:dyDescent="0.25">
      <c r="A559" s="9">
        <v>40970</v>
      </c>
      <c r="B559" s="10">
        <v>1.636326236758202E-2</v>
      </c>
      <c r="C559" s="10">
        <v>1.4123391867781013E-2</v>
      </c>
      <c r="D559" s="10">
        <v>7.9278363613263878E-3</v>
      </c>
      <c r="E559" s="10">
        <v>1.414435682354714E-2</v>
      </c>
      <c r="F559" s="10">
        <v>1.3675842102844537E-2</v>
      </c>
      <c r="G559" s="10">
        <v>2.0734341252699785E-2</v>
      </c>
      <c r="H559" s="10">
        <v>9.8194206319164576E-2</v>
      </c>
      <c r="I559" s="10">
        <v>6.6234689523081092E-2</v>
      </c>
      <c r="J559" s="10">
        <v>2.6322894168466521E-2</v>
      </c>
      <c r="K559" s="10">
        <v>8.8312934965202778E-4</v>
      </c>
      <c r="L559" s="10">
        <v>1.0144520368493171E-2</v>
      </c>
      <c r="M559" s="10">
        <v>0.11892854757186436</v>
      </c>
      <c r="N559" s="10">
        <v>0.11337055299726966</v>
      </c>
      <c r="O559" s="10">
        <v>0</v>
      </c>
      <c r="P559" s="10">
        <v>5.2801655972031958E-2</v>
      </c>
      <c r="Q559">
        <v>8</v>
      </c>
      <c r="R559">
        <v>14</v>
      </c>
      <c r="S559">
        <v>31</v>
      </c>
      <c r="T559">
        <v>13</v>
      </c>
      <c r="U559">
        <v>16</v>
      </c>
      <c r="V559">
        <v>9</v>
      </c>
      <c r="W559">
        <v>2</v>
      </c>
    </row>
    <row r="560" spans="1:23" x14ac:dyDescent="0.25">
      <c r="A560" s="9">
        <v>40967</v>
      </c>
      <c r="B560" s="10">
        <v>1.5909090909090911E-2</v>
      </c>
      <c r="C560" s="10">
        <v>1.0205627705627706E-2</v>
      </c>
      <c r="D560" s="10">
        <v>9.2975206611570251E-3</v>
      </c>
      <c r="E560" s="10">
        <v>6.2200956937799035E-3</v>
      </c>
      <c r="F560" s="10">
        <v>1.4237614237614236E-2</v>
      </c>
      <c r="G560" s="10">
        <v>7.5469743022934507E-2</v>
      </c>
      <c r="H560" s="10">
        <v>0.11580086580086581</v>
      </c>
      <c r="I560" s="10">
        <v>5.586994920726978E-2</v>
      </c>
      <c r="J560" s="10">
        <v>2.5940205627705628E-2</v>
      </c>
      <c r="K560" s="10">
        <v>1.7709563164108619E-3</v>
      </c>
      <c r="L560" s="10">
        <v>1.0151223253598241E-2</v>
      </c>
      <c r="M560" s="10">
        <v>0.19127060882380031</v>
      </c>
      <c r="N560" s="10">
        <v>0.11580086580086581</v>
      </c>
      <c r="O560" s="10">
        <v>0</v>
      </c>
      <c r="P560" s="10">
        <v>6.006527322078839E-2</v>
      </c>
      <c r="Q560">
        <v>8</v>
      </c>
      <c r="R560">
        <v>23</v>
      </c>
      <c r="S560">
        <v>26</v>
      </c>
      <c r="T560">
        <v>35</v>
      </c>
      <c r="U560">
        <v>13</v>
      </c>
      <c r="V560">
        <v>6</v>
      </c>
      <c r="W560">
        <v>1</v>
      </c>
    </row>
    <row r="561" spans="1:23" x14ac:dyDescent="0.25">
      <c r="A561" s="9">
        <v>40963</v>
      </c>
      <c r="B561" s="10">
        <v>7.0991914809702232E-3</v>
      </c>
      <c r="C561" s="10">
        <v>1.5981435705998085E-2</v>
      </c>
      <c r="D561" s="10">
        <v>2.0300695639165232E-2</v>
      </c>
      <c r="E561" s="10">
        <v>1.7747978702425556E-2</v>
      </c>
      <c r="F561" s="10">
        <v>8.8992713721564049E-3</v>
      </c>
      <c r="G561" s="10">
        <v>6.0237761048020075E-2</v>
      </c>
      <c r="H561" s="10">
        <v>7.0081762055731684E-3</v>
      </c>
      <c r="I561" s="10">
        <v>7.0028572900715499E-2</v>
      </c>
      <c r="J561" s="10">
        <v>2.5555856832971797E-2</v>
      </c>
      <c r="K561" s="10">
        <v>4.4287780187997106E-4</v>
      </c>
      <c r="L561" s="10">
        <v>1.0341328224545983E-2</v>
      </c>
      <c r="M561" s="10">
        <v>6.7245937253593249E-2</v>
      </c>
      <c r="N561" s="10">
        <v>0.11605206073752712</v>
      </c>
      <c r="O561" s="10">
        <v>0</v>
      </c>
      <c r="P561" s="10">
        <v>6.0128246311030427E-2</v>
      </c>
      <c r="Q561">
        <v>35</v>
      </c>
      <c r="R561">
        <v>9</v>
      </c>
      <c r="S561">
        <v>3</v>
      </c>
      <c r="T561">
        <v>7</v>
      </c>
      <c r="U561">
        <v>27</v>
      </c>
      <c r="V561">
        <v>7</v>
      </c>
      <c r="W561">
        <v>10</v>
      </c>
    </row>
    <row r="562" spans="1:23" x14ac:dyDescent="0.25">
      <c r="A562" s="9">
        <v>40960</v>
      </c>
      <c r="B562" s="10">
        <v>8.8695652173913036E-4</v>
      </c>
      <c r="C562" s="10">
        <v>5.7568438003220614E-3</v>
      </c>
      <c r="D562" s="10">
        <v>1.5579710144927537E-2</v>
      </c>
      <c r="E562" s="10">
        <v>7.1045328399629978E-3</v>
      </c>
      <c r="F562" s="10">
        <v>1.9102079395085066E-2</v>
      </c>
      <c r="G562" s="10">
        <v>5.817348678601876E-2</v>
      </c>
      <c r="H562" s="10">
        <v>2.3097826086956523E-3</v>
      </c>
      <c r="I562" s="10">
        <v>4.8430122702036796E-2</v>
      </c>
      <c r="J562" s="10">
        <v>2.5169836956521738E-2</v>
      </c>
      <c r="K562" s="10">
        <v>8.8695652173913036E-4</v>
      </c>
      <c r="L562" s="10">
        <v>1.0292872024223099E-2</v>
      </c>
      <c r="M562" s="10">
        <v>6.0483269394714413E-2</v>
      </c>
      <c r="N562" s="10">
        <v>0.11630434782608695</v>
      </c>
      <c r="O562" s="10">
        <v>0</v>
      </c>
      <c r="P562" s="10">
        <v>5.9681048077436051E-2</v>
      </c>
      <c r="Q562">
        <v>50</v>
      </c>
      <c r="R562">
        <v>38</v>
      </c>
      <c r="S562">
        <v>9</v>
      </c>
      <c r="T562">
        <v>31</v>
      </c>
      <c r="U562">
        <v>4</v>
      </c>
      <c r="V562">
        <v>7</v>
      </c>
      <c r="W562">
        <v>11</v>
      </c>
    </row>
    <row r="563" spans="1:23" x14ac:dyDescent="0.25">
      <c r="A563" s="9">
        <v>40956</v>
      </c>
      <c r="B563" s="10">
        <v>1.6864358912289195E-2</v>
      </c>
      <c r="C563" s="10">
        <v>2.0008003201280513E-2</v>
      </c>
      <c r="D563" s="10">
        <v>4.4690240768672142E-3</v>
      </c>
      <c r="E563" s="10">
        <v>1.0214513155689626E-2</v>
      </c>
      <c r="F563" s="10">
        <v>1.6515223975769169E-2</v>
      </c>
      <c r="G563" s="10">
        <v>7.0806100217864921E-3</v>
      </c>
      <c r="H563" s="10">
        <v>1.1619462599854757E-3</v>
      </c>
      <c r="I563" s="10">
        <v>6.8071123321895716E-2</v>
      </c>
      <c r="J563" s="10">
        <v>2.4782135076252723E-2</v>
      </c>
      <c r="K563" s="10">
        <v>1.3425189895778131E-3</v>
      </c>
      <c r="L563" s="10">
        <v>1.0634927964175816E-2</v>
      </c>
      <c r="M563" s="10">
        <v>8.2425562817719684E-3</v>
      </c>
      <c r="N563" s="10">
        <v>0.11655773420479303</v>
      </c>
      <c r="O563" s="10">
        <v>0</v>
      </c>
      <c r="P563" s="10">
        <v>5.3598030585741772E-2</v>
      </c>
      <c r="Q563">
        <v>9</v>
      </c>
      <c r="R563">
        <v>3</v>
      </c>
      <c r="S563">
        <v>41</v>
      </c>
      <c r="T563">
        <v>24</v>
      </c>
      <c r="U563">
        <v>10</v>
      </c>
      <c r="V563">
        <v>10</v>
      </c>
      <c r="W563">
        <v>11</v>
      </c>
    </row>
    <row r="564" spans="1:23" x14ac:dyDescent="0.25">
      <c r="A564" s="9">
        <v>40953</v>
      </c>
      <c r="B564" s="10">
        <v>4.0042844195435443E-3</v>
      </c>
      <c r="C564" s="10">
        <v>7.1809801067442983E-3</v>
      </c>
      <c r="D564" s="10">
        <v>1.2031013278673914E-2</v>
      </c>
      <c r="E564" s="10">
        <v>1.4291385470424772E-2</v>
      </c>
      <c r="F564" s="10">
        <v>1.5259582726831636E-2</v>
      </c>
      <c r="G564" s="10">
        <v>8.5995935838125301E-2</v>
      </c>
      <c r="H564" s="10">
        <v>3.0165479200183866E-3</v>
      </c>
      <c r="I564" s="10">
        <v>5.2767246002218167E-2</v>
      </c>
      <c r="J564" s="10">
        <v>2.3949235807860261E-2</v>
      </c>
      <c r="K564" s="10">
        <v>1.3412351840299439E-3</v>
      </c>
      <c r="L564" s="10">
        <v>1.0589074925186161E-2</v>
      </c>
      <c r="M564" s="10">
        <v>8.901248375814369E-2</v>
      </c>
      <c r="N564" s="10">
        <v>0.1168122270742358</v>
      </c>
      <c r="O564" s="10">
        <v>0</v>
      </c>
      <c r="P564" s="10">
        <v>5.3131325420715921E-2</v>
      </c>
      <c r="Q564">
        <v>44</v>
      </c>
      <c r="R564">
        <v>32</v>
      </c>
      <c r="S564">
        <v>22</v>
      </c>
      <c r="T564">
        <v>18</v>
      </c>
      <c r="U564">
        <v>11</v>
      </c>
      <c r="V564">
        <v>4</v>
      </c>
      <c r="W564">
        <v>11</v>
      </c>
    </row>
    <row r="565" spans="1:23" x14ac:dyDescent="0.25">
      <c r="A565" s="9">
        <v>40949</v>
      </c>
      <c r="B565" s="10">
        <v>2.2390718029616816E-3</v>
      </c>
      <c r="C565" s="10">
        <v>1.8380743982494528E-2</v>
      </c>
      <c r="D565" s="10">
        <v>1.5165797003871403E-2</v>
      </c>
      <c r="E565" s="10">
        <v>9.4145274056679287E-3</v>
      </c>
      <c r="F565" s="10">
        <v>1.5690879009446549E-2</v>
      </c>
      <c r="G565" s="10">
        <v>0.10054812921117057</v>
      </c>
      <c r="H565" s="10">
        <v>9.4260225551253997E-3</v>
      </c>
      <c r="I565" s="10">
        <v>6.0891019204442093E-2</v>
      </c>
      <c r="J565" s="10">
        <v>2.4001641137855582E-2</v>
      </c>
      <c r="K565" s="10">
        <v>8.9516610304356487E-4</v>
      </c>
      <c r="L565" s="10">
        <v>1.0720856076628505E-2</v>
      </c>
      <c r="M565" s="10">
        <v>0.10997415176629596</v>
      </c>
      <c r="N565" s="10">
        <v>0.11706783369803063</v>
      </c>
      <c r="O565" s="10">
        <v>0</v>
      </c>
      <c r="P565" s="10">
        <v>5.4513888212864743E-2</v>
      </c>
      <c r="Q565">
        <v>45</v>
      </c>
      <c r="R565">
        <v>5</v>
      </c>
      <c r="S565">
        <v>15</v>
      </c>
      <c r="T565">
        <v>28</v>
      </c>
      <c r="U565">
        <v>11</v>
      </c>
      <c r="V565">
        <v>2</v>
      </c>
      <c r="W565">
        <v>10</v>
      </c>
    </row>
    <row r="566" spans="1:23" x14ac:dyDescent="0.25">
      <c r="A566" s="9">
        <v>40946</v>
      </c>
      <c r="B566" s="10">
        <v>1.2573099415204677E-2</v>
      </c>
      <c r="C566" s="10">
        <v>1.839114832535885E-2</v>
      </c>
      <c r="D566" s="10">
        <v>1.8849449204406364E-2</v>
      </c>
      <c r="E566" s="10">
        <v>2.7008310249307479E-3</v>
      </c>
      <c r="F566" s="10">
        <v>1.2162162162162161E-2</v>
      </c>
      <c r="G566" s="10">
        <v>3.5465006602527827E-2</v>
      </c>
      <c r="H566" s="10">
        <v>3.3291058972733038E-2</v>
      </c>
      <c r="I566" s="10">
        <v>6.46766901320628E-2</v>
      </c>
      <c r="J566" s="10">
        <v>2.3163377192982455E-2</v>
      </c>
      <c r="K566" s="10">
        <v>4.4792833146696526E-4</v>
      </c>
      <c r="L566" s="10">
        <v>1.0953001009154771E-2</v>
      </c>
      <c r="M566" s="10">
        <v>6.8756065575260872E-2</v>
      </c>
      <c r="N566" s="10">
        <v>0.11621772591857002</v>
      </c>
      <c r="O566" s="10">
        <v>0</v>
      </c>
      <c r="P566" s="10">
        <v>5.2764398801240703E-2</v>
      </c>
      <c r="Q566">
        <v>26</v>
      </c>
      <c r="R566">
        <v>8</v>
      </c>
      <c r="S566">
        <v>4</v>
      </c>
      <c r="T566">
        <v>45</v>
      </c>
      <c r="U566">
        <v>27</v>
      </c>
      <c r="V566">
        <v>7</v>
      </c>
      <c r="W566">
        <v>8</v>
      </c>
    </row>
    <row r="567" spans="1:23" x14ac:dyDescent="0.25">
      <c r="A567" s="9">
        <v>40942</v>
      </c>
      <c r="B567" s="10">
        <v>1.4807692307692306E-2</v>
      </c>
      <c r="C567" s="10">
        <v>4.4740973312401887E-3</v>
      </c>
      <c r="D567" s="10">
        <v>5.8471760797342192E-3</v>
      </c>
      <c r="E567" s="10">
        <v>1.4820831342570473E-2</v>
      </c>
      <c r="F567" s="10">
        <v>4.5144045144045152E-3</v>
      </c>
      <c r="G567" s="10">
        <v>0.10547184773988898</v>
      </c>
      <c r="H567" s="10">
        <v>1.0789210789210789E-2</v>
      </c>
      <c r="I567" s="10">
        <v>4.4464201575641696E-2</v>
      </c>
      <c r="J567" s="10">
        <v>2.2767857142857142E-2</v>
      </c>
      <c r="K567" s="10">
        <v>1.3543213543213545E-3</v>
      </c>
      <c r="L567" s="10">
        <v>1.0752291571028125E-2</v>
      </c>
      <c r="M567" s="10">
        <v>0.11626105852909976</v>
      </c>
      <c r="N567" s="10">
        <v>0.11425461331121708</v>
      </c>
      <c r="O567" s="10">
        <v>0</v>
      </c>
      <c r="P567" s="10">
        <v>5.3462991726123406E-2</v>
      </c>
      <c r="Q567">
        <v>15</v>
      </c>
      <c r="R567">
        <v>42</v>
      </c>
      <c r="S567">
        <v>35</v>
      </c>
      <c r="T567">
        <v>14</v>
      </c>
      <c r="U567">
        <v>40</v>
      </c>
      <c r="V567">
        <v>2</v>
      </c>
      <c r="W567">
        <v>10</v>
      </c>
    </row>
    <row r="568" spans="1:23" x14ac:dyDescent="0.25">
      <c r="A568" s="9">
        <v>40939</v>
      </c>
      <c r="B568" s="10">
        <v>1.3025827070916471E-2</v>
      </c>
      <c r="C568" s="10">
        <v>1.3563644794806399E-2</v>
      </c>
      <c r="D568" s="10">
        <v>1.976332383173534E-2</v>
      </c>
      <c r="E568" s="10">
        <v>1.0413607440039158E-2</v>
      </c>
      <c r="F568" s="10">
        <v>1.2591776798825257E-2</v>
      </c>
      <c r="G568" s="10">
        <v>2.0039264508714807E-2</v>
      </c>
      <c r="H568" s="10">
        <v>8.9180186956054577E-2</v>
      </c>
      <c r="I568" s="10">
        <v>6.9358179936322623E-2</v>
      </c>
      <c r="J568" s="10">
        <v>2.1923182819383262E-2</v>
      </c>
      <c r="K568" s="10">
        <v>9.0364848074099178E-4</v>
      </c>
      <c r="L568" s="10">
        <v>1.1136447234825953E-2</v>
      </c>
      <c r="M568" s="10">
        <v>0.10921945146476938</v>
      </c>
      <c r="N568" s="10">
        <v>0.11117114121851883</v>
      </c>
      <c r="O568" s="10">
        <v>0</v>
      </c>
      <c r="P568" s="10">
        <v>5.4131999484064885E-2</v>
      </c>
      <c r="Q568">
        <v>23</v>
      </c>
      <c r="R568">
        <v>19</v>
      </c>
      <c r="S568">
        <v>3</v>
      </c>
      <c r="T568">
        <v>32</v>
      </c>
      <c r="U568">
        <v>24</v>
      </c>
      <c r="V568">
        <v>9</v>
      </c>
      <c r="W568">
        <v>4</v>
      </c>
    </row>
    <row r="569" spans="1:23" x14ac:dyDescent="0.25">
      <c r="A569" s="9">
        <v>40935</v>
      </c>
      <c r="B569" s="10">
        <v>3.6225731589970001E-3</v>
      </c>
      <c r="C569" s="10">
        <v>7.2499128616242588E-3</v>
      </c>
      <c r="D569" s="10">
        <v>1.7082079068834036E-2</v>
      </c>
      <c r="E569" s="10">
        <v>4.5343356601634755E-3</v>
      </c>
      <c r="F569" s="10">
        <v>5.8642863998464335E-3</v>
      </c>
      <c r="G569" s="10">
        <v>6.6952914635033847E-2</v>
      </c>
      <c r="H569" s="10">
        <v>4.2379506990434142E-2</v>
      </c>
      <c r="I569" s="10">
        <v>3.8353187149465201E-2</v>
      </c>
      <c r="J569" s="10">
        <v>2.0626379690949229E-2</v>
      </c>
      <c r="K569" s="10">
        <v>1.3576158940397352E-3</v>
      </c>
      <c r="L569" s="10">
        <v>1.1016307572117287E-2</v>
      </c>
      <c r="M569" s="10">
        <v>0.109332421625468</v>
      </c>
      <c r="N569" s="10">
        <v>0.10918822108376026</v>
      </c>
      <c r="O569" s="10">
        <v>0</v>
      </c>
      <c r="P569" s="10">
        <v>5.550749461790519E-2</v>
      </c>
      <c r="Q569">
        <v>43</v>
      </c>
      <c r="R569">
        <v>36</v>
      </c>
      <c r="S569">
        <v>9</v>
      </c>
      <c r="T569">
        <v>41</v>
      </c>
      <c r="U569">
        <v>39</v>
      </c>
      <c r="V569">
        <v>6</v>
      </c>
      <c r="W569">
        <v>8</v>
      </c>
    </row>
    <row r="570" spans="1:23" x14ac:dyDescent="0.25">
      <c r="A570" s="9">
        <v>40932</v>
      </c>
      <c r="B570" s="10">
        <v>9.9416305780455662E-3</v>
      </c>
      <c r="C570" s="10">
        <v>9.0764692534604037E-4</v>
      </c>
      <c r="D570" s="10">
        <v>9.0462143559488679E-3</v>
      </c>
      <c r="E570" s="10">
        <v>1.4949431099873577E-2</v>
      </c>
      <c r="F570" s="10">
        <v>1.3550884955752213E-2</v>
      </c>
      <c r="G570" s="10">
        <v>2.6814159292035396E-2</v>
      </c>
      <c r="H570" s="10">
        <v>1.4380530973451327E-2</v>
      </c>
      <c r="I570" s="10">
        <v>4.8395807914966268E-2</v>
      </c>
      <c r="J570" s="10">
        <v>1.9866353621094453E-2</v>
      </c>
      <c r="K570" s="10">
        <v>9.0764692534604037E-4</v>
      </c>
      <c r="L570" s="10">
        <v>1.0977515640849414E-2</v>
      </c>
      <c r="M570" s="10">
        <v>4.1194690265486722E-2</v>
      </c>
      <c r="N570" s="10">
        <v>0.10496326598764402</v>
      </c>
      <c r="O570" s="10">
        <v>0</v>
      </c>
      <c r="P570" s="10">
        <v>5.1176006676522834E-2</v>
      </c>
      <c r="Q570">
        <v>28</v>
      </c>
      <c r="R570">
        <v>50</v>
      </c>
      <c r="S570">
        <v>34</v>
      </c>
      <c r="T570">
        <v>12</v>
      </c>
      <c r="U570">
        <v>19</v>
      </c>
      <c r="V570">
        <v>8</v>
      </c>
      <c r="W570">
        <v>10</v>
      </c>
    </row>
    <row r="571" spans="1:23" x14ac:dyDescent="0.25">
      <c r="A571" s="9">
        <v>40928</v>
      </c>
      <c r="B571" s="10">
        <v>1.1378223830085191E-2</v>
      </c>
      <c r="C571" s="10">
        <v>5.0064184852374842E-3</v>
      </c>
      <c r="D571" s="10">
        <v>9.0803505437651779E-4</v>
      </c>
      <c r="E571" s="10">
        <v>2.736775419702249E-3</v>
      </c>
      <c r="F571" s="10">
        <v>9.1155457009115537E-3</v>
      </c>
      <c r="G571" s="10">
        <v>2.2406348465398528E-2</v>
      </c>
      <c r="H571" s="10">
        <v>4.5913682277318645E-2</v>
      </c>
      <c r="I571" s="10">
        <v>2.9144998490312997E-2</v>
      </c>
      <c r="J571" s="10">
        <v>1.9910403185664512E-2</v>
      </c>
      <c r="K571" s="10">
        <v>9.0803505437651779E-4</v>
      </c>
      <c r="L571" s="10">
        <v>1.0460284991942974E-2</v>
      </c>
      <c r="M571" s="10">
        <v>6.8320030742717169E-2</v>
      </c>
      <c r="N571" s="10">
        <v>9.7362255783792831E-2</v>
      </c>
      <c r="O571" s="10">
        <v>0</v>
      </c>
      <c r="P571" s="10">
        <v>4.7356744712079284E-2</v>
      </c>
      <c r="Q571">
        <v>23</v>
      </c>
      <c r="R571">
        <v>41</v>
      </c>
      <c r="S571">
        <v>50</v>
      </c>
      <c r="T571">
        <v>45</v>
      </c>
      <c r="U571">
        <v>28</v>
      </c>
      <c r="V571">
        <v>9</v>
      </c>
      <c r="W571">
        <v>7</v>
      </c>
    </row>
    <row r="572" spans="1:23" x14ac:dyDescent="0.25">
      <c r="A572" s="9">
        <v>40925</v>
      </c>
      <c r="B572" s="10">
        <v>8.5925925925925926E-3</v>
      </c>
      <c r="C572" s="10">
        <v>9.1056910569105691E-3</v>
      </c>
      <c r="D572" s="10">
        <v>4.5502645502645501E-3</v>
      </c>
      <c r="E572" s="10">
        <v>5.9222222222222228E-3</v>
      </c>
      <c r="F572" s="10">
        <v>8.6320987654320992E-3</v>
      </c>
      <c r="G572" s="10">
        <v>6.8423280423280428E-2</v>
      </c>
      <c r="H572" s="10">
        <v>2.1335697399527186E-2</v>
      </c>
      <c r="I572" s="10">
        <v>3.6802869187422031E-2</v>
      </c>
      <c r="J572" s="10">
        <v>1.8594104308390026E-2</v>
      </c>
      <c r="K572" s="10">
        <v>9.1228070175438584E-4</v>
      </c>
      <c r="L572" s="10">
        <v>1.0092619698893851E-2</v>
      </c>
      <c r="M572" s="10">
        <v>8.9758977822807617E-2</v>
      </c>
      <c r="N572" s="10">
        <v>9.4213836477987423E-2</v>
      </c>
      <c r="O572" s="10">
        <v>0</v>
      </c>
      <c r="P572" s="10">
        <v>4.4631880220742111E-2</v>
      </c>
      <c r="Q572">
        <v>30</v>
      </c>
      <c r="R572">
        <v>28</v>
      </c>
      <c r="S572">
        <v>44</v>
      </c>
      <c r="T572">
        <v>39</v>
      </c>
      <c r="U572">
        <v>29</v>
      </c>
      <c r="V572">
        <v>4</v>
      </c>
      <c r="W572">
        <v>9</v>
      </c>
    </row>
    <row r="573" spans="1:23" x14ac:dyDescent="0.25">
      <c r="A573" s="9">
        <v>40921</v>
      </c>
      <c r="B573" s="10">
        <v>1.6926503340757237E-2</v>
      </c>
      <c r="C573" s="10">
        <v>1.4533385737368443E-2</v>
      </c>
      <c r="D573" s="10">
        <v>1.1345967979157037E-2</v>
      </c>
      <c r="E573" s="10">
        <v>1.0546312066029085E-2</v>
      </c>
      <c r="F573" s="10">
        <v>1.1902994308339521E-2</v>
      </c>
      <c r="G573" s="10">
        <v>0.10467706013363029</v>
      </c>
      <c r="H573" s="10">
        <v>7.1996727421480833E-2</v>
      </c>
      <c r="I573" s="10">
        <v>6.5255163431651331E-2</v>
      </c>
      <c r="J573" s="10">
        <v>1.8635516567428755E-2</v>
      </c>
      <c r="K573" s="10">
        <v>1.8286250146524439E-3</v>
      </c>
      <c r="L573" s="10">
        <v>9.9639660439729653E-3</v>
      </c>
      <c r="M573" s="10">
        <v>0.17667378755511112</v>
      </c>
      <c r="N573" s="10">
        <v>0.10467706013363029</v>
      </c>
      <c r="O573" s="10">
        <v>0</v>
      </c>
      <c r="P573" s="10">
        <v>4.8953200949950641E-2</v>
      </c>
      <c r="Q573">
        <v>6</v>
      </c>
      <c r="R573">
        <v>9</v>
      </c>
      <c r="S573">
        <v>21</v>
      </c>
      <c r="T573">
        <v>24</v>
      </c>
      <c r="U573">
        <v>16</v>
      </c>
      <c r="V573">
        <v>1</v>
      </c>
      <c r="W573">
        <v>5</v>
      </c>
    </row>
    <row r="574" spans="1:23" x14ac:dyDescent="0.25">
      <c r="A574" s="9">
        <v>40918</v>
      </c>
      <c r="B574" s="10">
        <v>2.0923180592991916E-2</v>
      </c>
      <c r="C574" s="10">
        <v>1.2750000000000001E-2</v>
      </c>
      <c r="D574" s="10">
        <v>1.3754826254826255E-3</v>
      </c>
      <c r="E574" s="10">
        <v>4.1158536585365856E-3</v>
      </c>
      <c r="F574" s="10">
        <v>1.2340561224489798E-2</v>
      </c>
      <c r="G574" s="10">
        <v>1.9184027777777779E-2</v>
      </c>
      <c r="H574" s="10">
        <v>9.2534722222222227E-2</v>
      </c>
      <c r="I574" s="10">
        <v>5.1505078101500928E-2</v>
      </c>
      <c r="J574" s="10">
        <v>2.0923180592991916E-2</v>
      </c>
      <c r="K574" s="10">
        <v>1.3754826254826255E-3</v>
      </c>
      <c r="L574" s="10">
        <v>9.7660654650399484E-3</v>
      </c>
      <c r="M574" s="10">
        <v>0.11171875000000001</v>
      </c>
      <c r="N574" s="10">
        <v>0.10491071428571429</v>
      </c>
      <c r="O574" s="10">
        <v>0</v>
      </c>
      <c r="P574" s="10">
        <v>5.0948927702618767E-2</v>
      </c>
      <c r="Q574">
        <v>1</v>
      </c>
      <c r="R574">
        <v>14</v>
      </c>
      <c r="S574">
        <v>50</v>
      </c>
      <c r="T574">
        <v>44</v>
      </c>
      <c r="U574">
        <v>15</v>
      </c>
      <c r="V574">
        <v>9</v>
      </c>
      <c r="W574">
        <v>2</v>
      </c>
    </row>
    <row r="575" spans="1:23" x14ac:dyDescent="0.25">
      <c r="A575" s="9">
        <v>40914</v>
      </c>
      <c r="B575" s="10">
        <v>9.6002334403268164E-3</v>
      </c>
      <c r="C575" s="10">
        <v>1.6931055521659549E-2</v>
      </c>
      <c r="D575" s="10">
        <v>6.8978374347501868E-3</v>
      </c>
      <c r="E575" s="10">
        <v>1.138542665388303E-2</v>
      </c>
      <c r="F575" s="10">
        <v>8.719095967418114E-3</v>
      </c>
      <c r="G575" s="10">
        <v>7.2392730563305932E-2</v>
      </c>
      <c r="H575" s="10">
        <v>4.4060402684563758E-2</v>
      </c>
      <c r="I575" s="10">
        <v>5.3533649018037692E-2</v>
      </c>
      <c r="J575" s="10">
        <v>2.005824996834241E-2</v>
      </c>
      <c r="K575" s="10">
        <v>1.8269947800149142E-3</v>
      </c>
      <c r="L575" s="10">
        <v>9.4959166389495739E-3</v>
      </c>
      <c r="M575" s="10">
        <v>0.11645313324786968</v>
      </c>
      <c r="N575" s="10">
        <v>0.10514541387024609</v>
      </c>
      <c r="O575" s="10">
        <v>0</v>
      </c>
      <c r="P575" s="10">
        <v>5.1603549772627287E-2</v>
      </c>
      <c r="Q575">
        <v>22</v>
      </c>
      <c r="R575">
        <v>6</v>
      </c>
      <c r="S575">
        <v>35</v>
      </c>
      <c r="T575">
        <v>17</v>
      </c>
      <c r="U575">
        <v>27</v>
      </c>
      <c r="V575">
        <v>4</v>
      </c>
      <c r="W575">
        <v>8</v>
      </c>
    </row>
    <row r="576" spans="1:23" x14ac:dyDescent="0.25">
      <c r="A576" s="9">
        <v>40911</v>
      </c>
      <c r="B576" s="10">
        <v>1.8374712895111014E-2</v>
      </c>
      <c r="C576" s="10">
        <v>1.2410313901345293E-2</v>
      </c>
      <c r="D576" s="10">
        <v>1.8813223485243509E-2</v>
      </c>
      <c r="E576" s="10">
        <v>1.4655090163152371E-2</v>
      </c>
      <c r="F576" s="10">
        <v>2.1076233183856503E-2</v>
      </c>
      <c r="G576" s="10">
        <v>8.2625474301483273E-2</v>
      </c>
      <c r="H576" s="10">
        <v>1.2331838565022421E-2</v>
      </c>
      <c r="I576" s="10">
        <v>8.5329573628708688E-2</v>
      </c>
      <c r="J576" s="10">
        <v>2.1076233183856503E-2</v>
      </c>
      <c r="K576" s="10">
        <v>1.3826606875934231E-3</v>
      </c>
      <c r="L576" s="10">
        <v>9.995297636892015E-3</v>
      </c>
      <c r="M576" s="10">
        <v>9.4957312866505689E-2</v>
      </c>
      <c r="N576" s="10">
        <v>0.10538116591928251</v>
      </c>
      <c r="O576" s="10">
        <v>0</v>
      </c>
      <c r="P576" s="10">
        <v>5.0343419869187785E-2</v>
      </c>
      <c r="Q576">
        <v>4</v>
      </c>
      <c r="R576">
        <v>17</v>
      </c>
      <c r="S576">
        <v>2</v>
      </c>
      <c r="T576">
        <v>12</v>
      </c>
      <c r="U576">
        <v>1</v>
      </c>
      <c r="V576">
        <v>4</v>
      </c>
      <c r="W576">
        <v>10</v>
      </c>
    </row>
    <row r="577" spans="1:23" x14ac:dyDescent="0.25">
      <c r="A577" s="9">
        <v>40907</v>
      </c>
      <c r="B577" s="10">
        <v>1.6983026535978961E-2</v>
      </c>
      <c r="C577" s="10">
        <v>2.1114032990676546E-2</v>
      </c>
      <c r="D577" s="10">
        <v>9.7078651685393261E-3</v>
      </c>
      <c r="E577" s="10">
        <v>1.8386108273748722E-3</v>
      </c>
      <c r="F577" s="10">
        <v>2.1915462814339218E-2</v>
      </c>
      <c r="G577" s="10">
        <v>2.7238678924072182E-2</v>
      </c>
      <c r="H577" s="10">
        <v>9.5355033012857637E-2</v>
      </c>
      <c r="I577" s="10">
        <v>7.155899833690893E-2</v>
      </c>
      <c r="J577" s="10">
        <v>2.1915462814339218E-2</v>
      </c>
      <c r="K577" s="10">
        <v>4.5920859794821689E-4</v>
      </c>
      <c r="L577" s="10">
        <v>1.0401750253723883E-2</v>
      </c>
      <c r="M577" s="10">
        <v>0.12259371193692982</v>
      </c>
      <c r="N577" s="10">
        <v>0.10561797752808989</v>
      </c>
      <c r="O577" s="10">
        <v>0</v>
      </c>
      <c r="P577" s="10">
        <v>5.090264069792319E-2</v>
      </c>
      <c r="Q577">
        <v>11</v>
      </c>
      <c r="R577">
        <v>3</v>
      </c>
      <c r="S577">
        <v>23</v>
      </c>
      <c r="T577">
        <v>49</v>
      </c>
      <c r="U577">
        <v>1</v>
      </c>
      <c r="V577">
        <v>8</v>
      </c>
      <c r="W577">
        <v>2</v>
      </c>
    </row>
    <row r="578" spans="1:23" x14ac:dyDescent="0.25">
      <c r="A578" s="9">
        <v>40904</v>
      </c>
      <c r="B578" s="10">
        <v>1.3763763763763764E-2</v>
      </c>
      <c r="C578" s="10">
        <v>5.0502425502425502E-3</v>
      </c>
      <c r="D578" s="10">
        <v>1.2892892892892893E-2</v>
      </c>
      <c r="E578" s="10">
        <v>1.244500314267756E-2</v>
      </c>
      <c r="F578" s="10">
        <v>7.8357427194636481E-3</v>
      </c>
      <c r="G578" s="10">
        <v>9.4358644358644356E-2</v>
      </c>
      <c r="H578" s="10">
        <v>4.2091836734693876E-2</v>
      </c>
      <c r="I578" s="10">
        <v>5.1987645069040418E-2</v>
      </c>
      <c r="J578" s="10">
        <v>2.117117117117117E-2</v>
      </c>
      <c r="K578" s="10">
        <v>9.2287409360580102E-4</v>
      </c>
      <c r="L578" s="10">
        <v>1.0350311185705065E-2</v>
      </c>
      <c r="M578" s="10">
        <v>0.13645048109333824</v>
      </c>
      <c r="N578" s="10">
        <v>0.10585585585585586</v>
      </c>
      <c r="O578" s="10">
        <v>0</v>
      </c>
      <c r="P578" s="10">
        <v>5.3146060398733791E-2</v>
      </c>
      <c r="Q578">
        <v>16</v>
      </c>
      <c r="R578">
        <v>42</v>
      </c>
      <c r="S578">
        <v>18</v>
      </c>
      <c r="T578">
        <v>20</v>
      </c>
      <c r="U578">
        <v>30</v>
      </c>
      <c r="V578">
        <v>2</v>
      </c>
      <c r="W578">
        <v>8</v>
      </c>
    </row>
    <row r="579" spans="1:23" x14ac:dyDescent="0.25">
      <c r="A579" s="9">
        <v>40900</v>
      </c>
      <c r="B579" s="10">
        <v>6.00881436095883E-3</v>
      </c>
      <c r="C579" s="10">
        <v>9.6667109281635896E-3</v>
      </c>
      <c r="D579" s="10">
        <v>1.2494356659142213E-2</v>
      </c>
      <c r="E579" s="10">
        <v>1.2024445300886418E-2</v>
      </c>
      <c r="F579" s="10">
        <v>8.822960335375685E-3</v>
      </c>
      <c r="G579" s="10">
        <v>2.5089352896914972E-2</v>
      </c>
      <c r="H579" s="10">
        <v>3.6938231069156575E-3</v>
      </c>
      <c r="I579" s="10">
        <v>4.9017287584526732E-2</v>
      </c>
      <c r="J579" s="10">
        <v>2.1218961625282168E-2</v>
      </c>
      <c r="K579" s="10">
        <v>2.7840481565086527E-3</v>
      </c>
      <c r="L579" s="10">
        <v>1.0070655309169578E-2</v>
      </c>
      <c r="M579" s="10">
        <v>2.8783176003830631E-2</v>
      </c>
      <c r="N579" s="10">
        <v>0.10609480812641084</v>
      </c>
      <c r="O579" s="10">
        <v>0</v>
      </c>
      <c r="P579" s="10">
        <v>4.8585271242077892E-2</v>
      </c>
      <c r="Q579">
        <v>37</v>
      </c>
      <c r="R579">
        <v>25</v>
      </c>
      <c r="S579">
        <v>17</v>
      </c>
      <c r="T579">
        <v>18</v>
      </c>
      <c r="U579">
        <v>26</v>
      </c>
      <c r="V579">
        <v>9</v>
      </c>
      <c r="W579">
        <v>11</v>
      </c>
    </row>
    <row r="580" spans="1:23" x14ac:dyDescent="0.25">
      <c r="A580" s="9">
        <v>40897</v>
      </c>
      <c r="B580" s="10">
        <v>1.5726495726495725E-2</v>
      </c>
      <c r="C580" s="10">
        <v>2.1700988087542707E-2</v>
      </c>
      <c r="D580" s="10">
        <v>5.9893048128342244E-3</v>
      </c>
      <c r="E580" s="10">
        <v>1.4307692307692308E-2</v>
      </c>
      <c r="F580" s="10">
        <v>1.442792501616031E-2</v>
      </c>
      <c r="G580" s="10">
        <v>4.0009526077637532E-2</v>
      </c>
      <c r="H580" s="10">
        <v>8.5716284927928349E-2</v>
      </c>
      <c r="I580" s="10">
        <v>7.2152405950725279E-2</v>
      </c>
      <c r="J580" s="10">
        <v>2.1700988087542707E-2</v>
      </c>
      <c r="K580" s="10">
        <v>9.2879256965944267E-4</v>
      </c>
      <c r="L580" s="10">
        <v>1.0074313158033241E-2</v>
      </c>
      <c r="M580" s="10">
        <v>0.12572581100556587</v>
      </c>
      <c r="N580" s="10">
        <v>0.10633484162895927</v>
      </c>
      <c r="O580" s="10">
        <v>0</v>
      </c>
      <c r="P580" s="10">
        <v>4.9188674634958129E-2</v>
      </c>
      <c r="Q580">
        <v>10</v>
      </c>
      <c r="R580">
        <v>1</v>
      </c>
      <c r="S580">
        <v>38</v>
      </c>
      <c r="T580">
        <v>14</v>
      </c>
      <c r="U580">
        <v>13</v>
      </c>
      <c r="V580">
        <v>7</v>
      </c>
      <c r="W580">
        <v>2</v>
      </c>
    </row>
    <row r="581" spans="1:23" x14ac:dyDescent="0.25">
      <c r="A581" s="9">
        <v>40893</v>
      </c>
      <c r="B581" s="10">
        <v>1.3507384935956364E-2</v>
      </c>
      <c r="C581" s="10">
        <v>1.6724738675958188E-2</v>
      </c>
      <c r="D581" s="10">
        <v>1.4927113702623908E-2</v>
      </c>
      <c r="E581" s="10">
        <v>1.3901212658976633E-2</v>
      </c>
      <c r="F581" s="10">
        <v>1.489437880415324E-2</v>
      </c>
      <c r="G581" s="10">
        <v>3.3253452896310036E-2</v>
      </c>
      <c r="H581" s="10">
        <v>9.1583558989939015E-2</v>
      </c>
      <c r="I581" s="10">
        <v>7.3954828777668333E-2</v>
      </c>
      <c r="J581" s="10">
        <v>2.1750196677310377E-2</v>
      </c>
      <c r="K581" s="10">
        <v>1.3872215552887823E-3</v>
      </c>
      <c r="L581" s="10">
        <v>1.0435300474048705E-2</v>
      </c>
      <c r="M581" s="10">
        <v>0.12483701188624904</v>
      </c>
      <c r="N581" s="10">
        <v>0.10657596371882086</v>
      </c>
      <c r="O581" s="10">
        <v>0</v>
      </c>
      <c r="P581" s="10">
        <v>5.1473066278826828E-2</v>
      </c>
      <c r="Q581">
        <v>17</v>
      </c>
      <c r="R581">
        <v>9</v>
      </c>
      <c r="S581">
        <v>12</v>
      </c>
      <c r="T581">
        <v>16</v>
      </c>
      <c r="U581">
        <v>13</v>
      </c>
      <c r="V581">
        <v>8</v>
      </c>
      <c r="W581">
        <v>2</v>
      </c>
    </row>
    <row r="582" spans="1:23" x14ac:dyDescent="0.25">
      <c r="A582" s="9">
        <v>40890</v>
      </c>
      <c r="B582" s="10">
        <v>5.5875831485587583E-3</v>
      </c>
      <c r="C582" s="10">
        <v>3.2407407407407406E-3</v>
      </c>
      <c r="D582" s="10">
        <v>7.4592074592074583E-3</v>
      </c>
      <c r="E582" s="10">
        <v>1.2146464646464647E-2</v>
      </c>
      <c r="F582" s="10">
        <v>2.0863636363636365E-2</v>
      </c>
      <c r="G582" s="10">
        <v>2.4117504835589942E-2</v>
      </c>
      <c r="H582" s="10">
        <v>1.0000000000000002E-2</v>
      </c>
      <c r="I582" s="10">
        <v>4.9297632358607971E-2</v>
      </c>
      <c r="J582" s="10">
        <v>2.1335807050092765E-2</v>
      </c>
      <c r="K582" s="10">
        <v>9.3126385809312649E-4</v>
      </c>
      <c r="L582" s="10">
        <v>1.0348274703207993E-2</v>
      </c>
      <c r="M582" s="10">
        <v>3.4117504835589944E-2</v>
      </c>
      <c r="N582" s="10">
        <v>0.10681818181818181</v>
      </c>
      <c r="O582" s="10">
        <v>0</v>
      </c>
      <c r="P582" s="10">
        <v>4.4747688533065648E-2</v>
      </c>
      <c r="Q582">
        <v>36</v>
      </c>
      <c r="R582">
        <v>45</v>
      </c>
      <c r="S582">
        <v>31</v>
      </c>
      <c r="T582">
        <v>19</v>
      </c>
      <c r="U582">
        <v>2</v>
      </c>
      <c r="V582">
        <v>8</v>
      </c>
      <c r="W582">
        <v>11</v>
      </c>
    </row>
    <row r="583" spans="1:23" x14ac:dyDescent="0.25">
      <c r="A583" s="9">
        <v>40886</v>
      </c>
      <c r="B583" s="10">
        <v>1.2532771736794601E-2</v>
      </c>
      <c r="C583" s="10">
        <v>4.6469248291571754E-3</v>
      </c>
      <c r="D583" s="10">
        <v>1.2108327005821311E-2</v>
      </c>
      <c r="E583" s="10">
        <v>8.8621325523375646E-3</v>
      </c>
      <c r="F583" s="10">
        <v>9.339407744874715E-3</v>
      </c>
      <c r="G583" s="10">
        <v>9.7851911725083895E-2</v>
      </c>
      <c r="H583" s="10">
        <v>4.492969915953185E-2</v>
      </c>
      <c r="I583" s="10">
        <v>4.7489563868985368E-2</v>
      </c>
      <c r="J583" s="10">
        <v>2.1384407977313936E-2</v>
      </c>
      <c r="K583" s="10">
        <v>1.8702793430044357E-3</v>
      </c>
      <c r="L583" s="10">
        <v>1.0380681626425359E-2</v>
      </c>
      <c r="M583" s="10">
        <v>0.14278161088461575</v>
      </c>
      <c r="N583" s="10">
        <v>0.1070615034168565</v>
      </c>
      <c r="O583" s="10">
        <v>0</v>
      </c>
      <c r="P583" s="10">
        <v>4.5326407304504095E-2</v>
      </c>
      <c r="Q583">
        <v>16</v>
      </c>
      <c r="R583">
        <v>41</v>
      </c>
      <c r="S583">
        <v>18</v>
      </c>
      <c r="T583">
        <v>31</v>
      </c>
      <c r="U583">
        <v>29</v>
      </c>
      <c r="V583">
        <v>2</v>
      </c>
      <c r="W583">
        <v>7</v>
      </c>
    </row>
    <row r="584" spans="1:23" x14ac:dyDescent="0.25">
      <c r="A584" s="9">
        <v>40883</v>
      </c>
      <c r="B584" s="10">
        <v>6.5133109330576377E-3</v>
      </c>
      <c r="C584" s="10">
        <v>1.4032743067156699E-2</v>
      </c>
      <c r="D584" s="10">
        <v>2.1899170627154969E-2</v>
      </c>
      <c r="E584" s="10">
        <v>4.6896211279772925E-3</v>
      </c>
      <c r="F584" s="10">
        <v>6.9863013698630138E-3</v>
      </c>
      <c r="G584" s="10">
        <v>9.4507376185458375E-2</v>
      </c>
      <c r="H584" s="10">
        <v>1.3852547329536708E-2</v>
      </c>
      <c r="I584" s="10">
        <v>5.4121147125209615E-2</v>
      </c>
      <c r="J584" s="10">
        <v>2.1899170627154969E-2</v>
      </c>
      <c r="K584" s="10">
        <v>1.4090019569471624E-3</v>
      </c>
      <c r="L584" s="10">
        <v>1.0272854046050384E-2</v>
      </c>
      <c r="M584" s="10">
        <v>0.10835992351499509</v>
      </c>
      <c r="N584" s="10">
        <v>0.10730593607305935</v>
      </c>
      <c r="O584" s="10">
        <v>0</v>
      </c>
      <c r="P584" s="10">
        <v>4.5809471714275463E-2</v>
      </c>
      <c r="Q584">
        <v>37</v>
      </c>
      <c r="R584">
        <v>15</v>
      </c>
      <c r="S584">
        <v>1</v>
      </c>
      <c r="T584">
        <v>39</v>
      </c>
      <c r="U584">
        <v>35</v>
      </c>
      <c r="V584">
        <v>2</v>
      </c>
      <c r="W584">
        <v>9</v>
      </c>
    </row>
    <row r="585" spans="1:23" x14ac:dyDescent="0.25">
      <c r="A585" s="9">
        <v>40879</v>
      </c>
      <c r="B585" s="10">
        <v>1.7826086956521738E-2</v>
      </c>
      <c r="C585" s="10">
        <v>9.430691352888149E-3</v>
      </c>
      <c r="D585" s="10">
        <v>7.510414833069295E-3</v>
      </c>
      <c r="E585" s="10">
        <v>3.2817994083831001E-3</v>
      </c>
      <c r="F585" s="10">
        <v>9.4225333153856519E-3</v>
      </c>
      <c r="G585" s="10">
        <v>4.6243325705568272E-2</v>
      </c>
      <c r="H585" s="10">
        <v>8.6787497399625546E-2</v>
      </c>
      <c r="I585" s="10">
        <v>4.7471525866247935E-2</v>
      </c>
      <c r="J585" s="10">
        <v>2.1949283145752577E-2</v>
      </c>
      <c r="K585" s="10">
        <v>4.6783625730994154E-4</v>
      </c>
      <c r="L585" s="10">
        <v>1.0253429627457303E-2</v>
      </c>
      <c r="M585" s="10">
        <v>0.13303082310519382</v>
      </c>
      <c r="N585" s="10">
        <v>0.10755148741418764</v>
      </c>
      <c r="O585" s="10">
        <v>0</v>
      </c>
      <c r="P585" s="10">
        <v>4.8712584068076804E-2</v>
      </c>
      <c r="Q585">
        <v>7</v>
      </c>
      <c r="R585">
        <v>25</v>
      </c>
      <c r="S585">
        <v>32</v>
      </c>
      <c r="T585">
        <v>44</v>
      </c>
      <c r="U585">
        <v>26</v>
      </c>
      <c r="V585">
        <v>7</v>
      </c>
      <c r="W585">
        <v>4</v>
      </c>
    </row>
    <row r="586" spans="1:23" x14ac:dyDescent="0.25">
      <c r="A586" s="9">
        <v>40876</v>
      </c>
      <c r="B586" s="10">
        <v>1.3111620795107035E-2</v>
      </c>
      <c r="C586" s="10">
        <v>1.9234778982485403E-2</v>
      </c>
      <c r="D586" s="10">
        <v>9.8738532110091756E-3</v>
      </c>
      <c r="E586" s="10">
        <v>7.4990027921818907E-3</v>
      </c>
      <c r="F586" s="10">
        <v>1.9110683634211305E-2</v>
      </c>
      <c r="G586" s="10">
        <v>3.2483464902922983E-2</v>
      </c>
      <c r="H586" s="10">
        <v>7.9952694954128434E-2</v>
      </c>
      <c r="I586" s="10">
        <v>6.8829939414994823E-2</v>
      </c>
      <c r="J586" s="10">
        <v>2.1531548399176186E-2</v>
      </c>
      <c r="K586" s="10">
        <v>1.8844532606000497E-3</v>
      </c>
      <c r="L586" s="10">
        <v>1.0677766993152579E-2</v>
      </c>
      <c r="M586" s="10">
        <v>0.11243615985705141</v>
      </c>
      <c r="N586" s="10">
        <v>0.10663904508237151</v>
      </c>
      <c r="O586" s="10">
        <v>0</v>
      </c>
      <c r="P586" s="10">
        <v>4.7947767430303295E-2</v>
      </c>
      <c r="Q586">
        <v>18</v>
      </c>
      <c r="R586">
        <v>4</v>
      </c>
      <c r="S586">
        <v>23</v>
      </c>
      <c r="T586">
        <v>34</v>
      </c>
      <c r="U586">
        <v>6</v>
      </c>
      <c r="V586">
        <v>7</v>
      </c>
      <c r="W586">
        <v>4</v>
      </c>
    </row>
    <row r="587" spans="1:23" x14ac:dyDescent="0.25">
      <c r="A587" s="9">
        <v>40872</v>
      </c>
      <c r="B587" s="10">
        <v>1.0790523105794042E-2</v>
      </c>
      <c r="C587" s="10">
        <v>1.7807250221043323E-2</v>
      </c>
      <c r="D587" s="10">
        <v>1.6475095785440614E-2</v>
      </c>
      <c r="E587" s="10">
        <v>9.9391480730223122E-3</v>
      </c>
      <c r="F587" s="10">
        <v>1.323116219667944E-2</v>
      </c>
      <c r="G587" s="10">
        <v>8.3569979716024353E-2</v>
      </c>
      <c r="H587" s="10">
        <v>9.5245009074410164E-2</v>
      </c>
      <c r="I587" s="10">
        <v>6.8243179381979727E-2</v>
      </c>
      <c r="J587" s="10">
        <v>2.1111893033075299E-2</v>
      </c>
      <c r="K587" s="10">
        <v>1.8782098312545854E-3</v>
      </c>
      <c r="L587" s="10">
        <v>1.0806103491385053E-2</v>
      </c>
      <c r="M587" s="10">
        <v>0.1788149887904345</v>
      </c>
      <c r="N587" s="10">
        <v>0.10456062291434928</v>
      </c>
      <c r="O587" s="10">
        <v>0</v>
      </c>
      <c r="P587" s="10">
        <v>5.2760801186113294E-2</v>
      </c>
      <c r="Q587">
        <v>23</v>
      </c>
      <c r="R587">
        <v>7</v>
      </c>
      <c r="S587">
        <v>11</v>
      </c>
      <c r="T587">
        <v>25</v>
      </c>
      <c r="U587">
        <v>19</v>
      </c>
      <c r="V587">
        <v>3</v>
      </c>
      <c r="W587">
        <v>2</v>
      </c>
    </row>
    <row r="588" spans="1:23" x14ac:dyDescent="0.25">
      <c r="A588" s="9">
        <v>40869</v>
      </c>
      <c r="B588" s="10">
        <v>1.2242035664195551E-2</v>
      </c>
      <c r="C588" s="10">
        <v>6.1484356051418878E-3</v>
      </c>
      <c r="D588" s="10">
        <v>1.8894009216589862E-3</v>
      </c>
      <c r="E588" s="10">
        <v>1.8339132888178313E-2</v>
      </c>
      <c r="F588" s="10">
        <v>3.7788018433179723E-3</v>
      </c>
      <c r="G588" s="10">
        <v>1.8650040661425862E-2</v>
      </c>
      <c r="H588" s="10">
        <v>1.9827046708767136E-2</v>
      </c>
      <c r="I588" s="10">
        <v>4.2397806922492703E-2</v>
      </c>
      <c r="J588" s="10">
        <v>2.1160537947898055E-2</v>
      </c>
      <c r="K588" s="10">
        <v>1.8872064955014261E-3</v>
      </c>
      <c r="L588" s="10">
        <v>1.0585459985958431E-2</v>
      </c>
      <c r="M588" s="10">
        <v>3.8477087370192994E-2</v>
      </c>
      <c r="N588" s="10">
        <v>0.10480154600862197</v>
      </c>
      <c r="O588" s="10">
        <v>0</v>
      </c>
      <c r="P588" s="10">
        <v>4.6869841267833168E-2</v>
      </c>
      <c r="Q588">
        <v>21</v>
      </c>
      <c r="R588">
        <v>36</v>
      </c>
      <c r="S588">
        <v>47</v>
      </c>
      <c r="T588">
        <v>7</v>
      </c>
      <c r="U588">
        <v>41</v>
      </c>
      <c r="V588">
        <v>9</v>
      </c>
      <c r="W588">
        <v>8</v>
      </c>
    </row>
    <row r="589" spans="1:23" x14ac:dyDescent="0.25">
      <c r="A589" s="9">
        <v>40865</v>
      </c>
      <c r="B589" s="10">
        <v>7.5324213892343219E-3</v>
      </c>
      <c r="C589" s="10">
        <v>1.4594066441641499E-2</v>
      </c>
      <c r="D589" s="10">
        <v>1.7054538994492805E-2</v>
      </c>
      <c r="E589" s="10">
        <v>5.7010887495875951E-3</v>
      </c>
      <c r="F589" s="10">
        <v>1.4194783980172366E-2</v>
      </c>
      <c r="G589" s="10">
        <v>5.6087099967007586E-2</v>
      </c>
      <c r="H589" s="10">
        <v>6.1965935334872976E-2</v>
      </c>
      <c r="I589" s="10">
        <v>5.9076899555128584E-2</v>
      </c>
      <c r="J589" s="10">
        <v>2.1209407550549089E-2</v>
      </c>
      <c r="K589" s="10">
        <v>9.4527095977227566E-4</v>
      </c>
      <c r="L589" s="10">
        <v>1.0770828445730397E-2</v>
      </c>
      <c r="M589" s="10">
        <v>0.11805303530188056</v>
      </c>
      <c r="N589" s="10">
        <v>0.10387643100151481</v>
      </c>
      <c r="O589" s="10">
        <v>0</v>
      </c>
      <c r="P589" s="10">
        <v>4.6686501199169839E-2</v>
      </c>
      <c r="Q589">
        <v>34</v>
      </c>
      <c r="R589">
        <v>18</v>
      </c>
      <c r="S589">
        <v>9</v>
      </c>
      <c r="T589">
        <v>38</v>
      </c>
      <c r="U589">
        <v>19</v>
      </c>
      <c r="V589">
        <v>6</v>
      </c>
      <c r="W589">
        <v>3</v>
      </c>
    </row>
    <row r="590" spans="1:23" x14ac:dyDescent="0.25">
      <c r="A590" s="9">
        <v>40862</v>
      </c>
      <c r="B590" s="10">
        <v>1.7054263565891476E-2</v>
      </c>
      <c r="C590" s="10">
        <v>9.0057319223985893E-3</v>
      </c>
      <c r="D590" s="10">
        <v>7.5973409306742635E-3</v>
      </c>
      <c r="E590" s="10">
        <v>7.0987654320987647E-3</v>
      </c>
      <c r="F590" s="10">
        <v>1.0446343779677113E-2</v>
      </c>
      <c r="G590" s="10">
        <v>2.337288745055735E-2</v>
      </c>
      <c r="H590" s="10">
        <v>7.716049382716049E-3</v>
      </c>
      <c r="I590" s="10">
        <v>5.1202445630740202E-2</v>
      </c>
      <c r="J590" s="10">
        <v>2.0786092214663644E-2</v>
      </c>
      <c r="K590" s="10">
        <v>1.8921095008051529E-3</v>
      </c>
      <c r="L590" s="10">
        <v>1.0806215867492442E-2</v>
      </c>
      <c r="M590" s="10">
        <v>3.1088936833273399E-2</v>
      </c>
      <c r="N590" s="10">
        <v>0.10411688570290721</v>
      </c>
      <c r="O590" s="10">
        <v>0</v>
      </c>
      <c r="P590" s="10">
        <v>4.1460002796325217E-2</v>
      </c>
      <c r="Q590">
        <v>10</v>
      </c>
      <c r="R590">
        <v>27</v>
      </c>
      <c r="S590">
        <v>34</v>
      </c>
      <c r="T590">
        <v>36</v>
      </c>
      <c r="U590">
        <v>24</v>
      </c>
      <c r="V590">
        <v>9</v>
      </c>
      <c r="W590">
        <v>11</v>
      </c>
    </row>
    <row r="591" spans="1:23" x14ac:dyDescent="0.25">
      <c r="A591" s="9">
        <v>40858</v>
      </c>
      <c r="B591" s="10">
        <v>2.847500527314912E-3</v>
      </c>
      <c r="C591" s="10">
        <v>3.311951230608253E-3</v>
      </c>
      <c r="D591" s="10">
        <v>7.6252586693421956E-3</v>
      </c>
      <c r="E591" s="10">
        <v>7.1152358855375098E-3</v>
      </c>
      <c r="F591" s="10">
        <v>1.4763707412382464E-2</v>
      </c>
      <c r="G591" s="10">
        <v>0.10543196396888221</v>
      </c>
      <c r="H591" s="10">
        <v>0.10902430089143973</v>
      </c>
      <c r="I591" s="10">
        <v>3.5663653725185332E-2</v>
      </c>
      <c r="J591" s="10">
        <v>2.0360812538472464E-2</v>
      </c>
      <c r="K591" s="10">
        <v>1.423047177107502E-3</v>
      </c>
      <c r="L591" s="10">
        <v>1.0338468516598366E-2</v>
      </c>
      <c r="M591" s="10">
        <v>0.21445626486032193</v>
      </c>
      <c r="N591" s="10">
        <v>0.10902430089143973</v>
      </c>
      <c r="O591" s="10">
        <v>0</v>
      </c>
      <c r="P591" s="10">
        <v>4.8554434858037732E-2</v>
      </c>
      <c r="Q591">
        <v>47</v>
      </c>
      <c r="R591">
        <v>46</v>
      </c>
      <c r="S591">
        <v>28</v>
      </c>
      <c r="T591">
        <v>32</v>
      </c>
      <c r="U591">
        <v>14</v>
      </c>
      <c r="V591">
        <v>2</v>
      </c>
      <c r="W591">
        <v>1</v>
      </c>
    </row>
    <row r="592" spans="1:23" x14ac:dyDescent="0.25">
      <c r="A592" s="9">
        <v>40855</v>
      </c>
      <c r="B592" s="10">
        <v>1.3326122228231476E-2</v>
      </c>
      <c r="C592" s="10">
        <v>1.2334883720930234E-2</v>
      </c>
      <c r="D592" s="10">
        <v>1.4753921038399133E-2</v>
      </c>
      <c r="E592" s="10">
        <v>9.5137420718816069E-3</v>
      </c>
      <c r="F592" s="10">
        <v>1.2403100775193798E-2</v>
      </c>
      <c r="G592" s="10">
        <v>3.8789180990899896E-2</v>
      </c>
      <c r="H592" s="10">
        <v>8.3375546857011276E-2</v>
      </c>
      <c r="I592" s="10">
        <v>6.2331769834636244E-2</v>
      </c>
      <c r="J592" s="10">
        <v>2.0408163265306121E-2</v>
      </c>
      <c r="K592" s="10">
        <v>9.4961240310077505E-4</v>
      </c>
      <c r="L592" s="10">
        <v>1.0381676327468654E-2</v>
      </c>
      <c r="M592" s="10">
        <v>0.12216472784791117</v>
      </c>
      <c r="N592" s="10">
        <v>0.10927784577723379</v>
      </c>
      <c r="O592" s="10">
        <v>0</v>
      </c>
      <c r="P592" s="10">
        <v>4.8896741741324044E-2</v>
      </c>
      <c r="Q592">
        <v>19</v>
      </c>
      <c r="R592">
        <v>23</v>
      </c>
      <c r="S592">
        <v>14</v>
      </c>
      <c r="T592">
        <v>28</v>
      </c>
      <c r="U592">
        <v>22</v>
      </c>
      <c r="V592">
        <v>7</v>
      </c>
      <c r="W592">
        <v>4</v>
      </c>
    </row>
    <row r="593" spans="1:23" x14ac:dyDescent="0.25">
      <c r="A593" s="9">
        <v>40851</v>
      </c>
      <c r="B593" s="10">
        <v>2.2377622377622378E-2</v>
      </c>
      <c r="C593" s="10">
        <v>3.8073038073038073E-3</v>
      </c>
      <c r="D593" s="10">
        <v>1.8169864323710476E-2</v>
      </c>
      <c r="E593" s="10">
        <v>1.5370488097760827E-2</v>
      </c>
      <c r="F593" s="10">
        <v>7.5814895487026643E-3</v>
      </c>
      <c r="G593" s="10">
        <v>6.2515797455556493E-2</v>
      </c>
      <c r="H593" s="10">
        <v>8.3701738874152665E-2</v>
      </c>
      <c r="I593" s="10">
        <v>6.7306768155100158E-2</v>
      </c>
      <c r="J593" s="10">
        <v>2.2377622377622378E-2</v>
      </c>
      <c r="K593" s="10">
        <v>1.9062419062419065E-3</v>
      </c>
      <c r="L593" s="10">
        <v>1.0635978119734213E-2</v>
      </c>
      <c r="M593" s="10">
        <v>0.14621753632970916</v>
      </c>
      <c r="N593" s="10">
        <v>0.10953257269046743</v>
      </c>
      <c r="O593" s="10">
        <v>0</v>
      </c>
      <c r="P593" s="10">
        <v>5.3447344849605977E-2</v>
      </c>
      <c r="Q593">
        <v>1</v>
      </c>
      <c r="R593">
        <v>44</v>
      </c>
      <c r="S593">
        <v>5</v>
      </c>
      <c r="T593">
        <v>12</v>
      </c>
      <c r="U593">
        <v>33</v>
      </c>
      <c r="V593">
        <v>6</v>
      </c>
      <c r="W593">
        <v>4</v>
      </c>
    </row>
    <row r="594" spans="1:23" x14ac:dyDescent="0.25">
      <c r="A594" s="9">
        <v>40848</v>
      </c>
      <c r="B594" s="10">
        <v>1.3839729568502683E-2</v>
      </c>
      <c r="C594" s="10">
        <v>1.9158878504672899E-3</v>
      </c>
      <c r="D594" s="10">
        <v>8.1244689889549693E-3</v>
      </c>
      <c r="E594" s="10">
        <v>1.1947748513169074E-2</v>
      </c>
      <c r="F594" s="10">
        <v>3.8451268357810415E-3</v>
      </c>
      <c r="G594" s="10">
        <v>9.8028140084214843E-2</v>
      </c>
      <c r="H594" s="10">
        <v>7.8855140186915879E-3</v>
      </c>
      <c r="I594" s="10">
        <v>3.9672961756875055E-2</v>
      </c>
      <c r="J594" s="10">
        <v>2.2429906542056073E-2</v>
      </c>
      <c r="K594" s="10">
        <v>9.5683133066310638E-4</v>
      </c>
      <c r="L594" s="10">
        <v>1.0450409744923289E-2</v>
      </c>
      <c r="M594" s="10">
        <v>0.10591365410290643</v>
      </c>
      <c r="N594" s="10">
        <v>0.10742744712247909</v>
      </c>
      <c r="O594" s="10">
        <v>0</v>
      </c>
      <c r="P594" s="10">
        <v>5.4239980098346567E-2</v>
      </c>
      <c r="Q594">
        <v>17</v>
      </c>
      <c r="R594">
        <v>48</v>
      </c>
      <c r="S594">
        <v>32</v>
      </c>
      <c r="T594">
        <v>23</v>
      </c>
      <c r="U594">
        <v>43</v>
      </c>
      <c r="V594">
        <v>2</v>
      </c>
      <c r="W594">
        <v>10</v>
      </c>
    </row>
    <row r="595" spans="1:23" x14ac:dyDescent="0.25">
      <c r="A595" s="9">
        <v>40844</v>
      </c>
      <c r="B595" s="10">
        <v>9.5758521988030185E-3</v>
      </c>
      <c r="C595" s="10">
        <v>1.4874050379848062E-2</v>
      </c>
      <c r="D595" s="10">
        <v>1.6813787305590584E-2</v>
      </c>
      <c r="E595" s="10">
        <v>2.4108003857280617E-3</v>
      </c>
      <c r="F595" s="10">
        <v>2.5238095238095237E-2</v>
      </c>
      <c r="G595" s="10">
        <v>1.8972519491299321E-2</v>
      </c>
      <c r="H595" s="10">
        <v>4.6153271214310627E-2</v>
      </c>
      <c r="I595" s="10">
        <v>6.8912585508064964E-2</v>
      </c>
      <c r="J595" s="10">
        <v>2.5238095238095237E-2</v>
      </c>
      <c r="K595" s="10">
        <v>9.6078784603374767E-4</v>
      </c>
      <c r="L595" s="10">
        <v>1.079829318998362E-2</v>
      </c>
      <c r="M595" s="10">
        <v>6.5125790705609948E-2</v>
      </c>
      <c r="N595" s="10">
        <v>0.10294588931344754</v>
      </c>
      <c r="O595" s="10">
        <v>0</v>
      </c>
      <c r="P595" s="10">
        <v>5.147183819713555E-2</v>
      </c>
      <c r="Q595">
        <v>32</v>
      </c>
      <c r="R595">
        <v>14</v>
      </c>
      <c r="S595">
        <v>7</v>
      </c>
      <c r="T595">
        <v>48</v>
      </c>
      <c r="U595">
        <v>1</v>
      </c>
      <c r="V595">
        <v>9</v>
      </c>
      <c r="W595">
        <v>7</v>
      </c>
    </row>
    <row r="596" spans="1:23" x14ac:dyDescent="0.25">
      <c r="A596" s="9">
        <v>40841</v>
      </c>
      <c r="B596" s="10">
        <v>7.6590260517352482E-3</v>
      </c>
      <c r="C596" s="10">
        <v>1.5900667160859895E-2</v>
      </c>
      <c r="D596" s="10">
        <v>7.7464788732394367E-3</v>
      </c>
      <c r="E596" s="10">
        <v>8.223075828709632E-3</v>
      </c>
      <c r="F596" s="10">
        <v>8.7067861715749029E-3</v>
      </c>
      <c r="G596" s="10">
        <v>8.9156735283495853E-2</v>
      </c>
      <c r="H596" s="10">
        <v>6.5206051121544078E-3</v>
      </c>
      <c r="I596" s="10">
        <v>4.8236034086119116E-2</v>
      </c>
      <c r="J596" s="10">
        <v>2.529733959311424E-2</v>
      </c>
      <c r="K596" s="10">
        <v>9.6434462631645736E-4</v>
      </c>
      <c r="L596" s="10">
        <v>1.0653305901993029E-2</v>
      </c>
      <c r="M596" s="10">
        <v>9.5677340395650262E-2</v>
      </c>
      <c r="N596" s="10">
        <v>0.10200148257968866</v>
      </c>
      <c r="O596" s="10">
        <v>0</v>
      </c>
      <c r="P596" s="10">
        <v>5.1043405940085988E-2</v>
      </c>
      <c r="Q596">
        <v>36</v>
      </c>
      <c r="R596">
        <v>10</v>
      </c>
      <c r="S596">
        <v>35</v>
      </c>
      <c r="T596">
        <v>32</v>
      </c>
      <c r="U596">
        <v>31</v>
      </c>
      <c r="V596">
        <v>4</v>
      </c>
      <c r="W596">
        <v>11</v>
      </c>
    </row>
    <row r="597" spans="1:23" x14ac:dyDescent="0.25">
      <c r="A597" s="9">
        <v>40837</v>
      </c>
      <c r="B597" s="10">
        <v>1.1607843137254902E-2</v>
      </c>
      <c r="C597" s="10">
        <v>1.6793540945790081E-2</v>
      </c>
      <c r="D597" s="10">
        <v>8.712605042016805E-3</v>
      </c>
      <c r="E597" s="10">
        <v>9.6038415366146452E-4</v>
      </c>
      <c r="F597" s="10">
        <v>2.4221453287197234E-3</v>
      </c>
      <c r="G597" s="10">
        <v>4.9905882352941175E-2</v>
      </c>
      <c r="H597" s="10">
        <v>7.2536369386464267E-2</v>
      </c>
      <c r="I597" s="10">
        <v>4.049651860744298E-2</v>
      </c>
      <c r="J597" s="10">
        <v>2.4399999999999998E-2</v>
      </c>
      <c r="K597" s="10">
        <v>9.6038415366146452E-4</v>
      </c>
      <c r="L597" s="10">
        <v>1.0495796258898196E-2</v>
      </c>
      <c r="M597" s="10">
        <v>0.12244225173940544</v>
      </c>
      <c r="N597" s="10">
        <v>9.9863777089783279E-2</v>
      </c>
      <c r="O597" s="10">
        <v>0</v>
      </c>
      <c r="P597" s="10">
        <v>5.1034031350707006E-2</v>
      </c>
      <c r="Q597">
        <v>21</v>
      </c>
      <c r="R597">
        <v>8</v>
      </c>
      <c r="S597">
        <v>29</v>
      </c>
      <c r="T597">
        <v>50</v>
      </c>
      <c r="U597">
        <v>45</v>
      </c>
      <c r="V597">
        <v>7</v>
      </c>
      <c r="W597">
        <v>5</v>
      </c>
    </row>
    <row r="598" spans="1:23" x14ac:dyDescent="0.25">
      <c r="A598" s="9">
        <v>40834</v>
      </c>
      <c r="B598" s="10">
        <v>5.8176100628930813E-3</v>
      </c>
      <c r="C598" s="10">
        <v>1.44800351031154E-3</v>
      </c>
      <c r="D598" s="10">
        <v>1.8779481132075469E-2</v>
      </c>
      <c r="E598" s="10">
        <v>1.2635791881074899E-2</v>
      </c>
      <c r="F598" s="10">
        <v>3.3990011098779132E-3</v>
      </c>
      <c r="G598" s="10">
        <v>7.6392084675563743E-2</v>
      </c>
      <c r="H598" s="10">
        <v>5.3066037735849053E-3</v>
      </c>
      <c r="I598" s="10">
        <v>4.2079887696232901E-2</v>
      </c>
      <c r="J598" s="10">
        <v>2.4457547169811321E-2</v>
      </c>
      <c r="K598" s="10">
        <v>4.8557158712541617E-4</v>
      </c>
      <c r="L598" s="10">
        <v>1.0250456193093747E-2</v>
      </c>
      <c r="M598" s="10">
        <v>8.1698688449148654E-2</v>
      </c>
      <c r="N598" s="10">
        <v>9.7715988083416097E-2</v>
      </c>
      <c r="O598" s="10">
        <v>0</v>
      </c>
      <c r="P598" s="10">
        <v>4.850692436980833E-2</v>
      </c>
      <c r="Q598">
        <v>38</v>
      </c>
      <c r="R598">
        <v>47</v>
      </c>
      <c r="S598">
        <v>4</v>
      </c>
      <c r="T598">
        <v>19</v>
      </c>
      <c r="U598">
        <v>45</v>
      </c>
      <c r="V598">
        <v>4</v>
      </c>
      <c r="W598">
        <v>11</v>
      </c>
    </row>
    <row r="599" spans="1:23" x14ac:dyDescent="0.25">
      <c r="A599" s="9">
        <v>40830</v>
      </c>
      <c r="B599" s="10">
        <v>2.8936170212765957E-3</v>
      </c>
      <c r="C599" s="10">
        <v>6.2929190588765062E-3</v>
      </c>
      <c r="D599" s="10">
        <v>2.0803782505910164E-2</v>
      </c>
      <c r="E599" s="10">
        <v>7.3071136900924125E-3</v>
      </c>
      <c r="F599" s="10">
        <v>1.116088092571855E-2</v>
      </c>
      <c r="G599" s="10">
        <v>8.9530229618706547E-2</v>
      </c>
      <c r="H599" s="10">
        <v>4.8952885832318459E-2</v>
      </c>
      <c r="I599" s="10">
        <v>4.8458313201874229E-2</v>
      </c>
      <c r="J599" s="10">
        <v>2.3553979511426321E-2</v>
      </c>
      <c r="K599" s="10">
        <v>1.9332807985290256E-3</v>
      </c>
      <c r="L599" s="10">
        <v>1.024704076408443E-2</v>
      </c>
      <c r="M599" s="10">
        <v>0.13848311545102501</v>
      </c>
      <c r="N599" s="10">
        <v>9.6752519596864497E-2</v>
      </c>
      <c r="O599" s="10">
        <v>0</v>
      </c>
      <c r="P599" s="10">
        <v>4.9752160350852975E-2</v>
      </c>
      <c r="Q599">
        <v>48</v>
      </c>
      <c r="R599">
        <v>35</v>
      </c>
      <c r="S599">
        <v>3</v>
      </c>
      <c r="T599">
        <v>27</v>
      </c>
      <c r="U599">
        <v>23</v>
      </c>
      <c r="V599">
        <v>2</v>
      </c>
      <c r="W599">
        <v>7</v>
      </c>
    </row>
    <row r="600" spans="1:23" x14ac:dyDescent="0.25">
      <c r="A600" s="9">
        <v>40827</v>
      </c>
      <c r="B600" s="10">
        <v>1.8438275784247348E-2</v>
      </c>
      <c r="C600" s="10">
        <v>1.9344230583228553E-2</v>
      </c>
      <c r="D600" s="10">
        <v>1.7893413289486407E-2</v>
      </c>
      <c r="E600" s="10">
        <v>3.3929340801378718E-3</v>
      </c>
      <c r="F600" s="10">
        <v>4.3946574752261949E-3</v>
      </c>
      <c r="G600" s="10">
        <v>8.7498622285903216E-2</v>
      </c>
      <c r="H600" s="10">
        <v>8.124576844955992E-3</v>
      </c>
      <c r="I600" s="10">
        <v>6.3463511212326379E-2</v>
      </c>
      <c r="J600" s="10">
        <v>2.3127962085308058E-2</v>
      </c>
      <c r="K600" s="10">
        <v>1.9483938915218536E-3</v>
      </c>
      <c r="L600" s="10">
        <v>1.0540759358787071E-2</v>
      </c>
      <c r="M600" s="10">
        <v>9.5623199130859204E-2</v>
      </c>
      <c r="N600" s="10">
        <v>8.8600648540783228E-2</v>
      </c>
      <c r="O600" s="10">
        <v>0</v>
      </c>
      <c r="P600" s="10">
        <v>4.9663910782033638E-2</v>
      </c>
      <c r="Q600">
        <v>7</v>
      </c>
      <c r="R600">
        <v>4</v>
      </c>
      <c r="S600">
        <v>9</v>
      </c>
      <c r="T600">
        <v>45</v>
      </c>
      <c r="U600">
        <v>41</v>
      </c>
      <c r="V600">
        <v>3</v>
      </c>
      <c r="W600">
        <v>10</v>
      </c>
    </row>
    <row r="601" spans="1:23" x14ac:dyDescent="0.25">
      <c r="A601" s="9">
        <v>40823</v>
      </c>
      <c r="B601" s="10">
        <v>5.3749575839837117E-3</v>
      </c>
      <c r="C601" s="10">
        <v>1.3626093505590638E-2</v>
      </c>
      <c r="D601" s="10">
        <v>5.8635900916185948E-3</v>
      </c>
      <c r="E601" s="10">
        <v>2.9097387173396675E-3</v>
      </c>
      <c r="F601" s="10">
        <v>9.7274064019907246E-3</v>
      </c>
      <c r="G601" s="10">
        <v>5.7588831256968342E-2</v>
      </c>
      <c r="H601" s="10">
        <v>2.7612826603325414E-2</v>
      </c>
      <c r="I601" s="10">
        <v>3.7501786300523338E-2</v>
      </c>
      <c r="J601" s="10">
        <v>2.2317683327437207E-2</v>
      </c>
      <c r="K601" s="10">
        <v>1.4591109602986087E-3</v>
      </c>
      <c r="L601" s="10">
        <v>1.0138713321784509E-2</v>
      </c>
      <c r="M601" s="10">
        <v>8.5201657860293753E-2</v>
      </c>
      <c r="N601" s="10">
        <v>8.6606979718618679E-2</v>
      </c>
      <c r="O601" s="10">
        <v>0</v>
      </c>
      <c r="P601" s="10">
        <v>4.6883835112157109E-2</v>
      </c>
      <c r="Q601">
        <v>35</v>
      </c>
      <c r="R601">
        <v>16</v>
      </c>
      <c r="S601">
        <v>33</v>
      </c>
      <c r="T601">
        <v>47</v>
      </c>
      <c r="U601">
        <v>27</v>
      </c>
      <c r="V601">
        <v>6</v>
      </c>
      <c r="W601">
        <v>9</v>
      </c>
    </row>
    <row r="602" spans="1:23" x14ac:dyDescent="0.25">
      <c r="A602" s="9">
        <v>40820</v>
      </c>
      <c r="B602" s="10">
        <v>6.3250517598343681E-3</v>
      </c>
      <c r="C602" s="10">
        <v>1.6566998892580287E-2</v>
      </c>
      <c r="D602" s="10">
        <v>1.7073170731707318E-2</v>
      </c>
      <c r="E602" s="10">
        <v>6.3221884498480246E-3</v>
      </c>
      <c r="F602" s="10">
        <v>1.5105204872646731E-2</v>
      </c>
      <c r="G602" s="10">
        <v>9.3877551020408151E-2</v>
      </c>
      <c r="H602" s="10">
        <v>6.8027210884353748E-3</v>
      </c>
      <c r="I602" s="10">
        <v>6.1392614706616729E-2</v>
      </c>
      <c r="J602" s="10">
        <v>2.1884498480243163E-2</v>
      </c>
      <c r="K602" s="10">
        <v>1.4617940199335548E-3</v>
      </c>
      <c r="L602" s="10">
        <v>1.0269225703932286E-2</v>
      </c>
      <c r="M602" s="10">
        <v>0.10068027210884353</v>
      </c>
      <c r="N602" s="10">
        <v>9.3877551020408151E-2</v>
      </c>
      <c r="O602" s="10">
        <v>0</v>
      </c>
      <c r="P602" s="10">
        <v>4.4572068793578896E-2</v>
      </c>
      <c r="Q602">
        <v>34</v>
      </c>
      <c r="R602">
        <v>9</v>
      </c>
      <c r="S602">
        <v>8</v>
      </c>
      <c r="T602">
        <v>35</v>
      </c>
      <c r="U602">
        <v>15</v>
      </c>
      <c r="V602">
        <v>1</v>
      </c>
      <c r="W602">
        <v>10</v>
      </c>
    </row>
    <row r="603" spans="1:23" x14ac:dyDescent="0.25">
      <c r="A603" s="9">
        <v>40816</v>
      </c>
      <c r="B603" s="10">
        <v>9.2959427207637228E-3</v>
      </c>
      <c r="C603" s="10">
        <v>1.8081600181838842E-2</v>
      </c>
      <c r="D603" s="10">
        <v>2.461217183770883E-3</v>
      </c>
      <c r="E603" s="10">
        <v>8.8240985615687297E-3</v>
      </c>
      <c r="F603" s="10">
        <v>1.0274463007159904E-2</v>
      </c>
      <c r="G603" s="10">
        <v>8.0840625828692655E-2</v>
      </c>
      <c r="H603" s="10">
        <v>4.2220089239389857E-2</v>
      </c>
      <c r="I603" s="10">
        <v>4.8937321655102083E-2</v>
      </c>
      <c r="J603" s="10">
        <v>2.144924592494795E-2</v>
      </c>
      <c r="K603" s="10">
        <v>1.4669072705046859E-3</v>
      </c>
      <c r="L603" s="10">
        <v>1.0167724898760921E-2</v>
      </c>
      <c r="M603" s="10">
        <v>0.12306071506808251</v>
      </c>
      <c r="N603" s="10">
        <v>8.9275879252012899E-2</v>
      </c>
      <c r="O603" s="10">
        <v>0</v>
      </c>
      <c r="P603" s="10">
        <v>4.3133286560705891E-2</v>
      </c>
      <c r="Q603">
        <v>26</v>
      </c>
      <c r="R603">
        <v>5</v>
      </c>
      <c r="S603">
        <v>45</v>
      </c>
      <c r="T603">
        <v>28</v>
      </c>
      <c r="U603">
        <v>23</v>
      </c>
      <c r="V603">
        <v>2</v>
      </c>
      <c r="W603">
        <v>6</v>
      </c>
    </row>
    <row r="604" spans="1:23" x14ac:dyDescent="0.25">
      <c r="A604" s="9">
        <v>40813</v>
      </c>
      <c r="B604" s="10">
        <v>1.132845482690684E-2</v>
      </c>
      <c r="C604" s="10">
        <v>1.1359777743478933E-2</v>
      </c>
      <c r="D604" s="10">
        <v>3.951227041210063E-3</v>
      </c>
      <c r="E604" s="10">
        <v>6.3755980861244024E-3</v>
      </c>
      <c r="F604" s="10">
        <v>1.7678166708637623E-2</v>
      </c>
      <c r="G604" s="10">
        <v>7.2488038277511962E-2</v>
      </c>
      <c r="H604" s="10">
        <v>0.10513984116805604</v>
      </c>
      <c r="I604" s="10">
        <v>5.0693224406357859E-2</v>
      </c>
      <c r="J604" s="10">
        <v>2.1500559910414333E-2</v>
      </c>
      <c r="K604" s="10">
        <v>1.4764183185235816E-3</v>
      </c>
      <c r="L604" s="10">
        <v>1.0000364619003801E-2</v>
      </c>
      <c r="M604" s="10">
        <v>0.17762787944556802</v>
      </c>
      <c r="N604" s="10">
        <v>0.10513984116805604</v>
      </c>
      <c r="O604" s="10">
        <v>0</v>
      </c>
      <c r="P604" s="10">
        <v>4.7235312802544921E-2</v>
      </c>
      <c r="Q604">
        <v>21</v>
      </c>
      <c r="R604">
        <v>20</v>
      </c>
      <c r="S604">
        <v>42</v>
      </c>
      <c r="T604">
        <v>33</v>
      </c>
      <c r="U604">
        <v>4</v>
      </c>
      <c r="V604">
        <v>4</v>
      </c>
      <c r="W604">
        <v>1</v>
      </c>
    </row>
    <row r="605" spans="1:23" x14ac:dyDescent="0.25">
      <c r="A605" s="9">
        <v>40809</v>
      </c>
      <c r="B605" s="10">
        <v>1.1784857828023295E-2</v>
      </c>
      <c r="C605" s="10">
        <v>1.4217958966160406E-2</v>
      </c>
      <c r="D605" s="10">
        <v>8.3932853717026377E-3</v>
      </c>
      <c r="E605" s="10">
        <v>5.4309493581605308E-3</v>
      </c>
      <c r="F605" s="10">
        <v>3.9568345323741008E-3</v>
      </c>
      <c r="G605" s="10">
        <v>5.7050655771678956E-2</v>
      </c>
      <c r="H605" s="10">
        <v>0.11031175059952038</v>
      </c>
      <c r="I605" s="10">
        <v>4.378388605642098E-2</v>
      </c>
      <c r="J605" s="10">
        <v>2.1552120006122763E-2</v>
      </c>
      <c r="K605" s="10">
        <v>4.9051667756703729E-4</v>
      </c>
      <c r="L605" s="10">
        <v>9.8879867916454606E-3</v>
      </c>
      <c r="M605" s="10">
        <v>0.16736240637119934</v>
      </c>
      <c r="N605" s="10">
        <v>0.11031175059952038</v>
      </c>
      <c r="O605" s="10">
        <v>0</v>
      </c>
      <c r="P605" s="10">
        <v>5.1336242514737666E-2</v>
      </c>
      <c r="Q605">
        <v>20</v>
      </c>
      <c r="R605">
        <v>16</v>
      </c>
      <c r="S605">
        <v>28</v>
      </c>
      <c r="T605">
        <v>35</v>
      </c>
      <c r="U605">
        <v>41</v>
      </c>
      <c r="V605">
        <v>6</v>
      </c>
      <c r="W605">
        <v>1</v>
      </c>
    </row>
    <row r="606" spans="1:23" x14ac:dyDescent="0.25">
      <c r="A606" s="9">
        <v>40806</v>
      </c>
      <c r="B606" s="10">
        <v>5.3986378205128204E-3</v>
      </c>
      <c r="C606" s="10">
        <v>1.3730769230769232E-2</v>
      </c>
      <c r="D606" s="10">
        <v>1.1806797853309481E-2</v>
      </c>
      <c r="E606" s="10">
        <v>1.6210284280936453E-2</v>
      </c>
      <c r="F606" s="10">
        <v>9.3331939799331104E-3</v>
      </c>
      <c r="G606" s="10">
        <v>8.2600245499181671E-2</v>
      </c>
      <c r="H606" s="10">
        <v>8.4134615384615381E-3</v>
      </c>
      <c r="I606" s="10">
        <v>5.6479683165461099E-2</v>
      </c>
      <c r="J606" s="10">
        <v>2.1603927986906711E-2</v>
      </c>
      <c r="K606" s="10">
        <v>9.8499061913696071E-4</v>
      </c>
      <c r="L606" s="10">
        <v>9.8600708029253307E-3</v>
      </c>
      <c r="M606" s="10">
        <v>9.1013707037643207E-2</v>
      </c>
      <c r="N606" s="10">
        <v>0.11057692307692307</v>
      </c>
      <c r="O606" s="10">
        <v>0</v>
      </c>
      <c r="P606" s="10">
        <v>4.8934733215796868E-2</v>
      </c>
      <c r="Q606">
        <v>39</v>
      </c>
      <c r="R606">
        <v>15</v>
      </c>
      <c r="S606">
        <v>19</v>
      </c>
      <c r="T606">
        <v>7</v>
      </c>
      <c r="U606">
        <v>27</v>
      </c>
      <c r="V606">
        <v>3</v>
      </c>
      <c r="W606">
        <v>10</v>
      </c>
    </row>
    <row r="607" spans="1:23" x14ac:dyDescent="0.25">
      <c r="A607" s="9">
        <v>40802</v>
      </c>
      <c r="B607" s="10">
        <v>6.4440619621342517E-3</v>
      </c>
      <c r="C607" s="10">
        <v>7.4096385542168665E-3</v>
      </c>
      <c r="D607" s="10">
        <v>1.1855421686746987E-2</v>
      </c>
      <c r="E607" s="10">
        <v>1.2424698795180723E-2</v>
      </c>
      <c r="F607" s="10">
        <v>5.4305024977960624E-3</v>
      </c>
      <c r="G607" s="10">
        <v>0.1107460143604722</v>
      </c>
      <c r="H607" s="10">
        <v>1.4056224899598392E-3</v>
      </c>
      <c r="I607" s="10">
        <v>4.3564323496074892E-2</v>
      </c>
      <c r="J607" s="10">
        <v>2.1655985644706485E-2</v>
      </c>
      <c r="K607" s="10">
        <v>4.9653158086893025E-4</v>
      </c>
      <c r="L607" s="10">
        <v>9.589756685978475E-3</v>
      </c>
      <c r="M607" s="10">
        <v>0.11215163685043204</v>
      </c>
      <c r="N607" s="10">
        <v>0.1107460143604722</v>
      </c>
      <c r="O607" s="10">
        <v>0</v>
      </c>
      <c r="P607" s="10">
        <v>4.9322225786031078E-2</v>
      </c>
      <c r="Q607">
        <v>34</v>
      </c>
      <c r="R607">
        <v>29</v>
      </c>
      <c r="S607">
        <v>16</v>
      </c>
      <c r="T607">
        <v>14</v>
      </c>
      <c r="U607">
        <v>39</v>
      </c>
      <c r="V607">
        <v>1</v>
      </c>
      <c r="W607">
        <v>11</v>
      </c>
    </row>
    <row r="608" spans="1:23" x14ac:dyDescent="0.25">
      <c r="A608" s="9">
        <v>40799</v>
      </c>
      <c r="B608" s="10">
        <v>2.318840579710145E-2</v>
      </c>
      <c r="C608" s="10">
        <v>1.9967793880837359E-3</v>
      </c>
      <c r="D608" s="10">
        <v>1.5876746311528921E-2</v>
      </c>
      <c r="E608" s="10">
        <v>8.9673913043478264E-3</v>
      </c>
      <c r="F608" s="10">
        <v>1.6790123456790124E-2</v>
      </c>
      <c r="G608" s="10">
        <v>3.5436203466894009E-2</v>
      </c>
      <c r="H608" s="10">
        <v>7.246376811594203E-3</v>
      </c>
      <c r="I608" s="10">
        <v>6.6819446257852064E-2</v>
      </c>
      <c r="J608" s="10">
        <v>2.318840579710145E-2</v>
      </c>
      <c r="K608" s="10">
        <v>1.4855072463768116E-3</v>
      </c>
      <c r="L608" s="10">
        <v>9.8014720041755855E-3</v>
      </c>
      <c r="M608" s="10">
        <v>4.2682580278488209E-2</v>
      </c>
      <c r="N608" s="10">
        <v>0.10866910866910866</v>
      </c>
      <c r="O608" s="10">
        <v>0</v>
      </c>
      <c r="P608" s="10">
        <v>4.4738297134047166E-2</v>
      </c>
      <c r="Q608">
        <v>1</v>
      </c>
      <c r="R608">
        <v>47</v>
      </c>
      <c r="S608">
        <v>9</v>
      </c>
      <c r="T608">
        <v>25</v>
      </c>
      <c r="U608">
        <v>7</v>
      </c>
      <c r="V608">
        <v>7</v>
      </c>
      <c r="W608">
        <v>10</v>
      </c>
    </row>
    <row r="609" spans="1:23" x14ac:dyDescent="0.25">
      <c r="A609" s="9">
        <v>40795</v>
      </c>
      <c r="B609" s="10">
        <v>1.4900353883404733E-2</v>
      </c>
      <c r="C609" s="10">
        <v>2.2740112994350282E-2</v>
      </c>
      <c r="D609" s="10">
        <v>6.0115220839943228E-3</v>
      </c>
      <c r="E609" s="10">
        <v>8.4611245628194789E-3</v>
      </c>
      <c r="F609" s="10">
        <v>9.4797857509721934E-3</v>
      </c>
      <c r="G609" s="10">
        <v>0.10283755475147591</v>
      </c>
      <c r="H609" s="10">
        <v>6.2515133171912832E-2</v>
      </c>
      <c r="I609" s="10">
        <v>6.1592899275541013E-2</v>
      </c>
      <c r="J609" s="10">
        <v>2.3244552058111378E-2</v>
      </c>
      <c r="K609" s="10">
        <v>9.9401044985344706E-4</v>
      </c>
      <c r="L609" s="10">
        <v>9.9658148771075497E-3</v>
      </c>
      <c r="M609" s="10">
        <v>0.16535268792338875</v>
      </c>
      <c r="N609" s="10">
        <v>0.10770827235718276</v>
      </c>
      <c r="O609" s="10">
        <v>0</v>
      </c>
      <c r="P609" s="10">
        <v>4.7402272984037465E-2</v>
      </c>
      <c r="Q609">
        <v>12</v>
      </c>
      <c r="R609">
        <v>2</v>
      </c>
      <c r="S609">
        <v>34</v>
      </c>
      <c r="T609">
        <v>27</v>
      </c>
      <c r="U609">
        <v>24</v>
      </c>
      <c r="V609">
        <v>2</v>
      </c>
      <c r="W609">
        <v>4</v>
      </c>
    </row>
    <row r="610" spans="1:23" x14ac:dyDescent="0.25">
      <c r="A610" s="9">
        <v>40792</v>
      </c>
      <c r="B610" s="10">
        <v>1.4936519790888723E-2</v>
      </c>
      <c r="C610" s="10">
        <v>7.4635922330097085E-3</v>
      </c>
      <c r="D610" s="10">
        <v>1.5953817895565468E-2</v>
      </c>
      <c r="E610" s="10">
        <v>1.1024115252113999E-2</v>
      </c>
      <c r="F610" s="10">
        <v>1.2341615928912293E-2</v>
      </c>
      <c r="G610" s="10">
        <v>8.5895361380798285E-2</v>
      </c>
      <c r="H610" s="10">
        <v>3.4385113268608408E-2</v>
      </c>
      <c r="I610" s="10">
        <v>6.1719661100490195E-2</v>
      </c>
      <c r="J610" s="10">
        <v>2.3300970873786409E-2</v>
      </c>
      <c r="K610" s="10">
        <v>9.911003236245954E-4</v>
      </c>
      <c r="L610" s="10">
        <v>1.0249756314083655E-2</v>
      </c>
      <c r="M610" s="10">
        <v>0.12028047464940669</v>
      </c>
      <c r="N610" s="10">
        <v>0.10796970020270992</v>
      </c>
      <c r="O610" s="10">
        <v>0</v>
      </c>
      <c r="P610" s="10">
        <v>4.9767539774524618E-2</v>
      </c>
      <c r="Q610">
        <v>13</v>
      </c>
      <c r="R610">
        <v>34</v>
      </c>
      <c r="S610">
        <v>10</v>
      </c>
      <c r="T610">
        <v>21</v>
      </c>
      <c r="U610">
        <v>19</v>
      </c>
      <c r="V610">
        <v>4</v>
      </c>
      <c r="W610">
        <v>7</v>
      </c>
    </row>
    <row r="611" spans="1:23" x14ac:dyDescent="0.25">
      <c r="A611" s="9">
        <v>40788</v>
      </c>
      <c r="B611" s="10">
        <v>4.9675587996755883E-3</v>
      </c>
      <c r="C611" s="10">
        <v>1.6459854014598537E-2</v>
      </c>
      <c r="D611" s="10">
        <v>1.0436403168193819E-2</v>
      </c>
      <c r="E611" s="10">
        <v>1.6912679102460124E-2</v>
      </c>
      <c r="F611" s="10">
        <v>1.5471957077796493E-2</v>
      </c>
      <c r="G611" s="10">
        <v>4.6829083325433687E-2</v>
      </c>
      <c r="H611" s="10">
        <v>4.4266541087826697E-2</v>
      </c>
      <c r="I611" s="10">
        <v>6.4248452162724567E-2</v>
      </c>
      <c r="J611" s="10">
        <v>2.3357664233576641E-2</v>
      </c>
      <c r="K611" s="10">
        <v>1.0010427528675705E-3</v>
      </c>
      <c r="L611" s="10">
        <v>1.0382657149026801E-2</v>
      </c>
      <c r="M611" s="10">
        <v>9.1095624413260384E-2</v>
      </c>
      <c r="N611" s="10">
        <v>0.10700248656453036</v>
      </c>
      <c r="O611" s="10">
        <v>0</v>
      </c>
      <c r="P611" s="10">
        <v>4.7944336838848876E-2</v>
      </c>
      <c r="Q611">
        <v>40</v>
      </c>
      <c r="R611">
        <v>7</v>
      </c>
      <c r="S611">
        <v>22</v>
      </c>
      <c r="T611">
        <v>5</v>
      </c>
      <c r="U611">
        <v>14</v>
      </c>
      <c r="V611">
        <v>5</v>
      </c>
      <c r="W611">
        <v>7</v>
      </c>
    </row>
    <row r="612" spans="1:23" x14ac:dyDescent="0.25">
      <c r="A612" s="9">
        <v>40785</v>
      </c>
      <c r="B612" s="10">
        <v>1.6068866571018654E-2</v>
      </c>
      <c r="C612" s="10">
        <v>1.0006253908692931E-2</v>
      </c>
      <c r="D612" s="10">
        <v>6.0258249641319955E-3</v>
      </c>
      <c r="E612" s="10">
        <v>1.642608262817322E-2</v>
      </c>
      <c r="F612" s="10">
        <v>1.3582317073170732E-2</v>
      </c>
      <c r="G612" s="10">
        <v>3.0805386178861791E-2</v>
      </c>
      <c r="H612" s="10">
        <v>9.8736409050837484E-2</v>
      </c>
      <c r="I612" s="10">
        <v>6.2109345145187525E-2</v>
      </c>
      <c r="J612" s="10">
        <v>2.2916450441100154E-2</v>
      </c>
      <c r="K612" s="10">
        <v>4.9914917753828708E-4</v>
      </c>
      <c r="L612" s="10">
        <v>1.0651057704585637E-2</v>
      </c>
      <c r="M612" s="10">
        <v>0.12954179522969927</v>
      </c>
      <c r="N612" s="10">
        <v>0.10726346823907801</v>
      </c>
      <c r="O612" s="10">
        <v>0</v>
      </c>
      <c r="P612" s="10">
        <v>4.9575777225285632E-2</v>
      </c>
      <c r="Q612">
        <v>9</v>
      </c>
      <c r="R612">
        <v>24</v>
      </c>
      <c r="S612">
        <v>39</v>
      </c>
      <c r="T612">
        <v>7</v>
      </c>
      <c r="U612">
        <v>18</v>
      </c>
      <c r="V612">
        <v>8</v>
      </c>
      <c r="W612">
        <v>2</v>
      </c>
    </row>
    <row r="613" spans="1:23" x14ac:dyDescent="0.25">
      <c r="A613" s="9">
        <v>40781</v>
      </c>
      <c r="B613" s="10">
        <v>1.5481454507621079E-2</v>
      </c>
      <c r="C613" s="10">
        <v>1.0546487808101499E-2</v>
      </c>
      <c r="D613" s="10">
        <v>1.4017929910350448E-2</v>
      </c>
      <c r="E613" s="10">
        <v>7.557234941098021E-3</v>
      </c>
      <c r="F613" s="10">
        <v>6.007684247293049E-3</v>
      </c>
      <c r="G613" s="10">
        <v>0.10500579076051988</v>
      </c>
      <c r="H613" s="10">
        <v>7.4146911874136287E-2</v>
      </c>
      <c r="I613" s="10">
        <v>5.3610791414464093E-2</v>
      </c>
      <c r="J613" s="10">
        <v>2.2972480882276439E-2</v>
      </c>
      <c r="K613" s="10">
        <v>2.503201769705437E-3</v>
      </c>
      <c r="L613" s="10">
        <v>1.0567387106691327E-2</v>
      </c>
      <c r="M613" s="10">
        <v>0.17915270263465616</v>
      </c>
      <c r="N613" s="10">
        <v>0.10628979822133856</v>
      </c>
      <c r="O613" s="10">
        <v>0</v>
      </c>
      <c r="P613" s="10">
        <v>5.4278398483910036E-2</v>
      </c>
      <c r="Q613">
        <v>12</v>
      </c>
      <c r="R613">
        <v>23</v>
      </c>
      <c r="S613">
        <v>18</v>
      </c>
      <c r="T613">
        <v>31</v>
      </c>
      <c r="U613">
        <v>39</v>
      </c>
      <c r="V613">
        <v>2</v>
      </c>
      <c r="W613">
        <v>5</v>
      </c>
    </row>
    <row r="614" spans="1:23" x14ac:dyDescent="0.25">
      <c r="A614" s="9">
        <v>40778</v>
      </c>
      <c r="B614" s="10">
        <v>1.4511846405228759E-2</v>
      </c>
      <c r="C614" s="10">
        <v>2.0086083213773313E-3</v>
      </c>
      <c r="D614" s="10">
        <v>3.5093582887700536E-3</v>
      </c>
      <c r="E614" s="10">
        <v>1.4077425842131725E-2</v>
      </c>
      <c r="F614" s="10">
        <v>2.1940500338066261E-2</v>
      </c>
      <c r="G614" s="10">
        <v>1.8615040953090099E-2</v>
      </c>
      <c r="H614" s="10">
        <v>4.5939757481940145E-2</v>
      </c>
      <c r="I614" s="10">
        <v>5.6047739195574126E-2</v>
      </c>
      <c r="J614" s="10">
        <v>2.2528160200250315E-2</v>
      </c>
      <c r="K614" s="10">
        <v>2.0063839489284085E-3</v>
      </c>
      <c r="L614" s="10">
        <v>1.0468992055008695E-2</v>
      </c>
      <c r="M614" s="10">
        <v>6.4554798435030245E-2</v>
      </c>
      <c r="N614" s="10">
        <v>0.10159448394742512</v>
      </c>
      <c r="O614" s="10">
        <v>0</v>
      </c>
      <c r="P614" s="10">
        <v>5.053599180756476E-2</v>
      </c>
      <c r="Q614">
        <v>13</v>
      </c>
      <c r="R614">
        <v>49</v>
      </c>
      <c r="S614">
        <v>44</v>
      </c>
      <c r="T614">
        <v>16</v>
      </c>
      <c r="U614">
        <v>3</v>
      </c>
      <c r="V614">
        <v>9</v>
      </c>
      <c r="W614">
        <v>8</v>
      </c>
    </row>
    <row r="615" spans="1:23" x14ac:dyDescent="0.25">
      <c r="A615" s="9">
        <v>40774</v>
      </c>
      <c r="B615" s="10">
        <v>1.2088452088452089E-2</v>
      </c>
      <c r="C615" s="10">
        <v>7.5424261470773109E-3</v>
      </c>
      <c r="D615" s="10">
        <v>1.4086814086814087E-2</v>
      </c>
      <c r="E615" s="10">
        <v>9.1611091611091613E-3</v>
      </c>
      <c r="F615" s="10">
        <v>1.2636012636012637E-2</v>
      </c>
      <c r="G615" s="10">
        <v>7.9632079632079633E-2</v>
      </c>
      <c r="H615" s="10">
        <v>2.9484029484029488E-3</v>
      </c>
      <c r="I615" s="10">
        <v>5.5514814119465281E-2</v>
      </c>
      <c r="J615" s="10">
        <v>2.2583511945214074E-2</v>
      </c>
      <c r="K615" s="10">
        <v>1.0073710073710074E-3</v>
      </c>
      <c r="L615" s="10">
        <v>1.0435819848924706E-2</v>
      </c>
      <c r="M615" s="10">
        <v>8.2580482580482575E-2</v>
      </c>
      <c r="N615" s="10">
        <v>0.10060210060210061</v>
      </c>
      <c r="O615" s="10">
        <v>0</v>
      </c>
      <c r="P615" s="10">
        <v>4.7211076836793785E-2</v>
      </c>
      <c r="Q615">
        <v>22</v>
      </c>
      <c r="R615">
        <v>34</v>
      </c>
      <c r="S615">
        <v>15</v>
      </c>
      <c r="T615">
        <v>29</v>
      </c>
      <c r="U615">
        <v>21</v>
      </c>
      <c r="V615">
        <v>4</v>
      </c>
      <c r="W615">
        <v>11</v>
      </c>
    </row>
    <row r="616" spans="1:23" x14ac:dyDescent="0.25">
      <c r="A616" s="9">
        <v>40771</v>
      </c>
      <c r="B616" s="10">
        <v>1.1606391925988226E-2</v>
      </c>
      <c r="C616" s="10">
        <v>5.5692391899288454E-3</v>
      </c>
      <c r="D616" s="10">
        <v>1.3136288998357963E-2</v>
      </c>
      <c r="E616" s="10">
        <v>5.075384385729213E-3</v>
      </c>
      <c r="F616" s="10">
        <v>1.3624894869638351E-2</v>
      </c>
      <c r="G616" s="10">
        <v>8.2110183975067863E-2</v>
      </c>
      <c r="H616" s="10">
        <v>4.6078485636796375E-2</v>
      </c>
      <c r="I616" s="10">
        <v>4.9012199369642601E-2</v>
      </c>
      <c r="J616" s="10">
        <v>2.2639136358872238E-2</v>
      </c>
      <c r="K616" s="10">
        <v>1.0061838381720993E-3</v>
      </c>
      <c r="L616" s="10">
        <v>1.0188976515860468E-2</v>
      </c>
      <c r="M616" s="10">
        <v>0.12818866961186423</v>
      </c>
      <c r="N616" s="10">
        <v>9.711470795214637E-2</v>
      </c>
      <c r="O616" s="10">
        <v>0</v>
      </c>
      <c r="P616" s="10">
        <v>4.8795520552578235E-2</v>
      </c>
      <c r="Q616">
        <v>24</v>
      </c>
      <c r="R616">
        <v>37</v>
      </c>
      <c r="S616">
        <v>16</v>
      </c>
      <c r="T616">
        <v>39</v>
      </c>
      <c r="U616">
        <v>13</v>
      </c>
      <c r="V616">
        <v>4</v>
      </c>
      <c r="W616">
        <v>7</v>
      </c>
    </row>
    <row r="617" spans="1:23" x14ac:dyDescent="0.25">
      <c r="A617" s="9">
        <v>40767</v>
      </c>
      <c r="B617" s="10">
        <v>1.5194681861348529E-3</v>
      </c>
      <c r="C617" s="10">
        <v>1.4246165357276469E-2</v>
      </c>
      <c r="D617" s="10">
        <v>1.5204678362573101E-2</v>
      </c>
      <c r="E617" s="10">
        <v>5.6131687242798349E-3</v>
      </c>
      <c r="F617" s="10">
        <v>6.5593129361245298E-3</v>
      </c>
      <c r="G617" s="10">
        <v>7.2559670781893001E-2</v>
      </c>
      <c r="H617" s="10">
        <v>0.10234703568036901</v>
      </c>
      <c r="I617" s="10">
        <v>4.3142793566388782E-2</v>
      </c>
      <c r="J617" s="10">
        <v>2.2695035460992909E-2</v>
      </c>
      <c r="K617" s="10">
        <v>1.5176151761517613E-3</v>
      </c>
      <c r="L617" s="10">
        <v>9.801212856647144E-3</v>
      </c>
      <c r="M617" s="10">
        <v>0.17490670646226203</v>
      </c>
      <c r="N617" s="10">
        <v>0.10234703568036901</v>
      </c>
      <c r="O617" s="10">
        <v>0</v>
      </c>
      <c r="P617" s="10">
        <v>5.3576017464007752E-2</v>
      </c>
      <c r="Q617">
        <v>49</v>
      </c>
      <c r="R617">
        <v>9</v>
      </c>
      <c r="S617">
        <v>7</v>
      </c>
      <c r="T617">
        <v>37</v>
      </c>
      <c r="U617">
        <v>35</v>
      </c>
      <c r="V617">
        <v>5</v>
      </c>
      <c r="W617">
        <v>1</v>
      </c>
    </row>
    <row r="618" spans="1:23" x14ac:dyDescent="0.25">
      <c r="A618" s="9">
        <v>40764</v>
      </c>
      <c r="B618" s="10">
        <v>1.9306930693069307E-2</v>
      </c>
      <c r="C618" s="10">
        <v>7.6113861386138612E-3</v>
      </c>
      <c r="D618" s="10">
        <v>4.0646169880145903E-3</v>
      </c>
      <c r="E618" s="10">
        <v>1.5315594059405941E-3</v>
      </c>
      <c r="F618" s="10">
        <v>2.0242024202420241E-2</v>
      </c>
      <c r="G618" s="10">
        <v>4.5060756075607562E-2</v>
      </c>
      <c r="H618" s="10">
        <v>4.6410891089108917E-3</v>
      </c>
      <c r="I618" s="10">
        <v>5.2756517428058591E-2</v>
      </c>
      <c r="J618" s="10">
        <v>2.2245628818200969E-2</v>
      </c>
      <c r="K618" s="10">
        <v>5.1051980198019804E-4</v>
      </c>
      <c r="L618" s="10">
        <v>9.8251675799525366E-3</v>
      </c>
      <c r="M618" s="10">
        <v>4.9701845184518451E-2</v>
      </c>
      <c r="N618" s="10">
        <v>0.10134914590360135</v>
      </c>
      <c r="O618" s="10">
        <v>0</v>
      </c>
      <c r="P618" s="10">
        <v>4.8604525401465919E-2</v>
      </c>
      <c r="Q618">
        <v>4</v>
      </c>
      <c r="R618">
        <v>31</v>
      </c>
      <c r="S618">
        <v>42</v>
      </c>
      <c r="T618">
        <v>48</v>
      </c>
      <c r="U618">
        <v>3</v>
      </c>
      <c r="V618">
        <v>8</v>
      </c>
      <c r="W618">
        <v>10</v>
      </c>
    </row>
    <row r="619" spans="1:23" x14ac:dyDescent="0.25">
      <c r="A619" s="9">
        <v>40760</v>
      </c>
      <c r="B619" s="10">
        <v>8.6777738390641616E-3</v>
      </c>
      <c r="C619" s="10">
        <v>3.0485643388869195E-3</v>
      </c>
      <c r="D619" s="10">
        <v>1.6377171215880892E-2</v>
      </c>
      <c r="E619" s="10">
        <v>1.5368606419594973E-2</v>
      </c>
      <c r="F619" s="10">
        <v>7.172016329144321E-3</v>
      </c>
      <c r="G619" s="10">
        <v>0.10163828107376494</v>
      </c>
      <c r="H619" s="10">
        <v>3.1017369727047149E-3</v>
      </c>
      <c r="I619" s="10">
        <v>5.0644132142571262E-2</v>
      </c>
      <c r="J619" s="10">
        <v>2.1793991869489469E-2</v>
      </c>
      <c r="K619" s="10">
        <v>1.5270089711777058E-3</v>
      </c>
      <c r="L619" s="10">
        <v>9.7028409698405888E-3</v>
      </c>
      <c r="M619" s="10">
        <v>0.10474001804646965</v>
      </c>
      <c r="N619" s="10">
        <v>0.10163828107376494</v>
      </c>
      <c r="O619" s="10">
        <v>0</v>
      </c>
      <c r="P619" s="10">
        <v>4.8522815096610404E-2</v>
      </c>
      <c r="Q619">
        <v>28</v>
      </c>
      <c r="R619">
        <v>46</v>
      </c>
      <c r="S619">
        <v>5</v>
      </c>
      <c r="T619">
        <v>9</v>
      </c>
      <c r="U619">
        <v>33</v>
      </c>
      <c r="V619">
        <v>1</v>
      </c>
      <c r="W619">
        <v>10</v>
      </c>
    </row>
    <row r="620" spans="1:23" x14ac:dyDescent="0.25">
      <c r="A620" s="9">
        <v>40757</v>
      </c>
      <c r="B620" s="10">
        <v>3.5742340926944224E-3</v>
      </c>
      <c r="C620" s="10">
        <v>1.225451688923802E-2</v>
      </c>
      <c r="D620" s="10">
        <v>1.9876228613032398E-2</v>
      </c>
      <c r="E620" s="10">
        <v>1.6350679037246203E-2</v>
      </c>
      <c r="F620" s="10">
        <v>6.1567164179104471E-3</v>
      </c>
      <c r="G620" s="10">
        <v>5.1520746781556138E-2</v>
      </c>
      <c r="H620" s="10">
        <v>9.8130039457882998E-2</v>
      </c>
      <c r="I620" s="10">
        <v>5.8212375050121487E-2</v>
      </c>
      <c r="J620" s="10">
        <v>2.1848205779612575E-2</v>
      </c>
      <c r="K620" s="10">
        <v>1.0166558511788882E-3</v>
      </c>
      <c r="L620" s="10">
        <v>9.7898761150969765E-3</v>
      </c>
      <c r="M620" s="10">
        <v>0.14965078623943914</v>
      </c>
      <c r="N620" s="10">
        <v>9.9375282677521479E-2</v>
      </c>
      <c r="O620" s="10">
        <v>0</v>
      </c>
      <c r="P620" s="10">
        <v>5.0986679235143807E-2</v>
      </c>
      <c r="Q620">
        <v>43</v>
      </c>
      <c r="R620">
        <v>17</v>
      </c>
      <c r="S620">
        <v>3</v>
      </c>
      <c r="T620">
        <v>9</v>
      </c>
      <c r="U620">
        <v>35</v>
      </c>
      <c r="V620">
        <v>7</v>
      </c>
      <c r="W620">
        <v>2</v>
      </c>
    </row>
    <row r="621" spans="1:23" x14ac:dyDescent="0.25">
      <c r="A621" s="9">
        <v>40753</v>
      </c>
      <c r="B621" s="10">
        <v>1.172069825436409E-2</v>
      </c>
      <c r="C621" s="10">
        <v>1.1201163757273482E-2</v>
      </c>
      <c r="D621" s="10">
        <v>1.3930690515091581E-2</v>
      </c>
      <c r="E621" s="10">
        <v>1.937378775284012E-2</v>
      </c>
      <c r="F621" s="10">
        <v>9.1815914758558159E-3</v>
      </c>
      <c r="G621" s="10">
        <v>5.7966785164747708E-2</v>
      </c>
      <c r="H621" s="10">
        <v>3.3250207813798833E-3</v>
      </c>
      <c r="I621" s="10">
        <v>6.5407931755425086E-2</v>
      </c>
      <c r="J621" s="10">
        <v>2.1902690083302381E-2</v>
      </c>
      <c r="K621" s="10">
        <v>5.1062819142619635E-4</v>
      </c>
      <c r="L621" s="10">
        <v>1.0141412900383165E-2</v>
      </c>
      <c r="M621" s="10">
        <v>6.1291805946127591E-2</v>
      </c>
      <c r="N621" s="10">
        <v>9.4591108435807023E-2</v>
      </c>
      <c r="O621" s="10">
        <v>0</v>
      </c>
      <c r="P621" s="10">
        <v>4.6106959663559439E-2</v>
      </c>
      <c r="Q621">
        <v>19</v>
      </c>
      <c r="R621">
        <v>20</v>
      </c>
      <c r="S621">
        <v>14</v>
      </c>
      <c r="T621">
        <v>3</v>
      </c>
      <c r="U621">
        <v>26</v>
      </c>
      <c r="V621">
        <v>4</v>
      </c>
      <c r="W621">
        <v>10</v>
      </c>
    </row>
    <row r="622" spans="1:23" x14ac:dyDescent="0.25">
      <c r="A622" s="9">
        <v>40750</v>
      </c>
      <c r="B622" s="10">
        <v>1.8450000000000001E-2</v>
      </c>
      <c r="C622" s="10">
        <v>1.3351351351351352E-2</v>
      </c>
      <c r="D622" s="10">
        <v>1.2333333333333332E-2</v>
      </c>
      <c r="E622" s="10">
        <v>2.0487804878048781E-3</v>
      </c>
      <c r="F622" s="10">
        <v>1.0849999999999999E-2</v>
      </c>
      <c r="G622" s="10">
        <v>7.3255208333333321E-2</v>
      </c>
      <c r="H622" s="10">
        <v>5.0000000000000001E-3</v>
      </c>
      <c r="I622" s="10">
        <v>5.703346517248957E-2</v>
      </c>
      <c r="J622" s="10">
        <v>2.0936170212765958E-2</v>
      </c>
      <c r="K622" s="10">
        <v>1.5357142857142854E-3</v>
      </c>
      <c r="L622" s="10">
        <v>1.0088012668700954E-2</v>
      </c>
      <c r="M622" s="10">
        <v>7.8255208333333326E-2</v>
      </c>
      <c r="N622" s="10">
        <v>8.9770114942528734E-2</v>
      </c>
      <c r="O622" s="10">
        <v>0</v>
      </c>
      <c r="P622" s="10">
        <v>4.2940716374574049E-2</v>
      </c>
      <c r="Q622">
        <v>5</v>
      </c>
      <c r="R622">
        <v>15</v>
      </c>
      <c r="S622">
        <v>18</v>
      </c>
      <c r="T622">
        <v>48</v>
      </c>
      <c r="U622">
        <v>21</v>
      </c>
      <c r="V622">
        <v>4</v>
      </c>
      <c r="W622">
        <v>10</v>
      </c>
    </row>
    <row r="623" spans="1:23" x14ac:dyDescent="0.25">
      <c r="A623" s="9">
        <v>40746</v>
      </c>
      <c r="B623" s="10">
        <v>1.9452887537993922E-2</v>
      </c>
      <c r="C623" s="10">
        <v>1.129653401797176E-2</v>
      </c>
      <c r="D623" s="10">
        <v>7.1974808816914074E-3</v>
      </c>
      <c r="E623" s="10">
        <v>1.0252904989747093E-2</v>
      </c>
      <c r="F623" s="10">
        <v>1.9381787802840434E-2</v>
      </c>
      <c r="G623" s="10">
        <v>7.6164437066692708E-2</v>
      </c>
      <c r="H623" s="10">
        <v>0.10136452241715399</v>
      </c>
      <c r="I623" s="10">
        <v>6.7581595230244609E-2</v>
      </c>
      <c r="J623" s="10">
        <v>2.0476723724204129E-2</v>
      </c>
      <c r="K623" s="10">
        <v>5.1347881899871633E-4</v>
      </c>
      <c r="L623" s="10">
        <v>1.0263777876219833E-2</v>
      </c>
      <c r="M623" s="10">
        <v>0.1775289594838467</v>
      </c>
      <c r="N623" s="10">
        <v>0.10136452241715399</v>
      </c>
      <c r="O623" s="10">
        <v>0</v>
      </c>
      <c r="P623" s="10">
        <v>4.6856995374598635E-2</v>
      </c>
      <c r="Q623">
        <v>2</v>
      </c>
      <c r="R623">
        <v>20</v>
      </c>
      <c r="S623">
        <v>32</v>
      </c>
      <c r="T623">
        <v>25</v>
      </c>
      <c r="U623">
        <v>3</v>
      </c>
      <c r="V623">
        <v>4</v>
      </c>
      <c r="W623">
        <v>1</v>
      </c>
    </row>
    <row r="624" spans="1:23" x14ac:dyDescent="0.25">
      <c r="A624" s="9">
        <v>40743</v>
      </c>
      <c r="B624" s="10">
        <v>1.5452261306532662E-2</v>
      </c>
      <c r="C624" s="10">
        <v>1.0810148302488051E-2</v>
      </c>
      <c r="D624" s="10">
        <v>1.5452261306532662E-2</v>
      </c>
      <c r="E624" s="10">
        <v>2.0615900012884939E-3</v>
      </c>
      <c r="F624" s="10">
        <v>1.1346204707749274E-2</v>
      </c>
      <c r="G624" s="10">
        <v>6.9838439509374836E-2</v>
      </c>
      <c r="H624" s="10">
        <v>3.4333251623973528E-2</v>
      </c>
      <c r="I624" s="10">
        <v>5.5122465624591145E-2</v>
      </c>
      <c r="J624" s="10">
        <v>2.0014968459317866E-2</v>
      </c>
      <c r="K624" s="10">
        <v>1.5546482412060302E-3</v>
      </c>
      <c r="L624" s="10">
        <v>1.0309746343695032E-2</v>
      </c>
      <c r="M624" s="10">
        <v>0.10417169113334837</v>
      </c>
      <c r="N624" s="10">
        <v>9.9078726968174199E-2</v>
      </c>
      <c r="O624" s="10">
        <v>0</v>
      </c>
      <c r="P624" s="10">
        <v>4.4962082554328604E-2</v>
      </c>
      <c r="Q624">
        <v>15</v>
      </c>
      <c r="R624">
        <v>23</v>
      </c>
      <c r="S624">
        <v>15</v>
      </c>
      <c r="T624">
        <v>47</v>
      </c>
      <c r="U624">
        <v>20</v>
      </c>
      <c r="V624">
        <v>4</v>
      </c>
      <c r="W624">
        <v>7</v>
      </c>
    </row>
    <row r="625" spans="1:23" x14ac:dyDescent="0.25">
      <c r="A625" s="9">
        <v>40739</v>
      </c>
      <c r="B625" s="10">
        <v>1.3950784731641155E-2</v>
      </c>
      <c r="C625" s="10">
        <v>1.7062176852711122E-2</v>
      </c>
      <c r="D625" s="10">
        <v>1.456081904607134E-2</v>
      </c>
      <c r="E625" s="10">
        <v>1.4575986565910999E-2</v>
      </c>
      <c r="F625" s="10">
        <v>9.8805557812626961E-3</v>
      </c>
      <c r="G625" s="10">
        <v>8.9089221795041751E-2</v>
      </c>
      <c r="H625" s="10">
        <v>7.0205596024235817E-2</v>
      </c>
      <c r="I625" s="10">
        <v>7.0030322977597315E-2</v>
      </c>
      <c r="J625" s="10">
        <v>1.9550886971434693E-2</v>
      </c>
      <c r="K625" s="10">
        <v>1.0333914616030484E-3</v>
      </c>
      <c r="L625" s="10">
        <v>1.064077826843717E-2</v>
      </c>
      <c r="M625" s="10">
        <v>0.15929481781927757</v>
      </c>
      <c r="N625" s="10">
        <v>9.2961097117268396E-2</v>
      </c>
      <c r="O625" s="10">
        <v>0</v>
      </c>
      <c r="P625" s="10">
        <v>4.7699109637269234E-2</v>
      </c>
      <c r="Q625">
        <v>20</v>
      </c>
      <c r="R625">
        <v>5</v>
      </c>
      <c r="S625">
        <v>18</v>
      </c>
      <c r="T625">
        <v>17</v>
      </c>
      <c r="U625">
        <v>26</v>
      </c>
      <c r="V625">
        <v>2</v>
      </c>
      <c r="W625">
        <v>4</v>
      </c>
    </row>
    <row r="626" spans="1:23" x14ac:dyDescent="0.25">
      <c r="A626" s="9">
        <v>40736</v>
      </c>
      <c r="B626" s="10">
        <v>9.8484848484848477E-3</v>
      </c>
      <c r="C626" s="10">
        <v>1.5473887814313346E-2</v>
      </c>
      <c r="D626" s="10">
        <v>1.65374677002584E-2</v>
      </c>
      <c r="E626" s="10">
        <v>1.555023923444976E-2</v>
      </c>
      <c r="F626" s="10">
        <v>1.7083333333333332E-2</v>
      </c>
      <c r="G626" s="10">
        <v>5.1128569647088166E-2</v>
      </c>
      <c r="H626" s="10">
        <v>8.4175084175084171E-4</v>
      </c>
      <c r="I626" s="10">
        <v>7.4493412930839692E-2</v>
      </c>
      <c r="J626" s="10">
        <v>1.9178628389154705E-2</v>
      </c>
      <c r="K626" s="10">
        <v>1.038961038961039E-3</v>
      </c>
      <c r="L626" s="10">
        <v>1.0863924260283174E-2</v>
      </c>
      <c r="M626" s="10">
        <v>5.1970320488839011E-2</v>
      </c>
      <c r="N626" s="10">
        <v>8.2982603815937153E-2</v>
      </c>
      <c r="O626" s="10">
        <v>0</v>
      </c>
      <c r="P626" s="10">
        <v>4.4134053710178485E-2</v>
      </c>
      <c r="Q626">
        <v>28</v>
      </c>
      <c r="R626">
        <v>16</v>
      </c>
      <c r="S626">
        <v>11</v>
      </c>
      <c r="T626">
        <v>15</v>
      </c>
      <c r="U626">
        <v>5</v>
      </c>
      <c r="V626">
        <v>6</v>
      </c>
      <c r="W626">
        <v>11</v>
      </c>
    </row>
    <row r="627" spans="1:23" x14ac:dyDescent="0.25">
      <c r="A627" s="9">
        <v>40732</v>
      </c>
      <c r="B627" s="10">
        <v>1.3457102672292545E-2</v>
      </c>
      <c r="C627" s="10">
        <v>1.5636634400595682E-2</v>
      </c>
      <c r="D627" s="10">
        <v>4.6768820786142569E-3</v>
      </c>
      <c r="E627" s="10">
        <v>1.0400273691412932E-2</v>
      </c>
      <c r="F627" s="10">
        <v>4.1448336767736238E-3</v>
      </c>
      <c r="G627" s="10">
        <v>0.11518987341772152</v>
      </c>
      <c r="H627" s="10">
        <v>2.5316455696202532E-3</v>
      </c>
      <c r="I627" s="10">
        <v>4.8315726519689031E-2</v>
      </c>
      <c r="J627" s="10">
        <v>1.9227181878747501E-2</v>
      </c>
      <c r="K627" s="10">
        <v>1.0342041475895501E-3</v>
      </c>
      <c r="L627" s="10">
        <v>1.0882593540684613E-2</v>
      </c>
      <c r="M627" s="10">
        <v>0.11772151898734177</v>
      </c>
      <c r="N627" s="10">
        <v>0.11518987341772152</v>
      </c>
      <c r="O627" s="10">
        <v>0</v>
      </c>
      <c r="P627" s="10">
        <v>4.3422526550733531E-2</v>
      </c>
      <c r="Q627">
        <v>22</v>
      </c>
      <c r="R627">
        <v>11</v>
      </c>
      <c r="S627">
        <v>43</v>
      </c>
      <c r="T627">
        <v>28</v>
      </c>
      <c r="U627">
        <v>44</v>
      </c>
      <c r="V627">
        <v>1</v>
      </c>
      <c r="W627">
        <v>11</v>
      </c>
    </row>
    <row r="628" spans="1:23" x14ac:dyDescent="0.25">
      <c r="A628" s="9">
        <v>40729</v>
      </c>
      <c r="B628" s="10">
        <v>5.186493047892297E-4</v>
      </c>
      <c r="C628" s="10">
        <v>8.422635833803347E-3</v>
      </c>
      <c r="D628" s="10">
        <v>1.5591007976794777E-2</v>
      </c>
      <c r="E628" s="10">
        <v>1.5651438240270731E-2</v>
      </c>
      <c r="F628" s="10">
        <v>9.3546047860768658E-3</v>
      </c>
      <c r="G628" s="10">
        <v>0.1103915047552366</v>
      </c>
      <c r="H628" s="10">
        <v>0.11032332818362393</v>
      </c>
      <c r="I628" s="10">
        <v>4.9538336141734952E-2</v>
      </c>
      <c r="J628" s="10">
        <v>1.9275981832754474E-2</v>
      </c>
      <c r="K628" s="10">
        <v>5.186493047892297E-4</v>
      </c>
      <c r="L628" s="10">
        <v>1.0692594190094197E-2</v>
      </c>
      <c r="M628" s="10">
        <v>0.22071483293886052</v>
      </c>
      <c r="N628" s="10">
        <v>0.11419909757473209</v>
      </c>
      <c r="O628" s="10">
        <v>0</v>
      </c>
      <c r="P628" s="10">
        <v>4.9591304561698739E-2</v>
      </c>
      <c r="Q628">
        <v>50</v>
      </c>
      <c r="R628">
        <v>32</v>
      </c>
      <c r="S628">
        <v>12</v>
      </c>
      <c r="T628">
        <v>11</v>
      </c>
      <c r="U628">
        <v>30</v>
      </c>
      <c r="V628">
        <v>2</v>
      </c>
      <c r="W628">
        <v>3</v>
      </c>
    </row>
    <row r="629" spans="1:23" x14ac:dyDescent="0.25">
      <c r="A629" s="9">
        <v>40725</v>
      </c>
      <c r="B629" s="10">
        <v>1.9338422391857506E-2</v>
      </c>
      <c r="C629" s="10">
        <v>9.8840825558382823E-3</v>
      </c>
      <c r="D629" s="10">
        <v>1.4111821745409531E-2</v>
      </c>
      <c r="E629" s="10">
        <v>1.7811704834605598E-2</v>
      </c>
      <c r="F629" s="10">
        <v>1.2607732085693178E-2</v>
      </c>
      <c r="G629" s="10">
        <v>7.3362329131901299E-2</v>
      </c>
      <c r="H629" s="10">
        <v>9.4036259541984732E-2</v>
      </c>
      <c r="I629" s="10">
        <v>7.3753763613404091E-2</v>
      </c>
      <c r="J629" s="10">
        <v>1.9338422391857506E-2</v>
      </c>
      <c r="K629" s="10">
        <v>1.5639545708434183E-3</v>
      </c>
      <c r="L629" s="10">
        <v>1.0963692373170455E-2</v>
      </c>
      <c r="M629" s="10">
        <v>0.16739858867388602</v>
      </c>
      <c r="N629" s="10">
        <v>0.11448968052021487</v>
      </c>
      <c r="O629" s="10">
        <v>0</v>
      </c>
      <c r="P629" s="10">
        <v>5.3556942286494567E-2</v>
      </c>
      <c r="Q629">
        <v>1</v>
      </c>
      <c r="R629">
        <v>33</v>
      </c>
      <c r="S629">
        <v>18</v>
      </c>
      <c r="T629">
        <v>4</v>
      </c>
      <c r="U629">
        <v>22</v>
      </c>
      <c r="V629">
        <v>5</v>
      </c>
      <c r="W629">
        <v>4</v>
      </c>
    </row>
    <row r="630" spans="1:23" x14ac:dyDescent="0.25">
      <c r="A630" s="9">
        <v>40722</v>
      </c>
      <c r="B630" s="10">
        <v>1.7780612244897961E-2</v>
      </c>
      <c r="C630" s="10">
        <v>1.5688775510204081E-3</v>
      </c>
      <c r="D630" s="10">
        <v>2.6218820861678006E-3</v>
      </c>
      <c r="E630" s="10">
        <v>5.7599355531686358E-3</v>
      </c>
      <c r="F630" s="10">
        <v>7.7897230320699701E-3</v>
      </c>
      <c r="G630" s="10">
        <v>7.6245300751879699E-2</v>
      </c>
      <c r="H630" s="10">
        <v>5.1563178462874511E-2</v>
      </c>
      <c r="I630" s="10">
        <v>3.5521030467324778E-2</v>
      </c>
      <c r="J630" s="10">
        <v>1.9387755102040816E-2</v>
      </c>
      <c r="K630" s="10">
        <v>1.5688775510204081E-3</v>
      </c>
      <c r="L630" s="10">
        <v>1.0813866147335309E-2</v>
      </c>
      <c r="M630" s="10">
        <v>0.12780847921475422</v>
      </c>
      <c r="N630" s="10">
        <v>0.11478174603174604</v>
      </c>
      <c r="O630" s="10">
        <v>0</v>
      </c>
      <c r="P630" s="10">
        <v>5.5936231613194061E-2</v>
      </c>
      <c r="Q630">
        <v>4</v>
      </c>
      <c r="R630">
        <v>50</v>
      </c>
      <c r="S630">
        <v>46</v>
      </c>
      <c r="T630">
        <v>41</v>
      </c>
      <c r="U630">
        <v>37</v>
      </c>
      <c r="V630">
        <v>5</v>
      </c>
      <c r="W630">
        <v>7</v>
      </c>
    </row>
    <row r="631" spans="1:23" x14ac:dyDescent="0.25">
      <c r="A631" s="9">
        <v>40718</v>
      </c>
      <c r="B631" s="10">
        <v>4.7314578005115092E-3</v>
      </c>
      <c r="C631" s="10">
        <v>2.6231228277264081E-3</v>
      </c>
      <c r="D631" s="10">
        <v>1.5760005529826503E-3</v>
      </c>
      <c r="E631" s="10">
        <v>1.8414322250639385E-2</v>
      </c>
      <c r="F631" s="10">
        <v>6.2996365594292633E-3</v>
      </c>
      <c r="G631" s="10">
        <v>0.11508951406649616</v>
      </c>
      <c r="H631" s="10">
        <v>3.8363171355498722E-3</v>
      </c>
      <c r="I631" s="10">
        <v>3.3644539991289218E-2</v>
      </c>
      <c r="J631" s="10">
        <v>1.9437340153452685E-2</v>
      </c>
      <c r="K631" s="10">
        <v>1.0499394265715439E-3</v>
      </c>
      <c r="L631" s="10">
        <v>1.032965238220101E-2</v>
      </c>
      <c r="M631" s="10">
        <v>0.11892583120204603</v>
      </c>
      <c r="N631" s="10">
        <v>0.11508951406649616</v>
      </c>
      <c r="O631" s="10">
        <v>0</v>
      </c>
      <c r="P631" s="10">
        <v>5.788509957022802E-2</v>
      </c>
      <c r="Q631">
        <v>40</v>
      </c>
      <c r="R631">
        <v>46</v>
      </c>
      <c r="S631">
        <v>48</v>
      </c>
      <c r="T631">
        <v>3</v>
      </c>
      <c r="U631">
        <v>37</v>
      </c>
      <c r="V631">
        <v>1</v>
      </c>
      <c r="W631">
        <v>10</v>
      </c>
    </row>
    <row r="632" spans="1:23" x14ac:dyDescent="0.25">
      <c r="A632" s="9">
        <v>40715</v>
      </c>
      <c r="B632" s="10">
        <v>1.1586971586971587E-2</v>
      </c>
      <c r="C632" s="10">
        <v>5.2706552706552716E-3</v>
      </c>
      <c r="D632" s="10">
        <v>1.8960498960498961E-2</v>
      </c>
      <c r="E632" s="10">
        <v>1.1031894934333958E-2</v>
      </c>
      <c r="F632" s="10">
        <v>1.6186480186480185E-2</v>
      </c>
      <c r="G632" s="10">
        <v>2.4620898814447203E-2</v>
      </c>
      <c r="H632" s="10">
        <v>5.718299964875307E-2</v>
      </c>
      <c r="I632" s="10">
        <v>6.3036500938939963E-2</v>
      </c>
      <c r="J632" s="10">
        <v>1.9487179487179488E-2</v>
      </c>
      <c r="K632" s="10">
        <v>5.2421652421652423E-4</v>
      </c>
      <c r="L632" s="10">
        <v>1.0397715904085957E-2</v>
      </c>
      <c r="M632" s="10">
        <v>8.180389846320027E-2</v>
      </c>
      <c r="N632" s="10">
        <v>0.11408815903197926</v>
      </c>
      <c r="O632" s="10">
        <v>0</v>
      </c>
      <c r="P632" s="10">
        <v>5.7499716569521769E-2</v>
      </c>
      <c r="Q632">
        <v>25</v>
      </c>
      <c r="R632">
        <v>38</v>
      </c>
      <c r="S632">
        <v>3</v>
      </c>
      <c r="T632">
        <v>26</v>
      </c>
      <c r="U632">
        <v>9</v>
      </c>
      <c r="V632">
        <v>9</v>
      </c>
      <c r="W632">
        <v>7</v>
      </c>
    </row>
    <row r="633" spans="1:23" x14ac:dyDescent="0.25">
      <c r="A633" s="9">
        <v>40711</v>
      </c>
      <c r="B633" s="10">
        <v>1.5774713718158445E-2</v>
      </c>
      <c r="C633" s="10">
        <v>1.0553375727235826E-2</v>
      </c>
      <c r="D633" s="10">
        <v>1.6277416178964065E-2</v>
      </c>
      <c r="E633" s="10">
        <v>6.3459419757620275E-3</v>
      </c>
      <c r="F633" s="10">
        <v>1.9009240603070937E-2</v>
      </c>
      <c r="G633" s="10">
        <v>0.10914272940650496</v>
      </c>
      <c r="H633" s="10">
        <v>2.8610313019809468E-2</v>
      </c>
      <c r="I633" s="10">
        <v>6.7960688203191288E-2</v>
      </c>
      <c r="J633" s="10">
        <v>1.9537275064267352E-2</v>
      </c>
      <c r="K633" s="10">
        <v>1.585261353898886E-3</v>
      </c>
      <c r="L633" s="10">
        <v>1.0572128621959302E-2</v>
      </c>
      <c r="M633" s="10">
        <v>0.13775304242631442</v>
      </c>
      <c r="N633" s="10">
        <v>0.11438144478784552</v>
      </c>
      <c r="O633" s="10">
        <v>0</v>
      </c>
      <c r="P633" s="10">
        <v>6.0894313927084852E-2</v>
      </c>
      <c r="Q633">
        <v>12</v>
      </c>
      <c r="R633">
        <v>25</v>
      </c>
      <c r="S633">
        <v>9</v>
      </c>
      <c r="T633">
        <v>37</v>
      </c>
      <c r="U633">
        <v>3</v>
      </c>
      <c r="V633">
        <v>2</v>
      </c>
      <c r="W633">
        <v>9</v>
      </c>
    </row>
    <row r="634" spans="1:23" x14ac:dyDescent="0.25">
      <c r="A634" s="9">
        <v>40708</v>
      </c>
      <c r="B634" s="10">
        <v>1.8026509572901327E-2</v>
      </c>
      <c r="C634" s="10">
        <v>2.0032802249297096E-2</v>
      </c>
      <c r="D634" s="10">
        <v>2.63334827431645E-3</v>
      </c>
      <c r="E634" s="10">
        <v>1.3764279743661187E-2</v>
      </c>
      <c r="F634" s="10">
        <v>2.6661926768574476E-3</v>
      </c>
      <c r="G634" s="10">
        <v>2.7384020618556701E-2</v>
      </c>
      <c r="H634" s="10">
        <v>1.288659793814433E-3</v>
      </c>
      <c r="I634" s="10">
        <v>5.7123132517033506E-2</v>
      </c>
      <c r="J634" s="10">
        <v>2.0032802249297096E-2</v>
      </c>
      <c r="K634" s="10">
        <v>1.0538373424971363E-3</v>
      </c>
      <c r="L634" s="10">
        <v>1.0695564260443611E-2</v>
      </c>
      <c r="M634" s="10">
        <v>2.8672680412371133E-2</v>
      </c>
      <c r="N634" s="10">
        <v>0.1133731032086181</v>
      </c>
      <c r="O634" s="10">
        <v>0</v>
      </c>
      <c r="P634" s="10">
        <v>5.6704330314212348E-2</v>
      </c>
      <c r="Q634">
        <v>8</v>
      </c>
      <c r="R634">
        <v>1</v>
      </c>
      <c r="S634">
        <v>47</v>
      </c>
      <c r="T634">
        <v>18</v>
      </c>
      <c r="U634">
        <v>45</v>
      </c>
      <c r="V634">
        <v>9</v>
      </c>
      <c r="W634">
        <v>10</v>
      </c>
    </row>
    <row r="635" spans="1:23" x14ac:dyDescent="0.25">
      <c r="A635" s="9">
        <v>40704</v>
      </c>
      <c r="B635" s="10">
        <v>1.4311270125223614E-2</v>
      </c>
      <c r="C635" s="10">
        <v>2.1659488946310652E-2</v>
      </c>
      <c r="D635" s="10">
        <v>8.5049833887043194E-3</v>
      </c>
      <c r="E635" s="10">
        <v>1.215644820295983E-2</v>
      </c>
      <c r="F635" s="10">
        <v>1.0169804355850869E-2</v>
      </c>
      <c r="G635" s="10">
        <v>7.0608013449145413E-2</v>
      </c>
      <c r="H635" s="10">
        <v>2.5839793281653748E-3</v>
      </c>
      <c r="I635" s="10">
        <v>6.6801995019049293E-2</v>
      </c>
      <c r="J635" s="10">
        <v>2.1659488946310652E-2</v>
      </c>
      <c r="K635" s="10">
        <v>5.2971576227390182E-4</v>
      </c>
      <c r="L635" s="10">
        <v>1.1009715018283741E-2</v>
      </c>
      <c r="M635" s="10">
        <v>7.3191992777310783E-2</v>
      </c>
      <c r="N635" s="10">
        <v>0.11366605696367911</v>
      </c>
      <c r="O635" s="10">
        <v>0</v>
      </c>
      <c r="P635" s="10">
        <v>5.5322279219111183E-2</v>
      </c>
      <c r="Q635">
        <v>16</v>
      </c>
      <c r="R635">
        <v>1</v>
      </c>
      <c r="S635">
        <v>31</v>
      </c>
      <c r="T635">
        <v>21</v>
      </c>
      <c r="U635">
        <v>26</v>
      </c>
      <c r="V635">
        <v>5</v>
      </c>
      <c r="W635">
        <v>10</v>
      </c>
    </row>
    <row r="636" spans="1:23" x14ac:dyDescent="0.25">
      <c r="A636" s="9">
        <v>40701</v>
      </c>
      <c r="B636" s="10">
        <v>1.4889555494955005E-2</v>
      </c>
      <c r="C636" s="10">
        <v>3.7199415437757406E-3</v>
      </c>
      <c r="D636" s="10">
        <v>1.5367404616109278E-2</v>
      </c>
      <c r="E636" s="10">
        <v>1.6444608931655565E-2</v>
      </c>
      <c r="F636" s="10">
        <v>2.1301093839953943E-3</v>
      </c>
      <c r="G636" s="10">
        <v>8.1426309729418542E-2</v>
      </c>
      <c r="H636" s="10">
        <v>0</v>
      </c>
      <c r="I636" s="10">
        <v>5.255161997049098E-2</v>
      </c>
      <c r="J636" s="10">
        <v>2.1715601611974666E-2</v>
      </c>
      <c r="K636" s="10">
        <v>2.1301093839953943E-3</v>
      </c>
      <c r="L636" s="10">
        <v>1.1005584024367365E-2</v>
      </c>
      <c r="M636" s="10">
        <v>8.1426309729418542E-2</v>
      </c>
      <c r="N636" s="10">
        <v>0.11265063748035163</v>
      </c>
      <c r="O636" s="10">
        <v>0</v>
      </c>
      <c r="P636" s="10">
        <v>5.4859389680742422E-2</v>
      </c>
      <c r="Q636">
        <v>16</v>
      </c>
      <c r="R636">
        <v>46</v>
      </c>
      <c r="S636">
        <v>14</v>
      </c>
      <c r="T636">
        <v>12</v>
      </c>
      <c r="U636">
        <v>50</v>
      </c>
      <c r="V636">
        <v>5</v>
      </c>
      <c r="W636">
        <v>11</v>
      </c>
    </row>
    <row r="637" spans="1:23" x14ac:dyDescent="0.25">
      <c r="A637" s="9">
        <v>40697</v>
      </c>
      <c r="B637" s="10">
        <v>1.7515527950310559E-2</v>
      </c>
      <c r="C637" s="10">
        <v>9.1255411255411253E-3</v>
      </c>
      <c r="D637" s="10">
        <v>9.6178107606679029E-3</v>
      </c>
      <c r="E637" s="10">
        <v>5.8571428571428576E-3</v>
      </c>
      <c r="F637" s="10">
        <v>4.2328042328042322E-3</v>
      </c>
      <c r="G637" s="10">
        <v>4.6060606060606066E-2</v>
      </c>
      <c r="H637" s="10">
        <v>3.1511345797060081E-2</v>
      </c>
      <c r="I637" s="10">
        <v>4.6348826926466677E-2</v>
      </c>
      <c r="J637" s="10">
        <v>2.1240981240981241E-2</v>
      </c>
      <c r="K637" s="10">
        <v>1.0686456400742115E-3</v>
      </c>
      <c r="L637" s="10">
        <v>1.0928155031080499E-2</v>
      </c>
      <c r="M637" s="10">
        <v>7.7571951857666147E-2</v>
      </c>
      <c r="N637" s="10">
        <v>0.11294323653874216</v>
      </c>
      <c r="O637" s="10">
        <v>0</v>
      </c>
      <c r="P637" s="10">
        <v>5.2084869059293694E-2</v>
      </c>
      <c r="Q637">
        <v>10</v>
      </c>
      <c r="R637">
        <v>31</v>
      </c>
      <c r="S637">
        <v>28</v>
      </c>
      <c r="T637">
        <v>39</v>
      </c>
      <c r="U637">
        <v>43</v>
      </c>
      <c r="V637">
        <v>6</v>
      </c>
      <c r="W637">
        <v>9</v>
      </c>
    </row>
    <row r="638" spans="1:23" x14ac:dyDescent="0.25">
      <c r="A638" s="9">
        <v>40694</v>
      </c>
      <c r="B638" s="10">
        <v>1.816239316239316E-2</v>
      </c>
      <c r="C638" s="10">
        <v>3.1929347826086954E-3</v>
      </c>
      <c r="D638" s="10">
        <v>4.8339843750000002E-3</v>
      </c>
      <c r="E638" s="10">
        <v>9.1145833333333339E-3</v>
      </c>
      <c r="F638" s="10">
        <v>2.2287735849056606E-2</v>
      </c>
      <c r="G638" s="10">
        <v>9.2158564814814811E-2</v>
      </c>
      <c r="H638" s="10">
        <v>1.3020833333333333E-3</v>
      </c>
      <c r="I638" s="10">
        <v>5.7591631502391792E-2</v>
      </c>
      <c r="J638" s="10">
        <v>2.2287735849056606E-2</v>
      </c>
      <c r="K638" s="10">
        <v>5.3418803418803413E-4</v>
      </c>
      <c r="L638" s="10">
        <v>1.0933647893712423E-2</v>
      </c>
      <c r="M638" s="10">
        <v>9.346064814814814E-2</v>
      </c>
      <c r="N638" s="10">
        <v>0.11192064606741572</v>
      </c>
      <c r="O638" s="10">
        <v>0</v>
      </c>
      <c r="P638" s="10">
        <v>5.1043777401889562E-2</v>
      </c>
      <c r="Q638">
        <v>10</v>
      </c>
      <c r="R638">
        <v>46</v>
      </c>
      <c r="S638">
        <v>40</v>
      </c>
      <c r="T638">
        <v>31</v>
      </c>
      <c r="U638">
        <v>1</v>
      </c>
      <c r="V638">
        <v>3</v>
      </c>
      <c r="W638">
        <v>10</v>
      </c>
    </row>
    <row r="639" spans="1:23" x14ac:dyDescent="0.25">
      <c r="A639" s="9">
        <v>40690</v>
      </c>
      <c r="B639" s="10">
        <v>7.473165071076298E-3</v>
      </c>
      <c r="C639" s="10">
        <v>7.5137800986364951E-3</v>
      </c>
      <c r="D639" s="10">
        <v>1.6078054143190874E-3</v>
      </c>
      <c r="E639" s="10">
        <v>5.4227756577626034E-3</v>
      </c>
      <c r="F639" s="10">
        <v>1.6603066211421304E-2</v>
      </c>
      <c r="G639" s="10">
        <v>4.3606317264217029E-2</v>
      </c>
      <c r="H639" s="10">
        <v>1.4542089433850016E-2</v>
      </c>
      <c r="I639" s="10">
        <v>3.8620592453215787E-2</v>
      </c>
      <c r="J639" s="10">
        <v>2.2345928370855708E-2</v>
      </c>
      <c r="K639" s="10">
        <v>1.6038791495710553E-3</v>
      </c>
      <c r="L639" s="10">
        <v>1.0704698218673035E-2</v>
      </c>
      <c r="M639" s="10">
        <v>5.8148406698067048E-2</v>
      </c>
      <c r="N639" s="10">
        <v>0.10693226156599291</v>
      </c>
      <c r="O639" s="10">
        <v>0</v>
      </c>
      <c r="P639" s="10">
        <v>4.72143910949459E-2</v>
      </c>
      <c r="Q639">
        <v>35</v>
      </c>
      <c r="R639">
        <v>34</v>
      </c>
      <c r="S639">
        <v>48</v>
      </c>
      <c r="T639">
        <v>39</v>
      </c>
      <c r="U639">
        <v>13</v>
      </c>
      <c r="V639">
        <v>7</v>
      </c>
      <c r="W639">
        <v>9</v>
      </c>
    </row>
    <row r="640" spans="1:23" x14ac:dyDescent="0.25">
      <c r="A640" s="9">
        <v>40687</v>
      </c>
      <c r="B640" s="10">
        <v>8.6033677656714297E-3</v>
      </c>
      <c r="C640" s="10">
        <v>1.1838278068644563E-2</v>
      </c>
      <c r="D640" s="10">
        <v>1.5605002908667832E-2</v>
      </c>
      <c r="E640" s="10">
        <v>1.6131314560633932E-2</v>
      </c>
      <c r="F640" s="10">
        <v>2.1989528795811519E-2</v>
      </c>
      <c r="G640" s="10">
        <v>3.3164709211829631E-2</v>
      </c>
      <c r="H640" s="10">
        <v>7.2912471472680901E-2</v>
      </c>
      <c r="I640" s="10">
        <v>7.4167492099429286E-2</v>
      </c>
      <c r="J640" s="10">
        <v>2.1989528795811519E-2</v>
      </c>
      <c r="K640" s="10">
        <v>5.3733810967208592E-4</v>
      </c>
      <c r="L640" s="10">
        <v>1.111980078408178E-2</v>
      </c>
      <c r="M640" s="10">
        <v>0.10607718068451052</v>
      </c>
      <c r="N640" s="10">
        <v>0.10588858168127536</v>
      </c>
      <c r="O640" s="10">
        <v>0</v>
      </c>
      <c r="P640" s="10">
        <v>4.6905885224029963E-2</v>
      </c>
      <c r="Q640">
        <v>29</v>
      </c>
      <c r="R640">
        <v>23</v>
      </c>
      <c r="S640">
        <v>16</v>
      </c>
      <c r="T640">
        <v>14</v>
      </c>
      <c r="U640">
        <v>1</v>
      </c>
      <c r="V640">
        <v>8</v>
      </c>
      <c r="W640">
        <v>3</v>
      </c>
    </row>
    <row r="641" spans="1:23" x14ac:dyDescent="0.25">
      <c r="A641" s="9">
        <v>40683</v>
      </c>
      <c r="B641" s="10">
        <v>4.3349420032173392E-3</v>
      </c>
      <c r="C641" s="10">
        <v>1.8293963254593176E-2</v>
      </c>
      <c r="D641" s="10">
        <v>1.0807472595337347E-3</v>
      </c>
      <c r="E641" s="10">
        <v>6.4694615875718238E-3</v>
      </c>
      <c r="F641" s="10">
        <v>1.5634532169965239E-2</v>
      </c>
      <c r="G641" s="10">
        <v>9.5654709827938167E-2</v>
      </c>
      <c r="H641" s="10">
        <v>0</v>
      </c>
      <c r="I641" s="10">
        <v>4.5813646274881312E-2</v>
      </c>
      <c r="J641" s="10">
        <v>2.2047244094488189E-2</v>
      </c>
      <c r="K641" s="10">
        <v>1.0737294201861132E-3</v>
      </c>
      <c r="L641" s="10">
        <v>1.0901975453861117E-2</v>
      </c>
      <c r="M641" s="10">
        <v>9.5654709827938167E-2</v>
      </c>
      <c r="N641" s="10">
        <v>0.10351234185614439</v>
      </c>
      <c r="O641" s="10">
        <v>0</v>
      </c>
      <c r="P641" s="10">
        <v>4.4267968810412318E-2</v>
      </c>
      <c r="Q641">
        <v>42</v>
      </c>
      <c r="R641">
        <v>8</v>
      </c>
      <c r="S641">
        <v>49</v>
      </c>
      <c r="T641">
        <v>32</v>
      </c>
      <c r="U641">
        <v>15</v>
      </c>
      <c r="V641">
        <v>2</v>
      </c>
      <c r="W641">
        <v>10</v>
      </c>
    </row>
    <row r="642" spans="1:23" x14ac:dyDescent="0.25">
      <c r="A642" s="9">
        <v>40680</v>
      </c>
      <c r="B642" s="10">
        <v>4.338118022328548E-3</v>
      </c>
      <c r="C642" s="10">
        <v>1.3443935926773454E-2</v>
      </c>
      <c r="D642" s="10">
        <v>1.7772337821297432E-2</v>
      </c>
      <c r="E642" s="10">
        <v>3.778677462887989E-3</v>
      </c>
      <c r="F642" s="10">
        <v>1.1421052631578946E-2</v>
      </c>
      <c r="G642" s="10">
        <v>1.8673395818312902E-2</v>
      </c>
      <c r="H642" s="10">
        <v>0.11041064198958936</v>
      </c>
      <c r="I642" s="10">
        <v>5.0754121864866358E-2</v>
      </c>
      <c r="J642" s="10">
        <v>2.1566110397946082E-2</v>
      </c>
      <c r="K642" s="10">
        <v>5.3827751196172256E-4</v>
      </c>
      <c r="L642" s="10">
        <v>1.0919416432710249E-2</v>
      </c>
      <c r="M642" s="10">
        <v>0.12908403780790226</v>
      </c>
      <c r="N642" s="10">
        <v>0.11041064198958936</v>
      </c>
      <c r="O642" s="10">
        <v>0</v>
      </c>
      <c r="P642" s="10">
        <v>4.5710185582953727E-2</v>
      </c>
      <c r="Q642">
        <v>39</v>
      </c>
      <c r="R642">
        <v>22</v>
      </c>
      <c r="S642">
        <v>9</v>
      </c>
      <c r="T642">
        <v>44</v>
      </c>
      <c r="U642">
        <v>26</v>
      </c>
      <c r="V642">
        <v>9</v>
      </c>
      <c r="W642">
        <v>1</v>
      </c>
    </row>
    <row r="643" spans="1:23" x14ac:dyDescent="0.25">
      <c r="A643" s="9">
        <v>40676</v>
      </c>
      <c r="B643" s="10">
        <v>2.3207004077716479E-2</v>
      </c>
      <c r="C643" s="10">
        <v>3.7798367797754191E-3</v>
      </c>
      <c r="D643" s="10">
        <v>1.0855635130041461E-2</v>
      </c>
      <c r="E643" s="10">
        <v>1.0799533656501195E-2</v>
      </c>
      <c r="F643" s="10">
        <v>9.7700716170373153E-3</v>
      </c>
      <c r="G643" s="10">
        <v>5.738786279683377E-2</v>
      </c>
      <c r="H643" s="10">
        <v>4.2802697156259159E-2</v>
      </c>
      <c r="I643" s="10">
        <v>5.841208126107187E-2</v>
      </c>
      <c r="J643" s="10">
        <v>2.3207004077716479E-2</v>
      </c>
      <c r="K643" s="10">
        <v>1.0873910610058369E-3</v>
      </c>
      <c r="L643" s="10">
        <v>1.1076300372444973E-2</v>
      </c>
      <c r="M643" s="10">
        <v>0.10019055995309292</v>
      </c>
      <c r="N643" s="10">
        <v>0.10936820435501175</v>
      </c>
      <c r="O643" s="10">
        <v>0</v>
      </c>
      <c r="P643" s="10">
        <v>4.3386790984450897E-2</v>
      </c>
      <c r="Q643">
        <v>1</v>
      </c>
      <c r="R643">
        <v>40</v>
      </c>
      <c r="S643">
        <v>27</v>
      </c>
      <c r="T643">
        <v>28</v>
      </c>
      <c r="U643">
        <v>32</v>
      </c>
      <c r="V643">
        <v>4</v>
      </c>
      <c r="W643">
        <v>5</v>
      </c>
    </row>
    <row r="644" spans="1:23" x14ac:dyDescent="0.25">
      <c r="A644" s="9">
        <v>40673</v>
      </c>
      <c r="B644" s="10">
        <v>1.6290726817042606E-2</v>
      </c>
      <c r="C644" s="10">
        <v>1.4215167548500881E-2</v>
      </c>
      <c r="D644" s="10">
        <v>4.884004884004884E-3</v>
      </c>
      <c r="E644" s="10">
        <v>1.6507936507936507E-3</v>
      </c>
      <c r="F644" s="10">
        <v>5.4302422723475352E-3</v>
      </c>
      <c r="G644" s="10">
        <v>0.11503477795612627</v>
      </c>
      <c r="H644" s="10">
        <v>0.10299625468164793</v>
      </c>
      <c r="I644" s="10">
        <v>4.2470935172689558E-2</v>
      </c>
      <c r="J644" s="10">
        <v>2.3268398268398268E-2</v>
      </c>
      <c r="K644" s="10">
        <v>5.4140519256798327E-4</v>
      </c>
      <c r="L644" s="10">
        <v>1.104237578027773E-2</v>
      </c>
      <c r="M644" s="10">
        <v>0.21803103263777418</v>
      </c>
      <c r="N644" s="10">
        <v>0.11503477795612627</v>
      </c>
      <c r="O644" s="10">
        <v>0</v>
      </c>
      <c r="P644" s="10">
        <v>4.9846792181695389E-2</v>
      </c>
      <c r="Q644">
        <v>9</v>
      </c>
      <c r="R644">
        <v>20</v>
      </c>
      <c r="S644">
        <v>41</v>
      </c>
      <c r="T644">
        <v>45</v>
      </c>
      <c r="U644">
        <v>38</v>
      </c>
      <c r="V644">
        <v>1</v>
      </c>
      <c r="W644">
        <v>2</v>
      </c>
    </row>
    <row r="645" spans="1:23" x14ac:dyDescent="0.25">
      <c r="A645" s="9">
        <v>40669</v>
      </c>
      <c r="B645" s="10">
        <v>3.2588101553618792E-3</v>
      </c>
      <c r="C645" s="10">
        <v>1.9083407014441497E-2</v>
      </c>
      <c r="D645" s="10">
        <v>1.0941644562334218E-2</v>
      </c>
      <c r="E645" s="10">
        <v>1.6397395707740535E-3</v>
      </c>
      <c r="F645" s="10">
        <v>7.1839080459770114E-3</v>
      </c>
      <c r="G645" s="10">
        <v>3.6313370941831354E-2</v>
      </c>
      <c r="H645" s="10">
        <v>9.4043887147335414E-2</v>
      </c>
      <c r="I645" s="10">
        <v>4.2107509348888662E-2</v>
      </c>
      <c r="J645" s="10">
        <v>2.3330118157704364E-2</v>
      </c>
      <c r="K645" s="10">
        <v>5.4484192415226904E-4</v>
      </c>
      <c r="L645" s="10">
        <v>1.0933617142897915E-2</v>
      </c>
      <c r="M645" s="10">
        <v>0.13035725808916676</v>
      </c>
      <c r="N645" s="10">
        <v>0.11265758650493249</v>
      </c>
      <c r="O645" s="10">
        <v>0</v>
      </c>
      <c r="P645" s="10">
        <v>5.2673027008697991E-2</v>
      </c>
      <c r="Q645">
        <v>45</v>
      </c>
      <c r="R645">
        <v>4</v>
      </c>
      <c r="S645">
        <v>27</v>
      </c>
      <c r="T645">
        <v>48</v>
      </c>
      <c r="U645">
        <v>35</v>
      </c>
      <c r="V645">
        <v>7</v>
      </c>
      <c r="W645">
        <v>4</v>
      </c>
    </row>
    <row r="646" spans="1:23" x14ac:dyDescent="0.25">
      <c r="A646" s="9">
        <v>40662</v>
      </c>
      <c r="B646" s="10">
        <v>1.3647816349384098E-2</v>
      </c>
      <c r="C646" s="10">
        <v>1.2027186761229316E-2</v>
      </c>
      <c r="D646" s="10">
        <v>4.359107420861443E-3</v>
      </c>
      <c r="E646" s="10">
        <v>1.8617021276595744E-2</v>
      </c>
      <c r="F646" s="10">
        <v>4.3735224586288418E-3</v>
      </c>
      <c r="G646" s="10">
        <v>2.6908635794743428E-2</v>
      </c>
      <c r="H646" s="10">
        <v>3.1015882529217862E-2</v>
      </c>
      <c r="I646" s="10">
        <v>5.3024654266699445E-2</v>
      </c>
      <c r="J646" s="10">
        <v>2.3392166344294005E-2</v>
      </c>
      <c r="K646" s="10">
        <v>5.4457953394123596E-4</v>
      </c>
      <c r="L646" s="10">
        <v>1.1018451965003045E-2</v>
      </c>
      <c r="M646" s="10">
        <v>5.792451832396129E-2</v>
      </c>
      <c r="N646" s="10">
        <v>0.1089230217547215</v>
      </c>
      <c r="O646" s="10">
        <v>0</v>
      </c>
      <c r="P646" s="10">
        <v>4.8105190305580303E-2</v>
      </c>
      <c r="Q646">
        <v>17</v>
      </c>
      <c r="R646">
        <v>27</v>
      </c>
      <c r="S646">
        <v>45</v>
      </c>
      <c r="T646">
        <v>4</v>
      </c>
      <c r="U646">
        <v>44</v>
      </c>
      <c r="V646">
        <v>8</v>
      </c>
      <c r="W646">
        <v>7</v>
      </c>
    </row>
    <row r="647" spans="1:23" x14ac:dyDescent="0.25">
      <c r="A647" s="9">
        <v>40655</v>
      </c>
      <c r="B647" s="10">
        <v>1.2565853658536586E-2</v>
      </c>
      <c r="C647" s="10">
        <v>2.7500000000000003E-3</v>
      </c>
      <c r="D647" s="10">
        <v>1.9111111111111113E-2</v>
      </c>
      <c r="E647" s="10">
        <v>1.1502702702702702E-2</v>
      </c>
      <c r="F647" s="10">
        <v>7.1901234567901227E-3</v>
      </c>
      <c r="G647" s="10">
        <v>0.11198412698412698</v>
      </c>
      <c r="H647" s="10">
        <v>4.7333333333333331E-2</v>
      </c>
      <c r="I647" s="10">
        <v>5.3119790929140528E-2</v>
      </c>
      <c r="J647" s="10">
        <v>2.3454545454545457E-2</v>
      </c>
      <c r="K647" s="10">
        <v>2.1894736842105263E-3</v>
      </c>
      <c r="L647" s="10">
        <v>1.1091601824375985E-2</v>
      </c>
      <c r="M647" s="10">
        <v>0.1593174603174603</v>
      </c>
      <c r="N647" s="10">
        <v>0.11198412698412698</v>
      </c>
      <c r="O647" s="10">
        <v>0</v>
      </c>
      <c r="P647" s="10">
        <v>5.1949454603606109E-2</v>
      </c>
      <c r="Q647">
        <v>21</v>
      </c>
      <c r="R647">
        <v>48</v>
      </c>
      <c r="S647">
        <v>4</v>
      </c>
      <c r="T647">
        <v>27</v>
      </c>
      <c r="U647">
        <v>34</v>
      </c>
      <c r="V647">
        <v>1</v>
      </c>
      <c r="W647">
        <v>7</v>
      </c>
    </row>
    <row r="648" spans="1:23" x14ac:dyDescent="0.25">
      <c r="A648" s="9">
        <v>40648</v>
      </c>
      <c r="B648" s="10">
        <v>7.6530005941770644E-3</v>
      </c>
      <c r="C648" s="10">
        <v>5.4921231391819626E-3</v>
      </c>
      <c r="D648" s="10">
        <v>4.9197860962566847E-3</v>
      </c>
      <c r="E648" s="10">
        <v>1.0510787387055137E-2</v>
      </c>
      <c r="F648" s="10">
        <v>9.3506493506493506E-3</v>
      </c>
      <c r="G648" s="10">
        <v>1.7627960275019099E-2</v>
      </c>
      <c r="H648" s="10">
        <v>2.4337627613028684E-2</v>
      </c>
      <c r="I648" s="10">
        <v>3.7926346567320204E-2</v>
      </c>
      <c r="J648" s="10">
        <v>2.2970345162858532E-2</v>
      </c>
      <c r="K648" s="10">
        <v>1.1000763941940413E-3</v>
      </c>
      <c r="L648" s="10">
        <v>1.0760115117447105E-2</v>
      </c>
      <c r="M648" s="10">
        <v>4.1965587888047787E-2</v>
      </c>
      <c r="N648" s="10">
        <v>0.11093073593073592</v>
      </c>
      <c r="O648" s="10">
        <v>0</v>
      </c>
      <c r="P648" s="10">
        <v>4.6563746771479252E-2</v>
      </c>
      <c r="Q648">
        <v>35</v>
      </c>
      <c r="R648">
        <v>40</v>
      </c>
      <c r="S648">
        <v>43</v>
      </c>
      <c r="T648">
        <v>26</v>
      </c>
      <c r="U648">
        <v>31</v>
      </c>
      <c r="V648">
        <v>9</v>
      </c>
      <c r="W648">
        <v>8</v>
      </c>
    </row>
    <row r="649" spans="1:23" x14ac:dyDescent="0.25">
      <c r="A649" s="9">
        <v>40641</v>
      </c>
      <c r="B649" s="10">
        <v>4.3870338776504994E-3</v>
      </c>
      <c r="C649" s="10">
        <v>9.375718115664497E-3</v>
      </c>
      <c r="D649" s="10">
        <v>1.8136729222520107E-2</v>
      </c>
      <c r="E649" s="10">
        <v>1.1039268254218576E-2</v>
      </c>
      <c r="F649" s="10">
        <v>9.8370798102701586E-3</v>
      </c>
      <c r="G649" s="10">
        <v>5.3036484438745764E-2</v>
      </c>
      <c r="H649" s="10">
        <v>6.6438630550676406E-2</v>
      </c>
      <c r="I649" s="10">
        <v>5.2775829280323844E-2</v>
      </c>
      <c r="J649" s="10">
        <v>2.2483548622958809E-2</v>
      </c>
      <c r="K649" s="10">
        <v>1.1030256606664114E-3</v>
      </c>
      <c r="L649" s="10">
        <v>1.0622781375583701E-2</v>
      </c>
      <c r="M649" s="10">
        <v>0.11947511498942218</v>
      </c>
      <c r="N649" s="10">
        <v>0.10987169666794333</v>
      </c>
      <c r="O649" s="10">
        <v>0</v>
      </c>
      <c r="P649" s="10">
        <v>4.5676826729741792E-2</v>
      </c>
      <c r="Q649">
        <v>45</v>
      </c>
      <c r="R649">
        <v>29</v>
      </c>
      <c r="S649">
        <v>7</v>
      </c>
      <c r="T649">
        <v>23</v>
      </c>
      <c r="U649">
        <v>27</v>
      </c>
      <c r="V649">
        <v>5</v>
      </c>
      <c r="W649">
        <v>4</v>
      </c>
    </row>
    <row r="650" spans="1:23" x14ac:dyDescent="0.25">
      <c r="A650" s="9">
        <v>40634</v>
      </c>
      <c r="B650" s="10">
        <v>2.3643695014662756E-2</v>
      </c>
      <c r="C650" s="10">
        <v>4.9810246679316888E-3</v>
      </c>
      <c r="D650" s="10">
        <v>3.8509627406851715E-3</v>
      </c>
      <c r="E650" s="10">
        <v>1.1099549080818592E-2</v>
      </c>
      <c r="F650" s="10">
        <v>1.1111111111111111E-3</v>
      </c>
      <c r="G650" s="10">
        <v>8.5904628330995783E-2</v>
      </c>
      <c r="H650" s="10">
        <v>7.0766129032258068E-2</v>
      </c>
      <c r="I650" s="10">
        <v>4.4686342615209325E-2</v>
      </c>
      <c r="J650" s="10">
        <v>2.3643695014662756E-2</v>
      </c>
      <c r="K650" s="10">
        <v>1.1088709677419355E-3</v>
      </c>
      <c r="L650" s="10">
        <v>1.0318650202617201E-2</v>
      </c>
      <c r="M650" s="10">
        <v>0.15667075736325387</v>
      </c>
      <c r="N650" s="10">
        <v>0.1074468766001024</v>
      </c>
      <c r="O650" s="10">
        <v>0</v>
      </c>
      <c r="P650" s="10">
        <v>4.6497377720944533E-2</v>
      </c>
      <c r="Q650">
        <v>1</v>
      </c>
      <c r="R650">
        <v>37</v>
      </c>
      <c r="S650">
        <v>42</v>
      </c>
      <c r="T650">
        <v>20</v>
      </c>
      <c r="U650">
        <v>49</v>
      </c>
      <c r="V650">
        <v>2</v>
      </c>
      <c r="W650">
        <v>5</v>
      </c>
    </row>
    <row r="651" spans="1:23" x14ac:dyDescent="0.25">
      <c r="A651" s="9">
        <v>40627</v>
      </c>
      <c r="B651" s="10">
        <v>1.8837975441749026E-2</v>
      </c>
      <c r="C651" s="10">
        <v>8.8259261580893866E-3</v>
      </c>
      <c r="D651" s="10">
        <v>1.4349890899756128E-2</v>
      </c>
      <c r="E651" s="10">
        <v>4.4666923373122835E-3</v>
      </c>
      <c r="F651" s="10">
        <v>1.1153452923134122E-2</v>
      </c>
      <c r="G651" s="10">
        <v>8.3123689727463312E-2</v>
      </c>
      <c r="H651" s="10">
        <v>3.1349546679735357E-2</v>
      </c>
      <c r="I651" s="10">
        <v>5.7633937760040943E-2</v>
      </c>
      <c r="J651" s="10">
        <v>2.3707424650820878E-2</v>
      </c>
      <c r="K651" s="10">
        <v>1.1098779134295228E-3</v>
      </c>
      <c r="L651" s="10">
        <v>1.0370226105440764E-2</v>
      </c>
      <c r="M651" s="10">
        <v>0.11447323640719867</v>
      </c>
      <c r="N651" s="10">
        <v>0.10500898472596586</v>
      </c>
      <c r="O651" s="10">
        <v>0</v>
      </c>
      <c r="P651" s="10">
        <v>4.5025117249727908E-2</v>
      </c>
      <c r="Q651">
        <v>3</v>
      </c>
      <c r="R651">
        <v>29</v>
      </c>
      <c r="S651">
        <v>14</v>
      </c>
      <c r="T651">
        <v>38</v>
      </c>
      <c r="U651">
        <v>20</v>
      </c>
      <c r="V651">
        <v>2</v>
      </c>
      <c r="W651">
        <v>7</v>
      </c>
    </row>
    <row r="652" spans="1:23" x14ac:dyDescent="0.25">
      <c r="A652" s="9">
        <v>40620</v>
      </c>
      <c r="B652" s="10">
        <v>1.6642958748221907E-2</v>
      </c>
      <c r="C652" s="10">
        <v>5.5692055692055696E-3</v>
      </c>
      <c r="D652" s="10">
        <v>1.2833478639930253E-2</v>
      </c>
      <c r="E652" s="10">
        <v>1.8888888888888889E-2</v>
      </c>
      <c r="F652" s="10">
        <v>2.2045574986751457E-2</v>
      </c>
      <c r="G652" s="10">
        <v>0.10663104965430546</v>
      </c>
      <c r="H652" s="10">
        <v>3.0071450761105938E-2</v>
      </c>
      <c r="I652" s="10">
        <v>7.5980106832998079E-2</v>
      </c>
      <c r="J652" s="10">
        <v>2.3771498771498773E-2</v>
      </c>
      <c r="K652" s="10">
        <v>1.1062225015713387E-3</v>
      </c>
      <c r="L652" s="10">
        <v>1.0652209188518414E-2</v>
      </c>
      <c r="M652" s="10">
        <v>0.1367025004154114</v>
      </c>
      <c r="N652" s="10">
        <v>0.10663104965430546</v>
      </c>
      <c r="O652" s="10">
        <v>0</v>
      </c>
      <c r="P652" s="10">
        <v>4.6394068738188333E-2</v>
      </c>
      <c r="Q652">
        <v>13</v>
      </c>
      <c r="R652">
        <v>38</v>
      </c>
      <c r="S652">
        <v>19</v>
      </c>
      <c r="T652">
        <v>4</v>
      </c>
      <c r="U652">
        <v>2</v>
      </c>
      <c r="V652">
        <v>1</v>
      </c>
      <c r="W652">
        <v>8</v>
      </c>
    </row>
    <row r="653" spans="1:23" x14ac:dyDescent="0.25">
      <c r="A653" s="9">
        <v>40613</v>
      </c>
      <c r="B653" s="10">
        <v>1.842818428184282E-2</v>
      </c>
      <c r="C653" s="10">
        <v>1.0532150776053215E-2</v>
      </c>
      <c r="D653" s="10">
        <v>1.0034843205574911E-2</v>
      </c>
      <c r="E653" s="10">
        <v>2.3306233062330622E-2</v>
      </c>
      <c r="F653" s="10">
        <v>1.1213905242500703E-2</v>
      </c>
      <c r="G653" s="10">
        <v>8.5246293639406973E-2</v>
      </c>
      <c r="H653" s="10">
        <v>7.813386273397617E-2</v>
      </c>
      <c r="I653" s="10">
        <v>7.3515316568302264E-2</v>
      </c>
      <c r="J653" s="10">
        <v>2.3835920177383594E-2</v>
      </c>
      <c r="K653" s="10">
        <v>5.5522506444576644E-4</v>
      </c>
      <c r="L653" s="10">
        <v>1.1226572589972084E-2</v>
      </c>
      <c r="M653" s="10">
        <v>0.16338015637338316</v>
      </c>
      <c r="N653" s="10">
        <v>0.10692002268859897</v>
      </c>
      <c r="O653" s="10">
        <v>0</v>
      </c>
      <c r="P653" s="10">
        <v>4.8476978709609549E-2</v>
      </c>
      <c r="Q653">
        <v>7</v>
      </c>
      <c r="R653">
        <v>26</v>
      </c>
      <c r="S653">
        <v>28</v>
      </c>
      <c r="T653">
        <v>2</v>
      </c>
      <c r="U653">
        <v>22</v>
      </c>
      <c r="V653">
        <v>3</v>
      </c>
      <c r="W653">
        <v>4</v>
      </c>
    </row>
    <row r="654" spans="1:23" x14ac:dyDescent="0.25">
      <c r="A654" s="9">
        <v>40606</v>
      </c>
      <c r="B654" s="10">
        <v>8.9130434782608691E-3</v>
      </c>
      <c r="C654" s="10">
        <v>1.9565217391304349E-2</v>
      </c>
      <c r="D654" s="10">
        <v>1.2399355877616747E-2</v>
      </c>
      <c r="E654" s="10">
        <v>7.3724007561436662E-3</v>
      </c>
      <c r="F654" s="10">
        <v>8.9514066496163679E-3</v>
      </c>
      <c r="G654" s="10">
        <v>5.2217144268774704E-2</v>
      </c>
      <c r="H654" s="10">
        <v>6.0539350577875614E-2</v>
      </c>
      <c r="I654" s="10">
        <v>5.7201424152941993E-2</v>
      </c>
      <c r="J654" s="10">
        <v>2.3900691699604744E-2</v>
      </c>
      <c r="K654" s="10">
        <v>1.1198945981554678E-3</v>
      </c>
      <c r="L654" s="10">
        <v>1.1496157253944697E-2</v>
      </c>
      <c r="M654" s="10">
        <v>0.11275649484665032</v>
      </c>
      <c r="N654" s="10">
        <v>0.10446157735085945</v>
      </c>
      <c r="O654" s="10">
        <v>0</v>
      </c>
      <c r="P654" s="10">
        <v>4.6202749530898916E-2</v>
      </c>
      <c r="Q654">
        <v>31</v>
      </c>
      <c r="R654">
        <v>5</v>
      </c>
      <c r="S654">
        <v>21</v>
      </c>
      <c r="T654">
        <v>35</v>
      </c>
      <c r="U654">
        <v>30</v>
      </c>
      <c r="V654">
        <v>7</v>
      </c>
      <c r="W654">
        <v>6</v>
      </c>
    </row>
    <row r="655" spans="1:23" x14ac:dyDescent="0.25">
      <c r="A655" s="9">
        <v>40599</v>
      </c>
      <c r="B655" s="10">
        <v>5.0214091086025689E-3</v>
      </c>
      <c r="C655" s="10">
        <v>7.3058583106267025E-3</v>
      </c>
      <c r="D655" s="10">
        <v>7.8413563427187413E-3</v>
      </c>
      <c r="E655" s="10">
        <v>1.6802906448683014E-3</v>
      </c>
      <c r="F655" s="10">
        <v>6.2251100398239365E-3</v>
      </c>
      <c r="G655" s="10">
        <v>0.11434956984967701</v>
      </c>
      <c r="H655" s="10">
        <v>1.3803241072709018E-2</v>
      </c>
      <c r="I655" s="10">
        <v>2.8074024446640256E-2</v>
      </c>
      <c r="J655" s="10">
        <v>2.3433242506811988E-2</v>
      </c>
      <c r="K655" s="10">
        <v>1.1219746754287546E-3</v>
      </c>
      <c r="L655" s="10">
        <v>1.1025250727217517E-2</v>
      </c>
      <c r="M655" s="10">
        <v>0.12815281092238603</v>
      </c>
      <c r="N655" s="10">
        <v>0.11434956984967701</v>
      </c>
      <c r="O655" s="10">
        <v>0</v>
      </c>
      <c r="P655" s="10">
        <v>4.7012717224874066E-2</v>
      </c>
      <c r="Q655">
        <v>43</v>
      </c>
      <c r="R655">
        <v>36</v>
      </c>
      <c r="S655">
        <v>33</v>
      </c>
      <c r="T655">
        <v>48</v>
      </c>
      <c r="U655">
        <v>37</v>
      </c>
      <c r="V655">
        <v>1</v>
      </c>
      <c r="W655">
        <v>9</v>
      </c>
    </row>
    <row r="656" spans="1:23" x14ac:dyDescent="0.25">
      <c r="A656" s="9">
        <v>40592</v>
      </c>
      <c r="B656" s="10">
        <v>3.9410498426891869E-3</v>
      </c>
      <c r="C656" s="10">
        <v>7.8570373652340868E-3</v>
      </c>
      <c r="D656" s="10">
        <v>1.1224339093191553E-3</v>
      </c>
      <c r="E656" s="10">
        <v>1.4613583138173304E-2</v>
      </c>
      <c r="F656" s="10">
        <v>1.5142364106988783E-2</v>
      </c>
      <c r="G656" s="10">
        <v>5.1127441743609066E-2</v>
      </c>
      <c r="H656" s="10">
        <v>3.3224043715846995E-2</v>
      </c>
      <c r="I656" s="10">
        <v>4.2676468362404518E-2</v>
      </c>
      <c r="J656" s="10">
        <v>2.3497267759562842E-2</v>
      </c>
      <c r="K656" s="10">
        <v>1.1224339093191553E-3</v>
      </c>
      <c r="L656" s="10">
        <v>1.0752342804169757E-2</v>
      </c>
      <c r="M656" s="10">
        <v>8.435148545945606E-2</v>
      </c>
      <c r="N656" s="10">
        <v>0.11328053048443544</v>
      </c>
      <c r="O656" s="10">
        <v>0</v>
      </c>
      <c r="P656" s="10">
        <v>4.4722034349994035E-2</v>
      </c>
      <c r="Q656">
        <v>42</v>
      </c>
      <c r="R656">
        <v>32</v>
      </c>
      <c r="S656">
        <v>50</v>
      </c>
      <c r="T656">
        <v>17</v>
      </c>
      <c r="U656">
        <v>15</v>
      </c>
      <c r="V656">
        <v>6</v>
      </c>
      <c r="W656">
        <v>7</v>
      </c>
    </row>
    <row r="657" spans="1:23" x14ac:dyDescent="0.25">
      <c r="A657" s="9">
        <v>40585</v>
      </c>
      <c r="B657" s="10">
        <v>1.7400601403274308E-2</v>
      </c>
      <c r="C657" s="10">
        <v>7.3059360730593605E-3</v>
      </c>
      <c r="D657" s="10">
        <v>1.5205479452054796E-2</v>
      </c>
      <c r="E657" s="10">
        <v>1.4017202930869705E-2</v>
      </c>
      <c r="F657" s="10">
        <v>4.5124899274778408E-3</v>
      </c>
      <c r="G657" s="10">
        <v>7.7614826752618854E-2</v>
      </c>
      <c r="H657" s="10">
        <v>8.7407797681770288E-2</v>
      </c>
      <c r="I657" s="10">
        <v>5.8441709786736011E-2</v>
      </c>
      <c r="J657" s="10">
        <v>2.3561643835616437E-2</v>
      </c>
      <c r="K657" s="10">
        <v>5.6164383561643836E-4</v>
      </c>
      <c r="L657" s="10">
        <v>1.0948428706004215E-2</v>
      </c>
      <c r="M657" s="10">
        <v>0.16502262443438914</v>
      </c>
      <c r="N657" s="10">
        <v>0.11220563336924734</v>
      </c>
      <c r="O657" s="10">
        <v>0</v>
      </c>
      <c r="P657" s="10">
        <v>4.7616983419029486E-2</v>
      </c>
      <c r="Q657">
        <v>8</v>
      </c>
      <c r="R657">
        <v>35</v>
      </c>
      <c r="S657">
        <v>16</v>
      </c>
      <c r="T657">
        <v>20</v>
      </c>
      <c r="U657">
        <v>42</v>
      </c>
      <c r="V657">
        <v>4</v>
      </c>
      <c r="W657">
        <v>2</v>
      </c>
    </row>
    <row r="658" spans="1:23" x14ac:dyDescent="0.25">
      <c r="A658" s="9">
        <v>40578</v>
      </c>
      <c r="B658" s="10">
        <v>6.2328296703296707E-3</v>
      </c>
      <c r="C658" s="10">
        <v>2.8176951253874329E-3</v>
      </c>
      <c r="D658" s="10">
        <v>1.6968325791855206E-3</v>
      </c>
      <c r="E658" s="10">
        <v>1.1294261294261296E-2</v>
      </c>
      <c r="F658" s="10">
        <v>1.3020313020313021E-2</v>
      </c>
      <c r="G658" s="10">
        <v>3.1960771786353183E-2</v>
      </c>
      <c r="H658" s="10">
        <v>9.7453222453222452E-2</v>
      </c>
      <c r="I658" s="10">
        <v>3.5061931689476938E-2</v>
      </c>
      <c r="J658" s="10">
        <v>2.3626373626373626E-2</v>
      </c>
      <c r="K658" s="10">
        <v>1.1332417582417583E-3</v>
      </c>
      <c r="L658" s="10">
        <v>1.0809927186637029E-2</v>
      </c>
      <c r="M658" s="10">
        <v>0.12941399423957564</v>
      </c>
      <c r="N658" s="10">
        <v>0.10417952833683171</v>
      </c>
      <c r="O658" s="10">
        <v>0</v>
      </c>
      <c r="P658" s="10">
        <v>4.8683164637691088E-2</v>
      </c>
      <c r="Q658">
        <v>35</v>
      </c>
      <c r="R658">
        <v>47</v>
      </c>
      <c r="S658">
        <v>48</v>
      </c>
      <c r="T658">
        <v>25</v>
      </c>
      <c r="U658">
        <v>21</v>
      </c>
      <c r="V658">
        <v>8</v>
      </c>
      <c r="W658">
        <v>2</v>
      </c>
    </row>
    <row r="659" spans="1:23" x14ac:dyDescent="0.25">
      <c r="A659" s="9">
        <v>40571</v>
      </c>
      <c r="B659" s="10">
        <v>5.6873722562872115E-4</v>
      </c>
      <c r="C659" s="10">
        <v>1.3056181651222975E-2</v>
      </c>
      <c r="D659" s="10">
        <v>3.4059604307538193E-3</v>
      </c>
      <c r="E659" s="10">
        <v>9.6502212204691538E-3</v>
      </c>
      <c r="F659" s="10">
        <v>8.5005903187721377E-3</v>
      </c>
      <c r="G659" s="10">
        <v>6.9700288758339154E-2</v>
      </c>
      <c r="H659" s="10">
        <v>3.0659536541889486E-2</v>
      </c>
      <c r="I659" s="10">
        <v>3.518169084684681E-2</v>
      </c>
      <c r="J659" s="10">
        <v>2.3691460055096418E-2</v>
      </c>
      <c r="K659" s="10">
        <v>5.6509147418238323E-4</v>
      </c>
      <c r="L659" s="10">
        <v>1.0229210377127363E-2</v>
      </c>
      <c r="M659" s="10">
        <v>0.10035982530022863</v>
      </c>
      <c r="N659" s="10">
        <v>0.10028786331135667</v>
      </c>
      <c r="O659" s="10">
        <v>0</v>
      </c>
      <c r="P659" s="10">
        <v>4.6142368736326489E-2</v>
      </c>
      <c r="Q659">
        <v>49</v>
      </c>
      <c r="R659">
        <v>17</v>
      </c>
      <c r="S659">
        <v>45</v>
      </c>
      <c r="T659">
        <v>26</v>
      </c>
      <c r="U659">
        <v>27</v>
      </c>
      <c r="V659">
        <v>4</v>
      </c>
      <c r="W659">
        <v>8</v>
      </c>
    </row>
    <row r="660" spans="1:23" x14ac:dyDescent="0.25">
      <c r="A660" s="9">
        <v>40564</v>
      </c>
      <c r="B660" s="10">
        <v>9.6531614487415599E-3</v>
      </c>
      <c r="C660" s="10">
        <v>1.7577784239604537E-2</v>
      </c>
      <c r="D660" s="10">
        <v>1.3701657458563535E-2</v>
      </c>
      <c r="E660" s="10">
        <v>1.7679558011049725E-2</v>
      </c>
      <c r="F660" s="10">
        <v>1.8110766743026547E-2</v>
      </c>
      <c r="G660" s="10">
        <v>7.1477900552486193E-2</v>
      </c>
      <c r="H660" s="10">
        <v>0.10622204682978165</v>
      </c>
      <c r="I660" s="10">
        <v>7.6722927900985893E-2</v>
      </c>
      <c r="J660" s="10">
        <v>2.3756906077348067E-2</v>
      </c>
      <c r="K660" s="10">
        <v>1.1395027624309393E-3</v>
      </c>
      <c r="L660" s="10">
        <v>1.0678859499063382E-2</v>
      </c>
      <c r="M660" s="10">
        <v>0.17769994738226785</v>
      </c>
      <c r="N660" s="10">
        <v>0.10622204682978165</v>
      </c>
      <c r="O660" s="10">
        <v>0</v>
      </c>
      <c r="P660" s="10">
        <v>5.0240271039237332E-2</v>
      </c>
      <c r="Q660">
        <v>29</v>
      </c>
      <c r="R660">
        <v>8</v>
      </c>
      <c r="S660">
        <v>18</v>
      </c>
      <c r="T660">
        <v>6</v>
      </c>
      <c r="U660">
        <v>5</v>
      </c>
      <c r="V660">
        <v>4</v>
      </c>
      <c r="W660">
        <v>1</v>
      </c>
    </row>
    <row r="661" spans="1:23" x14ac:dyDescent="0.25">
      <c r="A661" s="9">
        <v>40557</v>
      </c>
      <c r="B661" s="10">
        <v>3.4313287463140023E-3</v>
      </c>
      <c r="C661" s="10">
        <v>2.1606648199445983E-2</v>
      </c>
      <c r="D661" s="10">
        <v>2.8566481994459839E-3</v>
      </c>
      <c r="E661" s="10">
        <v>9.7546497823506138E-3</v>
      </c>
      <c r="F661" s="10">
        <v>2.0498614958448753E-2</v>
      </c>
      <c r="G661" s="10">
        <v>2.3822714681440444E-2</v>
      </c>
      <c r="H661" s="10">
        <v>2.943213296398892E-2</v>
      </c>
      <c r="I661" s="10">
        <v>5.8147889886005333E-2</v>
      </c>
      <c r="J661" s="10">
        <v>2.3822714681440444E-2</v>
      </c>
      <c r="K661" s="10">
        <v>5.7188812438566713E-4</v>
      </c>
      <c r="L661" s="10">
        <v>1.0686780438477445E-2</v>
      </c>
      <c r="M661" s="10">
        <v>5.3254847645429364E-2</v>
      </c>
      <c r="N661" s="10">
        <v>0.10231170030339005</v>
      </c>
      <c r="O661" s="10">
        <v>0</v>
      </c>
      <c r="P661" s="10">
        <v>4.5586890227355341E-2</v>
      </c>
      <c r="Q661">
        <v>44</v>
      </c>
      <c r="R661">
        <v>2</v>
      </c>
      <c r="S661">
        <v>47</v>
      </c>
      <c r="T661">
        <v>27</v>
      </c>
      <c r="U661">
        <v>3</v>
      </c>
      <c r="V661">
        <v>9</v>
      </c>
      <c r="W661">
        <v>8</v>
      </c>
    </row>
    <row r="662" spans="1:23" x14ac:dyDescent="0.25">
      <c r="A662" s="9">
        <v>40550</v>
      </c>
      <c r="B662" s="10">
        <v>1.8258258258258261E-2</v>
      </c>
      <c r="C662" s="10">
        <v>1.0907407407407407E-2</v>
      </c>
      <c r="D662" s="10">
        <v>7.4629629629629629E-3</v>
      </c>
      <c r="E662" s="10">
        <v>1.1555555555555555E-2</v>
      </c>
      <c r="F662" s="10">
        <v>2.1533333333333331E-2</v>
      </c>
      <c r="G662" s="10">
        <v>0.10681216931216932</v>
      </c>
      <c r="H662" s="10">
        <v>2.8112449799196786E-2</v>
      </c>
      <c r="I662" s="10">
        <v>6.9717517517517522E-2</v>
      </c>
      <c r="J662" s="10">
        <v>2.3320105820105821E-2</v>
      </c>
      <c r="K662" s="10">
        <v>1.1469534050179211E-3</v>
      </c>
      <c r="L662" s="10">
        <v>1.1105553620794467E-2</v>
      </c>
      <c r="M662" s="10">
        <v>0.13492461911136611</v>
      </c>
      <c r="N662" s="10">
        <v>0.10681216931216932</v>
      </c>
      <c r="O662" s="10">
        <v>0</v>
      </c>
      <c r="P662" s="10">
        <v>4.6880397441456945E-2</v>
      </c>
      <c r="Q662">
        <v>7</v>
      </c>
      <c r="R662">
        <v>27</v>
      </c>
      <c r="S662">
        <v>34</v>
      </c>
      <c r="T662">
        <v>24</v>
      </c>
      <c r="U662">
        <v>3</v>
      </c>
      <c r="V662">
        <v>1</v>
      </c>
      <c r="W662">
        <v>8</v>
      </c>
    </row>
    <row r="663" spans="1:23" x14ac:dyDescent="0.25">
      <c r="A663" s="9">
        <v>40543</v>
      </c>
      <c r="B663" s="10">
        <v>5.1810584958217271E-3</v>
      </c>
      <c r="C663" s="10">
        <v>1.4951927396891006E-2</v>
      </c>
      <c r="D663" s="10">
        <v>1.5560464892901738E-2</v>
      </c>
      <c r="E663" s="10">
        <v>2.8569387900864223E-3</v>
      </c>
      <c r="F663" s="10">
        <v>1.3213788300835656E-2</v>
      </c>
      <c r="G663" s="10">
        <v>0.10009171818737686</v>
      </c>
      <c r="H663" s="10">
        <v>6.202867042598003E-2</v>
      </c>
      <c r="I663" s="10">
        <v>5.1764177876536546E-2</v>
      </c>
      <c r="J663" s="10">
        <v>2.3385064332139539E-2</v>
      </c>
      <c r="K663" s="10">
        <v>1.1501482612993081E-3</v>
      </c>
      <c r="L663" s="10">
        <v>1.1140020016798006E-2</v>
      </c>
      <c r="M663" s="10">
        <v>0.1621203886133569</v>
      </c>
      <c r="N663" s="10">
        <v>0.10570035813768405</v>
      </c>
      <c r="O663" s="10">
        <v>0</v>
      </c>
      <c r="P663" s="10">
        <v>4.9593327379020079E-2</v>
      </c>
      <c r="Q663">
        <v>38</v>
      </c>
      <c r="R663">
        <v>14</v>
      </c>
      <c r="S663">
        <v>12</v>
      </c>
      <c r="T663">
        <v>48</v>
      </c>
      <c r="U663">
        <v>20</v>
      </c>
      <c r="V663">
        <v>2</v>
      </c>
      <c r="W663">
        <v>5</v>
      </c>
    </row>
    <row r="664" spans="1:23" x14ac:dyDescent="0.25">
      <c r="A664" s="9">
        <v>40536</v>
      </c>
      <c r="B664" s="10">
        <v>6.8635275339185946E-3</v>
      </c>
      <c r="C664" s="10">
        <v>1.08734159967298E-2</v>
      </c>
      <c r="D664" s="10">
        <v>1.6054101734783888E-2</v>
      </c>
      <c r="E664" s="10">
        <v>2.3003614853762734E-3</v>
      </c>
      <c r="F664" s="10">
        <v>3.4716679968076615E-3</v>
      </c>
      <c r="G664" s="10">
        <v>9.4972067039106142E-2</v>
      </c>
      <c r="H664" s="10">
        <v>2.8295726619748964E-2</v>
      </c>
      <c r="I664" s="10">
        <v>3.9563074747616216E-2</v>
      </c>
      <c r="J664" s="10">
        <v>2.3450385740888532E-2</v>
      </c>
      <c r="K664" s="10">
        <v>1.1533609659398088E-3</v>
      </c>
      <c r="L664" s="10">
        <v>1.0733358913635744E-2</v>
      </c>
      <c r="M664" s="10">
        <v>0.12326779365885511</v>
      </c>
      <c r="N664" s="10">
        <v>9.8929236499068901E-2</v>
      </c>
      <c r="O664" s="10">
        <v>0</v>
      </c>
      <c r="P664" s="10">
        <v>4.8336062458131435E-2</v>
      </c>
      <c r="Q664">
        <v>38</v>
      </c>
      <c r="R664">
        <v>25</v>
      </c>
      <c r="S664">
        <v>9</v>
      </c>
      <c r="T664">
        <v>47</v>
      </c>
      <c r="U664">
        <v>43</v>
      </c>
      <c r="V664">
        <v>2</v>
      </c>
      <c r="W664">
        <v>8</v>
      </c>
    </row>
    <row r="665" spans="1:23" x14ac:dyDescent="0.25">
      <c r="A665" s="9">
        <v>40529</v>
      </c>
      <c r="B665" s="10">
        <v>2.3049219687875152E-3</v>
      </c>
      <c r="C665" s="10">
        <v>1.0999066293183941E-2</v>
      </c>
      <c r="D665" s="10">
        <v>7.4649859943977598E-3</v>
      </c>
      <c r="E665" s="10">
        <v>1.3829531812725091E-2</v>
      </c>
      <c r="F665" s="10">
        <v>9.2352092352092369E-3</v>
      </c>
      <c r="G665" s="10">
        <v>0.11331805449452508</v>
      </c>
      <c r="H665" s="10">
        <v>2.6960784313725492E-2</v>
      </c>
      <c r="I665" s="10">
        <v>4.3833715304303543E-2</v>
      </c>
      <c r="J665" s="10">
        <v>2.294251033746832E-2</v>
      </c>
      <c r="K665" s="10">
        <v>1.157796451914099E-3</v>
      </c>
      <c r="L665" s="10">
        <v>1.0522200249481811E-2</v>
      </c>
      <c r="M665" s="10">
        <v>0.14027883880825057</v>
      </c>
      <c r="N665" s="10">
        <v>0.11331805449452508</v>
      </c>
      <c r="O665" s="10">
        <v>0</v>
      </c>
      <c r="P665" s="10">
        <v>4.9526030700979155E-2</v>
      </c>
      <c r="Q665">
        <v>47</v>
      </c>
      <c r="R665">
        <v>23</v>
      </c>
      <c r="S665">
        <v>34</v>
      </c>
      <c r="T665">
        <v>15</v>
      </c>
      <c r="U665">
        <v>28</v>
      </c>
      <c r="V665">
        <v>1</v>
      </c>
      <c r="W665">
        <v>9</v>
      </c>
    </row>
    <row r="666" spans="1:23" x14ac:dyDescent="0.25">
      <c r="A666" s="9">
        <v>40522</v>
      </c>
      <c r="B666" s="10">
        <v>8.7175513366912049E-3</v>
      </c>
      <c r="C666" s="10">
        <v>1.6771315267680106E-2</v>
      </c>
      <c r="D666" s="10">
        <v>1.6272762495156915E-2</v>
      </c>
      <c r="E666" s="10">
        <v>5.8186195826645266E-3</v>
      </c>
      <c r="F666" s="10">
        <v>2.3304203079483978E-3</v>
      </c>
      <c r="G666" s="10">
        <v>2.7014842557913719E-2</v>
      </c>
      <c r="H666" s="10">
        <v>8.254681647940075E-2</v>
      </c>
      <c r="I666" s="10">
        <v>4.9910668990141148E-2</v>
      </c>
      <c r="J666" s="10">
        <v>2.3006955591225252E-2</v>
      </c>
      <c r="K666" s="10">
        <v>5.8052434456928837E-4</v>
      </c>
      <c r="L666" s="10">
        <v>1.0463306473831804E-2</v>
      </c>
      <c r="M666" s="10">
        <v>0.10956165903731446</v>
      </c>
      <c r="N666" s="10">
        <v>0.10653409090909091</v>
      </c>
      <c r="O666" s="10">
        <v>0</v>
      </c>
      <c r="P666" s="10">
        <v>4.9075075100779166E-2</v>
      </c>
      <c r="Q666">
        <v>29</v>
      </c>
      <c r="R666">
        <v>7</v>
      </c>
      <c r="S666">
        <v>9</v>
      </c>
      <c r="T666">
        <v>38</v>
      </c>
      <c r="U666">
        <v>47</v>
      </c>
      <c r="V666">
        <v>8</v>
      </c>
      <c r="W666">
        <v>3</v>
      </c>
    </row>
    <row r="667" spans="1:23" x14ac:dyDescent="0.25">
      <c r="A667" s="9">
        <v>40515</v>
      </c>
      <c r="B667" s="10">
        <v>2.02660406885759E-2</v>
      </c>
      <c r="C667" s="10">
        <v>6.3483339058742708E-3</v>
      </c>
      <c r="D667" s="10">
        <v>1.17797695262484E-3</v>
      </c>
      <c r="E667" s="10">
        <v>1.7484215638659541E-3</v>
      </c>
      <c r="F667" s="10">
        <v>7.0205850487540626E-3</v>
      </c>
      <c r="G667" s="10">
        <v>5.8608366617616141E-2</v>
      </c>
      <c r="H667" s="10">
        <v>2.5669014084507044E-2</v>
      </c>
      <c r="I667" s="10">
        <v>3.656135815969503E-2</v>
      </c>
      <c r="J667" s="10">
        <v>2.307176391683434E-2</v>
      </c>
      <c r="K667" s="10">
        <v>1.17797695262484E-3</v>
      </c>
      <c r="L667" s="10">
        <v>1.009951906915277E-2</v>
      </c>
      <c r="M667" s="10">
        <v>8.4277380702123178E-2</v>
      </c>
      <c r="N667" s="10">
        <v>0.10256081946222792</v>
      </c>
      <c r="O667" s="10">
        <v>0</v>
      </c>
      <c r="P667" s="10">
        <v>4.6012542892436836E-2</v>
      </c>
      <c r="Q667">
        <v>4</v>
      </c>
      <c r="R667">
        <v>36</v>
      </c>
      <c r="S667">
        <v>50</v>
      </c>
      <c r="T667">
        <v>49</v>
      </c>
      <c r="U667">
        <v>32</v>
      </c>
      <c r="V667">
        <v>6</v>
      </c>
      <c r="W667">
        <v>9</v>
      </c>
    </row>
    <row r="668" spans="1:23" x14ac:dyDescent="0.25">
      <c r="A668" s="9">
        <v>40508</v>
      </c>
      <c r="B668" s="10">
        <v>1.0984101957692814E-2</v>
      </c>
      <c r="C668" s="10">
        <v>7.6943771859026107E-3</v>
      </c>
      <c r="D668" s="10">
        <v>2.8954802259887006E-3</v>
      </c>
      <c r="E668" s="10">
        <v>1.1652542372881356E-2</v>
      </c>
      <c r="F668" s="10">
        <v>1.5086272713391358E-2</v>
      </c>
      <c r="G668" s="10">
        <v>5.717786399836635E-2</v>
      </c>
      <c r="H668" s="10">
        <v>2.4315239934205823E-2</v>
      </c>
      <c r="I668" s="10">
        <v>4.8312774455856841E-2</v>
      </c>
      <c r="J668" s="10">
        <v>2.3136938391175678E-2</v>
      </c>
      <c r="K668" s="10">
        <v>5.8445353594389242E-4</v>
      </c>
      <c r="L668" s="10">
        <v>9.8394122816311009E-3</v>
      </c>
      <c r="M668" s="10">
        <v>8.149310393257217E-2</v>
      </c>
      <c r="N668" s="10">
        <v>9.5708140729327179E-2</v>
      </c>
      <c r="O668" s="10">
        <v>0</v>
      </c>
      <c r="P668" s="10">
        <v>4.1373312461709964E-2</v>
      </c>
      <c r="Q668">
        <v>21</v>
      </c>
      <c r="R668">
        <v>29</v>
      </c>
      <c r="S668">
        <v>46</v>
      </c>
      <c r="T668">
        <v>17</v>
      </c>
      <c r="U668">
        <v>12</v>
      </c>
      <c r="V668">
        <v>4</v>
      </c>
      <c r="W668">
        <v>8</v>
      </c>
    </row>
    <row r="669" spans="1:23" x14ac:dyDescent="0.25">
      <c r="A669" s="9">
        <v>40501</v>
      </c>
      <c r="B669" s="10">
        <v>2.0906515580736546E-2</v>
      </c>
      <c r="C669" s="10">
        <v>1.6900040469445571E-2</v>
      </c>
      <c r="D669" s="10">
        <v>3.520841764467827E-3</v>
      </c>
      <c r="E669" s="10">
        <v>1.220309435606886E-2</v>
      </c>
      <c r="F669" s="10">
        <v>1.2831194800866523E-2</v>
      </c>
      <c r="G669" s="10">
        <v>7.8902447882617868E-2</v>
      </c>
      <c r="H669" s="10">
        <v>5.169001513446389E-2</v>
      </c>
      <c r="I669" s="10">
        <v>6.6361686971585315E-2</v>
      </c>
      <c r="J669" s="10">
        <v>2.3202482125994871E-2</v>
      </c>
      <c r="K669" s="10">
        <v>1.1674821873122157E-3</v>
      </c>
      <c r="L669" s="10">
        <v>1.0029622424015784E-2</v>
      </c>
      <c r="M669" s="10">
        <v>0.13059246301708177</v>
      </c>
      <c r="N669" s="10">
        <v>9.2004566403111915E-2</v>
      </c>
      <c r="O669" s="10">
        <v>0</v>
      </c>
      <c r="P669" s="10">
        <v>4.2690939542240174E-2</v>
      </c>
      <c r="Q669">
        <v>3</v>
      </c>
      <c r="R669">
        <v>6</v>
      </c>
      <c r="S669">
        <v>42</v>
      </c>
      <c r="T669">
        <v>16</v>
      </c>
      <c r="U669">
        <v>15</v>
      </c>
      <c r="V669">
        <v>3</v>
      </c>
      <c r="W669">
        <v>5</v>
      </c>
    </row>
    <row r="670" spans="1:23" x14ac:dyDescent="0.25">
      <c r="A670" s="9">
        <v>40494</v>
      </c>
      <c r="B670" s="10">
        <v>2.0423832923832923E-2</v>
      </c>
      <c r="C670" s="10">
        <v>2.2130681818181817E-2</v>
      </c>
      <c r="D670" s="10">
        <v>1.171875E-3</v>
      </c>
      <c r="E670" s="10">
        <v>1.2237762237762238E-2</v>
      </c>
      <c r="F670" s="10">
        <v>1.171875E-2</v>
      </c>
      <c r="G670" s="10">
        <v>9.0593434343434337E-2</v>
      </c>
      <c r="H670" s="10">
        <v>8.7691675794085447E-2</v>
      </c>
      <c r="I670" s="10">
        <v>6.7682901979776985E-2</v>
      </c>
      <c r="J670" s="10">
        <v>2.215909090909091E-2</v>
      </c>
      <c r="K670" s="10">
        <v>1.171875E-3</v>
      </c>
      <c r="L670" s="10">
        <v>1.0348175981481175E-2</v>
      </c>
      <c r="M670" s="10">
        <v>0.1782851101375198</v>
      </c>
      <c r="N670" s="10">
        <v>9.2265943012211665E-2</v>
      </c>
      <c r="O670" s="10">
        <v>0</v>
      </c>
      <c r="P670" s="10">
        <v>4.6400485009769697E-2</v>
      </c>
      <c r="Q670">
        <v>5</v>
      </c>
      <c r="R670">
        <v>2</v>
      </c>
      <c r="S670">
        <v>50</v>
      </c>
      <c r="T670">
        <v>17</v>
      </c>
      <c r="U670">
        <v>19</v>
      </c>
      <c r="V670">
        <v>2</v>
      </c>
      <c r="W670">
        <v>3</v>
      </c>
    </row>
    <row r="671" spans="1:23" x14ac:dyDescent="0.25">
      <c r="A671" s="9">
        <v>40487</v>
      </c>
      <c r="B671" s="10">
        <v>1.4017094017094018E-2</v>
      </c>
      <c r="C671" s="10">
        <v>1.7057255766933184E-2</v>
      </c>
      <c r="D671" s="10">
        <v>1.3590798775983962E-2</v>
      </c>
      <c r="E671" s="10">
        <v>6.4577397910731242E-3</v>
      </c>
      <c r="F671" s="10">
        <v>1.9187162044304901E-2</v>
      </c>
      <c r="G671" s="10">
        <v>8.2426832426832436E-2</v>
      </c>
      <c r="H671" s="10">
        <v>4.9023695365158777E-2</v>
      </c>
      <c r="I671" s="10">
        <v>7.0310050395389193E-2</v>
      </c>
      <c r="J671" s="10">
        <v>2.2222222222222223E-2</v>
      </c>
      <c r="K671" s="10">
        <v>5.9015059015059019E-4</v>
      </c>
      <c r="L671" s="10">
        <v>1.0776622153624942E-2</v>
      </c>
      <c r="M671" s="10">
        <v>0.13145052779199121</v>
      </c>
      <c r="N671" s="10">
        <v>9.1083046306926901E-2</v>
      </c>
      <c r="O671" s="10">
        <v>0</v>
      </c>
      <c r="P671" s="10">
        <v>4.5823509902354016E-2</v>
      </c>
      <c r="Q671">
        <v>18</v>
      </c>
      <c r="R671">
        <v>9</v>
      </c>
      <c r="S671">
        <v>19</v>
      </c>
      <c r="T671">
        <v>35</v>
      </c>
      <c r="U671">
        <v>7</v>
      </c>
      <c r="V671">
        <v>4</v>
      </c>
      <c r="W671">
        <v>7</v>
      </c>
    </row>
    <row r="672" spans="1:23" x14ac:dyDescent="0.25">
      <c r="A672" s="9">
        <v>40480</v>
      </c>
      <c r="B672" s="10">
        <v>8.8163265306122444E-3</v>
      </c>
      <c r="C672" s="10">
        <v>1.7142857142857144E-2</v>
      </c>
      <c r="D672" s="10">
        <v>1.4778325123152709E-2</v>
      </c>
      <c r="E672" s="10">
        <v>1.1851851851851851E-2</v>
      </c>
      <c r="F672" s="10">
        <v>1.2964285714285715E-2</v>
      </c>
      <c r="G672" s="10">
        <v>5.9362934362934362E-2</v>
      </c>
      <c r="H672" s="10">
        <v>7.3869047619047626E-2</v>
      </c>
      <c r="I672" s="10">
        <v>6.5553646362759663E-2</v>
      </c>
      <c r="J672" s="10">
        <v>2.2285714285714287E-2</v>
      </c>
      <c r="K672" s="10">
        <v>5.8646616541353379E-4</v>
      </c>
      <c r="L672" s="10">
        <v>1.1071912618617499E-2</v>
      </c>
      <c r="M672" s="10">
        <v>0.133231981981982</v>
      </c>
      <c r="N672" s="10">
        <v>8.9893390191897654E-2</v>
      </c>
      <c r="O672" s="10">
        <v>0</v>
      </c>
      <c r="P672" s="10">
        <v>4.5122289661768407E-2</v>
      </c>
      <c r="Q672">
        <v>31</v>
      </c>
      <c r="R672">
        <v>9</v>
      </c>
      <c r="S672">
        <v>16</v>
      </c>
      <c r="T672">
        <v>23</v>
      </c>
      <c r="U672">
        <v>21</v>
      </c>
      <c r="V672">
        <v>6</v>
      </c>
      <c r="W672">
        <v>3</v>
      </c>
    </row>
    <row r="673" spans="1:23" x14ac:dyDescent="0.25">
      <c r="A673" s="9">
        <v>40473</v>
      </c>
      <c r="B673" s="10">
        <v>9.3822882654761106E-3</v>
      </c>
      <c r="C673" s="10">
        <v>1.4158098769593799E-2</v>
      </c>
      <c r="D673" s="10">
        <v>5.2803929594760534E-3</v>
      </c>
      <c r="E673" s="10">
        <v>1.7068070936265778E-2</v>
      </c>
      <c r="F673" s="10">
        <v>4.7543245250981636E-3</v>
      </c>
      <c r="G673" s="10">
        <v>2.608437901393143E-2</v>
      </c>
      <c r="H673" s="10">
        <v>9.1372174466730349E-2</v>
      </c>
      <c r="I673" s="10">
        <v>5.0643175455909906E-2</v>
      </c>
      <c r="J673" s="10">
        <v>2.2349570200573064E-2</v>
      </c>
      <c r="K673" s="10">
        <v>1.1856535915423377E-3</v>
      </c>
      <c r="L673" s="10">
        <v>1.1031898520116476E-2</v>
      </c>
      <c r="M673" s="10">
        <v>0.11745655348066178</v>
      </c>
      <c r="N673" s="10">
        <v>9.1372174466730349E-2</v>
      </c>
      <c r="O673" s="10">
        <v>0</v>
      </c>
      <c r="P673" s="10">
        <v>4.3072359398913879E-2</v>
      </c>
      <c r="Q673">
        <v>31</v>
      </c>
      <c r="R673">
        <v>17</v>
      </c>
      <c r="S673">
        <v>38</v>
      </c>
      <c r="T673">
        <v>10</v>
      </c>
      <c r="U673">
        <v>39</v>
      </c>
      <c r="V673">
        <v>8</v>
      </c>
      <c r="W673">
        <v>1</v>
      </c>
    </row>
    <row r="674" spans="1:23" x14ac:dyDescent="0.25">
      <c r="A674" s="9">
        <v>40466</v>
      </c>
      <c r="B674" s="10">
        <v>1.369047619047619E-2</v>
      </c>
      <c r="C674" s="10">
        <v>1.1250435388366424E-2</v>
      </c>
      <c r="D674" s="10">
        <v>1.7105263157894738E-2</v>
      </c>
      <c r="E674" s="10">
        <v>5.9024541783162477E-3</v>
      </c>
      <c r="F674" s="10">
        <v>1.6611049314052651E-2</v>
      </c>
      <c r="G674" s="10">
        <v>8.5755813953488372E-2</v>
      </c>
      <c r="H674" s="10">
        <v>9.8969995521719659E-2</v>
      </c>
      <c r="I674" s="10">
        <v>6.4559678229106257E-2</v>
      </c>
      <c r="J674" s="10">
        <v>2.2413793103448276E-2</v>
      </c>
      <c r="K674" s="10">
        <v>1.7733990147783252E-3</v>
      </c>
      <c r="L674" s="10">
        <v>1.1362164109702215E-2</v>
      </c>
      <c r="M674" s="10">
        <v>0.18472580947520803</v>
      </c>
      <c r="N674" s="10">
        <v>9.8969995521719659E-2</v>
      </c>
      <c r="O674" s="10">
        <v>0</v>
      </c>
      <c r="P674" s="10">
        <v>4.7799259728402314E-2</v>
      </c>
      <c r="Q674">
        <v>18</v>
      </c>
      <c r="R674">
        <v>26</v>
      </c>
      <c r="S674">
        <v>10</v>
      </c>
      <c r="T674">
        <v>39</v>
      </c>
      <c r="U674">
        <v>11</v>
      </c>
      <c r="V674">
        <v>3</v>
      </c>
      <c r="W674">
        <v>1</v>
      </c>
    </row>
    <row r="675" spans="1:23" x14ac:dyDescent="0.25">
      <c r="A675" s="9">
        <v>40459</v>
      </c>
      <c r="B675" s="10">
        <v>1.5351092992197935E-2</v>
      </c>
      <c r="C675" s="10">
        <v>8.3064926258687912E-3</v>
      </c>
      <c r="D675" s="10">
        <v>5.3398881166299376E-3</v>
      </c>
      <c r="E675" s="10">
        <v>8.9780536466415421E-3</v>
      </c>
      <c r="F675" s="10">
        <v>9.5907780979827082E-3</v>
      </c>
      <c r="G675" s="10">
        <v>2.3335910592535321E-2</v>
      </c>
      <c r="H675" s="10">
        <v>7.8875685918439853E-2</v>
      </c>
      <c r="I675" s="10">
        <v>4.7566305479320913E-2</v>
      </c>
      <c r="J675" s="10">
        <v>2.2478386167146973E-2</v>
      </c>
      <c r="K675" s="10">
        <v>1.7931476144732626E-3</v>
      </c>
      <c r="L675" s="10">
        <v>1.1148232047128899E-2</v>
      </c>
      <c r="M675" s="10">
        <v>0.10221159651097517</v>
      </c>
      <c r="N675" s="10">
        <v>9.7795576181743324E-2</v>
      </c>
      <c r="O675" s="10">
        <v>0</v>
      </c>
      <c r="P675" s="10">
        <v>4.648051908171754E-2</v>
      </c>
      <c r="Q675">
        <v>13</v>
      </c>
      <c r="R675">
        <v>35</v>
      </c>
      <c r="S675">
        <v>41</v>
      </c>
      <c r="T675">
        <v>32</v>
      </c>
      <c r="U675">
        <v>30</v>
      </c>
      <c r="V675">
        <v>9</v>
      </c>
      <c r="W675">
        <v>4</v>
      </c>
    </row>
    <row r="676" spans="1:23" x14ac:dyDescent="0.25">
      <c r="A676" s="9">
        <v>40452</v>
      </c>
      <c r="B676" s="10">
        <v>2.9704560051380864E-3</v>
      </c>
      <c r="C676" s="10">
        <v>3.5507844756399671E-3</v>
      </c>
      <c r="D676" s="10">
        <v>1.0107349298100744E-2</v>
      </c>
      <c r="E676" s="10">
        <v>3.0013339261894174E-3</v>
      </c>
      <c r="F676" s="10">
        <v>2.4084778420038534E-3</v>
      </c>
      <c r="G676" s="10">
        <v>2.7799855491329479E-2</v>
      </c>
      <c r="H676" s="10">
        <v>9.8016127881253121E-2</v>
      </c>
      <c r="I676" s="10">
        <v>2.2038401547072071E-2</v>
      </c>
      <c r="J676" s="10">
        <v>2.2543352601156069E-2</v>
      </c>
      <c r="K676" s="10">
        <v>1.7836498761354253E-3</v>
      </c>
      <c r="L676" s="10">
        <v>1.0692896733037921E-2</v>
      </c>
      <c r="M676" s="10">
        <v>0.1258159833725826</v>
      </c>
      <c r="N676" s="10">
        <v>9.8016127881253121E-2</v>
      </c>
      <c r="O676" s="10">
        <v>0</v>
      </c>
      <c r="P676" s="10">
        <v>4.6367882942826254E-2</v>
      </c>
      <c r="Q676">
        <v>47</v>
      </c>
      <c r="R676">
        <v>44</v>
      </c>
      <c r="S676">
        <v>26</v>
      </c>
      <c r="T676">
        <v>45</v>
      </c>
      <c r="U676">
        <v>48</v>
      </c>
      <c r="V676">
        <v>8</v>
      </c>
      <c r="W676">
        <v>1</v>
      </c>
    </row>
    <row r="677" spans="1:23" x14ac:dyDescent="0.25">
      <c r="A677" s="9">
        <v>40445</v>
      </c>
      <c r="B677" s="10">
        <v>8.944099378881987E-3</v>
      </c>
      <c r="C677" s="10">
        <v>1.0689289501590668E-2</v>
      </c>
      <c r="D677" s="10">
        <v>1.909633418584825E-2</v>
      </c>
      <c r="E677" s="10">
        <v>5.3804347826086956E-3</v>
      </c>
      <c r="F677" s="10">
        <v>1.391304347826087E-2</v>
      </c>
      <c r="G677" s="10">
        <v>2.6417171161254815E-2</v>
      </c>
      <c r="H677" s="10">
        <v>6.0257195345988973E-2</v>
      </c>
      <c r="I677" s="10">
        <v>5.8023201327190466E-2</v>
      </c>
      <c r="J677" s="10">
        <v>2.2608695652173914E-2</v>
      </c>
      <c r="K677" s="10">
        <v>1.1945542380324989E-3</v>
      </c>
      <c r="L677" s="10">
        <v>1.0846100925011253E-2</v>
      </c>
      <c r="M677" s="10">
        <v>8.6674366507243791E-2</v>
      </c>
      <c r="N677" s="10">
        <v>8.8085827216262E-2</v>
      </c>
      <c r="O677" s="10">
        <v>0</v>
      </c>
      <c r="P677" s="10">
        <v>4.344960079689953E-2</v>
      </c>
      <c r="Q677">
        <v>30</v>
      </c>
      <c r="R677">
        <v>26</v>
      </c>
      <c r="S677">
        <v>4</v>
      </c>
      <c r="T677">
        <v>40</v>
      </c>
      <c r="U677">
        <v>17</v>
      </c>
      <c r="V677">
        <v>8</v>
      </c>
      <c r="W677">
        <v>4</v>
      </c>
    </row>
    <row r="678" spans="1:23" x14ac:dyDescent="0.25">
      <c r="A678" s="9">
        <v>40438</v>
      </c>
      <c r="B678" s="10">
        <v>5.9956395348837214E-4</v>
      </c>
      <c r="C678" s="10">
        <v>4.8372093023255815E-3</v>
      </c>
      <c r="D678" s="10">
        <v>9.5471236230110154E-3</v>
      </c>
      <c r="E678" s="10">
        <v>1.3145994832041345E-2</v>
      </c>
      <c r="F678" s="10">
        <v>2.5520833333333336E-2</v>
      </c>
      <c r="G678" s="10">
        <v>2.5026088252832437E-2</v>
      </c>
      <c r="H678" s="10">
        <v>0.11323529411764706</v>
      </c>
      <c r="I678" s="10">
        <v>5.3650725044199654E-2</v>
      </c>
      <c r="J678" s="10">
        <v>2.5520833333333336E-2</v>
      </c>
      <c r="K678" s="10">
        <v>5.9956395348837214E-4</v>
      </c>
      <c r="L678" s="10">
        <v>1.0754069988428776E-2</v>
      </c>
      <c r="M678" s="10">
        <v>0.1382613823704795</v>
      </c>
      <c r="N678" s="10">
        <v>0.11323529411764706</v>
      </c>
      <c r="O678" s="10">
        <v>0</v>
      </c>
      <c r="P678" s="10">
        <v>4.4791183038854848E-2</v>
      </c>
      <c r="Q678">
        <v>50</v>
      </c>
      <c r="R678">
        <v>40</v>
      </c>
      <c r="S678">
        <v>29</v>
      </c>
      <c r="T678">
        <v>20</v>
      </c>
      <c r="U678">
        <v>1</v>
      </c>
      <c r="V678">
        <v>9</v>
      </c>
      <c r="W678">
        <v>1</v>
      </c>
    </row>
    <row r="679" spans="1:23" x14ac:dyDescent="0.25">
      <c r="A679" s="9">
        <v>40431</v>
      </c>
      <c r="B679" s="10">
        <v>1.5047493651838615E-2</v>
      </c>
      <c r="C679" s="10">
        <v>9.5686626298871185E-3</v>
      </c>
      <c r="D679" s="10">
        <v>1.0813676119798568E-2</v>
      </c>
      <c r="E679" s="10">
        <v>1.0834195429323804E-2</v>
      </c>
      <c r="F679" s="10">
        <v>1.1414435904231822E-2</v>
      </c>
      <c r="G679" s="10">
        <v>4.1346408693347471E-2</v>
      </c>
      <c r="H679" s="10">
        <v>8.4129008746355691E-2</v>
      </c>
      <c r="I679" s="10">
        <v>5.7678463735079927E-2</v>
      </c>
      <c r="J679" s="10">
        <v>2.5595238095238095E-2</v>
      </c>
      <c r="K679" s="10">
        <v>6.0252672497570462E-4</v>
      </c>
      <c r="L679" s="10">
        <v>1.0786511880637832E-2</v>
      </c>
      <c r="M679" s="10">
        <v>0.12547541743970317</v>
      </c>
      <c r="N679" s="10">
        <v>0.10766592351226205</v>
      </c>
      <c r="O679" s="10">
        <v>0</v>
      </c>
      <c r="P679" s="10">
        <v>4.3438699391673823E-2</v>
      </c>
      <c r="Q679">
        <v>13</v>
      </c>
      <c r="R679">
        <v>29</v>
      </c>
      <c r="S679">
        <v>26</v>
      </c>
      <c r="T679">
        <v>25</v>
      </c>
      <c r="U679">
        <v>23</v>
      </c>
      <c r="V679">
        <v>6</v>
      </c>
      <c r="W679">
        <v>2</v>
      </c>
    </row>
    <row r="680" spans="1:23" x14ac:dyDescent="0.25">
      <c r="A680" s="9">
        <v>40424</v>
      </c>
      <c r="B680" s="10">
        <v>1.4963880288957688E-3</v>
      </c>
      <c r="C680" s="10">
        <v>1.1481481481481481E-2</v>
      </c>
      <c r="D680" s="10">
        <v>1.9849624060150374E-2</v>
      </c>
      <c r="E680" s="10">
        <v>4.8292774948122995E-3</v>
      </c>
      <c r="F680" s="10">
        <v>4.2072774528914879E-3</v>
      </c>
      <c r="G680" s="10">
        <v>5.9379217273954114E-2</v>
      </c>
      <c r="H680" s="10">
        <v>7.8561565951916837E-2</v>
      </c>
      <c r="I680" s="10">
        <v>4.1864048518231417E-2</v>
      </c>
      <c r="J680" s="10">
        <v>2.5073099415204678E-2</v>
      </c>
      <c r="K680" s="10">
        <v>1.4963880288957688E-3</v>
      </c>
      <c r="L680" s="10">
        <v>1.0631430334403296E-2</v>
      </c>
      <c r="M680" s="10">
        <v>0.13794078322587094</v>
      </c>
      <c r="N680" s="10">
        <v>0.10354317165462676</v>
      </c>
      <c r="O680" s="10">
        <v>0</v>
      </c>
      <c r="P680" s="10">
        <v>4.2094534586300518E-2</v>
      </c>
      <c r="Q680">
        <v>50</v>
      </c>
      <c r="R680">
        <v>21</v>
      </c>
      <c r="S680">
        <v>4</v>
      </c>
      <c r="T680">
        <v>41</v>
      </c>
      <c r="U680">
        <v>43</v>
      </c>
      <c r="V680">
        <v>5</v>
      </c>
      <c r="W680">
        <v>2</v>
      </c>
    </row>
    <row r="681" spans="1:23" x14ac:dyDescent="0.25">
      <c r="A681" s="9">
        <v>40417</v>
      </c>
      <c r="B681" s="10">
        <v>1.5697774711057443E-2</v>
      </c>
      <c r="C681" s="10">
        <v>1.7509056408487145E-2</v>
      </c>
      <c r="D681" s="10">
        <v>4.2521994134897363E-3</v>
      </c>
      <c r="E681" s="10">
        <v>1.5711365857993424E-2</v>
      </c>
      <c r="F681" s="10">
        <v>1.2668621700879765E-2</v>
      </c>
      <c r="G681" s="10">
        <v>2.3769100169779286E-2</v>
      </c>
      <c r="H681" s="10">
        <v>7.2873900293255134E-2</v>
      </c>
      <c r="I681" s="10">
        <v>6.5839018091907509E-2</v>
      </c>
      <c r="J681" s="10">
        <v>2.5146627565982405E-2</v>
      </c>
      <c r="K681" s="10">
        <v>1.811281697429705E-3</v>
      </c>
      <c r="L681" s="10">
        <v>1.0946706864923939E-2</v>
      </c>
      <c r="M681" s="10">
        <v>9.6643000463034423E-2</v>
      </c>
      <c r="N681" s="10">
        <v>9.6429187510781431E-2</v>
      </c>
      <c r="O681" s="10">
        <v>0</v>
      </c>
      <c r="P681" s="10">
        <v>3.9500289938055565E-2</v>
      </c>
      <c r="Q681">
        <v>14</v>
      </c>
      <c r="R681">
        <v>8</v>
      </c>
      <c r="S681">
        <v>42</v>
      </c>
      <c r="T681">
        <v>13</v>
      </c>
      <c r="U681">
        <v>21</v>
      </c>
      <c r="V681">
        <v>8</v>
      </c>
      <c r="W681">
        <v>2</v>
      </c>
    </row>
    <row r="682" spans="1:23" x14ac:dyDescent="0.25">
      <c r="A682" s="9">
        <v>40410</v>
      </c>
      <c r="B682" s="10">
        <v>1.8181818181818181E-2</v>
      </c>
      <c r="C682" s="10">
        <v>1.3480392156862744E-2</v>
      </c>
      <c r="D682" s="10">
        <v>1.0919117647058824E-2</v>
      </c>
      <c r="E682" s="10">
        <v>1.1537001897533206E-2</v>
      </c>
      <c r="F682" s="10">
        <v>4.8576850094876655E-3</v>
      </c>
      <c r="G682" s="10">
        <v>9.5372549019607858E-2</v>
      </c>
      <c r="H682" s="10">
        <v>0.11911764705882352</v>
      </c>
      <c r="I682" s="10">
        <v>5.8976014892760623E-2</v>
      </c>
      <c r="J682" s="10">
        <v>2.4019607843137256E-2</v>
      </c>
      <c r="K682" s="10">
        <v>1.2100840336134453E-3</v>
      </c>
      <c r="L682" s="10">
        <v>1.0995893096512747E-2</v>
      </c>
      <c r="M682" s="10">
        <v>0.21449019607843139</v>
      </c>
      <c r="N682" s="10">
        <v>0.11911764705882352</v>
      </c>
      <c r="O682" s="10">
        <v>0</v>
      </c>
      <c r="P682" s="10">
        <v>4.6686005318316293E-2</v>
      </c>
      <c r="Q682">
        <v>6</v>
      </c>
      <c r="R682">
        <v>20</v>
      </c>
      <c r="S682">
        <v>27</v>
      </c>
      <c r="T682">
        <v>24</v>
      </c>
      <c r="U682">
        <v>41</v>
      </c>
      <c r="V682">
        <v>2</v>
      </c>
      <c r="W682">
        <v>1</v>
      </c>
    </row>
    <row r="683" spans="1:23" x14ac:dyDescent="0.25">
      <c r="A683" s="9">
        <v>40403</v>
      </c>
      <c r="B683" s="10">
        <v>7.2566371681415925E-3</v>
      </c>
      <c r="C683" s="10">
        <v>1.0280235988200589E-2</v>
      </c>
      <c r="D683" s="10">
        <v>1.7005032101336109E-2</v>
      </c>
      <c r="E683" s="10">
        <v>1.8770377270610154E-2</v>
      </c>
      <c r="F683" s="10">
        <v>1.4021632251720748E-2</v>
      </c>
      <c r="G683" s="10">
        <v>3.1442746044515954E-2</v>
      </c>
      <c r="H683" s="10">
        <v>7.3222325725818979E-2</v>
      </c>
      <c r="I683" s="10">
        <v>6.7333914780009191E-2</v>
      </c>
      <c r="J683" s="10">
        <v>2.4090462143559491E-2</v>
      </c>
      <c r="K683" s="10">
        <v>6.06826801517067E-4</v>
      </c>
      <c r="L683" s="10">
        <v>1.1261779449209742E-2</v>
      </c>
      <c r="M683" s="10">
        <v>0.10466507177033493</v>
      </c>
      <c r="N683" s="10">
        <v>0.11946902654867257</v>
      </c>
      <c r="O683" s="10">
        <v>0</v>
      </c>
      <c r="P683" s="10">
        <v>4.5827102499157446E-2</v>
      </c>
      <c r="Q683">
        <v>37</v>
      </c>
      <c r="R683">
        <v>30</v>
      </c>
      <c r="S683">
        <v>11</v>
      </c>
      <c r="T683">
        <v>4</v>
      </c>
      <c r="U683">
        <v>17</v>
      </c>
      <c r="V683">
        <v>8</v>
      </c>
      <c r="W683">
        <v>4</v>
      </c>
    </row>
    <row r="684" spans="1:23" x14ac:dyDescent="0.25">
      <c r="A684" s="9">
        <v>40396</v>
      </c>
      <c r="B684" s="10">
        <v>1.2272627657243041E-3</v>
      </c>
      <c r="C684" s="10">
        <v>1.6446223459798119E-2</v>
      </c>
      <c r="D684" s="10">
        <v>6.2130177514792902E-4</v>
      </c>
      <c r="E684" s="10">
        <v>1.033104110027187E-2</v>
      </c>
      <c r="F684" s="10">
        <v>1.1005917159763312E-2</v>
      </c>
      <c r="G684" s="10">
        <v>7.2115384615384623E-2</v>
      </c>
      <c r="H684" s="10">
        <v>0.11834319526627218</v>
      </c>
      <c r="I684" s="10">
        <v>3.9631746260705536E-2</v>
      </c>
      <c r="J684" s="10">
        <v>2.3076923076923078E-2</v>
      </c>
      <c r="K684" s="10">
        <v>6.077083000159924E-4</v>
      </c>
      <c r="L684" s="10">
        <v>1.1133272284876896E-2</v>
      </c>
      <c r="M684" s="10">
        <v>0.19045857988165682</v>
      </c>
      <c r="N684" s="10">
        <v>0.11982248520710059</v>
      </c>
      <c r="O684" s="10">
        <v>0</v>
      </c>
      <c r="P684" s="10">
        <v>4.9589938556433559E-2</v>
      </c>
      <c r="Q684">
        <v>48</v>
      </c>
      <c r="R684">
        <v>12</v>
      </c>
      <c r="S684">
        <v>49</v>
      </c>
      <c r="T684">
        <v>29</v>
      </c>
      <c r="U684">
        <v>23</v>
      </c>
      <c r="V684">
        <v>4</v>
      </c>
      <c r="W684">
        <v>2</v>
      </c>
    </row>
    <row r="685" spans="1:23" x14ac:dyDescent="0.25">
      <c r="A685" s="9">
        <v>40389</v>
      </c>
      <c r="B685" s="10">
        <v>1.5897850912687708E-2</v>
      </c>
      <c r="C685" s="10">
        <v>3.0434451799436963E-3</v>
      </c>
      <c r="D685" s="10">
        <v>1.9518628420705571E-2</v>
      </c>
      <c r="E685" s="10">
        <v>3.748243011088552E-3</v>
      </c>
      <c r="F685" s="10">
        <v>4.3204747774480716E-3</v>
      </c>
      <c r="G685" s="10">
        <v>7.532526820360648E-2</v>
      </c>
      <c r="H685" s="10">
        <v>4.5137292598319889E-2</v>
      </c>
      <c r="I685" s="10">
        <v>4.6528642301873598E-2</v>
      </c>
      <c r="J685" s="10">
        <v>2.314540059347181E-2</v>
      </c>
      <c r="K685" s="10">
        <v>1.2152041825632329E-3</v>
      </c>
      <c r="L685" s="10">
        <v>1.1194420191620187E-2</v>
      </c>
      <c r="M685" s="10">
        <v>0.12046256080192637</v>
      </c>
      <c r="N685" s="10">
        <v>0.11869436201780416</v>
      </c>
      <c r="O685" s="10">
        <v>0</v>
      </c>
      <c r="P685" s="10">
        <v>4.8246611248344007E-2</v>
      </c>
      <c r="Q685">
        <v>13</v>
      </c>
      <c r="R685">
        <v>46</v>
      </c>
      <c r="S685">
        <v>4</v>
      </c>
      <c r="T685">
        <v>43</v>
      </c>
      <c r="U685">
        <v>42</v>
      </c>
      <c r="V685">
        <v>3</v>
      </c>
      <c r="W685">
        <v>6</v>
      </c>
    </row>
    <row r="686" spans="1:23" x14ac:dyDescent="0.25">
      <c r="A686" s="9">
        <v>40382</v>
      </c>
      <c r="B686" s="10">
        <v>9.7744360902255641E-3</v>
      </c>
      <c r="C686" s="10">
        <v>3.0906593406593405E-3</v>
      </c>
      <c r="D686" s="10">
        <v>1.8415178571428572E-2</v>
      </c>
      <c r="E686" s="10">
        <v>4.2682926829268296E-3</v>
      </c>
      <c r="F686" s="10">
        <v>1.8601190476190475E-3</v>
      </c>
      <c r="G686" s="10">
        <v>5.5714994331065755E-2</v>
      </c>
      <c r="H686" s="10">
        <v>3.4722222222222224E-2</v>
      </c>
      <c r="I686" s="10">
        <v>3.7408685732859361E-2</v>
      </c>
      <c r="J686" s="10">
        <v>2.3214285714285715E-2</v>
      </c>
      <c r="K686" s="10">
        <v>1.8398268398268399E-3</v>
      </c>
      <c r="L686" s="10">
        <v>1.0942708815168787E-2</v>
      </c>
      <c r="M686" s="10">
        <v>9.0437216553287986E-2</v>
      </c>
      <c r="N686" s="10">
        <v>0.11904761904761904</v>
      </c>
      <c r="O686" s="10">
        <v>0</v>
      </c>
      <c r="P686" s="10">
        <v>4.775858874312363E-2</v>
      </c>
      <c r="Q686">
        <v>25</v>
      </c>
      <c r="R686">
        <v>45</v>
      </c>
      <c r="S686">
        <v>4</v>
      </c>
      <c r="T686">
        <v>43</v>
      </c>
      <c r="U686">
        <v>49</v>
      </c>
      <c r="V686">
        <v>6</v>
      </c>
      <c r="W686">
        <v>7</v>
      </c>
    </row>
    <row r="687" spans="1:23" x14ac:dyDescent="0.25">
      <c r="A687" s="9">
        <v>40375</v>
      </c>
      <c r="B687" s="10">
        <v>5.5266524520255853E-3</v>
      </c>
      <c r="C687" s="10">
        <v>2.4875621890547263E-3</v>
      </c>
      <c r="D687" s="10">
        <v>1.539179104477612E-2</v>
      </c>
      <c r="E687" s="10">
        <v>1.8689162881245945E-3</v>
      </c>
      <c r="F687" s="10">
        <v>3.6874451273046535E-3</v>
      </c>
      <c r="G687" s="10">
        <v>9.6796019900497521E-2</v>
      </c>
      <c r="H687" s="10">
        <v>4.3901918976545842E-2</v>
      </c>
      <c r="I687" s="10">
        <v>2.8962367101285684E-2</v>
      </c>
      <c r="J687" s="10">
        <v>2.3283582089552238E-2</v>
      </c>
      <c r="K687" s="10">
        <v>1.223152530032763E-3</v>
      </c>
      <c r="L687" s="10">
        <v>1.0324176991117918E-2</v>
      </c>
      <c r="M687" s="10">
        <v>0.14069793887704335</v>
      </c>
      <c r="N687" s="10">
        <v>0.11940298507462686</v>
      </c>
      <c r="O687" s="10">
        <v>0</v>
      </c>
      <c r="P687" s="10">
        <v>4.8785197281628168E-2</v>
      </c>
      <c r="Q687">
        <v>37</v>
      </c>
      <c r="R687">
        <v>46</v>
      </c>
      <c r="S687">
        <v>11</v>
      </c>
      <c r="T687">
        <v>47</v>
      </c>
      <c r="U687">
        <v>43</v>
      </c>
      <c r="V687">
        <v>3</v>
      </c>
      <c r="W687">
        <v>6</v>
      </c>
    </row>
    <row r="688" spans="1:23" x14ac:dyDescent="0.25">
      <c r="A688" s="9">
        <v>40368</v>
      </c>
      <c r="B688" s="10">
        <v>1.2897282358360202E-2</v>
      </c>
      <c r="C688" s="10">
        <v>6.813958290315919E-3</v>
      </c>
      <c r="D688" s="10">
        <v>2.2095808383233533E-2</v>
      </c>
      <c r="E688" s="10">
        <v>8.7477219474095293E-3</v>
      </c>
      <c r="F688" s="10">
        <v>1.6040645980765742E-2</v>
      </c>
      <c r="G688" s="10">
        <v>0.10302286992280499</v>
      </c>
      <c r="H688" s="10">
        <v>3.3418457203240576E-2</v>
      </c>
      <c r="I688" s="10">
        <v>6.6595416960084919E-2</v>
      </c>
      <c r="J688" s="10">
        <v>2.3353293413173652E-2</v>
      </c>
      <c r="K688" s="10">
        <v>1.2661424139672462E-3</v>
      </c>
      <c r="L688" s="10">
        <v>1.0811626019448562E-2</v>
      </c>
      <c r="M688" s="10">
        <v>0.13644132712604556</v>
      </c>
      <c r="N688" s="10">
        <v>0.11976047904191617</v>
      </c>
      <c r="O688" s="10">
        <v>0</v>
      </c>
      <c r="P688" s="10">
        <v>5.2335419844840608E-2</v>
      </c>
      <c r="Q688">
        <v>23</v>
      </c>
      <c r="R688">
        <v>33</v>
      </c>
      <c r="S688">
        <v>2</v>
      </c>
      <c r="T688">
        <v>29</v>
      </c>
      <c r="U688">
        <v>10</v>
      </c>
      <c r="V688">
        <v>3</v>
      </c>
      <c r="W688">
        <v>7</v>
      </c>
    </row>
    <row r="689" spans="1:23" x14ac:dyDescent="0.25">
      <c r="A689" s="9">
        <v>40361</v>
      </c>
      <c r="B689" s="10">
        <v>1.9096019096019094E-2</v>
      </c>
      <c r="C689" s="10">
        <v>1.5615615615615615E-2</v>
      </c>
      <c r="D689" s="10">
        <v>6.7851635419202989E-3</v>
      </c>
      <c r="E689" s="10">
        <v>1.7997997997997998E-2</v>
      </c>
      <c r="F689" s="10">
        <v>8.1627081627081641E-3</v>
      </c>
      <c r="G689" s="10">
        <v>3.9566593620647676E-2</v>
      </c>
      <c r="H689" s="10">
        <v>2.7418723070896985E-2</v>
      </c>
      <c r="I689" s="10">
        <v>6.765750441426116E-2</v>
      </c>
      <c r="J689" s="10">
        <v>2.3423423423423424E-2</v>
      </c>
      <c r="K689" s="10">
        <v>6.3221115852694801E-4</v>
      </c>
      <c r="L689" s="10">
        <v>1.1008002407596404E-2</v>
      </c>
      <c r="M689" s="10">
        <v>6.6985316691544658E-2</v>
      </c>
      <c r="N689" s="10">
        <v>0.11859961227049835</v>
      </c>
      <c r="O689" s="10">
        <v>0</v>
      </c>
      <c r="P689" s="10">
        <v>4.8557086423392549E-2</v>
      </c>
      <c r="Q689">
        <v>3</v>
      </c>
      <c r="R689">
        <v>13</v>
      </c>
      <c r="S689">
        <v>37</v>
      </c>
      <c r="T689">
        <v>7</v>
      </c>
      <c r="U689">
        <v>32</v>
      </c>
      <c r="V689">
        <v>7</v>
      </c>
      <c r="W689">
        <v>8</v>
      </c>
    </row>
    <row r="690" spans="1:23" x14ac:dyDescent="0.25">
      <c r="A690" s="9">
        <v>40354</v>
      </c>
      <c r="B690" s="10">
        <v>1.2413289521723258E-2</v>
      </c>
      <c r="C690" s="10">
        <v>1.4251290877796901E-2</v>
      </c>
      <c r="D690" s="10">
        <v>1.3072289156626506E-2</v>
      </c>
      <c r="E690" s="10">
        <v>6.3587684069611782E-3</v>
      </c>
      <c r="F690" s="10">
        <v>3.1092110376991842E-3</v>
      </c>
      <c r="G690" s="10">
        <v>8.7105776045357908E-2</v>
      </c>
      <c r="H690" s="10">
        <v>5.0440568243121736E-2</v>
      </c>
      <c r="I690" s="10">
        <v>4.920484900080703E-2</v>
      </c>
      <c r="J690" s="10">
        <v>2.3493975903614458E-2</v>
      </c>
      <c r="K690" s="10">
        <v>6.2472110664881745E-4</v>
      </c>
      <c r="L690" s="10">
        <v>1.0870479271092191E-2</v>
      </c>
      <c r="M690" s="10">
        <v>0.13754634428847964</v>
      </c>
      <c r="N690" s="10">
        <v>0.11743175232575873</v>
      </c>
      <c r="O690" s="10">
        <v>0</v>
      </c>
      <c r="P690" s="10">
        <v>5.0873415889207275E-2</v>
      </c>
      <c r="Q690">
        <v>24</v>
      </c>
      <c r="R690">
        <v>16</v>
      </c>
      <c r="S690">
        <v>21</v>
      </c>
      <c r="T690">
        <v>36</v>
      </c>
      <c r="U690">
        <v>45</v>
      </c>
      <c r="V690">
        <v>4</v>
      </c>
      <c r="W690">
        <v>6</v>
      </c>
    </row>
    <row r="691" spans="1:23" x14ac:dyDescent="0.25">
      <c r="A691" s="9">
        <v>40347</v>
      </c>
      <c r="B691" s="10">
        <v>6.2660848159337582E-4</v>
      </c>
      <c r="C691" s="10">
        <v>2.0493454179254782E-2</v>
      </c>
      <c r="D691" s="10">
        <v>6.8680765357502513E-3</v>
      </c>
      <c r="E691" s="10">
        <v>3.1373460376481529E-3</v>
      </c>
      <c r="F691" s="10">
        <v>4.976008530300338E-3</v>
      </c>
      <c r="G691" s="10">
        <v>2.2969002193436245E-2</v>
      </c>
      <c r="H691" s="10">
        <v>3.9898335970843524E-2</v>
      </c>
      <c r="I691" s="10">
        <v>3.6101493764546896E-2</v>
      </c>
      <c r="J691" s="10">
        <v>2.3564954682779457E-2</v>
      </c>
      <c r="K691" s="10">
        <v>6.2660848159337582E-4</v>
      </c>
      <c r="L691" s="10">
        <v>1.0541912146168685E-2</v>
      </c>
      <c r="M691" s="10">
        <v>6.2867338164279765E-2</v>
      </c>
      <c r="N691" s="10">
        <v>0.11778653103369154</v>
      </c>
      <c r="O691" s="10">
        <v>0</v>
      </c>
      <c r="P691" s="10">
        <v>4.7838004322932559E-2</v>
      </c>
      <c r="Q691">
        <v>50</v>
      </c>
      <c r="R691">
        <v>2</v>
      </c>
      <c r="S691">
        <v>34</v>
      </c>
      <c r="T691">
        <v>43</v>
      </c>
      <c r="U691">
        <v>40</v>
      </c>
      <c r="V691">
        <v>8</v>
      </c>
      <c r="W691">
        <v>6</v>
      </c>
    </row>
    <row r="692" spans="1:23" x14ac:dyDescent="0.25">
      <c r="A692" s="9">
        <v>40340</v>
      </c>
      <c r="B692" s="10">
        <v>1.6363636363636365E-2</v>
      </c>
      <c r="C692" s="10">
        <v>7.5324675324675312E-3</v>
      </c>
      <c r="D692" s="10">
        <v>9.4155844155844153E-3</v>
      </c>
      <c r="E692" s="10">
        <v>1.308080808080808E-2</v>
      </c>
      <c r="F692" s="10">
        <v>1.3714285714285715E-2</v>
      </c>
      <c r="G692" s="10">
        <v>0.11060606060606061</v>
      </c>
      <c r="H692" s="10">
        <v>5.6936553030303025E-2</v>
      </c>
      <c r="I692" s="10">
        <v>6.0106782106782101E-2</v>
      </c>
      <c r="J692" s="10">
        <v>2.3636363636363636E-2</v>
      </c>
      <c r="K692" s="10">
        <v>6.2561094819159335E-4</v>
      </c>
      <c r="L692" s="10">
        <v>1.0715394322026927E-2</v>
      </c>
      <c r="M692" s="10">
        <v>0.16754261363636364</v>
      </c>
      <c r="N692" s="10">
        <v>0.11814345991561181</v>
      </c>
      <c r="O692" s="10">
        <v>0</v>
      </c>
      <c r="P692" s="10">
        <v>5.1446109370096603E-2</v>
      </c>
      <c r="Q692">
        <v>10</v>
      </c>
      <c r="R692">
        <v>35</v>
      </c>
      <c r="S692">
        <v>30</v>
      </c>
      <c r="T692">
        <v>18</v>
      </c>
      <c r="U692">
        <v>16</v>
      </c>
      <c r="V692">
        <v>2</v>
      </c>
      <c r="W692">
        <v>5</v>
      </c>
    </row>
    <row r="693" spans="1:23" x14ac:dyDescent="0.25">
      <c r="A693" s="9">
        <v>40333</v>
      </c>
      <c r="B693" s="10">
        <v>2.4973301569046254E-3</v>
      </c>
      <c r="C693" s="10">
        <v>4.3971631205673755E-3</v>
      </c>
      <c r="D693" s="10">
        <v>1.44811115935736E-2</v>
      </c>
      <c r="E693" s="10">
        <v>6.9098277608915896E-3</v>
      </c>
      <c r="F693" s="10">
        <v>1.3206162876008804E-2</v>
      </c>
      <c r="G693" s="10">
        <v>3.860672614962251E-2</v>
      </c>
      <c r="H693" s="10">
        <v>5.7082987934051761E-2</v>
      </c>
      <c r="I693" s="10">
        <v>4.1491595507945997E-2</v>
      </c>
      <c r="J693" s="10">
        <v>2.3084306510958247E-2</v>
      </c>
      <c r="K693" s="10">
        <v>6.3128361000701436E-4</v>
      </c>
      <c r="L693" s="10">
        <v>1.0224944401128993E-2</v>
      </c>
      <c r="M693" s="10">
        <v>9.5689714083674271E-2</v>
      </c>
      <c r="N693" s="10">
        <v>0.11542457004347659</v>
      </c>
      <c r="O693" s="10">
        <v>0</v>
      </c>
      <c r="P693" s="10">
        <v>5.007379080671967E-2</v>
      </c>
      <c r="Q693">
        <v>48</v>
      </c>
      <c r="R693">
        <v>44</v>
      </c>
      <c r="S693">
        <v>13</v>
      </c>
      <c r="T693">
        <v>35</v>
      </c>
      <c r="U693">
        <v>15</v>
      </c>
      <c r="V693">
        <v>7</v>
      </c>
      <c r="W693">
        <v>5</v>
      </c>
    </row>
    <row r="694" spans="1:23" x14ac:dyDescent="0.25">
      <c r="A694" s="9">
        <v>40326</v>
      </c>
      <c r="B694" s="10">
        <v>2.0680894308943088E-2</v>
      </c>
      <c r="C694" s="10">
        <v>1.2516046213093709E-2</v>
      </c>
      <c r="D694" s="10">
        <v>5.6770395290159795E-3</v>
      </c>
      <c r="E694" s="10">
        <v>2.5365853658536586E-3</v>
      </c>
      <c r="F694" s="10">
        <v>1.0131332082551596E-2</v>
      </c>
      <c r="G694" s="10">
        <v>5.5547293277810827E-2</v>
      </c>
      <c r="H694" s="10">
        <v>2.4719841793012527E-2</v>
      </c>
      <c r="I694" s="10">
        <v>5.1541897499458034E-2</v>
      </c>
      <c r="J694" s="10">
        <v>2.1903080872913993E-2</v>
      </c>
      <c r="K694" s="10">
        <v>1.878707976268952E-3</v>
      </c>
      <c r="L694" s="10">
        <v>9.9934455965236813E-3</v>
      </c>
      <c r="M694" s="10">
        <v>8.0267135070823351E-2</v>
      </c>
      <c r="N694" s="10">
        <v>0.11128048780487805</v>
      </c>
      <c r="O694" s="10">
        <v>0</v>
      </c>
      <c r="P694" s="10">
        <v>4.7772432321333179E-2</v>
      </c>
      <c r="Q694">
        <v>2</v>
      </c>
      <c r="R694">
        <v>18</v>
      </c>
      <c r="S694">
        <v>37</v>
      </c>
      <c r="T694">
        <v>47</v>
      </c>
      <c r="U694">
        <v>23</v>
      </c>
      <c r="V694">
        <v>5</v>
      </c>
      <c r="W694">
        <v>9</v>
      </c>
    </row>
    <row r="695" spans="1:23" x14ac:dyDescent="0.25">
      <c r="A695" s="9">
        <v>40319</v>
      </c>
      <c r="B695" s="10">
        <v>9.4291539245667695E-3</v>
      </c>
      <c r="C695" s="10">
        <v>1.819179800831177E-2</v>
      </c>
      <c r="D695" s="10">
        <v>1.4506880733944955E-2</v>
      </c>
      <c r="E695" s="10">
        <v>1.1972940413307386E-2</v>
      </c>
      <c r="F695" s="10">
        <v>2.6859262151083349E-2</v>
      </c>
      <c r="G695" s="10">
        <v>6.5272973379455548E-2</v>
      </c>
      <c r="H695" s="10">
        <v>4.1849943446022365E-2</v>
      </c>
      <c r="I695" s="10">
        <v>8.0960035231214228E-2</v>
      </c>
      <c r="J695" s="10">
        <v>2.6859262151083349E-2</v>
      </c>
      <c r="K695" s="10">
        <v>6.3200815494393473E-4</v>
      </c>
      <c r="L695" s="10">
        <v>1.0371208297774019E-2</v>
      </c>
      <c r="M695" s="10">
        <v>0.10712291682547792</v>
      </c>
      <c r="N695" s="10">
        <v>0.11162079510703364</v>
      </c>
      <c r="O695" s="10">
        <v>0</v>
      </c>
      <c r="P695" s="10">
        <v>4.6248611032524034E-2</v>
      </c>
      <c r="Q695">
        <v>27</v>
      </c>
      <c r="R695">
        <v>4</v>
      </c>
      <c r="S695">
        <v>15</v>
      </c>
      <c r="T695">
        <v>20</v>
      </c>
      <c r="U695">
        <v>1</v>
      </c>
      <c r="V695">
        <v>4</v>
      </c>
      <c r="W695">
        <v>6</v>
      </c>
    </row>
    <row r="696" spans="1:23" x14ac:dyDescent="0.25">
      <c r="A696" s="9">
        <v>40312</v>
      </c>
      <c r="B696" s="10">
        <v>1.5184049079754602E-2</v>
      </c>
      <c r="C696" s="10">
        <v>6.3465199915379742E-3</v>
      </c>
      <c r="D696" s="10">
        <v>1.0166520595968448E-2</v>
      </c>
      <c r="E696" s="10">
        <v>6.9734151329243349E-3</v>
      </c>
      <c r="F696" s="10">
        <v>1.650095197799873E-2</v>
      </c>
      <c r="G696" s="10">
        <v>7.4788197487583988E-2</v>
      </c>
      <c r="H696" s="10">
        <v>5.4343709762932658E-2</v>
      </c>
      <c r="I696" s="10">
        <v>5.5171456778184087E-2</v>
      </c>
      <c r="J696" s="10">
        <v>2.6941652525779923E-2</v>
      </c>
      <c r="K696" s="10">
        <v>6.3803680981595098E-4</v>
      </c>
      <c r="L696" s="10">
        <v>1.0279071387726123E-2</v>
      </c>
      <c r="M696" s="10">
        <v>0.12913190725051665</v>
      </c>
      <c r="N696" s="10">
        <v>0.11196319018404909</v>
      </c>
      <c r="O696" s="10">
        <v>0</v>
      </c>
      <c r="P696" s="10">
        <v>4.6396281863295814E-2</v>
      </c>
      <c r="Q696">
        <v>11</v>
      </c>
      <c r="R696">
        <v>35</v>
      </c>
      <c r="S696">
        <v>24</v>
      </c>
      <c r="T696">
        <v>32</v>
      </c>
      <c r="U696">
        <v>7</v>
      </c>
      <c r="V696">
        <v>3</v>
      </c>
      <c r="W696">
        <v>6</v>
      </c>
    </row>
    <row r="697" spans="1:23" x14ac:dyDescent="0.25">
      <c r="A697" s="9">
        <v>40305</v>
      </c>
      <c r="B697" s="10">
        <v>5.076923076923077E-3</v>
      </c>
      <c r="C697" s="10">
        <v>1.9020979020979022E-3</v>
      </c>
      <c r="D697" s="10">
        <v>1.8386946386946386E-2</v>
      </c>
      <c r="E697" s="10">
        <v>9.4802494802494804E-3</v>
      </c>
      <c r="F697" s="10">
        <v>1.217948717948718E-2</v>
      </c>
      <c r="G697" s="10">
        <v>9.5149572649572647E-2</v>
      </c>
      <c r="H697" s="10">
        <v>4.9988165680473373E-2</v>
      </c>
      <c r="I697" s="10">
        <v>4.7025704025704024E-2</v>
      </c>
      <c r="J697" s="10">
        <v>2.7024549918166937E-2</v>
      </c>
      <c r="K697" s="10">
        <v>6.3348416289592756E-4</v>
      </c>
      <c r="L697" s="10">
        <v>1.0414023381373967E-2</v>
      </c>
      <c r="M697" s="10">
        <v>0.14513773833004601</v>
      </c>
      <c r="N697" s="10">
        <v>0.1123076923076923</v>
      </c>
      <c r="O697" s="10">
        <v>0</v>
      </c>
      <c r="P697" s="10">
        <v>4.8628344430292021E-2</v>
      </c>
      <c r="Q697">
        <v>40</v>
      </c>
      <c r="R697">
        <v>48</v>
      </c>
      <c r="S697">
        <v>4</v>
      </c>
      <c r="T697">
        <v>27</v>
      </c>
      <c r="U697">
        <v>19</v>
      </c>
      <c r="V697">
        <v>2</v>
      </c>
      <c r="W697">
        <v>6</v>
      </c>
    </row>
    <row r="698" spans="1:23" x14ac:dyDescent="0.25">
      <c r="A698" s="9">
        <v>40298</v>
      </c>
      <c r="B698" s="10">
        <v>1.9733796296296298E-2</v>
      </c>
      <c r="C698" s="10">
        <v>1.4083219021490625E-2</v>
      </c>
      <c r="D698" s="10">
        <v>6.4014631915866472E-3</v>
      </c>
      <c r="E698" s="10">
        <v>2.0351664796109243E-2</v>
      </c>
      <c r="F698" s="10">
        <v>1.3968253968253968E-2</v>
      </c>
      <c r="G698" s="10">
        <v>5.3124999999999999E-2</v>
      </c>
      <c r="H698" s="10">
        <v>2.6626128616178368E-2</v>
      </c>
      <c r="I698" s="10">
        <v>7.4538397273736776E-2</v>
      </c>
      <c r="J698" s="10">
        <v>2.6477541371158392E-2</v>
      </c>
      <c r="K698" s="10">
        <v>1.9032921810699587E-3</v>
      </c>
      <c r="L698" s="10">
        <v>1.0728216946866802E-2</v>
      </c>
      <c r="M698" s="10">
        <v>7.9751128616178363E-2</v>
      </c>
      <c r="N698" s="10">
        <v>0.11265432098765432</v>
      </c>
      <c r="O698" s="10">
        <v>0</v>
      </c>
      <c r="P698" s="10">
        <v>4.4342622394865187E-2</v>
      </c>
      <c r="Q698">
        <v>4</v>
      </c>
      <c r="R698">
        <v>15</v>
      </c>
      <c r="S698">
        <v>37</v>
      </c>
      <c r="T698">
        <v>3</v>
      </c>
      <c r="U698">
        <v>18</v>
      </c>
      <c r="V698">
        <v>5</v>
      </c>
      <c r="W698">
        <v>8</v>
      </c>
    </row>
    <row r="699" spans="1:23" x14ac:dyDescent="0.25">
      <c r="A699" s="9">
        <v>40291</v>
      </c>
      <c r="B699" s="10">
        <v>1.9814241486068113E-2</v>
      </c>
      <c r="C699" s="10">
        <v>5.0950906678460858E-3</v>
      </c>
      <c r="D699" s="10">
        <v>7.0114733199781462E-3</v>
      </c>
      <c r="E699" s="10">
        <v>7.6865591971815948E-3</v>
      </c>
      <c r="F699" s="10">
        <v>5.1894441987321242E-3</v>
      </c>
      <c r="G699" s="10">
        <v>8.7784614178782777E-2</v>
      </c>
      <c r="H699" s="10">
        <v>0.10057228633080027</v>
      </c>
      <c r="I699" s="10">
        <v>4.4796808869806061E-2</v>
      </c>
      <c r="J699" s="10">
        <v>2.6559515183452998E-2</v>
      </c>
      <c r="K699" s="10">
        <v>6.3639490884072922E-4</v>
      </c>
      <c r="L699" s="10">
        <v>1.0609681362077799E-2</v>
      </c>
      <c r="M699" s="10">
        <v>0.18835690050958304</v>
      </c>
      <c r="N699" s="10">
        <v>0.1130030959752322</v>
      </c>
      <c r="O699" s="10">
        <v>0</v>
      </c>
      <c r="P699" s="10">
        <v>4.8796495697137558E-2</v>
      </c>
      <c r="Q699">
        <v>4</v>
      </c>
      <c r="R699">
        <v>40</v>
      </c>
      <c r="S699">
        <v>34</v>
      </c>
      <c r="T699">
        <v>30</v>
      </c>
      <c r="U699">
        <v>39</v>
      </c>
      <c r="V699">
        <v>3</v>
      </c>
      <c r="W699">
        <v>2</v>
      </c>
    </row>
    <row r="700" spans="1:23" x14ac:dyDescent="0.25">
      <c r="A700" s="9">
        <v>40284</v>
      </c>
      <c r="B700" s="10">
        <v>1.7223434614738964E-2</v>
      </c>
      <c r="C700" s="10">
        <v>1.2777284826974268E-2</v>
      </c>
      <c r="D700" s="10">
        <v>1.2866015971606033E-2</v>
      </c>
      <c r="E700" s="10">
        <v>3.19693094629156E-3</v>
      </c>
      <c r="F700" s="10">
        <v>1.8633540372670808E-2</v>
      </c>
      <c r="G700" s="10">
        <v>2.6731661294126897E-2</v>
      </c>
      <c r="H700" s="10">
        <v>7.4121700310559008E-2</v>
      </c>
      <c r="I700" s="10">
        <v>6.4697206732281631E-2</v>
      </c>
      <c r="J700" s="10">
        <v>2.5373331571296419E-2</v>
      </c>
      <c r="K700" s="10">
        <v>1.2823081546784211E-3</v>
      </c>
      <c r="L700" s="10">
        <v>1.0822149620099837E-2</v>
      </c>
      <c r="M700" s="10">
        <v>0.1008533616046859</v>
      </c>
      <c r="N700" s="10">
        <v>0.11335403726708075</v>
      </c>
      <c r="O700" s="10">
        <v>0</v>
      </c>
      <c r="P700" s="10">
        <v>4.8691726913634881E-2</v>
      </c>
      <c r="Q700">
        <v>9</v>
      </c>
      <c r="R700">
        <v>21</v>
      </c>
      <c r="S700">
        <v>19</v>
      </c>
      <c r="T700">
        <v>45</v>
      </c>
      <c r="U700">
        <v>6</v>
      </c>
      <c r="V700">
        <v>8</v>
      </c>
      <c r="W700">
        <v>3</v>
      </c>
    </row>
    <row r="701" spans="1:23" x14ac:dyDescent="0.25">
      <c r="A701" s="9">
        <v>40277</v>
      </c>
      <c r="B701" s="10">
        <v>1.21861828843687E-2</v>
      </c>
      <c r="C701" s="10">
        <v>2.2412599515403253E-2</v>
      </c>
      <c r="D701" s="10">
        <v>1.8026998961578403E-2</v>
      </c>
      <c r="E701" s="10">
        <v>1.2940330697340044E-3</v>
      </c>
      <c r="F701" s="10">
        <v>1.6034451163643028E-2</v>
      </c>
      <c r="G701" s="10">
        <v>9.3078520648614105E-2</v>
      </c>
      <c r="H701" s="10">
        <v>2.3753894080996884E-2</v>
      </c>
      <c r="I701" s="10">
        <v>6.9954265594727394E-2</v>
      </c>
      <c r="J701" s="10">
        <v>2.5452376217935974E-2</v>
      </c>
      <c r="K701" s="10">
        <v>1.2940330697340044E-3</v>
      </c>
      <c r="L701" s="10">
        <v>1.1175645233131581E-2</v>
      </c>
      <c r="M701" s="10">
        <v>0.11683241472961099</v>
      </c>
      <c r="N701" s="10">
        <v>0.11370716510903427</v>
      </c>
      <c r="O701" s="10">
        <v>0</v>
      </c>
      <c r="P701" s="10">
        <v>4.8181704114693878E-2</v>
      </c>
      <c r="Q701">
        <v>21</v>
      </c>
      <c r="R701">
        <v>2</v>
      </c>
      <c r="S701">
        <v>9</v>
      </c>
      <c r="T701">
        <v>50</v>
      </c>
      <c r="U701">
        <v>13</v>
      </c>
      <c r="V701">
        <v>3</v>
      </c>
      <c r="W701">
        <v>9</v>
      </c>
    </row>
    <row r="702" spans="1:23" x14ac:dyDescent="0.25">
      <c r="A702" s="9">
        <v>40270</v>
      </c>
      <c r="B702" s="10">
        <v>8.980263157894736E-3</v>
      </c>
      <c r="C702" s="10">
        <v>1.9396551724137931E-3</v>
      </c>
      <c r="D702" s="10">
        <v>1.235E-2</v>
      </c>
      <c r="E702" s="10">
        <v>4.507575757575758E-3</v>
      </c>
      <c r="F702" s="10">
        <v>1.0967741935483871E-2</v>
      </c>
      <c r="G702" s="10">
        <v>6.8326271186440676E-2</v>
      </c>
      <c r="H702" s="10">
        <v>0.1171073717948718</v>
      </c>
      <c r="I702" s="10">
        <v>3.8745236023368157E-2</v>
      </c>
      <c r="J702" s="10">
        <v>2.4255319148936166E-2</v>
      </c>
      <c r="K702" s="10">
        <v>1.2812500000000001E-3</v>
      </c>
      <c r="L702" s="10">
        <v>1.0838910500041224E-2</v>
      </c>
      <c r="M702" s="10">
        <v>0.18543364298131249</v>
      </c>
      <c r="N702" s="10">
        <v>0.1171073717948718</v>
      </c>
      <c r="O702" s="10">
        <v>0</v>
      </c>
      <c r="P702" s="10">
        <v>5.2296935218295433E-2</v>
      </c>
      <c r="Q702">
        <v>33</v>
      </c>
      <c r="R702">
        <v>46</v>
      </c>
      <c r="S702">
        <v>18</v>
      </c>
      <c r="T702">
        <v>40</v>
      </c>
      <c r="U702">
        <v>25</v>
      </c>
      <c r="V702">
        <v>5</v>
      </c>
      <c r="W702">
        <v>1</v>
      </c>
    </row>
    <row r="703" spans="1:23" x14ac:dyDescent="0.25">
      <c r="A703" s="9">
        <v>40263</v>
      </c>
      <c r="B703" s="10">
        <v>1.8732782369146005E-2</v>
      </c>
      <c r="C703" s="10">
        <v>2.0670656407333527E-2</v>
      </c>
      <c r="D703" s="10">
        <v>5.1948051948051939E-3</v>
      </c>
      <c r="E703" s="10">
        <v>1.0288562012699943E-2</v>
      </c>
      <c r="F703" s="10">
        <v>6.4935064935064931E-3</v>
      </c>
      <c r="G703" s="10">
        <v>1.9112144807361713E-2</v>
      </c>
      <c r="H703" s="10">
        <v>4.9212281970902653E-2</v>
      </c>
      <c r="I703" s="10">
        <v>6.1380312477491164E-2</v>
      </c>
      <c r="J703" s="10">
        <v>2.4331354632161673E-2</v>
      </c>
      <c r="K703" s="10">
        <v>6.6179031696273068E-4</v>
      </c>
      <c r="L703" s="10">
        <v>1.1090570638588338E-2</v>
      </c>
      <c r="M703" s="10">
        <v>6.8324426778264363E-2</v>
      </c>
      <c r="N703" s="10">
        <v>0.11442006269592477</v>
      </c>
      <c r="O703" s="10">
        <v>0</v>
      </c>
      <c r="P703" s="10">
        <v>5.1133923097464166E-2</v>
      </c>
      <c r="Q703">
        <v>7</v>
      </c>
      <c r="R703">
        <v>3</v>
      </c>
      <c r="S703">
        <v>40</v>
      </c>
      <c r="T703">
        <v>28</v>
      </c>
      <c r="U703">
        <v>38</v>
      </c>
      <c r="V703">
        <v>9</v>
      </c>
      <c r="W703">
        <v>7</v>
      </c>
    </row>
    <row r="704" spans="1:23" x14ac:dyDescent="0.25">
      <c r="A704" s="9">
        <v>40256</v>
      </c>
      <c r="B704" s="10">
        <v>1.7587601078167116E-2</v>
      </c>
      <c r="C704" s="10">
        <v>6.6592674805771362E-3</v>
      </c>
      <c r="D704" s="10">
        <v>1.1685940353012781E-2</v>
      </c>
      <c r="E704" s="10">
        <v>4.5400943396226414E-3</v>
      </c>
      <c r="F704" s="10">
        <v>4.6026300743281876E-3</v>
      </c>
      <c r="G704" s="10">
        <v>5.5933601402206413E-2</v>
      </c>
      <c r="H704" s="10">
        <v>2.3917087430241828E-2</v>
      </c>
      <c r="I704" s="10">
        <v>4.5075533325707864E-2</v>
      </c>
      <c r="J704" s="10">
        <v>2.3765556001605782E-2</v>
      </c>
      <c r="K704" s="10">
        <v>1.3062409288824384E-3</v>
      </c>
      <c r="L704" s="10">
        <v>1.0962702587438788E-2</v>
      </c>
      <c r="M704" s="10">
        <v>7.9850688832448238E-2</v>
      </c>
      <c r="N704" s="10">
        <v>0.11477987421383648</v>
      </c>
      <c r="O704" s="10">
        <v>0</v>
      </c>
      <c r="P704" s="10">
        <v>4.7850702955103457E-2</v>
      </c>
      <c r="Q704">
        <v>9</v>
      </c>
      <c r="R704">
        <v>35</v>
      </c>
      <c r="S704">
        <v>21</v>
      </c>
      <c r="T704">
        <v>45</v>
      </c>
      <c r="U704">
        <v>42</v>
      </c>
      <c r="V704">
        <v>5</v>
      </c>
      <c r="W704">
        <v>9</v>
      </c>
    </row>
    <row r="705" spans="1:23" x14ac:dyDescent="0.25">
      <c r="A705" s="9">
        <v>40249</v>
      </c>
      <c r="B705" s="10">
        <v>9.1177368474610766E-3</v>
      </c>
      <c r="C705" s="10">
        <v>1.3012618296529969E-2</v>
      </c>
      <c r="D705" s="10">
        <v>1.1154574132492115E-2</v>
      </c>
      <c r="E705" s="10">
        <v>1.3638894043421787E-2</v>
      </c>
      <c r="F705" s="10">
        <v>3.9747634069400633E-3</v>
      </c>
      <c r="G705" s="10">
        <v>4.7933139415789257E-2</v>
      </c>
      <c r="H705" s="10">
        <v>3.9995493465525014E-2</v>
      </c>
      <c r="I705" s="10">
        <v>5.089858672684501E-2</v>
      </c>
      <c r="J705" s="10">
        <v>2.3840526209812741E-2</v>
      </c>
      <c r="K705" s="10">
        <v>1.9603424966200991E-3</v>
      </c>
      <c r="L705" s="10">
        <v>1.0895047851941946E-2</v>
      </c>
      <c r="M705" s="10">
        <v>8.7928632881314278E-2</v>
      </c>
      <c r="N705" s="10">
        <v>0.11514195583596215</v>
      </c>
      <c r="O705" s="10">
        <v>0</v>
      </c>
      <c r="P705" s="10">
        <v>4.5199887838574142E-2</v>
      </c>
      <c r="Q705">
        <v>28</v>
      </c>
      <c r="R705">
        <v>19</v>
      </c>
      <c r="S705">
        <v>22</v>
      </c>
      <c r="T705">
        <v>17</v>
      </c>
      <c r="U705">
        <v>43</v>
      </c>
      <c r="V705">
        <v>5</v>
      </c>
      <c r="W705">
        <v>7</v>
      </c>
    </row>
    <row r="706" spans="1:23" x14ac:dyDescent="0.25">
      <c r="A706" s="9">
        <v>40242</v>
      </c>
      <c r="B706" s="10">
        <v>5.200136845706466E-3</v>
      </c>
      <c r="C706" s="10">
        <v>1.3127051101734645E-3</v>
      </c>
      <c r="D706" s="10">
        <v>2.0786142571618919E-2</v>
      </c>
      <c r="E706" s="10">
        <v>3.9381153305203939E-3</v>
      </c>
      <c r="F706" s="10">
        <v>1.3053797468354431E-2</v>
      </c>
      <c r="G706" s="10">
        <v>5.129048167022851E-2</v>
      </c>
      <c r="H706" s="10">
        <v>7.3940124573035962E-2</v>
      </c>
      <c r="I706" s="10">
        <v>4.4290897326373674E-2</v>
      </c>
      <c r="J706" s="10">
        <v>2.2767229254571027E-2</v>
      </c>
      <c r="K706" s="10">
        <v>6.5099457504520797E-4</v>
      </c>
      <c r="L706" s="10">
        <v>1.074591577295852E-2</v>
      </c>
      <c r="M706" s="10">
        <v>0.12523060624326449</v>
      </c>
      <c r="N706" s="10">
        <v>0.11550632911392406</v>
      </c>
      <c r="O706" s="10">
        <v>0</v>
      </c>
      <c r="P706" s="10">
        <v>4.6283928913619481E-2</v>
      </c>
      <c r="Q706">
        <v>40</v>
      </c>
      <c r="R706">
        <v>49</v>
      </c>
      <c r="S706">
        <v>4</v>
      </c>
      <c r="T706">
        <v>44</v>
      </c>
      <c r="U706">
        <v>20</v>
      </c>
      <c r="V706">
        <v>6</v>
      </c>
      <c r="W706">
        <v>4</v>
      </c>
    </row>
    <row r="707" spans="1:23" x14ac:dyDescent="0.25">
      <c r="A707" s="9">
        <v>40235</v>
      </c>
      <c r="B707" s="10">
        <v>1.9624819624819625E-2</v>
      </c>
      <c r="C707" s="10">
        <v>1.1764705882352941E-2</v>
      </c>
      <c r="D707" s="10">
        <v>3.2967032967032971E-3</v>
      </c>
      <c r="E707" s="10">
        <v>9.7959183673469383E-3</v>
      </c>
      <c r="F707" s="10">
        <v>1.709750566893424E-2</v>
      </c>
      <c r="G707" s="10">
        <v>4.6637426900584797E-2</v>
      </c>
      <c r="H707" s="10">
        <v>7.0853462157809979E-2</v>
      </c>
      <c r="I707" s="10">
        <v>6.1579652840157047E-2</v>
      </c>
      <c r="J707" s="10">
        <v>2.218694885361552E-2</v>
      </c>
      <c r="K707" s="10">
        <v>1.3024013024013023E-3</v>
      </c>
      <c r="L707" s="10">
        <v>1.1120457937058499E-2</v>
      </c>
      <c r="M707" s="10">
        <v>0.11749088905839478</v>
      </c>
      <c r="N707" s="10">
        <v>0.11587301587301588</v>
      </c>
      <c r="O707" s="10">
        <v>0</v>
      </c>
      <c r="P707" s="10">
        <v>4.6026503692710032E-2</v>
      </c>
      <c r="Q707">
        <v>4</v>
      </c>
      <c r="R707">
        <v>23</v>
      </c>
      <c r="S707">
        <v>45</v>
      </c>
      <c r="T707">
        <v>28</v>
      </c>
      <c r="U707">
        <v>11</v>
      </c>
      <c r="V707">
        <v>6</v>
      </c>
      <c r="W707">
        <v>5</v>
      </c>
    </row>
    <row r="708" spans="1:23" x14ac:dyDescent="0.25">
      <c r="A708" s="9">
        <v>40228</v>
      </c>
      <c r="B708" s="10">
        <v>2.0948336871903752E-2</v>
      </c>
      <c r="C708" s="10">
        <v>1.3871196036801132E-2</v>
      </c>
      <c r="D708" s="10">
        <v>2.4840764331210193E-2</v>
      </c>
      <c r="E708" s="10">
        <v>2.6299568522703924E-3</v>
      </c>
      <c r="F708" s="10">
        <v>5.2915237628613429E-3</v>
      </c>
      <c r="G708" s="10">
        <v>8.580148619957538E-2</v>
      </c>
      <c r="H708" s="10">
        <v>5.0012571237009723E-2</v>
      </c>
      <c r="I708" s="10">
        <v>6.7581777855046821E-2</v>
      </c>
      <c r="J708" s="10">
        <v>2.4840764331210193E-2</v>
      </c>
      <c r="K708" s="10">
        <v>1.3228809407153357E-3</v>
      </c>
      <c r="L708" s="10">
        <v>1.14035553921611E-2</v>
      </c>
      <c r="M708" s="10">
        <v>0.13581405743658509</v>
      </c>
      <c r="N708" s="10">
        <v>0.11462756546355274</v>
      </c>
      <c r="O708" s="10">
        <v>0</v>
      </c>
      <c r="P708" s="10">
        <v>4.699077634201506E-2</v>
      </c>
      <c r="Q708">
        <v>4</v>
      </c>
      <c r="R708">
        <v>21</v>
      </c>
      <c r="S708">
        <v>1</v>
      </c>
      <c r="T708">
        <v>45</v>
      </c>
      <c r="U708">
        <v>39</v>
      </c>
      <c r="V708">
        <v>2</v>
      </c>
      <c r="W708">
        <v>7</v>
      </c>
    </row>
    <row r="709" spans="1:23" x14ac:dyDescent="0.25">
      <c r="A709" s="9">
        <v>40221</v>
      </c>
      <c r="B709" s="10">
        <v>1.9808306709265176E-2</v>
      </c>
      <c r="C709" s="10">
        <v>9.2252396166134197E-3</v>
      </c>
      <c r="D709" s="10">
        <v>8.6389776357827484E-3</v>
      </c>
      <c r="E709" s="10">
        <v>1.9808306709265177E-3</v>
      </c>
      <c r="F709" s="10">
        <v>1.5186368477103302E-2</v>
      </c>
      <c r="G709" s="10">
        <v>2.2749807205023689E-2</v>
      </c>
      <c r="H709" s="10">
        <v>0.12140575079872204</v>
      </c>
      <c r="I709" s="10">
        <v>5.4839723109691166E-2</v>
      </c>
      <c r="J709" s="10">
        <v>2.4920127795527155E-2</v>
      </c>
      <c r="K709" s="10">
        <v>1.9768370607028754E-3</v>
      </c>
      <c r="L709" s="10">
        <v>1.1495288485061322E-2</v>
      </c>
      <c r="M709" s="10">
        <v>0.14415555800374574</v>
      </c>
      <c r="N709" s="10">
        <v>0.12140575079872204</v>
      </c>
      <c r="O709" s="10">
        <v>0</v>
      </c>
      <c r="P709" s="10">
        <v>4.9836154965823297E-2</v>
      </c>
      <c r="Q709">
        <v>6</v>
      </c>
      <c r="R709">
        <v>29</v>
      </c>
      <c r="S709">
        <v>31</v>
      </c>
      <c r="T709">
        <v>49</v>
      </c>
      <c r="U709">
        <v>17</v>
      </c>
      <c r="V709">
        <v>9</v>
      </c>
      <c r="W709">
        <v>1</v>
      </c>
    </row>
    <row r="710" spans="1:23" x14ac:dyDescent="0.25">
      <c r="A710" s="9">
        <v>40214</v>
      </c>
      <c r="B710" s="10">
        <v>8.6419753086419745E-3</v>
      </c>
      <c r="C710" s="10">
        <v>1.1248966087675763E-2</v>
      </c>
      <c r="D710" s="10">
        <v>1.4588859416445624E-2</v>
      </c>
      <c r="E710" s="10">
        <v>2.0146520146520144E-3</v>
      </c>
      <c r="F710" s="10">
        <v>3.3738191632928472E-3</v>
      </c>
      <c r="G710" s="10">
        <v>9.7435897435897437E-2</v>
      </c>
      <c r="H710" s="10">
        <v>4.8920377867746286E-2</v>
      </c>
      <c r="I710" s="10">
        <v>3.9868271990708221E-2</v>
      </c>
      <c r="J710" s="10">
        <v>2.5000000000000001E-2</v>
      </c>
      <c r="K710" s="10">
        <v>6.6391941391941384E-4</v>
      </c>
      <c r="L710" s="10">
        <v>1.1296257400470931E-2</v>
      </c>
      <c r="M710" s="10">
        <v>0.14635627530364373</v>
      </c>
      <c r="N710" s="10">
        <v>0.12179487179487179</v>
      </c>
      <c r="O710" s="10">
        <v>0</v>
      </c>
      <c r="P710" s="10">
        <v>5.216382779151401E-2</v>
      </c>
      <c r="Q710">
        <v>29</v>
      </c>
      <c r="R710">
        <v>26</v>
      </c>
      <c r="S710">
        <v>18</v>
      </c>
      <c r="T710">
        <v>47</v>
      </c>
      <c r="U710">
        <v>44</v>
      </c>
      <c r="V710">
        <v>3</v>
      </c>
      <c r="W710">
        <v>6</v>
      </c>
    </row>
    <row r="711" spans="1:23" x14ac:dyDescent="0.25">
      <c r="A711" s="9">
        <v>40207</v>
      </c>
      <c r="B711" s="10">
        <v>7.9314040728831713E-3</v>
      </c>
      <c r="C711" s="10">
        <v>8.6697630105990221E-3</v>
      </c>
      <c r="D711" s="10">
        <v>8.6387995712754548E-3</v>
      </c>
      <c r="E711" s="10">
        <v>1.0128617363344051E-2</v>
      </c>
      <c r="F711" s="10">
        <v>7.3569131832797426E-3</v>
      </c>
      <c r="G711" s="10">
        <v>7.6544034743391651E-2</v>
      </c>
      <c r="H711" s="10">
        <v>2.2839039152638546E-2</v>
      </c>
      <c r="I711" s="10">
        <v>4.272549720138144E-2</v>
      </c>
      <c r="J711" s="10">
        <v>2.5080385852090031E-2</v>
      </c>
      <c r="K711" s="10">
        <v>1.3338096939383111E-3</v>
      </c>
      <c r="L711" s="10">
        <v>1.1071324916721264E-2</v>
      </c>
      <c r="M711" s="10">
        <v>9.9383073896030197E-2</v>
      </c>
      <c r="N711" s="10">
        <v>0.12218649517684887</v>
      </c>
      <c r="O711" s="10">
        <v>0</v>
      </c>
      <c r="P711" s="10">
        <v>5.0962278977482595E-2</v>
      </c>
      <c r="Q711">
        <v>32</v>
      </c>
      <c r="R711">
        <v>28</v>
      </c>
      <c r="S711">
        <v>29</v>
      </c>
      <c r="T711">
        <v>25</v>
      </c>
      <c r="U711">
        <v>33</v>
      </c>
      <c r="V711">
        <v>4</v>
      </c>
      <c r="W711">
        <v>8</v>
      </c>
    </row>
    <row r="712" spans="1:23" x14ac:dyDescent="0.25">
      <c r="A712" s="9">
        <v>40200</v>
      </c>
      <c r="B712" s="10">
        <v>5.9723502304147467E-3</v>
      </c>
      <c r="C712" s="10">
        <v>2.6799007444168734E-3</v>
      </c>
      <c r="D712" s="10">
        <v>4.0392706872370262E-3</v>
      </c>
      <c r="E712" s="10">
        <v>6.6471163245356794E-3</v>
      </c>
      <c r="F712" s="10">
        <v>3.9882697947214076E-3</v>
      </c>
      <c r="G712" s="10">
        <v>2.1280693307655273E-2</v>
      </c>
      <c r="H712" s="10">
        <v>3.4417273673257018E-2</v>
      </c>
      <c r="I712" s="10">
        <v>2.3326907781325734E-2</v>
      </c>
      <c r="J712" s="10">
        <v>2.4499151103565365E-2</v>
      </c>
      <c r="K712" s="10">
        <v>6.6413662239089182E-4</v>
      </c>
      <c r="L712" s="10">
        <v>1.0562014507469486E-2</v>
      </c>
      <c r="M712" s="10">
        <v>5.569796698091229E-2</v>
      </c>
      <c r="N712" s="10">
        <v>0.12094623655913979</v>
      </c>
      <c r="O712" s="10">
        <v>0</v>
      </c>
      <c r="P712" s="10">
        <v>4.7173169680548681E-2</v>
      </c>
      <c r="Q712">
        <v>39</v>
      </c>
      <c r="R712">
        <v>46</v>
      </c>
      <c r="S712">
        <v>43</v>
      </c>
      <c r="T712">
        <v>35</v>
      </c>
      <c r="U712">
        <v>45</v>
      </c>
      <c r="V712">
        <v>9</v>
      </c>
      <c r="W712">
        <v>7</v>
      </c>
    </row>
    <row r="713" spans="1:23" x14ac:dyDescent="0.25">
      <c r="A713" s="9">
        <v>40193</v>
      </c>
      <c r="B713" s="10">
        <v>1.4670981661272921E-2</v>
      </c>
      <c r="C713" s="10">
        <v>1.4698820336152E-2</v>
      </c>
      <c r="D713" s="10">
        <v>1.5990862364363222E-2</v>
      </c>
      <c r="E713" s="10">
        <v>9.3537947593694531E-3</v>
      </c>
      <c r="F713" s="10">
        <v>2.7114112846489374E-2</v>
      </c>
      <c r="G713" s="10">
        <v>7.7409847434119286E-2</v>
      </c>
      <c r="H713" s="10">
        <v>3.6138079827400214E-2</v>
      </c>
      <c r="I713" s="10">
        <v>8.1828571967646979E-2</v>
      </c>
      <c r="J713" s="10">
        <v>2.7114112846489374E-2</v>
      </c>
      <c r="K713" s="10">
        <v>2.0024271844660195E-3</v>
      </c>
      <c r="L713" s="10">
        <v>1.1177022027618864E-2</v>
      </c>
      <c r="M713" s="10">
        <v>0.11354792726151949</v>
      </c>
      <c r="N713" s="10">
        <v>0.12133764832793958</v>
      </c>
      <c r="O713" s="10">
        <v>0</v>
      </c>
      <c r="P713" s="10">
        <v>4.7476737865935592E-2</v>
      </c>
      <c r="Q713">
        <v>18</v>
      </c>
      <c r="R713">
        <v>17</v>
      </c>
      <c r="S713">
        <v>12</v>
      </c>
      <c r="T713">
        <v>29</v>
      </c>
      <c r="U713">
        <v>1</v>
      </c>
      <c r="V713">
        <v>4</v>
      </c>
      <c r="W713">
        <v>7</v>
      </c>
    </row>
    <row r="714" spans="1:23" x14ac:dyDescent="0.25">
      <c r="A714" s="9">
        <v>40186</v>
      </c>
      <c r="B714" s="10">
        <v>5.3475935828877002E-3</v>
      </c>
      <c r="C714" s="10">
        <v>4.0217846669459573E-3</v>
      </c>
      <c r="D714" s="10">
        <v>5.3352053352053357E-3</v>
      </c>
      <c r="E714" s="10">
        <v>8.0357142857142849E-3</v>
      </c>
      <c r="F714" s="10">
        <v>2.7417027417027417E-3</v>
      </c>
      <c r="G714" s="10">
        <v>5.9340659340659338E-2</v>
      </c>
      <c r="H714" s="10">
        <v>5.6099638066851178E-2</v>
      </c>
      <c r="I714" s="10">
        <v>2.5482000612456021E-2</v>
      </c>
      <c r="J714" s="10">
        <v>2.6538678712591756E-2</v>
      </c>
      <c r="K714" s="10">
        <v>1.3486513486513487E-3</v>
      </c>
      <c r="L714" s="10">
        <v>1.0609366354781031E-2</v>
      </c>
      <c r="M714" s="10">
        <v>0.11544029740751052</v>
      </c>
      <c r="N714" s="10">
        <v>0.12008658008658009</v>
      </c>
      <c r="O714" s="10">
        <v>0</v>
      </c>
      <c r="P714" s="10">
        <v>4.6681260205584239E-2</v>
      </c>
      <c r="Q714">
        <v>38</v>
      </c>
      <c r="R714">
        <v>41</v>
      </c>
      <c r="S714">
        <v>39</v>
      </c>
      <c r="T714">
        <v>28</v>
      </c>
      <c r="U714">
        <v>44</v>
      </c>
      <c r="V714">
        <v>4</v>
      </c>
      <c r="W714">
        <v>6</v>
      </c>
    </row>
    <row r="715" spans="1:23" x14ac:dyDescent="0.25">
      <c r="A715" s="9">
        <v>40179</v>
      </c>
      <c r="B715" s="10">
        <v>1.206142391810144E-2</v>
      </c>
      <c r="C715" s="10">
        <v>1.219543973941368E-2</v>
      </c>
      <c r="D715" s="10">
        <v>1.2214983713355049E-2</v>
      </c>
      <c r="E715" s="10">
        <v>1.4983713355048859E-2</v>
      </c>
      <c r="F715" s="10">
        <v>1.8139250814332247E-2</v>
      </c>
      <c r="G715" s="10">
        <v>3.4651980113149329E-2</v>
      </c>
      <c r="H715" s="10">
        <v>0.1025306940616387</v>
      </c>
      <c r="I715" s="10">
        <v>6.9594811540251281E-2</v>
      </c>
      <c r="J715" s="10">
        <v>2.6625123920124626E-2</v>
      </c>
      <c r="K715" s="10">
        <v>6.7559416093618046E-4</v>
      </c>
      <c r="L715" s="10">
        <v>1.1039162822239245E-2</v>
      </c>
      <c r="M715" s="10">
        <v>0.13718267417478802</v>
      </c>
      <c r="N715" s="10">
        <v>0.11387622149837134</v>
      </c>
      <c r="O715" s="10">
        <v>0</v>
      </c>
      <c r="P715" s="10">
        <v>4.6701471456665901E-2</v>
      </c>
      <c r="Q715">
        <v>22</v>
      </c>
      <c r="R715">
        <v>20</v>
      </c>
      <c r="S715">
        <v>19</v>
      </c>
      <c r="T715">
        <v>13</v>
      </c>
      <c r="U715">
        <v>8</v>
      </c>
      <c r="V715">
        <v>8</v>
      </c>
      <c r="W715">
        <v>2</v>
      </c>
    </row>
    <row r="716" spans="1:23" x14ac:dyDescent="0.25">
      <c r="A716" s="9">
        <v>40172</v>
      </c>
      <c r="B716" s="10">
        <v>2.0202020202020204E-2</v>
      </c>
      <c r="C716" s="10">
        <v>7.4291938997821348E-3</v>
      </c>
      <c r="D716" s="10">
        <v>3.3587509077705161E-3</v>
      </c>
      <c r="E716" s="10">
        <v>1.3574660633484163E-2</v>
      </c>
      <c r="F716" s="10">
        <v>8.8235294117647058E-3</v>
      </c>
      <c r="G716" s="10">
        <v>2.6497085320614733E-2</v>
      </c>
      <c r="H716" s="10">
        <v>0.10928104575163398</v>
      </c>
      <c r="I716" s="10">
        <v>5.3388155054821723E-2</v>
      </c>
      <c r="J716" s="10">
        <v>2.5376527422563227E-2</v>
      </c>
      <c r="K716" s="10">
        <v>6.8082788671023969E-4</v>
      </c>
      <c r="L716" s="10">
        <v>1.0887487940763572E-2</v>
      </c>
      <c r="M716" s="10">
        <v>0.13577813107224873</v>
      </c>
      <c r="N716" s="10">
        <v>0.11424836601307191</v>
      </c>
      <c r="O716" s="10">
        <v>0</v>
      </c>
      <c r="P716" s="10">
        <v>4.7255662077396787E-2</v>
      </c>
      <c r="Q716">
        <v>5</v>
      </c>
      <c r="R716">
        <v>33</v>
      </c>
      <c r="S716">
        <v>46</v>
      </c>
      <c r="T716">
        <v>16</v>
      </c>
      <c r="U716">
        <v>28</v>
      </c>
      <c r="V716">
        <v>9</v>
      </c>
      <c r="W716">
        <v>2</v>
      </c>
    </row>
    <row r="717" spans="1:23" x14ac:dyDescent="0.25">
      <c r="A717" s="9">
        <v>40165</v>
      </c>
      <c r="B717" s="10">
        <v>2.2932084309133488E-2</v>
      </c>
      <c r="C717" s="10">
        <v>4.7484454494064448E-3</v>
      </c>
      <c r="D717" s="10">
        <v>5.4739843193157521E-3</v>
      </c>
      <c r="E717" s="10">
        <v>1.0841530054644808E-2</v>
      </c>
      <c r="F717" s="10">
        <v>1.5584699453551914E-2</v>
      </c>
      <c r="G717" s="10">
        <v>4.8192229957332133E-2</v>
      </c>
      <c r="H717" s="10">
        <v>5.8273565573770489E-2</v>
      </c>
      <c r="I717" s="10">
        <v>5.9580743586052407E-2</v>
      </c>
      <c r="J717" s="10">
        <v>2.5459729151817535E-2</v>
      </c>
      <c r="K717" s="10">
        <v>1.3566986998304127E-3</v>
      </c>
      <c r="L717" s="10">
        <v>1.1044468523814134E-2</v>
      </c>
      <c r="M717" s="10">
        <v>0.10646579553110262</v>
      </c>
      <c r="N717" s="10">
        <v>0.11296174863387978</v>
      </c>
      <c r="O717" s="10">
        <v>0</v>
      </c>
      <c r="P717" s="10">
        <v>4.6299860733212156E-2</v>
      </c>
      <c r="Q717">
        <v>3</v>
      </c>
      <c r="R717">
        <v>39</v>
      </c>
      <c r="S717">
        <v>37</v>
      </c>
      <c r="T717">
        <v>24</v>
      </c>
      <c r="U717">
        <v>15</v>
      </c>
      <c r="V717">
        <v>6</v>
      </c>
      <c r="W717">
        <v>5</v>
      </c>
    </row>
    <row r="718" spans="1:23" x14ac:dyDescent="0.25">
      <c r="A718" s="9">
        <v>40158</v>
      </c>
      <c r="B718" s="10">
        <v>1.2265037593984963E-2</v>
      </c>
      <c r="C718" s="10">
        <v>1.2931034482758619E-2</v>
      </c>
      <c r="D718" s="10">
        <v>4.7971491228070177E-3</v>
      </c>
      <c r="E718" s="10">
        <v>2.0373514431239388E-3</v>
      </c>
      <c r="F718" s="10">
        <v>5.5727554179566567E-3</v>
      </c>
      <c r="G718" s="10">
        <v>4.516057091882248E-2</v>
      </c>
      <c r="H718" s="10">
        <v>3.3442982456140351E-2</v>
      </c>
      <c r="I718" s="10">
        <v>3.7603328060631193E-2</v>
      </c>
      <c r="J718" s="10">
        <v>2.4871281464530891E-2</v>
      </c>
      <c r="K718" s="10">
        <v>6.7783094098883571E-4</v>
      </c>
      <c r="L718" s="10">
        <v>1.078468647592086E-2</v>
      </c>
      <c r="M718" s="10">
        <v>7.8603553374962831E-2</v>
      </c>
      <c r="N718" s="10">
        <v>0.105</v>
      </c>
      <c r="O718" s="10">
        <v>0</v>
      </c>
      <c r="P718" s="10">
        <v>4.3820669308903354E-2</v>
      </c>
      <c r="Q718">
        <v>20</v>
      </c>
      <c r="R718">
        <v>19</v>
      </c>
      <c r="S718">
        <v>39</v>
      </c>
      <c r="T718">
        <v>47</v>
      </c>
      <c r="U718">
        <v>35</v>
      </c>
      <c r="V718">
        <v>5</v>
      </c>
      <c r="W718">
        <v>7</v>
      </c>
    </row>
    <row r="719" spans="1:23" x14ac:dyDescent="0.25">
      <c r="A719" s="9">
        <v>40151</v>
      </c>
      <c r="B719" s="10">
        <v>4.8129812981298125E-3</v>
      </c>
      <c r="C719" s="10">
        <v>1.0846490054410848E-2</v>
      </c>
      <c r="D719" s="10">
        <v>3.403465346534653E-3</v>
      </c>
      <c r="E719" s="10">
        <v>1.0254596888260253E-2</v>
      </c>
      <c r="F719" s="10">
        <v>1.2277227722772276E-2</v>
      </c>
      <c r="G719" s="10">
        <v>0.11211825407892902</v>
      </c>
      <c r="H719" s="10">
        <v>7.5288778877887791E-2</v>
      </c>
      <c r="I719" s="10">
        <v>4.1594761310107843E-2</v>
      </c>
      <c r="J719" s="10">
        <v>2.4953364901707561E-2</v>
      </c>
      <c r="K719" s="10">
        <v>1.3601360136013601E-3</v>
      </c>
      <c r="L719" s="10">
        <v>1.0643365067847547E-2</v>
      </c>
      <c r="M719" s="10">
        <v>0.18740703295681682</v>
      </c>
      <c r="N719" s="10">
        <v>0.11211825407892902</v>
      </c>
      <c r="O719" s="10">
        <v>0</v>
      </c>
      <c r="P719" s="10">
        <v>4.8418205368069012E-2</v>
      </c>
      <c r="Q719">
        <v>38</v>
      </c>
      <c r="R719">
        <v>22</v>
      </c>
      <c r="S719">
        <v>42</v>
      </c>
      <c r="T719">
        <v>25</v>
      </c>
      <c r="U719">
        <v>19</v>
      </c>
      <c r="V719">
        <v>1</v>
      </c>
      <c r="W719">
        <v>5</v>
      </c>
    </row>
    <row r="720" spans="1:23" x14ac:dyDescent="0.25">
      <c r="A720" s="9">
        <v>40144</v>
      </c>
      <c r="B720" s="10">
        <v>1.3701758392327015E-3</v>
      </c>
      <c r="C720" s="10">
        <v>1.7756622516556294E-2</v>
      </c>
      <c r="D720" s="10">
        <v>6.8984547461368659E-4</v>
      </c>
      <c r="E720" s="10">
        <v>4.7806291390728476E-3</v>
      </c>
      <c r="F720" s="10">
        <v>4.1390728476821195E-3</v>
      </c>
      <c r="G720" s="10">
        <v>7.7367812467150215E-2</v>
      </c>
      <c r="H720" s="10">
        <v>1.5153215849141317E-2</v>
      </c>
      <c r="I720" s="10">
        <v>2.8736345817157651E-2</v>
      </c>
      <c r="J720" s="10">
        <v>2.2429417915650052E-2</v>
      </c>
      <c r="K720" s="10">
        <v>6.8984547461368659E-4</v>
      </c>
      <c r="L720" s="10">
        <v>1.0129875275216494E-2</v>
      </c>
      <c r="M720" s="10">
        <v>9.2521028316291526E-2</v>
      </c>
      <c r="N720" s="10">
        <v>0.11081055871653764</v>
      </c>
      <c r="O720" s="10">
        <v>0</v>
      </c>
      <c r="P720" s="10">
        <v>4.6342252709894664E-2</v>
      </c>
      <c r="Q720">
        <v>47</v>
      </c>
      <c r="R720">
        <v>7</v>
      </c>
      <c r="S720">
        <v>50</v>
      </c>
      <c r="T720">
        <v>38</v>
      </c>
      <c r="U720">
        <v>40</v>
      </c>
      <c r="V720">
        <v>4</v>
      </c>
      <c r="W720">
        <v>9</v>
      </c>
    </row>
    <row r="721" spans="1:23" x14ac:dyDescent="0.25">
      <c r="A721" s="9">
        <v>40137</v>
      </c>
      <c r="B721" s="10">
        <v>1.5828191741813002E-2</v>
      </c>
      <c r="C721" s="10">
        <v>7.523939808481532E-3</v>
      </c>
      <c r="D721" s="10">
        <v>1.1295681063122924E-2</v>
      </c>
      <c r="E721" s="10">
        <v>3.4667051856131729E-3</v>
      </c>
      <c r="F721" s="10">
        <v>1.1010915994304697E-2</v>
      </c>
      <c r="G721" s="10">
        <v>4.3934013059915226E-2</v>
      </c>
      <c r="H721" s="10">
        <v>3.0415855195325928E-2</v>
      </c>
      <c r="I721" s="10">
        <v>4.9125433793335324E-2</v>
      </c>
      <c r="J721" s="10">
        <v>2.1869957285239675E-2</v>
      </c>
      <c r="K721" s="10">
        <v>6.8521594684385384E-4</v>
      </c>
      <c r="L721" s="10">
        <v>1.0115514268212659E-2</v>
      </c>
      <c r="M721" s="10">
        <v>7.4349868255241147E-2</v>
      </c>
      <c r="N721" s="10">
        <v>0.10444059707079688</v>
      </c>
      <c r="O721" s="10">
        <v>0</v>
      </c>
      <c r="P721" s="10">
        <v>4.299308292724887E-2</v>
      </c>
      <c r="Q721">
        <v>9</v>
      </c>
      <c r="R721">
        <v>33</v>
      </c>
      <c r="S721">
        <v>21</v>
      </c>
      <c r="T721">
        <v>42</v>
      </c>
      <c r="U721">
        <v>22</v>
      </c>
      <c r="V721">
        <v>6</v>
      </c>
      <c r="W721">
        <v>7</v>
      </c>
    </row>
    <row r="722" spans="1:23" x14ac:dyDescent="0.25">
      <c r="A722" s="9">
        <v>40130</v>
      </c>
      <c r="B722" s="10">
        <v>1.391304347826087E-2</v>
      </c>
      <c r="C722" s="10">
        <v>1.4451612903225806E-2</v>
      </c>
      <c r="D722" s="10">
        <v>1.9268817204301073E-2</v>
      </c>
      <c r="E722" s="10">
        <v>1.8600000000000002E-2</v>
      </c>
      <c r="F722" s="10">
        <v>1.1151515151515152E-2</v>
      </c>
      <c r="G722" s="10">
        <v>8.1126760563380279E-2</v>
      </c>
      <c r="H722" s="10">
        <v>5.7696969696969698E-2</v>
      </c>
      <c r="I722" s="10">
        <v>7.7384988737302901E-2</v>
      </c>
      <c r="J722" s="10">
        <v>2.1333333333333333E-2</v>
      </c>
      <c r="K722" s="10">
        <v>6.8686868686868691E-4</v>
      </c>
      <c r="L722" s="10">
        <v>1.0705906092119967E-2</v>
      </c>
      <c r="M722" s="10">
        <v>0.13882373026034997</v>
      </c>
      <c r="N722" s="10">
        <v>9.464788732394365E-2</v>
      </c>
      <c r="O722" s="10">
        <v>0</v>
      </c>
      <c r="P722" s="10">
        <v>4.2015678483401493E-2</v>
      </c>
      <c r="Q722">
        <v>18</v>
      </c>
      <c r="R722">
        <v>16</v>
      </c>
      <c r="S722">
        <v>6</v>
      </c>
      <c r="T722">
        <v>7</v>
      </c>
      <c r="U722">
        <v>24</v>
      </c>
      <c r="V722">
        <v>2</v>
      </c>
      <c r="W722">
        <v>5</v>
      </c>
    </row>
    <row r="723" spans="1:23" x14ac:dyDescent="0.25">
      <c r="A723" s="9">
        <v>40123</v>
      </c>
      <c r="B723" s="10">
        <v>9.6571906354515052E-3</v>
      </c>
      <c r="C723" s="10">
        <v>2.337421033073207E-2</v>
      </c>
      <c r="D723" s="10">
        <v>8.347826086956521E-3</v>
      </c>
      <c r="E723" s="10">
        <v>7.6923076923076927E-3</v>
      </c>
      <c r="F723" s="10">
        <v>2.0066889632107024E-2</v>
      </c>
      <c r="G723" s="10">
        <v>9.1521287173461086E-2</v>
      </c>
      <c r="H723" s="10">
        <v>6.8063134424690488E-2</v>
      </c>
      <c r="I723" s="10">
        <v>6.9138424377554811E-2</v>
      </c>
      <c r="J723" s="10">
        <v>2.337421033073207E-2</v>
      </c>
      <c r="K723" s="10">
        <v>1.385570950788342E-3</v>
      </c>
      <c r="L723" s="10">
        <v>1.096188715926264E-2</v>
      </c>
      <c r="M723" s="10">
        <v>0.15958442159815156</v>
      </c>
      <c r="N723" s="10">
        <v>9.1521287173461086E-2</v>
      </c>
      <c r="O723" s="10">
        <v>0</v>
      </c>
      <c r="P723" s="10">
        <v>4.4988404528384644E-2</v>
      </c>
      <c r="Q723">
        <v>27</v>
      </c>
      <c r="R723">
        <v>1</v>
      </c>
      <c r="S723">
        <v>32</v>
      </c>
      <c r="T723">
        <v>34</v>
      </c>
      <c r="U723">
        <v>5</v>
      </c>
      <c r="V723">
        <v>1</v>
      </c>
      <c r="W723">
        <v>5</v>
      </c>
    </row>
    <row r="724" spans="1:23" x14ac:dyDescent="0.25">
      <c r="A724" s="9">
        <v>40116</v>
      </c>
      <c r="B724" s="10">
        <v>1.3138092332723205E-2</v>
      </c>
      <c r="C724" s="10">
        <v>1.3306098628538082E-2</v>
      </c>
      <c r="D724" s="10">
        <v>1.0414255959268688E-2</v>
      </c>
      <c r="E724" s="10">
        <v>7.6462128475551297E-3</v>
      </c>
      <c r="F724" s="10">
        <v>1.8072866730584853E-2</v>
      </c>
      <c r="G724" s="10">
        <v>1.8780171906275754E-2</v>
      </c>
      <c r="H724" s="10">
        <v>0.11393524396880102</v>
      </c>
      <c r="I724" s="10">
        <v>6.2577526498669961E-2</v>
      </c>
      <c r="J724" s="10">
        <v>2.3452647278150635E-2</v>
      </c>
      <c r="K724" s="10">
        <v>1.3902205177372961E-3</v>
      </c>
      <c r="L724" s="10">
        <v>1.1057438379746081E-2</v>
      </c>
      <c r="M724" s="10">
        <v>0.13271541587507676</v>
      </c>
      <c r="N724" s="10">
        <v>0.11393524396880102</v>
      </c>
      <c r="O724" s="10">
        <v>0</v>
      </c>
      <c r="P724" s="10">
        <v>4.3851986091670229E-2</v>
      </c>
      <c r="Q724">
        <v>20</v>
      </c>
      <c r="R724">
        <v>18</v>
      </c>
      <c r="S724">
        <v>29</v>
      </c>
      <c r="T724">
        <v>34</v>
      </c>
      <c r="U724">
        <v>7</v>
      </c>
      <c r="V724">
        <v>9</v>
      </c>
      <c r="W724">
        <v>1</v>
      </c>
    </row>
    <row r="725" spans="1:23" x14ac:dyDescent="0.25">
      <c r="A725" s="9">
        <v>40109</v>
      </c>
      <c r="B725" s="10">
        <v>9.0366025849896829E-3</v>
      </c>
      <c r="C725" s="10">
        <v>4.2160737812911723E-3</v>
      </c>
      <c r="D725" s="10">
        <v>1.1871804464397057E-2</v>
      </c>
      <c r="E725" s="10">
        <v>4.16284052647689E-3</v>
      </c>
      <c r="F725" s="10">
        <v>2.7972027972027972E-3</v>
      </c>
      <c r="G725" s="10">
        <v>5.9974747474747472E-2</v>
      </c>
      <c r="H725" s="10">
        <v>0.10434995112414468</v>
      </c>
      <c r="I725" s="10">
        <v>3.2084524154357599E-2</v>
      </c>
      <c r="J725" s="10">
        <v>2.3531612420501308E-2</v>
      </c>
      <c r="K725" s="10">
        <v>1.3916947250280584E-3</v>
      </c>
      <c r="L725" s="10">
        <v>1.0678697546024374E-2</v>
      </c>
      <c r="M725" s="10">
        <v>0.16432469859889215</v>
      </c>
      <c r="N725" s="10">
        <v>0.10749385749385749</v>
      </c>
      <c r="O725" s="10">
        <v>0</v>
      </c>
      <c r="P725" s="10">
        <v>4.4869376028884904E-2</v>
      </c>
      <c r="Q725">
        <v>31</v>
      </c>
      <c r="R725">
        <v>41</v>
      </c>
      <c r="S725">
        <v>21</v>
      </c>
      <c r="T725">
        <v>42</v>
      </c>
      <c r="U725">
        <v>47</v>
      </c>
      <c r="V725">
        <v>4</v>
      </c>
      <c r="W725">
        <v>2</v>
      </c>
    </row>
    <row r="726" spans="1:23" x14ac:dyDescent="0.25">
      <c r="A726" s="9">
        <v>40102</v>
      </c>
      <c r="B726" s="10">
        <v>1.0424710424710425E-2</v>
      </c>
      <c r="C726" s="10">
        <v>4.1938490214352281E-3</v>
      </c>
      <c r="D726" s="10">
        <v>6.3063063063063061E-3</v>
      </c>
      <c r="E726" s="10">
        <v>9.1351351351351365E-3</v>
      </c>
      <c r="F726" s="10">
        <v>1.3313313313313315E-2</v>
      </c>
      <c r="G726" s="10">
        <v>7.5386100386100385E-2</v>
      </c>
      <c r="H726" s="10">
        <v>2.2366116116116115E-2</v>
      </c>
      <c r="I726" s="10">
        <v>4.3373314200900411E-2</v>
      </c>
      <c r="J726" s="10">
        <v>2.361111111111111E-2</v>
      </c>
      <c r="K726" s="10">
        <v>6.9679054054054058E-4</v>
      </c>
      <c r="L726" s="10">
        <v>1.0242097601962642E-2</v>
      </c>
      <c r="M726" s="10">
        <v>9.7752216502216493E-2</v>
      </c>
      <c r="N726" s="10">
        <v>0.10470248474280731</v>
      </c>
      <c r="O726" s="10">
        <v>0</v>
      </c>
      <c r="P726" s="10">
        <v>4.3591026908420212E-2</v>
      </c>
      <c r="Q726">
        <v>25</v>
      </c>
      <c r="R726">
        <v>42</v>
      </c>
      <c r="S726">
        <v>35</v>
      </c>
      <c r="T726">
        <v>29</v>
      </c>
      <c r="U726">
        <v>16</v>
      </c>
      <c r="V726">
        <v>3</v>
      </c>
      <c r="W726">
        <v>8</v>
      </c>
    </row>
    <row r="727" spans="1:23" x14ac:dyDescent="0.25">
      <c r="A727" s="9">
        <v>40095</v>
      </c>
      <c r="B727" s="10">
        <v>1.4682203389830509E-2</v>
      </c>
      <c r="C727" s="10">
        <v>1.8895571350464737E-2</v>
      </c>
      <c r="D727" s="10">
        <v>1.3983050847457628E-3</v>
      </c>
      <c r="E727" s="10">
        <v>6.4830508474576273E-3</v>
      </c>
      <c r="F727" s="10">
        <v>2.7028248587570622E-2</v>
      </c>
      <c r="G727" s="10">
        <v>4.8353054045410938E-2</v>
      </c>
      <c r="H727" s="10">
        <v>8.6069915254237281E-2</v>
      </c>
      <c r="I727" s="10">
        <v>6.8487379260069259E-2</v>
      </c>
      <c r="J727" s="10">
        <v>2.7028248587570622E-2</v>
      </c>
      <c r="K727" s="10">
        <v>1.3983050847457628E-3</v>
      </c>
      <c r="L727" s="10">
        <v>1.0594916992034067E-2</v>
      </c>
      <c r="M727" s="10">
        <v>0.13442296929964823</v>
      </c>
      <c r="N727" s="10">
        <v>0.10161290322580645</v>
      </c>
      <c r="O727" s="10">
        <v>0</v>
      </c>
      <c r="P727" s="10">
        <v>4.2747024880656855E-2</v>
      </c>
      <c r="Q727">
        <v>13</v>
      </c>
      <c r="R727">
        <v>6</v>
      </c>
      <c r="S727">
        <v>50</v>
      </c>
      <c r="T727">
        <v>36</v>
      </c>
      <c r="U727">
        <v>1</v>
      </c>
      <c r="V727">
        <v>5</v>
      </c>
      <c r="W727">
        <v>3</v>
      </c>
    </row>
    <row r="728" spans="1:23" x14ac:dyDescent="0.25">
      <c r="A728" s="9">
        <v>40088</v>
      </c>
      <c r="B728" s="10">
        <v>9.2120181405895701E-3</v>
      </c>
      <c r="C728" s="10">
        <v>1.7614188532555877E-2</v>
      </c>
      <c r="D728" s="10">
        <v>9.9378881987577661E-3</v>
      </c>
      <c r="E728" s="10">
        <v>1.6150976519640113E-2</v>
      </c>
      <c r="F728" s="10">
        <v>1.9704433497536946E-2</v>
      </c>
      <c r="G728" s="10">
        <v>0.12074829931972789</v>
      </c>
      <c r="H728" s="10">
        <v>9.1370794893299787E-2</v>
      </c>
      <c r="I728" s="10">
        <v>7.2619504889080269E-2</v>
      </c>
      <c r="J728" s="10">
        <v>2.6424792139077856E-2</v>
      </c>
      <c r="K728" s="10">
        <v>7.0643642072213515E-4</v>
      </c>
      <c r="L728" s="10">
        <v>1.1098733837633434E-2</v>
      </c>
      <c r="M728" s="10">
        <v>0.21211909421302766</v>
      </c>
      <c r="N728" s="10">
        <v>0.12074829931972789</v>
      </c>
      <c r="O728" s="10">
        <v>0</v>
      </c>
      <c r="P728" s="10">
        <v>4.8629794659070663E-2</v>
      </c>
      <c r="Q728">
        <v>29</v>
      </c>
      <c r="R728">
        <v>8</v>
      </c>
      <c r="S728">
        <v>26</v>
      </c>
      <c r="T728">
        <v>12</v>
      </c>
      <c r="U728">
        <v>6</v>
      </c>
      <c r="V728">
        <v>1</v>
      </c>
      <c r="W728">
        <v>3</v>
      </c>
    </row>
    <row r="729" spans="1:23" x14ac:dyDescent="0.25">
      <c r="A729" s="9">
        <v>40081</v>
      </c>
      <c r="B729" s="10">
        <v>1.4106939704209328E-3</v>
      </c>
      <c r="C729" s="10">
        <v>1.1358361774744028E-2</v>
      </c>
      <c r="D729" s="10">
        <v>1.2845175302513187E-2</v>
      </c>
      <c r="E729" s="10">
        <v>1.4744027303754265E-2</v>
      </c>
      <c r="F729" s="10">
        <v>1.2087599544937429E-2</v>
      </c>
      <c r="G729" s="10">
        <v>7.4442301033783451E-2</v>
      </c>
      <c r="H729" s="10">
        <v>4.6897854705021946E-2</v>
      </c>
      <c r="I729" s="10">
        <v>5.2445857896369838E-2</v>
      </c>
      <c r="J729" s="10">
        <v>2.6514979142965491E-2</v>
      </c>
      <c r="K729" s="10">
        <v>1.4106939704209328E-3</v>
      </c>
      <c r="L729" s="10">
        <v>1.1225415619464647E-2</v>
      </c>
      <c r="M729" s="10">
        <v>0.1213401557388054</v>
      </c>
      <c r="N729" s="10">
        <v>0.12116040955631399</v>
      </c>
      <c r="O729" s="10">
        <v>0</v>
      </c>
      <c r="P729" s="10">
        <v>4.8797665045847184E-2</v>
      </c>
      <c r="Q729">
        <v>50</v>
      </c>
      <c r="R729">
        <v>23</v>
      </c>
      <c r="S729">
        <v>17</v>
      </c>
      <c r="T729">
        <v>15</v>
      </c>
      <c r="U729">
        <v>21</v>
      </c>
      <c r="V729">
        <v>4</v>
      </c>
      <c r="W729">
        <v>7</v>
      </c>
    </row>
    <row r="730" spans="1:23" x14ac:dyDescent="0.25">
      <c r="A730" s="9">
        <v>40074</v>
      </c>
      <c r="B730" s="10">
        <v>4.251299008030231E-3</v>
      </c>
      <c r="C730" s="10">
        <v>7.769691780821918E-3</v>
      </c>
      <c r="D730" s="10">
        <v>7.1127502634351957E-3</v>
      </c>
      <c r="E730" s="10">
        <v>2.1308980213089802E-3</v>
      </c>
      <c r="F730" s="10">
        <v>7.093933463796478E-3</v>
      </c>
      <c r="G730" s="10">
        <v>6.7995018679950184E-2</v>
      </c>
      <c r="H730" s="10">
        <v>2.0943097997892519E-2</v>
      </c>
      <c r="I730" s="10">
        <v>2.8358572537392802E-2</v>
      </c>
      <c r="J730" s="10">
        <v>2.5905631659056318E-2</v>
      </c>
      <c r="K730" s="10">
        <v>1.4140521431727795E-3</v>
      </c>
      <c r="L730" s="10">
        <v>1.0541341561156414E-2</v>
      </c>
      <c r="M730" s="10">
        <v>8.893811667784271E-2</v>
      </c>
      <c r="N730" s="10">
        <v>0.11983855185909981</v>
      </c>
      <c r="O730" s="10">
        <v>0</v>
      </c>
      <c r="P730" s="10">
        <v>4.5213279373887964E-2</v>
      </c>
      <c r="Q730">
        <v>42</v>
      </c>
      <c r="R730">
        <v>33</v>
      </c>
      <c r="S730">
        <v>34</v>
      </c>
      <c r="T730">
        <v>47</v>
      </c>
      <c r="U730">
        <v>35</v>
      </c>
      <c r="V730">
        <v>3</v>
      </c>
      <c r="W730">
        <v>9</v>
      </c>
    </row>
    <row r="731" spans="1:23" x14ac:dyDescent="0.25">
      <c r="A731" s="9">
        <v>40067</v>
      </c>
      <c r="B731" s="10">
        <v>2.3347483323226198E-2</v>
      </c>
      <c r="C731" s="10">
        <v>1.2783505154639175E-2</v>
      </c>
      <c r="D731" s="10">
        <v>9.9656357388316144E-3</v>
      </c>
      <c r="E731" s="10">
        <v>5.7019218531246026E-3</v>
      </c>
      <c r="F731" s="10">
        <v>1.0800196367206676E-2</v>
      </c>
      <c r="G731" s="10">
        <v>8.4091368506165359E-2</v>
      </c>
      <c r="H731" s="10">
        <v>0.10798851386339028</v>
      </c>
      <c r="I731" s="10">
        <v>6.2598742437028274E-2</v>
      </c>
      <c r="J731" s="10">
        <v>2.5994654448262693E-2</v>
      </c>
      <c r="K731" s="10">
        <v>1.4219694276573053E-3</v>
      </c>
      <c r="L731" s="10">
        <v>1.0790465156181175E-2</v>
      </c>
      <c r="M731" s="10">
        <v>0.19207988236955564</v>
      </c>
      <c r="N731" s="10">
        <v>0.11676485027000491</v>
      </c>
      <c r="O731" s="10">
        <v>0</v>
      </c>
      <c r="P731" s="10">
        <v>5.0612203175436042E-2</v>
      </c>
      <c r="Q731">
        <v>2</v>
      </c>
      <c r="R731">
        <v>17</v>
      </c>
      <c r="S731">
        <v>26</v>
      </c>
      <c r="T731">
        <v>41</v>
      </c>
      <c r="U731">
        <v>21</v>
      </c>
      <c r="V731">
        <v>4</v>
      </c>
      <c r="W731">
        <v>2</v>
      </c>
    </row>
    <row r="732" spans="1:23" x14ac:dyDescent="0.25">
      <c r="A732" s="9">
        <v>40060</v>
      </c>
      <c r="B732" s="10">
        <v>1.0714285714285714E-2</v>
      </c>
      <c r="C732" s="10">
        <v>9.9568965517241384E-3</v>
      </c>
      <c r="D732" s="10">
        <v>7.161803713527851E-3</v>
      </c>
      <c r="E732" s="10">
        <v>1.5039787798408488E-2</v>
      </c>
      <c r="F732" s="10">
        <v>7.2595281306715061E-3</v>
      </c>
      <c r="G732" s="10">
        <v>4.8985801217038535E-2</v>
      </c>
      <c r="H732" s="10">
        <v>4.5642633228840122E-2</v>
      </c>
      <c r="I732" s="10">
        <v>5.0132301908617699E-2</v>
      </c>
      <c r="J732" s="10">
        <v>2.3264367816091956E-2</v>
      </c>
      <c r="K732" s="10">
        <v>1.4156079854809437E-3</v>
      </c>
      <c r="L732" s="10">
        <v>1.0604503543006173E-2</v>
      </c>
      <c r="M732" s="10">
        <v>9.4628434445878651E-2</v>
      </c>
      <c r="N732" s="10">
        <v>0.11541871921182266</v>
      </c>
      <c r="O732" s="10">
        <v>0</v>
      </c>
      <c r="P732" s="10">
        <v>5.0212033365729512E-2</v>
      </c>
      <c r="Q732">
        <v>23</v>
      </c>
      <c r="R732">
        <v>27</v>
      </c>
      <c r="S732">
        <v>32</v>
      </c>
      <c r="T732">
        <v>11</v>
      </c>
      <c r="U732">
        <v>31</v>
      </c>
      <c r="V732">
        <v>6</v>
      </c>
      <c r="W732">
        <v>7</v>
      </c>
    </row>
    <row r="733" spans="1:23" x14ac:dyDescent="0.25">
      <c r="A733" s="9">
        <v>40053</v>
      </c>
      <c r="B733" s="10">
        <v>4.2861926554302937E-3</v>
      </c>
      <c r="C733" s="10">
        <v>1.9287866949436322E-2</v>
      </c>
      <c r="D733" s="10">
        <v>2.2743851117553542E-2</v>
      </c>
      <c r="E733" s="10">
        <v>1.507112648981161E-2</v>
      </c>
      <c r="F733" s="10">
        <v>5.7272401861353057E-3</v>
      </c>
      <c r="G733" s="10">
        <v>3.5082660515186465E-2</v>
      </c>
      <c r="H733" s="10">
        <v>5.7999670456417865E-2</v>
      </c>
      <c r="I733" s="10">
        <v>6.7116277398367077E-2</v>
      </c>
      <c r="J733" s="10">
        <v>2.2796661917362099E-2</v>
      </c>
      <c r="K733" s="10">
        <v>2.1410034602076123E-3</v>
      </c>
      <c r="L733" s="10">
        <v>1.0608739752473277E-2</v>
      </c>
      <c r="M733" s="10">
        <v>9.308233097160433E-2</v>
      </c>
      <c r="N733" s="10">
        <v>0.10879881364310429</v>
      </c>
      <c r="O733" s="10">
        <v>0</v>
      </c>
      <c r="P733" s="10">
        <v>4.7896027771216189E-2</v>
      </c>
      <c r="Q733">
        <v>42</v>
      </c>
      <c r="R733">
        <v>8</v>
      </c>
      <c r="S733">
        <v>2</v>
      </c>
      <c r="T733">
        <v>13</v>
      </c>
      <c r="U733">
        <v>37</v>
      </c>
      <c r="V733">
        <v>7</v>
      </c>
      <c r="W733">
        <v>5</v>
      </c>
    </row>
    <row r="734" spans="1:23" x14ac:dyDescent="0.25">
      <c r="A734" s="9">
        <v>40046</v>
      </c>
      <c r="B734" s="10">
        <v>1.2890624999999999E-2</v>
      </c>
      <c r="C734" s="10">
        <v>2.007168458781362E-2</v>
      </c>
      <c r="D734" s="10">
        <v>1.0752688172043012E-2</v>
      </c>
      <c r="E734" s="10">
        <v>5.0636574074074082E-3</v>
      </c>
      <c r="F734" s="10">
        <v>8.6538461538461543E-3</v>
      </c>
      <c r="G734" s="10">
        <v>2.6430348258706469E-2</v>
      </c>
      <c r="H734" s="10">
        <v>7.746478873239436E-2</v>
      </c>
      <c r="I734" s="10">
        <v>5.7432501321110191E-2</v>
      </c>
      <c r="J734" s="10">
        <v>2.2875816993464051E-2</v>
      </c>
      <c r="K734" s="10">
        <v>1.4384920634920636E-3</v>
      </c>
      <c r="L734" s="10">
        <v>1.083025911774789E-2</v>
      </c>
      <c r="M734" s="10">
        <v>0.10389513699110083</v>
      </c>
      <c r="N734" s="10">
        <v>9.8611111111111122E-2</v>
      </c>
      <c r="O734" s="10">
        <v>0</v>
      </c>
      <c r="P734" s="10">
        <v>4.4822489625060136E-2</v>
      </c>
      <c r="Q734">
        <v>18</v>
      </c>
      <c r="R734">
        <v>6</v>
      </c>
      <c r="S734">
        <v>22</v>
      </c>
      <c r="T734">
        <v>40</v>
      </c>
      <c r="U734">
        <v>31</v>
      </c>
      <c r="V734">
        <v>8</v>
      </c>
      <c r="W734">
        <v>4</v>
      </c>
    </row>
    <row r="735" spans="1:23" x14ac:dyDescent="0.25">
      <c r="A735" s="9">
        <v>40039</v>
      </c>
      <c r="B735" s="10">
        <v>2.8906955736224026E-3</v>
      </c>
      <c r="C735" s="10">
        <v>6.4808362369337983E-3</v>
      </c>
      <c r="D735" s="10">
        <v>7.2853975292999694E-4</v>
      </c>
      <c r="E735" s="10">
        <v>8.6968641114982589E-3</v>
      </c>
      <c r="F735" s="10">
        <v>2.0209059233449476E-2</v>
      </c>
      <c r="G735" s="10">
        <v>4.5982472811741101E-2</v>
      </c>
      <c r="H735" s="10">
        <v>4.4360562653245582E-2</v>
      </c>
      <c r="I735" s="10">
        <v>3.9005994908433934E-2</v>
      </c>
      <c r="J735" s="10">
        <v>2.2299651567944251E-2</v>
      </c>
      <c r="K735" s="10">
        <v>7.2853975292999694E-4</v>
      </c>
      <c r="L735" s="10">
        <v>1.0508974228960617E-2</v>
      </c>
      <c r="M735" s="10">
        <v>9.0343035464986676E-2</v>
      </c>
      <c r="N735" s="10">
        <v>9.3653558984569438E-2</v>
      </c>
      <c r="O735" s="10">
        <v>0</v>
      </c>
      <c r="P735" s="10">
        <v>4.2037763103690395E-2</v>
      </c>
      <c r="Q735">
        <v>46</v>
      </c>
      <c r="R735">
        <v>33</v>
      </c>
      <c r="S735">
        <v>50</v>
      </c>
      <c r="T735">
        <v>29</v>
      </c>
      <c r="U735">
        <v>4</v>
      </c>
      <c r="V735">
        <v>6</v>
      </c>
      <c r="W735">
        <v>7</v>
      </c>
    </row>
    <row r="736" spans="1:23" x14ac:dyDescent="0.25">
      <c r="A736" s="9">
        <v>40032</v>
      </c>
      <c r="B736" s="10">
        <v>1.8855218855218858E-2</v>
      </c>
      <c r="C736" s="10">
        <v>7.2727272727272723E-4</v>
      </c>
      <c r="D736" s="10">
        <v>1.5323806628154453E-2</v>
      </c>
      <c r="E736" s="10">
        <v>1.098901098901099E-2</v>
      </c>
      <c r="F736" s="10">
        <v>1.0215871085436303E-2</v>
      </c>
      <c r="G736" s="10">
        <v>6.7663817663817669E-2</v>
      </c>
      <c r="H736" s="10">
        <v>5.6846379427024592E-2</v>
      </c>
      <c r="I736" s="10">
        <v>5.6111180285093334E-2</v>
      </c>
      <c r="J736" s="10">
        <v>2.2377622377622378E-2</v>
      </c>
      <c r="K736" s="10">
        <v>7.2727272727272723E-4</v>
      </c>
      <c r="L736" s="10">
        <v>1.0640231353812557E-2</v>
      </c>
      <c r="M736" s="10">
        <v>0.12451019709084227</v>
      </c>
      <c r="N736" s="10">
        <v>8.1716670426347851E-2</v>
      </c>
      <c r="O736" s="10">
        <v>0</v>
      </c>
      <c r="P736" s="10">
        <v>4.1312827532724555E-2</v>
      </c>
      <c r="Q736">
        <v>9</v>
      </c>
      <c r="R736">
        <v>50</v>
      </c>
      <c r="S736">
        <v>14</v>
      </c>
      <c r="T736">
        <v>20</v>
      </c>
      <c r="U736">
        <v>25</v>
      </c>
      <c r="V736">
        <v>4</v>
      </c>
      <c r="W736">
        <v>5</v>
      </c>
    </row>
    <row r="737" spans="1:23" x14ac:dyDescent="0.25">
      <c r="A737" s="9">
        <v>40025</v>
      </c>
      <c r="B737" s="10">
        <v>1.3117408906882592E-2</v>
      </c>
      <c r="C737" s="10">
        <v>1.8834182229767966E-2</v>
      </c>
      <c r="D737" s="10">
        <v>4.3859649122807015E-3</v>
      </c>
      <c r="E737" s="10">
        <v>1.0113519091847266E-2</v>
      </c>
      <c r="F737" s="10">
        <v>1.3793103448275862E-2</v>
      </c>
      <c r="G737" s="10">
        <v>4.4534412955465591E-2</v>
      </c>
      <c r="H737" s="10">
        <v>7.6486354775828463E-2</v>
      </c>
      <c r="I737" s="10">
        <v>6.0244178589054391E-2</v>
      </c>
      <c r="J737" s="10">
        <v>2.2456140350877191E-2</v>
      </c>
      <c r="K737" s="10">
        <v>7.2439162422184491E-4</v>
      </c>
      <c r="L737" s="10">
        <v>1.0749589060072501E-2</v>
      </c>
      <c r="M737" s="10">
        <v>0.12102076773129405</v>
      </c>
      <c r="N737" s="10">
        <v>7.6486354775828463E-2</v>
      </c>
      <c r="O737" s="10">
        <v>0</v>
      </c>
      <c r="P737" s="10">
        <v>3.9815217956592402E-2</v>
      </c>
      <c r="Q737">
        <v>19</v>
      </c>
      <c r="R737">
        <v>9</v>
      </c>
      <c r="S737">
        <v>39</v>
      </c>
      <c r="T737">
        <v>24</v>
      </c>
      <c r="U737">
        <v>18</v>
      </c>
      <c r="V737">
        <v>6</v>
      </c>
      <c r="W737">
        <v>1</v>
      </c>
    </row>
    <row r="738" spans="1:23" x14ac:dyDescent="0.25">
      <c r="A738" s="9">
        <v>40018</v>
      </c>
      <c r="B738" s="10">
        <v>1.0149130074565036E-2</v>
      </c>
      <c r="C738" s="10">
        <v>2.0398251578436135E-2</v>
      </c>
      <c r="D738" s="10">
        <v>2.0375586854460094E-2</v>
      </c>
      <c r="E738" s="10">
        <v>9.4940010432968177E-3</v>
      </c>
      <c r="F738" s="10">
        <v>5.1191765980498367E-3</v>
      </c>
      <c r="G738" s="10">
        <v>8.9285714285714288E-2</v>
      </c>
      <c r="H738" s="10">
        <v>8.4307733191602452E-2</v>
      </c>
      <c r="I738" s="10">
        <v>6.5536146148807928E-2</v>
      </c>
      <c r="J738" s="10">
        <v>2.2535211267605635E-2</v>
      </c>
      <c r="K738" s="10">
        <v>7.3131094257854819E-4</v>
      </c>
      <c r="L738" s="10">
        <v>1.1063186398660512E-2</v>
      </c>
      <c r="M738" s="10">
        <v>0.17359344747731675</v>
      </c>
      <c r="N738" s="10">
        <v>8.9285714285714288E-2</v>
      </c>
      <c r="O738" s="10">
        <v>0</v>
      </c>
      <c r="P738" s="10">
        <v>4.1907985428930372E-2</v>
      </c>
      <c r="Q738">
        <v>25</v>
      </c>
      <c r="R738">
        <v>3</v>
      </c>
      <c r="S738">
        <v>4</v>
      </c>
      <c r="T738">
        <v>27</v>
      </c>
      <c r="U738">
        <v>40</v>
      </c>
      <c r="V738">
        <v>1</v>
      </c>
      <c r="W738">
        <v>2</v>
      </c>
    </row>
    <row r="739" spans="1:23" x14ac:dyDescent="0.25">
      <c r="A739" s="9">
        <v>40011</v>
      </c>
      <c r="B739" s="10">
        <v>8.0848056537102479E-3</v>
      </c>
      <c r="C739" s="10">
        <v>1.3890581211161204E-2</v>
      </c>
      <c r="D739" s="10">
        <v>6.6254416961130744E-3</v>
      </c>
      <c r="E739" s="10">
        <v>1.1105502271580012E-2</v>
      </c>
      <c r="F739" s="10">
        <v>2.0237712817218114E-2</v>
      </c>
      <c r="G739" s="10">
        <v>9.3308303886925792E-2</v>
      </c>
      <c r="H739" s="10">
        <v>6.8238429010021431E-2</v>
      </c>
      <c r="I739" s="10">
        <v>5.9944043649782647E-2</v>
      </c>
      <c r="J739" s="10">
        <v>2.2614840989399292E-2</v>
      </c>
      <c r="K739" s="10">
        <v>7.3616018845700827E-4</v>
      </c>
      <c r="L739" s="10">
        <v>1.1320874881509815E-2</v>
      </c>
      <c r="M739" s="10">
        <v>0.16154673289694721</v>
      </c>
      <c r="N739" s="10">
        <v>9.3308303886925792E-2</v>
      </c>
      <c r="O739" s="10">
        <v>0</v>
      </c>
      <c r="P739" s="10">
        <v>4.4154165554473677E-2</v>
      </c>
      <c r="Q739">
        <v>35</v>
      </c>
      <c r="R739">
        <v>20</v>
      </c>
      <c r="S739">
        <v>40</v>
      </c>
      <c r="T739">
        <v>23</v>
      </c>
      <c r="U739">
        <v>6</v>
      </c>
      <c r="V739">
        <v>1</v>
      </c>
      <c r="W739">
        <v>4</v>
      </c>
    </row>
    <row r="740" spans="1:23" x14ac:dyDescent="0.25">
      <c r="A740" s="9">
        <v>40004</v>
      </c>
      <c r="B740" s="10">
        <v>3.6774363015497765E-3</v>
      </c>
      <c r="C740" s="10">
        <v>6.5957446808510636E-3</v>
      </c>
      <c r="D740" s="10">
        <v>3.7002775208140612E-3</v>
      </c>
      <c r="E740" s="10">
        <v>1.0326241134751774E-2</v>
      </c>
      <c r="F740" s="10">
        <v>1.5130023640661939E-3</v>
      </c>
      <c r="G740" s="10">
        <v>0.10972350704080584</v>
      </c>
      <c r="H740" s="10">
        <v>2.6970332634102485E-2</v>
      </c>
      <c r="I740" s="10">
        <v>2.5812702002032867E-2</v>
      </c>
      <c r="J740" s="10">
        <v>2.1962937542896365E-2</v>
      </c>
      <c r="K740" s="10">
        <v>1.4641958361930908E-3</v>
      </c>
      <c r="L740" s="10">
        <v>1.0776442220172407E-2</v>
      </c>
      <c r="M740" s="10">
        <v>0.13669383967490834</v>
      </c>
      <c r="N740" s="10">
        <v>0.10972350704080584</v>
      </c>
      <c r="O740" s="10">
        <v>0</v>
      </c>
      <c r="P740" s="10">
        <v>4.6101164643974818E-2</v>
      </c>
      <c r="Q740">
        <v>45</v>
      </c>
      <c r="R740">
        <v>37</v>
      </c>
      <c r="S740">
        <v>44</v>
      </c>
      <c r="T740">
        <v>24</v>
      </c>
      <c r="U740">
        <v>48</v>
      </c>
      <c r="V740">
        <v>1</v>
      </c>
      <c r="W740">
        <v>9</v>
      </c>
    </row>
    <row r="741" spans="1:23" x14ac:dyDescent="0.25">
      <c r="A741" s="9">
        <v>39997</v>
      </c>
      <c r="B741" s="10">
        <v>4.3998705920414109E-3</v>
      </c>
      <c r="C741" s="10">
        <v>2.9418742586002373E-3</v>
      </c>
      <c r="D741" s="10">
        <v>5.9415132291505499E-3</v>
      </c>
      <c r="E741" s="10">
        <v>5.3380782918149468E-3</v>
      </c>
      <c r="F741" s="10">
        <v>1.0362989323843417E-2</v>
      </c>
      <c r="G741" s="10">
        <v>7.3995932892730057E-2</v>
      </c>
      <c r="H741" s="10">
        <v>2.8936468117379387E-2</v>
      </c>
      <c r="I741" s="10">
        <v>2.898432569545056E-2</v>
      </c>
      <c r="J741" s="10">
        <v>2.2041097462977846E-2</v>
      </c>
      <c r="K741" s="10">
        <v>7.3470324876592817E-4</v>
      </c>
      <c r="L741" s="10">
        <v>1.0273353178161106E-2</v>
      </c>
      <c r="M741" s="10">
        <v>0.10293240101010945</v>
      </c>
      <c r="N741" s="10">
        <v>0.10108824591263088</v>
      </c>
      <c r="O741" s="10">
        <v>0</v>
      </c>
      <c r="P741" s="10">
        <v>4.4447837097946974E-2</v>
      </c>
      <c r="Q741">
        <v>42</v>
      </c>
      <c r="R741">
        <v>46</v>
      </c>
      <c r="S741">
        <v>34</v>
      </c>
      <c r="T741">
        <v>39</v>
      </c>
      <c r="U741">
        <v>22</v>
      </c>
      <c r="V741">
        <v>4</v>
      </c>
      <c r="W741">
        <v>8</v>
      </c>
    </row>
    <row r="742" spans="1:23" x14ac:dyDescent="0.25">
      <c r="A742" s="9">
        <v>39990</v>
      </c>
      <c r="B742" s="10">
        <v>2.9670329670329668E-3</v>
      </c>
      <c r="C742" s="10">
        <v>8.8571428571428568E-3</v>
      </c>
      <c r="D742" s="10">
        <v>1.3995535714285716E-2</v>
      </c>
      <c r="E742" s="10">
        <v>5.9523809523809521E-3</v>
      </c>
      <c r="F742" s="10">
        <v>1.3571428571428571E-2</v>
      </c>
      <c r="G742" s="10">
        <v>4.3665768194070087E-2</v>
      </c>
      <c r="H742" s="10">
        <v>8.7142857142857147E-2</v>
      </c>
      <c r="I742" s="10">
        <v>4.5343521062271061E-2</v>
      </c>
      <c r="J742" s="10">
        <v>2.1323529411764706E-2</v>
      </c>
      <c r="K742" s="10">
        <v>7.4404761904761901E-4</v>
      </c>
      <c r="L742" s="10">
        <v>1.0136681133686128E-2</v>
      </c>
      <c r="M742" s="10">
        <v>0.13080862533692722</v>
      </c>
      <c r="N742" s="10">
        <v>9.6014492753623185E-2</v>
      </c>
      <c r="O742" s="10">
        <v>0</v>
      </c>
      <c r="P742" s="10">
        <v>4.3256830816064039E-2</v>
      </c>
      <c r="Q742">
        <v>44</v>
      </c>
      <c r="R742">
        <v>28</v>
      </c>
      <c r="S742">
        <v>16</v>
      </c>
      <c r="T742">
        <v>35</v>
      </c>
      <c r="U742">
        <v>17</v>
      </c>
      <c r="V742">
        <v>6</v>
      </c>
      <c r="W742">
        <v>2</v>
      </c>
    </row>
    <row r="743" spans="1:23" x14ac:dyDescent="0.25">
      <c r="A743" s="9">
        <v>39983</v>
      </c>
      <c r="B743" s="10">
        <v>8.1396693259336347E-3</v>
      </c>
      <c r="C743" s="10">
        <v>1.4831294030404154E-3</v>
      </c>
      <c r="D743" s="10">
        <v>1.3464235624123423E-2</v>
      </c>
      <c r="E743" s="10">
        <v>5.9954382535027705E-3</v>
      </c>
      <c r="F743" s="10">
        <v>8.157211716722285E-3</v>
      </c>
      <c r="G743" s="10">
        <v>5.6360708534621572E-2</v>
      </c>
      <c r="H743" s="10">
        <v>0.10385304659498208</v>
      </c>
      <c r="I743" s="10">
        <v>3.7239684323322531E-2</v>
      </c>
      <c r="J743" s="10">
        <v>2.074074074074074E-2</v>
      </c>
      <c r="K743" s="10">
        <v>1.4831294030404154E-3</v>
      </c>
      <c r="L743" s="10">
        <v>9.9836527919335699E-3</v>
      </c>
      <c r="M743" s="10">
        <v>0.16021375512960365</v>
      </c>
      <c r="N743" s="10">
        <v>0.10385304659498208</v>
      </c>
      <c r="O743" s="10">
        <v>0</v>
      </c>
      <c r="P743" s="10">
        <v>4.5385676192120465E-2</v>
      </c>
      <c r="Q743">
        <v>29</v>
      </c>
      <c r="R743">
        <v>50</v>
      </c>
      <c r="S743">
        <v>17</v>
      </c>
      <c r="T743">
        <v>32</v>
      </c>
      <c r="U743">
        <v>28</v>
      </c>
      <c r="V743">
        <v>6</v>
      </c>
      <c r="W743">
        <v>1</v>
      </c>
    </row>
    <row r="744" spans="1:23" x14ac:dyDescent="0.25">
      <c r="A744" s="9">
        <v>39976</v>
      </c>
      <c r="B744" s="10">
        <v>1.870503597122302E-2</v>
      </c>
      <c r="C744" s="10">
        <v>5.9298016132548507E-3</v>
      </c>
      <c r="D744" s="10">
        <v>1.2667009249743063E-2</v>
      </c>
      <c r="E744" s="10">
        <v>1.5042511445389142E-2</v>
      </c>
      <c r="F744" s="10">
        <v>3.0918520997155762E-2</v>
      </c>
      <c r="G744" s="10">
        <v>7.7050359712230218E-2</v>
      </c>
      <c r="H744" s="10">
        <v>4.9264935877385049E-2</v>
      </c>
      <c r="I744" s="10">
        <v>8.3262879276765844E-2</v>
      </c>
      <c r="J744" s="10">
        <v>3.0918520997155762E-2</v>
      </c>
      <c r="K744" s="10">
        <v>7.4340527577937648E-4</v>
      </c>
      <c r="L744" s="10">
        <v>1.070214305060802E-2</v>
      </c>
      <c r="M744" s="10">
        <v>0.12631529558961527</v>
      </c>
      <c r="N744" s="10">
        <v>0.10056954436450839</v>
      </c>
      <c r="O744" s="10">
        <v>0</v>
      </c>
      <c r="P744" s="10">
        <v>4.3888121480871088E-2</v>
      </c>
      <c r="Q744">
        <v>6</v>
      </c>
      <c r="R744">
        <v>34</v>
      </c>
      <c r="S744">
        <v>21</v>
      </c>
      <c r="T744">
        <v>15</v>
      </c>
      <c r="U744">
        <v>1</v>
      </c>
      <c r="V744">
        <v>3</v>
      </c>
      <c r="W744">
        <v>6</v>
      </c>
    </row>
    <row r="745" spans="1:23" x14ac:dyDescent="0.25">
      <c r="A745" s="9">
        <v>39969</v>
      </c>
      <c r="B745" s="10">
        <v>2.0913730860201669E-2</v>
      </c>
      <c r="C745" s="10">
        <v>7.4265085095410006E-3</v>
      </c>
      <c r="D745" s="10">
        <v>1.7947395564724081E-2</v>
      </c>
      <c r="E745" s="10">
        <v>1.2746459316856428E-2</v>
      </c>
      <c r="F745" s="10">
        <v>1.6472790480010695E-2</v>
      </c>
      <c r="G745" s="10">
        <v>7.5430435990002778E-2</v>
      </c>
      <c r="H745" s="10">
        <v>6.4105967296665956E-2</v>
      </c>
      <c r="I745" s="10">
        <v>7.5506884731333879E-2</v>
      </c>
      <c r="J745" s="10">
        <v>2.9552514482411217E-2</v>
      </c>
      <c r="K745" s="10">
        <v>7.5090252707581226E-4</v>
      </c>
      <c r="L745" s="10">
        <v>1.1082511863998975E-2</v>
      </c>
      <c r="M745" s="10">
        <v>0.13953640328666872</v>
      </c>
      <c r="N745" s="10">
        <v>9.9097472924187718E-2</v>
      </c>
      <c r="O745" s="10">
        <v>0</v>
      </c>
      <c r="P745" s="10">
        <v>4.436707039895952E-2</v>
      </c>
      <c r="Q745">
        <v>2</v>
      </c>
      <c r="R745">
        <v>31</v>
      </c>
      <c r="S745">
        <v>9</v>
      </c>
      <c r="T745">
        <v>24</v>
      </c>
      <c r="U745">
        <v>14</v>
      </c>
      <c r="V745">
        <v>2</v>
      </c>
      <c r="W745">
        <v>5</v>
      </c>
    </row>
    <row r="746" spans="1:23" x14ac:dyDescent="0.25">
      <c r="A746" s="9">
        <v>39962</v>
      </c>
      <c r="B746" s="10">
        <v>9.057971014492754E-3</v>
      </c>
      <c r="C746" s="10">
        <v>6.0289855072463774E-3</v>
      </c>
      <c r="D746" s="10">
        <v>1.3610586011342156E-2</v>
      </c>
      <c r="E746" s="10">
        <v>1.4895330112721417E-2</v>
      </c>
      <c r="F746" s="10">
        <v>9.057971014492754E-3</v>
      </c>
      <c r="G746" s="10">
        <v>7.5454336323901541E-2</v>
      </c>
      <c r="H746" s="10">
        <v>2.5735294117647058E-2</v>
      </c>
      <c r="I746" s="10">
        <v>5.265084366029546E-2</v>
      </c>
      <c r="J746" s="10">
        <v>2.9659588810246038E-2</v>
      </c>
      <c r="K746" s="10">
        <v>7.5757575757575758E-4</v>
      </c>
      <c r="L746" s="10">
        <v>1.1332825755487689E-2</v>
      </c>
      <c r="M746" s="10">
        <v>0.10118963044154861</v>
      </c>
      <c r="N746" s="10">
        <v>9.7614734299516906E-2</v>
      </c>
      <c r="O746" s="10">
        <v>0</v>
      </c>
      <c r="P746" s="10">
        <v>4.3298546543256843E-2</v>
      </c>
      <c r="Q746">
        <v>30</v>
      </c>
      <c r="R746">
        <v>38</v>
      </c>
      <c r="S746">
        <v>22</v>
      </c>
      <c r="T746">
        <v>17</v>
      </c>
      <c r="U746">
        <v>30</v>
      </c>
      <c r="V746">
        <v>2</v>
      </c>
      <c r="W746">
        <v>9</v>
      </c>
    </row>
    <row r="747" spans="1:23" x14ac:dyDescent="0.25">
      <c r="A747" s="9">
        <v>39955</v>
      </c>
      <c r="B747" s="10">
        <v>5.2606060606060611E-3</v>
      </c>
      <c r="C747" s="10">
        <v>9.8842975206611568E-3</v>
      </c>
      <c r="D747" s="10">
        <v>6.7499999999999999E-3</v>
      </c>
      <c r="E747" s="10">
        <v>8.363636363636363E-3</v>
      </c>
      <c r="F747" s="10">
        <v>1.5272727272727273E-2</v>
      </c>
      <c r="G747" s="10">
        <v>9.5935828877005344E-2</v>
      </c>
      <c r="H747" s="10">
        <v>0.11256445047489824</v>
      </c>
      <c r="I747" s="10">
        <v>4.5531267217630851E-2</v>
      </c>
      <c r="J747" s="10">
        <v>2.9767441860465118E-2</v>
      </c>
      <c r="K747" s="10">
        <v>7.6033057851239666E-4</v>
      </c>
      <c r="L747" s="10">
        <v>1.109221153006635E-2</v>
      </c>
      <c r="M747" s="10">
        <v>0.20850027935190357</v>
      </c>
      <c r="N747" s="10">
        <v>0.11256445047489824</v>
      </c>
      <c r="O747" s="10">
        <v>0</v>
      </c>
      <c r="P747" s="10">
        <v>5.0980252832113125E-2</v>
      </c>
      <c r="Q747">
        <v>39</v>
      </c>
      <c r="R747">
        <v>27</v>
      </c>
      <c r="S747">
        <v>35</v>
      </c>
      <c r="T747">
        <v>32</v>
      </c>
      <c r="U747">
        <v>15</v>
      </c>
      <c r="V747">
        <v>3</v>
      </c>
      <c r="W747">
        <v>1</v>
      </c>
    </row>
    <row r="748" spans="1:23" x14ac:dyDescent="0.25">
      <c r="A748" s="9">
        <v>39948</v>
      </c>
      <c r="B748" s="10">
        <v>2.0411887382690303E-2</v>
      </c>
      <c r="C748" s="10">
        <v>1.4529023288147376E-2</v>
      </c>
      <c r="D748" s="10">
        <v>6.0111635895234005E-3</v>
      </c>
      <c r="E748" s="10">
        <v>6.1174834897462635E-3</v>
      </c>
      <c r="F748" s="10">
        <v>9.1240875912408752E-3</v>
      </c>
      <c r="G748" s="10">
        <v>5.556160801830265E-2</v>
      </c>
      <c r="H748" s="10">
        <v>1.4879281302638969E-2</v>
      </c>
      <c r="I748" s="10">
        <v>5.6193645341348228E-2</v>
      </c>
      <c r="J748" s="10">
        <v>2.987608215922594E-2</v>
      </c>
      <c r="K748" s="10">
        <v>7.6468543621828293E-4</v>
      </c>
      <c r="L748" s="10">
        <v>1.1272150912799317E-2</v>
      </c>
      <c r="M748" s="10">
        <v>7.0440889320941613E-2</v>
      </c>
      <c r="N748" s="10">
        <v>0.11297526963721538</v>
      </c>
      <c r="O748" s="10">
        <v>0</v>
      </c>
      <c r="P748" s="10">
        <v>4.652855022317285E-2</v>
      </c>
      <c r="Q748">
        <v>2</v>
      </c>
      <c r="R748">
        <v>17</v>
      </c>
      <c r="S748">
        <v>41</v>
      </c>
      <c r="T748">
        <v>38</v>
      </c>
      <c r="U748">
        <v>30</v>
      </c>
      <c r="V748">
        <v>6</v>
      </c>
      <c r="W748">
        <v>9</v>
      </c>
    </row>
    <row r="749" spans="1:23" x14ac:dyDescent="0.25">
      <c r="A749" s="9">
        <v>39941</v>
      </c>
      <c r="B749" s="10">
        <v>4.5471769609700648E-3</v>
      </c>
      <c r="C749" s="10">
        <v>9.876543209876543E-3</v>
      </c>
      <c r="D749" s="10">
        <v>1.5384615384615387E-3</v>
      </c>
      <c r="E749" s="10">
        <v>1.6692830978545264E-2</v>
      </c>
      <c r="F749" s="10">
        <v>2.2977022977022973E-3</v>
      </c>
      <c r="G749" s="10">
        <v>4.6563605885639778E-2</v>
      </c>
      <c r="H749" s="10">
        <v>6.3492063492063489E-2</v>
      </c>
      <c r="I749" s="10">
        <v>3.4952714985555709E-2</v>
      </c>
      <c r="J749" s="10">
        <v>2.9985518357611384E-2</v>
      </c>
      <c r="K749" s="10">
        <v>1.5238095238095241E-3</v>
      </c>
      <c r="L749" s="10">
        <v>1.105623383691463E-2</v>
      </c>
      <c r="M749" s="10">
        <v>0.11005566937770327</v>
      </c>
      <c r="N749" s="10">
        <v>0.10595374774479252</v>
      </c>
      <c r="O749" s="10">
        <v>0</v>
      </c>
      <c r="P749" s="10">
        <v>4.5786315249008648E-2</v>
      </c>
      <c r="Q749">
        <v>43</v>
      </c>
      <c r="R749">
        <v>27</v>
      </c>
      <c r="S749">
        <v>48</v>
      </c>
      <c r="T749">
        <v>8</v>
      </c>
      <c r="U749">
        <v>46</v>
      </c>
      <c r="V749">
        <v>7</v>
      </c>
      <c r="W749">
        <v>4</v>
      </c>
    </row>
    <row r="750" spans="1:23" x14ac:dyDescent="0.25">
      <c r="A750" s="9">
        <v>39934</v>
      </c>
      <c r="B750" s="10">
        <v>1.2254901960784314E-2</v>
      </c>
      <c r="C750" s="10">
        <v>1.5909090909090911E-2</v>
      </c>
      <c r="D750" s="10">
        <v>7.7030812324929976E-3</v>
      </c>
      <c r="E750" s="10">
        <v>6.1176470588235297E-3</v>
      </c>
      <c r="F750" s="10">
        <v>2.3017902813299231E-3</v>
      </c>
      <c r="G750" s="10">
        <v>0.11394093927893739</v>
      </c>
      <c r="H750" s="10">
        <v>3.5455659536541895E-2</v>
      </c>
      <c r="I750" s="10">
        <v>4.428651144252168E-2</v>
      </c>
      <c r="J750" s="10">
        <v>2.9343365253077975E-2</v>
      </c>
      <c r="K750" s="10">
        <v>7.7205882352941182E-4</v>
      </c>
      <c r="L750" s="10">
        <v>1.0961199639152852E-2</v>
      </c>
      <c r="M750" s="10">
        <v>0.14939659881547929</v>
      </c>
      <c r="N750" s="10">
        <v>0.11394093927893739</v>
      </c>
      <c r="O750" s="10">
        <v>0</v>
      </c>
      <c r="P750" s="10">
        <v>4.563716209832782E-2</v>
      </c>
      <c r="Q750">
        <v>23</v>
      </c>
      <c r="R750">
        <v>11</v>
      </c>
      <c r="S750">
        <v>33</v>
      </c>
      <c r="T750">
        <v>38</v>
      </c>
      <c r="U750">
        <v>48</v>
      </c>
      <c r="V750">
        <v>1</v>
      </c>
      <c r="W750">
        <v>8</v>
      </c>
    </row>
    <row r="751" spans="1:23" x14ac:dyDescent="0.25">
      <c r="A751" s="9">
        <v>39927</v>
      </c>
      <c r="B751" s="10">
        <v>2.2930943595150239E-3</v>
      </c>
      <c r="C751" s="10">
        <v>4.5708844185216044E-3</v>
      </c>
      <c r="D751" s="10">
        <v>3.8090703487680035E-3</v>
      </c>
      <c r="E751" s="10">
        <v>4.6610992425713729E-3</v>
      </c>
      <c r="F751" s="10">
        <v>1.6860630144762988E-2</v>
      </c>
      <c r="G751" s="10">
        <v>3.3721260289525976E-2</v>
      </c>
      <c r="H751" s="10">
        <v>0.10134877210841073</v>
      </c>
      <c r="I751" s="10">
        <v>3.2194778514138989E-2</v>
      </c>
      <c r="J751" s="10">
        <v>2.9451643353642833E-2</v>
      </c>
      <c r="K751" s="10">
        <v>1.5401893149366275E-3</v>
      </c>
      <c r="L751" s="10">
        <v>1.0467982039341139E-2</v>
      </c>
      <c r="M751" s="10">
        <v>0.13507003239793669</v>
      </c>
      <c r="N751" s="10">
        <v>0.11248660873705511</v>
      </c>
      <c r="O751" s="10">
        <v>0</v>
      </c>
      <c r="P751" s="10">
        <v>4.643327365081789E-2</v>
      </c>
      <c r="Q751">
        <v>46</v>
      </c>
      <c r="R751">
        <v>40</v>
      </c>
      <c r="S751">
        <v>42</v>
      </c>
      <c r="T751">
        <v>38</v>
      </c>
      <c r="U751">
        <v>8</v>
      </c>
      <c r="V751">
        <v>8</v>
      </c>
      <c r="W751">
        <v>2</v>
      </c>
    </row>
    <row r="752" spans="1:23" x14ac:dyDescent="0.25">
      <c r="A752" s="9">
        <v>39920</v>
      </c>
      <c r="B752" s="10">
        <v>1.3058984910836763E-2</v>
      </c>
      <c r="C752" s="10">
        <v>1.9901234567901237E-2</v>
      </c>
      <c r="D752" s="10">
        <v>2.0666666666666667E-2</v>
      </c>
      <c r="E752" s="10">
        <v>1.2275132275132274E-2</v>
      </c>
      <c r="F752" s="10">
        <v>1.7037037037037038E-2</v>
      </c>
      <c r="G752" s="10">
        <v>4.5107794361525698E-2</v>
      </c>
      <c r="H752" s="10">
        <v>9.2158564814814811E-2</v>
      </c>
      <c r="I752" s="10">
        <v>8.293905545757399E-2</v>
      </c>
      <c r="J752" s="10">
        <v>2.8802756244616708E-2</v>
      </c>
      <c r="K752" s="10">
        <v>7.7601410934744256E-4</v>
      </c>
      <c r="L752" s="10">
        <v>1.0982255853034589E-2</v>
      </c>
      <c r="M752" s="10">
        <v>0.1372663591763405</v>
      </c>
      <c r="N752" s="10">
        <v>0.10725806451612903</v>
      </c>
      <c r="O752" s="10">
        <v>0</v>
      </c>
      <c r="P752" s="10">
        <v>4.6276931783508661E-2</v>
      </c>
      <c r="Q752">
        <v>19</v>
      </c>
      <c r="R752">
        <v>6</v>
      </c>
      <c r="S752">
        <v>2</v>
      </c>
      <c r="T752">
        <v>23</v>
      </c>
      <c r="U752">
        <v>10</v>
      </c>
      <c r="V752">
        <v>6</v>
      </c>
      <c r="W752">
        <v>3</v>
      </c>
    </row>
    <row r="753" spans="1:23" x14ac:dyDescent="0.25">
      <c r="A753" s="9">
        <v>39913</v>
      </c>
      <c r="B753" s="10">
        <v>1.1524163568773234E-2</v>
      </c>
      <c r="C753" s="10">
        <v>1.3060718711276332E-2</v>
      </c>
      <c r="D753" s="10">
        <v>5.3972187801184079E-3</v>
      </c>
      <c r="E753" s="10">
        <v>1.3000531067445566E-2</v>
      </c>
      <c r="F753" s="10">
        <v>8.0068630254503861E-4</v>
      </c>
      <c r="G753" s="10">
        <v>7.2016910853560767E-2</v>
      </c>
      <c r="H753" s="10">
        <v>4.9313405659661635E-2</v>
      </c>
      <c r="I753" s="10">
        <v>4.3783318430158577E-2</v>
      </c>
      <c r="J753" s="10">
        <v>2.8909829687905248E-2</v>
      </c>
      <c r="K753" s="10">
        <v>7.7447335811648083E-4</v>
      </c>
      <c r="L753" s="10">
        <v>1.103432245592364E-2</v>
      </c>
      <c r="M753" s="10">
        <v>0.1213303165132224</v>
      </c>
      <c r="N753" s="10">
        <v>0.10576807770715912</v>
      </c>
      <c r="O753" s="10">
        <v>0</v>
      </c>
      <c r="P753" s="10">
        <v>4.5528395895955032E-2</v>
      </c>
      <c r="Q753">
        <v>24</v>
      </c>
      <c r="R753">
        <v>18</v>
      </c>
      <c r="S753">
        <v>42</v>
      </c>
      <c r="T753">
        <v>19</v>
      </c>
      <c r="U753">
        <v>46</v>
      </c>
      <c r="V753">
        <v>4</v>
      </c>
      <c r="W753">
        <v>5</v>
      </c>
    </row>
    <row r="754" spans="1:23" x14ac:dyDescent="0.25">
      <c r="A754" s="9">
        <v>39906</v>
      </c>
      <c r="B754" s="10">
        <v>1.3238157040882544E-2</v>
      </c>
      <c r="C754" s="10">
        <v>9.4029850746268646E-3</v>
      </c>
      <c r="D754" s="10">
        <v>3.9386401326699837E-3</v>
      </c>
      <c r="E754" s="10">
        <v>7.8358208955223874E-3</v>
      </c>
      <c r="F754" s="10">
        <v>4.0422885572139302E-3</v>
      </c>
      <c r="G754" s="10">
        <v>6.25E-2</v>
      </c>
      <c r="H754" s="10">
        <v>6.2798507462686573E-2</v>
      </c>
      <c r="I754" s="10">
        <v>3.8457891700915715E-2</v>
      </c>
      <c r="J754" s="10">
        <v>2.8254078444984378E-2</v>
      </c>
      <c r="K754" s="10">
        <v>7.7114427860696516E-4</v>
      </c>
      <c r="L754" s="10">
        <v>1.0852680299050801E-2</v>
      </c>
      <c r="M754" s="10">
        <v>0.12529850746268656</v>
      </c>
      <c r="N754" s="10">
        <v>0.10426697159364469</v>
      </c>
      <c r="O754" s="10">
        <v>0</v>
      </c>
      <c r="P754" s="10">
        <v>4.6973368627725214E-2</v>
      </c>
      <c r="Q754">
        <v>17</v>
      </c>
      <c r="R754">
        <v>28</v>
      </c>
      <c r="S754">
        <v>44</v>
      </c>
      <c r="T754">
        <v>33</v>
      </c>
      <c r="U754">
        <v>43</v>
      </c>
      <c r="V754">
        <v>6</v>
      </c>
      <c r="W754">
        <v>5</v>
      </c>
    </row>
    <row r="755" spans="1:23" x14ac:dyDescent="0.25">
      <c r="A755" s="9">
        <v>39899</v>
      </c>
      <c r="B755" s="10">
        <v>3.099573808601317E-3</v>
      </c>
      <c r="C755" s="10">
        <v>7.0626003210272868E-3</v>
      </c>
      <c r="D755" s="10">
        <v>5.4182272159800249E-3</v>
      </c>
      <c r="E755" s="10">
        <v>1.8726591760299626E-2</v>
      </c>
      <c r="F755" s="10">
        <v>5.4714215925745005E-3</v>
      </c>
      <c r="G755" s="10">
        <v>2.4713426398819658E-2</v>
      </c>
      <c r="H755" s="10">
        <v>0.11045515139973339</v>
      </c>
      <c r="I755" s="10">
        <v>3.9778414698482756E-2</v>
      </c>
      <c r="J755" s="10">
        <v>2.835989896350492E-2</v>
      </c>
      <c r="K755" s="10">
        <v>1.5536135386322652E-3</v>
      </c>
      <c r="L755" s="10">
        <v>1.0443849154404461E-2</v>
      </c>
      <c r="M755" s="10">
        <v>0.13516857779855304</v>
      </c>
      <c r="N755" s="10">
        <v>0.11045515139973339</v>
      </c>
      <c r="O755" s="10">
        <v>0</v>
      </c>
      <c r="P755" s="10">
        <v>4.7780878767882735E-2</v>
      </c>
      <c r="Q755">
        <v>45</v>
      </c>
      <c r="R755">
        <v>33</v>
      </c>
      <c r="S755">
        <v>39</v>
      </c>
      <c r="T755">
        <v>7</v>
      </c>
      <c r="U755">
        <v>37</v>
      </c>
      <c r="V755">
        <v>8</v>
      </c>
      <c r="W755">
        <v>1</v>
      </c>
    </row>
    <row r="756" spans="1:23" x14ac:dyDescent="0.25">
      <c r="A756" s="9">
        <v>39892</v>
      </c>
      <c r="B756" s="10">
        <v>3.8733196627933472E-3</v>
      </c>
      <c r="C756" s="10">
        <v>1.7958357432041643E-2</v>
      </c>
      <c r="D756" s="10">
        <v>1.8739155581260845E-2</v>
      </c>
      <c r="E756" s="10">
        <v>1.2631578947368423E-2</v>
      </c>
      <c r="F756" s="10">
        <v>4.6917293233082703E-3</v>
      </c>
      <c r="G756" s="10">
        <v>2.1107456140350877E-2</v>
      </c>
      <c r="H756" s="10">
        <v>4.5806824754193176E-2</v>
      </c>
      <c r="I756" s="10">
        <v>5.7894140946772525E-2</v>
      </c>
      <c r="J756" s="10">
        <v>2.7697149851372616E-2</v>
      </c>
      <c r="K756" s="10">
        <v>7.8605604921394394E-4</v>
      </c>
      <c r="L756" s="10">
        <v>1.0610522798016987E-2</v>
      </c>
      <c r="M756" s="10">
        <v>6.6914280894544056E-2</v>
      </c>
      <c r="N756" s="10">
        <v>0.10895883777239708</v>
      </c>
      <c r="O756" s="10">
        <v>0</v>
      </c>
      <c r="P756" s="10">
        <v>4.5569828070734904E-2</v>
      </c>
      <c r="Q756">
        <v>43</v>
      </c>
      <c r="R756">
        <v>8</v>
      </c>
      <c r="S756">
        <v>7</v>
      </c>
      <c r="T756">
        <v>21</v>
      </c>
      <c r="U756">
        <v>41</v>
      </c>
      <c r="V756">
        <v>9</v>
      </c>
      <c r="W756">
        <v>7</v>
      </c>
    </row>
    <row r="757" spans="1:23" x14ac:dyDescent="0.25">
      <c r="A757" s="9">
        <v>39885</v>
      </c>
      <c r="B757" s="10">
        <v>7.7830188679245283E-3</v>
      </c>
      <c r="C757" s="10">
        <v>1.2785793562708102E-2</v>
      </c>
      <c r="D757" s="10">
        <v>1.7218728162124389E-2</v>
      </c>
      <c r="E757" s="10">
        <v>1.0930383864671437E-2</v>
      </c>
      <c r="F757" s="10">
        <v>7.1012006861063464E-3</v>
      </c>
      <c r="G757" s="10">
        <v>6.1306240928882441E-2</v>
      </c>
      <c r="H757" s="10">
        <v>7.5150541951023678E-2</v>
      </c>
      <c r="I757" s="10">
        <v>5.5819125143534799E-2</v>
      </c>
      <c r="J757" s="10">
        <v>2.7801667397981573E-2</v>
      </c>
      <c r="K757" s="10">
        <v>7.8074170461938839E-4</v>
      </c>
      <c r="L757" s="10">
        <v>1.071465830266953E-2</v>
      </c>
      <c r="M757" s="10">
        <v>0.13645678287990612</v>
      </c>
      <c r="N757" s="10">
        <v>0.10553245922609529</v>
      </c>
      <c r="O757" s="10">
        <v>0</v>
      </c>
      <c r="P757" s="10">
        <v>4.6396411239563153E-2</v>
      </c>
      <c r="Q757">
        <v>29</v>
      </c>
      <c r="R757">
        <v>19</v>
      </c>
      <c r="S757">
        <v>12</v>
      </c>
      <c r="T757">
        <v>24</v>
      </c>
      <c r="U757">
        <v>30</v>
      </c>
      <c r="V757">
        <v>5</v>
      </c>
      <c r="W757">
        <v>4</v>
      </c>
    </row>
    <row r="758" spans="1:23" x14ac:dyDescent="0.25">
      <c r="A758" s="9">
        <v>39878</v>
      </c>
      <c r="B758" s="10">
        <v>2.6819923371647508E-3</v>
      </c>
      <c r="C758" s="10">
        <v>1.0296143250688707E-2</v>
      </c>
      <c r="D758" s="10">
        <v>1.953125E-2</v>
      </c>
      <c r="E758" s="10">
        <v>1.8831168831168831E-2</v>
      </c>
      <c r="F758" s="10">
        <v>6.313131313131313E-3</v>
      </c>
      <c r="G758" s="10">
        <v>7.3112073112073114E-2</v>
      </c>
      <c r="H758" s="10">
        <v>2.3082386363636364E-2</v>
      </c>
      <c r="I758" s="10">
        <v>5.7653685732153598E-2</v>
      </c>
      <c r="J758" s="10">
        <v>2.4806201550387597E-2</v>
      </c>
      <c r="K758" s="10">
        <v>1.5584415584415582E-3</v>
      </c>
      <c r="L758" s="10">
        <v>1.0936659004471003E-2</v>
      </c>
      <c r="M758" s="10">
        <v>9.6194459475709482E-2</v>
      </c>
      <c r="N758" s="10">
        <v>0.10400616332819722</v>
      </c>
      <c r="O758" s="10">
        <v>0</v>
      </c>
      <c r="P758" s="10">
        <v>4.4478354432463757E-2</v>
      </c>
      <c r="Q758">
        <v>45</v>
      </c>
      <c r="R758">
        <v>26</v>
      </c>
      <c r="S758">
        <v>5</v>
      </c>
      <c r="T758">
        <v>8</v>
      </c>
      <c r="U758">
        <v>35</v>
      </c>
      <c r="V758">
        <v>4</v>
      </c>
      <c r="W758">
        <v>8</v>
      </c>
    </row>
    <row r="759" spans="1:23" x14ac:dyDescent="0.25">
      <c r="A759" s="9">
        <v>39871</v>
      </c>
      <c r="B759" s="10">
        <v>1.6663911390312449E-2</v>
      </c>
      <c r="C759" s="10">
        <v>3.9333945194703034E-3</v>
      </c>
      <c r="D759" s="10">
        <v>1.5656452695146501E-2</v>
      </c>
      <c r="E759" s="10">
        <v>1.2617941135051399E-2</v>
      </c>
      <c r="F759" s="10">
        <v>1.7327539380771317E-2</v>
      </c>
      <c r="G759" s="10">
        <v>0.10235982859557004</v>
      </c>
      <c r="H759" s="10">
        <v>9.3117094746643897E-2</v>
      </c>
      <c r="I759" s="10">
        <v>6.6199239120751971E-2</v>
      </c>
      <c r="J759" s="10">
        <v>2.2566097798213811E-2</v>
      </c>
      <c r="K759" s="10">
        <v>1.3460950133298369E-3</v>
      </c>
      <c r="L759" s="10">
        <v>1.1391929542130932E-2</v>
      </c>
      <c r="M759" s="10">
        <v>0.19547692334221395</v>
      </c>
      <c r="N759" s="10">
        <v>0.1024682606173874</v>
      </c>
      <c r="O759" s="10">
        <v>0</v>
      </c>
      <c r="P759" s="10">
        <v>5.2556547379199618E-2</v>
      </c>
      <c r="Q759">
        <v>14</v>
      </c>
      <c r="R759">
        <v>44</v>
      </c>
      <c r="S759">
        <v>19</v>
      </c>
      <c r="T759">
        <v>23</v>
      </c>
      <c r="U759">
        <v>11</v>
      </c>
      <c r="V759">
        <v>2</v>
      </c>
      <c r="W759">
        <v>3</v>
      </c>
    </row>
    <row r="760" spans="1:23" x14ac:dyDescent="0.25">
      <c r="A760" s="9">
        <v>39864</v>
      </c>
      <c r="B760" s="10">
        <v>1.6603053435114503E-2</v>
      </c>
      <c r="C760" s="10">
        <v>2.1275547894607238E-2</v>
      </c>
      <c r="D760" s="10">
        <v>1.2824427480916032E-2</v>
      </c>
      <c r="E760" s="10">
        <v>1.8952355883127138E-2</v>
      </c>
      <c r="F760" s="10">
        <v>5.5863983344899377E-3</v>
      </c>
      <c r="G760" s="10">
        <v>2.7135019083969467E-2</v>
      </c>
      <c r="H760" s="10">
        <v>1.9465648854961833E-2</v>
      </c>
      <c r="I760" s="10">
        <v>7.5241783028254863E-2</v>
      </c>
      <c r="J760" s="10">
        <v>2.1871116634120363E-2</v>
      </c>
      <c r="K760" s="10">
        <v>8.01526717557252E-4</v>
      </c>
      <c r="L760" s="10">
        <v>1.1881282714967835E-2</v>
      </c>
      <c r="M760" s="10">
        <v>4.6600667938931299E-2</v>
      </c>
      <c r="N760" s="10">
        <v>0.10091861819122784</v>
      </c>
      <c r="O760" s="10">
        <v>0</v>
      </c>
      <c r="P760" s="10">
        <v>4.709929484073707E-2</v>
      </c>
      <c r="Q760">
        <v>16</v>
      </c>
      <c r="R760">
        <v>2</v>
      </c>
      <c r="S760">
        <v>25</v>
      </c>
      <c r="T760">
        <v>6</v>
      </c>
      <c r="U760">
        <v>37</v>
      </c>
      <c r="V760">
        <v>8</v>
      </c>
      <c r="W760">
        <v>9</v>
      </c>
    </row>
    <row r="761" spans="1:23" x14ac:dyDescent="0.25">
      <c r="A761" s="9">
        <v>39857</v>
      </c>
      <c r="B761" s="10">
        <v>4.8066875653082547E-3</v>
      </c>
      <c r="C761" s="10">
        <v>4.0229885057471264E-3</v>
      </c>
      <c r="D761" s="10">
        <v>3.1746031746031746E-3</v>
      </c>
      <c r="E761" s="10">
        <v>2.3872679045092841E-3</v>
      </c>
      <c r="F761" s="10">
        <v>8.8305053822295195E-3</v>
      </c>
      <c r="G761" s="10">
        <v>9.1467493766344332E-2</v>
      </c>
      <c r="H761" s="10">
        <v>4.3005708030338576E-2</v>
      </c>
      <c r="I761" s="10">
        <v>2.3222052532397359E-2</v>
      </c>
      <c r="J761" s="10">
        <v>2.1357063403781979E-2</v>
      </c>
      <c r="K761" s="10">
        <v>8.045977011494253E-4</v>
      </c>
      <c r="L761" s="10">
        <v>1.1119383832280245E-2</v>
      </c>
      <c r="M761" s="10">
        <v>0.1344732017966829</v>
      </c>
      <c r="N761" s="10">
        <v>9.9357101110461726E-2</v>
      </c>
      <c r="O761" s="10">
        <v>0</v>
      </c>
      <c r="P761" s="10">
        <v>4.9069532948432137E-2</v>
      </c>
      <c r="Q761">
        <v>37</v>
      </c>
      <c r="R761">
        <v>40</v>
      </c>
      <c r="S761">
        <v>44</v>
      </c>
      <c r="T761">
        <v>47</v>
      </c>
      <c r="U761">
        <v>32</v>
      </c>
      <c r="V761">
        <v>3</v>
      </c>
      <c r="W761">
        <v>7</v>
      </c>
    </row>
    <row r="762" spans="1:23" x14ac:dyDescent="0.25">
      <c r="A762" s="9">
        <v>39850</v>
      </c>
      <c r="B762" s="10">
        <v>1.3579881656804734E-2</v>
      </c>
      <c r="C762" s="10">
        <v>1.2145748987854251E-2</v>
      </c>
      <c r="D762" s="10">
        <v>6.4335664335664336E-3</v>
      </c>
      <c r="E762" s="10">
        <v>3.988603988603988E-3</v>
      </c>
      <c r="F762" s="10">
        <v>3.2000000000000002E-3</v>
      </c>
      <c r="G762" s="10">
        <v>7.4274905422446413E-2</v>
      </c>
      <c r="H762" s="10">
        <v>3.3219602977667489E-2</v>
      </c>
      <c r="I762" s="10">
        <v>3.9347801066829412E-2</v>
      </c>
      <c r="J762" s="10">
        <v>2.0645161290322581E-2</v>
      </c>
      <c r="K762" s="10">
        <v>8.3333333333333328E-4</v>
      </c>
      <c r="L762" s="10">
        <v>1.0863622927206152E-2</v>
      </c>
      <c r="M762" s="10">
        <v>0.1074945084001139</v>
      </c>
      <c r="N762" s="10">
        <v>9.4191522762951341E-2</v>
      </c>
      <c r="O762" s="10">
        <v>0</v>
      </c>
      <c r="P762" s="10">
        <v>4.6975008469406797E-2</v>
      </c>
      <c r="Q762">
        <v>19</v>
      </c>
      <c r="R762">
        <v>25</v>
      </c>
      <c r="S762">
        <v>36</v>
      </c>
      <c r="T762">
        <v>41</v>
      </c>
      <c r="U762">
        <v>44</v>
      </c>
      <c r="V762">
        <v>4</v>
      </c>
      <c r="W762">
        <v>8</v>
      </c>
    </row>
    <row r="763" spans="1:23" x14ac:dyDescent="0.25">
      <c r="A763" s="9">
        <v>39843</v>
      </c>
      <c r="B763" s="10">
        <v>8.8209088209088207E-3</v>
      </c>
      <c r="C763" s="10">
        <v>4.8048048048048046E-3</v>
      </c>
      <c r="D763" s="10">
        <v>1.3752528038242326E-2</v>
      </c>
      <c r="E763" s="10">
        <v>8.8635219070001669E-3</v>
      </c>
      <c r="F763" s="10">
        <v>1.6848016848016849E-3</v>
      </c>
      <c r="G763" s="10">
        <v>9.0258877144123034E-2</v>
      </c>
      <c r="H763" s="10">
        <v>2.9465555781345253E-2</v>
      </c>
      <c r="I763" s="10">
        <v>3.7926565255757806E-2</v>
      </c>
      <c r="J763" s="10">
        <v>2.0724872337775563E-2</v>
      </c>
      <c r="K763" s="10">
        <v>8.1081081081081088E-4</v>
      </c>
      <c r="L763" s="10">
        <v>1.0636762171204456E-2</v>
      </c>
      <c r="M763" s="10">
        <v>0.11972443292546829</v>
      </c>
      <c r="N763" s="10">
        <v>9.4555196596012928E-2</v>
      </c>
      <c r="O763" s="10">
        <v>0</v>
      </c>
      <c r="P763" s="10">
        <v>4.3553513047045696E-2</v>
      </c>
      <c r="Q763">
        <v>32</v>
      </c>
      <c r="R763">
        <v>40</v>
      </c>
      <c r="S763">
        <v>16</v>
      </c>
      <c r="T763">
        <v>31</v>
      </c>
      <c r="U763">
        <v>48</v>
      </c>
      <c r="V763">
        <v>2</v>
      </c>
      <c r="W763">
        <v>8</v>
      </c>
    </row>
    <row r="764" spans="1:23" x14ac:dyDescent="0.25">
      <c r="A764" s="9">
        <v>39836</v>
      </c>
      <c r="B764" s="10">
        <v>1.5503875968992248E-2</v>
      </c>
      <c r="C764" s="10">
        <v>1.0607915136678907E-2</v>
      </c>
      <c r="D764" s="10">
        <v>4.8300536672629697E-3</v>
      </c>
      <c r="E764" s="10">
        <v>4.8449612403100775E-3</v>
      </c>
      <c r="F764" s="10">
        <v>4.0195233993683601E-3</v>
      </c>
      <c r="G764" s="10">
        <v>6.7264211886304909E-2</v>
      </c>
      <c r="H764" s="10">
        <v>8.8766611295681072E-2</v>
      </c>
      <c r="I764" s="10">
        <v>3.9806329412612564E-2</v>
      </c>
      <c r="J764" s="10">
        <v>2.0805201300325083E-2</v>
      </c>
      <c r="K764" s="10">
        <v>8.1042988019732203E-4</v>
      </c>
      <c r="L764" s="10">
        <v>1.0493081432451749E-2</v>
      </c>
      <c r="M764" s="10">
        <v>0.15603082318198597</v>
      </c>
      <c r="N764" s="10">
        <v>9.2944154405948429E-2</v>
      </c>
      <c r="O764" s="10">
        <v>0</v>
      </c>
      <c r="P764" s="10">
        <v>4.5550236333101519E-2</v>
      </c>
      <c r="Q764">
        <v>11</v>
      </c>
      <c r="R764">
        <v>27</v>
      </c>
      <c r="S764">
        <v>42</v>
      </c>
      <c r="T764">
        <v>41</v>
      </c>
      <c r="U764">
        <v>44</v>
      </c>
      <c r="V764">
        <v>5</v>
      </c>
      <c r="W764">
        <v>2</v>
      </c>
    </row>
    <row r="765" spans="1:23" x14ac:dyDescent="0.25">
      <c r="A765" s="9">
        <v>39829</v>
      </c>
      <c r="B765" s="10">
        <v>1.9299610894941636E-2</v>
      </c>
      <c r="C765" s="10">
        <v>1.0598480637391144E-2</v>
      </c>
      <c r="D765" s="10">
        <v>8.1526774133778028E-4</v>
      </c>
      <c r="E765" s="10">
        <v>1.1313977850942831E-2</v>
      </c>
      <c r="F765" s="10">
        <v>1.3544561793589031E-2</v>
      </c>
      <c r="G765" s="10">
        <v>0.10483138780804149</v>
      </c>
      <c r="H765" s="10">
        <v>4.3491904104430774E-2</v>
      </c>
      <c r="I765" s="10">
        <v>5.5571898918202425E-2</v>
      </c>
      <c r="J765" s="10">
        <v>2.0233463035019456E-2</v>
      </c>
      <c r="K765" s="10">
        <v>8.1526774133778028E-4</v>
      </c>
      <c r="L765" s="10">
        <v>1.0452174796885459E-2</v>
      </c>
      <c r="M765" s="10">
        <v>0.14832329191247226</v>
      </c>
      <c r="N765" s="10">
        <v>0.10483138780804149</v>
      </c>
      <c r="O765" s="10">
        <v>0</v>
      </c>
      <c r="P765" s="10">
        <v>4.8358104546941803E-2</v>
      </c>
      <c r="Q765">
        <v>3</v>
      </c>
      <c r="R765">
        <v>30</v>
      </c>
      <c r="S765">
        <v>50</v>
      </c>
      <c r="T765">
        <v>24</v>
      </c>
      <c r="U765">
        <v>15</v>
      </c>
      <c r="V765">
        <v>1</v>
      </c>
      <c r="W765">
        <v>7</v>
      </c>
    </row>
    <row r="766" spans="1:23" x14ac:dyDescent="0.25">
      <c r="A766" s="9">
        <v>39822</v>
      </c>
      <c r="B766" s="10">
        <v>1.9396551724137932E-2</v>
      </c>
      <c r="C766" s="10">
        <v>1.8610491071428571E-2</v>
      </c>
      <c r="D766" s="10">
        <v>1.1484375E-2</v>
      </c>
      <c r="E766" s="10">
        <v>2.5000000000000005E-3</v>
      </c>
      <c r="F766" s="10">
        <v>2.4553571428571428E-3</v>
      </c>
      <c r="G766" s="10">
        <v>2.5800151209677422E-2</v>
      </c>
      <c r="H766" s="10">
        <v>6.3858695652173905E-2</v>
      </c>
      <c r="I766" s="10">
        <v>5.4446774938423648E-2</v>
      </c>
      <c r="J766" s="10">
        <v>2.0312500000000001E-2</v>
      </c>
      <c r="K766" s="10">
        <v>8.5227272727272723E-4</v>
      </c>
      <c r="L766" s="10">
        <v>1.0461638167404539E-2</v>
      </c>
      <c r="M766" s="10">
        <v>8.9658846861851327E-2</v>
      </c>
      <c r="N766" s="10">
        <v>9.9283854166666671E-2</v>
      </c>
      <c r="O766" s="10">
        <v>0</v>
      </c>
      <c r="P766" s="10">
        <v>4.608139464691887E-2</v>
      </c>
      <c r="Q766">
        <v>2</v>
      </c>
      <c r="R766">
        <v>3</v>
      </c>
      <c r="S766">
        <v>19</v>
      </c>
      <c r="T766">
        <v>46</v>
      </c>
      <c r="U766">
        <v>47</v>
      </c>
      <c r="V766">
        <v>8</v>
      </c>
      <c r="W766">
        <v>4</v>
      </c>
    </row>
    <row r="767" spans="1:23" x14ac:dyDescent="0.25">
      <c r="A767" s="9">
        <v>39815</v>
      </c>
      <c r="B767" s="10">
        <v>2.4434389140271491E-3</v>
      </c>
      <c r="C767" s="10">
        <v>1.7254901960784313E-2</v>
      </c>
      <c r="D767" s="10">
        <v>1.9576470588235296E-2</v>
      </c>
      <c r="E767" s="10">
        <v>2.3434343434343436E-2</v>
      </c>
      <c r="F767" s="10">
        <v>1.5647058823529413E-2</v>
      </c>
      <c r="G767" s="10">
        <v>2.391513982642237E-2</v>
      </c>
      <c r="H767" s="10">
        <v>0.11758277081324332</v>
      </c>
      <c r="I767" s="10">
        <v>7.835621372091961E-2</v>
      </c>
      <c r="J767" s="10">
        <v>2.3434343434343436E-2</v>
      </c>
      <c r="K767" s="10">
        <v>8.1841432225063931E-4</v>
      </c>
      <c r="L767" s="10">
        <v>1.0800861926767918E-2</v>
      </c>
      <c r="M767" s="10">
        <v>0.14149791063966569</v>
      </c>
      <c r="N767" s="10">
        <v>0.11758277081324332</v>
      </c>
      <c r="O767" s="10">
        <v>0</v>
      </c>
      <c r="P767" s="10">
        <v>4.9077374263400919E-2</v>
      </c>
      <c r="Q767">
        <v>47</v>
      </c>
      <c r="R767">
        <v>7</v>
      </c>
      <c r="S767">
        <v>3</v>
      </c>
      <c r="T767">
        <v>1</v>
      </c>
      <c r="U767">
        <v>14</v>
      </c>
      <c r="V767">
        <v>9</v>
      </c>
      <c r="W767">
        <v>1</v>
      </c>
    </row>
    <row r="768" spans="1:23" x14ac:dyDescent="0.25">
      <c r="A768" s="9">
        <v>39808</v>
      </c>
      <c r="B768" s="10">
        <v>1.629106706489275E-2</v>
      </c>
      <c r="C768" s="10">
        <v>3.2927702219040802E-3</v>
      </c>
      <c r="D768" s="10">
        <v>9.8122350090854033E-3</v>
      </c>
      <c r="E768" s="10">
        <v>2.0442156268927921E-2</v>
      </c>
      <c r="F768" s="10">
        <v>5.6462454388323414E-3</v>
      </c>
      <c r="G768" s="10">
        <v>0.11807742782152229</v>
      </c>
      <c r="H768" s="10">
        <v>2.4029323920716807E-2</v>
      </c>
      <c r="I768" s="10">
        <v>5.5484474003642495E-2</v>
      </c>
      <c r="J768" s="10">
        <v>2.3526604628966833E-2</v>
      </c>
      <c r="K768" s="10">
        <v>8.398950131233595E-4</v>
      </c>
      <c r="L768" s="10">
        <v>1.1022769062897097E-2</v>
      </c>
      <c r="M768" s="10">
        <v>0.14210675174223911</v>
      </c>
      <c r="N768" s="10">
        <v>0.11807742782152229</v>
      </c>
      <c r="O768" s="10">
        <v>0</v>
      </c>
      <c r="P768" s="10">
        <v>5.1766889338535599E-2</v>
      </c>
      <c r="Q768">
        <v>13</v>
      </c>
      <c r="R768">
        <v>46</v>
      </c>
      <c r="S768">
        <v>29</v>
      </c>
      <c r="T768">
        <v>3</v>
      </c>
      <c r="U768">
        <v>44</v>
      </c>
      <c r="V768">
        <v>1</v>
      </c>
      <c r="W768">
        <v>9</v>
      </c>
    </row>
    <row r="769" spans="1:23" x14ac:dyDescent="0.25">
      <c r="A769" s="9">
        <v>39801</v>
      </c>
      <c r="B769" s="10">
        <v>6.6938671426749964E-4</v>
      </c>
      <c r="C769" s="10">
        <v>1.3976284584980238E-2</v>
      </c>
      <c r="D769" s="10">
        <v>1.7322564014435469E-2</v>
      </c>
      <c r="E769" s="10">
        <v>8.6956521739130436E-3</v>
      </c>
      <c r="F769" s="10">
        <v>1.5395256916996046E-2</v>
      </c>
      <c r="G769" s="10">
        <v>5.2239789196310935E-2</v>
      </c>
      <c r="H769" s="10">
        <v>2.2120518688024407E-2</v>
      </c>
      <c r="I769" s="10">
        <v>5.6059144404592295E-2</v>
      </c>
      <c r="J769" s="10">
        <v>2.3619595161097139E-2</v>
      </c>
      <c r="K769" s="10">
        <v>6.6938671426749964E-4</v>
      </c>
      <c r="L769" s="10">
        <v>1.1103899863835434E-2</v>
      </c>
      <c r="M769" s="10">
        <v>7.4360307884335342E-2</v>
      </c>
      <c r="N769" s="10">
        <v>0.11653491436100132</v>
      </c>
      <c r="O769" s="10">
        <v>0</v>
      </c>
      <c r="P769" s="10">
        <v>4.8948486131358604E-2</v>
      </c>
      <c r="Q769">
        <v>50</v>
      </c>
      <c r="R769">
        <v>20</v>
      </c>
      <c r="S769">
        <v>8</v>
      </c>
      <c r="T769">
        <v>31</v>
      </c>
      <c r="U769">
        <v>16</v>
      </c>
      <c r="V769">
        <v>5</v>
      </c>
      <c r="W769">
        <v>8</v>
      </c>
    </row>
    <row r="770" spans="1:23" x14ac:dyDescent="0.25">
      <c r="A770" s="9">
        <v>39794</v>
      </c>
      <c r="B770" s="10">
        <v>1.3303099017384731E-2</v>
      </c>
      <c r="C770" s="10">
        <v>1.8842805939580133E-2</v>
      </c>
      <c r="D770" s="10">
        <v>1.1111111111111112E-2</v>
      </c>
      <c r="E770" s="10">
        <v>8.3333333333333332E-3</v>
      </c>
      <c r="F770" s="10">
        <v>6.603174603174603E-3</v>
      </c>
      <c r="G770" s="10">
        <v>3.4447821681864235E-2</v>
      </c>
      <c r="H770" s="10">
        <v>0.11107568027210885</v>
      </c>
      <c r="I770" s="10">
        <v>5.8193524004583913E-2</v>
      </c>
      <c r="J770" s="10">
        <v>2.2895622895622896E-2</v>
      </c>
      <c r="K770" s="10">
        <v>2.4659863945578234E-3</v>
      </c>
      <c r="L770" s="10">
        <v>1.112983590279709E-2</v>
      </c>
      <c r="M770" s="10">
        <v>0.14552350195397307</v>
      </c>
      <c r="N770" s="10">
        <v>0.11498015873015872</v>
      </c>
      <c r="O770" s="10">
        <v>0</v>
      </c>
      <c r="P770" s="10">
        <v>5.3017114867810751E-2</v>
      </c>
      <c r="Q770">
        <v>19</v>
      </c>
      <c r="R770">
        <v>4</v>
      </c>
      <c r="S770">
        <v>23</v>
      </c>
      <c r="T770">
        <v>34</v>
      </c>
      <c r="U770">
        <v>38</v>
      </c>
      <c r="V770">
        <v>7</v>
      </c>
      <c r="W770">
        <v>3</v>
      </c>
    </row>
    <row r="771" spans="1:23" x14ac:dyDescent="0.25">
      <c r="A771" s="9">
        <v>39787</v>
      </c>
      <c r="B771" s="10">
        <v>8.2868525896414354E-3</v>
      </c>
      <c r="C771" s="10">
        <v>1.652648664600856E-3</v>
      </c>
      <c r="D771" s="10">
        <v>6.5943124055502129E-3</v>
      </c>
      <c r="E771" s="10">
        <v>1.8326693227091632E-2</v>
      </c>
      <c r="F771" s="10">
        <v>1.2394864984506421E-2</v>
      </c>
      <c r="G771" s="10">
        <v>8.3057600108042418E-2</v>
      </c>
      <c r="H771" s="10">
        <v>4.6649764578051429E-2</v>
      </c>
      <c r="I771" s="10">
        <v>4.7255371871390554E-2</v>
      </c>
      <c r="J771" s="10">
        <v>2.1344923336955209E-2</v>
      </c>
      <c r="K771" s="10">
        <v>8.2428905069377662E-4</v>
      </c>
      <c r="L771" s="10">
        <v>1.1093616478546054E-2</v>
      </c>
      <c r="M771" s="10">
        <v>0.12970736468609384</v>
      </c>
      <c r="N771" s="10">
        <v>0.11151821286283436</v>
      </c>
      <c r="O771" s="10">
        <v>0</v>
      </c>
      <c r="P771" s="10">
        <v>5.1360138261820266E-2</v>
      </c>
      <c r="Q771">
        <v>37</v>
      </c>
      <c r="R771">
        <v>48</v>
      </c>
      <c r="S771">
        <v>41</v>
      </c>
      <c r="T771">
        <v>4</v>
      </c>
      <c r="U771">
        <v>20</v>
      </c>
      <c r="V771">
        <v>4</v>
      </c>
      <c r="W771">
        <v>7</v>
      </c>
    </row>
    <row r="772" spans="1:23" x14ac:dyDescent="0.25">
      <c r="A772" s="9">
        <v>39780</v>
      </c>
      <c r="B772" s="10">
        <v>3.3230769230769234E-3</v>
      </c>
      <c r="C772" s="10">
        <v>2.0714285714285713E-2</v>
      </c>
      <c r="D772" s="10">
        <v>8.3199999999999993E-3</v>
      </c>
      <c r="E772" s="10">
        <v>4.9777777777777771E-3</v>
      </c>
      <c r="F772" s="10">
        <v>9.9839999999999998E-3</v>
      </c>
      <c r="G772" s="10">
        <v>5.5173913043478268E-2</v>
      </c>
      <c r="H772" s="10">
        <v>3.8844444444444445E-2</v>
      </c>
      <c r="I772" s="10">
        <v>4.7319140415140411E-2</v>
      </c>
      <c r="J772" s="10">
        <v>2.0799999999999999E-2</v>
      </c>
      <c r="K772" s="10">
        <v>3.3230769230769234E-3</v>
      </c>
      <c r="L772" s="10">
        <v>1.097160425306749E-2</v>
      </c>
      <c r="M772" s="10">
        <v>9.4018357487922713E-2</v>
      </c>
      <c r="N772" s="10">
        <v>0.10789285714285714</v>
      </c>
      <c r="O772" s="10">
        <v>0</v>
      </c>
      <c r="P772" s="10">
        <v>4.9722077545112736E-2</v>
      </c>
      <c r="Q772">
        <v>50</v>
      </c>
      <c r="R772">
        <v>2</v>
      </c>
      <c r="S772">
        <v>33</v>
      </c>
      <c r="T772">
        <v>44</v>
      </c>
      <c r="U772">
        <v>26</v>
      </c>
      <c r="V772">
        <v>6</v>
      </c>
      <c r="W772">
        <v>7</v>
      </c>
    </row>
    <row r="773" spans="1:23" x14ac:dyDescent="0.25">
      <c r="A773" s="9">
        <v>39773</v>
      </c>
      <c r="B773" s="10">
        <v>5.8307303287222969E-3</v>
      </c>
      <c r="C773" s="10">
        <v>3.3275960986804357E-3</v>
      </c>
      <c r="D773" s="10">
        <v>3.3275960986804357E-3</v>
      </c>
      <c r="E773" s="10">
        <v>1.8406961178045515E-2</v>
      </c>
      <c r="F773" s="10">
        <v>1.9771393265369169E-2</v>
      </c>
      <c r="G773" s="10">
        <v>2.8588931999183175E-2</v>
      </c>
      <c r="H773" s="10">
        <v>0.1022608954335862</v>
      </c>
      <c r="I773" s="10">
        <v>5.0664276969497851E-2</v>
      </c>
      <c r="J773" s="10">
        <v>2.0883534136546186E-2</v>
      </c>
      <c r="K773" s="10">
        <v>1.6682113067655237E-3</v>
      </c>
      <c r="L773" s="10">
        <v>1.0762984097447199E-2</v>
      </c>
      <c r="M773" s="10">
        <v>0.13084982743276938</v>
      </c>
      <c r="N773" s="10">
        <v>0.10628227194492254</v>
      </c>
      <c r="O773" s="10">
        <v>0</v>
      </c>
      <c r="P773" s="10">
        <v>5.0087610129436043E-2</v>
      </c>
      <c r="Q773">
        <v>40</v>
      </c>
      <c r="R773">
        <v>47</v>
      </c>
      <c r="S773">
        <v>47</v>
      </c>
      <c r="T773">
        <v>5</v>
      </c>
      <c r="U773">
        <v>3</v>
      </c>
      <c r="V773">
        <v>8</v>
      </c>
      <c r="W773">
        <v>2</v>
      </c>
    </row>
    <row r="774" spans="1:23" x14ac:dyDescent="0.25">
      <c r="A774" s="9">
        <v>39766</v>
      </c>
      <c r="B774" s="10">
        <v>2.0129032258064516E-2</v>
      </c>
      <c r="C774" s="10">
        <v>7.5483870967741938E-3</v>
      </c>
      <c r="D774" s="10">
        <v>1.2544802867383513E-2</v>
      </c>
      <c r="E774" s="10">
        <v>2.1744324970131419E-2</v>
      </c>
      <c r="F774" s="10">
        <v>1.8451612903225809E-2</v>
      </c>
      <c r="G774" s="10">
        <v>2.6661568409343715E-2</v>
      </c>
      <c r="H774" s="10">
        <v>2.0619501466275659E-2</v>
      </c>
      <c r="I774" s="10">
        <v>8.041816009557945E-2</v>
      </c>
      <c r="J774" s="10">
        <v>2.1744324970131419E-2</v>
      </c>
      <c r="K774" s="10">
        <v>8.4485407066052227E-4</v>
      </c>
      <c r="L774" s="10">
        <v>1.1258462572731427E-2</v>
      </c>
      <c r="M774" s="10">
        <v>4.7281069875619378E-2</v>
      </c>
      <c r="N774" s="10">
        <v>0.10465869815668202</v>
      </c>
      <c r="O774" s="10">
        <v>0</v>
      </c>
      <c r="P774" s="10">
        <v>4.4989671896888066E-2</v>
      </c>
      <c r="Q774">
        <v>4</v>
      </c>
      <c r="R774">
        <v>35</v>
      </c>
      <c r="S774">
        <v>22</v>
      </c>
      <c r="T774">
        <v>1</v>
      </c>
      <c r="U774">
        <v>7</v>
      </c>
      <c r="V774">
        <v>8</v>
      </c>
      <c r="W774">
        <v>9</v>
      </c>
    </row>
    <row r="775" spans="1:23" x14ac:dyDescent="0.25">
      <c r="A775" s="9">
        <v>39759</v>
      </c>
      <c r="B775" s="10">
        <v>2.012724117987276E-2</v>
      </c>
      <c r="C775" s="10">
        <v>1.9339769542198692E-2</v>
      </c>
      <c r="D775" s="10">
        <v>7.5303643724696353E-3</v>
      </c>
      <c r="E775" s="10">
        <v>2.5506072874493927E-3</v>
      </c>
      <c r="F775" s="10">
        <v>8.5020242914979761E-4</v>
      </c>
      <c r="G775" s="10">
        <v>8.6511826124014479E-2</v>
      </c>
      <c r="H775" s="10">
        <v>8.2854721777610385E-2</v>
      </c>
      <c r="I775" s="10">
        <v>5.0398184811140286E-2</v>
      </c>
      <c r="J775" s="10">
        <v>2.1832358674463939E-2</v>
      </c>
      <c r="K775" s="10">
        <v>8.3970610286399766E-4</v>
      </c>
      <c r="L775" s="10">
        <v>1.1100591176421324E-2</v>
      </c>
      <c r="M775" s="10">
        <v>0.16936654790162486</v>
      </c>
      <c r="N775" s="10">
        <v>0.10302197802197803</v>
      </c>
      <c r="O775" s="10">
        <v>0</v>
      </c>
      <c r="P775" s="10">
        <v>4.7429789803944654E-2</v>
      </c>
      <c r="Q775">
        <v>4</v>
      </c>
      <c r="R775">
        <v>6</v>
      </c>
      <c r="S775">
        <v>32</v>
      </c>
      <c r="T775">
        <v>47</v>
      </c>
      <c r="U775">
        <v>49</v>
      </c>
      <c r="V775">
        <v>3</v>
      </c>
      <c r="W775">
        <v>4</v>
      </c>
    </row>
    <row r="776" spans="1:23" x14ac:dyDescent="0.25">
      <c r="A776" s="9">
        <v>39752</v>
      </c>
      <c r="B776" s="10">
        <v>5.8873002523128683E-3</v>
      </c>
      <c r="C776" s="10">
        <v>9.4137783483098005E-3</v>
      </c>
      <c r="D776" s="10">
        <v>1.6041275797373356E-2</v>
      </c>
      <c r="E776" s="10">
        <v>1.7073170731707318E-2</v>
      </c>
      <c r="F776" s="10">
        <v>7.621951219512195E-3</v>
      </c>
      <c r="G776" s="10">
        <v>5.4019873532068649E-2</v>
      </c>
      <c r="H776" s="10">
        <v>5.1689094477151663E-2</v>
      </c>
      <c r="I776" s="10">
        <v>5.6037476349215541E-2</v>
      </c>
      <c r="J776" s="10">
        <v>2.1921108099969888E-2</v>
      </c>
      <c r="K776" s="10">
        <v>8.5365853658536596E-4</v>
      </c>
      <c r="L776" s="10">
        <v>1.1218180113368009E-2</v>
      </c>
      <c r="M776" s="10">
        <v>0.10570896800922031</v>
      </c>
      <c r="N776" s="10">
        <v>0.1013719512195122</v>
      </c>
      <c r="O776" s="10">
        <v>0</v>
      </c>
      <c r="P776" s="10">
        <v>4.5911427586942881E-2</v>
      </c>
      <c r="Q776">
        <v>41</v>
      </c>
      <c r="R776">
        <v>28</v>
      </c>
      <c r="S776">
        <v>18</v>
      </c>
      <c r="T776">
        <v>12</v>
      </c>
      <c r="U776">
        <v>31</v>
      </c>
      <c r="V776">
        <v>5</v>
      </c>
      <c r="W776">
        <v>6</v>
      </c>
    </row>
    <row r="777" spans="1:23" x14ac:dyDescent="0.25">
      <c r="A777" s="9">
        <v>39745</v>
      </c>
      <c r="B777" s="10">
        <v>1.6909620991253645E-2</v>
      </c>
      <c r="C777" s="10">
        <v>5.0793650793650794E-3</v>
      </c>
      <c r="D777" s="10">
        <v>7.6530612244897957E-3</v>
      </c>
      <c r="E777" s="10">
        <v>9.4522019334049422E-3</v>
      </c>
      <c r="F777" s="10">
        <v>1.6954474097331241E-2</v>
      </c>
      <c r="G777" s="10">
        <v>4.3571428571428567E-2</v>
      </c>
      <c r="H777" s="10">
        <v>6.6666666666666666E-2</v>
      </c>
      <c r="I777" s="10">
        <v>5.6048723325844707E-2</v>
      </c>
      <c r="J777" s="10">
        <v>2.2010582010582008E-2</v>
      </c>
      <c r="K777" s="10">
        <v>1.7142857142857144E-3</v>
      </c>
      <c r="L777" s="10">
        <v>1.1230815835468477E-2</v>
      </c>
      <c r="M777" s="10">
        <v>0.11023809523809523</v>
      </c>
      <c r="N777" s="10">
        <v>9.3476676384839655E-2</v>
      </c>
      <c r="O777" s="10">
        <v>0</v>
      </c>
      <c r="P777" s="10">
        <v>4.6455209954167243E-2</v>
      </c>
      <c r="Q777">
        <v>16</v>
      </c>
      <c r="R777">
        <v>40</v>
      </c>
      <c r="S777">
        <v>31</v>
      </c>
      <c r="T777">
        <v>26</v>
      </c>
      <c r="U777">
        <v>14</v>
      </c>
      <c r="V777">
        <v>7</v>
      </c>
      <c r="W777">
        <v>5</v>
      </c>
    </row>
    <row r="778" spans="1:23" x14ac:dyDescent="0.25">
      <c r="A778" s="9">
        <v>39738</v>
      </c>
      <c r="B778" s="10">
        <v>2.3770491803278688E-2</v>
      </c>
      <c r="C778" s="10">
        <v>1.4515027322404372E-2</v>
      </c>
      <c r="D778" s="10">
        <v>1.1871113623516111E-2</v>
      </c>
      <c r="E778" s="10">
        <v>1.4667817083692839E-2</v>
      </c>
      <c r="F778" s="10">
        <v>1.9348576358930111E-2</v>
      </c>
      <c r="G778" s="10">
        <v>2.2923034176160043E-2</v>
      </c>
      <c r="H778" s="10">
        <v>0.10008628127696288</v>
      </c>
      <c r="I778" s="10">
        <v>8.4173026191822126E-2</v>
      </c>
      <c r="J778" s="10">
        <v>2.3770491803278688E-2</v>
      </c>
      <c r="K778" s="10">
        <v>8.6065573770491809E-4</v>
      </c>
      <c r="L778" s="10">
        <v>1.1909350537877011E-2</v>
      </c>
      <c r="M778" s="10">
        <v>0.12300931545312292</v>
      </c>
      <c r="N778" s="10">
        <v>0.10008628127696288</v>
      </c>
      <c r="O778" s="10">
        <v>0</v>
      </c>
      <c r="P778" s="10">
        <v>4.5598747764169278E-2</v>
      </c>
      <c r="Q778">
        <v>1</v>
      </c>
      <c r="R778">
        <v>24</v>
      </c>
      <c r="S778">
        <v>27</v>
      </c>
      <c r="T778">
        <v>22</v>
      </c>
      <c r="U778">
        <v>6</v>
      </c>
      <c r="V778">
        <v>9</v>
      </c>
      <c r="W778">
        <v>1</v>
      </c>
    </row>
    <row r="779" spans="1:23" x14ac:dyDescent="0.25">
      <c r="A779" s="9">
        <v>39731</v>
      </c>
      <c r="B779" s="10">
        <v>1.7146776406035665E-3</v>
      </c>
      <c r="C779" s="10">
        <v>1.5384615384615385E-2</v>
      </c>
      <c r="D779" s="10">
        <v>1.1262724713017112E-2</v>
      </c>
      <c r="E779" s="10">
        <v>4.3318171973142734E-3</v>
      </c>
      <c r="F779" s="10">
        <v>1.9753086419753086E-2</v>
      </c>
      <c r="G779" s="10">
        <v>3.9768695898964097E-2</v>
      </c>
      <c r="H779" s="10">
        <v>6.905210295040802E-2</v>
      </c>
      <c r="I779" s="10">
        <v>5.2446921355303419E-2</v>
      </c>
      <c r="J779" s="10">
        <v>2.3868312757201648E-2</v>
      </c>
      <c r="K779" s="10">
        <v>1.4343527483223193E-3</v>
      </c>
      <c r="L779" s="10">
        <v>1.1951165449710619E-2</v>
      </c>
      <c r="M779" s="10">
        <v>0.10882079884937212</v>
      </c>
      <c r="N779" s="10">
        <v>9.0029600750848315E-2</v>
      </c>
      <c r="O779" s="10">
        <v>0</v>
      </c>
      <c r="P779" s="10">
        <v>4.4727268660207216E-2</v>
      </c>
      <c r="Q779">
        <v>48</v>
      </c>
      <c r="R779">
        <v>20</v>
      </c>
      <c r="S779">
        <v>29</v>
      </c>
      <c r="T779">
        <v>41</v>
      </c>
      <c r="U779">
        <v>4</v>
      </c>
      <c r="V779">
        <v>7</v>
      </c>
      <c r="W779">
        <v>5</v>
      </c>
    </row>
    <row r="780" spans="1:23" x14ac:dyDescent="0.25">
      <c r="A780" s="9">
        <v>39724</v>
      </c>
      <c r="B780" s="10">
        <v>6.8990298239310103E-3</v>
      </c>
      <c r="C780" s="10">
        <v>1.0439321444106133E-2</v>
      </c>
      <c r="D780" s="10">
        <v>5.9779614325068875E-3</v>
      </c>
      <c r="E780" s="10">
        <v>6.8760330578512396E-3</v>
      </c>
      <c r="F780" s="10">
        <v>1.7247574559827526E-2</v>
      </c>
      <c r="G780" s="10">
        <v>1.9017655897821187E-2</v>
      </c>
      <c r="H780" s="10">
        <v>7.3605371900826444E-2</v>
      </c>
      <c r="I780" s="10">
        <v>4.7439920318222799E-2</v>
      </c>
      <c r="J780" s="10">
        <v>2.3966942148760332E-2</v>
      </c>
      <c r="K780" s="10">
        <v>8.6994345367551109E-4</v>
      </c>
      <c r="L780" s="10">
        <v>1.1664616924918691E-2</v>
      </c>
      <c r="M780" s="10">
        <v>9.2623027798647631E-2</v>
      </c>
      <c r="N780" s="10">
        <v>8.40945338552994E-2</v>
      </c>
      <c r="O780" s="10">
        <v>0</v>
      </c>
      <c r="P780" s="10">
        <v>4.1229540211228863E-2</v>
      </c>
      <c r="Q780">
        <v>38</v>
      </c>
      <c r="R780">
        <v>28</v>
      </c>
      <c r="S780">
        <v>41</v>
      </c>
      <c r="T780">
        <v>39</v>
      </c>
      <c r="U780">
        <v>11</v>
      </c>
      <c r="V780">
        <v>9</v>
      </c>
      <c r="W780">
        <v>3</v>
      </c>
    </row>
    <row r="781" spans="1:23" x14ac:dyDescent="0.25">
      <c r="A781" s="9">
        <v>39717</v>
      </c>
      <c r="B781" s="10">
        <v>2.5853814235556978E-3</v>
      </c>
      <c r="C781" s="10">
        <v>6.0511756569847858E-3</v>
      </c>
      <c r="D781" s="10">
        <v>1.7519594283079759E-3</v>
      </c>
      <c r="E781" s="10">
        <v>3.5039188566159517E-3</v>
      </c>
      <c r="F781" s="10">
        <v>5.1348547717842323E-3</v>
      </c>
      <c r="G781" s="10">
        <v>0.11399868967023367</v>
      </c>
      <c r="H781" s="10">
        <v>7.6425745440509507E-2</v>
      </c>
      <c r="I781" s="10">
        <v>1.9027290137248645E-2</v>
      </c>
      <c r="J781" s="10">
        <v>2.2347362181387078E-2</v>
      </c>
      <c r="K781" s="10">
        <v>8.7355317754968329E-4</v>
      </c>
      <c r="L781" s="10">
        <v>1.1212844709995694E-2</v>
      </c>
      <c r="M781" s="10">
        <v>0.1904244351107432</v>
      </c>
      <c r="N781" s="10">
        <v>0.11399868967023367</v>
      </c>
      <c r="O781" s="10">
        <v>0</v>
      </c>
      <c r="P781" s="10">
        <v>4.4234921606451511E-2</v>
      </c>
      <c r="Q781">
        <v>47</v>
      </c>
      <c r="R781">
        <v>38</v>
      </c>
      <c r="S781">
        <v>48</v>
      </c>
      <c r="T781">
        <v>46</v>
      </c>
      <c r="U781">
        <v>42</v>
      </c>
      <c r="V781">
        <v>1</v>
      </c>
      <c r="W781">
        <v>2</v>
      </c>
    </row>
    <row r="782" spans="1:23" x14ac:dyDescent="0.25">
      <c r="A782" s="9">
        <v>39710</v>
      </c>
      <c r="B782" s="10">
        <v>1.2133333333333335E-2</v>
      </c>
      <c r="C782" s="10">
        <v>2.6086956521739128E-3</v>
      </c>
      <c r="D782" s="10">
        <v>3.4482758620689655E-3</v>
      </c>
      <c r="E782" s="10">
        <v>3.5185185185185185E-3</v>
      </c>
      <c r="F782" s="10">
        <v>6.1764705882352937E-3</v>
      </c>
      <c r="G782" s="10">
        <v>9.3247126436781597E-2</v>
      </c>
      <c r="H782" s="10">
        <v>9.7872340425531917E-2</v>
      </c>
      <c r="I782" s="10">
        <v>2.7885293954330027E-2</v>
      </c>
      <c r="J782" s="10">
        <v>2.1577380952380952E-2</v>
      </c>
      <c r="K782" s="10">
        <v>1.71875E-3</v>
      </c>
      <c r="L782" s="10">
        <v>1.076019283501181E-2</v>
      </c>
      <c r="M782" s="10">
        <v>0.19111946686231351</v>
      </c>
      <c r="N782" s="10">
        <v>0.1081140350877193</v>
      </c>
      <c r="O782" s="10">
        <v>0</v>
      </c>
      <c r="P782" s="10">
        <v>4.9559108767258227E-2</v>
      </c>
      <c r="Q782">
        <v>22</v>
      </c>
      <c r="R782">
        <v>47</v>
      </c>
      <c r="S782">
        <v>45</v>
      </c>
      <c r="T782">
        <v>43</v>
      </c>
      <c r="U782">
        <v>35</v>
      </c>
      <c r="V782">
        <v>3</v>
      </c>
      <c r="W782">
        <v>2</v>
      </c>
    </row>
    <row r="783" spans="1:23" x14ac:dyDescent="0.25">
      <c r="A783" s="9">
        <v>39703</v>
      </c>
      <c r="B783" s="10">
        <v>1.6467423789599523E-2</v>
      </c>
      <c r="C783" s="10">
        <v>2.0920502092050208E-2</v>
      </c>
      <c r="D783" s="10">
        <v>1.506276150627615E-2</v>
      </c>
      <c r="E783" s="10">
        <v>4.319071399649075E-3</v>
      </c>
      <c r="F783" s="10">
        <v>1.2891552640506615E-2</v>
      </c>
      <c r="G783" s="10">
        <v>2.5561049828832255E-2</v>
      </c>
      <c r="H783" s="10">
        <v>6.1772537086344614E-2</v>
      </c>
      <c r="I783" s="10">
        <v>6.9661311428081574E-2</v>
      </c>
      <c r="J783" s="10">
        <v>2.1667662881052003E-2</v>
      </c>
      <c r="K783" s="10">
        <v>8.8086324598106132E-4</v>
      </c>
      <c r="L783" s="10">
        <v>1.1222443903379543E-2</v>
      </c>
      <c r="M783" s="10">
        <v>8.733358691517687E-2</v>
      </c>
      <c r="N783" s="10">
        <v>9.8281848126057142E-2</v>
      </c>
      <c r="O783" s="10">
        <v>0</v>
      </c>
      <c r="P783" s="10">
        <v>4.8878496605791348E-2</v>
      </c>
      <c r="Q783">
        <v>14</v>
      </c>
      <c r="R783">
        <v>2</v>
      </c>
      <c r="S783">
        <v>19</v>
      </c>
      <c r="T783">
        <v>42</v>
      </c>
      <c r="U783">
        <v>23</v>
      </c>
      <c r="V783">
        <v>9</v>
      </c>
      <c r="W783">
        <v>6</v>
      </c>
    </row>
    <row r="784" spans="1:23" x14ac:dyDescent="0.25">
      <c r="A784" s="9">
        <v>39696</v>
      </c>
      <c r="B784" s="10">
        <v>6.100217864923747E-3</v>
      </c>
      <c r="C784" s="10">
        <v>2.4369747899159664E-2</v>
      </c>
      <c r="D784" s="10">
        <v>5.2711993888464471E-3</v>
      </c>
      <c r="E784" s="10">
        <v>4.4351073762838467E-3</v>
      </c>
      <c r="F784" s="10">
        <v>1.7795353435491844E-3</v>
      </c>
      <c r="G784" s="10">
        <v>0.10056800497976968</v>
      </c>
      <c r="H784" s="10">
        <v>2.9966703662597113E-2</v>
      </c>
      <c r="I784" s="10">
        <v>4.1955807872762887E-2</v>
      </c>
      <c r="J784" s="10">
        <v>2.4369747899159664E-2</v>
      </c>
      <c r="K784" s="10">
        <v>8.7265675500969623E-4</v>
      </c>
      <c r="L784" s="10">
        <v>1.1092915195844891E-2</v>
      </c>
      <c r="M784" s="10">
        <v>0.1305347086423668</v>
      </c>
      <c r="N784" s="10">
        <v>0.10056800497976968</v>
      </c>
      <c r="O784" s="10">
        <v>0</v>
      </c>
      <c r="P784" s="10">
        <v>4.9443988020517492E-2</v>
      </c>
      <c r="Q784">
        <v>38</v>
      </c>
      <c r="R784">
        <v>1</v>
      </c>
      <c r="S784">
        <v>39</v>
      </c>
      <c r="T784">
        <v>42</v>
      </c>
      <c r="U784">
        <v>46</v>
      </c>
      <c r="V784">
        <v>1</v>
      </c>
      <c r="W784">
        <v>9</v>
      </c>
    </row>
    <row r="785" spans="1:23" x14ac:dyDescent="0.25">
      <c r="A785" s="9">
        <v>39689</v>
      </c>
      <c r="B785" s="10">
        <v>1.4177215189873419E-2</v>
      </c>
      <c r="C785" s="10">
        <v>9.8287416232315707E-3</v>
      </c>
      <c r="D785" s="10">
        <v>4.3881856540084396E-3</v>
      </c>
      <c r="E785" s="10">
        <v>1.3952180028129394E-2</v>
      </c>
      <c r="F785" s="10">
        <v>8.9662447257383971E-4</v>
      </c>
      <c r="G785" s="10">
        <v>3.4358047016274866E-2</v>
      </c>
      <c r="H785" s="10">
        <v>7.7409931840311585E-2</v>
      </c>
      <c r="I785" s="10">
        <v>4.3242946967816664E-2</v>
      </c>
      <c r="J785" s="10">
        <v>2.4472573839662448E-2</v>
      </c>
      <c r="K785" s="10">
        <v>8.9662447257383971E-4</v>
      </c>
      <c r="L785" s="10">
        <v>1.0844074026210569E-2</v>
      </c>
      <c r="M785" s="10">
        <v>0.11176797885658646</v>
      </c>
      <c r="N785" s="10">
        <v>9.6956638836520337E-2</v>
      </c>
      <c r="O785" s="10">
        <v>0</v>
      </c>
      <c r="P785" s="10">
        <v>4.6612333453714905E-2</v>
      </c>
      <c r="Q785">
        <v>18</v>
      </c>
      <c r="R785">
        <v>25</v>
      </c>
      <c r="S785">
        <v>41</v>
      </c>
      <c r="T785">
        <v>20</v>
      </c>
      <c r="U785">
        <v>50</v>
      </c>
      <c r="V785">
        <v>8</v>
      </c>
      <c r="W785">
        <v>3</v>
      </c>
    </row>
    <row r="786" spans="1:23" x14ac:dyDescent="0.25">
      <c r="A786" s="9">
        <v>39682</v>
      </c>
      <c r="B786" s="10">
        <v>1.0560625814863103E-2</v>
      </c>
      <c r="C786" s="10">
        <v>7.9903147699757864E-3</v>
      </c>
      <c r="D786" s="10">
        <v>3.5372144436256444E-3</v>
      </c>
      <c r="E786" s="10">
        <v>9.9435028248587558E-3</v>
      </c>
      <c r="F786" s="10">
        <v>1.2193973634651601E-2</v>
      </c>
      <c r="G786" s="10">
        <v>3.2357473035439135E-2</v>
      </c>
      <c r="H786" s="10">
        <v>4.0999686126804769E-2</v>
      </c>
      <c r="I786" s="10">
        <v>4.4225631487974884E-2</v>
      </c>
      <c r="J786" s="10">
        <v>2.4576271186440679E-2</v>
      </c>
      <c r="K786" s="10">
        <v>8.7772397094430994E-4</v>
      </c>
      <c r="L786" s="10">
        <v>1.062614425423164E-2</v>
      </c>
      <c r="M786" s="10">
        <v>7.3357159162243904E-2</v>
      </c>
      <c r="N786" s="10">
        <v>9.3040028849621356E-2</v>
      </c>
      <c r="O786" s="10">
        <v>0</v>
      </c>
      <c r="P786" s="10">
        <v>4.1771411171799132E-2</v>
      </c>
      <c r="Q786">
        <v>25</v>
      </c>
      <c r="R786">
        <v>30</v>
      </c>
      <c r="S786">
        <v>39</v>
      </c>
      <c r="T786">
        <v>26</v>
      </c>
      <c r="U786">
        <v>21</v>
      </c>
      <c r="V786">
        <v>8</v>
      </c>
      <c r="W786">
        <v>6</v>
      </c>
    </row>
    <row r="787" spans="1:23" x14ac:dyDescent="0.25">
      <c r="A787" s="9">
        <v>39675</v>
      </c>
      <c r="B787" s="10">
        <v>9.7084318360914097E-3</v>
      </c>
      <c r="C787" s="10">
        <v>1.4418022528160199E-2</v>
      </c>
      <c r="D787" s="10">
        <v>1.3475177304964539E-2</v>
      </c>
      <c r="E787" s="10">
        <v>1.152482269503546E-2</v>
      </c>
      <c r="F787" s="10">
        <v>1.3563829787234043E-2</v>
      </c>
      <c r="G787" s="10">
        <v>6.9345941686367221E-2</v>
      </c>
      <c r="H787" s="10">
        <v>8.8764464352370287E-2</v>
      </c>
      <c r="I787" s="10">
        <v>6.2690284151485642E-2</v>
      </c>
      <c r="J787" s="10">
        <v>2.3799392097264439E-2</v>
      </c>
      <c r="K787" s="10">
        <v>1.76759410801964E-3</v>
      </c>
      <c r="L787" s="10">
        <v>1.091426458362809E-2</v>
      </c>
      <c r="M787" s="10">
        <v>0.15811040603873749</v>
      </c>
      <c r="N787" s="10">
        <v>8.9090086011770028E-2</v>
      </c>
      <c r="O787" s="10">
        <v>0</v>
      </c>
      <c r="P787" s="10">
        <v>4.265651779843934E-2</v>
      </c>
      <c r="Q787">
        <v>30</v>
      </c>
      <c r="R787">
        <v>16</v>
      </c>
      <c r="S787">
        <v>19</v>
      </c>
      <c r="T787">
        <v>24</v>
      </c>
      <c r="U787">
        <v>18</v>
      </c>
      <c r="V787">
        <v>4</v>
      </c>
      <c r="W787">
        <v>2</v>
      </c>
    </row>
    <row r="788" spans="1:23" x14ac:dyDescent="0.25">
      <c r="A788" s="9">
        <v>39668</v>
      </c>
      <c r="B788" s="10">
        <v>1.6083916083916086E-2</v>
      </c>
      <c r="C788" s="10">
        <v>8.9355089355089342E-3</v>
      </c>
      <c r="D788" s="10">
        <v>4.4444444444444444E-3</v>
      </c>
      <c r="E788" s="10">
        <v>4.4770044770044764E-3</v>
      </c>
      <c r="F788" s="10">
        <v>1.3333333333333334E-2</v>
      </c>
      <c r="G788" s="10">
        <v>5.6878306878306882E-2</v>
      </c>
      <c r="H788" s="10">
        <v>3.9187227866473148E-2</v>
      </c>
      <c r="I788" s="10">
        <v>4.7274207274207281E-2</v>
      </c>
      <c r="J788" s="10">
        <v>2.3901098901098899E-2</v>
      </c>
      <c r="K788" s="10">
        <v>8.8888888888888893E-4</v>
      </c>
      <c r="L788" s="10">
        <v>1.0784939232443658E-2</v>
      </c>
      <c r="M788" s="10">
        <v>9.6065534744780023E-2</v>
      </c>
      <c r="N788" s="10">
        <v>8.9470812875068195E-2</v>
      </c>
      <c r="O788" s="10">
        <v>0</v>
      </c>
      <c r="P788" s="10">
        <v>4.031533671114737E-2</v>
      </c>
      <c r="Q788">
        <v>11</v>
      </c>
      <c r="R788">
        <v>29</v>
      </c>
      <c r="S788">
        <v>42</v>
      </c>
      <c r="T788">
        <v>41</v>
      </c>
      <c r="U788">
        <v>20</v>
      </c>
      <c r="V788">
        <v>5</v>
      </c>
      <c r="W788">
        <v>6</v>
      </c>
    </row>
    <row r="789" spans="1:23" x14ac:dyDescent="0.25">
      <c r="A789" s="9">
        <v>39661</v>
      </c>
      <c r="B789" s="10">
        <v>2.4034334763948499E-2</v>
      </c>
      <c r="C789" s="10">
        <v>3.6242250834525513E-3</v>
      </c>
      <c r="D789" s="10">
        <v>1.6988555078683833E-2</v>
      </c>
      <c r="E789" s="10">
        <v>8.0764728833398365E-3</v>
      </c>
      <c r="F789" s="10">
        <v>1.765787860208461E-2</v>
      </c>
      <c r="G789" s="10">
        <v>0.10921213979153895</v>
      </c>
      <c r="H789" s="10">
        <v>0.10064798451569469</v>
      </c>
      <c r="I789" s="10">
        <v>7.038146641150933E-2</v>
      </c>
      <c r="J789" s="10">
        <v>2.4034334763948499E-2</v>
      </c>
      <c r="K789" s="10">
        <v>8.9016054681290732E-4</v>
      </c>
      <c r="L789" s="10">
        <v>1.1149347961782243E-2</v>
      </c>
      <c r="M789" s="10">
        <v>0.20986012430723364</v>
      </c>
      <c r="N789" s="10">
        <v>0.10921213979153895</v>
      </c>
      <c r="O789" s="10">
        <v>0</v>
      </c>
      <c r="P789" s="10">
        <v>4.6676153489344119E-2</v>
      </c>
      <c r="Q789">
        <v>1</v>
      </c>
      <c r="R789">
        <v>42</v>
      </c>
      <c r="S789">
        <v>11</v>
      </c>
      <c r="T789">
        <v>30</v>
      </c>
      <c r="U789">
        <v>8</v>
      </c>
      <c r="V789">
        <v>1</v>
      </c>
      <c r="W789">
        <v>2</v>
      </c>
    </row>
    <row r="790" spans="1:23" x14ac:dyDescent="0.25">
      <c r="A790" s="9">
        <v>39654</v>
      </c>
      <c r="B790" s="10">
        <v>7.1724137931034482E-3</v>
      </c>
      <c r="C790" s="10">
        <v>3.5809018567639263E-3</v>
      </c>
      <c r="D790" s="10">
        <v>1.5265804597701152E-2</v>
      </c>
      <c r="E790" s="10">
        <v>1.2823275862068965E-2</v>
      </c>
      <c r="F790" s="10">
        <v>9.0125391849529791E-4</v>
      </c>
      <c r="G790" s="10">
        <v>6.6194581280788187E-2</v>
      </c>
      <c r="H790" s="10">
        <v>5.7112068965517244E-2</v>
      </c>
      <c r="I790" s="10">
        <v>3.9743650028132793E-2</v>
      </c>
      <c r="J790" s="10">
        <v>2.4137931034482758E-2</v>
      </c>
      <c r="K790" s="10">
        <v>9.0125391849529791E-4</v>
      </c>
      <c r="L790" s="10">
        <v>1.1041966910424432E-2</v>
      </c>
      <c r="M790" s="10">
        <v>0.12330665024630544</v>
      </c>
      <c r="N790" s="10">
        <v>0.10090825123152708</v>
      </c>
      <c r="O790" s="10">
        <v>0</v>
      </c>
      <c r="P790" s="10">
        <v>4.5248649033048011E-2</v>
      </c>
      <c r="Q790">
        <v>35</v>
      </c>
      <c r="R790">
        <v>43</v>
      </c>
      <c r="S790">
        <v>13</v>
      </c>
      <c r="T790">
        <v>21</v>
      </c>
      <c r="U790">
        <v>50</v>
      </c>
      <c r="V790">
        <v>4</v>
      </c>
      <c r="W790">
        <v>5</v>
      </c>
    </row>
    <row r="791" spans="1:23" x14ac:dyDescent="0.25">
      <c r="A791" s="9">
        <v>39647</v>
      </c>
      <c r="B791" s="10">
        <v>1.8972332015810275E-2</v>
      </c>
      <c r="C791" s="10">
        <v>1.1724386724386722E-2</v>
      </c>
      <c r="D791" s="10">
        <v>4.5454545454545452E-3</v>
      </c>
      <c r="E791" s="10">
        <v>1.6326530612244899E-2</v>
      </c>
      <c r="F791" s="10">
        <v>7.203463203463204E-3</v>
      </c>
      <c r="G791" s="10">
        <v>4.8517520215633422E-2</v>
      </c>
      <c r="H791" s="10">
        <v>0.11897031539888683</v>
      </c>
      <c r="I791" s="10">
        <v>5.877216710135965E-2</v>
      </c>
      <c r="J791" s="10">
        <v>2.4242424242424242E-2</v>
      </c>
      <c r="K791" s="10">
        <v>8.9910089910089921E-4</v>
      </c>
      <c r="L791" s="10">
        <v>1.1225804800286864E-2</v>
      </c>
      <c r="M791" s="10">
        <v>0.16748783561452024</v>
      </c>
      <c r="N791" s="10">
        <v>0.11897031539888683</v>
      </c>
      <c r="O791" s="10">
        <v>0</v>
      </c>
      <c r="P791" s="10">
        <v>4.8371640456911447E-2</v>
      </c>
      <c r="Q791">
        <v>6</v>
      </c>
      <c r="R791">
        <v>26</v>
      </c>
      <c r="S791">
        <v>41</v>
      </c>
      <c r="T791">
        <v>10</v>
      </c>
      <c r="U791">
        <v>34</v>
      </c>
      <c r="V791">
        <v>6</v>
      </c>
      <c r="W791">
        <v>1</v>
      </c>
    </row>
    <row r="792" spans="1:23" x14ac:dyDescent="0.25">
      <c r="A792" s="9">
        <v>39640</v>
      </c>
      <c r="B792" s="10">
        <v>1.1756521739130436E-2</v>
      </c>
      <c r="C792" s="10">
        <v>8.1391304347826088E-3</v>
      </c>
      <c r="D792" s="10">
        <v>4.5893719806763284E-3</v>
      </c>
      <c r="E792" s="10">
        <v>2.7053140096618355E-3</v>
      </c>
      <c r="F792" s="10">
        <v>6.2968515742128934E-3</v>
      </c>
      <c r="G792" s="10">
        <v>7.3092698933552094E-2</v>
      </c>
      <c r="H792" s="10">
        <v>7.1261930010604463E-2</v>
      </c>
      <c r="I792" s="10">
        <v>3.3487189738464096E-2</v>
      </c>
      <c r="J792" s="10">
        <v>2.4347826086956521E-2</v>
      </c>
      <c r="K792" s="10">
        <v>9.178743961352656E-4</v>
      </c>
      <c r="L792" s="10">
        <v>1.0755369477492123E-2</v>
      </c>
      <c r="M792" s="10">
        <v>0.14435462894415657</v>
      </c>
      <c r="N792" s="10">
        <v>0.11506211180124225</v>
      </c>
      <c r="O792" s="10">
        <v>0</v>
      </c>
      <c r="P792" s="10">
        <v>5.0818101854326843E-2</v>
      </c>
      <c r="Q792">
        <v>23</v>
      </c>
      <c r="R792">
        <v>33</v>
      </c>
      <c r="S792">
        <v>39</v>
      </c>
      <c r="T792">
        <v>48</v>
      </c>
      <c r="U792">
        <v>36</v>
      </c>
      <c r="V792">
        <v>4</v>
      </c>
      <c r="W792">
        <v>5</v>
      </c>
    </row>
    <row r="793" spans="1:23" x14ac:dyDescent="0.25">
      <c r="A793" s="9">
        <v>39633</v>
      </c>
      <c r="B793" s="10">
        <v>9.0975254730713238E-3</v>
      </c>
      <c r="C793" s="10">
        <v>9.0695330870003369E-3</v>
      </c>
      <c r="D793" s="10">
        <v>1.2946313896737734E-2</v>
      </c>
      <c r="E793" s="10">
        <v>1.1004366812227074E-2</v>
      </c>
      <c r="F793" s="10">
        <v>8.2739600091932888E-3</v>
      </c>
      <c r="G793" s="10">
        <v>3.1155525697010415E-2</v>
      </c>
      <c r="H793" s="10">
        <v>2.2262179981162769E-2</v>
      </c>
      <c r="I793" s="10">
        <v>5.0391699278229757E-2</v>
      </c>
      <c r="J793" s="10">
        <v>2.4454148471615721E-2</v>
      </c>
      <c r="K793" s="10">
        <v>9.2473670690983818E-4</v>
      </c>
      <c r="L793" s="10">
        <v>1.0716889766808789E-2</v>
      </c>
      <c r="M793" s="10">
        <v>5.341770567817318E-2</v>
      </c>
      <c r="N793" s="10">
        <v>0.11556456643792888</v>
      </c>
      <c r="O793" s="10">
        <v>0</v>
      </c>
      <c r="P793" s="10">
        <v>4.5476238265195867E-2</v>
      </c>
      <c r="Q793">
        <v>29</v>
      </c>
      <c r="R793">
        <v>30</v>
      </c>
      <c r="S793">
        <v>16</v>
      </c>
      <c r="T793">
        <v>24</v>
      </c>
      <c r="U793">
        <v>34</v>
      </c>
      <c r="V793">
        <v>8</v>
      </c>
      <c r="W793">
        <v>9</v>
      </c>
    </row>
    <row r="794" spans="1:23" x14ac:dyDescent="0.25">
      <c r="A794" s="9">
        <v>39626</v>
      </c>
      <c r="B794" s="10">
        <v>6.4327485380116962E-3</v>
      </c>
      <c r="C794" s="10">
        <v>4.6600877192982454E-3</v>
      </c>
      <c r="D794" s="10">
        <v>1.4645308924485125E-2</v>
      </c>
      <c r="E794" s="10">
        <v>3.6549707602339179E-3</v>
      </c>
      <c r="F794" s="10">
        <v>1.0835913312693499E-2</v>
      </c>
      <c r="G794" s="10">
        <v>2.9067767457860334E-2</v>
      </c>
      <c r="H794" s="10">
        <v>7.828947368421052E-2</v>
      </c>
      <c r="I794" s="10">
        <v>4.0229029254722486E-2</v>
      </c>
      <c r="J794" s="10">
        <v>2.456140350877193E-2</v>
      </c>
      <c r="K794" s="10">
        <v>9.1228070175438606E-4</v>
      </c>
      <c r="L794" s="10">
        <v>1.0562379793947679E-2</v>
      </c>
      <c r="M794" s="10">
        <v>0.10735724114207085</v>
      </c>
      <c r="N794" s="10">
        <v>0.11607142857142858</v>
      </c>
      <c r="O794" s="10">
        <v>0</v>
      </c>
      <c r="P794" s="10">
        <v>4.3439376138147488E-2</v>
      </c>
      <c r="Q794">
        <v>37</v>
      </c>
      <c r="R794">
        <v>41</v>
      </c>
      <c r="S794">
        <v>11</v>
      </c>
      <c r="T794">
        <v>43</v>
      </c>
      <c r="U794">
        <v>25</v>
      </c>
      <c r="V794">
        <v>8</v>
      </c>
      <c r="W794">
        <v>3</v>
      </c>
    </row>
    <row r="795" spans="1:23" x14ac:dyDescent="0.25">
      <c r="A795" s="9">
        <v>39619</v>
      </c>
      <c r="B795" s="10">
        <v>1.0095447870778268E-2</v>
      </c>
      <c r="C795" s="10">
        <v>1.7437591776798825E-2</v>
      </c>
      <c r="D795" s="10">
        <v>1.6519823788546256E-2</v>
      </c>
      <c r="E795" s="10">
        <v>9.1252359974826921E-4</v>
      </c>
      <c r="F795" s="10">
        <v>1.2848751835535977E-2</v>
      </c>
      <c r="G795" s="10">
        <v>0.10102507624534057</v>
      </c>
      <c r="H795" s="10">
        <v>0.10334801762114537</v>
      </c>
      <c r="I795" s="10">
        <v>5.7814138871407593E-2</v>
      </c>
      <c r="J795" s="10">
        <v>2.4669603524229075E-2</v>
      </c>
      <c r="K795" s="10">
        <v>9.1252359974826921E-4</v>
      </c>
      <c r="L795" s="10">
        <v>1.0543229809878329E-2</v>
      </c>
      <c r="M795" s="10">
        <v>0.20437309386648594</v>
      </c>
      <c r="N795" s="10">
        <v>0.10761485210824417</v>
      </c>
      <c r="O795" s="10">
        <v>0</v>
      </c>
      <c r="P795" s="10">
        <v>4.9243994734627712E-2</v>
      </c>
      <c r="Q795">
        <v>25</v>
      </c>
      <c r="R795">
        <v>8</v>
      </c>
      <c r="S795">
        <v>9</v>
      </c>
      <c r="T795">
        <v>50</v>
      </c>
      <c r="U795">
        <v>17</v>
      </c>
      <c r="V795">
        <v>3</v>
      </c>
      <c r="W795">
        <v>2</v>
      </c>
    </row>
    <row r="796" spans="1:23" x14ac:dyDescent="0.25">
      <c r="A796" s="9">
        <v>39612</v>
      </c>
      <c r="B796" s="10">
        <v>9.3701197293076521E-3</v>
      </c>
      <c r="C796" s="10">
        <v>1.5836050302748022E-2</v>
      </c>
      <c r="D796" s="10">
        <v>1.1012782694198623E-2</v>
      </c>
      <c r="E796" s="10">
        <v>1.7545209696036936E-2</v>
      </c>
      <c r="F796" s="10">
        <v>5.4706355591311344E-3</v>
      </c>
      <c r="G796" s="10">
        <v>5.8567980691874494E-2</v>
      </c>
      <c r="H796" s="10">
        <v>1.582339361292805E-2</v>
      </c>
      <c r="I796" s="10">
        <v>5.9234797981422366E-2</v>
      </c>
      <c r="J796" s="10">
        <v>2.4778761061946902E-2</v>
      </c>
      <c r="K796" s="10">
        <v>9.402654867256637E-4</v>
      </c>
      <c r="L796" s="10">
        <v>1.0806568317966834E-2</v>
      </c>
      <c r="M796" s="10">
        <v>7.4391374304802541E-2</v>
      </c>
      <c r="N796" s="10">
        <v>0.10154867256637168</v>
      </c>
      <c r="O796" s="10">
        <v>0</v>
      </c>
      <c r="P796" s="10">
        <v>4.6445191146672282E-2</v>
      </c>
      <c r="Q796">
        <v>25</v>
      </c>
      <c r="R796">
        <v>11</v>
      </c>
      <c r="S796">
        <v>24</v>
      </c>
      <c r="T796">
        <v>8</v>
      </c>
      <c r="U796">
        <v>41</v>
      </c>
      <c r="V796">
        <v>5</v>
      </c>
      <c r="W796">
        <v>9</v>
      </c>
    </row>
    <row r="797" spans="1:23" x14ac:dyDescent="0.25">
      <c r="A797" s="9">
        <v>39605</v>
      </c>
      <c r="B797" s="10">
        <v>1.8550724637681159E-3</v>
      </c>
      <c r="C797" s="10">
        <v>3.6977777777777777E-3</v>
      </c>
      <c r="D797" s="10">
        <v>5.538461538461539E-3</v>
      </c>
      <c r="E797" s="10">
        <v>3.7248677248677246E-3</v>
      </c>
      <c r="F797" s="10">
        <v>1.925E-2</v>
      </c>
      <c r="G797" s="10">
        <v>1.8211382113821138E-2</v>
      </c>
      <c r="H797" s="10">
        <v>4.9975308641975309E-2</v>
      </c>
      <c r="I797" s="10">
        <v>3.4066179504875158E-2</v>
      </c>
      <c r="J797" s="10">
        <v>2.4888888888888887E-2</v>
      </c>
      <c r="K797" s="10">
        <v>9.4444444444444448E-4</v>
      </c>
      <c r="L797" s="10">
        <v>1.0366546873979898E-2</v>
      </c>
      <c r="M797" s="10">
        <v>6.8186690755796447E-2</v>
      </c>
      <c r="N797" s="10">
        <v>9.5199999999999993E-2</v>
      </c>
      <c r="O797" s="10">
        <v>0</v>
      </c>
      <c r="P797" s="10">
        <v>4.3071256660014025E-2</v>
      </c>
      <c r="Q797">
        <v>49</v>
      </c>
      <c r="R797">
        <v>45</v>
      </c>
      <c r="S797">
        <v>38</v>
      </c>
      <c r="T797">
        <v>43</v>
      </c>
      <c r="U797">
        <v>5</v>
      </c>
      <c r="V797">
        <v>9</v>
      </c>
      <c r="W797">
        <v>5</v>
      </c>
    </row>
    <row r="798" spans="1:23" x14ac:dyDescent="0.25">
      <c r="A798" s="9">
        <v>39598</v>
      </c>
      <c r="B798" s="10">
        <v>9.3749999999999997E-4</v>
      </c>
      <c r="C798" s="10">
        <v>1.213474025974026E-2</v>
      </c>
      <c r="D798" s="10">
        <v>1.3975155279503106E-2</v>
      </c>
      <c r="E798" s="10">
        <v>1.1428571428571429E-2</v>
      </c>
      <c r="F798" s="10">
        <v>1.5838509316770187E-2</v>
      </c>
      <c r="G798" s="10">
        <v>8.4654017857142855E-2</v>
      </c>
      <c r="H798" s="10">
        <v>7.9687499999999994E-2</v>
      </c>
      <c r="I798" s="10">
        <v>5.4314476284584981E-2</v>
      </c>
      <c r="J798" s="10">
        <v>2.5000000000000001E-2</v>
      </c>
      <c r="K798" s="10">
        <v>9.3749999999999997E-4</v>
      </c>
      <c r="L798" s="10">
        <v>1.0455156692725705E-2</v>
      </c>
      <c r="M798" s="10">
        <v>0.16434151785714285</v>
      </c>
      <c r="N798" s="10">
        <v>8.8727678571428575E-2</v>
      </c>
      <c r="O798" s="10">
        <v>0</v>
      </c>
      <c r="P798" s="10">
        <v>4.4810056856414655E-2</v>
      </c>
      <c r="Q798">
        <v>50</v>
      </c>
      <c r="R798">
        <v>22</v>
      </c>
      <c r="S798">
        <v>14</v>
      </c>
      <c r="T798">
        <v>23</v>
      </c>
      <c r="U798">
        <v>10</v>
      </c>
      <c r="V798">
        <v>2</v>
      </c>
      <c r="W798">
        <v>4</v>
      </c>
    </row>
    <row r="799" spans="1:23" x14ac:dyDescent="0.25">
      <c r="A799" s="9">
        <v>39591</v>
      </c>
      <c r="B799" s="10">
        <v>1.0384706160018882E-2</v>
      </c>
      <c r="C799" s="10">
        <v>3.7369207772795215E-3</v>
      </c>
      <c r="D799" s="10">
        <v>7.4738415545590429E-3</v>
      </c>
      <c r="E799" s="10">
        <v>1.3991031390134528E-2</v>
      </c>
      <c r="F799" s="10">
        <v>1.8752547900529964E-3</v>
      </c>
      <c r="G799" s="10">
        <v>0.10961634280019929</v>
      </c>
      <c r="H799" s="10">
        <v>3.6606570879472861E-2</v>
      </c>
      <c r="I799" s="10">
        <v>3.7461754672044968E-2</v>
      </c>
      <c r="J799" s="10">
        <v>2.4182029563195481E-2</v>
      </c>
      <c r="K799" s="10">
        <v>9.3423019431988037E-4</v>
      </c>
      <c r="L799" s="10">
        <v>1.0333571985893832E-2</v>
      </c>
      <c r="M799" s="10">
        <v>0.14622291367967216</v>
      </c>
      <c r="N799" s="10">
        <v>0.10961634280019929</v>
      </c>
      <c r="O799" s="10">
        <v>0</v>
      </c>
      <c r="P799" s="10">
        <v>4.5378915250147735E-2</v>
      </c>
      <c r="Q799">
        <v>25</v>
      </c>
      <c r="R799">
        <v>45</v>
      </c>
      <c r="S799">
        <v>31</v>
      </c>
      <c r="T799">
        <v>15</v>
      </c>
      <c r="U799">
        <v>47</v>
      </c>
      <c r="V799">
        <v>1</v>
      </c>
      <c r="W799">
        <v>7</v>
      </c>
    </row>
    <row r="800" spans="1:23" x14ac:dyDescent="0.25">
      <c r="A800" s="9">
        <v>39584</v>
      </c>
      <c r="B800" s="10">
        <v>7.5075075075075066E-3</v>
      </c>
      <c r="C800" s="10">
        <v>2.8202115158636899E-3</v>
      </c>
      <c r="D800" s="10">
        <v>2.1621621621621623E-2</v>
      </c>
      <c r="E800" s="10">
        <v>6.5804935370152766E-3</v>
      </c>
      <c r="F800" s="10">
        <v>1.6044616044616045E-2</v>
      </c>
      <c r="G800" s="10">
        <v>3.9245495495495497E-2</v>
      </c>
      <c r="H800" s="10">
        <v>5.5282555282555282E-2</v>
      </c>
      <c r="I800" s="10">
        <v>5.457445022662414E-2</v>
      </c>
      <c r="J800" s="10">
        <v>2.4290957624290954E-2</v>
      </c>
      <c r="K800" s="10">
        <v>1.8768768768768766E-3</v>
      </c>
      <c r="L800" s="10">
        <v>1.0436546091477778E-2</v>
      </c>
      <c r="M800" s="10">
        <v>9.4528050778050779E-2</v>
      </c>
      <c r="N800" s="10">
        <v>0.10322822822822823</v>
      </c>
      <c r="O800" s="10">
        <v>0</v>
      </c>
      <c r="P800" s="10">
        <v>4.3689333823262393E-2</v>
      </c>
      <c r="Q800">
        <v>32</v>
      </c>
      <c r="R800">
        <v>48</v>
      </c>
      <c r="S800">
        <v>3</v>
      </c>
      <c r="T800">
        <v>34</v>
      </c>
      <c r="U800">
        <v>10</v>
      </c>
      <c r="V800">
        <v>7</v>
      </c>
      <c r="W800">
        <v>5</v>
      </c>
    </row>
    <row r="801" spans="1:23" x14ac:dyDescent="0.25">
      <c r="A801" s="9">
        <v>39577</v>
      </c>
      <c r="B801" s="10">
        <v>1.9830808577611644E-2</v>
      </c>
      <c r="C801" s="10">
        <v>9.4611271081859304E-3</v>
      </c>
      <c r="D801" s="10">
        <v>1.0452488687782806E-2</v>
      </c>
      <c r="E801" s="10">
        <v>1.6239316239316241E-2</v>
      </c>
      <c r="F801" s="10">
        <v>1.8886484359630139E-3</v>
      </c>
      <c r="G801" s="10">
        <v>9.6750308515014399E-2</v>
      </c>
      <c r="H801" s="10">
        <v>6.6977752639517343E-2</v>
      </c>
      <c r="I801" s="10">
        <v>5.7872389048859642E-2</v>
      </c>
      <c r="J801" s="10">
        <v>2.4400871459694988E-2</v>
      </c>
      <c r="K801" s="10">
        <v>9.3849505614211496E-4</v>
      </c>
      <c r="L801" s="10">
        <v>1.0582376549586834E-2</v>
      </c>
      <c r="M801" s="10">
        <v>0.16372806115453176</v>
      </c>
      <c r="N801" s="10">
        <v>9.6782302664655609E-2</v>
      </c>
      <c r="O801" s="10">
        <v>0</v>
      </c>
      <c r="P801" s="10">
        <v>4.5989565937246936E-2</v>
      </c>
      <c r="Q801">
        <v>5</v>
      </c>
      <c r="R801">
        <v>29</v>
      </c>
      <c r="S801">
        <v>25</v>
      </c>
      <c r="T801">
        <v>10</v>
      </c>
      <c r="U801">
        <v>48</v>
      </c>
      <c r="V801">
        <v>2</v>
      </c>
      <c r="W801">
        <v>4</v>
      </c>
    </row>
    <row r="802" spans="1:23" x14ac:dyDescent="0.25">
      <c r="A802" s="9">
        <v>39570</v>
      </c>
      <c r="B802" s="10">
        <v>7.655502392344497E-3</v>
      </c>
      <c r="C802" s="10">
        <v>2.8512396694214872E-3</v>
      </c>
      <c r="D802" s="10">
        <v>6.6083916083916078E-3</v>
      </c>
      <c r="E802" s="10">
        <v>6.6528925619834707E-3</v>
      </c>
      <c r="F802" s="10">
        <v>6.7171717171717171E-3</v>
      </c>
      <c r="G802" s="10">
        <v>6.2937062937062943E-2</v>
      </c>
      <c r="H802" s="10">
        <v>3.0148423005565864E-2</v>
      </c>
      <c r="I802" s="10">
        <v>3.048519794931278E-2</v>
      </c>
      <c r="J802" s="10">
        <v>2.4511784511784512E-2</v>
      </c>
      <c r="K802" s="10">
        <v>1.9008264462809918E-3</v>
      </c>
      <c r="L802" s="10">
        <v>1.0478803556683101E-2</v>
      </c>
      <c r="M802" s="10">
        <v>9.3085485942628804E-2</v>
      </c>
      <c r="N802" s="10">
        <v>9.4876033057851236E-2</v>
      </c>
      <c r="O802" s="10">
        <v>0</v>
      </c>
      <c r="P802" s="10">
        <v>4.2741875678834557E-2</v>
      </c>
      <c r="Q802">
        <v>32</v>
      </c>
      <c r="R802">
        <v>48</v>
      </c>
      <c r="S802">
        <v>36</v>
      </c>
      <c r="T802">
        <v>35</v>
      </c>
      <c r="U802">
        <v>33</v>
      </c>
      <c r="V802">
        <v>4</v>
      </c>
      <c r="W802">
        <v>8</v>
      </c>
    </row>
    <row r="803" spans="1:23" x14ac:dyDescent="0.25">
      <c r="A803" s="9">
        <v>39563</v>
      </c>
      <c r="B803" s="10">
        <v>8.6105675146771025E-3</v>
      </c>
      <c r="C803" s="10">
        <v>1.7153067301965457E-2</v>
      </c>
      <c r="D803" s="10">
        <v>2.0091324200913242E-2</v>
      </c>
      <c r="E803" s="10">
        <v>1.9226147560682527E-3</v>
      </c>
      <c r="F803" s="10">
        <v>5.7534246575342467E-3</v>
      </c>
      <c r="G803" s="10">
        <v>7.9147640791476404E-2</v>
      </c>
      <c r="H803" s="10">
        <v>9.089611872146118E-2</v>
      </c>
      <c r="I803" s="10">
        <v>5.3530998431158307E-2</v>
      </c>
      <c r="J803" s="10">
        <v>2.4623710468459327E-2</v>
      </c>
      <c r="K803" s="10">
        <v>1.9025875190258751E-3</v>
      </c>
      <c r="L803" s="10">
        <v>1.0241024593610376E-2</v>
      </c>
      <c r="M803" s="10">
        <v>0.1700437595129376</v>
      </c>
      <c r="N803" s="10">
        <v>9.089611872146118E-2</v>
      </c>
      <c r="O803" s="10">
        <v>0</v>
      </c>
      <c r="P803" s="10">
        <v>4.3907987078173533E-2</v>
      </c>
      <c r="Q803">
        <v>25</v>
      </c>
      <c r="R803">
        <v>8</v>
      </c>
      <c r="S803">
        <v>3</v>
      </c>
      <c r="T803">
        <v>48</v>
      </c>
      <c r="U803">
        <v>36</v>
      </c>
      <c r="V803">
        <v>2</v>
      </c>
      <c r="W803">
        <v>1</v>
      </c>
    </row>
    <row r="804" spans="1:23" x14ac:dyDescent="0.25">
      <c r="A804" s="9">
        <v>39556</v>
      </c>
      <c r="B804" s="10">
        <v>2.5688073394495414E-2</v>
      </c>
      <c r="C804" s="10">
        <v>9.5731950538492227E-4</v>
      </c>
      <c r="D804" s="10">
        <v>1.1533420707732634E-2</v>
      </c>
      <c r="E804" s="10">
        <v>7.7471967380224258E-3</v>
      </c>
      <c r="F804" s="10">
        <v>4.7351287363125187E-3</v>
      </c>
      <c r="G804" s="10">
        <v>2.8084628346751545E-2</v>
      </c>
      <c r="H804" s="10">
        <v>8.2142095156816738E-2</v>
      </c>
      <c r="I804" s="10">
        <v>5.0661139081947915E-2</v>
      </c>
      <c r="J804" s="10">
        <v>2.5688073394495414E-2</v>
      </c>
      <c r="K804" s="10">
        <v>9.5731950538492227E-4</v>
      </c>
      <c r="L804" s="10">
        <v>1.0010373482835701E-2</v>
      </c>
      <c r="M804" s="10">
        <v>0.11022672350356828</v>
      </c>
      <c r="N804" s="10">
        <v>8.8971712538226305E-2</v>
      </c>
      <c r="O804" s="10">
        <v>0</v>
      </c>
      <c r="P804" s="10">
        <v>4.3349695326028448E-2</v>
      </c>
      <c r="Q804">
        <v>1</v>
      </c>
      <c r="R804">
        <v>49</v>
      </c>
      <c r="S804">
        <v>19</v>
      </c>
      <c r="T804">
        <v>28</v>
      </c>
      <c r="U804">
        <v>38</v>
      </c>
      <c r="V804">
        <v>8</v>
      </c>
      <c r="W804">
        <v>2</v>
      </c>
    </row>
    <row r="805" spans="1:23" x14ac:dyDescent="0.25">
      <c r="A805" s="9">
        <v>39549</v>
      </c>
      <c r="B805" s="10">
        <v>1.4453288646837032E-2</v>
      </c>
      <c r="C805" s="10">
        <v>3.854210305823209E-3</v>
      </c>
      <c r="D805" s="10">
        <v>1.1642008246422508E-2</v>
      </c>
      <c r="E805" s="10">
        <v>1.1586570111915735E-2</v>
      </c>
      <c r="F805" s="10">
        <v>1.8095238095238095E-2</v>
      </c>
      <c r="G805" s="10">
        <v>0.11290322580645161</v>
      </c>
      <c r="H805" s="10">
        <v>9.6480047063437602E-2</v>
      </c>
      <c r="I805" s="10">
        <v>5.9631315406236576E-2</v>
      </c>
      <c r="J805" s="10">
        <v>2.4850657108721624E-2</v>
      </c>
      <c r="K805" s="10">
        <v>9.5710740872031195E-4</v>
      </c>
      <c r="L805" s="10">
        <v>1.0163862142305295E-2</v>
      </c>
      <c r="M805" s="10">
        <v>0.20938327286988923</v>
      </c>
      <c r="N805" s="10">
        <v>0.11290322580645161</v>
      </c>
      <c r="O805" s="10">
        <v>0</v>
      </c>
      <c r="P805" s="10">
        <v>4.8851902613762987E-2</v>
      </c>
      <c r="Q805">
        <v>14</v>
      </c>
      <c r="R805">
        <v>39</v>
      </c>
      <c r="S805">
        <v>20</v>
      </c>
      <c r="T805">
        <v>21</v>
      </c>
      <c r="U805">
        <v>8</v>
      </c>
      <c r="V805">
        <v>1</v>
      </c>
      <c r="W805">
        <v>2</v>
      </c>
    </row>
    <row r="806" spans="1:23" x14ac:dyDescent="0.25">
      <c r="A806" s="9">
        <v>39542</v>
      </c>
      <c r="B806" s="10">
        <v>2.1256038647342997E-2</v>
      </c>
      <c r="C806" s="10">
        <v>1.9675925925925924E-3</v>
      </c>
      <c r="D806" s="10">
        <v>2.9411764705882353E-3</v>
      </c>
      <c r="E806" s="10">
        <v>9.6296296296296303E-3</v>
      </c>
      <c r="F806" s="10">
        <v>1.0670194003527339E-2</v>
      </c>
      <c r="G806" s="10">
        <v>7.783018867924528E-2</v>
      </c>
      <c r="H806" s="10">
        <v>2.5934499314128945E-2</v>
      </c>
      <c r="I806" s="10">
        <v>4.6464631343680798E-2</v>
      </c>
      <c r="J806" s="10">
        <v>2.4965706447187926E-2</v>
      </c>
      <c r="K806" s="10">
        <v>9.7001763668430336E-4</v>
      </c>
      <c r="L806" s="10">
        <v>1.0219193786765897E-2</v>
      </c>
      <c r="M806" s="10">
        <v>0.10376468799337422</v>
      </c>
      <c r="N806" s="10">
        <v>0.11342592592592593</v>
      </c>
      <c r="O806" s="10">
        <v>0</v>
      </c>
      <c r="P806" s="10">
        <v>4.8673507419662788E-2</v>
      </c>
      <c r="Q806">
        <v>4</v>
      </c>
      <c r="R806">
        <v>45</v>
      </c>
      <c r="S806">
        <v>42</v>
      </c>
      <c r="T806">
        <v>27</v>
      </c>
      <c r="U806">
        <v>22</v>
      </c>
      <c r="V806">
        <v>3</v>
      </c>
      <c r="W806">
        <v>9</v>
      </c>
    </row>
    <row r="807" spans="1:23" x14ac:dyDescent="0.25">
      <c r="A807" s="9">
        <v>39535</v>
      </c>
      <c r="B807" s="10">
        <v>1.5710594315245477E-2</v>
      </c>
      <c r="C807" s="10">
        <v>1.3643410852713176E-2</v>
      </c>
      <c r="D807" s="10">
        <v>3.9534883720930229E-3</v>
      </c>
      <c r="E807" s="10">
        <v>4.8837209302325579E-3</v>
      </c>
      <c r="F807" s="10">
        <v>1.3953488372093023E-2</v>
      </c>
      <c r="G807" s="10">
        <v>0.11623255813953488</v>
      </c>
      <c r="H807" s="10">
        <v>2.3694602896007024E-2</v>
      </c>
      <c r="I807" s="10">
        <v>5.2144702842377259E-2</v>
      </c>
      <c r="J807" s="10">
        <v>2.5081826012058571E-2</v>
      </c>
      <c r="K807" s="10">
        <v>9.7919216646266813E-4</v>
      </c>
      <c r="L807" s="10">
        <v>1.0323461861612506E-2</v>
      </c>
      <c r="M807" s="10">
        <v>0.1399271610355419</v>
      </c>
      <c r="N807" s="10">
        <v>0.11623255813953488</v>
      </c>
      <c r="O807" s="10">
        <v>0</v>
      </c>
      <c r="P807" s="10">
        <v>4.9084824764250523E-2</v>
      </c>
      <c r="Q807">
        <v>10</v>
      </c>
      <c r="R807">
        <v>16</v>
      </c>
      <c r="S807">
        <v>40</v>
      </c>
      <c r="T807">
        <v>38</v>
      </c>
      <c r="U807">
        <v>15</v>
      </c>
      <c r="V807">
        <v>1</v>
      </c>
      <c r="W807">
        <v>9</v>
      </c>
    </row>
    <row r="808" spans="1:23" x14ac:dyDescent="0.25">
      <c r="A808" s="9">
        <v>39528</v>
      </c>
      <c r="B808" s="10">
        <v>2.9595015576323988E-3</v>
      </c>
      <c r="C808" s="10">
        <v>1.4655904842820731E-2</v>
      </c>
      <c r="D808" s="10">
        <v>1.191588785046729E-2</v>
      </c>
      <c r="E808" s="10">
        <v>8.9369158878504669E-3</v>
      </c>
      <c r="F808" s="10">
        <v>1.4628199918732222E-2</v>
      </c>
      <c r="G808" s="10">
        <v>2.1581406787998029E-2</v>
      </c>
      <c r="H808" s="10">
        <v>4.2864845434938889E-2</v>
      </c>
      <c r="I808" s="10">
        <v>5.309641005750311E-2</v>
      </c>
      <c r="J808" s="10">
        <v>2.5199030806507441E-2</v>
      </c>
      <c r="K808" s="10">
        <v>9.7706032285471548E-4</v>
      </c>
      <c r="L808" s="10">
        <v>1.0352240979933765E-2</v>
      </c>
      <c r="M808" s="10">
        <v>6.4446252222936914E-2</v>
      </c>
      <c r="N808" s="10">
        <v>0.11677570093457944</v>
      </c>
      <c r="O808" s="10">
        <v>0</v>
      </c>
      <c r="P808" s="10">
        <v>4.5533536231309568E-2</v>
      </c>
      <c r="Q808">
        <v>45</v>
      </c>
      <c r="R808">
        <v>13</v>
      </c>
      <c r="S808">
        <v>19</v>
      </c>
      <c r="T808">
        <v>27</v>
      </c>
      <c r="U808">
        <v>14</v>
      </c>
      <c r="V808">
        <v>9</v>
      </c>
      <c r="W808">
        <v>7</v>
      </c>
    </row>
    <row r="809" spans="1:23" x14ac:dyDescent="0.25">
      <c r="A809" s="9">
        <v>39521</v>
      </c>
      <c r="B809" s="10">
        <v>1.5023474178403756E-2</v>
      </c>
      <c r="C809" s="10">
        <v>1.858372456964006E-2</v>
      </c>
      <c r="D809" s="10">
        <v>1.5738877710708695E-2</v>
      </c>
      <c r="E809" s="10">
        <v>1.9673597138385869E-3</v>
      </c>
      <c r="F809" s="10">
        <v>1.3918806959403477E-2</v>
      </c>
      <c r="G809" s="10">
        <v>5.544981601319629E-2</v>
      </c>
      <c r="H809" s="10">
        <v>6.7126161222655079E-2</v>
      </c>
      <c r="I809" s="10">
        <v>6.5232243131994577E-2</v>
      </c>
      <c r="J809" s="10">
        <v>2.5317336115458177E-2</v>
      </c>
      <c r="K809" s="10">
        <v>9.9113197704746997E-4</v>
      </c>
      <c r="L809" s="10">
        <v>1.053926093180145E-2</v>
      </c>
      <c r="M809" s="10">
        <v>0.12257597723585137</v>
      </c>
      <c r="N809" s="10">
        <v>0.11262715179968701</v>
      </c>
      <c r="O809" s="10">
        <v>0</v>
      </c>
      <c r="P809" s="10">
        <v>4.4968799321422122E-2</v>
      </c>
      <c r="Q809">
        <v>11</v>
      </c>
      <c r="R809">
        <v>7</v>
      </c>
      <c r="S809">
        <v>9</v>
      </c>
      <c r="T809">
        <v>46</v>
      </c>
      <c r="U809">
        <v>18</v>
      </c>
      <c r="V809">
        <v>5</v>
      </c>
      <c r="W809">
        <v>4</v>
      </c>
    </row>
    <row r="810" spans="1:23" x14ac:dyDescent="0.25">
      <c r="A810" s="9">
        <v>39514</v>
      </c>
      <c r="B810" s="10">
        <v>5.9933407325194234E-3</v>
      </c>
      <c r="C810" s="10">
        <v>1.4858490566037736E-2</v>
      </c>
      <c r="D810" s="10">
        <v>1.1835334476843909E-2</v>
      </c>
      <c r="E810" s="10">
        <v>5.0314465408805029E-3</v>
      </c>
      <c r="F810" s="10">
        <v>1.8820754716981129E-2</v>
      </c>
      <c r="G810" s="10">
        <v>7.6923076923076927E-2</v>
      </c>
      <c r="H810" s="10">
        <v>0.12023677395486496</v>
      </c>
      <c r="I810" s="10">
        <v>5.6539367033262698E-2</v>
      </c>
      <c r="J810" s="10">
        <v>2.5436757512229211E-2</v>
      </c>
      <c r="K810" s="10">
        <v>9.8113207547169813E-4</v>
      </c>
      <c r="L810" s="10">
        <v>1.0849462940274163E-2</v>
      </c>
      <c r="M810" s="10">
        <v>0.19715985087794188</v>
      </c>
      <c r="N810" s="10">
        <v>0.12023677395486496</v>
      </c>
      <c r="O810" s="10">
        <v>0</v>
      </c>
      <c r="P810" s="10">
        <v>5.0770652878537735E-2</v>
      </c>
      <c r="Q810">
        <v>37</v>
      </c>
      <c r="R810">
        <v>11</v>
      </c>
      <c r="S810">
        <v>23</v>
      </c>
      <c r="T810">
        <v>38</v>
      </c>
      <c r="U810">
        <v>6</v>
      </c>
      <c r="V810">
        <v>4</v>
      </c>
      <c r="W810">
        <v>1</v>
      </c>
    </row>
    <row r="811" spans="1:23" x14ac:dyDescent="0.25">
      <c r="A811" s="9">
        <v>39507</v>
      </c>
      <c r="B811" s="10">
        <v>5.8978409689310158E-3</v>
      </c>
      <c r="C811" s="10">
        <v>1.6785150078988943E-2</v>
      </c>
      <c r="D811" s="10">
        <v>4.9887752556747322E-3</v>
      </c>
      <c r="E811" s="10">
        <v>9.9526066350710905E-3</v>
      </c>
      <c r="F811" s="10">
        <v>9.9095217578629904E-3</v>
      </c>
      <c r="G811" s="10">
        <v>9.2356300887106571E-2</v>
      </c>
      <c r="H811" s="10">
        <v>1.4556533513879484E-2</v>
      </c>
      <c r="I811" s="10">
        <v>4.7533894696528772E-2</v>
      </c>
      <c r="J811" s="10">
        <v>2.5557310865367736E-2</v>
      </c>
      <c r="K811" s="10">
        <v>9.9775505113494645E-4</v>
      </c>
      <c r="L811" s="10">
        <v>1.0821203073175778E-2</v>
      </c>
      <c r="M811" s="10">
        <v>0.10691283440098606</v>
      </c>
      <c r="N811" s="10">
        <v>0.12080661648545674</v>
      </c>
      <c r="O811" s="10">
        <v>0</v>
      </c>
      <c r="P811" s="10">
        <v>5.103549143952877E-2</v>
      </c>
      <c r="Q811">
        <v>38</v>
      </c>
      <c r="R811">
        <v>9</v>
      </c>
      <c r="S811">
        <v>39</v>
      </c>
      <c r="T811">
        <v>26</v>
      </c>
      <c r="U811">
        <v>28</v>
      </c>
      <c r="V811">
        <v>4</v>
      </c>
      <c r="W811">
        <v>9</v>
      </c>
    </row>
    <row r="812" spans="1:23" x14ac:dyDescent="0.25">
      <c r="A812" s="9">
        <v>39500</v>
      </c>
      <c r="B812" s="10">
        <v>1.1000000000000001E-2</v>
      </c>
      <c r="C812" s="10">
        <v>1.0084033613445378E-3</v>
      </c>
      <c r="D812" s="10">
        <v>1.0052910052910053E-2</v>
      </c>
      <c r="E812" s="10">
        <v>5.1948051948051959E-4</v>
      </c>
      <c r="F812" s="10">
        <v>1.6748768472906402E-2</v>
      </c>
      <c r="G812" s="10">
        <v>7.7846790890269149E-2</v>
      </c>
      <c r="H812" s="10">
        <v>4.878048780487805E-2</v>
      </c>
      <c r="I812" s="10">
        <v>3.9329562406641511E-2</v>
      </c>
      <c r="J812" s="10">
        <v>2.469135802469136E-2</v>
      </c>
      <c r="K812" s="10">
        <v>5.1948051948051959E-4</v>
      </c>
      <c r="L812" s="10">
        <v>1.0561373845145687E-2</v>
      </c>
      <c r="M812" s="10">
        <v>0.1266272786951472</v>
      </c>
      <c r="N812" s="10">
        <v>0.11652661064425771</v>
      </c>
      <c r="O812" s="10">
        <v>0</v>
      </c>
      <c r="P812" s="10">
        <v>5.2501768244843122E-2</v>
      </c>
      <c r="Q812">
        <v>23</v>
      </c>
      <c r="R812">
        <v>48</v>
      </c>
      <c r="S812">
        <v>27</v>
      </c>
      <c r="T812">
        <v>50</v>
      </c>
      <c r="U812">
        <v>9</v>
      </c>
      <c r="V812">
        <v>5</v>
      </c>
      <c r="W812">
        <v>6</v>
      </c>
    </row>
    <row r="813" spans="1:23" x14ac:dyDescent="0.25">
      <c r="A813" s="9">
        <v>39493</v>
      </c>
      <c r="B813" s="10">
        <v>1.1924917188075083E-2</v>
      </c>
      <c r="C813" s="10">
        <v>1.3217703349282295E-2</v>
      </c>
      <c r="D813" s="10">
        <v>1.2087635356333417E-2</v>
      </c>
      <c r="E813" s="10">
        <v>4.0191387559808615E-3</v>
      </c>
      <c r="F813" s="10">
        <v>1.7117893548099495E-3</v>
      </c>
      <c r="G813" s="10">
        <v>1.9670388091440724E-2</v>
      </c>
      <c r="H813" s="10">
        <v>5.6220095693779906E-2</v>
      </c>
      <c r="I813" s="10">
        <v>4.2961184004481602E-2</v>
      </c>
      <c r="J813" s="10">
        <v>2.4809498493709021E-2</v>
      </c>
      <c r="K813" s="10">
        <v>8.5373862463645762E-4</v>
      </c>
      <c r="L813" s="10">
        <v>1.0554057867242497E-2</v>
      </c>
      <c r="M813" s="10">
        <v>7.5890483785220633E-2</v>
      </c>
      <c r="N813" s="10">
        <v>0.11708415423585702</v>
      </c>
      <c r="O813" s="10">
        <v>0</v>
      </c>
      <c r="P813" s="10">
        <v>5.0312640433368694E-2</v>
      </c>
      <c r="Q813">
        <v>23</v>
      </c>
      <c r="R813">
        <v>16</v>
      </c>
      <c r="S813">
        <v>19</v>
      </c>
      <c r="T813">
        <v>42</v>
      </c>
      <c r="U813">
        <v>48</v>
      </c>
      <c r="V813">
        <v>9</v>
      </c>
      <c r="W813">
        <v>6</v>
      </c>
    </row>
    <row r="814" spans="1:23" x14ac:dyDescent="0.25">
      <c r="A814" s="9">
        <v>39486</v>
      </c>
      <c r="B814" s="10">
        <v>1.3392857142857144E-2</v>
      </c>
      <c r="C814" s="10">
        <v>5.2083333333333339E-3</v>
      </c>
      <c r="D814" s="10">
        <v>4.0598290598290602E-3</v>
      </c>
      <c r="E814" s="10">
        <v>1.5144230769230771E-2</v>
      </c>
      <c r="F814" s="10">
        <v>1.3068181818181819E-2</v>
      </c>
      <c r="G814" s="10">
        <v>0.12009803921568628</v>
      </c>
      <c r="H814" s="10">
        <v>1.7307692307692309E-2</v>
      </c>
      <c r="I814" s="10">
        <v>5.0873432123432129E-2</v>
      </c>
      <c r="J814" s="10">
        <v>2.4928774928774929E-2</v>
      </c>
      <c r="K814" s="10">
        <v>1.0216346153846154E-3</v>
      </c>
      <c r="L814" s="10">
        <v>1.0425667682700807E-2</v>
      </c>
      <c r="M814" s="10">
        <v>0.13740573152337859</v>
      </c>
      <c r="N814" s="10">
        <v>0.12009803921568628</v>
      </c>
      <c r="O814" s="10">
        <v>0</v>
      </c>
      <c r="P814" s="10">
        <v>5.2173250805795927E-2</v>
      </c>
      <c r="Q814">
        <v>14</v>
      </c>
      <c r="R814">
        <v>36</v>
      </c>
      <c r="S814">
        <v>42</v>
      </c>
      <c r="T814">
        <v>10</v>
      </c>
      <c r="U814">
        <v>18</v>
      </c>
      <c r="V814">
        <v>1</v>
      </c>
      <c r="W814">
        <v>8</v>
      </c>
    </row>
    <row r="815" spans="1:23" x14ac:dyDescent="0.25">
      <c r="A815" s="9">
        <v>39479</v>
      </c>
      <c r="B815" s="10">
        <v>5.1529790660225436E-3</v>
      </c>
      <c r="C815" s="10">
        <v>7.161125319693094E-3</v>
      </c>
      <c r="D815" s="10">
        <v>1.0170353419781336E-3</v>
      </c>
      <c r="E815" s="10">
        <v>1.6272565471650138E-2</v>
      </c>
      <c r="F815" s="10">
        <v>7.0853462157809983E-3</v>
      </c>
      <c r="G815" s="10">
        <v>3.2324524012503547E-2</v>
      </c>
      <c r="H815" s="10">
        <v>6.4371980676328502E-2</v>
      </c>
      <c r="I815" s="10">
        <v>3.6689051415124907E-2</v>
      </c>
      <c r="J815" s="10">
        <v>2.5049203793165147E-2</v>
      </c>
      <c r="K815" s="10">
        <v>8.6416419119632727E-4</v>
      </c>
      <c r="L815" s="10">
        <v>1.0067892298469206E-2</v>
      </c>
      <c r="M815" s="10">
        <v>9.669650468883205E-2</v>
      </c>
      <c r="N815" s="10">
        <v>0.12067822298001327</v>
      </c>
      <c r="O815" s="10">
        <v>0</v>
      </c>
      <c r="P815" s="10">
        <v>5.224797375905646E-2</v>
      </c>
      <c r="Q815">
        <v>38</v>
      </c>
      <c r="R815">
        <v>32</v>
      </c>
      <c r="S815">
        <v>48</v>
      </c>
      <c r="T815">
        <v>9</v>
      </c>
      <c r="U815">
        <v>33</v>
      </c>
      <c r="V815">
        <v>7</v>
      </c>
      <c r="W815">
        <v>6</v>
      </c>
    </row>
    <row r="816" spans="1:23" x14ac:dyDescent="0.25">
      <c r="A816" s="9">
        <v>39472</v>
      </c>
      <c r="B816" s="10">
        <v>6.1893203883495156E-3</v>
      </c>
      <c r="C816" s="10">
        <v>2.1359223300970873E-2</v>
      </c>
      <c r="D816" s="10">
        <v>9.174757281553399E-3</v>
      </c>
      <c r="E816" s="10">
        <v>1.4210061782877316E-2</v>
      </c>
      <c r="F816" s="10">
        <v>6.1488673139158574E-3</v>
      </c>
      <c r="G816" s="10">
        <v>6.6990291262135918E-2</v>
      </c>
      <c r="H816" s="10">
        <v>2.9773462783171521E-2</v>
      </c>
      <c r="I816" s="10">
        <v>5.7082230067666953E-2</v>
      </c>
      <c r="J816" s="10">
        <v>2.5170801869830995E-2</v>
      </c>
      <c r="K816" s="10">
        <v>4.3417958149912558E-4</v>
      </c>
      <c r="L816" s="10">
        <v>1.0290227404087336E-2</v>
      </c>
      <c r="M816" s="10">
        <v>9.6763754045307432E-2</v>
      </c>
      <c r="N816" s="10">
        <v>0.11383971064153817</v>
      </c>
      <c r="O816" s="10">
        <v>0</v>
      </c>
      <c r="P816" s="10">
        <v>5.0844882747099335E-2</v>
      </c>
      <c r="Q816">
        <v>36</v>
      </c>
      <c r="R816">
        <v>4</v>
      </c>
      <c r="S816">
        <v>25</v>
      </c>
      <c r="T816">
        <v>12</v>
      </c>
      <c r="U816">
        <v>38</v>
      </c>
      <c r="V816">
        <v>5</v>
      </c>
      <c r="W816">
        <v>8</v>
      </c>
    </row>
    <row r="817" spans="1:23" x14ac:dyDescent="0.25">
      <c r="A817" s="9">
        <v>39465</v>
      </c>
      <c r="B817" s="10">
        <v>1.3286875725900118E-2</v>
      </c>
      <c r="C817" s="10">
        <v>1.4417344173441734E-2</v>
      </c>
      <c r="D817" s="10">
        <v>1.5270413573700955E-2</v>
      </c>
      <c r="E817" s="10">
        <v>1.0298102981029809E-2</v>
      </c>
      <c r="F817" s="10">
        <v>2.2299651567944251E-3</v>
      </c>
      <c r="G817" s="10">
        <v>1.5077605321507762E-2</v>
      </c>
      <c r="H817" s="10">
        <v>2.7439024390243903E-2</v>
      </c>
      <c r="I817" s="10">
        <v>5.5502701610867046E-2</v>
      </c>
      <c r="J817" s="10">
        <v>2.5293586269196026E-2</v>
      </c>
      <c r="K817" s="10">
        <v>1.0365853658536586E-3</v>
      </c>
      <c r="L817" s="10">
        <v>1.0334752988869272E-2</v>
      </c>
      <c r="M817" s="10">
        <v>4.2516629711751665E-2</v>
      </c>
      <c r="N817" s="10">
        <v>0.10693448110951698</v>
      </c>
      <c r="O817" s="10">
        <v>0</v>
      </c>
      <c r="P817" s="10">
        <v>4.5282535537288053E-2</v>
      </c>
      <c r="Q817">
        <v>17</v>
      </c>
      <c r="R817">
        <v>12</v>
      </c>
      <c r="S817">
        <v>11</v>
      </c>
      <c r="T817">
        <v>21</v>
      </c>
      <c r="U817">
        <v>47</v>
      </c>
      <c r="V817">
        <v>9</v>
      </c>
      <c r="W817">
        <v>8</v>
      </c>
    </row>
    <row r="818" spans="1:23" x14ac:dyDescent="0.25">
      <c r="A818" s="9">
        <v>39458</v>
      </c>
      <c r="B818" s="10">
        <v>6.1497326203208552E-3</v>
      </c>
      <c r="C818" s="10">
        <v>1.182382500738989E-3</v>
      </c>
      <c r="D818" s="10">
        <v>1.0249554367201425E-2</v>
      </c>
      <c r="E818" s="10">
        <v>1.7499999999999998E-2</v>
      </c>
      <c r="F818" s="10">
        <v>2.8431372549019607E-2</v>
      </c>
      <c r="G818" s="10">
        <v>4.549632352941177E-2</v>
      </c>
      <c r="H818" s="10">
        <v>9.2795257637938902E-2</v>
      </c>
      <c r="I818" s="10">
        <v>6.3513042037280878E-2</v>
      </c>
      <c r="J818" s="10">
        <v>2.8431372549019607E-2</v>
      </c>
      <c r="K818" s="10">
        <v>1.0270774976657328E-3</v>
      </c>
      <c r="L818" s="10">
        <v>1.0318402376574781E-2</v>
      </c>
      <c r="M818" s="10">
        <v>0.13829158116735069</v>
      </c>
      <c r="N818" s="10">
        <v>9.9961553248750473E-2</v>
      </c>
      <c r="O818" s="10">
        <v>0</v>
      </c>
      <c r="P818" s="10">
        <v>4.4707488677131813E-2</v>
      </c>
      <c r="Q818">
        <v>36</v>
      </c>
      <c r="R818">
        <v>48</v>
      </c>
      <c r="S818">
        <v>23</v>
      </c>
      <c r="T818">
        <v>8</v>
      </c>
      <c r="U818">
        <v>1</v>
      </c>
      <c r="V818">
        <v>5</v>
      </c>
      <c r="W818">
        <v>2</v>
      </c>
    </row>
    <row r="819" spans="1:23" x14ac:dyDescent="0.25">
      <c r="A819" s="9">
        <v>39451</v>
      </c>
      <c r="B819" s="10">
        <v>1.0321369927281256E-2</v>
      </c>
      <c r="C819" s="10">
        <v>1.0246305418719213E-2</v>
      </c>
      <c r="D819" s="10">
        <v>1.4778325123152709E-2</v>
      </c>
      <c r="E819" s="10">
        <v>3.1034482758620688E-3</v>
      </c>
      <c r="F819" s="10">
        <v>2.0600089565606806E-2</v>
      </c>
      <c r="G819" s="10">
        <v>8.0426259173620188E-2</v>
      </c>
      <c r="H819" s="10">
        <v>0.10816476260350068</v>
      </c>
      <c r="I819" s="10">
        <v>5.9049538310622054E-2</v>
      </c>
      <c r="J819" s="10">
        <v>2.8571428571428571E-2</v>
      </c>
      <c r="K819" s="10">
        <v>1.0399562123700056E-3</v>
      </c>
      <c r="L819" s="10">
        <v>1.041162754850208E-2</v>
      </c>
      <c r="M819" s="10">
        <v>0.18859102177712087</v>
      </c>
      <c r="N819" s="10">
        <v>0.10816476260350068</v>
      </c>
      <c r="O819" s="10">
        <v>0</v>
      </c>
      <c r="P819" s="10">
        <v>4.7647283986199301E-2</v>
      </c>
      <c r="Q819">
        <v>23</v>
      </c>
      <c r="R819">
        <v>24</v>
      </c>
      <c r="S819">
        <v>11</v>
      </c>
      <c r="T819">
        <v>44</v>
      </c>
      <c r="U819">
        <v>8</v>
      </c>
      <c r="V819">
        <v>4</v>
      </c>
      <c r="W819">
        <v>1</v>
      </c>
    </row>
    <row r="820" spans="1:23" x14ac:dyDescent="0.25">
      <c r="A820" s="9">
        <v>39444</v>
      </c>
      <c r="B820" s="10">
        <v>4.2432814710042432E-3</v>
      </c>
      <c r="C820" s="10">
        <v>1.8596642272922945E-2</v>
      </c>
      <c r="D820" s="10">
        <v>4.2432814710042432E-3</v>
      </c>
      <c r="E820" s="10">
        <v>1.3729372937293731E-2</v>
      </c>
      <c r="F820" s="10">
        <v>1.6773442050087361E-2</v>
      </c>
      <c r="G820" s="10">
        <v>2.2783528352835286E-2</v>
      </c>
      <c r="H820" s="10">
        <v>5.3313023610053314E-2</v>
      </c>
      <c r="I820" s="10">
        <v>5.7586020202312529E-2</v>
      </c>
      <c r="J820" s="10">
        <v>2.8712871287128714E-2</v>
      </c>
      <c r="K820" s="10">
        <v>7.8403779464240831E-4</v>
      </c>
      <c r="L820" s="10">
        <v>1.0463497177148715E-2</v>
      </c>
      <c r="M820" s="10">
        <v>7.6096551962888601E-2</v>
      </c>
      <c r="N820" s="10">
        <v>0.10364440699389088</v>
      </c>
      <c r="O820" s="10">
        <v>0</v>
      </c>
      <c r="P820" s="10">
        <v>4.3678637509604108E-2</v>
      </c>
      <c r="Q820">
        <v>37</v>
      </c>
      <c r="R820">
        <v>9</v>
      </c>
      <c r="S820">
        <v>37</v>
      </c>
      <c r="T820">
        <v>14</v>
      </c>
      <c r="U820">
        <v>11</v>
      </c>
      <c r="V820">
        <v>9</v>
      </c>
      <c r="W820">
        <v>6</v>
      </c>
    </row>
    <row r="821" spans="1:23" x14ac:dyDescent="0.25">
      <c r="A821" s="9">
        <v>39437</v>
      </c>
      <c r="B821" s="10">
        <v>1.3616129876931135E-2</v>
      </c>
      <c r="C821" s="10">
        <v>8.379156847342235E-3</v>
      </c>
      <c r="D821" s="10">
        <v>8.6838534599728637E-3</v>
      </c>
      <c r="E821" s="10">
        <v>9.3445814406229732E-3</v>
      </c>
      <c r="F821" s="10">
        <v>2.0848140251125327E-3</v>
      </c>
      <c r="G821" s="10">
        <v>0.1091044776119403</v>
      </c>
      <c r="H821" s="10">
        <v>3.5635774615295615E-2</v>
      </c>
      <c r="I821" s="10">
        <v>4.2108535649981745E-2</v>
      </c>
      <c r="J821" s="10">
        <v>2.8855721393034824E-2</v>
      </c>
      <c r="K821" s="10">
        <v>1.0447761194029852E-3</v>
      </c>
      <c r="L821" s="10">
        <v>1.0381291912340052E-2</v>
      </c>
      <c r="M821" s="10">
        <v>0.14474025222723591</v>
      </c>
      <c r="N821" s="10">
        <v>0.1091044776119403</v>
      </c>
      <c r="O821" s="10">
        <v>0</v>
      </c>
      <c r="P821" s="10">
        <v>4.514999870476321E-2</v>
      </c>
      <c r="Q821">
        <v>15</v>
      </c>
      <c r="R821">
        <v>29</v>
      </c>
      <c r="S821">
        <v>27</v>
      </c>
      <c r="T821">
        <v>25</v>
      </c>
      <c r="U821">
        <v>48</v>
      </c>
      <c r="V821">
        <v>1</v>
      </c>
      <c r="W821">
        <v>7</v>
      </c>
    </row>
    <row r="822" spans="1:23" x14ac:dyDescent="0.25">
      <c r="A822" s="9">
        <v>39430</v>
      </c>
      <c r="B822" s="10">
        <v>2.1999999999999999E-2</v>
      </c>
      <c r="C822" s="10">
        <v>4.2105263157894736E-3</v>
      </c>
      <c r="D822" s="10">
        <v>4.2500000000000003E-3</v>
      </c>
      <c r="E822" s="10">
        <v>1.257142857142857E-2</v>
      </c>
      <c r="F822" s="10">
        <v>1.26E-2</v>
      </c>
      <c r="G822" s="10">
        <v>7.9114583333333335E-2</v>
      </c>
      <c r="H822" s="10">
        <v>6.1935483870967742E-2</v>
      </c>
      <c r="I822" s="10">
        <v>5.5631954887218046E-2</v>
      </c>
      <c r="J822" s="10">
        <v>2.9000000000000001E-2</v>
      </c>
      <c r="K822" s="10">
        <v>1.0555555555555555E-3</v>
      </c>
      <c r="L822" s="10">
        <v>1.0451838583535489E-2</v>
      </c>
      <c r="M822" s="10">
        <v>0.14105006720430108</v>
      </c>
      <c r="N822" s="10">
        <v>9.9450000000000011E-2</v>
      </c>
      <c r="O822" s="10">
        <v>0</v>
      </c>
      <c r="P822" s="10">
        <v>4.7115213060040816E-2</v>
      </c>
      <c r="Q822">
        <v>3</v>
      </c>
      <c r="R822">
        <v>39</v>
      </c>
      <c r="S822">
        <v>36</v>
      </c>
      <c r="T822">
        <v>21</v>
      </c>
      <c r="U822">
        <v>20</v>
      </c>
      <c r="V822">
        <v>3</v>
      </c>
      <c r="W822">
        <v>6</v>
      </c>
    </row>
    <row r="823" spans="1:23" x14ac:dyDescent="0.25">
      <c r="A823" s="9">
        <v>39423</v>
      </c>
      <c r="B823" s="10">
        <v>2.1440536013400337E-3</v>
      </c>
      <c r="C823" s="10">
        <v>1.9042581327691085E-2</v>
      </c>
      <c r="D823" s="10">
        <v>8.5131540053207215E-3</v>
      </c>
      <c r="E823" s="10">
        <v>7.4054482941020893E-3</v>
      </c>
      <c r="F823" s="10">
        <v>3.2035175879396986E-3</v>
      </c>
      <c r="G823" s="10">
        <v>6.407035175879397E-2</v>
      </c>
      <c r="H823" s="10">
        <v>2.057908590571907E-2</v>
      </c>
      <c r="I823" s="10">
        <v>4.0308754816393629E-2</v>
      </c>
      <c r="J823" s="10">
        <v>2.7063890882986361E-2</v>
      </c>
      <c r="K823" s="10">
        <v>1.0768126346015793E-3</v>
      </c>
      <c r="L823" s="10">
        <v>1.0569363043171106E-2</v>
      </c>
      <c r="M823" s="10">
        <v>8.4649437664513036E-2</v>
      </c>
      <c r="N823" s="10">
        <v>9.7386934673366829E-2</v>
      </c>
      <c r="O823" s="10">
        <v>0</v>
      </c>
      <c r="P823" s="10">
        <v>4.3487708269990814E-2</v>
      </c>
      <c r="Q823">
        <v>46</v>
      </c>
      <c r="R823">
        <v>8</v>
      </c>
      <c r="S823">
        <v>27</v>
      </c>
      <c r="T823">
        <v>30</v>
      </c>
      <c r="U823">
        <v>42</v>
      </c>
      <c r="V823">
        <v>5</v>
      </c>
      <c r="W823">
        <v>8</v>
      </c>
    </row>
    <row r="824" spans="1:23" x14ac:dyDescent="0.25">
      <c r="A824" s="9">
        <v>39416</v>
      </c>
      <c r="B824" s="10">
        <v>2.4200336700336701E-2</v>
      </c>
      <c r="C824" s="10">
        <v>7.4074074074074077E-3</v>
      </c>
      <c r="D824" s="10">
        <v>4.3512043512043521E-3</v>
      </c>
      <c r="E824" s="10">
        <v>8.6195286195286189E-3</v>
      </c>
      <c r="F824" s="10">
        <v>6.379585326953748E-3</v>
      </c>
      <c r="G824" s="10">
        <v>8.0192165558019224E-2</v>
      </c>
      <c r="H824" s="10">
        <v>1.2958532695374799E-2</v>
      </c>
      <c r="I824" s="10">
        <v>5.0958062405430833E-2</v>
      </c>
      <c r="J824" s="10">
        <v>2.7200577200577204E-2</v>
      </c>
      <c r="K824" s="10">
        <v>1.0632642211589581E-3</v>
      </c>
      <c r="L824" s="10">
        <v>1.0622412993509918E-2</v>
      </c>
      <c r="M824" s="10">
        <v>9.3150698253394018E-2</v>
      </c>
      <c r="N824" s="10">
        <v>8.0192165558019224E-2</v>
      </c>
      <c r="O824" s="10">
        <v>0</v>
      </c>
      <c r="P824" s="10">
        <v>3.985142270840223E-2</v>
      </c>
      <c r="Q824">
        <v>2</v>
      </c>
      <c r="R824">
        <v>31</v>
      </c>
      <c r="S824">
        <v>39</v>
      </c>
      <c r="T824">
        <v>27</v>
      </c>
      <c r="U824">
        <v>32</v>
      </c>
      <c r="V824">
        <v>1</v>
      </c>
      <c r="W824">
        <v>9</v>
      </c>
    </row>
    <row r="825" spans="1:23" x14ac:dyDescent="0.25">
      <c r="A825" s="9">
        <v>39409</v>
      </c>
      <c r="B825" s="10">
        <v>9.7897026831036994E-3</v>
      </c>
      <c r="C825" s="10">
        <v>1.7055837563451776E-2</v>
      </c>
      <c r="D825" s="10">
        <v>1.0933229207340882E-3</v>
      </c>
      <c r="E825" s="10">
        <v>1.1787930062041738E-2</v>
      </c>
      <c r="F825" s="10">
        <v>1.1912013536379018E-2</v>
      </c>
      <c r="G825" s="10">
        <v>9.8498757965223019E-2</v>
      </c>
      <c r="H825" s="10">
        <v>8.6020030182466733E-2</v>
      </c>
      <c r="I825" s="10">
        <v>5.1638806765710317E-2</v>
      </c>
      <c r="J825" s="10">
        <v>2.733865119651922E-2</v>
      </c>
      <c r="K825" s="10">
        <v>1.0593687927609799E-3</v>
      </c>
      <c r="L825" s="10">
        <v>1.060110109332214E-2</v>
      </c>
      <c r="M825" s="10">
        <v>0.18451878814768974</v>
      </c>
      <c r="N825" s="10">
        <v>9.8498757965223019E-2</v>
      </c>
      <c r="O825" s="10">
        <v>0</v>
      </c>
      <c r="P825" s="10">
        <v>4.2672533716073907E-2</v>
      </c>
      <c r="Q825">
        <v>24</v>
      </c>
      <c r="R825">
        <v>9</v>
      </c>
      <c r="S825">
        <v>48</v>
      </c>
      <c r="T825">
        <v>21</v>
      </c>
      <c r="U825">
        <v>20</v>
      </c>
      <c r="V825">
        <v>1</v>
      </c>
      <c r="W825">
        <v>2</v>
      </c>
    </row>
    <row r="826" spans="1:23" x14ac:dyDescent="0.25">
      <c r="A826" s="9">
        <v>39402</v>
      </c>
      <c r="B826" s="10">
        <v>1.1848072562358277E-2</v>
      </c>
      <c r="C826" s="10">
        <v>2.1768707482993201E-3</v>
      </c>
      <c r="D826" s="10">
        <v>1.8135435992578851E-2</v>
      </c>
      <c r="E826" s="10">
        <v>9.7576530612244888E-3</v>
      </c>
      <c r="F826" s="10">
        <v>1.0667903525046383E-2</v>
      </c>
      <c r="G826" s="10">
        <v>4.685547688463141E-2</v>
      </c>
      <c r="H826" s="10">
        <v>6.529397473275024E-2</v>
      </c>
      <c r="I826" s="10">
        <v>5.2585935889507322E-2</v>
      </c>
      <c r="J826" s="10">
        <v>2.7478134110787172E-2</v>
      </c>
      <c r="K826" s="10">
        <v>1.074113856068743E-3</v>
      </c>
      <c r="L826" s="10">
        <v>1.0948248501166156E-2</v>
      </c>
      <c r="M826" s="10">
        <v>0.11214945161738166</v>
      </c>
      <c r="N826" s="10">
        <v>9.3790707772470686E-2</v>
      </c>
      <c r="O826" s="10">
        <v>0</v>
      </c>
      <c r="P826" s="10">
        <v>4.1807795285548392E-2</v>
      </c>
      <c r="Q826">
        <v>21</v>
      </c>
      <c r="R826">
        <v>46</v>
      </c>
      <c r="S826">
        <v>8</v>
      </c>
      <c r="T826">
        <v>28</v>
      </c>
      <c r="U826">
        <v>25</v>
      </c>
      <c r="V826">
        <v>6</v>
      </c>
      <c r="W826">
        <v>3</v>
      </c>
    </row>
    <row r="827" spans="1:23" x14ac:dyDescent="0.25">
      <c r="A827" s="9">
        <v>39395</v>
      </c>
      <c r="B827" s="10">
        <v>1.0859728506787332E-2</v>
      </c>
      <c r="C827" s="10">
        <v>2.0461538461538458E-2</v>
      </c>
      <c r="D827" s="10">
        <v>4.4444444444444444E-3</v>
      </c>
      <c r="E827" s="10">
        <v>1.7321937321937323E-2</v>
      </c>
      <c r="F827" s="10">
        <v>9.6923076923076928E-3</v>
      </c>
      <c r="G827" s="10">
        <v>8.3835005574136007E-2</v>
      </c>
      <c r="H827" s="10">
        <v>0.12558869701726844</v>
      </c>
      <c r="I827" s="10">
        <v>6.2779956427015254E-2</v>
      </c>
      <c r="J827" s="10">
        <v>2.7619047619047619E-2</v>
      </c>
      <c r="K827" s="10">
        <v>1.0940170940170941E-3</v>
      </c>
      <c r="L827" s="10">
        <v>1.0998372889266165E-2</v>
      </c>
      <c r="M827" s="10">
        <v>0.20942370259140444</v>
      </c>
      <c r="N827" s="10">
        <v>0.12558869701726844</v>
      </c>
      <c r="O827" s="10">
        <v>0</v>
      </c>
      <c r="P827" s="10">
        <v>4.8113548917117305E-2</v>
      </c>
      <c r="Q827">
        <v>19</v>
      </c>
      <c r="R827">
        <v>6</v>
      </c>
      <c r="S827">
        <v>42</v>
      </c>
      <c r="T827">
        <v>8</v>
      </c>
      <c r="U827">
        <v>28</v>
      </c>
      <c r="V827">
        <v>3</v>
      </c>
      <c r="W827">
        <v>1</v>
      </c>
    </row>
    <row r="828" spans="1:23" x14ac:dyDescent="0.25">
      <c r="A828" s="9">
        <v>39388</v>
      </c>
      <c r="B828" s="10">
        <v>2.2482157018239496E-2</v>
      </c>
      <c r="C828" s="10">
        <v>1.0915706488781081E-2</v>
      </c>
      <c r="D828" s="10">
        <v>1.1045655375552283E-3</v>
      </c>
      <c r="E828" s="10">
        <v>1.9484536082474226E-2</v>
      </c>
      <c r="F828" s="10">
        <v>2.1831412977562159E-3</v>
      </c>
      <c r="G828" s="10">
        <v>2.6310137457044674E-2</v>
      </c>
      <c r="H828" s="10">
        <v>6.0838307107976129E-2</v>
      </c>
      <c r="I828" s="10">
        <v>5.617010642480625E-2</v>
      </c>
      <c r="J828" s="10">
        <v>2.6693667157584686E-2</v>
      </c>
      <c r="K828" s="10">
        <v>1.1045655375552283E-3</v>
      </c>
      <c r="L828" s="10">
        <v>1.1064200804253682E-2</v>
      </c>
      <c r="M828" s="10">
        <v>8.71484445650208E-2</v>
      </c>
      <c r="N828" s="10">
        <v>0.12360614348832315</v>
      </c>
      <c r="O828" s="10">
        <v>0</v>
      </c>
      <c r="P828" s="10">
        <v>4.6172514202143029E-2</v>
      </c>
      <c r="Q828">
        <v>3</v>
      </c>
      <c r="R828">
        <v>21</v>
      </c>
      <c r="S828">
        <v>50</v>
      </c>
      <c r="T828">
        <v>9</v>
      </c>
      <c r="U828">
        <v>45</v>
      </c>
      <c r="V828">
        <v>9</v>
      </c>
      <c r="W828">
        <v>5</v>
      </c>
    </row>
    <row r="829" spans="1:23" x14ac:dyDescent="0.25">
      <c r="A829" s="9">
        <v>39381</v>
      </c>
      <c r="B829" s="10">
        <v>1.0938399539435809E-3</v>
      </c>
      <c r="C829" s="10">
        <v>3.367875647668394E-3</v>
      </c>
      <c r="D829" s="10">
        <v>1.4219919401266552E-2</v>
      </c>
      <c r="E829" s="10">
        <v>1.1010362694300517E-3</v>
      </c>
      <c r="F829" s="10">
        <v>1.3126079447322971E-2</v>
      </c>
      <c r="G829" s="10">
        <v>9.5248594421783697E-2</v>
      </c>
      <c r="H829" s="10">
        <v>2.6538607354985467E-2</v>
      </c>
      <c r="I829" s="10">
        <v>3.2908750719631549E-2</v>
      </c>
      <c r="J829" s="10">
        <v>2.6831976313841599E-2</v>
      </c>
      <c r="K829" s="10">
        <v>7.8953861337281023E-4</v>
      </c>
      <c r="L829" s="10">
        <v>1.0855115271303124E-2</v>
      </c>
      <c r="M829" s="10">
        <v>0.12178720177676916</v>
      </c>
      <c r="N829" s="10">
        <v>0.12424658982764088</v>
      </c>
      <c r="O829" s="10">
        <v>0</v>
      </c>
      <c r="P829" s="10">
        <v>4.4623277864156728E-2</v>
      </c>
      <c r="Q829">
        <v>49</v>
      </c>
      <c r="R829">
        <v>41</v>
      </c>
      <c r="S829">
        <v>17</v>
      </c>
      <c r="T829">
        <v>48</v>
      </c>
      <c r="U829">
        <v>18</v>
      </c>
      <c r="V829">
        <v>2</v>
      </c>
      <c r="W829">
        <v>8</v>
      </c>
    </row>
    <row r="830" spans="1:23" x14ac:dyDescent="0.25">
      <c r="A830" s="9">
        <v>39374</v>
      </c>
      <c r="B830" s="10">
        <v>1.5441176470588234E-2</v>
      </c>
      <c r="C830" s="10">
        <v>2.2435897435897439E-3</v>
      </c>
      <c r="D830" s="10">
        <v>7.6754385964912276E-3</v>
      </c>
      <c r="E830" s="10">
        <v>4.3859649122807015E-3</v>
      </c>
      <c r="F830" s="10">
        <v>7.7777777777777776E-3</v>
      </c>
      <c r="G830" s="10">
        <v>7.2070312499999997E-2</v>
      </c>
      <c r="H830" s="10">
        <v>7.2070312499999997E-2</v>
      </c>
      <c r="I830" s="10">
        <v>3.7523947500727683E-2</v>
      </c>
      <c r="J830" s="10">
        <v>2.5892857142857141E-2</v>
      </c>
      <c r="K830" s="10">
        <v>3.9682539682539677E-4</v>
      </c>
      <c r="L830" s="10">
        <v>1.0469674492388758E-2</v>
      </c>
      <c r="M830" s="10">
        <v>0.14414062499999999</v>
      </c>
      <c r="N830" s="10">
        <v>0.12489370748299319</v>
      </c>
      <c r="O830" s="10">
        <v>0</v>
      </c>
      <c r="P830" s="10">
        <v>4.5753364031057481E-2</v>
      </c>
      <c r="Q830">
        <v>12</v>
      </c>
      <c r="R830">
        <v>46</v>
      </c>
      <c r="S830">
        <v>33</v>
      </c>
      <c r="T830">
        <v>39</v>
      </c>
      <c r="U830">
        <v>28</v>
      </c>
      <c r="V830">
        <v>3</v>
      </c>
      <c r="W830">
        <v>3</v>
      </c>
    </row>
    <row r="831" spans="1:23" x14ac:dyDescent="0.25">
      <c r="A831" s="9">
        <v>39367</v>
      </c>
      <c r="B831" s="10">
        <v>1.8610185625892429E-2</v>
      </c>
      <c r="C831" s="10">
        <v>3.3376963350785342E-3</v>
      </c>
      <c r="D831" s="10">
        <v>1.8737944337283E-2</v>
      </c>
      <c r="E831" s="10">
        <v>6.108202443280978E-3</v>
      </c>
      <c r="F831" s="10">
        <v>1.9895287958115182E-2</v>
      </c>
      <c r="G831" s="10">
        <v>9.361484179376281E-2</v>
      </c>
      <c r="H831" s="10">
        <v>2.9755671902268761E-2</v>
      </c>
      <c r="I831" s="10">
        <v>6.6689316699650128E-2</v>
      </c>
      <c r="J831" s="10">
        <v>2.6028421839940162E-2</v>
      </c>
      <c r="K831" s="10">
        <v>1.0926473935806967E-3</v>
      </c>
      <c r="L831" s="10">
        <v>1.0747948600023564E-2</v>
      </c>
      <c r="M831" s="10">
        <v>0.12337051369603157</v>
      </c>
      <c r="N831" s="10">
        <v>0.11486269900630409</v>
      </c>
      <c r="O831" s="10">
        <v>0</v>
      </c>
      <c r="P831" s="10">
        <v>4.4656715832453599E-2</v>
      </c>
      <c r="Q831">
        <v>10</v>
      </c>
      <c r="R831">
        <v>41</v>
      </c>
      <c r="S831">
        <v>9</v>
      </c>
      <c r="T831">
        <v>36</v>
      </c>
      <c r="U831">
        <v>6</v>
      </c>
      <c r="V831">
        <v>2</v>
      </c>
      <c r="W831">
        <v>8</v>
      </c>
    </row>
    <row r="832" spans="1:23" x14ac:dyDescent="0.25">
      <c r="A832" s="9">
        <v>39360</v>
      </c>
      <c r="B832" s="10">
        <v>8.8038277511961732E-3</v>
      </c>
      <c r="C832" s="10">
        <v>1.0334928229665072E-2</v>
      </c>
      <c r="D832" s="10">
        <v>1.4596491228070175E-2</v>
      </c>
      <c r="E832" s="10">
        <v>1.1111111111111111E-3</v>
      </c>
      <c r="F832" s="10">
        <v>1.1080332409972298E-3</v>
      </c>
      <c r="G832" s="10">
        <v>7.2972972972972977E-2</v>
      </c>
      <c r="H832" s="10">
        <v>2.9590643274853799E-2</v>
      </c>
      <c r="I832" s="10">
        <v>3.5954391561039765E-2</v>
      </c>
      <c r="J832" s="10">
        <v>2.5075187969924809E-2</v>
      </c>
      <c r="K832" s="10">
        <v>1.1080332409972298E-3</v>
      </c>
      <c r="L832" s="10">
        <v>1.0637959892574067E-2</v>
      </c>
      <c r="M832" s="10">
        <v>0.10256361624782678</v>
      </c>
      <c r="N832" s="10">
        <v>0.10472610096670247</v>
      </c>
      <c r="O832" s="10">
        <v>0</v>
      </c>
      <c r="P832" s="10">
        <v>4.2432228148378777E-2</v>
      </c>
      <c r="Q832">
        <v>29</v>
      </c>
      <c r="R832">
        <v>21</v>
      </c>
      <c r="S832">
        <v>17</v>
      </c>
      <c r="T832">
        <v>49</v>
      </c>
      <c r="U832">
        <v>50</v>
      </c>
      <c r="V832">
        <v>3</v>
      </c>
      <c r="W832">
        <v>8</v>
      </c>
    </row>
    <row r="833" spans="1:23" x14ac:dyDescent="0.25">
      <c r="A833" s="9">
        <v>39353</v>
      </c>
      <c r="B833" s="10">
        <v>2.3088023088023088E-3</v>
      </c>
      <c r="C833" s="10">
        <v>6.802721088435373E-3</v>
      </c>
      <c r="D833" s="10">
        <v>6.7019400352733684E-3</v>
      </c>
      <c r="E833" s="10">
        <v>1.8089917531258315E-3</v>
      </c>
      <c r="F833" s="10">
        <v>1.898883009994121E-2</v>
      </c>
      <c r="G833" s="10">
        <v>6.8418171866447719E-2</v>
      </c>
      <c r="H833" s="10">
        <v>5.6818181818181816E-2</v>
      </c>
      <c r="I833" s="10">
        <v>3.6611285285578096E-2</v>
      </c>
      <c r="J833" s="10">
        <v>2.5207860922146635E-2</v>
      </c>
      <c r="K833" s="10">
        <v>1.1063011063011064E-3</v>
      </c>
      <c r="L833" s="10">
        <v>1.0377235471930755E-2</v>
      </c>
      <c r="M833" s="10">
        <v>0.12523635368462954</v>
      </c>
      <c r="N833" s="10">
        <v>0.10258071482561278</v>
      </c>
      <c r="O833" s="10">
        <v>0</v>
      </c>
      <c r="P833" s="10">
        <v>4.2473018513861933E-2</v>
      </c>
      <c r="Q833">
        <v>44</v>
      </c>
      <c r="R833">
        <v>31</v>
      </c>
      <c r="S833">
        <v>32</v>
      </c>
      <c r="T833">
        <v>47</v>
      </c>
      <c r="U833">
        <v>7</v>
      </c>
      <c r="V833">
        <v>4</v>
      </c>
      <c r="W833">
        <v>5</v>
      </c>
    </row>
    <row r="834" spans="1:23" x14ac:dyDescent="0.25">
      <c r="A834" s="9">
        <v>39346</v>
      </c>
      <c r="B834" s="10">
        <v>1.4361702127659574E-2</v>
      </c>
      <c r="C834" s="10">
        <v>1.1456628477905075E-2</v>
      </c>
      <c r="D834" s="10">
        <v>1.4751773049645391E-2</v>
      </c>
      <c r="E834" s="10">
        <v>1.6954787234042552E-2</v>
      </c>
      <c r="F834" s="10">
        <v>5.5724417426545082E-3</v>
      </c>
      <c r="G834" s="10">
        <v>0.11141304347826086</v>
      </c>
      <c r="H834" s="10">
        <v>8.1833060556464818E-2</v>
      </c>
      <c r="I834" s="10">
        <v>6.3097332631907088E-2</v>
      </c>
      <c r="J834" s="10">
        <v>2.424012158054711E-2</v>
      </c>
      <c r="K834" s="10">
        <v>1.1121856866537717E-3</v>
      </c>
      <c r="L834" s="10">
        <v>1.0693240515046267E-2</v>
      </c>
      <c r="M834" s="10">
        <v>0.1932461040347257</v>
      </c>
      <c r="N834" s="10">
        <v>0.11141304347826086</v>
      </c>
      <c r="O834" s="10">
        <v>0</v>
      </c>
      <c r="P834" s="10">
        <v>4.5414448581273227E-2</v>
      </c>
      <c r="Q834">
        <v>20</v>
      </c>
      <c r="R834">
        <v>23</v>
      </c>
      <c r="S834">
        <v>17</v>
      </c>
      <c r="T834">
        <v>9</v>
      </c>
      <c r="U834">
        <v>37</v>
      </c>
      <c r="V834">
        <v>1</v>
      </c>
      <c r="W834">
        <v>2</v>
      </c>
    </row>
    <row r="835" spans="1:23" x14ac:dyDescent="0.25">
      <c r="A835" s="9">
        <v>39339</v>
      </c>
      <c r="B835" s="10">
        <v>1.3636363636363636E-2</v>
      </c>
      <c r="C835" s="10">
        <v>1.132431582258572E-2</v>
      </c>
      <c r="D835" s="10">
        <v>2.0168067226890754E-2</v>
      </c>
      <c r="E835" s="10">
        <v>5.6621579112928599E-3</v>
      </c>
      <c r="F835" s="10">
        <v>1.1408199643493761E-3</v>
      </c>
      <c r="G835" s="10">
        <v>6.3074180721239548E-2</v>
      </c>
      <c r="H835" s="10">
        <v>8.5190136660724905E-2</v>
      </c>
      <c r="I835" s="10">
        <v>5.1931724561482352E-2</v>
      </c>
      <c r="J835" s="10">
        <v>2.4369747899159664E-2</v>
      </c>
      <c r="K835" s="10">
        <v>1.1408199643493761E-3</v>
      </c>
      <c r="L835" s="10">
        <v>1.0819920279118513E-2</v>
      </c>
      <c r="M835" s="10">
        <v>0.14826431738196444</v>
      </c>
      <c r="N835" s="10">
        <v>0.10654498953731691</v>
      </c>
      <c r="O835" s="10">
        <v>0</v>
      </c>
      <c r="P835" s="10">
        <v>4.6154487341194407E-2</v>
      </c>
      <c r="Q835">
        <v>20</v>
      </c>
      <c r="R835">
        <v>24</v>
      </c>
      <c r="S835">
        <v>4</v>
      </c>
      <c r="T835">
        <v>35</v>
      </c>
      <c r="U835">
        <v>50</v>
      </c>
      <c r="V835">
        <v>4</v>
      </c>
      <c r="W835">
        <v>2</v>
      </c>
    </row>
    <row r="836" spans="1:23" x14ac:dyDescent="0.25">
      <c r="A836" s="9">
        <v>39332</v>
      </c>
      <c r="B836" s="10">
        <v>4.6319272125723747E-3</v>
      </c>
      <c r="C836" s="10">
        <v>6.7096774193548389E-3</v>
      </c>
      <c r="D836" s="10">
        <v>5.7603686635944703E-3</v>
      </c>
      <c r="E836" s="10">
        <v>1.4800759013282733E-2</v>
      </c>
      <c r="F836" s="10">
        <v>6.8311195445920313E-3</v>
      </c>
      <c r="G836" s="10">
        <v>5.7706093189964162E-2</v>
      </c>
      <c r="H836" s="10">
        <v>2.7506876719179795E-2</v>
      </c>
      <c r="I836" s="10">
        <v>3.873385185339645E-2</v>
      </c>
      <c r="J836" s="10">
        <v>2.2401433691756272E-2</v>
      </c>
      <c r="K836" s="10">
        <v>1.1264720942140297E-3</v>
      </c>
      <c r="L836" s="10">
        <v>1.038710759584845E-2</v>
      </c>
      <c r="M836" s="10">
        <v>8.5212969909143954E-2</v>
      </c>
      <c r="N836" s="10">
        <v>9.8877980364656379E-2</v>
      </c>
      <c r="O836" s="10">
        <v>0</v>
      </c>
      <c r="P836" s="10">
        <v>4.2960796803872124E-2</v>
      </c>
      <c r="Q836">
        <v>40</v>
      </c>
      <c r="R836">
        <v>34</v>
      </c>
      <c r="S836">
        <v>35</v>
      </c>
      <c r="T836">
        <v>13</v>
      </c>
      <c r="U836">
        <v>33</v>
      </c>
      <c r="V836">
        <v>5</v>
      </c>
      <c r="W836">
        <v>8</v>
      </c>
    </row>
    <row r="837" spans="1:23" x14ac:dyDescent="0.25">
      <c r="A837" s="9">
        <v>39325</v>
      </c>
      <c r="B837" s="10">
        <v>1.9297297297297296E-2</v>
      </c>
      <c r="C837" s="10">
        <v>9.3693693693693691E-3</v>
      </c>
      <c r="D837" s="10">
        <v>5.9459459459459459E-3</v>
      </c>
      <c r="E837" s="10">
        <v>7.9279279279279267E-3</v>
      </c>
      <c r="F837" s="10">
        <v>5.6756756756756758E-3</v>
      </c>
      <c r="G837" s="10">
        <v>0.11344916344916345</v>
      </c>
      <c r="H837" s="10">
        <v>8.0011261261261263E-2</v>
      </c>
      <c r="I837" s="10">
        <v>4.8216216216216218E-2</v>
      </c>
      <c r="J837" s="10">
        <v>2.0540540540540539E-2</v>
      </c>
      <c r="K837" s="10">
        <v>2.2822822822822818E-3</v>
      </c>
      <c r="L837" s="10">
        <v>1.041447407602529E-2</v>
      </c>
      <c r="M837" s="10">
        <v>0.19346042471042471</v>
      </c>
      <c r="N837" s="10">
        <v>0.11344916344916345</v>
      </c>
      <c r="O837" s="10">
        <v>0</v>
      </c>
      <c r="P837" s="10">
        <v>4.4783370148977049E-2</v>
      </c>
      <c r="Q837">
        <v>4</v>
      </c>
      <c r="R837">
        <v>26</v>
      </c>
      <c r="S837">
        <v>35</v>
      </c>
      <c r="T837">
        <v>33</v>
      </c>
      <c r="U837">
        <v>39</v>
      </c>
      <c r="V837">
        <v>1</v>
      </c>
      <c r="W837">
        <v>3</v>
      </c>
    </row>
    <row r="838" spans="1:23" x14ac:dyDescent="0.25">
      <c r="A838" s="9">
        <v>39318</v>
      </c>
      <c r="B838" s="10">
        <v>1.3565217391304348E-2</v>
      </c>
      <c r="C838" s="10">
        <v>3.3967391304347825E-3</v>
      </c>
      <c r="D838" s="10">
        <v>1.0394021739130435E-2</v>
      </c>
      <c r="E838" s="10">
        <v>3.4646739130434782E-3</v>
      </c>
      <c r="F838" s="10">
        <v>4.6583850931677011E-3</v>
      </c>
      <c r="G838" s="10">
        <v>3.910024154589372E-2</v>
      </c>
      <c r="H838" s="10">
        <v>9.7270256916996048E-2</v>
      </c>
      <c r="I838" s="10">
        <v>3.5479037267080744E-2</v>
      </c>
      <c r="J838" s="10">
        <v>2.0652173913043477E-2</v>
      </c>
      <c r="K838" s="10">
        <v>1.1705685618729098E-3</v>
      </c>
      <c r="L838" s="10">
        <v>1.0053150799988088E-2</v>
      </c>
      <c r="M838" s="10">
        <v>0.13637049846288976</v>
      </c>
      <c r="N838" s="10">
        <v>0.11128364389233954</v>
      </c>
      <c r="O838" s="10">
        <v>0</v>
      </c>
      <c r="P838" s="10">
        <v>4.4337658951250587E-2</v>
      </c>
      <c r="Q838">
        <v>16</v>
      </c>
      <c r="R838">
        <v>46</v>
      </c>
      <c r="S838">
        <v>19</v>
      </c>
      <c r="T838">
        <v>44</v>
      </c>
      <c r="U838">
        <v>41</v>
      </c>
      <c r="V838">
        <v>7</v>
      </c>
      <c r="W838">
        <v>2</v>
      </c>
    </row>
    <row r="839" spans="1:23" x14ac:dyDescent="0.25">
      <c r="A839" s="9">
        <v>39311</v>
      </c>
      <c r="B839" s="10">
        <v>1.302367941712204E-2</v>
      </c>
      <c r="C839" s="10">
        <v>2.5089094796863862E-2</v>
      </c>
      <c r="D839" s="10">
        <v>4.6838407494145199E-3</v>
      </c>
      <c r="E839" s="10">
        <v>1.6200578592092577E-2</v>
      </c>
      <c r="F839" s="10">
        <v>2.331511839708561E-3</v>
      </c>
      <c r="G839" s="10">
        <v>5.3278688524590161E-2</v>
      </c>
      <c r="H839" s="10">
        <v>4.7670405522001726E-2</v>
      </c>
      <c r="I839" s="10">
        <v>6.1328705395201556E-2</v>
      </c>
      <c r="J839" s="10">
        <v>2.5089094796863862E-2</v>
      </c>
      <c r="K839" s="10">
        <v>1.1657559198542805E-3</v>
      </c>
      <c r="L839" s="10">
        <v>1.0223889331861967E-2</v>
      </c>
      <c r="M839" s="10">
        <v>0.10094909404659189</v>
      </c>
      <c r="N839" s="10">
        <v>0.1090944574551132</v>
      </c>
      <c r="O839" s="10">
        <v>0</v>
      </c>
      <c r="P839" s="10">
        <v>4.2256500534473017E-2</v>
      </c>
      <c r="Q839">
        <v>17</v>
      </c>
      <c r="R839">
        <v>1</v>
      </c>
      <c r="S839">
        <v>39</v>
      </c>
      <c r="T839">
        <v>8</v>
      </c>
      <c r="U839">
        <v>48</v>
      </c>
      <c r="V839">
        <v>4</v>
      </c>
      <c r="W839">
        <v>6</v>
      </c>
    </row>
    <row r="840" spans="1:23" x14ac:dyDescent="0.25">
      <c r="A840" s="9">
        <v>39304</v>
      </c>
      <c r="B840" s="10">
        <v>2.1923076923076924E-2</v>
      </c>
      <c r="C840" s="10">
        <v>4.7095761381475663E-3</v>
      </c>
      <c r="D840" s="10">
        <v>9.4191522762951327E-3</v>
      </c>
      <c r="E840" s="10">
        <v>1.6289592760180993E-2</v>
      </c>
      <c r="F840" s="10">
        <v>1.6194331983805668E-2</v>
      </c>
      <c r="G840" s="10">
        <v>8.4772370486656187E-2</v>
      </c>
      <c r="H840" s="10">
        <v>0.10100537760112228</v>
      </c>
      <c r="I840" s="10">
        <v>6.8535730081506291E-2</v>
      </c>
      <c r="J840" s="10">
        <v>2.5226946966077402E-2</v>
      </c>
      <c r="K840" s="10">
        <v>1.153846153846154E-3</v>
      </c>
      <c r="L840" s="10">
        <v>1.0216184407350093E-2</v>
      </c>
      <c r="M840" s="10">
        <v>0.18577774808777847</v>
      </c>
      <c r="N840" s="10">
        <v>0.10406855049712192</v>
      </c>
      <c r="O840" s="10">
        <v>0</v>
      </c>
      <c r="P840" s="10">
        <v>4.7415465777793181E-2</v>
      </c>
      <c r="Q840">
        <v>2</v>
      </c>
      <c r="R840">
        <v>39</v>
      </c>
      <c r="S840">
        <v>27</v>
      </c>
      <c r="T840">
        <v>5</v>
      </c>
      <c r="U840">
        <v>8</v>
      </c>
      <c r="V840">
        <v>4</v>
      </c>
      <c r="W840">
        <v>2</v>
      </c>
    </row>
    <row r="841" spans="1:23" x14ac:dyDescent="0.25">
      <c r="A841" s="9">
        <v>39297</v>
      </c>
      <c r="B841" s="10">
        <v>6.9787728990985745E-3</v>
      </c>
      <c r="C841" s="10">
        <v>1.4279643008924779E-2</v>
      </c>
      <c r="D841" s="10">
        <v>4.7598810029749264E-3</v>
      </c>
      <c r="E841" s="10">
        <v>1.163128816516429E-2</v>
      </c>
      <c r="F841" s="10">
        <v>6.9455406471981051E-3</v>
      </c>
      <c r="G841" s="10">
        <v>9.883364027010437E-2</v>
      </c>
      <c r="H841" s="10">
        <v>2.5533821113931612E-2</v>
      </c>
      <c r="I841" s="10">
        <v>4.4595125723360676E-2</v>
      </c>
      <c r="J841" s="10">
        <v>2.5366322363680041E-2</v>
      </c>
      <c r="K841" s="10">
        <v>1.1699707507312315E-3</v>
      </c>
      <c r="L841" s="10">
        <v>1.0090839804070691E-2</v>
      </c>
      <c r="M841" s="10">
        <v>0.12436746138403598</v>
      </c>
      <c r="N841" s="10">
        <v>9.883364027010437E-2</v>
      </c>
      <c r="O841" s="10">
        <v>0</v>
      </c>
      <c r="P841" s="10">
        <v>4.623860285240463E-2</v>
      </c>
      <c r="Q841">
        <v>34</v>
      </c>
      <c r="R841">
        <v>11</v>
      </c>
      <c r="S841">
        <v>39</v>
      </c>
      <c r="T841">
        <v>19</v>
      </c>
      <c r="U841">
        <v>35</v>
      </c>
      <c r="V841">
        <v>1</v>
      </c>
      <c r="W841">
        <v>8</v>
      </c>
    </row>
    <row r="842" spans="1:23" x14ac:dyDescent="0.25">
      <c r="A842" s="9">
        <v>39290</v>
      </c>
      <c r="B842" s="10">
        <v>1.9675925925925927E-2</v>
      </c>
      <c r="C842" s="10">
        <v>5.8641975308641979E-3</v>
      </c>
      <c r="D842" s="10">
        <v>3.4920634920634921E-3</v>
      </c>
      <c r="E842" s="10">
        <v>9.4444444444444445E-3</v>
      </c>
      <c r="F842" s="10">
        <v>8.1666666666666658E-3</v>
      </c>
      <c r="G842" s="10">
        <v>9.1291291291291293E-2</v>
      </c>
      <c r="H842" s="10">
        <v>5.9953703703703703E-2</v>
      </c>
      <c r="I842" s="10">
        <v>4.6643298059964727E-2</v>
      </c>
      <c r="J842" s="10">
        <v>2.5507246376811597E-2</v>
      </c>
      <c r="K842" s="10">
        <v>1.1728395061728395E-3</v>
      </c>
      <c r="L842" s="10">
        <v>9.6117105841672396E-3</v>
      </c>
      <c r="M842" s="10">
        <v>0.151244994994995</v>
      </c>
      <c r="N842" s="10">
        <v>9.1291291291291293E-2</v>
      </c>
      <c r="O842" s="10">
        <v>0</v>
      </c>
      <c r="P842" s="10">
        <v>4.4382410385941207E-2</v>
      </c>
      <c r="Q842">
        <v>4</v>
      </c>
      <c r="R842">
        <v>34</v>
      </c>
      <c r="S842">
        <v>45</v>
      </c>
      <c r="T842">
        <v>23</v>
      </c>
      <c r="U842">
        <v>28</v>
      </c>
      <c r="V842">
        <v>1</v>
      </c>
      <c r="W842">
        <v>5</v>
      </c>
    </row>
    <row r="843" spans="1:23" x14ac:dyDescent="0.25">
      <c r="A843" s="9">
        <v>39283</v>
      </c>
      <c r="B843" s="10">
        <v>2.1229050279329607E-2</v>
      </c>
      <c r="C843" s="10">
        <v>1.0558659217877095E-2</v>
      </c>
      <c r="D843" s="10">
        <v>1.0647387446598751E-2</v>
      </c>
      <c r="E843" s="10">
        <v>1.6424581005586591E-2</v>
      </c>
      <c r="F843" s="10">
        <v>2.4332712600869028E-2</v>
      </c>
      <c r="G843" s="10">
        <v>7.5219473264166004E-2</v>
      </c>
      <c r="H843" s="10">
        <v>3.7350359138068639E-2</v>
      </c>
      <c r="I843" s="10">
        <v>8.3192390550261078E-2</v>
      </c>
      <c r="J843" s="10">
        <v>2.5649744959922272E-2</v>
      </c>
      <c r="K843" s="10">
        <v>1.3256320424202255E-3</v>
      </c>
      <c r="L843" s="10">
        <v>1.0289881724412578E-2</v>
      </c>
      <c r="M843" s="10">
        <v>0.11256983240223464</v>
      </c>
      <c r="N843" s="10">
        <v>9.1801298505209128E-2</v>
      </c>
      <c r="O843" s="10">
        <v>0</v>
      </c>
      <c r="P843" s="10">
        <v>4.3748605421017162E-2</v>
      </c>
      <c r="Q843">
        <v>3</v>
      </c>
      <c r="R843">
        <v>22</v>
      </c>
      <c r="S843">
        <v>21</v>
      </c>
      <c r="T843">
        <v>13</v>
      </c>
      <c r="U843">
        <v>2</v>
      </c>
      <c r="V843">
        <v>2</v>
      </c>
      <c r="W843">
        <v>7</v>
      </c>
    </row>
    <row r="844" spans="1:23" x14ac:dyDescent="0.25">
      <c r="A844" s="9">
        <v>39276</v>
      </c>
      <c r="B844" s="10">
        <v>1.4325842696629214E-2</v>
      </c>
      <c r="C844" s="10">
        <v>1.0890233362143474E-2</v>
      </c>
      <c r="D844" s="10">
        <v>1.5270684371807968E-2</v>
      </c>
      <c r="E844" s="10">
        <v>1.3242375601926162E-2</v>
      </c>
      <c r="F844" s="10">
        <v>1.2100259291270529E-2</v>
      </c>
      <c r="G844" s="10">
        <v>5.7486281682780242E-2</v>
      </c>
      <c r="H844" s="10">
        <v>8.0361504640937956E-2</v>
      </c>
      <c r="I844" s="10">
        <v>6.5829395323777351E-2</v>
      </c>
      <c r="J844" s="10">
        <v>2.5793844650708355E-2</v>
      </c>
      <c r="K844" s="10">
        <v>1.1938202247191011E-3</v>
      </c>
      <c r="L844" s="10">
        <v>1.0279408947455706E-2</v>
      </c>
      <c r="M844" s="10">
        <v>0.13784778632371819</v>
      </c>
      <c r="N844" s="10">
        <v>9.2317036137260861E-2</v>
      </c>
      <c r="O844" s="10">
        <v>0</v>
      </c>
      <c r="P844" s="10">
        <v>4.3733230181599032E-2</v>
      </c>
      <c r="Q844">
        <v>14</v>
      </c>
      <c r="R844">
        <v>22</v>
      </c>
      <c r="S844">
        <v>13</v>
      </c>
      <c r="T844">
        <v>17</v>
      </c>
      <c r="U844">
        <v>18</v>
      </c>
      <c r="V844">
        <v>6</v>
      </c>
      <c r="W844">
        <v>2</v>
      </c>
    </row>
    <row r="845" spans="1:23" x14ac:dyDescent="0.25">
      <c r="A845" s="9">
        <v>39269</v>
      </c>
      <c r="B845" s="10">
        <v>1.7946161515453637E-2</v>
      </c>
      <c r="C845" s="10">
        <v>4.8210922787193973E-3</v>
      </c>
      <c r="D845" s="10">
        <v>2.0220041629497473E-2</v>
      </c>
      <c r="E845" s="10">
        <v>4.8674489352455459E-3</v>
      </c>
      <c r="F845" s="10">
        <v>1.1894142134998512E-2</v>
      </c>
      <c r="G845" s="10">
        <v>5.8111380145278453E-2</v>
      </c>
      <c r="H845" s="10">
        <v>6.3974742439348628E-2</v>
      </c>
      <c r="I845" s="10">
        <v>5.9748886493914563E-2</v>
      </c>
      <c r="J845" s="10">
        <v>2.4760501105379511E-2</v>
      </c>
      <c r="K845" s="10">
        <v>8.6716594402838003E-4</v>
      </c>
      <c r="L845" s="10">
        <v>1.018913495480106E-2</v>
      </c>
      <c r="M845" s="10">
        <v>0.12208612258462709</v>
      </c>
      <c r="N845" s="10">
        <v>8.1233776149030393E-2</v>
      </c>
      <c r="O845" s="10">
        <v>0</v>
      </c>
      <c r="P845" s="10">
        <v>4.2332802554404352E-2</v>
      </c>
      <c r="Q845">
        <v>7</v>
      </c>
      <c r="R845">
        <v>38</v>
      </c>
      <c r="S845">
        <v>4</v>
      </c>
      <c r="T845">
        <v>37</v>
      </c>
      <c r="U845">
        <v>20</v>
      </c>
      <c r="V845">
        <v>5</v>
      </c>
      <c r="W845">
        <v>3</v>
      </c>
    </row>
    <row r="846" spans="1:23" x14ac:dyDescent="0.25">
      <c r="A846" s="9">
        <v>39262</v>
      </c>
      <c r="B846" s="10">
        <v>2.3863636363636365E-2</v>
      </c>
      <c r="C846" s="10">
        <v>1.5415019762845848E-2</v>
      </c>
      <c r="D846" s="10">
        <v>1.2500000000000001E-2</v>
      </c>
      <c r="E846" s="10">
        <v>1.1079545454545455E-2</v>
      </c>
      <c r="F846" s="10">
        <v>4.8295454545454544E-3</v>
      </c>
      <c r="G846" s="10">
        <v>0.12202995867768596</v>
      </c>
      <c r="H846" s="10">
        <v>5.5262445887445888E-2</v>
      </c>
      <c r="I846" s="10">
        <v>6.768774703557312E-2</v>
      </c>
      <c r="J846" s="10">
        <v>2.4901185770750987E-2</v>
      </c>
      <c r="K846" s="10">
        <v>1.1904761904761906E-3</v>
      </c>
      <c r="L846" s="10">
        <v>1.0504469265031029E-2</v>
      </c>
      <c r="M846" s="10">
        <v>0.17729240456513184</v>
      </c>
      <c r="N846" s="10">
        <v>0.12202995867768596</v>
      </c>
      <c r="O846" s="10">
        <v>0</v>
      </c>
      <c r="P846" s="10">
        <v>4.4980329582021049E-2</v>
      </c>
      <c r="Q846">
        <v>2</v>
      </c>
      <c r="R846">
        <v>12</v>
      </c>
      <c r="S846">
        <v>19</v>
      </c>
      <c r="T846">
        <v>22</v>
      </c>
      <c r="U846">
        <v>40</v>
      </c>
      <c r="V846">
        <v>1</v>
      </c>
      <c r="W846">
        <v>5</v>
      </c>
    </row>
    <row r="847" spans="1:23" x14ac:dyDescent="0.25">
      <c r="A847" s="9">
        <v>39255</v>
      </c>
      <c r="B847" s="10">
        <v>2.2800000000000001E-2</v>
      </c>
      <c r="C847" s="10">
        <v>1.5847619047619048E-2</v>
      </c>
      <c r="D847" s="10">
        <v>2.476190476190476E-3</v>
      </c>
      <c r="E847" s="10">
        <v>1.2698412698412698E-3</v>
      </c>
      <c r="F847" s="10">
        <v>8.4999999999999989E-3</v>
      </c>
      <c r="G847" s="10">
        <v>0.10536585365853658</v>
      </c>
      <c r="H847" s="10">
        <v>7.8857142857142848E-2</v>
      </c>
      <c r="I847" s="10">
        <v>5.0893650793650796E-2</v>
      </c>
      <c r="J847" s="10">
        <v>2.5043478260869563E-2</v>
      </c>
      <c r="K847" s="10">
        <v>1.2100840336134453E-3</v>
      </c>
      <c r="L847" s="10">
        <v>1.0300201093928225E-2</v>
      </c>
      <c r="M847" s="10">
        <v>0.18422299651567942</v>
      </c>
      <c r="N847" s="10">
        <v>0.11688311688311687</v>
      </c>
      <c r="O847" s="10">
        <v>0</v>
      </c>
      <c r="P847" s="10">
        <v>4.9852993957216145E-2</v>
      </c>
      <c r="Q847">
        <v>3</v>
      </c>
      <c r="R847">
        <v>11</v>
      </c>
      <c r="S847">
        <v>45</v>
      </c>
      <c r="T847">
        <v>47</v>
      </c>
      <c r="U847">
        <v>29</v>
      </c>
      <c r="V847">
        <v>2</v>
      </c>
      <c r="W847">
        <v>3</v>
      </c>
    </row>
    <row r="848" spans="1:23" x14ac:dyDescent="0.25">
      <c r="A848" s="9">
        <v>39248</v>
      </c>
      <c r="B848" s="10">
        <v>1.3546798029556649E-2</v>
      </c>
      <c r="C848" s="10">
        <v>1.0991379310344827E-2</v>
      </c>
      <c r="D848" s="10">
        <v>1.8148820326678767E-2</v>
      </c>
      <c r="E848" s="10">
        <v>2.2988505747126436E-2</v>
      </c>
      <c r="F848" s="10">
        <v>7.4270557029177718E-3</v>
      </c>
      <c r="G848" s="10">
        <v>0.1030277544154752</v>
      </c>
      <c r="H848" s="10">
        <v>2.3664638269100743E-2</v>
      </c>
      <c r="I848" s="10">
        <v>7.3102559116624444E-2</v>
      </c>
      <c r="J848" s="10">
        <v>2.4137931034482758E-2</v>
      </c>
      <c r="K848" s="10">
        <v>1.2170385395537525E-3</v>
      </c>
      <c r="L848" s="10">
        <v>1.0901083759889267E-2</v>
      </c>
      <c r="M848" s="10">
        <v>0.12669239268457594</v>
      </c>
      <c r="N848" s="10">
        <v>0.11167711598746083</v>
      </c>
      <c r="O848" s="10">
        <v>0</v>
      </c>
      <c r="P848" s="10">
        <v>4.8416208365560272E-2</v>
      </c>
      <c r="Q848">
        <v>14</v>
      </c>
      <c r="R848">
        <v>26</v>
      </c>
      <c r="S848">
        <v>7</v>
      </c>
      <c r="T848">
        <v>3</v>
      </c>
      <c r="U848">
        <v>35</v>
      </c>
      <c r="V848">
        <v>2</v>
      </c>
      <c r="W848">
        <v>8</v>
      </c>
    </row>
    <row r="849" spans="1:23" x14ac:dyDescent="0.25">
      <c r="A849" s="9">
        <v>39241</v>
      </c>
      <c r="B849" s="10">
        <v>2.7745664739884393E-2</v>
      </c>
      <c r="C849" s="10">
        <v>1.8166804293971925E-2</v>
      </c>
      <c r="D849" s="10">
        <v>7.5669994745139251E-3</v>
      </c>
      <c r="E849" s="10">
        <v>2.4566473988439307E-3</v>
      </c>
      <c r="F849" s="10">
        <v>8.6319845857418115E-3</v>
      </c>
      <c r="G849" s="10">
        <v>5.0578034682080927E-2</v>
      </c>
      <c r="H849" s="10">
        <v>4.1688561919775796E-2</v>
      </c>
      <c r="I849" s="10">
        <v>6.4568100492955985E-2</v>
      </c>
      <c r="J849" s="10">
        <v>2.7745664739884393E-2</v>
      </c>
      <c r="K849" s="10">
        <v>1.2138728323699422E-3</v>
      </c>
      <c r="L849" s="10">
        <v>1.1302516774171911E-2</v>
      </c>
      <c r="M849" s="10">
        <v>9.2266596601856724E-2</v>
      </c>
      <c r="N849" s="10">
        <v>0.10362329056816579</v>
      </c>
      <c r="O849" s="10">
        <v>0</v>
      </c>
      <c r="P849" s="10">
        <v>4.5503342101427625E-2</v>
      </c>
      <c r="Q849">
        <v>1</v>
      </c>
      <c r="R849">
        <v>8</v>
      </c>
      <c r="S849">
        <v>34</v>
      </c>
      <c r="T849">
        <v>46</v>
      </c>
      <c r="U849">
        <v>31</v>
      </c>
      <c r="V849">
        <v>5</v>
      </c>
      <c r="W849">
        <v>6</v>
      </c>
    </row>
    <row r="850" spans="1:23" x14ac:dyDescent="0.25">
      <c r="A850" s="9">
        <v>39234</v>
      </c>
      <c r="B850" s="10">
        <v>7.3439412484700116E-3</v>
      </c>
      <c r="C850" s="10">
        <v>6.5406976744186041E-3</v>
      </c>
      <c r="D850" s="10">
        <v>3.6821705426356589E-3</v>
      </c>
      <c r="E850" s="10">
        <v>9.8191214470284231E-3</v>
      </c>
      <c r="F850" s="10">
        <v>1.3774597495527728E-2</v>
      </c>
      <c r="G850" s="10">
        <v>5.0541754756871039E-2</v>
      </c>
      <c r="H850" s="10">
        <v>9.2847075405214946E-2</v>
      </c>
      <c r="I850" s="10">
        <v>4.1160528408080425E-2</v>
      </c>
      <c r="J850" s="10">
        <v>2.7906976744186046E-2</v>
      </c>
      <c r="K850" s="10">
        <v>1.2354651162790698E-3</v>
      </c>
      <c r="L850" s="10">
        <v>1.1108347242771927E-2</v>
      </c>
      <c r="M850" s="10">
        <v>0.14338883016208598</v>
      </c>
      <c r="N850" s="10">
        <v>9.826999432785026E-2</v>
      </c>
      <c r="O850" s="10">
        <v>0</v>
      </c>
      <c r="P850" s="10">
        <v>4.752869651751071E-2</v>
      </c>
      <c r="Q850">
        <v>36</v>
      </c>
      <c r="R850">
        <v>37</v>
      </c>
      <c r="S850">
        <v>45</v>
      </c>
      <c r="T850">
        <v>27</v>
      </c>
      <c r="U850">
        <v>13</v>
      </c>
      <c r="V850">
        <v>6</v>
      </c>
      <c r="W850">
        <v>2</v>
      </c>
    </row>
    <row r="851" spans="1:23" x14ac:dyDescent="0.25">
      <c r="A851" s="9">
        <v>39227</v>
      </c>
      <c r="B851" s="10">
        <v>8.732943469785575E-3</v>
      </c>
      <c r="C851" s="10">
        <v>2.4622960911049553E-3</v>
      </c>
      <c r="D851" s="10">
        <v>1.2475633528265108E-3</v>
      </c>
      <c r="E851" s="10">
        <v>4.9382716049382715E-3</v>
      </c>
      <c r="F851" s="10">
        <v>2.7935222672064778E-2</v>
      </c>
      <c r="G851" s="10">
        <v>7.2124756335282647E-2</v>
      </c>
      <c r="H851" s="10">
        <v>7.8399122807017538E-2</v>
      </c>
      <c r="I851" s="10">
        <v>4.5316297190720091E-2</v>
      </c>
      <c r="J851" s="10">
        <v>2.8070175438596492E-2</v>
      </c>
      <c r="K851" s="10">
        <v>1.2345679012345679E-3</v>
      </c>
      <c r="L851" s="10">
        <v>1.0810402284470482E-2</v>
      </c>
      <c r="M851" s="10">
        <v>0.1505238791423002</v>
      </c>
      <c r="N851" s="10">
        <v>9.5849379546427041E-2</v>
      </c>
      <c r="O851" s="10">
        <v>0</v>
      </c>
      <c r="P851" s="10">
        <v>4.9594225516371493E-2</v>
      </c>
      <c r="Q851">
        <v>27</v>
      </c>
      <c r="R851">
        <v>46</v>
      </c>
      <c r="S851">
        <v>49</v>
      </c>
      <c r="T851">
        <v>39</v>
      </c>
      <c r="U851">
        <v>2</v>
      </c>
      <c r="V851">
        <v>5</v>
      </c>
      <c r="W851">
        <v>3</v>
      </c>
    </row>
    <row r="852" spans="1:23" x14ac:dyDescent="0.25">
      <c r="A852" s="9">
        <v>39220</v>
      </c>
      <c r="B852" s="10">
        <v>1.2418300653594771E-3</v>
      </c>
      <c r="C852" s="10">
        <v>1.3803921568627449E-2</v>
      </c>
      <c r="D852" s="10">
        <v>2.1176470588235293E-2</v>
      </c>
      <c r="E852" s="10">
        <v>8.9215686274509813E-3</v>
      </c>
      <c r="F852" s="10">
        <v>3.7370242214532874E-3</v>
      </c>
      <c r="G852" s="10">
        <v>2.1212121212121213E-2</v>
      </c>
      <c r="H852" s="10">
        <v>2.7086183310533519E-2</v>
      </c>
      <c r="I852" s="10">
        <v>4.8880815071126481E-2</v>
      </c>
      <c r="J852" s="10">
        <v>2.823529411764706E-2</v>
      </c>
      <c r="K852" s="10">
        <v>1.2418300653594771E-3</v>
      </c>
      <c r="L852" s="10">
        <v>1.0726999571246877E-2</v>
      </c>
      <c r="M852" s="10">
        <v>4.8298304522654732E-2</v>
      </c>
      <c r="N852" s="10">
        <v>8.787878787878789E-2</v>
      </c>
      <c r="O852" s="10">
        <v>0</v>
      </c>
      <c r="P852" s="10">
        <v>4.4858410773261276E-2</v>
      </c>
      <c r="Q852">
        <v>50</v>
      </c>
      <c r="R852">
        <v>15</v>
      </c>
      <c r="S852">
        <v>8</v>
      </c>
      <c r="T852">
        <v>26</v>
      </c>
      <c r="U852">
        <v>42</v>
      </c>
      <c r="V852">
        <v>9</v>
      </c>
      <c r="W852">
        <v>8</v>
      </c>
    </row>
    <row r="853" spans="1:23" x14ac:dyDescent="0.25">
      <c r="A853" s="9">
        <v>39213</v>
      </c>
      <c r="B853" s="10">
        <v>5.0493096646942797E-3</v>
      </c>
      <c r="C853" s="10">
        <v>2.7218934911242602E-2</v>
      </c>
      <c r="D853" s="10">
        <v>3.7591367908109993E-3</v>
      </c>
      <c r="E853" s="10">
        <v>3.8038884192730348E-3</v>
      </c>
      <c r="F853" s="10">
        <v>1.3831360946745561E-2</v>
      </c>
      <c r="G853" s="10">
        <v>3.6612426035502958E-2</v>
      </c>
      <c r="H853" s="10">
        <v>9.6928712313327697E-2</v>
      </c>
      <c r="I853" s="10">
        <v>5.3662630732766475E-2</v>
      </c>
      <c r="J853" s="10">
        <v>2.8402366863905324E-2</v>
      </c>
      <c r="K853" s="10">
        <v>1.2457178449081282E-3</v>
      </c>
      <c r="L853" s="10">
        <v>1.0795989465704526E-2</v>
      </c>
      <c r="M853" s="10">
        <v>0.13354113834883066</v>
      </c>
      <c r="N853" s="10">
        <v>9.6928712313327697E-2</v>
      </c>
      <c r="O853" s="10">
        <v>0</v>
      </c>
      <c r="P853" s="10">
        <v>4.7402499186328932E-2</v>
      </c>
      <c r="Q853">
        <v>36</v>
      </c>
      <c r="R853">
        <v>3</v>
      </c>
      <c r="S853">
        <v>41</v>
      </c>
      <c r="T853">
        <v>38</v>
      </c>
      <c r="U853">
        <v>15</v>
      </c>
      <c r="V853">
        <v>7</v>
      </c>
      <c r="W853">
        <v>1</v>
      </c>
    </row>
    <row r="854" spans="1:23" x14ac:dyDescent="0.25">
      <c r="A854" s="9">
        <v>39206</v>
      </c>
      <c r="B854" s="10">
        <v>2.1362433862433861E-2</v>
      </c>
      <c r="C854" s="10">
        <v>6.5476190476190478E-3</v>
      </c>
      <c r="D854" s="10">
        <v>1.7777777777777781E-2</v>
      </c>
      <c r="E854" s="10">
        <v>7.5630252100840345E-3</v>
      </c>
      <c r="F854" s="10">
        <v>2.5510204081632651E-3</v>
      </c>
      <c r="G854" s="10">
        <v>2.7408637873754155E-2</v>
      </c>
      <c r="H854" s="10">
        <v>0.11592261904761904</v>
      </c>
      <c r="I854" s="10">
        <v>5.5801876306077997E-2</v>
      </c>
      <c r="J854" s="10">
        <v>2.8571428571428571E-2</v>
      </c>
      <c r="K854" s="10">
        <v>1.2566137566137564E-3</v>
      </c>
      <c r="L854" s="10">
        <v>1.1018722703410007E-2</v>
      </c>
      <c r="M854" s="10">
        <v>0.14333125692137319</v>
      </c>
      <c r="N854" s="10">
        <v>0.11592261904761904</v>
      </c>
      <c r="O854" s="10">
        <v>0</v>
      </c>
      <c r="P854" s="10">
        <v>4.8688732063796737E-2</v>
      </c>
      <c r="Q854">
        <v>9</v>
      </c>
      <c r="R854">
        <v>32</v>
      </c>
      <c r="S854">
        <v>12</v>
      </c>
      <c r="T854">
        <v>30</v>
      </c>
      <c r="U854">
        <v>42</v>
      </c>
      <c r="V854">
        <v>8</v>
      </c>
      <c r="W854">
        <v>1</v>
      </c>
    </row>
    <row r="855" spans="1:23" x14ac:dyDescent="0.25">
      <c r="A855" s="9">
        <v>39199</v>
      </c>
      <c r="B855" s="10">
        <v>3.8494439692044477E-3</v>
      </c>
      <c r="C855" s="10">
        <v>3.9194338595536201E-3</v>
      </c>
      <c r="D855" s="10">
        <v>1.2831479897348161E-2</v>
      </c>
      <c r="E855" s="10">
        <v>1.6433799068529608E-2</v>
      </c>
      <c r="F855" s="10">
        <v>2.1556886227544911E-2</v>
      </c>
      <c r="G855" s="10">
        <v>8.2763045337895635E-2</v>
      </c>
      <c r="H855" s="10">
        <v>8.0355418195866335E-2</v>
      </c>
      <c r="I855" s="10">
        <v>5.8591043022180753E-2</v>
      </c>
      <c r="J855" s="10">
        <v>2.874251497005988E-2</v>
      </c>
      <c r="K855" s="10">
        <v>1.2680521310320535E-3</v>
      </c>
      <c r="L855" s="10">
        <v>1.1332314946129159E-2</v>
      </c>
      <c r="M855" s="10">
        <v>0.16311846353376197</v>
      </c>
      <c r="N855" s="10">
        <v>0.11661676646706585</v>
      </c>
      <c r="O855" s="10">
        <v>0</v>
      </c>
      <c r="P855" s="10">
        <v>5.1041292712102594E-2</v>
      </c>
      <c r="Q855">
        <v>41</v>
      </c>
      <c r="R855">
        <v>38</v>
      </c>
      <c r="S855">
        <v>17</v>
      </c>
      <c r="T855">
        <v>14</v>
      </c>
      <c r="U855">
        <v>8</v>
      </c>
      <c r="V855">
        <v>2</v>
      </c>
      <c r="W855">
        <v>3</v>
      </c>
    </row>
    <row r="856" spans="1:23" x14ac:dyDescent="0.25">
      <c r="A856" s="9">
        <v>39192</v>
      </c>
      <c r="B856" s="10">
        <v>6.3411540900443876E-3</v>
      </c>
      <c r="C856" s="10">
        <v>2.0481927710843374E-2</v>
      </c>
      <c r="D856" s="10">
        <v>1.5490533562822718E-2</v>
      </c>
      <c r="E856" s="10">
        <v>6.400602409638554E-3</v>
      </c>
      <c r="F856" s="10">
        <v>6.4874884151992591E-3</v>
      </c>
      <c r="G856" s="10">
        <v>3.3960843373493976E-2</v>
      </c>
      <c r="H856" s="10">
        <v>2.168674698795181E-2</v>
      </c>
      <c r="I856" s="10">
        <v>5.5201706188548284E-2</v>
      </c>
      <c r="J856" s="10">
        <v>2.891566265060241E-2</v>
      </c>
      <c r="K856" s="10">
        <v>1.2756909992912829E-3</v>
      </c>
      <c r="L856" s="10">
        <v>1.1369015362652841E-2</v>
      </c>
      <c r="M856" s="10">
        <v>5.5647590361445787E-2</v>
      </c>
      <c r="N856" s="10">
        <v>0.11114457831325301</v>
      </c>
      <c r="O856" s="10">
        <v>0</v>
      </c>
      <c r="P856" s="10">
        <v>4.5430208738178518E-2</v>
      </c>
      <c r="Q856">
        <v>34</v>
      </c>
      <c r="R856">
        <v>10</v>
      </c>
      <c r="S856">
        <v>15</v>
      </c>
      <c r="T856">
        <v>33</v>
      </c>
      <c r="U856">
        <v>31</v>
      </c>
      <c r="V856">
        <v>8</v>
      </c>
      <c r="W856">
        <v>9</v>
      </c>
    </row>
    <row r="857" spans="1:23" x14ac:dyDescent="0.25">
      <c r="A857" s="9">
        <v>39185</v>
      </c>
      <c r="B857" s="10">
        <v>1.5664335664335668E-2</v>
      </c>
      <c r="C857" s="10">
        <v>6.6666666666666671E-3</v>
      </c>
      <c r="D857" s="10">
        <v>2.597402597402597E-3</v>
      </c>
      <c r="E857" s="10">
        <v>7.7272727272727276E-3</v>
      </c>
      <c r="F857" s="10">
        <v>5.1717171717171719E-3</v>
      </c>
      <c r="G857" s="10">
        <v>3.1080031080031077E-2</v>
      </c>
      <c r="H857" s="10">
        <v>0.10606060606060606</v>
      </c>
      <c r="I857" s="10">
        <v>3.7827394827394833E-2</v>
      </c>
      <c r="J857" s="10">
        <v>2.9090909090909091E-2</v>
      </c>
      <c r="K857" s="10">
        <v>8.5561497326203215E-4</v>
      </c>
      <c r="L857" s="10">
        <v>1.1336330688296814E-2</v>
      </c>
      <c r="M857" s="10">
        <v>0.13714063714063715</v>
      </c>
      <c r="N857" s="10">
        <v>0.10606060606060606</v>
      </c>
      <c r="O857" s="10">
        <v>0</v>
      </c>
      <c r="P857" s="10">
        <v>4.5205551582934288E-2</v>
      </c>
      <c r="Q857">
        <v>14</v>
      </c>
      <c r="R857">
        <v>32</v>
      </c>
      <c r="S857">
        <v>46</v>
      </c>
      <c r="T857">
        <v>28</v>
      </c>
      <c r="U857">
        <v>38</v>
      </c>
      <c r="V857">
        <v>8</v>
      </c>
      <c r="W857">
        <v>1</v>
      </c>
    </row>
    <row r="858" spans="1:23" x14ac:dyDescent="0.25">
      <c r="A858" s="9">
        <v>39178</v>
      </c>
      <c r="B858" s="10">
        <v>1.6646341463414635E-2</v>
      </c>
      <c r="C858" s="10">
        <v>1.5447154471544714E-2</v>
      </c>
      <c r="D858" s="10">
        <v>9.1932457786116327E-3</v>
      </c>
      <c r="E858" s="10">
        <v>3.9198606271777002E-3</v>
      </c>
      <c r="F858" s="10">
        <v>3.9634146341463415E-3</v>
      </c>
      <c r="G858" s="10">
        <v>5.0064184852374835E-2</v>
      </c>
      <c r="H858" s="10">
        <v>9.6817370612730519E-2</v>
      </c>
      <c r="I858" s="10">
        <v>4.9170016974895023E-2</v>
      </c>
      <c r="J858" s="10">
        <v>2.9268292682926831E-2</v>
      </c>
      <c r="K858" s="10">
        <v>4.3041606886657106E-4</v>
      </c>
      <c r="L858" s="10">
        <v>1.1109887942439922E-2</v>
      </c>
      <c r="M858" s="10">
        <v>0.14688155546510534</v>
      </c>
      <c r="N858" s="10">
        <v>0.10670731707317073</v>
      </c>
      <c r="O858" s="10">
        <v>0</v>
      </c>
      <c r="P858" s="10">
        <v>4.8075521978555469E-2</v>
      </c>
      <c r="Q858">
        <v>12</v>
      </c>
      <c r="R858">
        <v>17</v>
      </c>
      <c r="S858">
        <v>24</v>
      </c>
      <c r="T858">
        <v>40</v>
      </c>
      <c r="U858">
        <v>38</v>
      </c>
      <c r="V858">
        <v>7</v>
      </c>
      <c r="W858">
        <v>2</v>
      </c>
    </row>
    <row r="859" spans="1:23" x14ac:dyDescent="0.25">
      <c r="A859" s="9">
        <v>39171</v>
      </c>
      <c r="B859" s="10">
        <v>1.3087934560327199E-2</v>
      </c>
      <c r="C859" s="10">
        <v>1.1384479160078426E-3</v>
      </c>
      <c r="D859" s="10">
        <v>1.5541922290388548E-2</v>
      </c>
      <c r="E859" s="10">
        <v>1.3213780084945731E-2</v>
      </c>
      <c r="F859" s="10">
        <v>2.3006134969325155E-3</v>
      </c>
      <c r="G859" s="10">
        <v>2.513841089331139E-2</v>
      </c>
      <c r="H859" s="10">
        <v>6.3328715614486442E-2</v>
      </c>
      <c r="I859" s="10">
        <v>4.5282698348601838E-2</v>
      </c>
      <c r="J859" s="10">
        <v>2.9447852760736196E-2</v>
      </c>
      <c r="K859" s="10">
        <v>1.1384479160078426E-3</v>
      </c>
      <c r="L859" s="10">
        <v>1.1133900678618738E-2</v>
      </c>
      <c r="M859" s="10">
        <v>8.8467126507797839E-2</v>
      </c>
      <c r="N859" s="10">
        <v>0.10736196319018405</v>
      </c>
      <c r="O859" s="10">
        <v>0</v>
      </c>
      <c r="P859" s="10">
        <v>4.4180641919731922E-2</v>
      </c>
      <c r="Q859">
        <v>20</v>
      </c>
      <c r="R859">
        <v>50</v>
      </c>
      <c r="S859">
        <v>16</v>
      </c>
      <c r="T859">
        <v>19</v>
      </c>
      <c r="U859">
        <v>45</v>
      </c>
      <c r="V859">
        <v>9</v>
      </c>
      <c r="W859">
        <v>5</v>
      </c>
    </row>
    <row r="860" spans="1:23" x14ac:dyDescent="0.25">
      <c r="A860" s="9">
        <v>39164</v>
      </c>
      <c r="B860" s="10">
        <v>1.1965811965811965E-2</v>
      </c>
      <c r="C860" s="10">
        <v>8.024691358024692E-3</v>
      </c>
      <c r="D860" s="10">
        <v>6.9444444444444449E-3</v>
      </c>
      <c r="E860" s="10">
        <v>1.2037037037037037E-2</v>
      </c>
      <c r="F860" s="10">
        <v>5.2469135802469136E-3</v>
      </c>
      <c r="G860" s="10">
        <v>0.1138888888888889</v>
      </c>
      <c r="H860" s="10">
        <v>0.10460460460460459</v>
      </c>
      <c r="I860" s="10">
        <v>4.4218898385565052E-2</v>
      </c>
      <c r="J860" s="10">
        <v>2.9629629629629631E-2</v>
      </c>
      <c r="K860" s="10">
        <v>1.3295346628679962E-3</v>
      </c>
      <c r="L860" s="10">
        <v>1.1163074773021029E-2</v>
      </c>
      <c r="M860" s="10">
        <v>0.21849349349349351</v>
      </c>
      <c r="N860" s="10">
        <v>0.1138888888888889</v>
      </c>
      <c r="O860" s="10">
        <v>0</v>
      </c>
      <c r="P860" s="10">
        <v>4.9444826401036153E-2</v>
      </c>
      <c r="Q860">
        <v>22</v>
      </c>
      <c r="R860">
        <v>29</v>
      </c>
      <c r="S860">
        <v>32</v>
      </c>
      <c r="T860">
        <v>21</v>
      </c>
      <c r="U860">
        <v>36</v>
      </c>
      <c r="V860">
        <v>1</v>
      </c>
      <c r="W860">
        <v>3</v>
      </c>
    </row>
    <row r="861" spans="1:23" x14ac:dyDescent="0.25">
      <c r="A861" s="9">
        <v>39157</v>
      </c>
      <c r="B861" s="10">
        <v>1.8478260869565218E-2</v>
      </c>
      <c r="C861" s="10">
        <v>7.8674948240165625E-3</v>
      </c>
      <c r="D861" s="10">
        <v>1.6053511705685621E-2</v>
      </c>
      <c r="E861" s="10">
        <v>8.0745341614906832E-3</v>
      </c>
      <c r="F861" s="10">
        <v>1.5900621118012423E-2</v>
      </c>
      <c r="G861" s="10">
        <v>6.4412238325281798E-2</v>
      </c>
      <c r="H861" s="10">
        <v>1.281055900621118E-2</v>
      </c>
      <c r="I861" s="10">
        <v>6.6374422678770501E-2</v>
      </c>
      <c r="J861" s="10">
        <v>2.9813664596273291E-2</v>
      </c>
      <c r="K861" s="10">
        <v>1.3309671694764862E-3</v>
      </c>
      <c r="L861" s="10">
        <v>1.1341113160626628E-2</v>
      </c>
      <c r="M861" s="10">
        <v>7.7222797331492982E-2</v>
      </c>
      <c r="N861" s="10">
        <v>0.11141304347826086</v>
      </c>
      <c r="O861" s="10">
        <v>0</v>
      </c>
      <c r="P861" s="10">
        <v>4.819167409387224E-2</v>
      </c>
      <c r="Q861">
        <v>8</v>
      </c>
      <c r="R861">
        <v>32</v>
      </c>
      <c r="S861">
        <v>13</v>
      </c>
      <c r="T861">
        <v>30</v>
      </c>
      <c r="U861">
        <v>16</v>
      </c>
      <c r="V861">
        <v>4</v>
      </c>
      <c r="W861">
        <v>9</v>
      </c>
    </row>
    <row r="862" spans="1:23" x14ac:dyDescent="0.25">
      <c r="A862" s="9">
        <v>39150</v>
      </c>
      <c r="B862" s="10">
        <v>1.3636363636363635E-3</v>
      </c>
      <c r="C862" s="10">
        <v>2.613636363636364E-3</v>
      </c>
      <c r="D862" s="10">
        <v>1.2115384615384616E-2</v>
      </c>
      <c r="E862" s="10">
        <v>1.3333333333333332E-2</v>
      </c>
      <c r="F862" s="10">
        <v>2.7272727272727271E-3</v>
      </c>
      <c r="G862" s="10">
        <v>7.6874999999999985E-2</v>
      </c>
      <c r="H862" s="10">
        <v>5.1612903225806452E-2</v>
      </c>
      <c r="I862" s="10">
        <v>3.2153263403263403E-2</v>
      </c>
      <c r="J862" s="10">
        <v>0.03</v>
      </c>
      <c r="K862" s="10">
        <v>1.3392857142857143E-3</v>
      </c>
      <c r="L862" s="10">
        <v>1.1091428047571626E-2</v>
      </c>
      <c r="M862" s="10">
        <v>0.12848790322580644</v>
      </c>
      <c r="N862" s="10">
        <v>0.109375</v>
      </c>
      <c r="O862" s="10">
        <v>0</v>
      </c>
      <c r="P862" s="10">
        <v>5.0098921586236772E-2</v>
      </c>
      <c r="Q862">
        <v>48</v>
      </c>
      <c r="R862">
        <v>45</v>
      </c>
      <c r="S862">
        <v>22</v>
      </c>
      <c r="T862">
        <v>18</v>
      </c>
      <c r="U862">
        <v>42</v>
      </c>
      <c r="V862">
        <v>4</v>
      </c>
      <c r="W862">
        <v>6</v>
      </c>
    </row>
    <row r="863" spans="1:23" x14ac:dyDescent="0.25">
      <c r="A863" s="9">
        <v>39143</v>
      </c>
      <c r="B863" s="10">
        <v>2.6355196166516919E-2</v>
      </c>
      <c r="C863" s="10">
        <v>5.3908355795148242E-3</v>
      </c>
      <c r="D863" s="10">
        <v>1.7520215633423181E-2</v>
      </c>
      <c r="E863" s="10">
        <v>6.7085953878406705E-3</v>
      </c>
      <c r="F863" s="10">
        <v>1.3836477987421384E-2</v>
      </c>
      <c r="G863" s="10">
        <v>2.9027576197387519E-2</v>
      </c>
      <c r="H863" s="10">
        <v>5.5241090146750528E-2</v>
      </c>
      <c r="I863" s="10">
        <v>6.981132075471698E-2</v>
      </c>
      <c r="J863" s="10">
        <v>2.8876127973748975E-2</v>
      </c>
      <c r="K863" s="10">
        <v>1.0107816711590297E-3</v>
      </c>
      <c r="L863" s="10">
        <v>1.1482446611998192E-2</v>
      </c>
      <c r="M863" s="10">
        <v>8.4268666344138043E-2</v>
      </c>
      <c r="N863" s="10">
        <v>0.10358860525342213</v>
      </c>
      <c r="O863" s="10">
        <v>0</v>
      </c>
      <c r="P863" s="10">
        <v>4.5851699203983E-2</v>
      </c>
      <c r="Q863">
        <v>3</v>
      </c>
      <c r="R863">
        <v>41</v>
      </c>
      <c r="S863">
        <v>8</v>
      </c>
      <c r="T863">
        <v>36</v>
      </c>
      <c r="U863">
        <v>18</v>
      </c>
      <c r="V863">
        <v>8</v>
      </c>
      <c r="W863">
        <v>5</v>
      </c>
    </row>
    <row r="864" spans="1:23" x14ac:dyDescent="0.25">
      <c r="A864" s="9">
        <v>39136</v>
      </c>
      <c r="B864" s="10">
        <v>1.1139240506329114E-2</v>
      </c>
      <c r="C864" s="10">
        <v>1.1992005329780146E-2</v>
      </c>
      <c r="D864" s="10">
        <v>6.962025316455696E-3</v>
      </c>
      <c r="E864" s="10">
        <v>8.6964924147260602E-4</v>
      </c>
      <c r="F864" s="10">
        <v>5.7866184448462929E-3</v>
      </c>
      <c r="G864" s="10">
        <v>3.5970464135021092E-2</v>
      </c>
      <c r="H864" s="10">
        <v>9.7435043304463703E-2</v>
      </c>
      <c r="I864" s="10">
        <v>3.6749538838883856E-2</v>
      </c>
      <c r="J864" s="10">
        <v>2.9058888277380297E-2</v>
      </c>
      <c r="K864" s="10">
        <v>6.7811934900542496E-4</v>
      </c>
      <c r="L864" s="10">
        <v>1.1285665890609324E-2</v>
      </c>
      <c r="M864" s="10">
        <v>0.13340550743948479</v>
      </c>
      <c r="N864" s="10">
        <v>0.10098659717051377</v>
      </c>
      <c r="O864" s="10">
        <v>0</v>
      </c>
      <c r="P864" s="10">
        <v>4.5320159393969189E-2</v>
      </c>
      <c r="Q864">
        <v>23</v>
      </c>
      <c r="R864">
        <v>21</v>
      </c>
      <c r="S864">
        <v>32</v>
      </c>
      <c r="T864">
        <v>49</v>
      </c>
      <c r="U864">
        <v>36</v>
      </c>
      <c r="V864">
        <v>7</v>
      </c>
      <c r="W864">
        <v>3</v>
      </c>
    </row>
    <row r="865" spans="1:23" x14ac:dyDescent="0.25">
      <c r="A865" s="9">
        <v>39129</v>
      </c>
      <c r="B865" s="10">
        <v>1.0727455581629233E-2</v>
      </c>
      <c r="C865" s="10">
        <v>9.4417384788310216E-3</v>
      </c>
      <c r="D865" s="10">
        <v>5.7324840764331206E-3</v>
      </c>
      <c r="E865" s="10">
        <v>1.3896931094383324E-2</v>
      </c>
      <c r="F865" s="10">
        <v>3.0471337579617834E-2</v>
      </c>
      <c r="G865" s="10">
        <v>4.8995590396864283E-2</v>
      </c>
      <c r="H865" s="10">
        <v>4.9363057324840767E-2</v>
      </c>
      <c r="I865" s="10">
        <v>7.0269946810894532E-2</v>
      </c>
      <c r="J865" s="10">
        <v>3.0471337579617834E-2</v>
      </c>
      <c r="K865" s="10">
        <v>3.4121929026387628E-4</v>
      </c>
      <c r="L865" s="10">
        <v>1.1684190584726771E-2</v>
      </c>
      <c r="M865" s="10">
        <v>9.835864772170505E-2</v>
      </c>
      <c r="N865" s="10">
        <v>9.8351442487823154E-2</v>
      </c>
      <c r="O865" s="10">
        <v>0</v>
      </c>
      <c r="P865" s="10">
        <v>4.4521015607067782E-2</v>
      </c>
      <c r="Q865">
        <v>26</v>
      </c>
      <c r="R865">
        <v>29</v>
      </c>
      <c r="S865">
        <v>38</v>
      </c>
      <c r="T865">
        <v>17</v>
      </c>
      <c r="U865">
        <v>1</v>
      </c>
      <c r="V865">
        <v>6</v>
      </c>
      <c r="W865">
        <v>5</v>
      </c>
    </row>
    <row r="866" spans="1:23" x14ac:dyDescent="0.25">
      <c r="A866" s="9">
        <v>39122</v>
      </c>
      <c r="B866" s="10">
        <v>2.7149321266968329E-3</v>
      </c>
      <c r="C866" s="10">
        <v>9.6646942800788938E-3</v>
      </c>
      <c r="D866" s="10">
        <v>4.1666666666666666E-3</v>
      </c>
      <c r="E866" s="10">
        <v>4.0723981900452491E-3</v>
      </c>
      <c r="F866" s="10">
        <v>4.807692307692308E-3</v>
      </c>
      <c r="G866" s="10">
        <v>4.3103448275862072E-2</v>
      </c>
      <c r="H866" s="10">
        <v>9.2838196286472163E-2</v>
      </c>
      <c r="I866" s="10">
        <v>2.5426383571179951E-2</v>
      </c>
      <c r="J866" s="10">
        <v>3.0666666666666668E-2</v>
      </c>
      <c r="K866" s="10">
        <v>1.3736263736263737E-3</v>
      </c>
      <c r="L866" s="10">
        <v>1.0976939602645928E-2</v>
      </c>
      <c r="M866" s="10">
        <v>0.13594164456233424</v>
      </c>
      <c r="N866" s="10">
        <v>9.8981900452488683E-2</v>
      </c>
      <c r="O866" s="10">
        <v>0</v>
      </c>
      <c r="P866" s="10">
        <v>4.4302511841045007E-2</v>
      </c>
      <c r="Q866">
        <v>48</v>
      </c>
      <c r="R866">
        <v>23</v>
      </c>
      <c r="S866">
        <v>41</v>
      </c>
      <c r="T866">
        <v>44</v>
      </c>
      <c r="U866">
        <v>39</v>
      </c>
      <c r="V866">
        <v>5</v>
      </c>
      <c r="W866">
        <v>2</v>
      </c>
    </row>
    <row r="867" spans="1:23" x14ac:dyDescent="0.25">
      <c r="A867" s="9">
        <v>39115</v>
      </c>
      <c r="B867" s="10">
        <v>4.112903225806451E-3</v>
      </c>
      <c r="C867" s="10">
        <v>1.3662239089184062E-3</v>
      </c>
      <c r="D867" s="10">
        <v>2.7791563275434247E-3</v>
      </c>
      <c r="E867" s="10">
        <v>2.8152492668621701E-3</v>
      </c>
      <c r="F867" s="10">
        <v>9.5967741935483863E-3</v>
      </c>
      <c r="G867" s="10">
        <v>0.12241521918941273</v>
      </c>
      <c r="H867" s="10">
        <v>9.26994906621392E-2</v>
      </c>
      <c r="I867" s="10">
        <v>2.0670306922678839E-2</v>
      </c>
      <c r="J867" s="10">
        <v>3.0864516129032259E-2</v>
      </c>
      <c r="K867" s="10">
        <v>1.3548387096774194E-3</v>
      </c>
      <c r="L867" s="10">
        <v>1.0437416260575962E-2</v>
      </c>
      <c r="M867" s="10">
        <v>0.21511470985155193</v>
      </c>
      <c r="N867" s="10">
        <v>0.12241521918941273</v>
      </c>
      <c r="O867" s="10">
        <v>0</v>
      </c>
      <c r="P867" s="10">
        <v>5.1722980928487899E-2</v>
      </c>
      <c r="Q867">
        <v>39</v>
      </c>
      <c r="R867">
        <v>49</v>
      </c>
      <c r="S867">
        <v>43</v>
      </c>
      <c r="T867">
        <v>42</v>
      </c>
      <c r="U867">
        <v>23</v>
      </c>
      <c r="V867">
        <v>1</v>
      </c>
      <c r="W867">
        <v>3</v>
      </c>
    </row>
    <row r="868" spans="1:23" x14ac:dyDescent="0.25">
      <c r="A868" s="9">
        <v>39108</v>
      </c>
      <c r="B868" s="10">
        <v>4.1011619958988381E-3</v>
      </c>
      <c r="C868" s="10">
        <v>2.3304473304473303E-2</v>
      </c>
      <c r="D868" s="10">
        <v>8.2792207792207785E-3</v>
      </c>
      <c r="E868" s="10">
        <v>7.1428571428571426E-3</v>
      </c>
      <c r="F868" s="10">
        <v>5.5658627087198514E-3</v>
      </c>
      <c r="G868" s="10">
        <v>1.685814185814186E-2</v>
      </c>
      <c r="H868" s="10">
        <v>9.4043887147335428E-2</v>
      </c>
      <c r="I868" s="10">
        <v>4.8393575931169913E-2</v>
      </c>
      <c r="J868" s="10">
        <v>3.1064935064935063E-2</v>
      </c>
      <c r="K868" s="10">
        <v>1.3328776486671225E-3</v>
      </c>
      <c r="L868" s="10">
        <v>1.0584310026812148E-2</v>
      </c>
      <c r="M868" s="10">
        <v>0.11090202900547728</v>
      </c>
      <c r="N868" s="10">
        <v>0.11988011988011987</v>
      </c>
      <c r="O868" s="10">
        <v>0</v>
      </c>
      <c r="P868" s="10">
        <v>5.1265359781960618E-2</v>
      </c>
      <c r="Q868">
        <v>40</v>
      </c>
      <c r="R868">
        <v>5</v>
      </c>
      <c r="S868">
        <v>27</v>
      </c>
      <c r="T868">
        <v>30</v>
      </c>
      <c r="U868">
        <v>33</v>
      </c>
      <c r="V868">
        <v>9</v>
      </c>
      <c r="W868">
        <v>2</v>
      </c>
    </row>
    <row r="869" spans="1:23" x14ac:dyDescent="0.25">
      <c r="A869" s="9">
        <v>39101</v>
      </c>
      <c r="B869" s="10">
        <v>1.1328976034858386E-2</v>
      </c>
      <c r="C869" s="10">
        <v>1.4260249554367201E-3</v>
      </c>
      <c r="D869" s="10">
        <v>9.91285403050109E-3</v>
      </c>
      <c r="E869" s="10">
        <v>7.1301247771836003E-3</v>
      </c>
      <c r="F869" s="10">
        <v>8.4967320261437902E-3</v>
      </c>
      <c r="G869" s="10">
        <v>5.4154995331465915E-2</v>
      </c>
      <c r="H869" s="10">
        <v>4.7581699346405236E-2</v>
      </c>
      <c r="I869" s="10">
        <v>3.8294711824123591E-2</v>
      </c>
      <c r="J869" s="10">
        <v>3.126797385620915E-2</v>
      </c>
      <c r="K869" s="10">
        <v>1.3759889920880633E-3</v>
      </c>
      <c r="L869" s="10">
        <v>1.0527354646939026E-2</v>
      </c>
      <c r="M869" s="10">
        <v>0.10173669467787115</v>
      </c>
      <c r="N869" s="10">
        <v>0.11731188201776438</v>
      </c>
      <c r="O869" s="10">
        <v>0</v>
      </c>
      <c r="P869" s="10">
        <v>4.9419731274579437E-2</v>
      </c>
      <c r="Q869">
        <v>20</v>
      </c>
      <c r="R869">
        <v>47</v>
      </c>
      <c r="S869">
        <v>21</v>
      </c>
      <c r="T869">
        <v>31</v>
      </c>
      <c r="U869">
        <v>25</v>
      </c>
      <c r="V869">
        <v>5</v>
      </c>
      <c r="W869">
        <v>7</v>
      </c>
    </row>
    <row r="870" spans="1:23" x14ac:dyDescent="0.25">
      <c r="A870" s="9">
        <v>39094</v>
      </c>
      <c r="B870" s="10">
        <v>1.1111111111111112E-2</v>
      </c>
      <c r="C870" s="10">
        <v>8.3333333333333332E-3</v>
      </c>
      <c r="D870" s="10">
        <v>2.8070175438596489E-3</v>
      </c>
      <c r="E870" s="10">
        <v>2.7960526315789474E-3</v>
      </c>
      <c r="F870" s="10">
        <v>9.978070175438598E-3</v>
      </c>
      <c r="G870" s="10">
        <v>5.0712719298245619E-2</v>
      </c>
      <c r="H870" s="10">
        <v>2.7027027027027029E-2</v>
      </c>
      <c r="I870" s="10">
        <v>3.502558479532164E-2</v>
      </c>
      <c r="J870" s="10">
        <v>3.0205949656750573E-2</v>
      </c>
      <c r="K870" s="10">
        <v>1.1015911872705019E-3</v>
      </c>
      <c r="L870" s="10">
        <v>1.0522414700108873E-2</v>
      </c>
      <c r="M870" s="10">
        <v>7.7739746325272641E-2</v>
      </c>
      <c r="N870" s="10">
        <v>0.10796221322537111</v>
      </c>
      <c r="O870" s="10">
        <v>0</v>
      </c>
      <c r="P870" s="10">
        <v>4.5504319295138339E-2</v>
      </c>
      <c r="Q870">
        <v>21</v>
      </c>
      <c r="R870">
        <v>28</v>
      </c>
      <c r="S870">
        <v>44</v>
      </c>
      <c r="T870">
        <v>46</v>
      </c>
      <c r="U870">
        <v>22</v>
      </c>
      <c r="V870">
        <v>5</v>
      </c>
      <c r="W870">
        <v>9</v>
      </c>
    </row>
    <row r="871" spans="1:23" x14ac:dyDescent="0.25">
      <c r="A871" s="9">
        <v>39087</v>
      </c>
      <c r="B871" s="10">
        <v>3.0274361400189215E-3</v>
      </c>
      <c r="C871" s="10">
        <v>1.5540838852097128E-2</v>
      </c>
      <c r="D871" s="10">
        <v>1.1479028697571742E-2</v>
      </c>
      <c r="E871" s="10">
        <v>8.4768211920529801E-3</v>
      </c>
      <c r="F871" s="10">
        <v>8.6694762191450933E-3</v>
      </c>
      <c r="G871" s="10">
        <v>8.8484179543782196E-2</v>
      </c>
      <c r="H871" s="10">
        <v>0.11902631107929122</v>
      </c>
      <c r="I871" s="10">
        <v>4.7193601100885864E-2</v>
      </c>
      <c r="J871" s="10">
        <v>3.0304635761589403E-2</v>
      </c>
      <c r="K871" s="10">
        <v>1.17338548379928E-3</v>
      </c>
      <c r="L871" s="10">
        <v>1.0602867490206318E-2</v>
      </c>
      <c r="M871" s="10">
        <v>0.20751049062307342</v>
      </c>
      <c r="N871" s="10">
        <v>0.11902631107929122</v>
      </c>
      <c r="O871" s="10">
        <v>0</v>
      </c>
      <c r="P871" s="10">
        <v>5.2022070907409367E-2</v>
      </c>
      <c r="Q871">
        <v>43</v>
      </c>
      <c r="R871">
        <v>12</v>
      </c>
      <c r="S871">
        <v>20</v>
      </c>
      <c r="T871">
        <v>29</v>
      </c>
      <c r="U871">
        <v>26</v>
      </c>
      <c r="V871">
        <v>4</v>
      </c>
      <c r="W871">
        <v>1</v>
      </c>
    </row>
    <row r="872" spans="1:23" x14ac:dyDescent="0.25">
      <c r="A872" s="9">
        <v>39080</v>
      </c>
      <c r="B872" s="10">
        <v>2.1176470588235293E-2</v>
      </c>
      <c r="C872" s="10">
        <v>2.8571428571428571E-3</v>
      </c>
      <c r="D872" s="10">
        <v>4.3999999999999994E-3</v>
      </c>
      <c r="E872" s="10">
        <v>0.01</v>
      </c>
      <c r="F872" s="10">
        <v>1.4285714285714286E-3</v>
      </c>
      <c r="G872" s="10">
        <v>3.0857142857142854E-2</v>
      </c>
      <c r="H872" s="10">
        <v>8.3333333333333329E-2</v>
      </c>
      <c r="I872" s="10">
        <v>3.9862184873949581E-2</v>
      </c>
      <c r="J872" s="10">
        <v>2.9217391304347824E-2</v>
      </c>
      <c r="K872" s="10">
        <v>7.8048780487804893E-4</v>
      </c>
      <c r="L872" s="10">
        <v>1.0474701413906058E-2</v>
      </c>
      <c r="M872" s="10">
        <v>0.11419047619047618</v>
      </c>
      <c r="N872" s="10">
        <v>0.10954954954954957</v>
      </c>
      <c r="O872" s="10">
        <v>0</v>
      </c>
      <c r="P872" s="10">
        <v>5.1294700004301086E-2</v>
      </c>
      <c r="Q872">
        <v>6</v>
      </c>
      <c r="R872">
        <v>46</v>
      </c>
      <c r="S872">
        <v>38</v>
      </c>
      <c r="T872">
        <v>22</v>
      </c>
      <c r="U872">
        <v>48</v>
      </c>
      <c r="V872">
        <v>8</v>
      </c>
      <c r="W872">
        <v>4</v>
      </c>
    </row>
    <row r="873" spans="1:23" x14ac:dyDescent="0.25">
      <c r="A873" s="9">
        <v>39073</v>
      </c>
      <c r="B873" s="10">
        <v>1.4455343314403717E-3</v>
      </c>
      <c r="C873" s="10">
        <v>1.421239636794315E-2</v>
      </c>
      <c r="D873" s="10">
        <v>9.2042186001917541E-3</v>
      </c>
      <c r="E873" s="10">
        <v>1.3009808982963344E-2</v>
      </c>
      <c r="F873" s="10">
        <v>1.7257909875359537E-2</v>
      </c>
      <c r="G873" s="10">
        <v>3.4799900571712651E-2</v>
      </c>
      <c r="H873" s="10">
        <v>2.7635215159889457E-2</v>
      </c>
      <c r="I873" s="10">
        <v>5.5129868157898158E-2</v>
      </c>
      <c r="J873" s="10">
        <v>2.941348117887365E-2</v>
      </c>
      <c r="K873" s="10">
        <v>1.4212396367943149E-3</v>
      </c>
      <c r="L873" s="10">
        <v>1.0486139271277166E-2</v>
      </c>
      <c r="M873" s="10">
        <v>6.2435115731602112E-2</v>
      </c>
      <c r="N873" s="10">
        <v>9.6499183747505907E-2</v>
      </c>
      <c r="O873" s="10">
        <v>0</v>
      </c>
      <c r="P873" s="10">
        <v>4.5901167269223865E-2</v>
      </c>
      <c r="Q873">
        <v>48</v>
      </c>
      <c r="R873">
        <v>16</v>
      </c>
      <c r="S873">
        <v>26</v>
      </c>
      <c r="T873">
        <v>20</v>
      </c>
      <c r="U873">
        <v>8</v>
      </c>
      <c r="V873">
        <v>7</v>
      </c>
      <c r="W873">
        <v>8</v>
      </c>
    </row>
    <row r="874" spans="1:23" x14ac:dyDescent="0.25">
      <c r="A874" s="9">
        <v>39066</v>
      </c>
      <c r="B874" s="10">
        <v>1.6103603603603602E-2</v>
      </c>
      <c r="C874" s="10">
        <v>2.1621621621621623E-2</v>
      </c>
      <c r="D874" s="10">
        <v>1.1642411642411643E-2</v>
      </c>
      <c r="E874" s="10">
        <v>2.8716216216216218E-3</v>
      </c>
      <c r="F874" s="10">
        <v>1.6216216216216217E-2</v>
      </c>
      <c r="G874" s="10">
        <v>8.7018837018837017E-2</v>
      </c>
      <c r="H874" s="10">
        <v>0.10094185094185094</v>
      </c>
      <c r="I874" s="10">
        <v>6.8455474705474709E-2</v>
      </c>
      <c r="J874" s="10">
        <v>2.8202115158636899E-2</v>
      </c>
      <c r="K874" s="10">
        <v>9.2287409360580102E-4</v>
      </c>
      <c r="L874" s="10">
        <v>1.0979041695774077E-2</v>
      </c>
      <c r="M874" s="10">
        <v>0.18796068796068796</v>
      </c>
      <c r="N874" s="10">
        <v>0.10094185094185094</v>
      </c>
      <c r="O874" s="10">
        <v>0</v>
      </c>
      <c r="P874" s="10">
        <v>5.201490234934239E-2</v>
      </c>
      <c r="Q874">
        <v>11</v>
      </c>
      <c r="R874">
        <v>5</v>
      </c>
      <c r="S874">
        <v>23</v>
      </c>
      <c r="T874">
        <v>46</v>
      </c>
      <c r="U874">
        <v>10</v>
      </c>
      <c r="V874">
        <v>3</v>
      </c>
      <c r="W874">
        <v>1</v>
      </c>
    </row>
    <row r="875" spans="1:23" x14ac:dyDescent="0.25">
      <c r="A875" s="9">
        <v>39059</v>
      </c>
      <c r="B875" s="10">
        <v>1.4739229024943311E-3</v>
      </c>
      <c r="C875" s="10">
        <v>1.4285714285714286E-3</v>
      </c>
      <c r="D875" s="10">
        <v>6.0468631897203319E-3</v>
      </c>
      <c r="E875" s="10">
        <v>5.8309037900874626E-3</v>
      </c>
      <c r="F875" s="10">
        <v>1.4405762304921969E-2</v>
      </c>
      <c r="G875" s="10">
        <v>4.8872180451127817E-2</v>
      </c>
      <c r="H875" s="10">
        <v>2.1193092621664054E-2</v>
      </c>
      <c r="I875" s="10">
        <v>2.9186023615795524E-2</v>
      </c>
      <c r="J875" s="10">
        <v>2.8393966282165041E-2</v>
      </c>
      <c r="K875" s="10">
        <v>1.4285714285714286E-3</v>
      </c>
      <c r="L875" s="10">
        <v>1.0314769239550336E-2</v>
      </c>
      <c r="M875" s="10">
        <v>7.0065273072791867E-2</v>
      </c>
      <c r="N875" s="10">
        <v>9.1115233972376822E-2</v>
      </c>
      <c r="O875" s="10">
        <v>0</v>
      </c>
      <c r="P875" s="10">
        <v>4.8576008637801045E-2</v>
      </c>
      <c r="Q875">
        <v>48</v>
      </c>
      <c r="R875">
        <v>50</v>
      </c>
      <c r="S875">
        <v>31</v>
      </c>
      <c r="T875">
        <v>34</v>
      </c>
      <c r="U875">
        <v>15</v>
      </c>
      <c r="V875">
        <v>7</v>
      </c>
      <c r="W875">
        <v>9</v>
      </c>
    </row>
    <row r="876" spans="1:23" x14ac:dyDescent="0.25">
      <c r="A876" s="9">
        <v>39052</v>
      </c>
      <c r="B876" s="10">
        <v>8.767123287671234E-3</v>
      </c>
      <c r="C876" s="10">
        <v>1.4504431909750201E-3</v>
      </c>
      <c r="D876" s="10">
        <v>1.195516811955168E-2</v>
      </c>
      <c r="E876" s="10">
        <v>1.8995433789954337E-2</v>
      </c>
      <c r="F876" s="10">
        <v>7.4200913242009137E-3</v>
      </c>
      <c r="G876" s="10">
        <v>2.8493150684931506E-2</v>
      </c>
      <c r="H876" s="10">
        <v>2.4657534246575342E-2</v>
      </c>
      <c r="I876" s="10">
        <v>4.8588259712353185E-2</v>
      </c>
      <c r="J876" s="10">
        <v>2.7159023228111968E-2</v>
      </c>
      <c r="K876" s="10">
        <v>7.1917808219178084E-4</v>
      </c>
      <c r="L876" s="10">
        <v>1.0288513997440621E-2</v>
      </c>
      <c r="M876" s="10">
        <v>5.3150684931506847E-2</v>
      </c>
      <c r="N876" s="10">
        <v>8.5616438356164379E-2</v>
      </c>
      <c r="O876" s="10">
        <v>0</v>
      </c>
      <c r="P876" s="10">
        <v>4.2753970580027813E-2</v>
      </c>
      <c r="Q876">
        <v>30</v>
      </c>
      <c r="R876">
        <v>49</v>
      </c>
      <c r="S876">
        <v>18</v>
      </c>
      <c r="T876">
        <v>6</v>
      </c>
      <c r="U876">
        <v>33</v>
      </c>
      <c r="V876">
        <v>7</v>
      </c>
      <c r="W876">
        <v>9</v>
      </c>
    </row>
    <row r="877" spans="1:23" x14ac:dyDescent="0.25">
      <c r="A877" s="9">
        <v>39045</v>
      </c>
      <c r="B877" s="10">
        <v>1.0532915360501568E-2</v>
      </c>
      <c r="C877" s="10">
        <v>5.8620689655172415E-3</v>
      </c>
      <c r="D877" s="10">
        <v>6.6206896551724145E-3</v>
      </c>
      <c r="E877" s="10">
        <v>7.5235109717868339E-3</v>
      </c>
      <c r="F877" s="10">
        <v>1.0532915360501568E-2</v>
      </c>
      <c r="G877" s="10">
        <v>0.1310344827586207</v>
      </c>
      <c r="H877" s="10">
        <v>9.2292089249492892E-2</v>
      </c>
      <c r="I877" s="10">
        <v>4.1072100313479631E-2</v>
      </c>
      <c r="J877" s="10">
        <v>2.7346326836581711E-2</v>
      </c>
      <c r="K877" s="10">
        <v>1.4778325123152708E-3</v>
      </c>
      <c r="L877" s="10">
        <v>9.9514154759740708E-3</v>
      </c>
      <c r="M877" s="10">
        <v>0.22332657200811359</v>
      </c>
      <c r="N877" s="10">
        <v>0.1310344827586207</v>
      </c>
      <c r="O877" s="10">
        <v>0</v>
      </c>
      <c r="P877" s="10">
        <v>5.0416858031322613E-2</v>
      </c>
      <c r="Q877">
        <v>18</v>
      </c>
      <c r="R877">
        <v>39</v>
      </c>
      <c r="S877">
        <v>36</v>
      </c>
      <c r="T877">
        <v>29</v>
      </c>
      <c r="U877">
        <v>18</v>
      </c>
      <c r="V877">
        <v>1</v>
      </c>
      <c r="W877">
        <v>2</v>
      </c>
    </row>
    <row r="878" spans="1:23" x14ac:dyDescent="0.25">
      <c r="A878" s="9">
        <v>39038</v>
      </c>
      <c r="B878" s="10">
        <v>2.6190476190476188E-2</v>
      </c>
      <c r="C878" s="10">
        <v>1.6203703703703703E-3</v>
      </c>
      <c r="D878" s="10">
        <v>8.9743589743589754E-3</v>
      </c>
      <c r="E878" s="10">
        <v>7.6388888888888886E-3</v>
      </c>
      <c r="F878" s="10">
        <v>2.9914529914529917E-3</v>
      </c>
      <c r="G878" s="10">
        <v>1.8084490740740741E-2</v>
      </c>
      <c r="H878" s="10">
        <v>9.6354166666666657E-2</v>
      </c>
      <c r="I878" s="10">
        <v>4.7415547415547418E-2</v>
      </c>
      <c r="J878" s="10">
        <v>2.6190476190476188E-2</v>
      </c>
      <c r="K878" s="10">
        <v>1.488095238095238E-3</v>
      </c>
      <c r="L878" s="10">
        <v>9.6797848563508742E-3</v>
      </c>
      <c r="M878" s="10">
        <v>0.1144386574074074</v>
      </c>
      <c r="N878" s="10">
        <v>0.13194444444444445</v>
      </c>
      <c r="O878" s="10">
        <v>0</v>
      </c>
      <c r="P878" s="10">
        <v>5.1643954351521769E-2</v>
      </c>
      <c r="Q878">
        <v>1</v>
      </c>
      <c r="R878">
        <v>48</v>
      </c>
      <c r="S878">
        <v>24</v>
      </c>
      <c r="T878">
        <v>26</v>
      </c>
      <c r="U878">
        <v>43</v>
      </c>
      <c r="V878">
        <v>9</v>
      </c>
      <c r="W878">
        <v>2</v>
      </c>
    </row>
    <row r="879" spans="1:23" x14ac:dyDescent="0.25">
      <c r="A879" s="9">
        <v>39031</v>
      </c>
      <c r="B879" s="10">
        <v>1.5061861215707371E-2</v>
      </c>
      <c r="C879" s="10">
        <v>2.6573426573426574E-2</v>
      </c>
      <c r="D879" s="10">
        <v>1.3731722822631914E-2</v>
      </c>
      <c r="E879" s="10">
        <v>4.662004662004662E-3</v>
      </c>
      <c r="F879" s="10">
        <v>1.3636363636363636E-2</v>
      </c>
      <c r="G879" s="10">
        <v>7.6619033140772272E-2</v>
      </c>
      <c r="H879" s="10">
        <v>2.5240384615384616E-2</v>
      </c>
      <c r="I879" s="10">
        <v>7.3665378910134166E-2</v>
      </c>
      <c r="J879" s="10">
        <v>2.6573426573426574E-2</v>
      </c>
      <c r="K879" s="10">
        <v>1.0911074740861976E-3</v>
      </c>
      <c r="L879" s="10">
        <v>9.8594494760418545E-3</v>
      </c>
      <c r="M879" s="10">
        <v>0.10185941775615689</v>
      </c>
      <c r="N879" s="10">
        <v>0.12927612927612928</v>
      </c>
      <c r="O879" s="10">
        <v>0</v>
      </c>
      <c r="P879" s="10">
        <v>4.8756810464975014E-2</v>
      </c>
      <c r="Q879">
        <v>10</v>
      </c>
      <c r="R879">
        <v>1</v>
      </c>
      <c r="S879">
        <v>13</v>
      </c>
      <c r="T879">
        <v>35</v>
      </c>
      <c r="U879">
        <v>14</v>
      </c>
      <c r="V879">
        <v>5</v>
      </c>
      <c r="W879">
        <v>8</v>
      </c>
    </row>
    <row r="880" spans="1:23" x14ac:dyDescent="0.25">
      <c r="A880" s="9">
        <v>39024</v>
      </c>
      <c r="B880" s="10">
        <v>8.9788732394366199E-3</v>
      </c>
      <c r="C880" s="10">
        <v>1.4084507042253521E-2</v>
      </c>
      <c r="D880" s="10">
        <v>9.1007583965330464E-3</v>
      </c>
      <c r="E880" s="10">
        <v>2.7963400843014287E-3</v>
      </c>
      <c r="F880" s="10">
        <v>1.5090543259557344E-2</v>
      </c>
      <c r="G880" s="10">
        <v>3.9981826442526125E-2</v>
      </c>
      <c r="H880" s="10">
        <v>8.75251509054326E-2</v>
      </c>
      <c r="I880" s="10">
        <v>5.0051022022081962E-2</v>
      </c>
      <c r="J880" s="10">
        <v>2.6760563380281689E-2</v>
      </c>
      <c r="K880" s="10">
        <v>1.4964788732394366E-3</v>
      </c>
      <c r="L880" s="10">
        <v>9.7282696004327707E-3</v>
      </c>
      <c r="M880" s="10">
        <v>0.12750697734795874</v>
      </c>
      <c r="N880" s="10">
        <v>0.13018652455272173</v>
      </c>
      <c r="O880" s="10">
        <v>0</v>
      </c>
      <c r="P880" s="10">
        <v>4.9137611883550709E-2</v>
      </c>
      <c r="Q880">
        <v>25</v>
      </c>
      <c r="R880">
        <v>11</v>
      </c>
      <c r="S880">
        <v>24</v>
      </c>
      <c r="T880">
        <v>47</v>
      </c>
      <c r="U880">
        <v>10</v>
      </c>
      <c r="V880">
        <v>7</v>
      </c>
      <c r="W880">
        <v>2</v>
      </c>
    </row>
    <row r="881" spans="1:23" x14ac:dyDescent="0.25">
      <c r="A881" s="9">
        <v>39017</v>
      </c>
      <c r="B881" s="10">
        <v>1.0425531914893617E-2</v>
      </c>
      <c r="C881" s="10">
        <v>1.82370820668693E-2</v>
      </c>
      <c r="D881" s="10">
        <v>2.1182033096926716E-2</v>
      </c>
      <c r="E881" s="10">
        <v>1.9669030732860523E-2</v>
      </c>
      <c r="F881" s="10">
        <v>2.9550827423167853E-2</v>
      </c>
      <c r="G881" s="10">
        <v>6.2167553191489366E-2</v>
      </c>
      <c r="H881" s="10">
        <v>5.8763931104356633E-2</v>
      </c>
      <c r="I881" s="10">
        <v>9.9064505234718006E-2</v>
      </c>
      <c r="J881" s="10">
        <v>2.9550827423167853E-2</v>
      </c>
      <c r="K881" s="10">
        <v>1.5473887814313346E-3</v>
      </c>
      <c r="L881" s="10">
        <v>1.0392233463110105E-2</v>
      </c>
      <c r="M881" s="10">
        <v>0.12093148429584599</v>
      </c>
      <c r="N881" s="10">
        <v>0.12746789342534023</v>
      </c>
      <c r="O881" s="10">
        <v>0</v>
      </c>
      <c r="P881" s="10">
        <v>4.8887382292851812E-2</v>
      </c>
      <c r="Q881">
        <v>24</v>
      </c>
      <c r="R881">
        <v>8</v>
      </c>
      <c r="S881">
        <v>5</v>
      </c>
      <c r="T881">
        <v>6</v>
      </c>
      <c r="U881">
        <v>1</v>
      </c>
      <c r="V881">
        <v>5</v>
      </c>
      <c r="W881">
        <v>6</v>
      </c>
    </row>
    <row r="882" spans="1:23" x14ac:dyDescent="0.25">
      <c r="A882" s="9">
        <v>39010</v>
      </c>
      <c r="B882" s="10">
        <v>1.0588235294117647E-2</v>
      </c>
      <c r="C882" s="10">
        <v>2.1428571428571429E-2</v>
      </c>
      <c r="D882" s="10">
        <v>1.8461538461538463E-2</v>
      </c>
      <c r="E882" s="10">
        <v>4.7142857142857143E-3</v>
      </c>
      <c r="F882" s="10">
        <v>1.5178571428571428E-2</v>
      </c>
      <c r="G882" s="10">
        <v>2.2142857142857145E-2</v>
      </c>
      <c r="H882" s="10">
        <v>0.12122448979591835</v>
      </c>
      <c r="I882" s="10">
        <v>7.0371202327084686E-2</v>
      </c>
      <c r="J882" s="10">
        <v>2.7142857142857142E-2</v>
      </c>
      <c r="K882" s="10">
        <v>1.5384615384615387E-3</v>
      </c>
      <c r="L882" s="10">
        <v>1.0468690149415396E-2</v>
      </c>
      <c r="M882" s="10">
        <v>0.14336734693877551</v>
      </c>
      <c r="N882" s="10">
        <v>0.12471042471042471</v>
      </c>
      <c r="O882" s="10">
        <v>0</v>
      </c>
      <c r="P882" s="10">
        <v>5.1370729206292792E-2</v>
      </c>
      <c r="Q882">
        <v>24</v>
      </c>
      <c r="R882">
        <v>5</v>
      </c>
      <c r="S882">
        <v>8</v>
      </c>
      <c r="T882">
        <v>37</v>
      </c>
      <c r="U882">
        <v>13</v>
      </c>
      <c r="V882">
        <v>9</v>
      </c>
      <c r="W882">
        <v>2</v>
      </c>
    </row>
    <row r="883" spans="1:23" x14ac:dyDescent="0.25">
      <c r="A883" s="9">
        <v>39003</v>
      </c>
      <c r="B883" s="10">
        <v>1.1191047162270184E-2</v>
      </c>
      <c r="C883" s="10">
        <v>6.3309352517985614E-3</v>
      </c>
      <c r="D883" s="10">
        <v>7.7937649880095924E-3</v>
      </c>
      <c r="E883" s="10">
        <v>1.5587529976019182E-3</v>
      </c>
      <c r="F883" s="10">
        <v>1.4126880313930675E-2</v>
      </c>
      <c r="G883" s="10">
        <v>6.6980898040188544E-2</v>
      </c>
      <c r="H883" s="10">
        <v>4.8179638107695662E-2</v>
      </c>
      <c r="I883" s="10">
        <v>4.1001380713610931E-2</v>
      </c>
      <c r="J883" s="10">
        <v>2.7338129496402876E-2</v>
      </c>
      <c r="K883" s="10">
        <v>1.5287769784172662E-3</v>
      </c>
      <c r="L883" s="10">
        <v>1.0201188470755291E-2</v>
      </c>
      <c r="M883" s="10">
        <v>0.11516053614788421</v>
      </c>
      <c r="N883" s="10">
        <v>0.11469681397738951</v>
      </c>
      <c r="O883" s="10">
        <v>0</v>
      </c>
      <c r="P883" s="10">
        <v>5.1125604334170349E-2</v>
      </c>
      <c r="Q883">
        <v>20</v>
      </c>
      <c r="R883">
        <v>30</v>
      </c>
      <c r="S883">
        <v>28</v>
      </c>
      <c r="T883">
        <v>48</v>
      </c>
      <c r="U883">
        <v>15</v>
      </c>
      <c r="V883">
        <v>5</v>
      </c>
      <c r="W883">
        <v>7</v>
      </c>
    </row>
    <row r="884" spans="1:23" x14ac:dyDescent="0.25">
      <c r="A884" s="9">
        <v>38996</v>
      </c>
      <c r="B884" s="10">
        <v>1.2753623188405797E-2</v>
      </c>
      <c r="C884" s="10">
        <v>2.318840579710145E-2</v>
      </c>
      <c r="D884" s="10">
        <v>5.2173913043478256E-3</v>
      </c>
      <c r="E884" s="10">
        <v>1.4130434782608697E-2</v>
      </c>
      <c r="F884" s="10">
        <v>1.2648221343873518E-2</v>
      </c>
      <c r="G884" s="10">
        <v>5.9841047218326317E-2</v>
      </c>
      <c r="H884" s="10">
        <v>2.6301663982823402E-2</v>
      </c>
      <c r="I884" s="10">
        <v>6.7938076416337284E-2</v>
      </c>
      <c r="J884" s="10">
        <v>2.6006441223832527E-2</v>
      </c>
      <c r="K884" s="10">
        <v>1.5345268542199487E-3</v>
      </c>
      <c r="L884" s="10">
        <v>1.0744785937064157E-2</v>
      </c>
      <c r="M884" s="10">
        <v>8.6142711201149719E-2</v>
      </c>
      <c r="N884" s="10">
        <v>0.10062111801242236</v>
      </c>
      <c r="O884" s="10">
        <v>0</v>
      </c>
      <c r="P884" s="10">
        <v>4.5582470147919794E-2</v>
      </c>
      <c r="Q884">
        <v>18</v>
      </c>
      <c r="R884">
        <v>3</v>
      </c>
      <c r="S884">
        <v>35</v>
      </c>
      <c r="T884">
        <v>15</v>
      </c>
      <c r="U884">
        <v>19</v>
      </c>
      <c r="V884">
        <v>5</v>
      </c>
      <c r="W884">
        <v>8</v>
      </c>
    </row>
    <row r="885" spans="1:23" x14ac:dyDescent="0.25">
      <c r="A885" s="9">
        <v>38989</v>
      </c>
      <c r="B885" s="10">
        <v>1.3735899137358993E-2</v>
      </c>
      <c r="C885" s="10">
        <v>9.2201306185170952E-3</v>
      </c>
      <c r="D885" s="10">
        <v>3.1021897810218978E-3</v>
      </c>
      <c r="E885" s="10">
        <v>6.5693430656934308E-3</v>
      </c>
      <c r="F885" s="10">
        <v>1.8978102189781021E-2</v>
      </c>
      <c r="G885" s="10">
        <v>0.10538321167883212</v>
      </c>
      <c r="H885" s="10">
        <v>2.2740033688938802E-2</v>
      </c>
      <c r="I885" s="10">
        <v>5.1605664792372434E-2</v>
      </c>
      <c r="J885" s="10">
        <v>2.4655312246553124E-2</v>
      </c>
      <c r="K885" s="10">
        <v>1.581508515815085E-3</v>
      </c>
      <c r="L885" s="10">
        <v>1.0907295980098803E-2</v>
      </c>
      <c r="M885" s="10">
        <v>0.12812324536777092</v>
      </c>
      <c r="N885" s="10">
        <v>0.10538321167883212</v>
      </c>
      <c r="O885" s="10">
        <v>0</v>
      </c>
      <c r="P885" s="10">
        <v>4.7169795804280372E-2</v>
      </c>
      <c r="Q885">
        <v>16</v>
      </c>
      <c r="R885">
        <v>30</v>
      </c>
      <c r="S885">
        <v>46</v>
      </c>
      <c r="T885">
        <v>32</v>
      </c>
      <c r="U885">
        <v>8</v>
      </c>
      <c r="V885">
        <v>1</v>
      </c>
      <c r="W885">
        <v>8</v>
      </c>
    </row>
    <row r="886" spans="1:23" x14ac:dyDescent="0.25">
      <c r="A886" s="9">
        <v>38982</v>
      </c>
      <c r="B886" s="10">
        <v>3.1250000000000002E-3</v>
      </c>
      <c r="C886" s="10">
        <v>6.4171122994652408E-3</v>
      </c>
      <c r="D886" s="10">
        <v>6.6176470588235293E-3</v>
      </c>
      <c r="E886" s="10">
        <v>3.26797385620915E-3</v>
      </c>
      <c r="F886" s="10">
        <v>3.167420814479638E-3</v>
      </c>
      <c r="G886" s="10">
        <v>8.7578781512605036E-2</v>
      </c>
      <c r="H886" s="10">
        <v>4.205882352941176E-2</v>
      </c>
      <c r="I886" s="10">
        <v>2.2595154028977556E-2</v>
      </c>
      <c r="J886" s="10">
        <v>2.4836601307189541E-2</v>
      </c>
      <c r="K886" s="10">
        <v>1.5625000000000001E-3</v>
      </c>
      <c r="L886" s="10">
        <v>1.0225795404425976E-2</v>
      </c>
      <c r="M886" s="10">
        <v>0.1296376050420168</v>
      </c>
      <c r="N886" s="10">
        <v>9.478400735294118E-2</v>
      </c>
      <c r="O886" s="10">
        <v>0</v>
      </c>
      <c r="P886" s="10">
        <v>4.5973459144545543E-2</v>
      </c>
      <c r="Q886">
        <v>46</v>
      </c>
      <c r="R886">
        <v>33</v>
      </c>
      <c r="S886">
        <v>31</v>
      </c>
      <c r="T886">
        <v>40</v>
      </c>
      <c r="U886">
        <v>45</v>
      </c>
      <c r="V886">
        <v>3</v>
      </c>
      <c r="W886">
        <v>7</v>
      </c>
    </row>
    <row r="887" spans="1:23" x14ac:dyDescent="0.25">
      <c r="A887" s="9">
        <v>38975</v>
      </c>
      <c r="B887" s="10">
        <v>1.8962962962962963E-2</v>
      </c>
      <c r="C887" s="10">
        <v>1.5802469135802468E-3</v>
      </c>
      <c r="D887" s="10">
        <v>1.1407407407407406E-2</v>
      </c>
      <c r="E887" s="10">
        <v>1.1061728395061728E-2</v>
      </c>
      <c r="F887" s="10">
        <v>1.4444444444444446E-2</v>
      </c>
      <c r="G887" s="10">
        <v>8.8024691358024695E-2</v>
      </c>
      <c r="H887" s="10">
        <v>4.2249657064471875E-2</v>
      </c>
      <c r="I887" s="10">
        <v>5.7456790123456787E-2</v>
      </c>
      <c r="J887" s="10">
        <v>2.3703703703703703E-2</v>
      </c>
      <c r="K887" s="10">
        <v>1.5802469135802468E-3</v>
      </c>
      <c r="L887" s="10">
        <v>1.0269438998776683E-2</v>
      </c>
      <c r="M887" s="10">
        <v>0.13027434842249658</v>
      </c>
      <c r="N887" s="10">
        <v>9.166666666666666E-2</v>
      </c>
      <c r="O887" s="10">
        <v>0</v>
      </c>
      <c r="P887" s="10">
        <v>4.6010693971711154E-2</v>
      </c>
      <c r="Q887">
        <v>8</v>
      </c>
      <c r="R887">
        <v>50</v>
      </c>
      <c r="S887">
        <v>17</v>
      </c>
      <c r="T887">
        <v>22</v>
      </c>
      <c r="U887">
        <v>12</v>
      </c>
      <c r="V887">
        <v>3</v>
      </c>
      <c r="W887">
        <v>7</v>
      </c>
    </row>
    <row r="888" spans="1:23" x14ac:dyDescent="0.25">
      <c r="A888" s="9">
        <v>38968</v>
      </c>
      <c r="B888" s="10">
        <v>2.0326936744847191E-2</v>
      </c>
      <c r="C888" s="10">
        <v>4.7974413646055432E-3</v>
      </c>
      <c r="D888" s="10">
        <v>1.0970149253731342E-2</v>
      </c>
      <c r="E888" s="10">
        <v>6.5128900949796478E-3</v>
      </c>
      <c r="F888" s="10">
        <v>9.9502487562189053E-3</v>
      </c>
      <c r="G888" s="10">
        <v>7.2864842454394702E-2</v>
      </c>
      <c r="H888" s="10">
        <v>3.8868159203980103E-2</v>
      </c>
      <c r="I888" s="10">
        <v>5.2557666214382626E-2</v>
      </c>
      <c r="J888" s="10">
        <v>2.3880597014925373E-2</v>
      </c>
      <c r="K888" s="10">
        <v>1.3884068031933356E-3</v>
      </c>
      <c r="L888" s="10">
        <v>9.9541691091851875E-3</v>
      </c>
      <c r="M888" s="10">
        <v>0.1117330016583748</v>
      </c>
      <c r="N888" s="10">
        <v>8.9396766169154235E-2</v>
      </c>
      <c r="O888" s="10">
        <v>0</v>
      </c>
      <c r="P888" s="10">
        <v>4.4093788286969804E-2</v>
      </c>
      <c r="Q888">
        <v>5</v>
      </c>
      <c r="R888">
        <v>39</v>
      </c>
      <c r="S888">
        <v>18</v>
      </c>
      <c r="T888">
        <v>31</v>
      </c>
      <c r="U888">
        <v>19</v>
      </c>
      <c r="V888">
        <v>5</v>
      </c>
      <c r="W888">
        <v>6</v>
      </c>
    </row>
    <row r="889" spans="1:23" x14ac:dyDescent="0.25">
      <c r="A889" s="9">
        <v>38961</v>
      </c>
      <c r="B889" s="10">
        <v>1.2698412698412697E-2</v>
      </c>
      <c r="C889" s="10">
        <v>1.3032581453634085E-2</v>
      </c>
      <c r="D889" s="10">
        <v>1.1695906432748537E-2</v>
      </c>
      <c r="E889" s="10">
        <v>1.0150375939849625E-2</v>
      </c>
      <c r="F889" s="10">
        <v>1.4122262177182087E-2</v>
      </c>
      <c r="G889" s="10">
        <v>3.0959752321981421E-2</v>
      </c>
      <c r="H889" s="10">
        <v>9.369577790630422E-2</v>
      </c>
      <c r="I889" s="10">
        <v>6.1699538701827032E-2</v>
      </c>
      <c r="J889" s="10">
        <v>2.4060150375939851E-2</v>
      </c>
      <c r="K889" s="10">
        <v>1.0491344640671445E-3</v>
      </c>
      <c r="L889" s="10">
        <v>1.0057884117826283E-2</v>
      </c>
      <c r="M889" s="10">
        <v>0.12465553022828564</v>
      </c>
      <c r="N889" s="10">
        <v>9.369577790630422E-2</v>
      </c>
      <c r="O889" s="10">
        <v>0</v>
      </c>
      <c r="P889" s="10">
        <v>4.4132783787887812E-2</v>
      </c>
      <c r="Q889">
        <v>16</v>
      </c>
      <c r="R889">
        <v>15</v>
      </c>
      <c r="S889">
        <v>17</v>
      </c>
      <c r="T889">
        <v>21</v>
      </c>
      <c r="U889">
        <v>13</v>
      </c>
      <c r="V889">
        <v>7</v>
      </c>
      <c r="W889">
        <v>1</v>
      </c>
    </row>
    <row r="890" spans="1:23" x14ac:dyDescent="0.25">
      <c r="A890" s="9">
        <v>38954</v>
      </c>
      <c r="B890" s="10">
        <v>1.9580419580419582E-2</v>
      </c>
      <c r="C890" s="10">
        <v>1.6835016835016834E-3</v>
      </c>
      <c r="D890" s="10">
        <v>1.3661202185792352E-3</v>
      </c>
      <c r="E890" s="10">
        <v>3.2323232323232323E-3</v>
      </c>
      <c r="F890" s="10">
        <v>1.1784511784511785E-2</v>
      </c>
      <c r="G890" s="10">
        <v>9.7566574839302103E-2</v>
      </c>
      <c r="H890" s="10">
        <v>6.3241106719367585E-2</v>
      </c>
      <c r="I890" s="10">
        <v>3.764687649933552E-2</v>
      </c>
      <c r="J890" s="10">
        <v>2.4242424242424242E-2</v>
      </c>
      <c r="K890" s="10">
        <v>7.0472163495419312E-4</v>
      </c>
      <c r="L890" s="10">
        <v>9.8497742313964458E-3</v>
      </c>
      <c r="M890" s="10">
        <v>0.1608076815586697</v>
      </c>
      <c r="N890" s="10">
        <v>9.7566574839302103E-2</v>
      </c>
      <c r="O890" s="10">
        <v>0</v>
      </c>
      <c r="P890" s="10">
        <v>4.8408046777354663E-2</v>
      </c>
      <c r="Q890">
        <v>6</v>
      </c>
      <c r="R890">
        <v>46</v>
      </c>
      <c r="S890">
        <v>49</v>
      </c>
      <c r="T890">
        <v>45</v>
      </c>
      <c r="U890">
        <v>15</v>
      </c>
      <c r="V890">
        <v>1</v>
      </c>
      <c r="W890">
        <v>5</v>
      </c>
    </row>
    <row r="891" spans="1:23" x14ac:dyDescent="0.25">
      <c r="A891" s="9">
        <v>38947</v>
      </c>
      <c r="B891" s="10">
        <v>9.6424266773804737E-3</v>
      </c>
      <c r="C891" s="10">
        <v>2.2900763358778626E-2</v>
      </c>
      <c r="D891" s="10">
        <v>1.0076335877862596E-2</v>
      </c>
      <c r="E891" s="10">
        <v>3.3927056827820182E-3</v>
      </c>
      <c r="F891" s="10">
        <v>1.9153365718251214E-2</v>
      </c>
      <c r="G891" s="10">
        <v>0.12955288985823338</v>
      </c>
      <c r="H891" s="10">
        <v>1.5961138098542677E-2</v>
      </c>
      <c r="I891" s="10">
        <v>6.5165597315054932E-2</v>
      </c>
      <c r="J891" s="10">
        <v>2.4427480916030534E-2</v>
      </c>
      <c r="K891" s="10">
        <v>3.5505059470974611E-4</v>
      </c>
      <c r="L891" s="10">
        <v>1.0039269343540227E-2</v>
      </c>
      <c r="M891" s="10">
        <v>0.14551402795677607</v>
      </c>
      <c r="N891" s="10">
        <v>0.12955288985823338</v>
      </c>
      <c r="O891" s="10">
        <v>0</v>
      </c>
      <c r="P891" s="10">
        <v>4.8732720766667424E-2</v>
      </c>
      <c r="Q891">
        <v>25</v>
      </c>
      <c r="R891">
        <v>2</v>
      </c>
      <c r="S891">
        <v>22</v>
      </c>
      <c r="T891">
        <v>41</v>
      </c>
      <c r="U891">
        <v>7</v>
      </c>
      <c r="V891">
        <v>1</v>
      </c>
      <c r="W891">
        <v>9</v>
      </c>
    </row>
    <row r="892" spans="1:23" x14ac:dyDescent="0.25">
      <c r="A892" s="9">
        <v>38940</v>
      </c>
      <c r="B892" s="10">
        <v>1.0153846153846154E-2</v>
      </c>
      <c r="C892" s="10">
        <v>1.0384615384615384E-2</v>
      </c>
      <c r="D892" s="10">
        <v>0.01</v>
      </c>
      <c r="E892" s="10">
        <v>2.0512820512820513E-3</v>
      </c>
      <c r="F892" s="10">
        <v>2.1428571428571429E-2</v>
      </c>
      <c r="G892" s="10">
        <v>4.0293040293040296E-2</v>
      </c>
      <c r="H892" s="10">
        <v>9.1315136476426806E-2</v>
      </c>
      <c r="I892" s="10">
        <v>5.401831501831502E-2</v>
      </c>
      <c r="J892" s="10">
        <v>2.4615384615384615E-2</v>
      </c>
      <c r="K892" s="10">
        <v>1.6410256410256409E-3</v>
      </c>
      <c r="L892" s="10">
        <v>1.0139079543937845E-2</v>
      </c>
      <c r="M892" s="10">
        <v>0.13160817676946709</v>
      </c>
      <c r="N892" s="10">
        <v>0.13054945054945055</v>
      </c>
      <c r="O892" s="10">
        <v>0</v>
      </c>
      <c r="P892" s="10">
        <v>4.9125811674090886E-2</v>
      </c>
      <c r="Q892">
        <v>21</v>
      </c>
      <c r="R892">
        <v>18</v>
      </c>
      <c r="S892">
        <v>23</v>
      </c>
      <c r="T892">
        <v>46</v>
      </c>
      <c r="U892">
        <v>2</v>
      </c>
      <c r="V892">
        <v>7</v>
      </c>
      <c r="W892">
        <v>3</v>
      </c>
    </row>
    <row r="893" spans="1:23" x14ac:dyDescent="0.25">
      <c r="A893" s="9">
        <v>38933</v>
      </c>
      <c r="B893" s="10">
        <v>1.3023255813953489E-2</v>
      </c>
      <c r="C893" s="10">
        <v>1.5116279069767442E-2</v>
      </c>
      <c r="D893" s="10">
        <v>1.8057455540355677E-2</v>
      </c>
      <c r="E893" s="10">
        <v>1.1627906976744186E-2</v>
      </c>
      <c r="F893" s="10">
        <v>1.3643410852713179E-2</v>
      </c>
      <c r="G893" s="10">
        <v>8.8429514786103933E-2</v>
      </c>
      <c r="H893" s="10">
        <v>2.4057738572574178E-2</v>
      </c>
      <c r="I893" s="10">
        <v>7.146830825353398E-2</v>
      </c>
      <c r="J893" s="10">
        <v>2.4806201550387597E-2</v>
      </c>
      <c r="K893" s="10">
        <v>1.6537467700258397E-3</v>
      </c>
      <c r="L893" s="10">
        <v>1.0447584774966151E-2</v>
      </c>
      <c r="M893" s="10">
        <v>0.11248725335867811</v>
      </c>
      <c r="N893" s="10">
        <v>0.11960132890365448</v>
      </c>
      <c r="O893" s="10">
        <v>0</v>
      </c>
      <c r="P893" s="10">
        <v>4.7847825810086786E-2</v>
      </c>
      <c r="Q893">
        <v>18</v>
      </c>
      <c r="R893">
        <v>13</v>
      </c>
      <c r="S893">
        <v>9</v>
      </c>
      <c r="T893">
        <v>20</v>
      </c>
      <c r="U893">
        <v>16</v>
      </c>
      <c r="V893">
        <v>2</v>
      </c>
      <c r="W893">
        <v>9</v>
      </c>
    </row>
    <row r="894" spans="1:23" x14ac:dyDescent="0.25">
      <c r="A894" s="9">
        <v>38926</v>
      </c>
      <c r="B894" s="10">
        <v>2.1507352941176471E-2</v>
      </c>
      <c r="C894" s="10">
        <v>1.3392857142857142E-2</v>
      </c>
      <c r="D894" s="10">
        <v>1.6493055555555556E-2</v>
      </c>
      <c r="E894" s="10">
        <v>1.203125E-2</v>
      </c>
      <c r="F894" s="10">
        <v>6.7307692307692311E-3</v>
      </c>
      <c r="G894" s="10">
        <v>2.81982421875E-2</v>
      </c>
      <c r="H894" s="10">
        <v>5.6640625E-2</v>
      </c>
      <c r="I894" s="10">
        <v>7.0155284870358409E-2</v>
      </c>
      <c r="J894" s="10">
        <v>2.5000000000000001E-2</v>
      </c>
      <c r="K894" s="10">
        <v>1.5368852459016395E-3</v>
      </c>
      <c r="L894" s="10">
        <v>1.0625096144680884E-2</v>
      </c>
      <c r="M894" s="10">
        <v>8.48388671875E-2</v>
      </c>
      <c r="N894" s="10">
        <v>9.6428571428571433E-2</v>
      </c>
      <c r="O894" s="10">
        <v>0</v>
      </c>
      <c r="P894" s="10">
        <v>4.418108713412322E-2</v>
      </c>
      <c r="Q894">
        <v>5</v>
      </c>
      <c r="R894">
        <v>18</v>
      </c>
      <c r="S894">
        <v>10</v>
      </c>
      <c r="T894">
        <v>20</v>
      </c>
      <c r="U894">
        <v>36</v>
      </c>
      <c r="V894">
        <v>7</v>
      </c>
      <c r="W894">
        <v>6</v>
      </c>
    </row>
    <row r="895" spans="1:23" x14ac:dyDescent="0.25">
      <c r="A895" s="9">
        <v>38919</v>
      </c>
      <c r="B895" s="10">
        <v>5.3149606299212598E-3</v>
      </c>
      <c r="C895" s="10">
        <v>1.3567534827377348E-2</v>
      </c>
      <c r="D895" s="10">
        <v>3.4359341445955619E-3</v>
      </c>
      <c r="E895" s="10">
        <v>1.7322834645669291E-2</v>
      </c>
      <c r="F895" s="10">
        <v>2.9696287964004496E-2</v>
      </c>
      <c r="G895" s="10">
        <v>0.10972821945643892</v>
      </c>
      <c r="H895" s="10">
        <v>2.0579813886900503E-2</v>
      </c>
      <c r="I895" s="10">
        <v>6.9337552211567954E-2</v>
      </c>
      <c r="J895" s="10">
        <v>2.9696287964004496E-2</v>
      </c>
      <c r="K895" s="10">
        <v>7.7449335226539308E-4</v>
      </c>
      <c r="L895" s="10">
        <v>1.0729724831812925E-2</v>
      </c>
      <c r="M895" s="10">
        <v>0.13030803334333943</v>
      </c>
      <c r="N895" s="10">
        <v>0.10972821945643892</v>
      </c>
      <c r="O895" s="10">
        <v>0</v>
      </c>
      <c r="P895" s="10">
        <v>4.4851318888498214E-2</v>
      </c>
      <c r="Q895">
        <v>37</v>
      </c>
      <c r="R895">
        <v>16</v>
      </c>
      <c r="S895">
        <v>42</v>
      </c>
      <c r="T895">
        <v>8</v>
      </c>
      <c r="U895">
        <v>1</v>
      </c>
      <c r="V895">
        <v>1</v>
      </c>
      <c r="W895">
        <v>8</v>
      </c>
    </row>
    <row r="896" spans="1:23" x14ac:dyDescent="0.25">
      <c r="A896" s="9">
        <v>38912</v>
      </c>
      <c r="B896" s="10">
        <v>1.5037593984962405E-2</v>
      </c>
      <c r="C896" s="10">
        <v>1.6897081413210445E-3</v>
      </c>
      <c r="D896" s="10">
        <v>3.968253968253968E-3</v>
      </c>
      <c r="E896" s="10">
        <v>1.5584415584415586E-2</v>
      </c>
      <c r="F896" s="10">
        <v>5.1948051948051948E-3</v>
      </c>
      <c r="G896" s="10">
        <v>2.0833333333333332E-2</v>
      </c>
      <c r="H896" s="10">
        <v>6.6515495086923657E-2</v>
      </c>
      <c r="I896" s="10">
        <v>4.1474776873758196E-2</v>
      </c>
      <c r="J896" s="10">
        <v>2.9931972789115645E-2</v>
      </c>
      <c r="K896" s="10">
        <v>1.6897081413210445E-3</v>
      </c>
      <c r="L896" s="10">
        <v>1.0578268147645438E-2</v>
      </c>
      <c r="M896" s="10">
        <v>8.7348828420256985E-2</v>
      </c>
      <c r="N896" s="10">
        <v>9.8310291858678941E-2</v>
      </c>
      <c r="O896" s="10">
        <v>0</v>
      </c>
      <c r="P896" s="10">
        <v>4.1857370718151134E-2</v>
      </c>
      <c r="Q896">
        <v>13</v>
      </c>
      <c r="R896">
        <v>50</v>
      </c>
      <c r="S896">
        <v>41</v>
      </c>
      <c r="T896">
        <v>10</v>
      </c>
      <c r="U896">
        <v>39</v>
      </c>
      <c r="V896">
        <v>9</v>
      </c>
      <c r="W896">
        <v>4</v>
      </c>
    </row>
    <row r="897" spans="1:23" x14ac:dyDescent="0.25">
      <c r="A897" s="9">
        <v>38905</v>
      </c>
      <c r="B897" s="10">
        <v>8.8000000000000005E-3</v>
      </c>
      <c r="C897" s="10">
        <v>1.7600000000000003E-3</v>
      </c>
      <c r="D897" s="10">
        <v>7.3142857142857141E-3</v>
      </c>
      <c r="E897" s="10">
        <v>1.3963636363636362E-2</v>
      </c>
      <c r="F897" s="10">
        <v>3.4666666666666665E-3</v>
      </c>
      <c r="G897" s="10">
        <v>0.10746666666666667</v>
      </c>
      <c r="H897" s="10">
        <v>8.2962962962962961E-2</v>
      </c>
      <c r="I897" s="10">
        <v>3.5304588744588743E-2</v>
      </c>
      <c r="J897" s="10">
        <v>3.0171428571428571E-2</v>
      </c>
      <c r="K897" s="10">
        <v>1.2521739130434782E-3</v>
      </c>
      <c r="L897" s="10">
        <v>1.0317458325883147E-2</v>
      </c>
      <c r="M897" s="10">
        <v>0.19042962962962962</v>
      </c>
      <c r="N897" s="10">
        <v>0.10746666666666667</v>
      </c>
      <c r="O897" s="10">
        <v>0</v>
      </c>
      <c r="P897" s="10">
        <v>4.9095606912004763E-2</v>
      </c>
      <c r="Q897">
        <v>28</v>
      </c>
      <c r="R897">
        <v>46</v>
      </c>
      <c r="S897">
        <v>32</v>
      </c>
      <c r="T897">
        <v>13</v>
      </c>
      <c r="U897">
        <v>43</v>
      </c>
      <c r="V897">
        <v>1</v>
      </c>
      <c r="W897">
        <v>3</v>
      </c>
    </row>
    <row r="898" spans="1:23" x14ac:dyDescent="0.25">
      <c r="A898" s="9">
        <v>38898</v>
      </c>
      <c r="B898" s="10">
        <v>2.4193548387096774E-2</v>
      </c>
      <c r="C898" s="10">
        <v>1.0282258064516129E-2</v>
      </c>
      <c r="D898" s="10">
        <v>1.7921146953405016E-3</v>
      </c>
      <c r="E898" s="10">
        <v>1.4516129032258065E-2</v>
      </c>
      <c r="F898" s="10">
        <v>1.7595307917888565E-3</v>
      </c>
      <c r="G898" s="10">
        <v>2.9055977229601519E-2</v>
      </c>
      <c r="H898" s="10">
        <v>7.2156196943972836E-2</v>
      </c>
      <c r="I898" s="10">
        <v>5.2543580971000335E-2</v>
      </c>
      <c r="J898" s="10">
        <v>2.7035330261136713E-2</v>
      </c>
      <c r="K898" s="10">
        <v>1.7595307917888565E-3</v>
      </c>
      <c r="L898" s="10">
        <v>1.0557487218552833E-2</v>
      </c>
      <c r="M898" s="10">
        <v>0.10121217417357435</v>
      </c>
      <c r="N898" s="10">
        <v>0.1</v>
      </c>
      <c r="O898" s="10">
        <v>0</v>
      </c>
      <c r="P898" s="10">
        <v>4.6085751637447402E-2</v>
      </c>
      <c r="Q898">
        <v>3</v>
      </c>
      <c r="R898">
        <v>24</v>
      </c>
      <c r="S898">
        <v>48</v>
      </c>
      <c r="T898">
        <v>10</v>
      </c>
      <c r="U898">
        <v>50</v>
      </c>
      <c r="V898">
        <v>8</v>
      </c>
      <c r="W898">
        <v>4</v>
      </c>
    </row>
    <row r="899" spans="1:23" x14ac:dyDescent="0.25">
      <c r="A899" s="9">
        <v>38891</v>
      </c>
      <c r="B899" s="10">
        <v>1.4453477868112016E-2</v>
      </c>
      <c r="C899" s="10">
        <v>1.2051649928263989E-2</v>
      </c>
      <c r="D899" s="10">
        <v>1.8583042973286876E-3</v>
      </c>
      <c r="E899" s="10">
        <v>1.7886178861788619E-2</v>
      </c>
      <c r="F899" s="10">
        <v>1.9163763066202089E-2</v>
      </c>
      <c r="G899" s="10">
        <v>7.1199802907119983E-2</v>
      </c>
      <c r="H899" s="10">
        <v>1.2682926829268294E-2</v>
      </c>
      <c r="I899" s="10">
        <v>6.5413374021695392E-2</v>
      </c>
      <c r="J899" s="10">
        <v>2.6016260162601626E-2</v>
      </c>
      <c r="K899" s="10">
        <v>1.7421602787456446E-3</v>
      </c>
      <c r="L899" s="10">
        <v>1.061107620442741E-2</v>
      </c>
      <c r="M899" s="10">
        <v>8.3882729736388273E-2</v>
      </c>
      <c r="N899" s="10">
        <v>9.6612466124661248E-2</v>
      </c>
      <c r="O899" s="10">
        <v>0</v>
      </c>
      <c r="P899" s="10">
        <v>4.222428269528794E-2</v>
      </c>
      <c r="Q899">
        <v>11</v>
      </c>
      <c r="R899">
        <v>19</v>
      </c>
      <c r="S899">
        <v>48</v>
      </c>
      <c r="T899">
        <v>9</v>
      </c>
      <c r="U899">
        <v>8</v>
      </c>
      <c r="V899">
        <v>3</v>
      </c>
      <c r="W899">
        <v>9</v>
      </c>
    </row>
    <row r="900" spans="1:23" x14ac:dyDescent="0.25">
      <c r="A900" s="9">
        <v>38884</v>
      </c>
      <c r="B900" s="10">
        <v>2.4225865209471769E-2</v>
      </c>
      <c r="C900" s="10">
        <v>3.6885245901639345E-3</v>
      </c>
      <c r="D900" s="10">
        <v>1.7654476670870115E-2</v>
      </c>
      <c r="E900" s="10">
        <v>7.650273224043715E-3</v>
      </c>
      <c r="F900" s="10">
        <v>1.6229508196721313E-2</v>
      </c>
      <c r="G900" s="10">
        <v>7.2351828499369483E-2</v>
      </c>
      <c r="H900" s="10">
        <v>7.2575136612021862E-2</v>
      </c>
      <c r="I900" s="10">
        <v>6.9448647891270837E-2</v>
      </c>
      <c r="J900" s="10">
        <v>2.6229508196721311E-2</v>
      </c>
      <c r="K900" s="10">
        <v>1.8032786885245904E-3</v>
      </c>
      <c r="L900" s="10">
        <v>1.0850630773919106E-2</v>
      </c>
      <c r="M900" s="10">
        <v>0.14492696511139136</v>
      </c>
      <c r="N900" s="10">
        <v>8.8934426229508187E-2</v>
      </c>
      <c r="O900" s="10">
        <v>0</v>
      </c>
      <c r="P900" s="10">
        <v>4.3671424203138375E-2</v>
      </c>
      <c r="Q900">
        <v>4</v>
      </c>
      <c r="R900">
        <v>42</v>
      </c>
      <c r="S900">
        <v>9</v>
      </c>
      <c r="T900">
        <v>31</v>
      </c>
      <c r="U900">
        <v>12</v>
      </c>
      <c r="V900">
        <v>3</v>
      </c>
      <c r="W900">
        <v>2</v>
      </c>
    </row>
    <row r="901" spans="1:23" x14ac:dyDescent="0.25">
      <c r="A901" s="9">
        <v>38877</v>
      </c>
      <c r="B901" s="10">
        <v>7.0247933884297524E-3</v>
      </c>
      <c r="C901" s="10">
        <v>8.7506076810889653E-3</v>
      </c>
      <c r="D901" s="10">
        <v>2.4683195592286503E-2</v>
      </c>
      <c r="E901" s="10">
        <v>8.9531680440771352E-3</v>
      </c>
      <c r="F901" s="10">
        <v>1.285583103764922E-2</v>
      </c>
      <c r="G901" s="10">
        <v>8.1925979159180748E-2</v>
      </c>
      <c r="H901" s="10">
        <v>2.5619834710743802E-2</v>
      </c>
      <c r="I901" s="10">
        <v>6.2267595743531579E-2</v>
      </c>
      <c r="J901" s="10">
        <v>2.6446280991735537E-2</v>
      </c>
      <c r="K901" s="10">
        <v>1.5278838808250571E-3</v>
      </c>
      <c r="L901" s="10">
        <v>1.074439264619138E-2</v>
      </c>
      <c r="M901" s="10">
        <v>0.10754581386992455</v>
      </c>
      <c r="N901" s="10">
        <v>8.1925979159180748E-2</v>
      </c>
      <c r="O901" s="10">
        <v>0</v>
      </c>
      <c r="P901" s="10">
        <v>4.0146412133385836E-2</v>
      </c>
      <c r="Q901">
        <v>37</v>
      </c>
      <c r="R901">
        <v>28</v>
      </c>
      <c r="S901">
        <v>3</v>
      </c>
      <c r="T901">
        <v>26</v>
      </c>
      <c r="U901">
        <v>17</v>
      </c>
      <c r="V901">
        <v>1</v>
      </c>
      <c r="W901">
        <v>9</v>
      </c>
    </row>
    <row r="902" spans="1:23" x14ac:dyDescent="0.25">
      <c r="A902" s="9">
        <v>38870</v>
      </c>
      <c r="B902" s="10">
        <v>1.6666666666666666E-2</v>
      </c>
      <c r="C902" s="10">
        <v>5.3846153846153853E-3</v>
      </c>
      <c r="D902" s="10">
        <v>1.4814814814814814E-2</v>
      </c>
      <c r="E902" s="10">
        <v>3.666666666666667E-3</v>
      </c>
      <c r="F902" s="10">
        <v>1.3125E-2</v>
      </c>
      <c r="G902" s="10">
        <v>6.8750000000000006E-2</v>
      </c>
      <c r="H902" s="10">
        <v>0.11637931034482758</v>
      </c>
      <c r="I902" s="10">
        <v>5.3657763532763532E-2</v>
      </c>
      <c r="J902" s="10">
        <v>2.6666666666666668E-2</v>
      </c>
      <c r="K902" s="10">
        <v>1.7142857142857146E-3</v>
      </c>
      <c r="L902" s="10">
        <v>1.0967194396017932E-2</v>
      </c>
      <c r="M902" s="10">
        <v>0.1851293103448276</v>
      </c>
      <c r="N902" s="10">
        <v>0.11637931034482758</v>
      </c>
      <c r="O902" s="10">
        <v>0</v>
      </c>
      <c r="P902" s="10">
        <v>4.438873663674503E-2</v>
      </c>
      <c r="Q902">
        <v>10</v>
      </c>
      <c r="R902">
        <v>40</v>
      </c>
      <c r="S902">
        <v>14</v>
      </c>
      <c r="T902">
        <v>46</v>
      </c>
      <c r="U902">
        <v>17</v>
      </c>
      <c r="V902">
        <v>3</v>
      </c>
      <c r="W902">
        <v>1</v>
      </c>
    </row>
    <row r="903" spans="1:23" x14ac:dyDescent="0.25">
      <c r="A903" s="9">
        <v>38863</v>
      </c>
      <c r="B903" s="10">
        <v>1.1524609843937574E-2</v>
      </c>
      <c r="C903" s="10">
        <v>1.4285714285714285E-2</v>
      </c>
      <c r="D903" s="10">
        <v>2.3214285714285715E-2</v>
      </c>
      <c r="E903" s="10">
        <v>1.680672268907563E-2</v>
      </c>
      <c r="F903" s="10">
        <v>1.833460656990069E-3</v>
      </c>
      <c r="G903" s="10">
        <v>6.9915966386554618E-2</v>
      </c>
      <c r="H903" s="10">
        <v>6.9812540400775697E-2</v>
      </c>
      <c r="I903" s="10">
        <v>6.7664793190003278E-2</v>
      </c>
      <c r="J903" s="10">
        <v>2.689075630252101E-2</v>
      </c>
      <c r="K903" s="10">
        <v>1.440576230492197E-3</v>
      </c>
      <c r="L903" s="10">
        <v>1.1203204032195628E-2</v>
      </c>
      <c r="M903" s="10">
        <v>0.13972850678733031</v>
      </c>
      <c r="N903" s="10">
        <v>0.11301072152999131</v>
      </c>
      <c r="O903" s="10">
        <v>0</v>
      </c>
      <c r="P903" s="10">
        <v>4.6231828011059434E-2</v>
      </c>
      <c r="Q903">
        <v>22</v>
      </c>
      <c r="R903">
        <v>18</v>
      </c>
      <c r="S903">
        <v>4</v>
      </c>
      <c r="T903">
        <v>10</v>
      </c>
      <c r="U903">
        <v>49</v>
      </c>
      <c r="V903">
        <v>3</v>
      </c>
      <c r="W903">
        <v>4</v>
      </c>
    </row>
    <row r="904" spans="1:23" x14ac:dyDescent="0.25">
      <c r="A904" s="9">
        <v>38856</v>
      </c>
      <c r="B904" s="10">
        <v>1.9887005649717512E-2</v>
      </c>
      <c r="C904" s="10">
        <v>1.439078989446754E-3</v>
      </c>
      <c r="D904" s="10">
        <v>1.5254237288135594E-2</v>
      </c>
      <c r="E904" s="10">
        <v>3.6979969183359011E-3</v>
      </c>
      <c r="F904" s="10">
        <v>1.1186440677966102E-2</v>
      </c>
      <c r="G904" s="10">
        <v>2.6300409117475158E-2</v>
      </c>
      <c r="H904" s="10">
        <v>7.5635593220338984E-2</v>
      </c>
      <c r="I904" s="10">
        <v>5.1464759523601869E-2</v>
      </c>
      <c r="J904" s="10">
        <v>2.5423728813559324E-2</v>
      </c>
      <c r="K904" s="10">
        <v>1.0430247718383311E-3</v>
      </c>
      <c r="L904" s="10">
        <v>1.1092182397427042E-2</v>
      </c>
      <c r="M904" s="10">
        <v>0.10193600233781414</v>
      </c>
      <c r="N904" s="10">
        <v>0.10081823495032145</v>
      </c>
      <c r="O904" s="10">
        <v>0</v>
      </c>
      <c r="P904" s="10">
        <v>4.2653456068954522E-2</v>
      </c>
      <c r="Q904">
        <v>6</v>
      </c>
      <c r="R904">
        <v>48</v>
      </c>
      <c r="S904">
        <v>15</v>
      </c>
      <c r="T904">
        <v>42</v>
      </c>
      <c r="U904">
        <v>25</v>
      </c>
      <c r="V904">
        <v>9</v>
      </c>
      <c r="W904">
        <v>2</v>
      </c>
    </row>
    <row r="905" spans="1:23" x14ac:dyDescent="0.25">
      <c r="A905" s="9">
        <v>38849</v>
      </c>
      <c r="B905" s="10">
        <v>1.9230769230769232E-3</v>
      </c>
      <c r="C905" s="10">
        <v>1.9943019943019944E-3</v>
      </c>
      <c r="D905" s="10">
        <v>2.1978021978021976E-2</v>
      </c>
      <c r="E905" s="10">
        <v>7.5213675213675214E-3</v>
      </c>
      <c r="F905" s="10">
        <v>7.1794871794871795E-3</v>
      </c>
      <c r="G905" s="10">
        <v>6.6170388751033926E-2</v>
      </c>
      <c r="H905" s="10">
        <v>4.8687423687423688E-2</v>
      </c>
      <c r="I905" s="10">
        <v>4.0596255596255598E-2</v>
      </c>
      <c r="J905" s="10">
        <v>2.5527065527065528E-2</v>
      </c>
      <c r="K905" s="10">
        <v>8.7912087912087923E-4</v>
      </c>
      <c r="L905" s="10">
        <v>1.1011744523282985E-2</v>
      </c>
      <c r="M905" s="10">
        <v>0.11485781243845761</v>
      </c>
      <c r="N905" s="10">
        <v>0.10167992926613616</v>
      </c>
      <c r="O905" s="10">
        <v>0</v>
      </c>
      <c r="P905" s="10">
        <v>4.1495984019679771E-2</v>
      </c>
      <c r="Q905">
        <v>46</v>
      </c>
      <c r="R905">
        <v>45</v>
      </c>
      <c r="S905">
        <v>4</v>
      </c>
      <c r="T905">
        <v>30</v>
      </c>
      <c r="U905">
        <v>33</v>
      </c>
      <c r="V905">
        <v>4</v>
      </c>
      <c r="W905">
        <v>6</v>
      </c>
    </row>
    <row r="906" spans="1:23" x14ac:dyDescent="0.25">
      <c r="A906" s="9">
        <v>38842</v>
      </c>
      <c r="B906" s="10">
        <v>1.3074712643678162E-2</v>
      </c>
      <c r="C906" s="10">
        <v>1.4942528735632184E-2</v>
      </c>
      <c r="D906" s="10">
        <v>1.6927899686520378E-2</v>
      </c>
      <c r="E906" s="10">
        <v>1.9704433497536944E-3</v>
      </c>
      <c r="F906" s="10">
        <v>1.8148820326678763E-2</v>
      </c>
      <c r="G906" s="10">
        <v>8.9798850574712638E-2</v>
      </c>
      <c r="H906" s="10">
        <v>4.0479760119940034E-2</v>
      </c>
      <c r="I906" s="10">
        <v>6.5064404742263188E-2</v>
      </c>
      <c r="J906" s="10">
        <v>2.574712643678161E-2</v>
      </c>
      <c r="K906" s="10">
        <v>5.9113300492610833E-4</v>
      </c>
      <c r="L906" s="10">
        <v>1.1248155786540539E-2</v>
      </c>
      <c r="M906" s="10">
        <v>0.13027861069465269</v>
      </c>
      <c r="N906" s="10">
        <v>8.9798850574712638E-2</v>
      </c>
      <c r="O906" s="10">
        <v>0</v>
      </c>
      <c r="P906" s="10">
        <v>4.1881931610277617E-2</v>
      </c>
      <c r="Q906">
        <v>21</v>
      </c>
      <c r="R906">
        <v>18</v>
      </c>
      <c r="S906">
        <v>12</v>
      </c>
      <c r="T906">
        <v>44</v>
      </c>
      <c r="U906">
        <v>8</v>
      </c>
      <c r="V906">
        <v>1</v>
      </c>
      <c r="W906">
        <v>6</v>
      </c>
    </row>
    <row r="907" spans="1:23" x14ac:dyDescent="0.25">
      <c r="A907" s="9">
        <v>38835</v>
      </c>
      <c r="B907" s="10">
        <v>7.9503105590062115E-3</v>
      </c>
      <c r="C907" s="10">
        <v>1.5072463768115942E-2</v>
      </c>
      <c r="D907" s="10">
        <v>2.3188405797101449E-3</v>
      </c>
      <c r="E907" s="10">
        <v>4.0444893832153691E-4</v>
      </c>
      <c r="F907" s="10">
        <v>5.8695652173913048E-3</v>
      </c>
      <c r="G907" s="10">
        <v>5.8615136876006439E-2</v>
      </c>
      <c r="H907" s="10">
        <v>6.7826086956521731E-2</v>
      </c>
      <c r="I907" s="10">
        <v>3.1615629062545135E-2</v>
      </c>
      <c r="J907" s="10">
        <v>2.5971014492753623E-2</v>
      </c>
      <c r="K907" s="10">
        <v>2.9813664596273291E-4</v>
      </c>
      <c r="L907" s="10">
        <v>1.085581674299305E-2</v>
      </c>
      <c r="M907" s="10">
        <v>0.12644122383252818</v>
      </c>
      <c r="N907" s="10">
        <v>9.0579710144927536E-2</v>
      </c>
      <c r="O907" s="10">
        <v>0</v>
      </c>
      <c r="P907" s="10">
        <v>3.9621993731665008E-2</v>
      </c>
      <c r="Q907">
        <v>31</v>
      </c>
      <c r="R907">
        <v>18</v>
      </c>
      <c r="S907">
        <v>43</v>
      </c>
      <c r="T907">
        <v>49</v>
      </c>
      <c r="U907">
        <v>36</v>
      </c>
      <c r="V907">
        <v>5</v>
      </c>
      <c r="W907">
        <v>3</v>
      </c>
    </row>
    <row r="908" spans="1:23" x14ac:dyDescent="0.25">
      <c r="A908" s="9">
        <v>38828</v>
      </c>
      <c r="B908" s="10">
        <v>2.2291021671826627E-2</v>
      </c>
      <c r="C908" s="10">
        <v>1.8575851393188856E-3</v>
      </c>
      <c r="D908" s="10">
        <v>7.0175438596491229E-3</v>
      </c>
      <c r="E908" s="10">
        <v>2.456140350877193E-2</v>
      </c>
      <c r="F908" s="10">
        <v>5.263157894736842E-3</v>
      </c>
      <c r="G908" s="10">
        <v>0.11330409356725148</v>
      </c>
      <c r="H908" s="10">
        <v>5.5023923444976072E-2</v>
      </c>
      <c r="I908" s="10">
        <v>6.0990712074303413E-2</v>
      </c>
      <c r="J908" s="10">
        <v>2.456140350877193E-2</v>
      </c>
      <c r="K908" s="10">
        <v>1.8575851393188856E-3</v>
      </c>
      <c r="L908" s="10">
        <v>1.1099693630506731E-2</v>
      </c>
      <c r="M908" s="10">
        <v>0.16832801701222755</v>
      </c>
      <c r="N908" s="10">
        <v>0.11330409356725148</v>
      </c>
      <c r="O908" s="10">
        <v>0</v>
      </c>
      <c r="P908" s="10">
        <v>4.4894639654874953E-2</v>
      </c>
      <c r="Q908">
        <v>4</v>
      </c>
      <c r="R908">
        <v>50</v>
      </c>
      <c r="S908">
        <v>34</v>
      </c>
      <c r="T908">
        <v>1</v>
      </c>
      <c r="U908">
        <v>37</v>
      </c>
      <c r="V908">
        <v>1</v>
      </c>
      <c r="W908">
        <v>5</v>
      </c>
    </row>
    <row r="909" spans="1:23" x14ac:dyDescent="0.25">
      <c r="A909" s="9">
        <v>38821</v>
      </c>
      <c r="B909" s="10">
        <v>8.2595870206489674E-3</v>
      </c>
      <c r="C909" s="10">
        <v>1.5339233038348082E-2</v>
      </c>
      <c r="D909" s="10">
        <v>1.5732546705998031E-2</v>
      </c>
      <c r="E909" s="10">
        <v>1.9469026548672567E-3</v>
      </c>
      <c r="F909" s="10">
        <v>9.8328416912487719E-3</v>
      </c>
      <c r="G909" s="10">
        <v>6.5388397246804328E-2</v>
      </c>
      <c r="H909" s="10">
        <v>5.0410872313527179E-2</v>
      </c>
      <c r="I909" s="10">
        <v>5.1111111111111107E-2</v>
      </c>
      <c r="J909" s="10">
        <v>2.4778761061946902E-2</v>
      </c>
      <c r="K909" s="10">
        <v>1.2493492972410203E-3</v>
      </c>
      <c r="L909" s="10">
        <v>1.0940366362182031E-2</v>
      </c>
      <c r="M909" s="10">
        <v>0.11579926956033151</v>
      </c>
      <c r="N909" s="10">
        <v>9.2182890855457236E-2</v>
      </c>
      <c r="O909" s="10">
        <v>0</v>
      </c>
      <c r="P909" s="10">
        <v>4.3822161870449676E-2</v>
      </c>
      <c r="Q909">
        <v>30</v>
      </c>
      <c r="R909">
        <v>16</v>
      </c>
      <c r="S909">
        <v>11</v>
      </c>
      <c r="T909">
        <v>47</v>
      </c>
      <c r="U909">
        <v>25</v>
      </c>
      <c r="V909">
        <v>4</v>
      </c>
      <c r="W909">
        <v>7</v>
      </c>
    </row>
    <row r="910" spans="1:23" x14ac:dyDescent="0.25">
      <c r="A910" s="9">
        <v>38814</v>
      </c>
      <c r="B910" s="10">
        <v>2.4761904761904763E-2</v>
      </c>
      <c r="C910" s="10">
        <v>1.607142857142857E-2</v>
      </c>
      <c r="D910" s="10">
        <v>1.7857142857142856E-2</v>
      </c>
      <c r="E910" s="10">
        <v>5.7692307692307696E-3</v>
      </c>
      <c r="F910" s="10">
        <v>5.6547619047619038E-3</v>
      </c>
      <c r="G910" s="10">
        <v>4.2004870129870128E-2</v>
      </c>
      <c r="H910" s="10">
        <v>8.8083791208791201E-2</v>
      </c>
      <c r="I910" s="10">
        <v>7.0114468864468857E-2</v>
      </c>
      <c r="J910" s="10">
        <v>2.5000000000000001E-2</v>
      </c>
      <c r="K910" s="10">
        <v>6.3025210084033617E-4</v>
      </c>
      <c r="L910" s="10">
        <v>1.1029865294019702E-2</v>
      </c>
      <c r="M910" s="10">
        <v>0.13008866133866132</v>
      </c>
      <c r="N910" s="10">
        <v>8.8355654761904767E-2</v>
      </c>
      <c r="O910" s="10">
        <v>0</v>
      </c>
      <c r="P910" s="10">
        <v>4.2286877102725322E-2</v>
      </c>
      <c r="Q910">
        <v>2</v>
      </c>
      <c r="R910">
        <v>11</v>
      </c>
      <c r="S910">
        <v>5</v>
      </c>
      <c r="T910">
        <v>38</v>
      </c>
      <c r="U910">
        <v>39</v>
      </c>
      <c r="V910">
        <v>6</v>
      </c>
      <c r="W910">
        <v>2</v>
      </c>
    </row>
    <row r="911" spans="1:23" x14ac:dyDescent="0.25">
      <c r="A911" s="9">
        <v>38807</v>
      </c>
      <c r="B911" s="10">
        <v>7.7220077220077222E-3</v>
      </c>
      <c r="C911" s="10">
        <v>4.5045045045045045E-3</v>
      </c>
      <c r="D911" s="10">
        <v>1.5855855855855857E-2</v>
      </c>
      <c r="E911" s="10">
        <v>2.059202059202059E-3</v>
      </c>
      <c r="F911" s="10">
        <v>1.1446740858505566E-2</v>
      </c>
      <c r="G911" s="10">
        <v>0.11678345011678344</v>
      </c>
      <c r="H911" s="10">
        <v>4.6921921921921926E-2</v>
      </c>
      <c r="I911" s="10">
        <v>4.1588311000075706E-2</v>
      </c>
      <c r="J911" s="10">
        <v>2.5225225225225224E-2</v>
      </c>
      <c r="K911" s="10">
        <v>4.8048048048048047E-4</v>
      </c>
      <c r="L911" s="10">
        <v>1.0509485877099971E-2</v>
      </c>
      <c r="M911" s="10">
        <v>0.16370537203870536</v>
      </c>
      <c r="N911" s="10">
        <v>0.11678345011678344</v>
      </c>
      <c r="O911" s="10">
        <v>0</v>
      </c>
      <c r="P911" s="10">
        <v>4.4974634210745323E-2</v>
      </c>
      <c r="Q911">
        <v>32</v>
      </c>
      <c r="R911">
        <v>40</v>
      </c>
      <c r="S911">
        <v>10</v>
      </c>
      <c r="T911">
        <v>44</v>
      </c>
      <c r="U911">
        <v>26</v>
      </c>
      <c r="V911">
        <v>1</v>
      </c>
      <c r="W911">
        <v>7</v>
      </c>
    </row>
    <row r="912" spans="1:23" x14ac:dyDescent="0.25">
      <c r="A912" s="9">
        <v>38800</v>
      </c>
      <c r="B912" s="10">
        <v>2.7272727272727275E-3</v>
      </c>
      <c r="C912" s="10">
        <v>1.4545454545454545E-2</v>
      </c>
      <c r="D912" s="10">
        <v>4.1558441558441558E-3</v>
      </c>
      <c r="E912" s="10">
        <v>1.6161616161616162E-2</v>
      </c>
      <c r="F912" s="10">
        <v>1.5664335664335664E-2</v>
      </c>
      <c r="G912" s="10">
        <v>3.8095238095238099E-2</v>
      </c>
      <c r="H912" s="10">
        <v>0.1</v>
      </c>
      <c r="I912" s="10">
        <v>5.3254523254523255E-2</v>
      </c>
      <c r="J912" s="10">
        <v>2.5454545454545455E-2</v>
      </c>
      <c r="K912" s="10">
        <v>1.038961038961039E-3</v>
      </c>
      <c r="L912" s="10">
        <v>1.0808586965619054E-2</v>
      </c>
      <c r="M912" s="10">
        <v>0.1380952380952381</v>
      </c>
      <c r="N912" s="10">
        <v>0.11784511784511784</v>
      </c>
      <c r="O912" s="10">
        <v>0</v>
      </c>
      <c r="P912" s="10">
        <v>4.6239979156645822E-2</v>
      </c>
      <c r="Q912">
        <v>47</v>
      </c>
      <c r="R912">
        <v>16</v>
      </c>
      <c r="S912">
        <v>42</v>
      </c>
      <c r="T912">
        <v>7</v>
      </c>
      <c r="U912">
        <v>14</v>
      </c>
      <c r="V912">
        <v>7</v>
      </c>
      <c r="W912">
        <v>2</v>
      </c>
    </row>
    <row r="913" spans="1:23" x14ac:dyDescent="0.25">
      <c r="A913" s="9">
        <v>38793</v>
      </c>
      <c r="B913" s="10">
        <v>1.6055045871559634E-3</v>
      </c>
      <c r="C913" s="10">
        <v>1.4271151885830786E-2</v>
      </c>
      <c r="D913" s="10">
        <v>5.5580297497105193E-3</v>
      </c>
      <c r="E913" s="10">
        <v>7.4819631246103146E-4</v>
      </c>
      <c r="F913" s="10">
        <v>1.9495412844036698E-2</v>
      </c>
      <c r="G913" s="10">
        <v>0.12812401138880103</v>
      </c>
      <c r="H913" s="10">
        <v>5.7439170323095333E-2</v>
      </c>
      <c r="I913" s="10">
        <v>4.1678295379194999E-2</v>
      </c>
      <c r="J913" s="10">
        <v>2.5688073394495414E-2</v>
      </c>
      <c r="K913" s="10">
        <v>7.4819631246103146E-4</v>
      </c>
      <c r="L913" s="10">
        <v>1.0533192553648754E-2</v>
      </c>
      <c r="M913" s="10">
        <v>0.18556318171189637</v>
      </c>
      <c r="N913" s="10">
        <v>0.12812401138880103</v>
      </c>
      <c r="O913" s="10">
        <v>0</v>
      </c>
      <c r="P913" s="10">
        <v>4.8583878920430833E-2</v>
      </c>
      <c r="Q913">
        <v>49</v>
      </c>
      <c r="R913">
        <v>14</v>
      </c>
      <c r="S913">
        <v>37</v>
      </c>
      <c r="T913">
        <v>50</v>
      </c>
      <c r="U913">
        <v>4</v>
      </c>
      <c r="V913">
        <v>1</v>
      </c>
      <c r="W913">
        <v>4</v>
      </c>
    </row>
    <row r="914" spans="1:23" x14ac:dyDescent="0.25">
      <c r="A914" s="9">
        <v>38786</v>
      </c>
      <c r="B914" s="10">
        <v>1.1805555555555555E-2</v>
      </c>
      <c r="C914" s="10">
        <v>1.3827160493827161E-2</v>
      </c>
      <c r="D914" s="10">
        <v>4.3209876543209872E-3</v>
      </c>
      <c r="E914" s="10">
        <v>2.2222222222222222E-3</v>
      </c>
      <c r="F914" s="10">
        <v>1.0416666666666666E-2</v>
      </c>
      <c r="G914" s="10">
        <v>5.3472222222222227E-2</v>
      </c>
      <c r="H914" s="10">
        <v>9.2592592592592587E-2</v>
      </c>
      <c r="I914" s="10">
        <v>4.2592592592592592E-2</v>
      </c>
      <c r="J914" s="10">
        <v>2.3931623931623933E-2</v>
      </c>
      <c r="K914" s="10">
        <v>8.1018518518518516E-4</v>
      </c>
      <c r="L914" s="10">
        <v>9.5463170020478536E-3</v>
      </c>
      <c r="M914" s="10">
        <v>0.14606481481481481</v>
      </c>
      <c r="N914" s="10">
        <v>0.11973180076628352</v>
      </c>
      <c r="O914" s="10">
        <v>0</v>
      </c>
      <c r="P914" s="10">
        <v>5.1130912233289284E-2</v>
      </c>
      <c r="Q914">
        <v>20</v>
      </c>
      <c r="R914">
        <v>18</v>
      </c>
      <c r="S914">
        <v>37</v>
      </c>
      <c r="T914">
        <v>46</v>
      </c>
      <c r="U914">
        <v>21</v>
      </c>
      <c r="V914">
        <v>5</v>
      </c>
      <c r="W914">
        <v>4</v>
      </c>
    </row>
    <row r="915" spans="1:23" x14ac:dyDescent="0.25">
      <c r="A915" s="9">
        <v>38779</v>
      </c>
      <c r="B915" s="10">
        <v>2.2142343637670741E-2</v>
      </c>
      <c r="C915" s="10">
        <v>1.8088634308109737E-3</v>
      </c>
      <c r="D915" s="10">
        <v>1.0195412064570942E-2</v>
      </c>
      <c r="E915" s="10">
        <v>2.2429906542056073E-2</v>
      </c>
      <c r="F915" s="10">
        <v>1.427357689039932E-2</v>
      </c>
      <c r="G915" s="10">
        <v>2.4380333197887037E-2</v>
      </c>
      <c r="H915" s="10">
        <v>0.11177570093457945</v>
      </c>
      <c r="I915" s="10">
        <v>7.0850102565508055E-2</v>
      </c>
      <c r="J915" s="10">
        <v>2.2429906542056073E-2</v>
      </c>
      <c r="K915" s="10">
        <v>1.8088634308109737E-3</v>
      </c>
      <c r="L915" s="10">
        <v>9.9256866170040741E-3</v>
      </c>
      <c r="M915" s="10">
        <v>0.13615603413246649</v>
      </c>
      <c r="N915" s="10">
        <v>0.11177570093457945</v>
      </c>
      <c r="O915" s="10">
        <v>0</v>
      </c>
      <c r="P915" s="10">
        <v>5.1195248256799254E-2</v>
      </c>
      <c r="Q915">
        <v>2</v>
      </c>
      <c r="R915">
        <v>50</v>
      </c>
      <c r="S915">
        <v>25</v>
      </c>
      <c r="T915">
        <v>1</v>
      </c>
      <c r="U915">
        <v>15</v>
      </c>
      <c r="V915">
        <v>9</v>
      </c>
      <c r="W915">
        <v>1</v>
      </c>
    </row>
    <row r="916" spans="1:23" x14ac:dyDescent="0.25">
      <c r="A916" s="9">
        <v>38772</v>
      </c>
      <c r="B916" s="10">
        <v>2.6163522012578617E-2</v>
      </c>
      <c r="C916" s="10">
        <v>2.6280323450134771E-2</v>
      </c>
      <c r="D916" s="10">
        <v>6.6037735849056606E-3</v>
      </c>
      <c r="E916" s="10">
        <v>1.8287373004354138E-2</v>
      </c>
      <c r="F916" s="10">
        <v>2.0440251572327046E-2</v>
      </c>
      <c r="G916" s="10">
        <v>6.9039451114922809E-2</v>
      </c>
      <c r="H916" s="10">
        <v>4.4382504288164669E-2</v>
      </c>
      <c r="I916" s="10">
        <v>9.7775243624300234E-2</v>
      </c>
      <c r="J916" s="10">
        <v>2.6280323450134771E-2</v>
      </c>
      <c r="K916" s="10">
        <v>1.2172854534388312E-3</v>
      </c>
      <c r="L916" s="10">
        <v>1.0755330305558702E-2</v>
      </c>
      <c r="M916" s="10">
        <v>0.11342195540308747</v>
      </c>
      <c r="N916" s="10">
        <v>0.1079245283018868</v>
      </c>
      <c r="O916" s="10">
        <v>0</v>
      </c>
      <c r="P916" s="10">
        <v>4.9261920422324891E-2</v>
      </c>
      <c r="Q916">
        <v>2</v>
      </c>
      <c r="R916">
        <v>1</v>
      </c>
      <c r="S916">
        <v>30</v>
      </c>
      <c r="T916">
        <v>7</v>
      </c>
      <c r="U916">
        <v>5</v>
      </c>
      <c r="V916">
        <v>5</v>
      </c>
      <c r="W916">
        <v>7</v>
      </c>
    </row>
    <row r="917" spans="1:23" x14ac:dyDescent="0.25">
      <c r="A917" s="9">
        <v>38765</v>
      </c>
      <c r="B917" s="10">
        <v>2.2857142857142857E-2</v>
      </c>
      <c r="C917" s="10">
        <v>2.2564102564102566E-2</v>
      </c>
      <c r="D917" s="10">
        <v>2.2857142857142857E-2</v>
      </c>
      <c r="E917" s="10">
        <v>1.2467532467532466E-2</v>
      </c>
      <c r="F917" s="10">
        <v>1.8633540372670809E-3</v>
      </c>
      <c r="G917" s="10">
        <v>4.0336134453781515E-2</v>
      </c>
      <c r="H917" s="10">
        <v>5.0125313283208017E-2</v>
      </c>
      <c r="I917" s="10">
        <v>8.2609274783187817E-2</v>
      </c>
      <c r="J917" s="10">
        <v>2.6412698412698412E-2</v>
      </c>
      <c r="K917" s="10">
        <v>6.1443932411674336E-4</v>
      </c>
      <c r="L917" s="10">
        <v>1.0945483801727041E-2</v>
      </c>
      <c r="M917" s="10">
        <v>9.0461447736989525E-2</v>
      </c>
      <c r="N917" s="10">
        <v>0.10476190476190476</v>
      </c>
      <c r="O917" s="10">
        <v>0</v>
      </c>
      <c r="P917" s="10">
        <v>4.6487785829713163E-2</v>
      </c>
      <c r="Q917">
        <v>3</v>
      </c>
      <c r="R917">
        <v>6</v>
      </c>
      <c r="S917">
        <v>3</v>
      </c>
      <c r="T917">
        <v>19</v>
      </c>
      <c r="U917">
        <v>49</v>
      </c>
      <c r="V917">
        <v>7</v>
      </c>
      <c r="W917">
        <v>5</v>
      </c>
    </row>
    <row r="918" spans="1:23" x14ac:dyDescent="0.25">
      <c r="A918" s="9">
        <v>38758</v>
      </c>
      <c r="B918" s="10">
        <v>7.2115384615384619E-3</v>
      </c>
      <c r="C918" s="10">
        <v>1.2426035502958581E-2</v>
      </c>
      <c r="D918" s="10">
        <v>1.0817307692307692E-2</v>
      </c>
      <c r="E918" s="10">
        <v>1.3186813186813187E-2</v>
      </c>
      <c r="F918" s="10">
        <v>4.1025641025641026E-3</v>
      </c>
      <c r="G918" s="10">
        <v>8.9866863905325445E-2</v>
      </c>
      <c r="H918" s="10">
        <v>8.5622710622710624E-2</v>
      </c>
      <c r="I918" s="10">
        <v>4.7744258946182019E-2</v>
      </c>
      <c r="J918" s="10">
        <v>2.6666666666666668E-2</v>
      </c>
      <c r="K918" s="10">
        <v>2.136752136752137E-3</v>
      </c>
      <c r="L918" s="10">
        <v>1.0731925019425019E-2</v>
      </c>
      <c r="M918" s="10">
        <v>0.17548957452803607</v>
      </c>
      <c r="N918" s="10">
        <v>0.10576923076923077</v>
      </c>
      <c r="O918" s="10">
        <v>0</v>
      </c>
      <c r="P918" s="10">
        <v>5.0706450671839078E-2</v>
      </c>
      <c r="Q918">
        <v>30</v>
      </c>
      <c r="R918">
        <v>20</v>
      </c>
      <c r="S918">
        <v>23</v>
      </c>
      <c r="T918">
        <v>13</v>
      </c>
      <c r="U918">
        <v>43</v>
      </c>
      <c r="V918">
        <v>4</v>
      </c>
      <c r="W918">
        <v>5</v>
      </c>
    </row>
    <row r="919" spans="1:23" x14ac:dyDescent="0.25">
      <c r="A919" s="9">
        <v>38751</v>
      </c>
      <c r="B919" s="10">
        <v>1.6256491307292842E-3</v>
      </c>
      <c r="C919" s="10">
        <v>4.160887656033287E-3</v>
      </c>
      <c r="D919" s="10">
        <v>4.6601941747572819E-3</v>
      </c>
      <c r="E919" s="10">
        <v>1.0922330097087379E-2</v>
      </c>
      <c r="F919" s="10">
        <v>8.321775312066574E-3</v>
      </c>
      <c r="G919" s="10">
        <v>3.0166435506241328E-2</v>
      </c>
      <c r="H919" s="10">
        <v>0.10171058714748034</v>
      </c>
      <c r="I919" s="10">
        <v>2.9690836370673806E-2</v>
      </c>
      <c r="J919" s="10">
        <v>2.4965325936199722E-2</v>
      </c>
      <c r="K919" s="10">
        <v>1.5032884434700909E-3</v>
      </c>
      <c r="L919" s="10">
        <v>1.0507943053659421E-2</v>
      </c>
      <c r="M919" s="10">
        <v>0.13187702265372167</v>
      </c>
      <c r="N919" s="10">
        <v>0.10679611650485436</v>
      </c>
      <c r="O919" s="10">
        <v>0</v>
      </c>
      <c r="P919" s="10">
        <v>5.0801498724039218E-2</v>
      </c>
      <c r="Q919">
        <v>49</v>
      </c>
      <c r="R919">
        <v>43</v>
      </c>
      <c r="S919">
        <v>40</v>
      </c>
      <c r="T919">
        <v>20</v>
      </c>
      <c r="U919">
        <v>30</v>
      </c>
      <c r="V919">
        <v>7</v>
      </c>
      <c r="W919">
        <v>2</v>
      </c>
    </row>
    <row r="920" spans="1:23" x14ac:dyDescent="0.25">
      <c r="A920" s="9">
        <v>38744</v>
      </c>
      <c r="B920" s="10">
        <v>2.2408963585434172E-3</v>
      </c>
      <c r="C920" s="10">
        <v>2.1008403361344537E-3</v>
      </c>
      <c r="D920" s="10">
        <v>2.7450980392156862E-2</v>
      </c>
      <c r="E920" s="10">
        <v>1.5686274509803921E-2</v>
      </c>
      <c r="F920" s="10">
        <v>1.3445378151260503E-2</v>
      </c>
      <c r="G920" s="10">
        <v>5.5918663761801018E-2</v>
      </c>
      <c r="H920" s="10">
        <v>4.6568627450980393E-2</v>
      </c>
      <c r="I920" s="10">
        <v>6.0924369747899158E-2</v>
      </c>
      <c r="J920" s="10">
        <v>2.7450980392156862E-2</v>
      </c>
      <c r="K920" s="10">
        <v>2.1008403361344537E-3</v>
      </c>
      <c r="L920" s="10">
        <v>1.0562730673388159E-2</v>
      </c>
      <c r="M920" s="10">
        <v>0.10248729121278141</v>
      </c>
      <c r="N920" s="10">
        <v>0.10784313725490197</v>
      </c>
      <c r="O920" s="10">
        <v>0</v>
      </c>
      <c r="P920" s="10">
        <v>4.8760068913678865E-2</v>
      </c>
      <c r="Q920">
        <v>49</v>
      </c>
      <c r="R920">
        <v>50</v>
      </c>
      <c r="S920">
        <v>1</v>
      </c>
      <c r="T920">
        <v>10</v>
      </c>
      <c r="U920">
        <v>13</v>
      </c>
      <c r="V920">
        <v>6</v>
      </c>
      <c r="W920">
        <v>7</v>
      </c>
    </row>
    <row r="921" spans="1:23" x14ac:dyDescent="0.25">
      <c r="A921" s="9">
        <v>38737</v>
      </c>
      <c r="B921" s="10">
        <v>8.4865629420084864E-3</v>
      </c>
      <c r="C921" s="10">
        <v>1.2795125666412796E-2</v>
      </c>
      <c r="D921" s="10">
        <v>6.1243237725834446E-4</v>
      </c>
      <c r="E921" s="10">
        <v>1.7425742574257424E-2</v>
      </c>
      <c r="F921" s="10">
        <v>2.3457730388423456E-2</v>
      </c>
      <c r="G921" s="10">
        <v>6.8378712871287134E-2</v>
      </c>
      <c r="H921" s="10">
        <v>2.5742574257425745E-2</v>
      </c>
      <c r="I921" s="10">
        <v>6.2777593948360508E-2</v>
      </c>
      <c r="J921" s="10">
        <v>2.7722772277227723E-2</v>
      </c>
      <c r="K921" s="10">
        <v>6.1243237725834446E-4</v>
      </c>
      <c r="L921" s="10">
        <v>1.051847469867046E-2</v>
      </c>
      <c r="M921" s="10">
        <v>9.4121287128712872E-2</v>
      </c>
      <c r="N921" s="10">
        <v>0.10891089108910891</v>
      </c>
      <c r="O921" s="10">
        <v>0</v>
      </c>
      <c r="P921" s="10">
        <v>4.8471578595829505E-2</v>
      </c>
      <c r="Q921">
        <v>28</v>
      </c>
      <c r="R921">
        <v>21</v>
      </c>
      <c r="S921">
        <v>50</v>
      </c>
      <c r="T921">
        <v>9</v>
      </c>
      <c r="U921">
        <v>4</v>
      </c>
      <c r="V921">
        <v>4</v>
      </c>
      <c r="W921">
        <v>9</v>
      </c>
    </row>
    <row r="922" spans="1:23" x14ac:dyDescent="0.25">
      <c r="A922" s="9">
        <v>38730</v>
      </c>
      <c r="B922" s="10">
        <v>4.4000000000000003E-3</v>
      </c>
      <c r="C922" s="10">
        <v>2.8000000000000001E-2</v>
      </c>
      <c r="D922" s="10">
        <v>4.3333333333333331E-3</v>
      </c>
      <c r="E922" s="10">
        <v>2.5000000000000001E-3</v>
      </c>
      <c r="F922" s="10">
        <v>1.3499999999999998E-2</v>
      </c>
      <c r="G922" s="10">
        <v>5.1923076923076926E-2</v>
      </c>
      <c r="H922" s="10">
        <v>9.8958333333333329E-2</v>
      </c>
      <c r="I922" s="10">
        <v>5.2733333333333333E-2</v>
      </c>
      <c r="J922" s="10">
        <v>2.8000000000000001E-2</v>
      </c>
      <c r="K922" s="10">
        <v>1.2903225806451611E-3</v>
      </c>
      <c r="L922" s="10">
        <v>1.0423192051523665E-2</v>
      </c>
      <c r="M922" s="10">
        <v>0.15088141025641025</v>
      </c>
      <c r="N922" s="10">
        <v>0.11</v>
      </c>
      <c r="O922" s="10">
        <v>0</v>
      </c>
      <c r="P922" s="10">
        <v>5.2409270438382276E-2</v>
      </c>
      <c r="Q922">
        <v>38</v>
      </c>
      <c r="R922">
        <v>1</v>
      </c>
      <c r="S922">
        <v>41</v>
      </c>
      <c r="T922">
        <v>44</v>
      </c>
      <c r="U922">
        <v>14</v>
      </c>
      <c r="V922">
        <v>7</v>
      </c>
      <c r="W922">
        <v>2</v>
      </c>
    </row>
    <row r="923" spans="1:23" x14ac:dyDescent="0.25">
      <c r="A923" s="9">
        <v>38723</v>
      </c>
      <c r="B923" s="10">
        <v>4.7138047138047135E-3</v>
      </c>
      <c r="C923" s="10">
        <v>1.3131313131313131E-2</v>
      </c>
      <c r="D923" s="10">
        <v>2.3569023569023568E-3</v>
      </c>
      <c r="E923" s="10">
        <v>1.5555555555555555E-2</v>
      </c>
      <c r="F923" s="10">
        <v>1.5555555555555555E-2</v>
      </c>
      <c r="G923" s="10">
        <v>2.1390374331550801E-2</v>
      </c>
      <c r="H923" s="10">
        <v>8.9436026936026952E-2</v>
      </c>
      <c r="I923" s="10">
        <v>5.131313131313131E-2</v>
      </c>
      <c r="J923" s="10">
        <v>2.8282828282828285E-2</v>
      </c>
      <c r="K923" s="10">
        <v>6.5167807103290963E-4</v>
      </c>
      <c r="L923" s="10">
        <v>1.0566086028198614E-2</v>
      </c>
      <c r="M923" s="10">
        <v>0.11082640126757776</v>
      </c>
      <c r="N923" s="10">
        <v>0.1111111111111111</v>
      </c>
      <c r="O923" s="10">
        <v>0</v>
      </c>
      <c r="P923" s="10">
        <v>5.3372550986070078E-2</v>
      </c>
      <c r="Q923">
        <v>37</v>
      </c>
      <c r="R923">
        <v>16</v>
      </c>
      <c r="S923">
        <v>45</v>
      </c>
      <c r="T923">
        <v>11</v>
      </c>
      <c r="U923">
        <v>11</v>
      </c>
      <c r="V923">
        <v>9</v>
      </c>
      <c r="W923">
        <v>4</v>
      </c>
    </row>
    <row r="924" spans="1:23" x14ac:dyDescent="0.25">
      <c r="A924" s="9">
        <v>38716</v>
      </c>
      <c r="B924" s="10">
        <v>2.0408163265306121E-2</v>
      </c>
      <c r="C924" s="10">
        <v>2.4489795918367346E-3</v>
      </c>
      <c r="D924" s="10">
        <v>1.7810760667903526E-2</v>
      </c>
      <c r="E924" s="10">
        <v>1.8140589569160995E-2</v>
      </c>
      <c r="F924" s="10">
        <v>1.020408163265306E-2</v>
      </c>
      <c r="G924" s="10">
        <v>2.6530612244897962E-2</v>
      </c>
      <c r="H924" s="10">
        <v>4.336734693877551E-2</v>
      </c>
      <c r="I924" s="10">
        <v>6.901257472686044E-2</v>
      </c>
      <c r="J924" s="10">
        <v>2.8571428571428571E-2</v>
      </c>
      <c r="K924" s="10">
        <v>2.1978021978021978E-3</v>
      </c>
      <c r="L924" s="10">
        <v>1.0993456763324709E-2</v>
      </c>
      <c r="M924" s="10">
        <v>6.9897959183673475E-2</v>
      </c>
      <c r="N924" s="10">
        <v>0.11224489795918367</v>
      </c>
      <c r="O924" s="10">
        <v>0</v>
      </c>
      <c r="P924" s="10">
        <v>4.9084152771384233E-2</v>
      </c>
      <c r="Q924">
        <v>6</v>
      </c>
      <c r="R924">
        <v>42</v>
      </c>
      <c r="S924">
        <v>9</v>
      </c>
      <c r="T924">
        <v>8</v>
      </c>
      <c r="U924">
        <v>26</v>
      </c>
      <c r="V924">
        <v>9</v>
      </c>
      <c r="W924">
        <v>7</v>
      </c>
    </row>
    <row r="925" spans="1:23" x14ac:dyDescent="0.25">
      <c r="A925" s="9">
        <v>38709</v>
      </c>
      <c r="B925" s="10">
        <v>3.4961900493052441E-3</v>
      </c>
      <c r="C925" s="10">
        <v>1.6036655211912942E-2</v>
      </c>
      <c r="D925" s="10">
        <v>1.1454753722794961E-2</v>
      </c>
      <c r="E925" s="10">
        <v>1.1168384879725086E-2</v>
      </c>
      <c r="F925" s="10">
        <v>6.804123711340206E-3</v>
      </c>
      <c r="G925" s="10">
        <v>4.2955326460481093E-2</v>
      </c>
      <c r="H925" s="10">
        <v>2.7061855670103094E-2</v>
      </c>
      <c r="I925" s="10">
        <v>4.8960107575078439E-2</v>
      </c>
      <c r="J925" s="10">
        <v>2.88659793814433E-2</v>
      </c>
      <c r="K925" s="10">
        <v>1.8192844147968466E-3</v>
      </c>
      <c r="L925" s="10">
        <v>1.0969408004920612E-2</v>
      </c>
      <c r="M925" s="10">
        <v>7.0017182130584193E-2</v>
      </c>
      <c r="N925" s="10">
        <v>0.1134020618556701</v>
      </c>
      <c r="O925" s="10">
        <v>0</v>
      </c>
      <c r="P925" s="10">
        <v>4.6452646328019369E-2</v>
      </c>
      <c r="Q925">
        <v>41</v>
      </c>
      <c r="R925">
        <v>12</v>
      </c>
      <c r="S925">
        <v>21</v>
      </c>
      <c r="T925">
        <v>23</v>
      </c>
      <c r="U925">
        <v>32</v>
      </c>
      <c r="V925">
        <v>7</v>
      </c>
      <c r="W925">
        <v>8</v>
      </c>
    </row>
    <row r="926" spans="1:23" x14ac:dyDescent="0.25">
      <c r="A926" s="9">
        <v>38702</v>
      </c>
      <c r="B926" s="10">
        <v>1.0000000000000002E-2</v>
      </c>
      <c r="C926" s="10">
        <v>2.4826388888888887E-2</v>
      </c>
      <c r="D926" s="10">
        <v>1.3636363636363636E-2</v>
      </c>
      <c r="E926" s="10">
        <v>6.7204301075268812E-4</v>
      </c>
      <c r="F926" s="10">
        <v>1.8749999999999999E-2</v>
      </c>
      <c r="G926" s="10">
        <v>8.6956521739130432E-2</v>
      </c>
      <c r="H926" s="10">
        <v>3.8377192982456142E-2</v>
      </c>
      <c r="I926" s="10">
        <v>6.788479553600521E-2</v>
      </c>
      <c r="J926" s="10">
        <v>2.6923076923076925E-2</v>
      </c>
      <c r="K926" s="10">
        <v>6.7204301075268812E-4</v>
      </c>
      <c r="L926" s="10">
        <v>1.1310414355077125E-2</v>
      </c>
      <c r="M926" s="10">
        <v>0.12533371472158658</v>
      </c>
      <c r="N926" s="10">
        <v>0.10912698412698411</v>
      </c>
      <c r="O926" s="10">
        <v>0</v>
      </c>
      <c r="P926" s="10">
        <v>4.555932226115561E-2</v>
      </c>
      <c r="Q926">
        <v>27</v>
      </c>
      <c r="R926">
        <v>3</v>
      </c>
      <c r="S926">
        <v>19</v>
      </c>
      <c r="T926">
        <v>50</v>
      </c>
      <c r="U926">
        <v>9</v>
      </c>
      <c r="V926">
        <v>3</v>
      </c>
      <c r="W926">
        <v>7</v>
      </c>
    </row>
    <row r="927" spans="1:23" x14ac:dyDescent="0.25">
      <c r="A927" s="9">
        <v>38695</v>
      </c>
      <c r="B927" s="10">
        <v>2.4939271255060728E-2</v>
      </c>
      <c r="C927" s="10">
        <v>1.4035087719298245E-3</v>
      </c>
      <c r="D927" s="10">
        <v>1.6578947368421054E-2</v>
      </c>
      <c r="E927" s="10">
        <v>2.4060150375939848E-3</v>
      </c>
      <c r="F927" s="10">
        <v>9.3567251461988288E-3</v>
      </c>
      <c r="G927" s="10">
        <v>3.8443935926773462E-2</v>
      </c>
      <c r="H927" s="10">
        <v>8.7871853546910753E-2</v>
      </c>
      <c r="I927" s="10">
        <v>5.4684467579204421E-2</v>
      </c>
      <c r="J927" s="10">
        <v>2.7206477732793524E-2</v>
      </c>
      <c r="K927" s="10">
        <v>6.1919504643962841E-4</v>
      </c>
      <c r="L927" s="10">
        <v>1.1283967521986097E-2</v>
      </c>
      <c r="M927" s="10">
        <v>0.12631578947368421</v>
      </c>
      <c r="N927" s="10">
        <v>0.11027568922305764</v>
      </c>
      <c r="O927" s="10">
        <v>0</v>
      </c>
      <c r="P927" s="10">
        <v>4.5546751484928948E-2</v>
      </c>
      <c r="Q927">
        <v>4</v>
      </c>
      <c r="R927">
        <v>48</v>
      </c>
      <c r="S927">
        <v>14</v>
      </c>
      <c r="T927">
        <v>46</v>
      </c>
      <c r="U927">
        <v>28</v>
      </c>
      <c r="V927">
        <v>7</v>
      </c>
      <c r="W927">
        <v>3</v>
      </c>
    </row>
    <row r="928" spans="1:23" x14ac:dyDescent="0.25">
      <c r="A928" s="9">
        <v>38688</v>
      </c>
      <c r="B928" s="10">
        <v>9.11854103343465E-3</v>
      </c>
      <c r="C928" s="10">
        <v>7.659574468085106E-3</v>
      </c>
      <c r="D928" s="10">
        <v>2.8368794326241132E-3</v>
      </c>
      <c r="E928" s="10">
        <v>1.6134751773049644E-2</v>
      </c>
      <c r="F928" s="10">
        <v>5.3191489361702126E-3</v>
      </c>
      <c r="G928" s="10">
        <v>7.3758865248226946E-2</v>
      </c>
      <c r="H928" s="10">
        <v>0.10106382978723404</v>
      </c>
      <c r="I928" s="10">
        <v>4.1068895643363725E-2</v>
      </c>
      <c r="J928" s="10">
        <v>2.749590834697218E-2</v>
      </c>
      <c r="K928" s="10">
        <v>9.4562647754137101E-4</v>
      </c>
      <c r="L928" s="10">
        <v>1.0774392864818403E-2</v>
      </c>
      <c r="M928" s="10">
        <v>0.174822695035461</v>
      </c>
      <c r="N928" s="10">
        <v>0.11144883485309016</v>
      </c>
      <c r="O928" s="10">
        <v>0</v>
      </c>
      <c r="P928" s="10">
        <v>4.8493893754777008E-2</v>
      </c>
      <c r="Q928">
        <v>24</v>
      </c>
      <c r="R928">
        <v>26</v>
      </c>
      <c r="S928">
        <v>42</v>
      </c>
      <c r="T928">
        <v>15</v>
      </c>
      <c r="U928">
        <v>35</v>
      </c>
      <c r="V928">
        <v>4</v>
      </c>
      <c r="W928">
        <v>2</v>
      </c>
    </row>
    <row r="929" spans="1:23" x14ac:dyDescent="0.25">
      <c r="A929" s="9">
        <v>38681</v>
      </c>
      <c r="B929" s="10">
        <v>1.8527708850289499E-2</v>
      </c>
      <c r="C929" s="10">
        <v>1.4076246334310849E-2</v>
      </c>
      <c r="D929" s="10">
        <v>1.935483870967742E-2</v>
      </c>
      <c r="E929" s="10">
        <v>1.7204301075268817E-2</v>
      </c>
      <c r="F929" s="10">
        <v>1.6422287390029325E-2</v>
      </c>
      <c r="G929" s="10">
        <v>0.10117302052785924</v>
      </c>
      <c r="H929" s="10">
        <v>8.4310850439882692E-2</v>
      </c>
      <c r="I929" s="10">
        <v>8.5585382359575912E-2</v>
      </c>
      <c r="J929" s="10">
        <v>2.7791563275434247E-2</v>
      </c>
      <c r="K929" s="10">
        <v>4.7789725209080046E-4</v>
      </c>
      <c r="L929" s="10">
        <v>1.134861911694276E-2</v>
      </c>
      <c r="M929" s="10">
        <v>0.18548387096774194</v>
      </c>
      <c r="N929" s="10">
        <v>0.10701484895033282</v>
      </c>
      <c r="O929" s="10">
        <v>0</v>
      </c>
      <c r="P929" s="10">
        <v>5.4616951676109915E-2</v>
      </c>
      <c r="Q929">
        <v>11</v>
      </c>
      <c r="R929">
        <v>18</v>
      </c>
      <c r="S929">
        <v>8</v>
      </c>
      <c r="T929">
        <v>12</v>
      </c>
      <c r="U929">
        <v>15</v>
      </c>
      <c r="V929">
        <v>2</v>
      </c>
      <c r="W929">
        <v>5</v>
      </c>
    </row>
    <row r="930" spans="1:23" x14ac:dyDescent="0.25">
      <c r="A930" s="9">
        <v>38674</v>
      </c>
      <c r="B930" s="10">
        <v>4.3478260869565218E-3</v>
      </c>
      <c r="C930" s="10">
        <v>2.8985507246376812E-3</v>
      </c>
      <c r="D930" s="10">
        <v>1.7391304347826087E-2</v>
      </c>
      <c r="E930" s="10">
        <v>1.2422360248447206E-2</v>
      </c>
      <c r="F930" s="10">
        <v>5.0724637681159417E-3</v>
      </c>
      <c r="G930" s="10">
        <v>2.318840579710145E-2</v>
      </c>
      <c r="H930" s="10">
        <v>2.2826086956521739E-2</v>
      </c>
      <c r="I930" s="10">
        <v>4.2132505175983437E-2</v>
      </c>
      <c r="J930" s="10">
        <v>2.5905797101449274E-2</v>
      </c>
      <c r="K930" s="10">
        <v>2.1382751247327157E-3</v>
      </c>
      <c r="L930" s="10">
        <v>1.0768359486222076E-2</v>
      </c>
      <c r="M930" s="10">
        <v>4.6014492753623189E-2</v>
      </c>
      <c r="N930" s="10">
        <v>9.1787439613526561E-2</v>
      </c>
      <c r="O930" s="10">
        <v>0</v>
      </c>
      <c r="P930" s="10">
        <v>4.4794307270055955E-2</v>
      </c>
      <c r="Q930">
        <v>43</v>
      </c>
      <c r="R930">
        <v>47</v>
      </c>
      <c r="S930">
        <v>7</v>
      </c>
      <c r="T930">
        <v>20</v>
      </c>
      <c r="U930">
        <v>34</v>
      </c>
      <c r="V930">
        <v>8</v>
      </c>
      <c r="W930">
        <v>9</v>
      </c>
    </row>
    <row r="931" spans="1:23" x14ac:dyDescent="0.25">
      <c r="A931" s="9">
        <v>38667</v>
      </c>
      <c r="B931" s="10">
        <v>2.1758241758241759E-2</v>
      </c>
      <c r="C931" s="10">
        <v>1.098901098901099E-2</v>
      </c>
      <c r="D931" s="10">
        <v>2.4725274725274724E-3</v>
      </c>
      <c r="E931" s="10">
        <v>1.2362637362637362E-2</v>
      </c>
      <c r="F931" s="10">
        <v>2.4725274725274724E-3</v>
      </c>
      <c r="G931" s="10">
        <v>4.048582995951417E-2</v>
      </c>
      <c r="H931" s="10">
        <v>5.744255744255744E-2</v>
      </c>
      <c r="I931" s="10">
        <v>5.0054945054945052E-2</v>
      </c>
      <c r="J931" s="10">
        <v>2.6190476190476188E-2</v>
      </c>
      <c r="K931" s="10">
        <v>1.5779092702169625E-3</v>
      </c>
      <c r="L931" s="10">
        <v>1.0680680789027983E-2</v>
      </c>
      <c r="M931" s="10">
        <v>9.7928387402071604E-2</v>
      </c>
      <c r="N931" s="10">
        <v>8.6996336996337006E-2</v>
      </c>
      <c r="O931" s="10">
        <v>0</v>
      </c>
      <c r="P931" s="10">
        <v>4.1934934322152367E-2</v>
      </c>
      <c r="Q931">
        <v>3</v>
      </c>
      <c r="R931">
        <v>24</v>
      </c>
      <c r="S931">
        <v>45</v>
      </c>
      <c r="T931">
        <v>23</v>
      </c>
      <c r="U931">
        <v>45</v>
      </c>
      <c r="V931">
        <v>7</v>
      </c>
      <c r="W931">
        <v>5</v>
      </c>
    </row>
    <row r="932" spans="1:23" x14ac:dyDescent="0.25">
      <c r="A932" s="9">
        <v>38660</v>
      </c>
      <c r="B932" s="10">
        <v>7.4074074074074077E-3</v>
      </c>
      <c r="C932" s="10">
        <v>1.3982521847690386E-3</v>
      </c>
      <c r="D932" s="10">
        <v>2.6666666666666668E-2</v>
      </c>
      <c r="E932" s="10">
        <v>5.185185185185185E-3</v>
      </c>
      <c r="F932" s="10">
        <v>1.2698412698412698E-2</v>
      </c>
      <c r="G932" s="10">
        <v>7.7380952380952384E-2</v>
      </c>
      <c r="H932" s="10">
        <v>8.1481481481481474E-2</v>
      </c>
      <c r="I932" s="10">
        <v>5.3355924142440989E-2</v>
      </c>
      <c r="J932" s="10">
        <v>2.6666666666666668E-2</v>
      </c>
      <c r="K932" s="10">
        <v>1.3114754098360656E-3</v>
      </c>
      <c r="L932" s="10">
        <v>1.104020536025585E-2</v>
      </c>
      <c r="M932" s="10">
        <v>0.15886243386243387</v>
      </c>
      <c r="N932" s="10">
        <v>8.7962962962962965E-2</v>
      </c>
      <c r="O932" s="10">
        <v>0</v>
      </c>
      <c r="P932" s="10">
        <v>4.3954530686986827E-2</v>
      </c>
      <c r="Q932">
        <v>32</v>
      </c>
      <c r="R932">
        <v>49</v>
      </c>
      <c r="S932">
        <v>1</v>
      </c>
      <c r="T932">
        <v>37</v>
      </c>
      <c r="U932">
        <v>19</v>
      </c>
      <c r="V932">
        <v>3</v>
      </c>
      <c r="W932">
        <v>2</v>
      </c>
    </row>
    <row r="933" spans="1:23" x14ac:dyDescent="0.25">
      <c r="A933" s="9">
        <v>38653</v>
      </c>
      <c r="B933" s="10">
        <v>2.496878901373283E-3</v>
      </c>
      <c r="C933" s="10">
        <v>1.0486891385767791E-2</v>
      </c>
      <c r="D933" s="10">
        <v>2.496878901373283E-3</v>
      </c>
      <c r="E933" s="10">
        <v>1.4831460674157302E-2</v>
      </c>
      <c r="F933" s="10">
        <v>1.2172284644194757E-2</v>
      </c>
      <c r="G933" s="10">
        <v>6.5230961298377035E-2</v>
      </c>
      <c r="H933" s="10">
        <v>0.12359550561797752</v>
      </c>
      <c r="I933" s="10">
        <v>4.2484394506866419E-2</v>
      </c>
      <c r="J933" s="10">
        <v>2.6966292134831461E-2</v>
      </c>
      <c r="K933" s="10">
        <v>5.2875082617316583E-4</v>
      </c>
      <c r="L933" s="10">
        <v>1.0733449642971491E-2</v>
      </c>
      <c r="M933" s="10">
        <v>0.18882646691635457</v>
      </c>
      <c r="N933" s="10">
        <v>0.12359550561797752</v>
      </c>
      <c r="O933" s="10">
        <v>0</v>
      </c>
      <c r="P933" s="10">
        <v>5.0364106839565152E-2</v>
      </c>
      <c r="Q933">
        <v>46</v>
      </c>
      <c r="R933">
        <v>23</v>
      </c>
      <c r="S933">
        <v>46</v>
      </c>
      <c r="T933">
        <v>14</v>
      </c>
      <c r="U933">
        <v>21</v>
      </c>
      <c r="V933">
        <v>5</v>
      </c>
      <c r="W933">
        <v>1</v>
      </c>
    </row>
    <row r="934" spans="1:23" x14ac:dyDescent="0.25">
      <c r="A934" s="9">
        <v>38646</v>
      </c>
      <c r="B934" s="10">
        <v>1.4772727272727272E-2</v>
      </c>
      <c r="C934" s="10">
        <v>1.2784090909090908E-2</v>
      </c>
      <c r="D934" s="10">
        <v>2.5000000000000005E-3</v>
      </c>
      <c r="E934" s="10">
        <v>7.6704545454545454E-3</v>
      </c>
      <c r="F934" s="10">
        <v>9.0909090909090905E-3</v>
      </c>
      <c r="G934" s="10">
        <v>2.3809523809523808E-2</v>
      </c>
      <c r="H934" s="10">
        <v>0.10795454545454546</v>
      </c>
      <c r="I934" s="10">
        <v>4.6818181818181814E-2</v>
      </c>
      <c r="J934" s="10">
        <v>2.462121212121212E-2</v>
      </c>
      <c r="K934" s="10">
        <v>4.4709388971684059E-4</v>
      </c>
      <c r="L934" s="10">
        <v>1.0197553819089857E-2</v>
      </c>
      <c r="M934" s="10">
        <v>0.13176406926406925</v>
      </c>
      <c r="N934" s="10">
        <v>0.125</v>
      </c>
      <c r="O934" s="10">
        <v>0</v>
      </c>
      <c r="P934" s="10">
        <v>4.8972613035113029E-2</v>
      </c>
      <c r="Q934">
        <v>13</v>
      </c>
      <c r="R934">
        <v>17</v>
      </c>
      <c r="S934">
        <v>46</v>
      </c>
      <c r="T934">
        <v>30</v>
      </c>
      <c r="U934">
        <v>28</v>
      </c>
      <c r="V934">
        <v>9</v>
      </c>
      <c r="W934">
        <v>2</v>
      </c>
    </row>
    <row r="935" spans="1:23" x14ac:dyDescent="0.25">
      <c r="A935" s="9">
        <v>38639</v>
      </c>
      <c r="B935" s="10">
        <v>2.528735632183908E-2</v>
      </c>
      <c r="C935" s="10">
        <v>4.980842911877394E-3</v>
      </c>
      <c r="D935" s="10">
        <v>7.6628352490421452E-3</v>
      </c>
      <c r="E935" s="10">
        <v>6.8965517241379309E-3</v>
      </c>
      <c r="F935" s="10">
        <v>2.0062695924764892E-2</v>
      </c>
      <c r="G935" s="10">
        <v>3.017241379310345E-2</v>
      </c>
      <c r="H935" s="10">
        <v>5.4310344827586211E-2</v>
      </c>
      <c r="I935" s="10">
        <v>6.4890282131661439E-2</v>
      </c>
      <c r="J935" s="10">
        <v>2.528735632183908E-2</v>
      </c>
      <c r="K935" s="10">
        <v>1.9472616632860041E-3</v>
      </c>
      <c r="L935" s="10">
        <v>1.0346472963922134E-2</v>
      </c>
      <c r="M935" s="10">
        <v>8.4482758620689657E-2</v>
      </c>
      <c r="N935" s="10">
        <v>0.12643678160919541</v>
      </c>
      <c r="O935" s="10">
        <v>0</v>
      </c>
      <c r="P935" s="10">
        <v>4.7027610533357661E-2</v>
      </c>
      <c r="Q935">
        <v>1</v>
      </c>
      <c r="R935">
        <v>39</v>
      </c>
      <c r="S935">
        <v>30</v>
      </c>
      <c r="T935">
        <v>32</v>
      </c>
      <c r="U935">
        <v>4</v>
      </c>
      <c r="V935">
        <v>7</v>
      </c>
      <c r="W935">
        <v>5</v>
      </c>
    </row>
    <row r="936" spans="1:23" x14ac:dyDescent="0.25">
      <c r="A936" s="9">
        <v>38632</v>
      </c>
      <c r="B936" s="10">
        <v>5.8139534883720929E-3</v>
      </c>
      <c r="C936" s="10">
        <v>4.76460578559274E-3</v>
      </c>
      <c r="D936" s="10">
        <v>1.2596899224806201E-2</v>
      </c>
      <c r="E936" s="10">
        <v>2.6162790697674418E-3</v>
      </c>
      <c r="F936" s="10">
        <v>2.0930232558139535E-2</v>
      </c>
      <c r="G936" s="10">
        <v>6.1559507523939815E-2</v>
      </c>
      <c r="H936" s="10">
        <v>4.8837209302325581E-2</v>
      </c>
      <c r="I936" s="10">
        <v>4.672197012667801E-2</v>
      </c>
      <c r="J936" s="10">
        <v>2.5581395348837209E-2</v>
      </c>
      <c r="K936" s="10">
        <v>2.5193798449612403E-3</v>
      </c>
      <c r="L936" s="10">
        <v>1.0074949538392532E-2</v>
      </c>
      <c r="M936" s="10">
        <v>0.1103967168262654</v>
      </c>
      <c r="N936" s="10">
        <v>0.12790697674418605</v>
      </c>
      <c r="O936" s="10">
        <v>0</v>
      </c>
      <c r="P936" s="10">
        <v>4.9122591543077181E-2</v>
      </c>
      <c r="Q936">
        <v>31</v>
      </c>
      <c r="R936">
        <v>41</v>
      </c>
      <c r="S936">
        <v>17</v>
      </c>
      <c r="T936">
        <v>48</v>
      </c>
      <c r="U936">
        <v>2</v>
      </c>
      <c r="V936">
        <v>4</v>
      </c>
      <c r="W936">
        <v>6</v>
      </c>
    </row>
    <row r="937" spans="1:23" x14ac:dyDescent="0.25">
      <c r="A937" s="9">
        <v>38625</v>
      </c>
      <c r="B937" s="10">
        <v>2.5882352941176471E-2</v>
      </c>
      <c r="C937" s="10">
        <v>1.7967914438502673E-2</v>
      </c>
      <c r="D937" s="10">
        <v>2.6143790849673201E-3</v>
      </c>
      <c r="E937" s="10">
        <v>1.1294117647058824E-2</v>
      </c>
      <c r="F937" s="10">
        <v>1.0267379679144385E-2</v>
      </c>
      <c r="G937" s="10">
        <v>9.2879256965944276E-2</v>
      </c>
      <c r="H937" s="10">
        <v>7.4303405572755415E-2</v>
      </c>
      <c r="I937" s="10">
        <v>6.8026143790849675E-2</v>
      </c>
      <c r="J937" s="10">
        <v>2.5882352941176471E-2</v>
      </c>
      <c r="K937" s="10">
        <v>2.6143790849673201E-3</v>
      </c>
      <c r="L937" s="10">
        <v>1.0408590420408474E-2</v>
      </c>
      <c r="M937" s="10">
        <v>0.16718266253869968</v>
      </c>
      <c r="N937" s="10">
        <v>0.12324929971988796</v>
      </c>
      <c r="O937" s="10">
        <v>0</v>
      </c>
      <c r="P937" s="10">
        <v>5.1752392563492546E-2</v>
      </c>
      <c r="Q937">
        <v>1</v>
      </c>
      <c r="R937">
        <v>9</v>
      </c>
      <c r="S937">
        <v>49</v>
      </c>
      <c r="T937">
        <v>19</v>
      </c>
      <c r="U937">
        <v>22</v>
      </c>
      <c r="V937">
        <v>3</v>
      </c>
      <c r="W937">
        <v>5</v>
      </c>
    </row>
    <row r="938" spans="1:23" x14ac:dyDescent="0.25">
      <c r="A938" s="9">
        <v>38618</v>
      </c>
      <c r="B938" s="10">
        <v>2.3376623376623377E-2</v>
      </c>
      <c r="C938" s="10">
        <v>1.08843537414966E-2</v>
      </c>
      <c r="D938" s="10">
        <v>8.0357142857142849E-3</v>
      </c>
      <c r="E938" s="10">
        <v>1.6666666666666666E-2</v>
      </c>
      <c r="F938" s="10">
        <v>1.8749999999999999E-2</v>
      </c>
      <c r="G938" s="10">
        <v>6.3775510204081634E-2</v>
      </c>
      <c r="H938" s="10">
        <v>1.2531328320802004E-2</v>
      </c>
      <c r="I938" s="10">
        <v>7.7713358070500935E-2</v>
      </c>
      <c r="J938" s="10">
        <v>2.6190476190476191E-2</v>
      </c>
      <c r="K938" s="10">
        <v>1.408450704225352E-3</v>
      </c>
      <c r="L938" s="10">
        <v>1.0651298201325189E-2</v>
      </c>
      <c r="M938" s="10">
        <v>7.6306838524883638E-2</v>
      </c>
      <c r="N938" s="10">
        <v>0.12471655328798185</v>
      </c>
      <c r="O938" s="10">
        <v>0</v>
      </c>
      <c r="P938" s="10">
        <v>4.9292853106154742E-2</v>
      </c>
      <c r="Q938">
        <v>3</v>
      </c>
      <c r="R938">
        <v>22</v>
      </c>
      <c r="S938">
        <v>29</v>
      </c>
      <c r="T938">
        <v>10</v>
      </c>
      <c r="U938">
        <v>7</v>
      </c>
      <c r="V938">
        <v>5</v>
      </c>
      <c r="W938">
        <v>9</v>
      </c>
    </row>
    <row r="939" spans="1:23" x14ac:dyDescent="0.25">
      <c r="A939" s="9">
        <v>38611</v>
      </c>
      <c r="B939" s="10">
        <v>7.8313253012048199E-3</v>
      </c>
      <c r="C939" s="10">
        <v>1.4056224899598395E-2</v>
      </c>
      <c r="D939" s="10">
        <v>2.1686746987951808E-3</v>
      </c>
      <c r="E939" s="10">
        <v>1.8400876232201532E-2</v>
      </c>
      <c r="F939" s="10">
        <v>1.4457831325301205E-2</v>
      </c>
      <c r="G939" s="10">
        <v>3.8403614457831324E-2</v>
      </c>
      <c r="H939" s="10">
        <v>7.6305220883534128E-2</v>
      </c>
      <c r="I939" s="10">
        <v>5.6914932457101136E-2</v>
      </c>
      <c r="J939" s="10">
        <v>2.6506024096385541E-2</v>
      </c>
      <c r="K939" s="10">
        <v>2.1686746987951808E-3</v>
      </c>
      <c r="L939" s="10">
        <v>1.0852049633288879E-2</v>
      </c>
      <c r="M939" s="10">
        <v>0.11470883534136544</v>
      </c>
      <c r="N939" s="10">
        <v>0.11990820424555365</v>
      </c>
      <c r="O939" s="10">
        <v>0</v>
      </c>
      <c r="P939" s="10">
        <v>4.9383362606650494E-2</v>
      </c>
      <c r="Q939">
        <v>30</v>
      </c>
      <c r="R939">
        <v>17</v>
      </c>
      <c r="S939">
        <v>50</v>
      </c>
      <c r="T939">
        <v>9</v>
      </c>
      <c r="U939">
        <v>16</v>
      </c>
      <c r="V939">
        <v>7</v>
      </c>
      <c r="W939">
        <v>4</v>
      </c>
    </row>
    <row r="940" spans="1:23" x14ac:dyDescent="0.25">
      <c r="A940" s="9">
        <v>38604</v>
      </c>
      <c r="B940" s="10">
        <v>1.6463414634146342E-2</v>
      </c>
      <c r="C940" s="10">
        <v>2.1286031042128607E-2</v>
      </c>
      <c r="D940" s="10">
        <v>1.1149825783972125E-2</v>
      </c>
      <c r="E940" s="10">
        <v>8.3623693379790941E-3</v>
      </c>
      <c r="F940" s="10">
        <v>2.6829268292682929E-3</v>
      </c>
      <c r="G940" s="10">
        <v>2.5745257452574527E-2</v>
      </c>
      <c r="H940" s="10">
        <v>5.8106169296987087E-2</v>
      </c>
      <c r="I940" s="10">
        <v>5.9944567627494463E-2</v>
      </c>
      <c r="J940" s="10">
        <v>2.4146341463414635E-2</v>
      </c>
      <c r="K940" s="10">
        <v>2.2865853658536588E-3</v>
      </c>
      <c r="L940" s="10">
        <v>1.0812892614547669E-2</v>
      </c>
      <c r="M940" s="10">
        <v>8.3851426749561614E-2</v>
      </c>
      <c r="N940" s="10">
        <v>0.10941734417344173</v>
      </c>
      <c r="O940" s="10">
        <v>0</v>
      </c>
      <c r="P940" s="10">
        <v>4.7330154604988482E-2</v>
      </c>
      <c r="Q940">
        <v>14</v>
      </c>
      <c r="R940">
        <v>5</v>
      </c>
      <c r="S940">
        <v>23</v>
      </c>
      <c r="T940">
        <v>28</v>
      </c>
      <c r="U940">
        <v>49</v>
      </c>
      <c r="V940">
        <v>9</v>
      </c>
      <c r="W940">
        <v>6</v>
      </c>
    </row>
    <row r="941" spans="1:23" x14ac:dyDescent="0.25">
      <c r="A941" s="9">
        <v>38597</v>
      </c>
      <c r="B941" s="10">
        <v>1.3468013468013467E-2</v>
      </c>
      <c r="C941" s="10">
        <v>1.6296296296296295E-2</v>
      </c>
      <c r="D941" s="10">
        <v>8.4656084656084644E-3</v>
      </c>
      <c r="E941" s="10">
        <v>2.2222222222222223E-2</v>
      </c>
      <c r="F941" s="10">
        <v>1.0973936899862825E-2</v>
      </c>
      <c r="G941" s="10">
        <v>3.2921810699588473E-2</v>
      </c>
      <c r="H941" s="10">
        <v>1.9607843137254902E-2</v>
      </c>
      <c r="I941" s="10">
        <v>7.1426077352003278E-2</v>
      </c>
      <c r="J941" s="10">
        <v>2.2222222222222223E-2</v>
      </c>
      <c r="K941" s="10">
        <v>1.1574074074074073E-3</v>
      </c>
      <c r="L941" s="10">
        <v>1.0840547448972386E-2</v>
      </c>
      <c r="M941" s="10">
        <v>5.2529653836843375E-2</v>
      </c>
      <c r="N941" s="10">
        <v>0.10425240054869683</v>
      </c>
      <c r="O941" s="10">
        <v>0</v>
      </c>
      <c r="P941" s="10">
        <v>4.5208159792687552E-2</v>
      </c>
      <c r="Q941">
        <v>19</v>
      </c>
      <c r="R941">
        <v>14</v>
      </c>
      <c r="S941">
        <v>27</v>
      </c>
      <c r="T941">
        <v>1</v>
      </c>
      <c r="U941">
        <v>24</v>
      </c>
      <c r="V941">
        <v>7</v>
      </c>
      <c r="W941">
        <v>9</v>
      </c>
    </row>
    <row r="942" spans="1:23" x14ac:dyDescent="0.25">
      <c r="A942" s="9">
        <v>38590</v>
      </c>
      <c r="B942" s="10">
        <v>9.3750000000000014E-3</v>
      </c>
      <c r="C942" s="10">
        <v>1.7721518987341772E-3</v>
      </c>
      <c r="D942" s="10">
        <v>1.1428571428571429E-2</v>
      </c>
      <c r="E942" s="10">
        <v>3.0434782608695656E-3</v>
      </c>
      <c r="F942" s="10">
        <v>2.8571428571428571E-3</v>
      </c>
      <c r="G942" s="10">
        <v>1.9791666666666666E-2</v>
      </c>
      <c r="H942" s="10">
        <v>5.9765624999999996E-2</v>
      </c>
      <c r="I942" s="10">
        <v>2.8476344445318026E-2</v>
      </c>
      <c r="J942" s="10">
        <v>2.2499999999999999E-2</v>
      </c>
      <c r="K942" s="10">
        <v>1.7721518987341772E-3</v>
      </c>
      <c r="L942" s="10">
        <v>1.0484725520187503E-2</v>
      </c>
      <c r="M942" s="10">
        <v>7.9557291666666669E-2</v>
      </c>
      <c r="N942" s="10">
        <v>0.10555555555555554</v>
      </c>
      <c r="O942" s="10">
        <v>0</v>
      </c>
      <c r="P942" s="10">
        <v>4.4144168952303144E-2</v>
      </c>
      <c r="Q942">
        <v>25</v>
      </c>
      <c r="R942">
        <v>50</v>
      </c>
      <c r="S942">
        <v>22</v>
      </c>
      <c r="T942">
        <v>46</v>
      </c>
      <c r="U942">
        <v>47</v>
      </c>
      <c r="V942">
        <v>9</v>
      </c>
      <c r="W942">
        <v>4</v>
      </c>
    </row>
    <row r="943" spans="1:23" x14ac:dyDescent="0.25">
      <c r="A943" s="9">
        <v>38583</v>
      </c>
      <c r="B943" s="10">
        <v>2.7848101265822785E-3</v>
      </c>
      <c r="C943" s="10">
        <v>2.2278481012658228E-2</v>
      </c>
      <c r="D943" s="10">
        <v>1.7721518987341773E-2</v>
      </c>
      <c r="E943" s="10">
        <v>1.1814345991561181E-2</v>
      </c>
      <c r="F943" s="10">
        <v>2.9535864978902952E-3</v>
      </c>
      <c r="G943" s="10">
        <v>6.7014147431124355E-2</v>
      </c>
      <c r="H943" s="10">
        <v>6.7811934900542506E-2</v>
      </c>
      <c r="I943" s="10">
        <v>5.7552742616033756E-2</v>
      </c>
      <c r="J943" s="10">
        <v>2.2784810126582278E-2</v>
      </c>
      <c r="K943" s="10">
        <v>1.2399896667527773E-3</v>
      </c>
      <c r="L943" s="10">
        <v>1.0359341381671267E-2</v>
      </c>
      <c r="M943" s="10">
        <v>0.13482608233166687</v>
      </c>
      <c r="N943" s="10">
        <v>0.10689170182841068</v>
      </c>
      <c r="O943" s="10">
        <v>0</v>
      </c>
      <c r="P943" s="10">
        <v>4.4773882654327551E-2</v>
      </c>
      <c r="Q943">
        <v>46</v>
      </c>
      <c r="R943">
        <v>3</v>
      </c>
      <c r="S943">
        <v>8</v>
      </c>
      <c r="T943">
        <v>20</v>
      </c>
      <c r="U943">
        <v>44</v>
      </c>
      <c r="V943">
        <v>5</v>
      </c>
      <c r="W943">
        <v>4</v>
      </c>
    </row>
    <row r="944" spans="1:23" x14ac:dyDescent="0.25">
      <c r="A944" s="9">
        <v>38576</v>
      </c>
      <c r="B944" s="10">
        <v>1.7094017094017092E-2</v>
      </c>
      <c r="C944" s="10">
        <v>1.4102564102564103E-2</v>
      </c>
      <c r="D944" s="10">
        <v>5.3050397877984091E-4</v>
      </c>
      <c r="E944" s="10">
        <v>1.6923076923076923E-2</v>
      </c>
      <c r="F944" s="10">
        <v>9.2307692307692316E-3</v>
      </c>
      <c r="G944" s="10">
        <v>8.8541666666666671E-2</v>
      </c>
      <c r="H944" s="10">
        <v>0.11538461538461539</v>
      </c>
      <c r="I944" s="10">
        <v>5.7880931329207193E-2</v>
      </c>
      <c r="J944" s="10">
        <v>2.3076923076923078E-2</v>
      </c>
      <c r="K944" s="10">
        <v>5.3050397877984091E-4</v>
      </c>
      <c r="L944" s="10">
        <v>1.0677016165599185E-2</v>
      </c>
      <c r="M944" s="10">
        <v>0.20392628205128205</v>
      </c>
      <c r="N944" s="10">
        <v>0.11538461538461539</v>
      </c>
      <c r="O944" s="10">
        <v>0</v>
      </c>
      <c r="P944" s="10">
        <v>4.9308398573104456E-2</v>
      </c>
      <c r="Q944">
        <v>8</v>
      </c>
      <c r="R944">
        <v>16</v>
      </c>
      <c r="S944">
        <v>50</v>
      </c>
      <c r="T944">
        <v>10</v>
      </c>
      <c r="U944">
        <v>28</v>
      </c>
      <c r="V944">
        <v>3</v>
      </c>
      <c r="W944">
        <v>1</v>
      </c>
    </row>
    <row r="945" spans="1:23" x14ac:dyDescent="0.25">
      <c r="A945" s="9">
        <v>38569</v>
      </c>
      <c r="B945" s="10">
        <v>6.9264069264069264E-3</v>
      </c>
      <c r="C945" s="10">
        <v>8.658008658008658E-3</v>
      </c>
      <c r="D945" s="10">
        <v>1.9999999999999997E-2</v>
      </c>
      <c r="E945" s="10">
        <v>7.7922077922077922E-3</v>
      </c>
      <c r="F945" s="10">
        <v>3.8961038961038961E-3</v>
      </c>
      <c r="G945" s="10">
        <v>2.097902097902098E-2</v>
      </c>
      <c r="H945" s="10">
        <v>5.5411255411255411E-2</v>
      </c>
      <c r="I945" s="10">
        <v>4.7272727272727272E-2</v>
      </c>
      <c r="J945" s="10">
        <v>2.3376623376623377E-2</v>
      </c>
      <c r="K945" s="10">
        <v>1.9656019656019656E-3</v>
      </c>
      <c r="L945" s="10">
        <v>1.0565852101522923E-2</v>
      </c>
      <c r="M945" s="10">
        <v>7.6390276390276388E-2</v>
      </c>
      <c r="N945" s="10">
        <v>0.11688311688311688</v>
      </c>
      <c r="O945" s="10">
        <v>0</v>
      </c>
      <c r="P945" s="10">
        <v>4.4820758528741726E-2</v>
      </c>
      <c r="Q945">
        <v>31</v>
      </c>
      <c r="R945">
        <v>27</v>
      </c>
      <c r="S945">
        <v>5</v>
      </c>
      <c r="T945">
        <v>29</v>
      </c>
      <c r="U945">
        <v>39</v>
      </c>
      <c r="V945">
        <v>9</v>
      </c>
      <c r="W945">
        <v>5</v>
      </c>
    </row>
    <row r="946" spans="1:23" x14ac:dyDescent="0.25">
      <c r="A946" s="9">
        <v>38562</v>
      </c>
      <c r="B946" s="10">
        <v>2.8947368421052633E-3</v>
      </c>
      <c r="C946" s="10">
        <v>1.8421052631578946E-2</v>
      </c>
      <c r="D946" s="10">
        <v>1.5350877192982455E-2</v>
      </c>
      <c r="E946" s="10">
        <v>1.7004048582995948E-3</v>
      </c>
      <c r="F946" s="10">
        <v>1.7763157894736842E-2</v>
      </c>
      <c r="G946" s="10">
        <v>1.425438596491228E-2</v>
      </c>
      <c r="H946" s="10">
        <v>0.13125000000000001</v>
      </c>
      <c r="I946" s="10">
        <v>5.6130229419703102E-2</v>
      </c>
      <c r="J946" s="10">
        <v>2.368421052631579E-2</v>
      </c>
      <c r="K946" s="10">
        <v>1.633393829401089E-3</v>
      </c>
      <c r="L946" s="10">
        <v>1.0879561574565311E-2</v>
      </c>
      <c r="M946" s="10">
        <v>0.14550438596491228</v>
      </c>
      <c r="N946" s="10">
        <v>0.13125000000000001</v>
      </c>
      <c r="O946" s="10">
        <v>0</v>
      </c>
      <c r="P946" s="10">
        <v>4.7063667389470411E-2</v>
      </c>
      <c r="Q946">
        <v>47</v>
      </c>
      <c r="R946">
        <v>6</v>
      </c>
      <c r="S946">
        <v>14</v>
      </c>
      <c r="T946">
        <v>49</v>
      </c>
      <c r="U946">
        <v>9</v>
      </c>
      <c r="V946">
        <v>9</v>
      </c>
      <c r="W946">
        <v>1</v>
      </c>
    </row>
    <row r="947" spans="1:23" x14ac:dyDescent="0.25">
      <c r="A947" s="9">
        <v>38555</v>
      </c>
      <c r="B947" s="10">
        <v>2.0740740740740744E-2</v>
      </c>
      <c r="C947" s="10">
        <v>3.1111111111111114E-3</v>
      </c>
      <c r="D947" s="10">
        <v>1.2800000000000001E-2</v>
      </c>
      <c r="E947" s="10">
        <v>6.6666666666666671E-3</v>
      </c>
      <c r="F947" s="10">
        <v>3.2000000000000002E-3</v>
      </c>
      <c r="G947" s="10">
        <v>8.4999999999999992E-2</v>
      </c>
      <c r="H947" s="10">
        <v>3.6363636363636362E-2</v>
      </c>
      <c r="I947" s="10">
        <v>4.6518518518518522E-2</v>
      </c>
      <c r="J947" s="10">
        <v>2.4E-2</v>
      </c>
      <c r="K947" s="10">
        <v>1.103448275862069E-3</v>
      </c>
      <c r="L947" s="10">
        <v>1.0684066843920132E-2</v>
      </c>
      <c r="M947" s="10">
        <v>0.12136363636363635</v>
      </c>
      <c r="N947" s="10">
        <v>0.13300000000000001</v>
      </c>
      <c r="O947" s="10">
        <v>0</v>
      </c>
      <c r="P947" s="10">
        <v>4.832693001443001E-2</v>
      </c>
      <c r="Q947">
        <v>5</v>
      </c>
      <c r="R947">
        <v>41</v>
      </c>
      <c r="S947">
        <v>20</v>
      </c>
      <c r="T947">
        <v>33</v>
      </c>
      <c r="U947">
        <v>40</v>
      </c>
      <c r="V947">
        <v>3</v>
      </c>
      <c r="W947">
        <v>6</v>
      </c>
    </row>
    <row r="948" spans="1:23" x14ac:dyDescent="0.25">
      <c r="A948" s="9">
        <v>38548</v>
      </c>
      <c r="B948" s="10">
        <v>2.9729729729729731E-2</v>
      </c>
      <c r="C948" s="10">
        <v>1.2162162162162163E-2</v>
      </c>
      <c r="D948" s="10">
        <v>2.3783783783783787E-2</v>
      </c>
      <c r="E948" s="10">
        <v>9.0090090090090089E-3</v>
      </c>
      <c r="F948" s="10">
        <v>1.6693163751987281E-3</v>
      </c>
      <c r="G948" s="10">
        <v>2.9106029106029108E-2</v>
      </c>
      <c r="H948" s="10">
        <v>9.4111969111969118E-2</v>
      </c>
      <c r="I948" s="10">
        <v>7.6354001059883422E-2</v>
      </c>
      <c r="J948" s="10">
        <v>2.9729729729729731E-2</v>
      </c>
      <c r="K948" s="10">
        <v>5.5917986952469718E-4</v>
      </c>
      <c r="L948" s="10">
        <v>1.0954695507271408E-2</v>
      </c>
      <c r="M948" s="10">
        <v>0.12321799821799823</v>
      </c>
      <c r="N948" s="10">
        <v>0.1206081081081081</v>
      </c>
      <c r="O948" s="10">
        <v>0</v>
      </c>
      <c r="P948" s="10">
        <v>4.9680730700951282E-2</v>
      </c>
      <c r="Q948">
        <v>1</v>
      </c>
      <c r="R948">
        <v>21</v>
      </c>
      <c r="S948">
        <v>4</v>
      </c>
      <c r="T948">
        <v>29</v>
      </c>
      <c r="U948">
        <v>47</v>
      </c>
      <c r="V948">
        <v>8</v>
      </c>
      <c r="W948">
        <v>3</v>
      </c>
    </row>
    <row r="949" spans="1:23" x14ac:dyDescent="0.25">
      <c r="A949" s="9">
        <v>38541</v>
      </c>
      <c r="B949" s="10">
        <v>1.5981735159817354E-2</v>
      </c>
      <c r="C949" s="10">
        <v>1.643835616438356E-2</v>
      </c>
      <c r="D949" s="10">
        <v>6.5753424657534242E-3</v>
      </c>
      <c r="E949" s="10">
        <v>5.4794520547945206E-3</v>
      </c>
      <c r="F949" s="10">
        <v>1.3698630136986301E-2</v>
      </c>
      <c r="G949" s="10">
        <v>8.1138040042149626E-2</v>
      </c>
      <c r="H949" s="10">
        <v>5.8017727639000802E-2</v>
      </c>
      <c r="I949" s="10">
        <v>5.817351598173516E-2</v>
      </c>
      <c r="J949" s="10">
        <v>3.0136986301369864E-2</v>
      </c>
      <c r="K949" s="10">
        <v>8.9827082865483947E-4</v>
      </c>
      <c r="L949" s="10">
        <v>1.1065120982826171E-2</v>
      </c>
      <c r="M949" s="10">
        <v>0.13915576768115043</v>
      </c>
      <c r="N949" s="10">
        <v>0.11506849315068493</v>
      </c>
      <c r="O949" s="10">
        <v>0</v>
      </c>
      <c r="P949" s="10">
        <v>4.797557440209535E-2</v>
      </c>
      <c r="Q949">
        <v>10</v>
      </c>
      <c r="R949">
        <v>9</v>
      </c>
      <c r="S949">
        <v>34</v>
      </c>
      <c r="T949">
        <v>39</v>
      </c>
      <c r="U949">
        <v>16</v>
      </c>
      <c r="V949">
        <v>4</v>
      </c>
      <c r="W949">
        <v>5</v>
      </c>
    </row>
    <row r="950" spans="1:23" x14ac:dyDescent="0.25">
      <c r="A950" s="9">
        <v>38534</v>
      </c>
      <c r="B950" s="10">
        <v>9.2592592592592587E-3</v>
      </c>
      <c r="C950" s="10">
        <v>1.1111111111111112E-2</v>
      </c>
      <c r="D950" s="10">
        <v>2.1875000000000002E-2</v>
      </c>
      <c r="E950" s="10">
        <v>1.9444444444444445E-2</v>
      </c>
      <c r="F950" s="10">
        <v>9.7222222222222224E-3</v>
      </c>
      <c r="G950" s="10">
        <v>8.2754629629629622E-2</v>
      </c>
      <c r="H950" s="10">
        <v>4.5833333333333337E-2</v>
      </c>
      <c r="I950" s="10">
        <v>7.1412037037037052E-2</v>
      </c>
      <c r="J950" s="10">
        <v>3.0555555555555555E-2</v>
      </c>
      <c r="K950" s="10">
        <v>8.4175084175084171E-4</v>
      </c>
      <c r="L950" s="10">
        <v>1.1184945387019576E-2</v>
      </c>
      <c r="M950" s="10">
        <v>0.12858796296296296</v>
      </c>
      <c r="N950" s="10">
        <v>0.109375</v>
      </c>
      <c r="O950" s="10">
        <v>0</v>
      </c>
      <c r="P950" s="10">
        <v>5.0696696725342556E-2</v>
      </c>
      <c r="Q950">
        <v>29</v>
      </c>
      <c r="R950">
        <v>22</v>
      </c>
      <c r="S950">
        <v>4</v>
      </c>
      <c r="T950">
        <v>5</v>
      </c>
      <c r="U950">
        <v>25</v>
      </c>
      <c r="V950">
        <v>4</v>
      </c>
      <c r="W950">
        <v>6</v>
      </c>
    </row>
    <row r="951" spans="1:23" x14ac:dyDescent="0.25">
      <c r="A951" s="9">
        <v>38527</v>
      </c>
      <c r="B951" s="10">
        <v>3.1298904538341159E-3</v>
      </c>
      <c r="C951" s="10">
        <v>2.9763486579856497E-3</v>
      </c>
      <c r="D951" s="10">
        <v>1.6901408450704224E-2</v>
      </c>
      <c r="E951" s="10">
        <v>2.5352112676056339E-2</v>
      </c>
      <c r="F951" s="10">
        <v>7.5117370892018778E-3</v>
      </c>
      <c r="G951" s="10">
        <v>3.0046948356807511E-2</v>
      </c>
      <c r="H951" s="10">
        <v>9.7271126760563376E-2</v>
      </c>
      <c r="I951" s="10">
        <v>5.5871497327782203E-2</v>
      </c>
      <c r="J951" s="10">
        <v>3.0985915492957747E-2</v>
      </c>
      <c r="K951" s="10">
        <v>4.9710024855012427E-4</v>
      </c>
      <c r="L951" s="10">
        <v>1.1280848365566441E-2</v>
      </c>
      <c r="M951" s="10">
        <v>0.12731807511737089</v>
      </c>
      <c r="N951" s="10">
        <v>9.8088531187122741E-2</v>
      </c>
      <c r="O951" s="10">
        <v>0</v>
      </c>
      <c r="P951" s="10">
        <v>5.0799859488757572E-2</v>
      </c>
      <c r="Q951">
        <v>47</v>
      </c>
      <c r="R951">
        <v>49</v>
      </c>
      <c r="S951">
        <v>11</v>
      </c>
      <c r="T951">
        <v>2</v>
      </c>
      <c r="U951">
        <v>30</v>
      </c>
      <c r="V951">
        <v>8</v>
      </c>
      <c r="W951">
        <v>2</v>
      </c>
    </row>
    <row r="952" spans="1:23" x14ac:dyDescent="0.25">
      <c r="A952" s="9">
        <v>38520</v>
      </c>
      <c r="B952" s="10">
        <v>1.9285714285714285E-2</v>
      </c>
      <c r="C952" s="10">
        <v>4.7058823529411769E-3</v>
      </c>
      <c r="D952" s="10">
        <v>2.2222222222222223E-2</v>
      </c>
      <c r="E952" s="10">
        <v>8.5714285714285719E-3</v>
      </c>
      <c r="F952" s="10">
        <v>1.9047619047619046E-2</v>
      </c>
      <c r="G952" s="10">
        <v>1.5238095238095238E-2</v>
      </c>
      <c r="H952" s="10">
        <v>2.2959183673469385E-2</v>
      </c>
      <c r="I952" s="10">
        <v>7.3832866479925305E-2</v>
      </c>
      <c r="J952" s="10">
        <v>3.1428571428571431E-2</v>
      </c>
      <c r="K952" s="10">
        <v>3.1428571428571434E-3</v>
      </c>
      <c r="L952" s="10">
        <v>1.1720337468320659E-2</v>
      </c>
      <c r="M952" s="10">
        <v>3.8197278911564624E-2</v>
      </c>
      <c r="N952" s="10">
        <v>9.9489795918367346E-2</v>
      </c>
      <c r="O952" s="10">
        <v>0</v>
      </c>
      <c r="P952" s="10">
        <v>4.7748208257662038E-2</v>
      </c>
      <c r="Q952">
        <v>10</v>
      </c>
      <c r="R952">
        <v>37</v>
      </c>
      <c r="S952">
        <v>6</v>
      </c>
      <c r="T952">
        <v>29</v>
      </c>
      <c r="U952">
        <v>12</v>
      </c>
      <c r="V952">
        <v>9</v>
      </c>
      <c r="W952">
        <v>8</v>
      </c>
    </row>
    <row r="953" spans="1:23" x14ac:dyDescent="0.25">
      <c r="A953" s="9">
        <v>38513</v>
      </c>
      <c r="B953" s="10">
        <v>3.2608695652173911E-3</v>
      </c>
      <c r="C953" s="10">
        <v>6.5217391304347823E-3</v>
      </c>
      <c r="D953" s="10">
        <v>9.9378881987577643E-3</v>
      </c>
      <c r="E953" s="10">
        <v>2.8985507246376812E-2</v>
      </c>
      <c r="F953" s="10">
        <v>9.9378881987577643E-3</v>
      </c>
      <c r="G953" s="10">
        <v>7.7639751552795021E-3</v>
      </c>
      <c r="H953" s="10">
        <v>8.5841694537346719E-2</v>
      </c>
      <c r="I953" s="10">
        <v>5.8643892339544521E-2</v>
      </c>
      <c r="J953" s="10">
        <v>3.1884057971014491E-2</v>
      </c>
      <c r="K953" s="10">
        <v>1.9323671497584541E-3</v>
      </c>
      <c r="L953" s="10">
        <v>1.1819006606730386E-2</v>
      </c>
      <c r="M953" s="10">
        <v>9.3605669692626223E-2</v>
      </c>
      <c r="N953" s="10">
        <v>8.5841694537346719E-2</v>
      </c>
      <c r="O953" s="10">
        <v>0</v>
      </c>
      <c r="P953" s="10">
        <v>4.3381900790788262E-2</v>
      </c>
      <c r="Q953">
        <v>44</v>
      </c>
      <c r="R953">
        <v>34</v>
      </c>
      <c r="S953">
        <v>27</v>
      </c>
      <c r="T953">
        <v>2</v>
      </c>
      <c r="U953">
        <v>27</v>
      </c>
      <c r="V953">
        <v>9</v>
      </c>
      <c r="W953">
        <v>1</v>
      </c>
    </row>
    <row r="954" spans="1:23" x14ac:dyDescent="0.25">
      <c r="A954" s="9">
        <v>38506</v>
      </c>
      <c r="B954" s="10">
        <v>9.9264705882352935E-3</v>
      </c>
      <c r="C954" s="10">
        <v>1.7647058823529412E-2</v>
      </c>
      <c r="D954" s="10">
        <v>1.680672268907563E-2</v>
      </c>
      <c r="E954" s="10">
        <v>2.9411764705882353E-3</v>
      </c>
      <c r="F954" s="10">
        <v>2.4955436720142605E-3</v>
      </c>
      <c r="G954" s="10">
        <v>7.1266968325791852E-2</v>
      </c>
      <c r="H954" s="10">
        <v>6.9659442724458204E-2</v>
      </c>
      <c r="I954" s="10">
        <v>4.9816972243442829E-2</v>
      </c>
      <c r="J954" s="10">
        <v>3.2352941176470591E-2</v>
      </c>
      <c r="K954" s="10">
        <v>2.4955436720142605E-3</v>
      </c>
      <c r="L954" s="10">
        <v>1.1436759972054088E-2</v>
      </c>
      <c r="M954" s="10">
        <v>0.14092641105025006</v>
      </c>
      <c r="N954" s="10">
        <v>8.7104072398190041E-2</v>
      </c>
      <c r="O954" s="10">
        <v>0</v>
      </c>
      <c r="P954" s="10">
        <v>4.4018964655005453E-2</v>
      </c>
      <c r="Q954">
        <v>23</v>
      </c>
      <c r="R954">
        <v>10</v>
      </c>
      <c r="S954">
        <v>12</v>
      </c>
      <c r="T954">
        <v>49</v>
      </c>
      <c r="U954">
        <v>50</v>
      </c>
      <c r="V954">
        <v>4</v>
      </c>
      <c r="W954">
        <v>5</v>
      </c>
    </row>
    <row r="955" spans="1:23" x14ac:dyDescent="0.25">
      <c r="A955" s="9">
        <v>38499</v>
      </c>
      <c r="B955" s="10">
        <v>8.9552238805970154E-3</v>
      </c>
      <c r="C955" s="10">
        <v>1.658374792703151E-2</v>
      </c>
      <c r="D955" s="10">
        <v>7.1641791044776129E-3</v>
      </c>
      <c r="E955" s="10">
        <v>7.9601990049751239E-3</v>
      </c>
      <c r="F955" s="10">
        <v>1.0447761194029851E-2</v>
      </c>
      <c r="G955" s="10">
        <v>6.6334991708126026E-2</v>
      </c>
      <c r="H955" s="10">
        <v>4.757462686567164E-2</v>
      </c>
      <c r="I955" s="10">
        <v>5.1111111111111121E-2</v>
      </c>
      <c r="J955" s="10">
        <v>3.2835820895522387E-2</v>
      </c>
      <c r="K955" s="10">
        <v>1.9288174512055109E-3</v>
      </c>
      <c r="L955" s="10">
        <v>1.1112717106891394E-2</v>
      </c>
      <c r="M955" s="10">
        <v>0.11390961857379767</v>
      </c>
      <c r="N955" s="10">
        <v>8.8404133180252573E-2</v>
      </c>
      <c r="O955" s="10">
        <v>0</v>
      </c>
      <c r="P955" s="10">
        <v>4.4195379997864277E-2</v>
      </c>
      <c r="Q955">
        <v>27</v>
      </c>
      <c r="R955">
        <v>12</v>
      </c>
      <c r="S955">
        <v>31</v>
      </c>
      <c r="T955">
        <v>29</v>
      </c>
      <c r="U955">
        <v>21</v>
      </c>
      <c r="V955">
        <v>3</v>
      </c>
      <c r="W955">
        <v>6</v>
      </c>
    </row>
    <row r="956" spans="1:23" x14ac:dyDescent="0.25">
      <c r="A956" s="9">
        <v>38492</v>
      </c>
      <c r="B956" s="10">
        <v>1.038961038961039E-2</v>
      </c>
      <c r="C956" s="10">
        <v>3.4632034632034632E-3</v>
      </c>
      <c r="D956" s="10">
        <v>3.6363636363636364E-3</v>
      </c>
      <c r="E956" s="10">
        <v>7.2727272727272727E-3</v>
      </c>
      <c r="F956" s="10">
        <v>1.0606060606060607E-2</v>
      </c>
      <c r="G956" s="10">
        <v>0.10395622895622897</v>
      </c>
      <c r="H956" s="10">
        <v>5.6565656565656569E-2</v>
      </c>
      <c r="I956" s="10">
        <v>3.5367965367965368E-2</v>
      </c>
      <c r="J956" s="10">
        <v>3.3333333333333333E-2</v>
      </c>
      <c r="K956" s="10">
        <v>1.6233766233766233E-3</v>
      </c>
      <c r="L956" s="10">
        <v>1.0903367003367005E-2</v>
      </c>
      <c r="M956" s="10">
        <v>0.16052188552188554</v>
      </c>
      <c r="N956" s="10">
        <v>0.10395622895622897</v>
      </c>
      <c r="O956" s="10">
        <v>0</v>
      </c>
      <c r="P956" s="10">
        <v>4.4137825908659244E-2</v>
      </c>
      <c r="Q956">
        <v>23</v>
      </c>
      <c r="R956">
        <v>47</v>
      </c>
      <c r="S956">
        <v>42</v>
      </c>
      <c r="T956">
        <v>30</v>
      </c>
      <c r="U956">
        <v>21</v>
      </c>
      <c r="V956">
        <v>1</v>
      </c>
      <c r="W956">
        <v>6</v>
      </c>
    </row>
    <row r="957" spans="1:23" x14ac:dyDescent="0.25">
      <c r="A957" s="9">
        <v>38485</v>
      </c>
      <c r="B957" s="10">
        <v>6.8376068376068376E-3</v>
      </c>
      <c r="C957" s="10">
        <v>0</v>
      </c>
      <c r="D957" s="10">
        <v>7.6923076923076927E-3</v>
      </c>
      <c r="E957" s="10">
        <v>1.0769230769230769E-2</v>
      </c>
      <c r="F957" s="10">
        <v>7.6923076923076927E-3</v>
      </c>
      <c r="G957" s="10">
        <v>0.1</v>
      </c>
      <c r="H957" s="10">
        <v>6.5641025641025641E-2</v>
      </c>
      <c r="I957" s="10">
        <v>3.2991452991452994E-2</v>
      </c>
      <c r="J957" s="10">
        <v>3.046153846153846E-2</v>
      </c>
      <c r="K957" s="10">
        <v>0</v>
      </c>
      <c r="L957" s="10">
        <v>1.0418356865395582E-2</v>
      </c>
      <c r="M957" s="10">
        <v>0.16564102564102565</v>
      </c>
      <c r="N957" s="10">
        <v>0.1</v>
      </c>
      <c r="O957" s="10">
        <v>0</v>
      </c>
      <c r="P957" s="10">
        <v>4.5551015935631323E-2</v>
      </c>
      <c r="Q957">
        <v>33</v>
      </c>
      <c r="R957">
        <v>50</v>
      </c>
      <c r="S957">
        <v>28</v>
      </c>
      <c r="T957">
        <v>18</v>
      </c>
      <c r="U957">
        <v>28</v>
      </c>
      <c r="V957">
        <v>1</v>
      </c>
      <c r="W957">
        <v>5</v>
      </c>
    </row>
    <row r="958" spans="1:23" x14ac:dyDescent="0.25">
      <c r="A958" s="9">
        <v>38478</v>
      </c>
      <c r="B958" s="10">
        <v>7.2916666666666659E-3</v>
      </c>
      <c r="C958" s="10">
        <v>2.1093750000000001E-2</v>
      </c>
      <c r="D958" s="10">
        <v>2.1093750000000001E-2</v>
      </c>
      <c r="E958" s="10">
        <v>7.4999999999999997E-3</v>
      </c>
      <c r="F958" s="10">
        <v>1.4285714285714285E-2</v>
      </c>
      <c r="G958" s="10">
        <v>0.10096153846153846</v>
      </c>
      <c r="H958" s="10">
        <v>3.3482142857142856E-2</v>
      </c>
      <c r="I958" s="10">
        <v>7.1264880952380955E-2</v>
      </c>
      <c r="J958" s="10">
        <v>3.0937500000000003E-2</v>
      </c>
      <c r="K958" s="10">
        <v>0</v>
      </c>
      <c r="L958" s="10">
        <v>1.0106137828025399E-2</v>
      </c>
      <c r="M958" s="10">
        <v>0.13444368131868131</v>
      </c>
      <c r="N958" s="10">
        <v>0.1015625</v>
      </c>
      <c r="O958" s="10">
        <v>0</v>
      </c>
      <c r="P958" s="10">
        <v>4.7030685604904365E-2</v>
      </c>
      <c r="Q958">
        <v>28</v>
      </c>
      <c r="R958">
        <v>5</v>
      </c>
      <c r="S958">
        <v>5</v>
      </c>
      <c r="T958">
        <v>26</v>
      </c>
      <c r="U958">
        <v>13</v>
      </c>
      <c r="V958">
        <v>2</v>
      </c>
      <c r="W958">
        <v>8</v>
      </c>
    </row>
    <row r="959" spans="1:23" x14ac:dyDescent="0.25">
      <c r="A959" s="9">
        <v>38471</v>
      </c>
      <c r="B959" s="10">
        <v>3.1746031746031746E-3</v>
      </c>
      <c r="C959" s="10">
        <v>1.2698412698412698E-2</v>
      </c>
      <c r="D959" s="10">
        <v>1.9047619047619049E-2</v>
      </c>
      <c r="E959" s="10">
        <v>1.1111111111111112E-2</v>
      </c>
      <c r="F959" s="10">
        <v>2.2675736961451243E-3</v>
      </c>
      <c r="G959" s="10">
        <v>2.5793650793650792E-2</v>
      </c>
      <c r="H959" s="10">
        <v>0.10256410256410256</v>
      </c>
      <c r="I959" s="10">
        <v>4.8299319727891157E-2</v>
      </c>
      <c r="J959" s="10">
        <v>3.1428571428571431E-2</v>
      </c>
      <c r="K959" s="10">
        <v>0</v>
      </c>
      <c r="L959" s="10">
        <v>1.0323215000644891E-2</v>
      </c>
      <c r="M959" s="10">
        <v>0.12835775335775335</v>
      </c>
      <c r="N959" s="10">
        <v>0.10317460317460317</v>
      </c>
      <c r="O959" s="10">
        <v>0</v>
      </c>
      <c r="P959" s="10">
        <v>4.4277404694071355E-2</v>
      </c>
      <c r="Q959">
        <v>47</v>
      </c>
      <c r="R959">
        <v>14</v>
      </c>
      <c r="S959">
        <v>7</v>
      </c>
      <c r="T959">
        <v>18</v>
      </c>
      <c r="U959">
        <v>48</v>
      </c>
      <c r="V959">
        <v>8</v>
      </c>
      <c r="W959">
        <v>2</v>
      </c>
    </row>
    <row r="960" spans="1:23" x14ac:dyDescent="0.25">
      <c r="A960" s="9">
        <v>38464</v>
      </c>
      <c r="B960" s="10">
        <v>1.8817204301075269E-2</v>
      </c>
      <c r="C960" s="10">
        <v>2.5403225806451615E-2</v>
      </c>
      <c r="D960" s="10">
        <v>8.0645161290322578E-3</v>
      </c>
      <c r="E960" s="10">
        <v>2.1774193548387097E-2</v>
      </c>
      <c r="F960" s="10">
        <v>7.7419354838709686E-3</v>
      </c>
      <c r="G960" s="10">
        <v>0.1110056925996205</v>
      </c>
      <c r="H960" s="10">
        <v>8.6405529953917041E-3</v>
      </c>
      <c r="I960" s="10">
        <v>8.1801075268817205E-2</v>
      </c>
      <c r="J960" s="10">
        <v>3.1935483870967743E-2</v>
      </c>
      <c r="K960" s="10">
        <v>0</v>
      </c>
      <c r="L960" s="10">
        <v>1.1162856449880458E-2</v>
      </c>
      <c r="M960" s="10">
        <v>0.1196462455950122</v>
      </c>
      <c r="N960" s="10">
        <v>0.1110056925996205</v>
      </c>
      <c r="O960" s="10">
        <v>0</v>
      </c>
      <c r="P960" s="10">
        <v>4.8544066096248256E-2</v>
      </c>
      <c r="Q960">
        <v>11</v>
      </c>
      <c r="R960">
        <v>3</v>
      </c>
      <c r="S960">
        <v>27</v>
      </c>
      <c r="T960">
        <v>6</v>
      </c>
      <c r="U960">
        <v>29</v>
      </c>
      <c r="V960">
        <v>1</v>
      </c>
      <c r="W960">
        <v>9</v>
      </c>
    </row>
    <row r="961" spans="1:23" x14ac:dyDescent="0.25">
      <c r="A961" s="9">
        <v>38457</v>
      </c>
      <c r="B961" s="10">
        <v>7.650273224043715E-3</v>
      </c>
      <c r="C961" s="10">
        <v>1.6393442622950821E-2</v>
      </c>
      <c r="D961" s="10">
        <v>4.3715846994535519E-3</v>
      </c>
      <c r="E961" s="10">
        <v>4.2765502494654314E-3</v>
      </c>
      <c r="F961" s="10">
        <v>8.7431693989071038E-3</v>
      </c>
      <c r="G961" s="10">
        <v>2.682563338301043E-2</v>
      </c>
      <c r="H961" s="10">
        <v>5.2963430012610342E-2</v>
      </c>
      <c r="I961" s="10">
        <v>4.1435020194820628E-2</v>
      </c>
      <c r="J961" s="10">
        <v>3.2459016393442626E-2</v>
      </c>
      <c r="K961" s="10">
        <v>0</v>
      </c>
      <c r="L961" s="10">
        <v>1.1208857389943922E-2</v>
      </c>
      <c r="M961" s="10">
        <v>7.978906339562078E-2</v>
      </c>
      <c r="N961" s="10">
        <v>0.11282545805207328</v>
      </c>
      <c r="O961" s="10">
        <v>0</v>
      </c>
      <c r="P961" s="10">
        <v>4.8614787253890436E-2</v>
      </c>
      <c r="Q961">
        <v>31</v>
      </c>
      <c r="R961">
        <v>12</v>
      </c>
      <c r="S961">
        <v>37</v>
      </c>
      <c r="T961">
        <v>40</v>
      </c>
      <c r="U961">
        <v>27</v>
      </c>
      <c r="V961">
        <v>8</v>
      </c>
      <c r="W961">
        <v>6</v>
      </c>
    </row>
    <row r="962" spans="1:23" x14ac:dyDescent="0.25">
      <c r="A962" s="9">
        <v>38450</v>
      </c>
      <c r="B962" s="10">
        <v>1.2E-2</v>
      </c>
      <c r="C962" s="10">
        <v>1.5555555555555555E-2</v>
      </c>
      <c r="D962" s="10">
        <v>3.4482758620689659E-3</v>
      </c>
      <c r="E962" s="10">
        <v>0.01</v>
      </c>
      <c r="F962" s="10">
        <v>1.2E-2</v>
      </c>
      <c r="G962" s="10">
        <v>5.4545454545454543E-2</v>
      </c>
      <c r="H962" s="10">
        <v>1.8333333333333333E-2</v>
      </c>
      <c r="I962" s="10">
        <v>5.300383141762452E-2</v>
      </c>
      <c r="J962" s="10">
        <v>3.3000000000000002E-2</v>
      </c>
      <c r="K962" s="10">
        <v>0</v>
      </c>
      <c r="L962" s="10">
        <v>1.1256822278035872E-2</v>
      </c>
      <c r="M962" s="10">
        <v>7.2878787878787876E-2</v>
      </c>
      <c r="N962" s="10">
        <v>0.10833333333333334</v>
      </c>
      <c r="O962" s="10">
        <v>0</v>
      </c>
      <c r="P962" s="10">
        <v>4.7239577778793458E-2</v>
      </c>
      <c r="Q962">
        <v>18</v>
      </c>
      <c r="R962">
        <v>11</v>
      </c>
      <c r="S962">
        <v>47</v>
      </c>
      <c r="T962">
        <v>27</v>
      </c>
      <c r="U962">
        <v>18</v>
      </c>
      <c r="V962">
        <v>5</v>
      </c>
      <c r="W962">
        <v>9</v>
      </c>
    </row>
    <row r="963" spans="1:23" x14ac:dyDescent="0.25">
      <c r="A963" s="9">
        <v>38443</v>
      </c>
      <c r="B963" s="10">
        <v>1.2711864406779662E-2</v>
      </c>
      <c r="C963" s="10">
        <v>8.4745762711864406E-3</v>
      </c>
      <c r="D963" s="10">
        <v>1.6949152542372881E-2</v>
      </c>
      <c r="E963" s="10">
        <v>1.1864406779661017E-2</v>
      </c>
      <c r="F963" s="10">
        <v>8.4745762711864406E-3</v>
      </c>
      <c r="G963" s="10">
        <v>7.5329566854990579E-2</v>
      </c>
      <c r="H963" s="10">
        <v>3.6723163841807904E-2</v>
      </c>
      <c r="I963" s="10">
        <v>5.8474576271186435E-2</v>
      </c>
      <c r="J963" s="10">
        <v>3.355932203389831E-2</v>
      </c>
      <c r="K963" s="10">
        <v>0</v>
      </c>
      <c r="L963" s="10">
        <v>1.1512824961902569E-2</v>
      </c>
      <c r="M963" s="10">
        <v>0.11205273069679848</v>
      </c>
      <c r="N963" s="10">
        <v>0.11016949152542373</v>
      </c>
      <c r="O963" s="10">
        <v>0</v>
      </c>
      <c r="P963" s="10">
        <v>4.2891075543119411E-2</v>
      </c>
      <c r="Q963">
        <v>16</v>
      </c>
      <c r="R963">
        <v>31</v>
      </c>
      <c r="S963">
        <v>9</v>
      </c>
      <c r="T963">
        <v>22</v>
      </c>
      <c r="U963">
        <v>31</v>
      </c>
      <c r="V963">
        <v>4</v>
      </c>
      <c r="W963">
        <v>6</v>
      </c>
    </row>
    <row r="964" spans="1:23" x14ac:dyDescent="0.25">
      <c r="A964" s="9">
        <v>38436</v>
      </c>
      <c r="B964" s="10">
        <v>2.3645320197044333E-2</v>
      </c>
      <c r="C964" s="10">
        <v>1.2413793103448275E-2</v>
      </c>
      <c r="D964" s="10">
        <v>1.0344827586206896E-2</v>
      </c>
      <c r="E964" s="10">
        <v>7.7586206896551723E-3</v>
      </c>
      <c r="F964" s="10">
        <v>1.3793103448275862E-2</v>
      </c>
      <c r="G964" s="10">
        <v>0.11206896551724138</v>
      </c>
      <c r="H964" s="10">
        <v>4.669540229885058E-2</v>
      </c>
      <c r="I964" s="10">
        <v>6.7955665024630546E-2</v>
      </c>
      <c r="J964" s="10">
        <v>3.1034482758620689E-2</v>
      </c>
      <c r="K964" s="10">
        <v>0</v>
      </c>
      <c r="L964" s="10">
        <v>1.1923141869950377E-2</v>
      </c>
      <c r="M964" s="10">
        <v>0.15876436781609196</v>
      </c>
      <c r="N964" s="10">
        <v>0.11206896551724138</v>
      </c>
      <c r="O964" s="10">
        <v>0</v>
      </c>
      <c r="P964" s="10">
        <v>4.9148779625453054E-2</v>
      </c>
      <c r="Q964">
        <v>5</v>
      </c>
      <c r="R964">
        <v>21</v>
      </c>
      <c r="S964">
        <v>27</v>
      </c>
      <c r="T964">
        <v>36</v>
      </c>
      <c r="U964">
        <v>15</v>
      </c>
      <c r="V964">
        <v>1</v>
      </c>
      <c r="W964">
        <v>7</v>
      </c>
    </row>
    <row r="965" spans="1:23" x14ac:dyDescent="0.25">
      <c r="A965" s="9">
        <v>38429</v>
      </c>
      <c r="B965" s="10">
        <v>8.4210526315789472E-3</v>
      </c>
      <c r="C965" s="10">
        <v>3.929824561403508E-3</v>
      </c>
      <c r="D965" s="10">
        <v>8.4210526315789472E-3</v>
      </c>
      <c r="E965" s="10">
        <v>3.929824561403508E-3</v>
      </c>
      <c r="F965" s="10">
        <v>1.0526315789473684E-2</v>
      </c>
      <c r="G965" s="10">
        <v>0.13980263157894737</v>
      </c>
      <c r="H965" s="10">
        <v>2.8708133971291863E-2</v>
      </c>
      <c r="I965" s="10">
        <v>3.5228070175438594E-2</v>
      </c>
      <c r="J965" s="10">
        <v>3.1578947368421054E-2</v>
      </c>
      <c r="K965" s="10">
        <v>0</v>
      </c>
      <c r="L965" s="10">
        <v>1.1476235086716611E-2</v>
      </c>
      <c r="M965" s="10">
        <v>0.16851076555023925</v>
      </c>
      <c r="N965" s="10">
        <v>0.13980263157894737</v>
      </c>
      <c r="O965" s="10">
        <v>0</v>
      </c>
      <c r="P965" s="10">
        <v>5.143345425691917E-2</v>
      </c>
      <c r="Q965">
        <v>32</v>
      </c>
      <c r="R965">
        <v>44</v>
      </c>
      <c r="S965">
        <v>32</v>
      </c>
      <c r="T965">
        <v>44</v>
      </c>
      <c r="U965">
        <v>24</v>
      </c>
      <c r="V965">
        <v>1</v>
      </c>
      <c r="W965">
        <v>7</v>
      </c>
    </row>
    <row r="966" spans="1:23" x14ac:dyDescent="0.25">
      <c r="A966" s="9">
        <v>38422</v>
      </c>
      <c r="B966" s="10">
        <v>4.464285714285714E-3</v>
      </c>
      <c r="C966" s="10">
        <v>4.081632653061224E-3</v>
      </c>
      <c r="D966" s="10">
        <v>1.6666666666666666E-2</v>
      </c>
      <c r="E966" s="10">
        <v>5.1020408163265302E-3</v>
      </c>
      <c r="F966" s="10">
        <v>6.2500000000000003E-3</v>
      </c>
      <c r="G966" s="10">
        <v>8.8392857142857148E-2</v>
      </c>
      <c r="H966" s="10">
        <v>4.0178571428571432E-2</v>
      </c>
      <c r="I966" s="10">
        <v>3.6564625850340135E-2</v>
      </c>
      <c r="J966" s="10">
        <v>3.214285714285714E-2</v>
      </c>
      <c r="K966" s="10">
        <v>0</v>
      </c>
      <c r="L966" s="10">
        <v>1.1204428771508601E-2</v>
      </c>
      <c r="M966" s="10">
        <v>0.12857142857142859</v>
      </c>
      <c r="N966" s="10">
        <v>0.1328125</v>
      </c>
      <c r="O966" s="10">
        <v>0</v>
      </c>
      <c r="P966" s="10">
        <v>5.4983745999371003E-2</v>
      </c>
      <c r="Q966">
        <v>40</v>
      </c>
      <c r="R966">
        <v>45</v>
      </c>
      <c r="S966">
        <v>11</v>
      </c>
      <c r="T966">
        <v>37</v>
      </c>
      <c r="U966">
        <v>34</v>
      </c>
      <c r="V966">
        <v>4</v>
      </c>
      <c r="W966">
        <v>7</v>
      </c>
    </row>
    <row r="967" spans="1:23" x14ac:dyDescent="0.25">
      <c r="A967" s="9">
        <v>38415</v>
      </c>
      <c r="B967" s="10">
        <v>1.2727272727272728E-2</v>
      </c>
      <c r="C967" s="10">
        <v>2.0779220779220779E-2</v>
      </c>
      <c r="D967" s="10">
        <v>8.7272727272727276E-3</v>
      </c>
      <c r="E967" s="10">
        <v>2.4935064935064935E-2</v>
      </c>
      <c r="F967" s="10">
        <v>1.8181818181818181E-2</v>
      </c>
      <c r="G967" s="10">
        <v>4.0000000000000008E-2</v>
      </c>
      <c r="H967" s="10">
        <v>3.9669421487603308E-2</v>
      </c>
      <c r="I967" s="10">
        <v>8.5350649350649344E-2</v>
      </c>
      <c r="J967" s="10">
        <v>3.272727272727273E-2</v>
      </c>
      <c r="K967" s="10">
        <v>0</v>
      </c>
      <c r="L967" s="10">
        <v>1.1781209744503857E-2</v>
      </c>
      <c r="M967" s="10">
        <v>7.9669421487603309E-2</v>
      </c>
      <c r="N967" s="10">
        <v>0.1255681818181818</v>
      </c>
      <c r="O967" s="10">
        <v>0</v>
      </c>
      <c r="P967" s="10">
        <v>5.5181351687033503E-2</v>
      </c>
      <c r="Q967">
        <v>21</v>
      </c>
      <c r="R967">
        <v>6</v>
      </c>
      <c r="S967">
        <v>30</v>
      </c>
      <c r="T967">
        <v>3</v>
      </c>
      <c r="U967">
        <v>9</v>
      </c>
      <c r="V967">
        <v>6</v>
      </c>
      <c r="W967">
        <v>7</v>
      </c>
    </row>
    <row r="968" spans="1:23" x14ac:dyDescent="0.25">
      <c r="A968" s="9">
        <v>38408</v>
      </c>
      <c r="B968" s="10">
        <v>1.7777777777777778E-2</v>
      </c>
      <c r="C968" s="10">
        <v>2.1164021164021166E-2</v>
      </c>
      <c r="D968" s="10">
        <v>6.9444444444444447E-4</v>
      </c>
      <c r="E968" s="10">
        <v>1.0101010101010102E-2</v>
      </c>
      <c r="F968" s="10">
        <v>2.2222222222222223E-2</v>
      </c>
      <c r="G968" s="10">
        <v>3.1746031746031744E-2</v>
      </c>
      <c r="H968" s="10">
        <v>3.0092592592592591E-2</v>
      </c>
      <c r="I968" s="10">
        <v>7.1959475709475709E-2</v>
      </c>
      <c r="J968" s="10">
        <v>2.5925925925925925E-2</v>
      </c>
      <c r="K968" s="10">
        <v>0</v>
      </c>
      <c r="L968" s="10">
        <v>1.2041174505716986E-2</v>
      </c>
      <c r="M968" s="10">
        <v>6.1838624338624332E-2</v>
      </c>
      <c r="N968" s="10">
        <v>0.12789351851851852</v>
      </c>
      <c r="O968" s="10">
        <v>0</v>
      </c>
      <c r="P968" s="10">
        <v>5.2922481539379673E-2</v>
      </c>
      <c r="Q968">
        <v>13</v>
      </c>
      <c r="R968">
        <v>6</v>
      </c>
      <c r="S968">
        <v>49</v>
      </c>
      <c r="T968">
        <v>28</v>
      </c>
      <c r="U968">
        <v>4</v>
      </c>
      <c r="V968">
        <v>6</v>
      </c>
      <c r="W968">
        <v>8</v>
      </c>
    </row>
    <row r="969" spans="1:23" x14ac:dyDescent="0.25">
      <c r="A969" s="9">
        <v>38401</v>
      </c>
      <c r="B969" s="10">
        <v>7.5471698113207548E-3</v>
      </c>
      <c r="C969" s="10">
        <v>1.7250673854447438E-2</v>
      </c>
      <c r="D969" s="10">
        <v>5.0314465408805029E-3</v>
      </c>
      <c r="E969" s="10">
        <v>1.4513788098693759E-3</v>
      </c>
      <c r="F969" s="10">
        <v>3.7735849056603774E-3</v>
      </c>
      <c r="G969" s="10">
        <v>4.1166380789022301E-2</v>
      </c>
      <c r="H969" s="10">
        <v>9.3396226415094347E-2</v>
      </c>
      <c r="I969" s="10">
        <v>3.5054253922178445E-2</v>
      </c>
      <c r="J969" s="10">
        <v>2.6415094339622643E-2</v>
      </c>
      <c r="K969" s="10">
        <v>0</v>
      </c>
      <c r="L969" s="10">
        <v>1.1363671142028527E-2</v>
      </c>
      <c r="M969" s="10">
        <v>0.13456260720411664</v>
      </c>
      <c r="N969" s="10">
        <v>0.12264150943396226</v>
      </c>
      <c r="O969" s="10">
        <v>0</v>
      </c>
      <c r="P969" s="10">
        <v>5.6549760293864076E-2</v>
      </c>
      <c r="Q969">
        <v>34</v>
      </c>
      <c r="R969">
        <v>12</v>
      </c>
      <c r="S969">
        <v>37</v>
      </c>
      <c r="T969">
        <v>48</v>
      </c>
      <c r="U969">
        <v>42</v>
      </c>
      <c r="V969">
        <v>7</v>
      </c>
      <c r="W969">
        <v>4</v>
      </c>
    </row>
    <row r="970" spans="1:23" x14ac:dyDescent="0.25">
      <c r="A970" s="9">
        <v>38394</v>
      </c>
      <c r="B970" s="10">
        <v>3.2051282051282055E-3</v>
      </c>
      <c r="C970" s="10">
        <v>5.1282051282051282E-3</v>
      </c>
      <c r="D970" s="10">
        <v>1.0256410256410256E-2</v>
      </c>
      <c r="E970" s="10">
        <v>1.0256410256410256E-2</v>
      </c>
      <c r="F970" s="10">
        <v>9.6153846153846159E-3</v>
      </c>
      <c r="G970" s="10">
        <v>5.6089743589743592E-2</v>
      </c>
      <c r="H970" s="10">
        <v>2.1367521367521368E-2</v>
      </c>
      <c r="I970" s="10">
        <v>3.8461538461538464E-2</v>
      </c>
      <c r="J970" s="10">
        <v>2.6923076923076925E-2</v>
      </c>
      <c r="K970" s="10">
        <v>0</v>
      </c>
      <c r="L970" s="10">
        <v>1.1364841775871184E-2</v>
      </c>
      <c r="M970" s="10">
        <v>7.745726495726496E-2</v>
      </c>
      <c r="N970" s="10">
        <v>0.125</v>
      </c>
      <c r="O970" s="10">
        <v>0</v>
      </c>
      <c r="P970" s="10">
        <v>5.1755434958559964E-2</v>
      </c>
      <c r="Q970">
        <v>45</v>
      </c>
      <c r="R970">
        <v>37</v>
      </c>
      <c r="S970">
        <v>24</v>
      </c>
      <c r="T970">
        <v>24</v>
      </c>
      <c r="U970">
        <v>26</v>
      </c>
      <c r="V970">
        <v>7</v>
      </c>
      <c r="W970">
        <v>9</v>
      </c>
    </row>
    <row r="971" spans="1:23" x14ac:dyDescent="0.25">
      <c r="A971" s="9">
        <v>38387</v>
      </c>
      <c r="B971" s="10">
        <v>3.4858387799564267E-2</v>
      </c>
      <c r="C971" s="10">
        <v>8.1135902636916835E-3</v>
      </c>
      <c r="D971" s="10">
        <v>4.9019607843137254E-3</v>
      </c>
      <c r="E971" s="10">
        <v>3.9215686274509803E-3</v>
      </c>
      <c r="F971" s="10">
        <v>5.8823529411764705E-3</v>
      </c>
      <c r="G971" s="10">
        <v>1.1029411764705883E-2</v>
      </c>
      <c r="H971" s="10">
        <v>3.2352941176470591E-2</v>
      </c>
      <c r="I971" s="10">
        <v>5.7677860416197123E-2</v>
      </c>
      <c r="J971" s="10">
        <v>3.4858387799564267E-2</v>
      </c>
      <c r="K971" s="10">
        <v>0</v>
      </c>
      <c r="L971" s="10">
        <v>1.0832363276205634E-2</v>
      </c>
      <c r="M971" s="10">
        <v>4.3382352941176476E-2</v>
      </c>
      <c r="N971" s="10">
        <v>0.12745098039215685</v>
      </c>
      <c r="O971" s="10">
        <v>0</v>
      </c>
      <c r="P971" s="10">
        <v>4.3032861292665224E-2</v>
      </c>
      <c r="Q971">
        <v>1</v>
      </c>
      <c r="R971">
        <v>26</v>
      </c>
      <c r="S971">
        <v>37</v>
      </c>
      <c r="T971">
        <v>45</v>
      </c>
      <c r="U971">
        <v>28</v>
      </c>
      <c r="V971">
        <v>9</v>
      </c>
      <c r="W971">
        <v>7</v>
      </c>
    </row>
    <row r="972" spans="1:23" x14ac:dyDescent="0.25">
      <c r="A972" s="9">
        <v>38380</v>
      </c>
      <c r="B972" s="10">
        <v>5.0000000000000001E-3</v>
      </c>
      <c r="C972" s="10">
        <v>2.8000000000000001E-2</v>
      </c>
      <c r="D972" s="10">
        <v>8.8888888888888882E-4</v>
      </c>
      <c r="E972" s="10">
        <v>1.5135135135135137E-2</v>
      </c>
      <c r="F972" s="10">
        <v>6.0000000000000001E-3</v>
      </c>
      <c r="G972" s="10">
        <v>5.333333333333333E-2</v>
      </c>
      <c r="H972" s="10">
        <v>5.7142857142857148E-2</v>
      </c>
      <c r="I972" s="10">
        <v>5.5024024024024031E-2</v>
      </c>
      <c r="J972" s="10">
        <v>3.5555555555555556E-2</v>
      </c>
      <c r="K972" s="10">
        <v>0</v>
      </c>
      <c r="L972" s="10">
        <v>1.1552427117551563E-2</v>
      </c>
      <c r="M972" s="10">
        <v>0.11047619047619048</v>
      </c>
      <c r="N972" s="10">
        <v>0.10833333333333334</v>
      </c>
      <c r="O972" s="10">
        <v>0</v>
      </c>
      <c r="P972" s="10">
        <v>3.8613756613756614E-2</v>
      </c>
      <c r="Q972">
        <v>38</v>
      </c>
      <c r="R972">
        <v>2</v>
      </c>
      <c r="S972">
        <v>49</v>
      </c>
      <c r="T972">
        <v>15</v>
      </c>
      <c r="U972">
        <v>30</v>
      </c>
      <c r="V972">
        <v>5</v>
      </c>
      <c r="W972">
        <v>4</v>
      </c>
    </row>
    <row r="973" spans="1:23" x14ac:dyDescent="0.25">
      <c r="A973" s="9">
        <v>38373</v>
      </c>
      <c r="B973" s="10">
        <v>3.2653061224489799E-2</v>
      </c>
      <c r="C973" s="10">
        <v>1.9591836734693877E-2</v>
      </c>
      <c r="D973" s="10">
        <v>1.7746228926353148E-3</v>
      </c>
      <c r="E973" s="10">
        <v>1.4285714285714285E-2</v>
      </c>
      <c r="F973" s="10">
        <v>8.1632653061224497E-3</v>
      </c>
      <c r="G973" s="10">
        <v>0.12026239067055394</v>
      </c>
      <c r="H973" s="10">
        <v>4.5351473922902494E-2</v>
      </c>
      <c r="I973" s="10">
        <v>7.6468500443655732E-2</v>
      </c>
      <c r="J973" s="10">
        <v>3.6281179138321989E-2</v>
      </c>
      <c r="K973" s="10">
        <v>0</v>
      </c>
      <c r="L973" s="10">
        <v>1.2152090809894558E-2</v>
      </c>
      <c r="M973" s="10">
        <v>0.16561386459345645</v>
      </c>
      <c r="N973" s="10">
        <v>0.12026239067055394</v>
      </c>
      <c r="O973" s="10">
        <v>0</v>
      </c>
      <c r="P973" s="10">
        <v>4.2091836734693876E-2</v>
      </c>
      <c r="Q973">
        <v>2</v>
      </c>
      <c r="R973">
        <v>12</v>
      </c>
      <c r="S973">
        <v>49</v>
      </c>
      <c r="T973">
        <v>18</v>
      </c>
      <c r="U973">
        <v>28</v>
      </c>
      <c r="V973">
        <v>1</v>
      </c>
      <c r="W973">
        <v>5</v>
      </c>
    </row>
    <row r="974" spans="1:23" x14ac:dyDescent="0.25">
      <c r="A974" s="9">
        <v>38366</v>
      </c>
      <c r="B974" s="10">
        <v>1.0416666666666666E-2</v>
      </c>
      <c r="C974" s="10">
        <v>5.5555555555555549E-3</v>
      </c>
      <c r="D974" s="10">
        <v>1.111111111111111E-2</v>
      </c>
      <c r="E974" s="10">
        <v>5.000000000000001E-3</v>
      </c>
      <c r="F974" s="10">
        <v>5.5555555555555549E-3</v>
      </c>
      <c r="G974" s="10">
        <v>0.10416666666666667</v>
      </c>
      <c r="H974" s="10">
        <v>1.171875E-2</v>
      </c>
      <c r="I974" s="10">
        <v>3.7638888888888888E-2</v>
      </c>
      <c r="J974" s="10">
        <v>3.3333333333333333E-2</v>
      </c>
      <c r="K974" s="10">
        <v>0</v>
      </c>
      <c r="L974" s="10">
        <v>1.1721147618204315E-2</v>
      </c>
      <c r="M974" s="10">
        <v>0.11588541666666667</v>
      </c>
      <c r="N974" s="10">
        <v>0.11160714285714286</v>
      </c>
      <c r="O974" s="10">
        <v>0</v>
      </c>
      <c r="P974" s="10">
        <v>4.4974578373015876E-2</v>
      </c>
      <c r="Q974">
        <v>23</v>
      </c>
      <c r="R974">
        <v>31</v>
      </c>
      <c r="S974">
        <v>22</v>
      </c>
      <c r="T974">
        <v>41</v>
      </c>
      <c r="U974">
        <v>31</v>
      </c>
      <c r="V974">
        <v>2</v>
      </c>
      <c r="W974">
        <v>9</v>
      </c>
    </row>
    <row r="975" spans="1:23" x14ac:dyDescent="0.25">
      <c r="A975" s="9">
        <v>38359</v>
      </c>
      <c r="B975" s="10">
        <v>5.3191489361702126E-3</v>
      </c>
      <c r="C975" s="10">
        <v>2.0425531914893616E-2</v>
      </c>
      <c r="D975" s="10">
        <v>4.9645390070921988E-3</v>
      </c>
      <c r="E975" s="10">
        <v>1.1347517730496454E-3</v>
      </c>
      <c r="F975" s="10">
        <v>1.7021276595744681E-2</v>
      </c>
      <c r="G975" s="10">
        <v>5.8027079303675039E-2</v>
      </c>
      <c r="H975" s="10">
        <v>6.0790273556231005E-2</v>
      </c>
      <c r="I975" s="10">
        <v>4.8865248226950361E-2</v>
      </c>
      <c r="J975" s="10">
        <v>3.4042553191489362E-2</v>
      </c>
      <c r="K975" s="10">
        <v>0</v>
      </c>
      <c r="L975" s="10">
        <v>1.1554936522365184E-2</v>
      </c>
      <c r="M975" s="10">
        <v>0.11881735285990605</v>
      </c>
      <c r="N975" s="10">
        <v>0.10638297872340426</v>
      </c>
      <c r="O975" s="10">
        <v>0</v>
      </c>
      <c r="P975" s="10">
        <v>4.3182010070307947E-2</v>
      </c>
      <c r="Q975">
        <v>35</v>
      </c>
      <c r="R975">
        <v>9</v>
      </c>
      <c r="S975">
        <v>39</v>
      </c>
      <c r="T975">
        <v>49</v>
      </c>
      <c r="U975">
        <v>12</v>
      </c>
      <c r="V975">
        <v>5</v>
      </c>
      <c r="W975">
        <v>4</v>
      </c>
    </row>
    <row r="976" spans="1:23" x14ac:dyDescent="0.25">
      <c r="A976" s="9">
        <v>38352</v>
      </c>
      <c r="B976" s="10">
        <v>1.7391304347826087E-2</v>
      </c>
      <c r="C976" s="10">
        <v>6.5217391304347823E-3</v>
      </c>
      <c r="D976" s="10">
        <v>1.5652173913043476E-2</v>
      </c>
      <c r="E976" s="10">
        <v>1.3043478260869565E-2</v>
      </c>
      <c r="F976" s="10">
        <v>1.3043478260869565E-2</v>
      </c>
      <c r="G976" s="10">
        <v>7.3369565217391311E-2</v>
      </c>
      <c r="H976" s="10">
        <v>3.6231884057971009E-2</v>
      </c>
      <c r="I976" s="10">
        <v>6.5652173913043482E-2</v>
      </c>
      <c r="J976" s="10">
        <v>3.4782608695652174E-2</v>
      </c>
      <c r="K976" s="10">
        <v>0</v>
      </c>
      <c r="L976" s="10">
        <v>1.1812945569352891E-2</v>
      </c>
      <c r="M976" s="10">
        <v>0.10960144927536232</v>
      </c>
      <c r="N976" s="10">
        <v>0.10869565217391304</v>
      </c>
      <c r="O976" s="10">
        <v>0</v>
      </c>
      <c r="P976" s="10">
        <v>4.035698600915992E-2</v>
      </c>
      <c r="Q976">
        <v>10</v>
      </c>
      <c r="R976">
        <v>31</v>
      </c>
      <c r="S976">
        <v>14</v>
      </c>
      <c r="T976">
        <v>18</v>
      </c>
      <c r="U976">
        <v>18</v>
      </c>
      <c r="V976">
        <v>2</v>
      </c>
      <c r="W976">
        <v>7</v>
      </c>
    </row>
    <row r="977" spans="1:23" x14ac:dyDescent="0.25">
      <c r="A977" s="9">
        <v>38345</v>
      </c>
      <c r="B977" s="10">
        <v>2.8828828828828825E-3</v>
      </c>
      <c r="C977" s="10">
        <v>2.074074074074074E-2</v>
      </c>
      <c r="D977" s="10">
        <v>2.6666666666666668E-2</v>
      </c>
      <c r="E977" s="10">
        <v>6.6666666666666662E-3</v>
      </c>
      <c r="F977" s="10">
        <v>1.5555555555555555E-2</v>
      </c>
      <c r="G977" s="10">
        <v>0.15555555555555556</v>
      </c>
      <c r="H977" s="10">
        <v>0.1090909090909091</v>
      </c>
      <c r="I977" s="10">
        <v>7.251251251251252E-2</v>
      </c>
      <c r="J977" s="10">
        <v>3.5555555555555556E-2</v>
      </c>
      <c r="K977" s="10">
        <v>0</v>
      </c>
      <c r="L977" s="10">
        <v>1.2193779098278582E-2</v>
      </c>
      <c r="M977" s="10">
        <v>0.26464646464646469</v>
      </c>
      <c r="N977" s="10">
        <v>0.15555555555555556</v>
      </c>
      <c r="O977" s="10">
        <v>0</v>
      </c>
      <c r="P977" s="10">
        <v>5.1164087969643536E-2</v>
      </c>
      <c r="Q977">
        <v>46</v>
      </c>
      <c r="R977">
        <v>9</v>
      </c>
      <c r="S977">
        <v>2</v>
      </c>
      <c r="T977">
        <v>35</v>
      </c>
      <c r="U977">
        <v>18</v>
      </c>
      <c r="V977">
        <v>1</v>
      </c>
      <c r="W977">
        <v>3</v>
      </c>
    </row>
    <row r="978" spans="1:23" x14ac:dyDescent="0.25">
      <c r="A978" s="9">
        <v>38338</v>
      </c>
      <c r="B978" s="10">
        <v>1.0389610389610388E-2</v>
      </c>
      <c r="C978" s="10">
        <v>1.1363636363636364E-2</v>
      </c>
      <c r="D978" s="10">
        <v>9.0909090909090905E-3</v>
      </c>
      <c r="E978" s="10">
        <v>0</v>
      </c>
      <c r="F978" s="10">
        <v>3.4090909090909089E-3</v>
      </c>
      <c r="G978" s="10">
        <v>3.7499999999999999E-2</v>
      </c>
      <c r="H978" s="10">
        <v>5.113636363636364E-2</v>
      </c>
      <c r="I978" s="10">
        <v>3.4253246753246751E-2</v>
      </c>
      <c r="J978" s="10">
        <v>3.6363636363636362E-2</v>
      </c>
      <c r="K978" s="10">
        <v>0</v>
      </c>
      <c r="L978" s="10">
        <v>1.2163118073644388E-2</v>
      </c>
      <c r="M978" s="10">
        <v>8.8636363636363638E-2</v>
      </c>
      <c r="N978" s="10">
        <v>0.15909090909090909</v>
      </c>
      <c r="O978" s="10">
        <v>0</v>
      </c>
      <c r="P978" s="10">
        <v>4.8118358913813462E-2</v>
      </c>
      <c r="Q978">
        <v>28</v>
      </c>
      <c r="R978">
        <v>25</v>
      </c>
      <c r="S978">
        <v>30</v>
      </c>
      <c r="T978">
        <v>49</v>
      </c>
      <c r="U978">
        <v>43</v>
      </c>
      <c r="V978">
        <v>7</v>
      </c>
      <c r="W978">
        <v>4</v>
      </c>
    </row>
    <row r="979" spans="1:23" x14ac:dyDescent="0.25">
      <c r="A979" s="9">
        <v>38331</v>
      </c>
      <c r="B979" s="10">
        <v>1.5697674418604653E-2</v>
      </c>
      <c r="C979" s="10">
        <v>1.3953488372093023E-2</v>
      </c>
      <c r="D979" s="10">
        <v>2.9375764993880048E-3</v>
      </c>
      <c r="E979" s="10">
        <v>6.2015503875968991E-3</v>
      </c>
      <c r="F979" s="10">
        <v>6.2015503875968991E-3</v>
      </c>
      <c r="G979" s="10">
        <v>3.875968992248062E-2</v>
      </c>
      <c r="H979" s="10">
        <v>4.0697674418604654E-2</v>
      </c>
      <c r="I979" s="10">
        <v>4.4991840065279481E-2</v>
      </c>
      <c r="J979" s="10">
        <v>3.7209302325581395E-2</v>
      </c>
      <c r="K979" s="10">
        <v>0</v>
      </c>
      <c r="L979" s="10">
        <v>1.1427901242736E-2</v>
      </c>
      <c r="M979" s="10">
        <v>7.9457364341085274E-2</v>
      </c>
      <c r="N979" s="10">
        <v>0.16279069767441862</v>
      </c>
      <c r="O979" s="10">
        <v>0</v>
      </c>
      <c r="P979" s="10">
        <v>4.503262134076088E-2</v>
      </c>
      <c r="Q979">
        <v>13</v>
      </c>
      <c r="R979">
        <v>14</v>
      </c>
      <c r="S979">
        <v>44</v>
      </c>
      <c r="T979">
        <v>35</v>
      </c>
      <c r="U979">
        <v>35</v>
      </c>
      <c r="V979">
        <v>7</v>
      </c>
      <c r="W979">
        <v>4</v>
      </c>
    </row>
    <row r="980" spans="1:23" x14ac:dyDescent="0.25">
      <c r="A980" s="9">
        <v>38324</v>
      </c>
      <c r="B980" s="10">
        <v>1.08843537414966E-2</v>
      </c>
      <c r="C980" s="10">
        <v>3.5714285714285713E-3</v>
      </c>
      <c r="D980" s="10">
        <v>3.3333333333333333E-2</v>
      </c>
      <c r="E980" s="10">
        <v>3.4632034632034632E-3</v>
      </c>
      <c r="F980" s="10">
        <v>7.1428571428571426E-3</v>
      </c>
      <c r="G980" s="10">
        <v>4.1666666666666664E-2</v>
      </c>
      <c r="H980" s="10">
        <v>4.2857142857142851E-2</v>
      </c>
      <c r="I980" s="10">
        <v>5.8395176252319117E-2</v>
      </c>
      <c r="J980" s="10">
        <v>3.8095238095238099E-2</v>
      </c>
      <c r="K980" s="10">
        <v>0</v>
      </c>
      <c r="L980" s="10">
        <v>1.1384907671354229E-2</v>
      </c>
      <c r="M980" s="10">
        <v>8.4523809523809515E-2</v>
      </c>
      <c r="N980" s="10">
        <v>0.16666666666666666</v>
      </c>
      <c r="O980" s="10">
        <v>0</v>
      </c>
      <c r="P980" s="10">
        <v>4.3111171236171232E-2</v>
      </c>
      <c r="Q980">
        <v>25</v>
      </c>
      <c r="R980">
        <v>43</v>
      </c>
      <c r="S980">
        <v>2</v>
      </c>
      <c r="T980">
        <v>45</v>
      </c>
      <c r="U980">
        <v>29</v>
      </c>
      <c r="V980">
        <v>4</v>
      </c>
      <c r="W980">
        <v>3</v>
      </c>
    </row>
    <row r="981" spans="1:23" x14ac:dyDescent="0.25">
      <c r="A981" s="9">
        <v>38317</v>
      </c>
      <c r="B981" s="10">
        <v>5.6910569105691061E-3</v>
      </c>
      <c r="C981" s="10">
        <v>1.1707317073170733E-2</v>
      </c>
      <c r="D981" s="10">
        <v>2.4390243902439025E-2</v>
      </c>
      <c r="E981" s="10">
        <v>5.8536585365853667E-3</v>
      </c>
      <c r="F981" s="10">
        <v>1.8292682926829271E-2</v>
      </c>
      <c r="G981" s="10">
        <v>2.682926829268293E-2</v>
      </c>
      <c r="H981" s="10">
        <v>8.3623693379790934E-2</v>
      </c>
      <c r="I981" s="10">
        <v>6.5934959349593508E-2</v>
      </c>
      <c r="J981" s="10">
        <v>3.9024390243902439E-2</v>
      </c>
      <c r="K981" s="10">
        <v>0</v>
      </c>
      <c r="L981" s="10">
        <v>1.1301478179992639E-2</v>
      </c>
      <c r="M981" s="10">
        <v>0.11045296167247387</v>
      </c>
      <c r="N981" s="10">
        <v>0.15759849906191373</v>
      </c>
      <c r="O981" s="10">
        <v>0</v>
      </c>
      <c r="P981" s="10">
        <v>3.9758014681795163E-2</v>
      </c>
      <c r="Q981">
        <v>39</v>
      </c>
      <c r="R981">
        <v>20</v>
      </c>
      <c r="S981">
        <v>4</v>
      </c>
      <c r="T981">
        <v>36</v>
      </c>
      <c r="U981">
        <v>10</v>
      </c>
      <c r="V981">
        <v>8</v>
      </c>
      <c r="W981">
        <v>2</v>
      </c>
    </row>
    <row r="982" spans="1:23" x14ac:dyDescent="0.25">
      <c r="A982" s="9">
        <v>38310</v>
      </c>
      <c r="B982" s="10">
        <v>1.2E-2</v>
      </c>
      <c r="C982" s="10">
        <v>3.1034482758620693E-3</v>
      </c>
      <c r="D982" s="10">
        <v>8.7096774193548398E-3</v>
      </c>
      <c r="E982" s="10">
        <v>2.5000000000000001E-2</v>
      </c>
      <c r="F982" s="10">
        <v>1.2E-2</v>
      </c>
      <c r="G982" s="10">
        <v>9.8437499999999997E-2</v>
      </c>
      <c r="H982" s="10">
        <v>0.125</v>
      </c>
      <c r="I982" s="10">
        <v>6.0813125695216907E-2</v>
      </c>
      <c r="J982" s="10">
        <v>2.9166666666666671E-2</v>
      </c>
      <c r="K982" s="10">
        <v>0</v>
      </c>
      <c r="L982" s="10">
        <v>1.1347375778739928E-2</v>
      </c>
      <c r="M982" s="10">
        <v>0.22343750000000001</v>
      </c>
      <c r="N982" s="10">
        <v>0.14807692307692308</v>
      </c>
      <c r="O982" s="10">
        <v>0</v>
      </c>
      <c r="P982" s="10">
        <v>4.7769637769637767E-2</v>
      </c>
      <c r="Q982">
        <v>20</v>
      </c>
      <c r="R982">
        <v>43</v>
      </c>
      <c r="S982">
        <v>26</v>
      </c>
      <c r="T982">
        <v>3</v>
      </c>
      <c r="U982">
        <v>20</v>
      </c>
      <c r="V982">
        <v>3</v>
      </c>
      <c r="W982">
        <v>2</v>
      </c>
    </row>
    <row r="983" spans="1:23" x14ac:dyDescent="0.25">
      <c r="A983" s="9">
        <v>38303</v>
      </c>
      <c r="B983" s="10">
        <v>2.564102564102564E-2</v>
      </c>
      <c r="C983" s="10">
        <v>8.6785009861932941E-3</v>
      </c>
      <c r="D983" s="10">
        <v>1.282051282051282E-2</v>
      </c>
      <c r="E983" s="10">
        <v>1.0256410256410256E-2</v>
      </c>
      <c r="F983" s="10">
        <v>1.6632016632016633E-3</v>
      </c>
      <c r="G983" s="10">
        <v>3.0769230769230771E-2</v>
      </c>
      <c r="H983" s="10">
        <v>2.9304029304029301E-2</v>
      </c>
      <c r="I983" s="10">
        <v>5.9059651367343667E-2</v>
      </c>
      <c r="J983" s="10">
        <v>2.9914529914529912E-2</v>
      </c>
      <c r="K983" s="10">
        <v>0</v>
      </c>
      <c r="L983" s="10">
        <v>1.1659831658110083E-2</v>
      </c>
      <c r="M983" s="10">
        <v>6.0073260073260068E-2</v>
      </c>
      <c r="N983" s="10">
        <v>0.15187376725838264</v>
      </c>
      <c r="O983" s="10">
        <v>0</v>
      </c>
      <c r="P983" s="10">
        <v>4.9178074418459033E-2</v>
      </c>
      <c r="Q983">
        <v>2</v>
      </c>
      <c r="R983">
        <v>26</v>
      </c>
      <c r="S983">
        <v>19</v>
      </c>
      <c r="T983">
        <v>24</v>
      </c>
      <c r="U983">
        <v>46</v>
      </c>
      <c r="V983">
        <v>6</v>
      </c>
      <c r="W983">
        <v>7</v>
      </c>
    </row>
    <row r="984" spans="1:23" x14ac:dyDescent="0.25">
      <c r="A984" s="9">
        <v>38296</v>
      </c>
      <c r="B984" s="10">
        <v>1.4035087719298244E-2</v>
      </c>
      <c r="C984" s="10">
        <v>2.1052631578947368E-2</v>
      </c>
      <c r="D984" s="10">
        <v>3.508771929824561E-3</v>
      </c>
      <c r="E984" s="10">
        <v>1.0526315789473684E-2</v>
      </c>
      <c r="F984" s="10">
        <v>1.0526315789473684E-2</v>
      </c>
      <c r="G984" s="10">
        <v>0.11842105263157894</v>
      </c>
      <c r="H984" s="10">
        <v>4.7368421052631574E-2</v>
      </c>
      <c r="I984" s="10">
        <v>5.9649122807017535E-2</v>
      </c>
      <c r="J984" s="10">
        <v>3.0701754385964911E-2</v>
      </c>
      <c r="K984" s="10">
        <v>0</v>
      </c>
      <c r="L984" s="10">
        <v>1.223931845318533E-2</v>
      </c>
      <c r="M984" s="10">
        <v>0.16578947368421051</v>
      </c>
      <c r="N984" s="10">
        <v>0.1417004048582996</v>
      </c>
      <c r="O984" s="10">
        <v>0</v>
      </c>
      <c r="P984" s="10">
        <v>5.0517988346935716E-2</v>
      </c>
      <c r="Q984">
        <v>17</v>
      </c>
      <c r="R984">
        <v>10</v>
      </c>
      <c r="S984">
        <v>43</v>
      </c>
      <c r="T984">
        <v>25</v>
      </c>
      <c r="U984">
        <v>25</v>
      </c>
      <c r="V984">
        <v>2</v>
      </c>
      <c r="W984">
        <v>6</v>
      </c>
    </row>
    <row r="985" spans="1:23" x14ac:dyDescent="0.25">
      <c r="A985" s="9">
        <v>38289</v>
      </c>
      <c r="B985" s="10">
        <v>3.8610038610038611E-3</v>
      </c>
      <c r="C985" s="10">
        <v>7.2072072072072073E-3</v>
      </c>
      <c r="D985" s="10">
        <v>1.0810810810810811E-2</v>
      </c>
      <c r="E985" s="10">
        <v>2.7027027027027029E-2</v>
      </c>
      <c r="F985" s="10">
        <v>1.2612612612612614E-2</v>
      </c>
      <c r="G985" s="10">
        <v>6.7567567567567571E-2</v>
      </c>
      <c r="H985" s="10">
        <v>1.5765765765765764E-2</v>
      </c>
      <c r="I985" s="10">
        <v>6.1518661518661526E-2</v>
      </c>
      <c r="J985" s="10">
        <v>3.1531531531531536E-2</v>
      </c>
      <c r="K985" s="10">
        <v>0</v>
      </c>
      <c r="L985" s="10">
        <v>1.2494838503514809E-2</v>
      </c>
      <c r="M985" s="10">
        <v>8.3333333333333343E-2</v>
      </c>
      <c r="N985" s="10">
        <v>0.11642411642411643</v>
      </c>
      <c r="O985" s="10">
        <v>0</v>
      </c>
      <c r="P985" s="10">
        <v>4.7340541090541088E-2</v>
      </c>
      <c r="Q985">
        <v>43</v>
      </c>
      <c r="R985">
        <v>32</v>
      </c>
      <c r="S985">
        <v>25</v>
      </c>
      <c r="T985">
        <v>2</v>
      </c>
      <c r="U985">
        <v>24</v>
      </c>
      <c r="V985">
        <v>4</v>
      </c>
      <c r="W985">
        <v>9</v>
      </c>
    </row>
    <row r="986" spans="1:23" x14ac:dyDescent="0.25">
      <c r="A986" s="9">
        <v>38282</v>
      </c>
      <c r="B986" s="10">
        <v>5.1282051282051291E-3</v>
      </c>
      <c r="C986" s="10">
        <v>1.6666666666666666E-2</v>
      </c>
      <c r="D986" s="10">
        <v>2.7777777777777776E-2</v>
      </c>
      <c r="E986" s="10">
        <v>5.5555555555555558E-3</v>
      </c>
      <c r="F986" s="10">
        <v>1.1111111111111112E-2</v>
      </c>
      <c r="G986" s="10">
        <v>6.9444444444444448E-2</v>
      </c>
      <c r="H986" s="10">
        <v>8.3333333333333329E-2</v>
      </c>
      <c r="I986" s="10">
        <v>6.623931623931624E-2</v>
      </c>
      <c r="J986" s="10">
        <v>3.2407407407407413E-2</v>
      </c>
      <c r="K986" s="10">
        <v>0</v>
      </c>
      <c r="L986" s="10">
        <v>1.2462014539656363E-2</v>
      </c>
      <c r="M986" s="10">
        <v>0.15277777777777779</v>
      </c>
      <c r="N986" s="10">
        <v>9.375E-2</v>
      </c>
      <c r="O986" s="10">
        <v>0</v>
      </c>
      <c r="P986" s="10">
        <v>5.0931543379460049E-2</v>
      </c>
      <c r="Q986">
        <v>41</v>
      </c>
      <c r="R986">
        <v>12</v>
      </c>
      <c r="S986">
        <v>2</v>
      </c>
      <c r="T986">
        <v>38</v>
      </c>
      <c r="U986">
        <v>25</v>
      </c>
      <c r="V986">
        <v>5</v>
      </c>
      <c r="W986">
        <v>3</v>
      </c>
    </row>
    <row r="987" spans="1:23" x14ac:dyDescent="0.25">
      <c r="A987" s="9">
        <v>38275</v>
      </c>
      <c r="B987" s="10">
        <v>7.619047619047619E-3</v>
      </c>
      <c r="C987" s="10">
        <v>2.057142857142857E-2</v>
      </c>
      <c r="D987" s="10">
        <v>5.7142857142857143E-3</v>
      </c>
      <c r="E987" s="10">
        <v>2.8571428571428571E-2</v>
      </c>
      <c r="F987" s="10">
        <v>8.5714285714285719E-3</v>
      </c>
      <c r="G987" s="10">
        <v>0.10833333333333334</v>
      </c>
      <c r="H987" s="10">
        <v>8.3333333333333343E-2</v>
      </c>
      <c r="I987" s="10">
        <v>7.1047619047619054E-2</v>
      </c>
      <c r="J987" s="10">
        <v>2.8571428571428571E-2</v>
      </c>
      <c r="K987" s="10">
        <v>0</v>
      </c>
      <c r="L987" s="10">
        <v>1.2384538015086249E-2</v>
      </c>
      <c r="M987" s="10">
        <v>0.19166666666666668</v>
      </c>
      <c r="N987" s="10">
        <v>0.10833333333333334</v>
      </c>
      <c r="O987" s="10">
        <v>0</v>
      </c>
      <c r="P987" s="10">
        <v>4.8558201058201057E-2</v>
      </c>
      <c r="Q987">
        <v>32</v>
      </c>
      <c r="R987">
        <v>9</v>
      </c>
      <c r="S987">
        <v>39</v>
      </c>
      <c r="T987">
        <v>1</v>
      </c>
      <c r="U987">
        <v>29</v>
      </c>
      <c r="V987">
        <v>1</v>
      </c>
      <c r="W987">
        <v>3</v>
      </c>
    </row>
    <row r="988" spans="1:23" x14ac:dyDescent="0.25">
      <c r="A988" s="9">
        <v>38268</v>
      </c>
      <c r="B988" s="10">
        <v>8.8235294117647058E-3</v>
      </c>
      <c r="C988" s="10">
        <v>4.1176470588235294E-2</v>
      </c>
      <c r="D988" s="10">
        <v>2.7149321266968329E-3</v>
      </c>
      <c r="E988" s="10">
        <v>1.7647058823529412E-2</v>
      </c>
      <c r="F988" s="10">
        <v>1.1764705882352941E-2</v>
      </c>
      <c r="G988" s="10">
        <v>5.0420168067226885E-2</v>
      </c>
      <c r="H988" s="10">
        <v>1.6544117647058824E-2</v>
      </c>
      <c r="I988" s="10">
        <v>8.2126696832579185E-2</v>
      </c>
      <c r="J988" s="10">
        <v>4.1176470588235294E-2</v>
      </c>
      <c r="K988" s="10">
        <v>0</v>
      </c>
      <c r="L988" s="10">
        <v>1.2246210825678202E-2</v>
      </c>
      <c r="M988" s="10">
        <v>6.6964285714285712E-2</v>
      </c>
      <c r="N988" s="10">
        <v>7.9656862745098034E-2</v>
      </c>
      <c r="O988" s="10">
        <v>0</v>
      </c>
      <c r="P988" s="10">
        <v>3.7361402894491129E-2</v>
      </c>
      <c r="Q988">
        <v>27</v>
      </c>
      <c r="R988">
        <v>1</v>
      </c>
      <c r="S988">
        <v>44</v>
      </c>
      <c r="T988">
        <v>9</v>
      </c>
      <c r="U988">
        <v>21</v>
      </c>
      <c r="V988">
        <v>5</v>
      </c>
      <c r="W988">
        <v>9</v>
      </c>
    </row>
    <row r="989" spans="1:23" x14ac:dyDescent="0.25">
      <c r="A989" s="9">
        <v>38261</v>
      </c>
      <c r="B989" s="10">
        <v>6.6115702479338841E-3</v>
      </c>
      <c r="C989" s="10">
        <v>6.0606060606060606E-3</v>
      </c>
      <c r="D989" s="10">
        <v>7.575757575757576E-3</v>
      </c>
      <c r="E989" s="10">
        <v>1.2121212121212121E-2</v>
      </c>
      <c r="F989" s="10">
        <v>6.0606060606060606E-3</v>
      </c>
      <c r="G989" s="10">
        <v>9.9173553719008253E-2</v>
      </c>
      <c r="H989" s="10">
        <v>0.10389610389610389</v>
      </c>
      <c r="I989" s="10">
        <v>3.8429752066115701E-2</v>
      </c>
      <c r="J989" s="10">
        <v>3.5353535353535359E-2</v>
      </c>
      <c r="K989" s="10">
        <v>0</v>
      </c>
      <c r="L989" s="10">
        <v>1.2150329935907738E-2</v>
      </c>
      <c r="M989" s="10">
        <v>0.20306965761511214</v>
      </c>
      <c r="N989" s="10">
        <v>0.10389610389610389</v>
      </c>
      <c r="O989" s="10">
        <v>0</v>
      </c>
      <c r="P989" s="10">
        <v>4.4262839433293975E-2</v>
      </c>
      <c r="Q989">
        <v>35</v>
      </c>
      <c r="R989">
        <v>37</v>
      </c>
      <c r="S989">
        <v>31</v>
      </c>
      <c r="T989">
        <v>20</v>
      </c>
      <c r="U989">
        <v>37</v>
      </c>
      <c r="V989">
        <v>2</v>
      </c>
      <c r="W989">
        <v>1</v>
      </c>
    </row>
    <row r="990" spans="1:23" x14ac:dyDescent="0.25">
      <c r="A990" s="9">
        <v>38254</v>
      </c>
      <c r="B990" s="10">
        <v>2.5000000000000001E-2</v>
      </c>
      <c r="C990" s="10">
        <v>6.2500000000000003E-3</v>
      </c>
      <c r="D990" s="10">
        <v>2.34375E-2</v>
      </c>
      <c r="E990" s="10">
        <v>1.5625E-2</v>
      </c>
      <c r="F990" s="10">
        <v>0</v>
      </c>
      <c r="G990" s="10">
        <v>8.9285714285714288E-2</v>
      </c>
      <c r="H990" s="10">
        <v>1.953125E-2</v>
      </c>
      <c r="I990" s="10">
        <v>7.03125E-2</v>
      </c>
      <c r="J990" s="10">
        <v>3.125E-2</v>
      </c>
      <c r="K990" s="10">
        <v>0</v>
      </c>
      <c r="L990" s="10">
        <v>1.1991432556857955E-2</v>
      </c>
      <c r="M990" s="10">
        <v>0.10881696428571429</v>
      </c>
      <c r="N990" s="10">
        <v>0.10714285714285714</v>
      </c>
      <c r="O990" s="10">
        <v>0</v>
      </c>
      <c r="P990" s="10">
        <v>4.8703835227272729E-2</v>
      </c>
      <c r="Q990">
        <v>4</v>
      </c>
      <c r="R990">
        <v>36</v>
      </c>
      <c r="S990">
        <v>5</v>
      </c>
      <c r="T990">
        <v>16</v>
      </c>
      <c r="U990">
        <v>48</v>
      </c>
      <c r="V990">
        <v>2</v>
      </c>
      <c r="W990">
        <v>8</v>
      </c>
    </row>
    <row r="991" spans="1:23" x14ac:dyDescent="0.25">
      <c r="A991" s="9">
        <v>38247</v>
      </c>
      <c r="B991" s="10">
        <v>7.7419354838709686E-3</v>
      </c>
      <c r="C991" s="10">
        <v>6.4516129032258064E-3</v>
      </c>
      <c r="D991" s="10">
        <v>1.2903225806451613E-2</v>
      </c>
      <c r="E991" s="10">
        <v>2.5806451612903226E-2</v>
      </c>
      <c r="F991" s="10">
        <v>8.6021505376344086E-3</v>
      </c>
      <c r="G991" s="10">
        <v>7.0967741935483872E-2</v>
      </c>
      <c r="H991" s="10">
        <v>7.7419354838709681E-2</v>
      </c>
      <c r="I991" s="10">
        <v>6.1505376344086024E-2</v>
      </c>
      <c r="J991" s="10">
        <v>3.2258064516129031E-2</v>
      </c>
      <c r="K991" s="10">
        <v>0</v>
      </c>
      <c r="L991" s="10">
        <v>1.1858740467229432E-2</v>
      </c>
      <c r="M991" s="10">
        <v>0.14838709677419354</v>
      </c>
      <c r="N991" s="10">
        <v>9.2165898617511524E-2</v>
      </c>
      <c r="O991" s="10">
        <v>0</v>
      </c>
      <c r="P991" s="10">
        <v>4.599654377880185E-2</v>
      </c>
      <c r="Q991">
        <v>32</v>
      </c>
      <c r="R991">
        <v>33</v>
      </c>
      <c r="S991">
        <v>18</v>
      </c>
      <c r="T991">
        <v>3</v>
      </c>
      <c r="U991">
        <v>28</v>
      </c>
      <c r="V991">
        <v>5</v>
      </c>
      <c r="W991">
        <v>4</v>
      </c>
    </row>
    <row r="992" spans="1:23" x14ac:dyDescent="0.25">
      <c r="A992" s="9">
        <v>38240</v>
      </c>
      <c r="B992" s="10">
        <v>0.01</v>
      </c>
      <c r="C992" s="10">
        <v>0</v>
      </c>
      <c r="D992" s="10">
        <v>1.3333333333333334E-2</v>
      </c>
      <c r="E992" s="10">
        <v>2.6666666666666668E-2</v>
      </c>
      <c r="F992" s="10">
        <v>1.0666666666666668E-2</v>
      </c>
      <c r="G992" s="10">
        <v>0.11666666666666667</v>
      </c>
      <c r="H992" s="10">
        <v>0.12962962962962962</v>
      </c>
      <c r="I992" s="10">
        <v>6.0666666666666674E-2</v>
      </c>
      <c r="J992" s="10">
        <v>3.3333333333333333E-2</v>
      </c>
      <c r="K992" s="10">
        <v>0</v>
      </c>
      <c r="L992" s="10">
        <v>1.242479668479668E-2</v>
      </c>
      <c r="M992" s="10">
        <v>0.24629629629629629</v>
      </c>
      <c r="N992" s="10">
        <v>0.12962962962962962</v>
      </c>
      <c r="O992" s="10">
        <v>0</v>
      </c>
      <c r="P992" s="10">
        <v>4.9244929453262788E-2</v>
      </c>
      <c r="Q992">
        <v>27</v>
      </c>
      <c r="R992">
        <v>47</v>
      </c>
      <c r="S992">
        <v>17</v>
      </c>
      <c r="T992">
        <v>3</v>
      </c>
      <c r="U992">
        <v>26</v>
      </c>
      <c r="V992">
        <v>2</v>
      </c>
      <c r="W992">
        <v>1</v>
      </c>
    </row>
    <row r="993" spans="1:23" x14ac:dyDescent="0.25">
      <c r="A993" s="9">
        <v>38233</v>
      </c>
      <c r="B993" s="10">
        <v>6.8965517241379309E-3</v>
      </c>
      <c r="C993" s="10">
        <v>7.8817733990147777E-3</v>
      </c>
      <c r="D993" s="10">
        <v>1.3793103448275862E-2</v>
      </c>
      <c r="E993" s="10">
        <v>1.7241379310344827E-2</v>
      </c>
      <c r="F993" s="10">
        <v>2.7586206896551724E-2</v>
      </c>
      <c r="G993" s="10">
        <v>8.0459770114942528E-2</v>
      </c>
      <c r="H993" s="10">
        <v>6.8965517241379309E-2</v>
      </c>
      <c r="I993" s="10">
        <v>7.3399014778325125E-2</v>
      </c>
      <c r="J993" s="10">
        <v>3.4482758620689655E-2</v>
      </c>
      <c r="K993" s="10">
        <v>0</v>
      </c>
      <c r="L993" s="10">
        <v>1.2789095961509763E-2</v>
      </c>
      <c r="M993" s="10">
        <v>0.14942528735632182</v>
      </c>
      <c r="N993" s="10">
        <v>0.13409961685823757</v>
      </c>
      <c r="O993" s="10">
        <v>0</v>
      </c>
      <c r="P993" s="10">
        <v>5.6406221492428389E-2</v>
      </c>
      <c r="Q993">
        <v>36</v>
      </c>
      <c r="R993">
        <v>34</v>
      </c>
      <c r="S993">
        <v>16</v>
      </c>
      <c r="T993">
        <v>14</v>
      </c>
      <c r="U993">
        <v>2</v>
      </c>
      <c r="V993">
        <v>5</v>
      </c>
      <c r="W993">
        <v>6</v>
      </c>
    </row>
    <row r="994" spans="1:23" x14ac:dyDescent="0.25">
      <c r="A994" s="9">
        <v>38226</v>
      </c>
      <c r="B994" s="10">
        <v>1.4285714285714285E-2</v>
      </c>
      <c r="C994" s="10">
        <v>7.1428571428571426E-3</v>
      </c>
      <c r="D994" s="10">
        <v>0</v>
      </c>
      <c r="E994" s="10">
        <v>1.9047619047619046E-2</v>
      </c>
      <c r="F994" s="10">
        <v>1.2244897959183673E-2</v>
      </c>
      <c r="G994" s="10">
        <v>8.3333333333333329E-2</v>
      </c>
      <c r="H994" s="10">
        <v>8.9285714285714288E-2</v>
      </c>
      <c r="I994" s="10">
        <v>5.2721088435374146E-2</v>
      </c>
      <c r="J994" s="10">
        <v>3.5714285714285712E-2</v>
      </c>
      <c r="K994" s="10">
        <v>0</v>
      </c>
      <c r="L994" s="10">
        <v>1.309141414141414E-2</v>
      </c>
      <c r="M994" s="10">
        <v>0.17261904761904762</v>
      </c>
      <c r="N994" s="10">
        <v>0.125</v>
      </c>
      <c r="O994" s="10">
        <v>0</v>
      </c>
      <c r="P994" s="10">
        <v>5.9135251322751325E-2</v>
      </c>
      <c r="Q994">
        <v>15</v>
      </c>
      <c r="R994">
        <v>37</v>
      </c>
      <c r="S994">
        <v>46</v>
      </c>
      <c r="T994">
        <v>11</v>
      </c>
      <c r="U994">
        <v>24</v>
      </c>
      <c r="V994">
        <v>5</v>
      </c>
      <c r="W994">
        <v>3</v>
      </c>
    </row>
    <row r="995" spans="1:23" x14ac:dyDescent="0.25">
      <c r="A995" s="9">
        <v>38219</v>
      </c>
      <c r="B995" s="10">
        <v>2.2222222222222223E-2</v>
      </c>
      <c r="C995" s="10">
        <v>5.5555555555555558E-3</v>
      </c>
      <c r="D995" s="10">
        <v>2.6666666666666668E-2</v>
      </c>
      <c r="E995" s="10">
        <v>4.6783625730994162E-3</v>
      </c>
      <c r="F995" s="10">
        <v>1.1111111111111112E-2</v>
      </c>
      <c r="G995" s="10">
        <v>6.6666666666666666E-2</v>
      </c>
      <c r="H995" s="10">
        <v>4.6296296296296294E-2</v>
      </c>
      <c r="I995" s="10">
        <v>7.0233918128654968E-2</v>
      </c>
      <c r="J995" s="10">
        <v>3.7037037037037035E-2</v>
      </c>
      <c r="K995" s="10">
        <v>0</v>
      </c>
      <c r="L995" s="10">
        <v>1.3016177480738888E-2</v>
      </c>
      <c r="M995" s="10">
        <v>0.11296296296296296</v>
      </c>
      <c r="N995" s="10">
        <v>0.12962962962962962</v>
      </c>
      <c r="O995" s="10">
        <v>0</v>
      </c>
      <c r="P995" s="10">
        <v>5.3952331961591209E-2</v>
      </c>
      <c r="Q995">
        <v>8</v>
      </c>
      <c r="R995">
        <v>42</v>
      </c>
      <c r="S995">
        <v>7</v>
      </c>
      <c r="T995">
        <v>43</v>
      </c>
      <c r="U995">
        <v>23</v>
      </c>
      <c r="V995">
        <v>5</v>
      </c>
      <c r="W995">
        <v>8</v>
      </c>
    </row>
    <row r="996" spans="1:23" x14ac:dyDescent="0.25">
      <c r="A996" s="9">
        <v>38212</v>
      </c>
      <c r="B996" s="10">
        <v>0</v>
      </c>
      <c r="C996" s="10">
        <v>8.6538461538461543E-3</v>
      </c>
      <c r="D996" s="10">
        <v>1.1538461538461539E-2</v>
      </c>
      <c r="E996" s="10">
        <v>1.0256410256410256E-2</v>
      </c>
      <c r="F996" s="10">
        <v>1.1538461538461539E-2</v>
      </c>
      <c r="G996" s="10">
        <v>6.4903846153846145E-2</v>
      </c>
      <c r="H996" s="10">
        <v>5.128205128205128E-2</v>
      </c>
      <c r="I996" s="10">
        <v>4.1987179487179491E-2</v>
      </c>
      <c r="J996" s="10">
        <v>3.0769230769230771E-2</v>
      </c>
      <c r="K996" s="10">
        <v>0</v>
      </c>
      <c r="L996" s="10">
        <v>1.2994133644133639E-2</v>
      </c>
      <c r="M996" s="10">
        <v>0.11618589743589743</v>
      </c>
      <c r="N996" s="10">
        <v>0.13461538461538461</v>
      </c>
      <c r="O996" s="10">
        <v>0</v>
      </c>
      <c r="P996" s="10">
        <v>4.6861645299145299E-2</v>
      </c>
      <c r="Q996">
        <v>45</v>
      </c>
      <c r="R996">
        <v>30</v>
      </c>
      <c r="S996">
        <v>23</v>
      </c>
      <c r="T996">
        <v>27</v>
      </c>
      <c r="U996">
        <v>23</v>
      </c>
      <c r="V996">
        <v>3</v>
      </c>
      <c r="W996">
        <v>4</v>
      </c>
    </row>
    <row r="997" spans="1:23" x14ac:dyDescent="0.25">
      <c r="A997" s="9">
        <v>38205</v>
      </c>
      <c r="B997" s="10">
        <v>6.4000000000000003E-3</v>
      </c>
      <c r="C997" s="10">
        <v>3.2000000000000001E-2</v>
      </c>
      <c r="D997" s="10">
        <v>2.1333333333333333E-2</v>
      </c>
      <c r="E997" s="10">
        <v>2.4E-2</v>
      </c>
      <c r="F997" s="10">
        <v>1.1294117647058824E-2</v>
      </c>
      <c r="G997" s="10">
        <v>0.1142857142857143</v>
      </c>
      <c r="H997" s="10">
        <v>3.0769230769230771E-2</v>
      </c>
      <c r="I997" s="10">
        <v>9.5027450980392156E-2</v>
      </c>
      <c r="J997" s="10">
        <v>3.2000000000000001E-2</v>
      </c>
      <c r="K997" s="10">
        <v>0</v>
      </c>
      <c r="L997" s="10">
        <v>1.2978509706264183E-2</v>
      </c>
      <c r="M997" s="10">
        <v>0.14505494505494507</v>
      </c>
      <c r="N997" s="10">
        <v>0.14000000000000001</v>
      </c>
      <c r="O997" s="10">
        <v>0</v>
      </c>
      <c r="P997" s="10">
        <v>4.7087912087912097E-2</v>
      </c>
      <c r="Q997">
        <v>38</v>
      </c>
      <c r="R997">
        <v>1</v>
      </c>
      <c r="S997">
        <v>11</v>
      </c>
      <c r="T997">
        <v>7</v>
      </c>
      <c r="U997">
        <v>26</v>
      </c>
      <c r="V997">
        <v>2</v>
      </c>
      <c r="W997">
        <v>6</v>
      </c>
    </row>
    <row r="998" spans="1:23" x14ac:dyDescent="0.25">
      <c r="A998" s="9">
        <v>38198</v>
      </c>
      <c r="B998" s="10">
        <v>8.3333333333333332E-3</v>
      </c>
      <c r="C998" s="10">
        <v>9.8039215686274508E-3</v>
      </c>
      <c r="D998" s="10">
        <v>7.8947368421052634E-3</v>
      </c>
      <c r="E998" s="10">
        <v>3.3333333333333333E-2</v>
      </c>
      <c r="F998" s="10">
        <v>1.5873015873015871E-3</v>
      </c>
      <c r="G998" s="10">
        <v>7.4999999999999997E-2</v>
      </c>
      <c r="H998" s="10">
        <v>8.3333333333333329E-2</v>
      </c>
      <c r="I998" s="10">
        <v>6.0952626664700964E-2</v>
      </c>
      <c r="J998" s="10">
        <v>3.3333333333333333E-2</v>
      </c>
      <c r="K998" s="10">
        <v>0</v>
      </c>
      <c r="L998" s="10">
        <v>1.2861991375497565E-2</v>
      </c>
      <c r="M998" s="10">
        <v>0.15833333333333333</v>
      </c>
      <c r="N998" s="10">
        <v>0.14583333333333334</v>
      </c>
      <c r="O998" s="10">
        <v>0</v>
      </c>
      <c r="P998" s="10">
        <v>5.5563822751322746E-2</v>
      </c>
      <c r="Q998">
        <v>31</v>
      </c>
      <c r="R998">
        <v>28</v>
      </c>
      <c r="S998">
        <v>38</v>
      </c>
      <c r="T998">
        <v>1</v>
      </c>
      <c r="U998">
        <v>44</v>
      </c>
      <c r="V998">
        <v>5</v>
      </c>
      <c r="W998">
        <v>4</v>
      </c>
    </row>
    <row r="999" spans="1:23" x14ac:dyDescent="0.25">
      <c r="A999" s="9">
        <v>38191</v>
      </c>
      <c r="B999" s="10">
        <v>1.3043478260869565E-2</v>
      </c>
      <c r="C999" s="10">
        <v>2.318840579710145E-2</v>
      </c>
      <c r="D999" s="10">
        <v>1.7391304347826087E-2</v>
      </c>
      <c r="E999" s="10">
        <v>8.6956521739130438E-4</v>
      </c>
      <c r="F999" s="10">
        <v>2.6086956521739129E-2</v>
      </c>
      <c r="G999" s="10">
        <v>2.8985507246376808E-2</v>
      </c>
      <c r="H999" s="10">
        <v>3.2608695652173912E-2</v>
      </c>
      <c r="I999" s="10">
        <v>8.0579710144927541E-2</v>
      </c>
      <c r="J999" s="10">
        <v>3.4782608695652174E-2</v>
      </c>
      <c r="K999" s="10">
        <v>0</v>
      </c>
      <c r="L999" s="10">
        <v>1.308508667862552E-2</v>
      </c>
      <c r="M999" s="10">
        <v>6.1594202898550721E-2</v>
      </c>
      <c r="N999" s="10">
        <v>0.10869565217391304</v>
      </c>
      <c r="O999" s="10">
        <v>0</v>
      </c>
      <c r="P999" s="10">
        <v>4.7606107660455484E-2</v>
      </c>
      <c r="Q999">
        <v>20</v>
      </c>
      <c r="R999">
        <v>9</v>
      </c>
      <c r="S999">
        <v>12</v>
      </c>
      <c r="T999">
        <v>43</v>
      </c>
      <c r="U999">
        <v>6</v>
      </c>
      <c r="V999">
        <v>8</v>
      </c>
      <c r="W999">
        <v>7</v>
      </c>
    </row>
    <row r="1000" spans="1:23" x14ac:dyDescent="0.25">
      <c r="A1000" s="9">
        <v>38184</v>
      </c>
      <c r="B1000" s="10">
        <v>6.8181818181818179E-3</v>
      </c>
      <c r="C1000" s="10">
        <v>0</v>
      </c>
      <c r="D1000" s="10">
        <v>9.0909090909090905E-3</v>
      </c>
      <c r="E1000" s="10">
        <v>9.0909090909090905E-3</v>
      </c>
      <c r="F1000" s="10">
        <v>9.0909090909090905E-3</v>
      </c>
      <c r="G1000" s="10">
        <v>0.15909090909090909</v>
      </c>
      <c r="H1000" s="10">
        <v>3.4965034965034969E-3</v>
      </c>
      <c r="I1000" s="10">
        <v>3.4090909090909088E-2</v>
      </c>
      <c r="J1000" s="10">
        <v>3.6363636363636362E-2</v>
      </c>
      <c r="K1000" s="10">
        <v>0</v>
      </c>
      <c r="L1000" s="10">
        <v>1.2349116427557183E-2</v>
      </c>
      <c r="M1000" s="10">
        <v>0.16258741258741258</v>
      </c>
      <c r="N1000" s="10">
        <v>0.15909090909090909</v>
      </c>
      <c r="O1000" s="10">
        <v>0</v>
      </c>
      <c r="P1000" s="10">
        <v>5.1148157398157403E-2</v>
      </c>
      <c r="Q1000">
        <v>38</v>
      </c>
      <c r="R1000">
        <v>44</v>
      </c>
      <c r="S1000">
        <v>28</v>
      </c>
      <c r="T1000">
        <v>28</v>
      </c>
      <c r="U1000">
        <v>28</v>
      </c>
      <c r="V1000">
        <v>1</v>
      </c>
      <c r="W1000">
        <v>9</v>
      </c>
    </row>
    <row r="1001" spans="1:23" x14ac:dyDescent="0.25">
      <c r="A1001" s="9">
        <v>38177</v>
      </c>
      <c r="B1001" s="10">
        <v>1.9047619047619049E-2</v>
      </c>
      <c r="C1001" s="10">
        <v>9.5238095238095247E-3</v>
      </c>
      <c r="D1001" s="10">
        <v>9.5238095238095247E-3</v>
      </c>
      <c r="E1001" s="10">
        <v>1.9047619047619049E-2</v>
      </c>
      <c r="F1001" s="10">
        <v>1.038961038961039E-2</v>
      </c>
      <c r="G1001" s="10">
        <v>2.3809523809523808E-2</v>
      </c>
      <c r="H1001" s="10">
        <v>9.5238095238095233E-2</v>
      </c>
      <c r="I1001" s="10">
        <v>6.7532467532467541E-2</v>
      </c>
      <c r="J1001" s="10">
        <v>3.8095238095238099E-2</v>
      </c>
      <c r="K1001" s="10">
        <v>0</v>
      </c>
      <c r="L1001" s="10">
        <v>1.3029984301412873E-2</v>
      </c>
      <c r="M1001" s="10">
        <v>0.11904761904761904</v>
      </c>
      <c r="N1001" s="10">
        <v>0.16666666666666666</v>
      </c>
      <c r="O1001" s="10">
        <v>0</v>
      </c>
      <c r="P1001" s="10">
        <v>5.3802910052910047E-2</v>
      </c>
      <c r="Q1001">
        <v>9</v>
      </c>
      <c r="R1001">
        <v>26</v>
      </c>
      <c r="S1001">
        <v>26</v>
      </c>
      <c r="T1001">
        <v>9</v>
      </c>
      <c r="U1001">
        <v>25</v>
      </c>
      <c r="V1001">
        <v>9</v>
      </c>
      <c r="W1001">
        <v>2</v>
      </c>
    </row>
    <row r="1002" spans="1:23" x14ac:dyDescent="0.25">
      <c r="A1002" s="9">
        <v>38170</v>
      </c>
      <c r="B1002" s="10">
        <v>0.04</v>
      </c>
      <c r="C1002" s="10">
        <v>1.3333333333333332E-2</v>
      </c>
      <c r="D1002" s="10">
        <v>0.02</v>
      </c>
      <c r="E1002" s="10">
        <v>8.5714285714285701E-3</v>
      </c>
      <c r="F1002" s="10">
        <v>6.6666666666666662E-3</v>
      </c>
      <c r="G1002" s="10">
        <v>3.125E-2</v>
      </c>
      <c r="H1002" s="10">
        <v>3.7499999999999999E-2</v>
      </c>
      <c r="I1002" s="10">
        <v>8.8571428571428565E-2</v>
      </c>
      <c r="J1002" s="10">
        <v>0.04</v>
      </c>
      <c r="K1002" s="10">
        <v>0</v>
      </c>
      <c r="L1002" s="10">
        <v>1.3426711066711068E-2</v>
      </c>
      <c r="M1002" s="10">
        <v>6.8750000000000006E-2</v>
      </c>
      <c r="N1002" s="10">
        <v>0.14583333333333334</v>
      </c>
      <c r="O1002" s="10">
        <v>0</v>
      </c>
      <c r="P1002" s="10">
        <v>4.8958333333333333E-2</v>
      </c>
      <c r="Q1002">
        <v>1</v>
      </c>
      <c r="R1002">
        <v>21</v>
      </c>
      <c r="S1002">
        <v>8</v>
      </c>
      <c r="T1002">
        <v>36</v>
      </c>
      <c r="U1002">
        <v>38</v>
      </c>
      <c r="V1002">
        <v>8</v>
      </c>
      <c r="W1002">
        <v>6</v>
      </c>
    </row>
    <row r="1003" spans="1:23" x14ac:dyDescent="0.25">
      <c r="A1003" s="9">
        <v>38163</v>
      </c>
      <c r="B1003" s="10">
        <v>1.8045112781954885E-2</v>
      </c>
      <c r="C1003" s="10">
        <v>3.1578947368421054E-2</v>
      </c>
      <c r="D1003" s="10">
        <v>0</v>
      </c>
      <c r="E1003" s="10">
        <v>1.0526315789473684E-2</v>
      </c>
      <c r="F1003" s="10">
        <v>1.4035087719298244E-2</v>
      </c>
      <c r="G1003" s="10">
        <v>4.5112781954887216E-2</v>
      </c>
      <c r="H1003" s="10">
        <v>6.3157894736842107E-2</v>
      </c>
      <c r="I1003" s="10">
        <v>7.4185463659147868E-2</v>
      </c>
      <c r="J1003" s="10">
        <v>4.2105263157894736E-2</v>
      </c>
      <c r="K1003" s="10">
        <v>0</v>
      </c>
      <c r="L1003" s="10">
        <v>1.4194772478983007E-2</v>
      </c>
      <c r="M1003" s="10">
        <v>0.10827067669172932</v>
      </c>
      <c r="N1003" s="10">
        <v>0.15350877192982457</v>
      </c>
      <c r="O1003" s="10">
        <v>0</v>
      </c>
      <c r="P1003" s="10">
        <v>4.8052422723475353E-2</v>
      </c>
      <c r="Q1003">
        <v>18</v>
      </c>
      <c r="R1003">
        <v>4</v>
      </c>
      <c r="S1003">
        <v>43</v>
      </c>
      <c r="T1003">
        <v>23</v>
      </c>
      <c r="U1003">
        <v>22</v>
      </c>
      <c r="V1003">
        <v>5</v>
      </c>
      <c r="W1003">
        <v>4</v>
      </c>
    </row>
    <row r="1004" spans="1:23" x14ac:dyDescent="0.25">
      <c r="A1004" s="9">
        <v>38156</v>
      </c>
      <c r="B1004" s="10">
        <v>1.1111111111111112E-2</v>
      </c>
      <c r="C1004" s="10">
        <v>3.3333333333333333E-2</v>
      </c>
      <c r="D1004" s="10">
        <v>2.2222222222222223E-2</v>
      </c>
      <c r="E1004" s="10">
        <v>1.1111111111111112E-2</v>
      </c>
      <c r="F1004" s="10">
        <v>1.1111111111111112E-2</v>
      </c>
      <c r="G1004" s="10">
        <v>0.1388888888888889</v>
      </c>
      <c r="H1004" s="10">
        <v>8.3333333333333329E-2</v>
      </c>
      <c r="I1004" s="10">
        <v>8.8888888888888892E-2</v>
      </c>
      <c r="J1004" s="10">
        <v>4.4444444444444446E-2</v>
      </c>
      <c r="K1004" s="10">
        <v>0</v>
      </c>
      <c r="L1004" s="10">
        <v>1.4285754985754986E-2</v>
      </c>
      <c r="M1004" s="10">
        <v>0.22222222222222221</v>
      </c>
      <c r="N1004" s="10">
        <v>0.16203703703703703</v>
      </c>
      <c r="O1004" s="10">
        <v>0</v>
      </c>
      <c r="P1004" s="10">
        <v>5.4646164021164033E-2</v>
      </c>
      <c r="Q1004">
        <v>22</v>
      </c>
      <c r="R1004">
        <v>3</v>
      </c>
      <c r="S1004">
        <v>8</v>
      </c>
      <c r="T1004">
        <v>22</v>
      </c>
      <c r="U1004">
        <v>22</v>
      </c>
      <c r="V1004">
        <v>2</v>
      </c>
      <c r="W1004">
        <v>4</v>
      </c>
    </row>
    <row r="1005" spans="1:23" x14ac:dyDescent="0.25">
      <c r="A1005" s="9">
        <v>38149</v>
      </c>
      <c r="B1005" s="10">
        <v>0</v>
      </c>
      <c r="C1005" s="10">
        <v>2.3529411764705882E-2</v>
      </c>
      <c r="D1005" s="10">
        <v>0</v>
      </c>
      <c r="E1005" s="10">
        <v>3.5294117647058823E-2</v>
      </c>
      <c r="F1005" s="10">
        <v>2.3529411764705882E-2</v>
      </c>
      <c r="G1005" s="10">
        <v>4.4117647058823532E-2</v>
      </c>
      <c r="H1005" s="10">
        <v>1.1029411764705883E-2</v>
      </c>
      <c r="I1005" s="10">
        <v>8.2352941176470587E-2</v>
      </c>
      <c r="J1005" s="10">
        <v>4.7058823529411764E-2</v>
      </c>
      <c r="K1005" s="10">
        <v>0</v>
      </c>
      <c r="L1005" s="10">
        <v>1.5325239466415936E-2</v>
      </c>
      <c r="M1005" s="10">
        <v>5.5147058823529417E-2</v>
      </c>
      <c r="N1005" s="10">
        <v>0.1372549019607843</v>
      </c>
      <c r="O1005" s="10">
        <v>0</v>
      </c>
      <c r="P1005" s="10">
        <v>4.8100490196078427E-2</v>
      </c>
      <c r="Q1005">
        <v>41</v>
      </c>
      <c r="R1005">
        <v>9</v>
      </c>
      <c r="S1005">
        <v>41</v>
      </c>
      <c r="T1005">
        <v>3</v>
      </c>
      <c r="U1005">
        <v>9</v>
      </c>
      <c r="V1005">
        <v>5</v>
      </c>
      <c r="W1005">
        <v>9</v>
      </c>
    </row>
    <row r="1006" spans="1:23" x14ac:dyDescent="0.25">
      <c r="A1006" s="9">
        <v>38142</v>
      </c>
      <c r="B1006" s="10">
        <v>0</v>
      </c>
      <c r="C1006" s="10">
        <v>1.2500000000000001E-2</v>
      </c>
      <c r="D1006" s="10">
        <v>0</v>
      </c>
      <c r="E1006" s="10">
        <v>1.6666666666666668E-3</v>
      </c>
      <c r="F1006" s="10">
        <v>1.2500000000000001E-2</v>
      </c>
      <c r="G1006" s="10">
        <v>6.25E-2</v>
      </c>
      <c r="H1006" s="10">
        <v>2.8409090909090908E-2</v>
      </c>
      <c r="I1006" s="10">
        <v>2.6666666666666668E-2</v>
      </c>
      <c r="J1006" s="10">
        <v>0.05</v>
      </c>
      <c r="K1006" s="10">
        <v>0</v>
      </c>
      <c r="L1006" s="10">
        <v>1.4363220113220112E-2</v>
      </c>
      <c r="M1006" s="10">
        <v>9.0909090909090912E-2</v>
      </c>
      <c r="N1006" s="10">
        <v>0.1171875</v>
      </c>
      <c r="O1006" s="10">
        <v>0</v>
      </c>
      <c r="P1006" s="10">
        <v>4.6855271464646457E-2</v>
      </c>
      <c r="Q1006">
        <v>39</v>
      </c>
      <c r="R1006">
        <v>21</v>
      </c>
      <c r="S1006">
        <v>39</v>
      </c>
      <c r="T1006">
        <v>38</v>
      </c>
      <c r="U1006">
        <v>21</v>
      </c>
      <c r="V1006">
        <v>4</v>
      </c>
      <c r="W1006">
        <v>9</v>
      </c>
    </row>
    <row r="1007" spans="1:23" x14ac:dyDescent="0.25">
      <c r="A1007" s="9">
        <v>38135</v>
      </c>
      <c r="B1007" s="10">
        <v>2.6666666666666668E-2</v>
      </c>
      <c r="C1007" s="10">
        <v>0</v>
      </c>
      <c r="D1007" s="10">
        <v>1.3333333333333334E-2</v>
      </c>
      <c r="E1007" s="10">
        <v>1.3333333333333334E-2</v>
      </c>
      <c r="F1007" s="10">
        <v>1.3333333333333334E-2</v>
      </c>
      <c r="G1007" s="10">
        <v>0.16000000000000003</v>
      </c>
      <c r="H1007" s="10">
        <v>6.6666666666666666E-2</v>
      </c>
      <c r="I1007" s="10">
        <v>6.6666666666666666E-2</v>
      </c>
      <c r="J1007" s="10">
        <v>5.3333333333333337E-2</v>
      </c>
      <c r="K1007" s="10">
        <v>0</v>
      </c>
      <c r="L1007" s="10">
        <v>1.459633699633699E-2</v>
      </c>
      <c r="M1007" s="10">
        <v>0.22666666666666668</v>
      </c>
      <c r="N1007" s="10">
        <v>0.16000000000000003</v>
      </c>
      <c r="O1007" s="10">
        <v>0</v>
      </c>
      <c r="P1007" s="10">
        <v>4.9678932178932184E-2</v>
      </c>
      <c r="Q1007">
        <v>5</v>
      </c>
      <c r="R1007">
        <v>38</v>
      </c>
      <c r="S1007">
        <v>20</v>
      </c>
      <c r="T1007">
        <v>20</v>
      </c>
      <c r="U1007">
        <v>20</v>
      </c>
      <c r="V1007">
        <v>1</v>
      </c>
      <c r="W1007">
        <v>4</v>
      </c>
    </row>
  </sheetData>
  <autoFilter ref="A1:W1007" xr:uid="{00000000-0009-0000-0000-00000B000000}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W1006"/>
  <sheetViews>
    <sheetView workbookViewId="0">
      <selection activeCell="H1" sqref="H1"/>
    </sheetView>
  </sheetViews>
  <sheetFormatPr defaultColWidth="9.140625" defaultRowHeight="15" x14ac:dyDescent="0.25"/>
  <cols>
    <col min="1" max="1" width="10.7109375" style="9" customWidth="1"/>
    <col min="2" max="2" width="9.140625" style="10" customWidth="1"/>
    <col min="3" max="16" width="9.140625" style="10"/>
  </cols>
  <sheetData>
    <row r="1" spans="1:23" x14ac:dyDescent="0.25">
      <c r="A1" s="9">
        <f ca="1">INDIRECT("Statistic!R"&amp;COUNTA(Statistic!$A:$A)-ROW()+1&amp;"C"&amp;COLUMN(),FALSE)</f>
        <v>38135</v>
      </c>
      <c r="B1" s="10">
        <f ca="1">INDIRECT("Statistic!R"&amp;COUNTA(Statistic!$A:$A)-ROW()+1&amp;"C"&amp;COLUMN(),FALSE)</f>
        <v>2.6666666666666668E-2</v>
      </c>
      <c r="C1" s="10">
        <f ca="1">INDIRECT("Statistic!R"&amp;COUNTA(Statistic!$A:$A)-ROW()+1&amp;"C"&amp;COLUMN(),FALSE)</f>
        <v>0</v>
      </c>
      <c r="D1" s="10">
        <f ca="1">INDIRECT("Statistic!R"&amp;COUNTA(Statistic!$A:$A)-ROW()+1&amp;"C"&amp;COLUMN(),FALSE)</f>
        <v>1.3333333333333334E-2</v>
      </c>
      <c r="E1" s="10">
        <f ca="1">INDIRECT("Statistic!R"&amp;COUNTA(Statistic!$A:$A)-ROW()+1&amp;"C"&amp;COLUMN(),FALSE)</f>
        <v>1.3333333333333334E-2</v>
      </c>
      <c r="F1" s="10">
        <f ca="1">INDIRECT("Statistic!R"&amp;COUNTA(Statistic!$A:$A)-ROW()+1&amp;"C"&amp;COLUMN(),FALSE)</f>
        <v>1.3333333333333334E-2</v>
      </c>
      <c r="G1" s="10">
        <f ca="1">INDIRECT("Statistic!R"&amp;COUNTA(Statistic!$A:$A)-ROW()+1&amp;"C"&amp;COLUMN(),FALSE)</f>
        <v>0.16000000000000003</v>
      </c>
      <c r="H1" s="10">
        <f ca="1">INDIRECT("Statistic!R"&amp;COUNTA(Statistic!$A:$A)-ROW()+1&amp;"C"&amp;COLUMN(),FALSE)</f>
        <v>6.6666666666666666E-2</v>
      </c>
      <c r="I1" s="10">
        <f ca="1">INDIRECT("Statistic!R"&amp;COUNTA(Statistic!$A:$A)-ROW()+1&amp;"C"&amp;COLUMN(),FALSE)</f>
        <v>6.6666666666666666E-2</v>
      </c>
      <c r="J1" s="10">
        <f ca="1">INDIRECT("Statistic!R"&amp;COUNTA(Statistic!$A:$A)-ROW()+1&amp;"C"&amp;COLUMN(),FALSE)</f>
        <v>5.3333333333333337E-2</v>
      </c>
      <c r="K1" s="10">
        <f ca="1">INDIRECT("Statistic!R"&amp;COUNTA(Statistic!$A:$A)-ROW()+1&amp;"C"&amp;COLUMN(),FALSE)</f>
        <v>0</v>
      </c>
      <c r="L1" s="10">
        <f ca="1">INDIRECT("Statistic!R"&amp;COUNTA(Statistic!$A:$A)-ROW()+1&amp;"C"&amp;COLUMN(),FALSE)</f>
        <v>1.459633699633699E-2</v>
      </c>
      <c r="M1" s="10">
        <f ca="1">INDIRECT("Statistic!R"&amp;COUNTA(Statistic!$A:$A)-ROW()+1&amp;"C"&amp;COLUMN(),FALSE)</f>
        <v>0.22666666666666668</v>
      </c>
      <c r="N1" s="10">
        <f ca="1">INDIRECT("Statistic!R"&amp;COUNTA(Statistic!$A:$A)-ROW()+1&amp;"C"&amp;COLUMN(),FALSE)</f>
        <v>0.16000000000000003</v>
      </c>
      <c r="O1" s="10">
        <f ca="1">INDIRECT("Statistic!R"&amp;COUNTA(Statistic!$A:$A)-ROW()+1&amp;"C"&amp;COLUMN(),FALSE)</f>
        <v>0</v>
      </c>
      <c r="P1" s="10">
        <f ca="1">INDIRECT("Statistic!R"&amp;COUNTA(Statistic!$A:$A)-ROW()+1&amp;"C"&amp;COLUMN(),FALSE)</f>
        <v>4.9678932178932184E-2</v>
      </c>
      <c r="Q1">
        <f ca="1">INDIRECT("Statistic!R"&amp;COUNTA(Statistic!$A:$A)-ROW()+1&amp;"C"&amp;COLUMN(),FALSE)</f>
        <v>5</v>
      </c>
      <c r="R1">
        <f ca="1">INDIRECT("Statistic!R"&amp;COUNTA(Statistic!$A:$A)-ROW()+1&amp;"C"&amp;COLUMN(),FALSE)</f>
        <v>38</v>
      </c>
      <c r="S1">
        <f ca="1">INDIRECT("Statistic!R"&amp;COUNTA(Statistic!$A:$A)-ROW()+1&amp;"C"&amp;COLUMN(),FALSE)</f>
        <v>20</v>
      </c>
      <c r="T1">
        <f ca="1">INDIRECT("Statistic!R"&amp;COUNTA(Statistic!$A:$A)-ROW()+1&amp;"C"&amp;COLUMN(),FALSE)</f>
        <v>20</v>
      </c>
      <c r="U1">
        <f ca="1">INDIRECT("Statistic!R"&amp;COUNTA(Statistic!$A:$A)-ROW()+1&amp;"C"&amp;COLUMN(),FALSE)</f>
        <v>20</v>
      </c>
      <c r="V1">
        <f ca="1">INDIRECT("Statistic!R"&amp;COUNTA(Statistic!$A:$A)-ROW()+1&amp;"C"&amp;COLUMN(),FALSE)</f>
        <v>1</v>
      </c>
      <c r="W1">
        <f ca="1">INDIRECT("Statistic!R"&amp;COUNTA(Statistic!$A:$A)-ROW()+1&amp;"C"&amp;COLUMN(),FALSE)</f>
        <v>4</v>
      </c>
    </row>
    <row r="2" spans="1:23" x14ac:dyDescent="0.25">
      <c r="A2" s="9">
        <f ca="1">INDIRECT("Statistic!R"&amp;COUNTA(Statistic!$A:$A)-ROW()+1&amp;"C"&amp;COLUMN(),FALSE)</f>
        <v>38142</v>
      </c>
      <c r="B2" s="10">
        <f ca="1">INDIRECT("Statistic!R"&amp;COUNTA(Statistic!$A:$A)-ROW()+1&amp;"C"&amp;COLUMN(),FALSE)</f>
        <v>0</v>
      </c>
      <c r="C2" s="10">
        <f ca="1">INDIRECT("Statistic!R"&amp;COUNTA(Statistic!$A:$A)-ROW()+1&amp;"C"&amp;COLUMN(),FALSE)</f>
        <v>1.2500000000000001E-2</v>
      </c>
      <c r="D2" s="10">
        <f ca="1">INDIRECT("Statistic!R"&amp;COUNTA(Statistic!$A:$A)-ROW()+1&amp;"C"&amp;COLUMN(),FALSE)</f>
        <v>0</v>
      </c>
      <c r="E2" s="10">
        <f ca="1">INDIRECT("Statistic!R"&amp;COUNTA(Statistic!$A:$A)-ROW()+1&amp;"C"&amp;COLUMN(),FALSE)</f>
        <v>1.6666666666666668E-3</v>
      </c>
      <c r="F2" s="10">
        <f ca="1">INDIRECT("Statistic!R"&amp;COUNTA(Statistic!$A:$A)-ROW()+1&amp;"C"&amp;COLUMN(),FALSE)</f>
        <v>1.2500000000000001E-2</v>
      </c>
      <c r="G2" s="10">
        <f ca="1">INDIRECT("Statistic!R"&amp;COUNTA(Statistic!$A:$A)-ROW()+1&amp;"C"&amp;COLUMN(),FALSE)</f>
        <v>6.25E-2</v>
      </c>
      <c r="H2" s="10">
        <f ca="1">INDIRECT("Statistic!R"&amp;COUNTA(Statistic!$A:$A)-ROW()+1&amp;"C"&amp;COLUMN(),FALSE)</f>
        <v>2.8409090909090908E-2</v>
      </c>
      <c r="I2" s="10">
        <f ca="1">INDIRECT("Statistic!R"&amp;COUNTA(Statistic!$A:$A)-ROW()+1&amp;"C"&amp;COLUMN(),FALSE)</f>
        <v>2.6666666666666668E-2</v>
      </c>
      <c r="J2" s="10">
        <f ca="1">INDIRECT("Statistic!R"&amp;COUNTA(Statistic!$A:$A)-ROW()+1&amp;"C"&amp;COLUMN(),FALSE)</f>
        <v>0.05</v>
      </c>
      <c r="K2" s="10">
        <f ca="1">INDIRECT("Statistic!R"&amp;COUNTA(Statistic!$A:$A)-ROW()+1&amp;"C"&amp;COLUMN(),FALSE)</f>
        <v>0</v>
      </c>
      <c r="L2" s="10">
        <f ca="1">INDIRECT("Statistic!R"&amp;COUNTA(Statistic!$A:$A)-ROW()+1&amp;"C"&amp;COLUMN(),FALSE)</f>
        <v>1.4363220113220112E-2</v>
      </c>
      <c r="M2" s="10">
        <f ca="1">INDIRECT("Statistic!R"&amp;COUNTA(Statistic!$A:$A)-ROW()+1&amp;"C"&amp;COLUMN(),FALSE)</f>
        <v>9.0909090909090912E-2</v>
      </c>
      <c r="N2" s="10">
        <f ca="1">INDIRECT("Statistic!R"&amp;COUNTA(Statistic!$A:$A)-ROW()+1&amp;"C"&amp;COLUMN(),FALSE)</f>
        <v>0.1171875</v>
      </c>
      <c r="O2" s="10">
        <f ca="1">INDIRECT("Statistic!R"&amp;COUNTA(Statistic!$A:$A)-ROW()+1&amp;"C"&amp;COLUMN(),FALSE)</f>
        <v>0</v>
      </c>
      <c r="P2" s="10">
        <f ca="1">INDIRECT("Statistic!R"&amp;COUNTA(Statistic!$A:$A)-ROW()+1&amp;"C"&amp;COLUMN(),FALSE)</f>
        <v>4.6855271464646457E-2</v>
      </c>
      <c r="Q2">
        <f ca="1">INDIRECT("Statistic!R"&amp;COUNTA(Statistic!$A:$A)-ROW()+1&amp;"C"&amp;COLUMN(),FALSE)</f>
        <v>39</v>
      </c>
      <c r="R2">
        <f ca="1">INDIRECT("Statistic!R"&amp;COUNTA(Statistic!$A:$A)-ROW()+1&amp;"C"&amp;COLUMN(),FALSE)</f>
        <v>21</v>
      </c>
      <c r="S2">
        <f ca="1">INDIRECT("Statistic!R"&amp;COUNTA(Statistic!$A:$A)-ROW()+1&amp;"C"&amp;COLUMN(),FALSE)</f>
        <v>39</v>
      </c>
      <c r="T2">
        <f ca="1">INDIRECT("Statistic!R"&amp;COUNTA(Statistic!$A:$A)-ROW()+1&amp;"C"&amp;COLUMN(),FALSE)</f>
        <v>38</v>
      </c>
      <c r="U2">
        <f ca="1">INDIRECT("Statistic!R"&amp;COUNTA(Statistic!$A:$A)-ROW()+1&amp;"C"&amp;COLUMN(),FALSE)</f>
        <v>21</v>
      </c>
      <c r="V2">
        <f ca="1">INDIRECT("Statistic!R"&amp;COUNTA(Statistic!$A:$A)-ROW()+1&amp;"C"&amp;COLUMN(),FALSE)</f>
        <v>4</v>
      </c>
      <c r="W2">
        <f ca="1">INDIRECT("Statistic!R"&amp;COUNTA(Statistic!$A:$A)-ROW()+1&amp;"C"&amp;COLUMN(),FALSE)</f>
        <v>9</v>
      </c>
    </row>
    <row r="3" spans="1:23" x14ac:dyDescent="0.25">
      <c r="A3" s="9">
        <f ca="1">INDIRECT("Statistic!R"&amp;COUNTA(Statistic!$A:$A)-ROW()+1&amp;"C"&amp;COLUMN(),FALSE)</f>
        <v>38149</v>
      </c>
      <c r="B3" s="10">
        <f ca="1">INDIRECT("Statistic!R"&amp;COUNTA(Statistic!$A:$A)-ROW()+1&amp;"C"&amp;COLUMN(),FALSE)</f>
        <v>0</v>
      </c>
      <c r="C3" s="10">
        <f ca="1">INDIRECT("Statistic!R"&amp;COUNTA(Statistic!$A:$A)-ROW()+1&amp;"C"&amp;COLUMN(),FALSE)</f>
        <v>2.3529411764705882E-2</v>
      </c>
      <c r="D3" s="10">
        <f ca="1">INDIRECT("Statistic!R"&amp;COUNTA(Statistic!$A:$A)-ROW()+1&amp;"C"&amp;COLUMN(),FALSE)</f>
        <v>0</v>
      </c>
      <c r="E3" s="10">
        <f ca="1">INDIRECT("Statistic!R"&amp;COUNTA(Statistic!$A:$A)-ROW()+1&amp;"C"&amp;COLUMN(),FALSE)</f>
        <v>3.5294117647058823E-2</v>
      </c>
      <c r="F3" s="10">
        <f ca="1">INDIRECT("Statistic!R"&amp;COUNTA(Statistic!$A:$A)-ROW()+1&amp;"C"&amp;COLUMN(),FALSE)</f>
        <v>2.3529411764705882E-2</v>
      </c>
      <c r="G3" s="10">
        <f ca="1">INDIRECT("Statistic!R"&amp;COUNTA(Statistic!$A:$A)-ROW()+1&amp;"C"&amp;COLUMN(),FALSE)</f>
        <v>4.4117647058823532E-2</v>
      </c>
      <c r="H3" s="10">
        <f ca="1">INDIRECT("Statistic!R"&amp;COUNTA(Statistic!$A:$A)-ROW()+1&amp;"C"&amp;COLUMN(),FALSE)</f>
        <v>1.1029411764705883E-2</v>
      </c>
      <c r="I3" s="10">
        <f ca="1">INDIRECT("Statistic!R"&amp;COUNTA(Statistic!$A:$A)-ROW()+1&amp;"C"&amp;COLUMN(),FALSE)</f>
        <v>8.2352941176470587E-2</v>
      </c>
      <c r="J3" s="10">
        <f ca="1">INDIRECT("Statistic!R"&amp;COUNTA(Statistic!$A:$A)-ROW()+1&amp;"C"&amp;COLUMN(),FALSE)</f>
        <v>4.7058823529411764E-2</v>
      </c>
      <c r="K3" s="10">
        <f ca="1">INDIRECT("Statistic!R"&amp;COUNTA(Statistic!$A:$A)-ROW()+1&amp;"C"&amp;COLUMN(),FALSE)</f>
        <v>0</v>
      </c>
      <c r="L3" s="10">
        <f ca="1">INDIRECT("Statistic!R"&amp;COUNTA(Statistic!$A:$A)-ROW()+1&amp;"C"&amp;COLUMN(),FALSE)</f>
        <v>1.5325239466415936E-2</v>
      </c>
      <c r="M3" s="10">
        <f ca="1">INDIRECT("Statistic!R"&amp;COUNTA(Statistic!$A:$A)-ROW()+1&amp;"C"&amp;COLUMN(),FALSE)</f>
        <v>5.5147058823529417E-2</v>
      </c>
      <c r="N3" s="10">
        <f ca="1">INDIRECT("Statistic!R"&amp;COUNTA(Statistic!$A:$A)-ROW()+1&amp;"C"&amp;COLUMN(),FALSE)</f>
        <v>0.1372549019607843</v>
      </c>
      <c r="O3" s="10">
        <f ca="1">INDIRECT("Statistic!R"&amp;COUNTA(Statistic!$A:$A)-ROW()+1&amp;"C"&amp;COLUMN(),FALSE)</f>
        <v>0</v>
      </c>
      <c r="P3" s="10">
        <f ca="1">INDIRECT("Statistic!R"&amp;COUNTA(Statistic!$A:$A)-ROW()+1&amp;"C"&amp;COLUMN(),FALSE)</f>
        <v>4.8100490196078427E-2</v>
      </c>
      <c r="Q3">
        <f ca="1">INDIRECT("Statistic!R"&amp;COUNTA(Statistic!$A:$A)-ROW()+1&amp;"C"&amp;COLUMN(),FALSE)</f>
        <v>41</v>
      </c>
      <c r="R3">
        <f ca="1">INDIRECT("Statistic!R"&amp;COUNTA(Statistic!$A:$A)-ROW()+1&amp;"C"&amp;COLUMN(),FALSE)</f>
        <v>9</v>
      </c>
      <c r="S3">
        <f ca="1">INDIRECT("Statistic!R"&amp;COUNTA(Statistic!$A:$A)-ROW()+1&amp;"C"&amp;COLUMN(),FALSE)</f>
        <v>41</v>
      </c>
      <c r="T3">
        <f ca="1">INDIRECT("Statistic!R"&amp;COUNTA(Statistic!$A:$A)-ROW()+1&amp;"C"&amp;COLUMN(),FALSE)</f>
        <v>3</v>
      </c>
      <c r="U3">
        <f ca="1">INDIRECT("Statistic!R"&amp;COUNTA(Statistic!$A:$A)-ROW()+1&amp;"C"&amp;COLUMN(),FALSE)</f>
        <v>9</v>
      </c>
      <c r="V3">
        <f ca="1">INDIRECT("Statistic!R"&amp;COUNTA(Statistic!$A:$A)-ROW()+1&amp;"C"&amp;COLUMN(),FALSE)</f>
        <v>5</v>
      </c>
      <c r="W3">
        <f ca="1">INDIRECT("Statistic!R"&amp;COUNTA(Statistic!$A:$A)-ROW()+1&amp;"C"&amp;COLUMN(),FALSE)</f>
        <v>9</v>
      </c>
    </row>
    <row r="4" spans="1:23" x14ac:dyDescent="0.25">
      <c r="A4" s="9">
        <f ca="1">INDIRECT("Statistic!R"&amp;COUNTA(Statistic!$A:$A)-ROW()+1&amp;"C"&amp;COLUMN(),FALSE)</f>
        <v>38156</v>
      </c>
      <c r="B4" s="10">
        <f ca="1">INDIRECT("Statistic!R"&amp;COUNTA(Statistic!$A:$A)-ROW()+1&amp;"C"&amp;COLUMN(),FALSE)</f>
        <v>1.1111111111111112E-2</v>
      </c>
      <c r="C4" s="10">
        <f ca="1">INDIRECT("Statistic!R"&amp;COUNTA(Statistic!$A:$A)-ROW()+1&amp;"C"&amp;COLUMN(),FALSE)</f>
        <v>3.3333333333333333E-2</v>
      </c>
      <c r="D4" s="10">
        <f ca="1">INDIRECT("Statistic!R"&amp;COUNTA(Statistic!$A:$A)-ROW()+1&amp;"C"&amp;COLUMN(),FALSE)</f>
        <v>2.2222222222222223E-2</v>
      </c>
      <c r="E4" s="10">
        <f ca="1">INDIRECT("Statistic!R"&amp;COUNTA(Statistic!$A:$A)-ROW()+1&amp;"C"&amp;COLUMN(),FALSE)</f>
        <v>1.1111111111111112E-2</v>
      </c>
      <c r="F4" s="10">
        <f ca="1">INDIRECT("Statistic!R"&amp;COUNTA(Statistic!$A:$A)-ROW()+1&amp;"C"&amp;COLUMN(),FALSE)</f>
        <v>1.1111111111111112E-2</v>
      </c>
      <c r="G4" s="10">
        <f ca="1">INDIRECT("Statistic!R"&amp;COUNTA(Statistic!$A:$A)-ROW()+1&amp;"C"&amp;COLUMN(),FALSE)</f>
        <v>0.1388888888888889</v>
      </c>
      <c r="H4" s="10">
        <f ca="1">INDIRECT("Statistic!R"&amp;COUNTA(Statistic!$A:$A)-ROW()+1&amp;"C"&amp;COLUMN(),FALSE)</f>
        <v>8.3333333333333329E-2</v>
      </c>
      <c r="I4" s="10">
        <f ca="1">INDIRECT("Statistic!R"&amp;COUNTA(Statistic!$A:$A)-ROW()+1&amp;"C"&amp;COLUMN(),FALSE)</f>
        <v>8.8888888888888892E-2</v>
      </c>
      <c r="J4" s="10">
        <f ca="1">INDIRECT("Statistic!R"&amp;COUNTA(Statistic!$A:$A)-ROW()+1&amp;"C"&amp;COLUMN(),FALSE)</f>
        <v>4.4444444444444446E-2</v>
      </c>
      <c r="K4" s="10">
        <f ca="1">INDIRECT("Statistic!R"&amp;COUNTA(Statistic!$A:$A)-ROW()+1&amp;"C"&amp;COLUMN(),FALSE)</f>
        <v>0</v>
      </c>
      <c r="L4" s="10">
        <f ca="1">INDIRECT("Statistic!R"&amp;COUNTA(Statistic!$A:$A)-ROW()+1&amp;"C"&amp;COLUMN(),FALSE)</f>
        <v>1.4285754985754986E-2</v>
      </c>
      <c r="M4" s="10">
        <f ca="1">INDIRECT("Statistic!R"&amp;COUNTA(Statistic!$A:$A)-ROW()+1&amp;"C"&amp;COLUMN(),FALSE)</f>
        <v>0.22222222222222221</v>
      </c>
      <c r="N4" s="10">
        <f ca="1">INDIRECT("Statistic!R"&amp;COUNTA(Statistic!$A:$A)-ROW()+1&amp;"C"&amp;COLUMN(),FALSE)</f>
        <v>0.16203703703703703</v>
      </c>
      <c r="O4" s="10">
        <f ca="1">INDIRECT("Statistic!R"&amp;COUNTA(Statistic!$A:$A)-ROW()+1&amp;"C"&amp;COLUMN(),FALSE)</f>
        <v>0</v>
      </c>
      <c r="P4" s="10">
        <f ca="1">INDIRECT("Statistic!R"&amp;COUNTA(Statistic!$A:$A)-ROW()+1&amp;"C"&amp;COLUMN(),FALSE)</f>
        <v>5.4646164021164033E-2</v>
      </c>
      <c r="Q4">
        <f ca="1">INDIRECT("Statistic!R"&amp;COUNTA(Statistic!$A:$A)-ROW()+1&amp;"C"&amp;COLUMN(),FALSE)</f>
        <v>22</v>
      </c>
      <c r="R4">
        <f ca="1">INDIRECT("Statistic!R"&amp;COUNTA(Statistic!$A:$A)-ROW()+1&amp;"C"&amp;COLUMN(),FALSE)</f>
        <v>3</v>
      </c>
      <c r="S4">
        <f ca="1">INDIRECT("Statistic!R"&amp;COUNTA(Statistic!$A:$A)-ROW()+1&amp;"C"&amp;COLUMN(),FALSE)</f>
        <v>8</v>
      </c>
      <c r="T4">
        <f ca="1">INDIRECT("Statistic!R"&amp;COUNTA(Statistic!$A:$A)-ROW()+1&amp;"C"&amp;COLUMN(),FALSE)</f>
        <v>22</v>
      </c>
      <c r="U4">
        <f ca="1">INDIRECT("Statistic!R"&amp;COUNTA(Statistic!$A:$A)-ROW()+1&amp;"C"&amp;COLUMN(),FALSE)</f>
        <v>22</v>
      </c>
      <c r="V4">
        <f ca="1">INDIRECT("Statistic!R"&amp;COUNTA(Statistic!$A:$A)-ROW()+1&amp;"C"&amp;COLUMN(),FALSE)</f>
        <v>2</v>
      </c>
      <c r="W4">
        <f ca="1">INDIRECT("Statistic!R"&amp;COUNTA(Statistic!$A:$A)-ROW()+1&amp;"C"&amp;COLUMN(),FALSE)</f>
        <v>4</v>
      </c>
    </row>
    <row r="5" spans="1:23" x14ac:dyDescent="0.25">
      <c r="A5" s="9">
        <f ca="1">INDIRECT("Statistic!R"&amp;COUNTA(Statistic!$A:$A)-ROW()+1&amp;"C"&amp;COLUMN(),FALSE)</f>
        <v>38163</v>
      </c>
      <c r="B5" s="10">
        <f ca="1">INDIRECT("Statistic!R"&amp;COUNTA(Statistic!$A:$A)-ROW()+1&amp;"C"&amp;COLUMN(),FALSE)</f>
        <v>1.8045112781954885E-2</v>
      </c>
      <c r="C5" s="10">
        <f ca="1">INDIRECT("Statistic!R"&amp;COUNTA(Statistic!$A:$A)-ROW()+1&amp;"C"&amp;COLUMN(),FALSE)</f>
        <v>3.1578947368421054E-2</v>
      </c>
      <c r="D5" s="10">
        <f ca="1">INDIRECT("Statistic!R"&amp;COUNTA(Statistic!$A:$A)-ROW()+1&amp;"C"&amp;COLUMN(),FALSE)</f>
        <v>0</v>
      </c>
      <c r="E5" s="10">
        <f ca="1">INDIRECT("Statistic!R"&amp;COUNTA(Statistic!$A:$A)-ROW()+1&amp;"C"&amp;COLUMN(),FALSE)</f>
        <v>1.0526315789473684E-2</v>
      </c>
      <c r="F5" s="10">
        <f ca="1">INDIRECT("Statistic!R"&amp;COUNTA(Statistic!$A:$A)-ROW()+1&amp;"C"&amp;COLUMN(),FALSE)</f>
        <v>1.4035087719298244E-2</v>
      </c>
      <c r="G5" s="10">
        <f ca="1">INDIRECT("Statistic!R"&amp;COUNTA(Statistic!$A:$A)-ROW()+1&amp;"C"&amp;COLUMN(),FALSE)</f>
        <v>4.5112781954887216E-2</v>
      </c>
      <c r="H5" s="10">
        <f ca="1">INDIRECT("Statistic!R"&amp;COUNTA(Statistic!$A:$A)-ROW()+1&amp;"C"&amp;COLUMN(),FALSE)</f>
        <v>6.3157894736842107E-2</v>
      </c>
      <c r="I5" s="10">
        <f ca="1">INDIRECT("Statistic!R"&amp;COUNTA(Statistic!$A:$A)-ROW()+1&amp;"C"&amp;COLUMN(),FALSE)</f>
        <v>7.4185463659147868E-2</v>
      </c>
      <c r="J5" s="10">
        <f ca="1">INDIRECT("Statistic!R"&amp;COUNTA(Statistic!$A:$A)-ROW()+1&amp;"C"&amp;COLUMN(),FALSE)</f>
        <v>4.2105263157894736E-2</v>
      </c>
      <c r="K5" s="10">
        <f ca="1">INDIRECT("Statistic!R"&amp;COUNTA(Statistic!$A:$A)-ROW()+1&amp;"C"&amp;COLUMN(),FALSE)</f>
        <v>0</v>
      </c>
      <c r="L5" s="10">
        <f ca="1">INDIRECT("Statistic!R"&amp;COUNTA(Statistic!$A:$A)-ROW()+1&amp;"C"&amp;COLUMN(),FALSE)</f>
        <v>1.4194772478983007E-2</v>
      </c>
      <c r="M5" s="10">
        <f ca="1">INDIRECT("Statistic!R"&amp;COUNTA(Statistic!$A:$A)-ROW()+1&amp;"C"&amp;COLUMN(),FALSE)</f>
        <v>0.10827067669172932</v>
      </c>
      <c r="N5" s="10">
        <f ca="1">INDIRECT("Statistic!R"&amp;COUNTA(Statistic!$A:$A)-ROW()+1&amp;"C"&amp;COLUMN(),FALSE)</f>
        <v>0.15350877192982457</v>
      </c>
      <c r="O5" s="10">
        <f ca="1">INDIRECT("Statistic!R"&amp;COUNTA(Statistic!$A:$A)-ROW()+1&amp;"C"&amp;COLUMN(),FALSE)</f>
        <v>0</v>
      </c>
      <c r="P5" s="10">
        <f ca="1">INDIRECT("Statistic!R"&amp;COUNTA(Statistic!$A:$A)-ROW()+1&amp;"C"&amp;COLUMN(),FALSE)</f>
        <v>4.8052422723475353E-2</v>
      </c>
      <c r="Q5">
        <f ca="1">INDIRECT("Statistic!R"&amp;COUNTA(Statistic!$A:$A)-ROW()+1&amp;"C"&amp;COLUMN(),FALSE)</f>
        <v>18</v>
      </c>
      <c r="R5">
        <f ca="1">INDIRECT("Statistic!R"&amp;COUNTA(Statistic!$A:$A)-ROW()+1&amp;"C"&amp;COLUMN(),FALSE)</f>
        <v>4</v>
      </c>
      <c r="S5">
        <f ca="1">INDIRECT("Statistic!R"&amp;COUNTA(Statistic!$A:$A)-ROW()+1&amp;"C"&amp;COLUMN(),FALSE)</f>
        <v>43</v>
      </c>
      <c r="T5">
        <f ca="1">INDIRECT("Statistic!R"&amp;COUNTA(Statistic!$A:$A)-ROW()+1&amp;"C"&amp;COLUMN(),FALSE)</f>
        <v>23</v>
      </c>
      <c r="U5">
        <f ca="1">INDIRECT("Statistic!R"&amp;COUNTA(Statistic!$A:$A)-ROW()+1&amp;"C"&amp;COLUMN(),FALSE)</f>
        <v>22</v>
      </c>
      <c r="V5">
        <f ca="1">INDIRECT("Statistic!R"&amp;COUNTA(Statistic!$A:$A)-ROW()+1&amp;"C"&amp;COLUMN(),FALSE)</f>
        <v>5</v>
      </c>
      <c r="W5">
        <f ca="1">INDIRECT("Statistic!R"&amp;COUNTA(Statistic!$A:$A)-ROW()+1&amp;"C"&amp;COLUMN(),FALSE)</f>
        <v>4</v>
      </c>
    </row>
    <row r="6" spans="1:23" x14ac:dyDescent="0.25">
      <c r="A6" s="9">
        <f ca="1">INDIRECT("Statistic!R"&amp;COUNTA(Statistic!$A:$A)-ROW()+1&amp;"C"&amp;COLUMN(),FALSE)</f>
        <v>38170</v>
      </c>
      <c r="B6" s="10">
        <f ca="1">INDIRECT("Statistic!R"&amp;COUNTA(Statistic!$A:$A)-ROW()+1&amp;"C"&amp;COLUMN(),FALSE)</f>
        <v>0.04</v>
      </c>
      <c r="C6" s="10">
        <f ca="1">INDIRECT("Statistic!R"&amp;COUNTA(Statistic!$A:$A)-ROW()+1&amp;"C"&amp;COLUMN(),FALSE)</f>
        <v>1.3333333333333332E-2</v>
      </c>
      <c r="D6" s="10">
        <f ca="1">INDIRECT("Statistic!R"&amp;COUNTA(Statistic!$A:$A)-ROW()+1&amp;"C"&amp;COLUMN(),FALSE)</f>
        <v>0.02</v>
      </c>
      <c r="E6" s="10">
        <f ca="1">INDIRECT("Statistic!R"&amp;COUNTA(Statistic!$A:$A)-ROW()+1&amp;"C"&amp;COLUMN(),FALSE)</f>
        <v>8.5714285714285701E-3</v>
      </c>
      <c r="F6" s="10">
        <f ca="1">INDIRECT("Statistic!R"&amp;COUNTA(Statistic!$A:$A)-ROW()+1&amp;"C"&amp;COLUMN(),FALSE)</f>
        <v>6.6666666666666662E-3</v>
      </c>
      <c r="G6" s="10">
        <f ca="1">INDIRECT("Statistic!R"&amp;COUNTA(Statistic!$A:$A)-ROW()+1&amp;"C"&amp;COLUMN(),FALSE)</f>
        <v>3.125E-2</v>
      </c>
      <c r="H6" s="10">
        <f ca="1">INDIRECT("Statistic!R"&amp;COUNTA(Statistic!$A:$A)-ROW()+1&amp;"C"&amp;COLUMN(),FALSE)</f>
        <v>3.7499999999999999E-2</v>
      </c>
      <c r="I6" s="10">
        <f ca="1">INDIRECT("Statistic!R"&amp;COUNTA(Statistic!$A:$A)-ROW()+1&amp;"C"&amp;COLUMN(),FALSE)</f>
        <v>8.8571428571428565E-2</v>
      </c>
      <c r="J6" s="10">
        <f ca="1">INDIRECT("Statistic!R"&amp;COUNTA(Statistic!$A:$A)-ROW()+1&amp;"C"&amp;COLUMN(),FALSE)</f>
        <v>0.04</v>
      </c>
      <c r="K6" s="10">
        <f ca="1">INDIRECT("Statistic!R"&amp;COUNTA(Statistic!$A:$A)-ROW()+1&amp;"C"&amp;COLUMN(),FALSE)</f>
        <v>0</v>
      </c>
      <c r="L6" s="10">
        <f ca="1">INDIRECT("Statistic!R"&amp;COUNTA(Statistic!$A:$A)-ROW()+1&amp;"C"&amp;COLUMN(),FALSE)</f>
        <v>1.3426711066711068E-2</v>
      </c>
      <c r="M6" s="10">
        <f ca="1">INDIRECT("Statistic!R"&amp;COUNTA(Statistic!$A:$A)-ROW()+1&amp;"C"&amp;COLUMN(),FALSE)</f>
        <v>6.8750000000000006E-2</v>
      </c>
      <c r="N6" s="10">
        <f ca="1">INDIRECT("Statistic!R"&amp;COUNTA(Statistic!$A:$A)-ROW()+1&amp;"C"&amp;COLUMN(),FALSE)</f>
        <v>0.14583333333333334</v>
      </c>
      <c r="O6" s="10">
        <f ca="1">INDIRECT("Statistic!R"&amp;COUNTA(Statistic!$A:$A)-ROW()+1&amp;"C"&amp;COLUMN(),FALSE)</f>
        <v>0</v>
      </c>
      <c r="P6" s="10">
        <f ca="1">INDIRECT("Statistic!R"&amp;COUNTA(Statistic!$A:$A)-ROW()+1&amp;"C"&amp;COLUMN(),FALSE)</f>
        <v>4.8958333333333333E-2</v>
      </c>
      <c r="Q6">
        <f ca="1">INDIRECT("Statistic!R"&amp;COUNTA(Statistic!$A:$A)-ROW()+1&amp;"C"&amp;COLUMN(),FALSE)</f>
        <v>1</v>
      </c>
      <c r="R6">
        <f ca="1">INDIRECT("Statistic!R"&amp;COUNTA(Statistic!$A:$A)-ROW()+1&amp;"C"&amp;COLUMN(),FALSE)</f>
        <v>21</v>
      </c>
      <c r="S6">
        <f ca="1">INDIRECT("Statistic!R"&amp;COUNTA(Statistic!$A:$A)-ROW()+1&amp;"C"&amp;COLUMN(),FALSE)</f>
        <v>8</v>
      </c>
      <c r="T6">
        <f ca="1">INDIRECT("Statistic!R"&amp;COUNTA(Statistic!$A:$A)-ROW()+1&amp;"C"&amp;COLUMN(),FALSE)</f>
        <v>36</v>
      </c>
      <c r="U6">
        <f ca="1">INDIRECT("Statistic!R"&amp;COUNTA(Statistic!$A:$A)-ROW()+1&amp;"C"&amp;COLUMN(),FALSE)</f>
        <v>38</v>
      </c>
      <c r="V6">
        <f ca="1">INDIRECT("Statistic!R"&amp;COUNTA(Statistic!$A:$A)-ROW()+1&amp;"C"&amp;COLUMN(),FALSE)</f>
        <v>8</v>
      </c>
      <c r="W6">
        <f ca="1">INDIRECT("Statistic!R"&amp;COUNTA(Statistic!$A:$A)-ROW()+1&amp;"C"&amp;COLUMN(),FALSE)</f>
        <v>6</v>
      </c>
    </row>
    <row r="7" spans="1:23" x14ac:dyDescent="0.25">
      <c r="A7" s="9">
        <f ca="1">INDIRECT("Statistic!R"&amp;COUNTA(Statistic!$A:$A)-ROW()+1&amp;"C"&amp;COLUMN(),FALSE)</f>
        <v>38177</v>
      </c>
      <c r="B7" s="10">
        <f ca="1">INDIRECT("Statistic!R"&amp;COUNTA(Statistic!$A:$A)-ROW()+1&amp;"C"&amp;COLUMN(),FALSE)</f>
        <v>1.9047619047619049E-2</v>
      </c>
      <c r="C7" s="10">
        <f ca="1">INDIRECT("Statistic!R"&amp;COUNTA(Statistic!$A:$A)-ROW()+1&amp;"C"&amp;COLUMN(),FALSE)</f>
        <v>9.5238095238095247E-3</v>
      </c>
      <c r="D7" s="10">
        <f ca="1">INDIRECT("Statistic!R"&amp;COUNTA(Statistic!$A:$A)-ROW()+1&amp;"C"&amp;COLUMN(),FALSE)</f>
        <v>9.5238095238095247E-3</v>
      </c>
      <c r="E7" s="10">
        <f ca="1">INDIRECT("Statistic!R"&amp;COUNTA(Statistic!$A:$A)-ROW()+1&amp;"C"&amp;COLUMN(),FALSE)</f>
        <v>1.9047619047619049E-2</v>
      </c>
      <c r="F7" s="10">
        <f ca="1">INDIRECT("Statistic!R"&amp;COUNTA(Statistic!$A:$A)-ROW()+1&amp;"C"&amp;COLUMN(),FALSE)</f>
        <v>1.038961038961039E-2</v>
      </c>
      <c r="G7" s="10">
        <f ca="1">INDIRECT("Statistic!R"&amp;COUNTA(Statistic!$A:$A)-ROW()+1&amp;"C"&amp;COLUMN(),FALSE)</f>
        <v>2.3809523809523808E-2</v>
      </c>
      <c r="H7" s="10">
        <f ca="1">INDIRECT("Statistic!R"&amp;COUNTA(Statistic!$A:$A)-ROW()+1&amp;"C"&amp;COLUMN(),FALSE)</f>
        <v>9.5238095238095233E-2</v>
      </c>
      <c r="I7" s="10">
        <f ca="1">INDIRECT("Statistic!R"&amp;COUNTA(Statistic!$A:$A)-ROW()+1&amp;"C"&amp;COLUMN(),FALSE)</f>
        <v>6.7532467532467541E-2</v>
      </c>
      <c r="J7" s="10">
        <f ca="1">INDIRECT("Statistic!R"&amp;COUNTA(Statistic!$A:$A)-ROW()+1&amp;"C"&amp;COLUMN(),FALSE)</f>
        <v>3.8095238095238099E-2</v>
      </c>
      <c r="K7" s="10">
        <f ca="1">INDIRECT("Statistic!R"&amp;COUNTA(Statistic!$A:$A)-ROW()+1&amp;"C"&amp;COLUMN(),FALSE)</f>
        <v>0</v>
      </c>
      <c r="L7" s="10">
        <f ca="1">INDIRECT("Statistic!R"&amp;COUNTA(Statistic!$A:$A)-ROW()+1&amp;"C"&amp;COLUMN(),FALSE)</f>
        <v>1.3029984301412873E-2</v>
      </c>
      <c r="M7" s="10">
        <f ca="1">INDIRECT("Statistic!R"&amp;COUNTA(Statistic!$A:$A)-ROW()+1&amp;"C"&amp;COLUMN(),FALSE)</f>
        <v>0.11904761904761904</v>
      </c>
      <c r="N7" s="10">
        <f ca="1">INDIRECT("Statistic!R"&amp;COUNTA(Statistic!$A:$A)-ROW()+1&amp;"C"&amp;COLUMN(),FALSE)</f>
        <v>0.16666666666666666</v>
      </c>
      <c r="O7" s="10">
        <f ca="1">INDIRECT("Statistic!R"&amp;COUNTA(Statistic!$A:$A)-ROW()+1&amp;"C"&amp;COLUMN(),FALSE)</f>
        <v>0</v>
      </c>
      <c r="P7" s="10">
        <f ca="1">INDIRECT("Statistic!R"&amp;COUNTA(Statistic!$A:$A)-ROW()+1&amp;"C"&amp;COLUMN(),FALSE)</f>
        <v>5.3802910052910047E-2</v>
      </c>
      <c r="Q7">
        <f ca="1">INDIRECT("Statistic!R"&amp;COUNTA(Statistic!$A:$A)-ROW()+1&amp;"C"&amp;COLUMN(),FALSE)</f>
        <v>9</v>
      </c>
      <c r="R7">
        <f ca="1">INDIRECT("Statistic!R"&amp;COUNTA(Statistic!$A:$A)-ROW()+1&amp;"C"&amp;COLUMN(),FALSE)</f>
        <v>26</v>
      </c>
      <c r="S7">
        <f ca="1">INDIRECT("Statistic!R"&amp;COUNTA(Statistic!$A:$A)-ROW()+1&amp;"C"&amp;COLUMN(),FALSE)</f>
        <v>26</v>
      </c>
      <c r="T7">
        <f ca="1">INDIRECT("Statistic!R"&amp;COUNTA(Statistic!$A:$A)-ROW()+1&amp;"C"&amp;COLUMN(),FALSE)</f>
        <v>9</v>
      </c>
      <c r="U7">
        <f ca="1">INDIRECT("Statistic!R"&amp;COUNTA(Statistic!$A:$A)-ROW()+1&amp;"C"&amp;COLUMN(),FALSE)</f>
        <v>25</v>
      </c>
      <c r="V7">
        <f ca="1">INDIRECT("Statistic!R"&amp;COUNTA(Statistic!$A:$A)-ROW()+1&amp;"C"&amp;COLUMN(),FALSE)</f>
        <v>9</v>
      </c>
      <c r="W7">
        <f ca="1">INDIRECT("Statistic!R"&amp;COUNTA(Statistic!$A:$A)-ROW()+1&amp;"C"&amp;COLUMN(),FALSE)</f>
        <v>2</v>
      </c>
    </row>
    <row r="8" spans="1:23" x14ac:dyDescent="0.25">
      <c r="A8" s="9">
        <f ca="1">INDIRECT("Statistic!R"&amp;COUNTA(Statistic!$A:$A)-ROW()+1&amp;"C"&amp;COLUMN(),FALSE)</f>
        <v>38184</v>
      </c>
      <c r="B8" s="10">
        <f ca="1">INDIRECT("Statistic!R"&amp;COUNTA(Statistic!$A:$A)-ROW()+1&amp;"C"&amp;COLUMN(),FALSE)</f>
        <v>6.8181818181818179E-3</v>
      </c>
      <c r="C8" s="10">
        <f ca="1">INDIRECT("Statistic!R"&amp;COUNTA(Statistic!$A:$A)-ROW()+1&amp;"C"&amp;COLUMN(),FALSE)</f>
        <v>0</v>
      </c>
      <c r="D8" s="10">
        <f ca="1">INDIRECT("Statistic!R"&amp;COUNTA(Statistic!$A:$A)-ROW()+1&amp;"C"&amp;COLUMN(),FALSE)</f>
        <v>9.0909090909090905E-3</v>
      </c>
      <c r="E8" s="10">
        <f ca="1">INDIRECT("Statistic!R"&amp;COUNTA(Statistic!$A:$A)-ROW()+1&amp;"C"&amp;COLUMN(),FALSE)</f>
        <v>9.0909090909090905E-3</v>
      </c>
      <c r="F8" s="10">
        <f ca="1">INDIRECT("Statistic!R"&amp;COUNTA(Statistic!$A:$A)-ROW()+1&amp;"C"&amp;COLUMN(),FALSE)</f>
        <v>9.0909090909090905E-3</v>
      </c>
      <c r="G8" s="10">
        <f ca="1">INDIRECT("Statistic!R"&amp;COUNTA(Statistic!$A:$A)-ROW()+1&amp;"C"&amp;COLUMN(),FALSE)</f>
        <v>0.15909090909090909</v>
      </c>
      <c r="H8" s="10">
        <f ca="1">INDIRECT("Statistic!R"&amp;COUNTA(Statistic!$A:$A)-ROW()+1&amp;"C"&amp;COLUMN(),FALSE)</f>
        <v>3.4965034965034969E-3</v>
      </c>
      <c r="I8" s="10">
        <f ca="1">INDIRECT("Statistic!R"&amp;COUNTA(Statistic!$A:$A)-ROW()+1&amp;"C"&amp;COLUMN(),FALSE)</f>
        <v>3.4090909090909088E-2</v>
      </c>
      <c r="J8" s="10">
        <f ca="1">INDIRECT("Statistic!R"&amp;COUNTA(Statistic!$A:$A)-ROW()+1&amp;"C"&amp;COLUMN(),FALSE)</f>
        <v>3.6363636363636362E-2</v>
      </c>
      <c r="K8" s="10">
        <f ca="1">INDIRECT("Statistic!R"&amp;COUNTA(Statistic!$A:$A)-ROW()+1&amp;"C"&amp;COLUMN(),FALSE)</f>
        <v>0</v>
      </c>
      <c r="L8" s="10">
        <f ca="1">INDIRECT("Statistic!R"&amp;COUNTA(Statistic!$A:$A)-ROW()+1&amp;"C"&amp;COLUMN(),FALSE)</f>
        <v>1.2349116427557183E-2</v>
      </c>
      <c r="M8" s="10">
        <f ca="1">INDIRECT("Statistic!R"&amp;COUNTA(Statistic!$A:$A)-ROW()+1&amp;"C"&amp;COLUMN(),FALSE)</f>
        <v>0.16258741258741258</v>
      </c>
      <c r="N8" s="10">
        <f ca="1">INDIRECT("Statistic!R"&amp;COUNTA(Statistic!$A:$A)-ROW()+1&amp;"C"&amp;COLUMN(),FALSE)</f>
        <v>0.15909090909090909</v>
      </c>
      <c r="O8" s="10">
        <f ca="1">INDIRECT("Statistic!R"&amp;COUNTA(Statistic!$A:$A)-ROW()+1&amp;"C"&amp;COLUMN(),FALSE)</f>
        <v>0</v>
      </c>
      <c r="P8" s="10">
        <f ca="1">INDIRECT("Statistic!R"&amp;COUNTA(Statistic!$A:$A)-ROW()+1&amp;"C"&amp;COLUMN(),FALSE)</f>
        <v>5.1148157398157403E-2</v>
      </c>
      <c r="Q8">
        <f ca="1">INDIRECT("Statistic!R"&amp;COUNTA(Statistic!$A:$A)-ROW()+1&amp;"C"&amp;COLUMN(),FALSE)</f>
        <v>38</v>
      </c>
      <c r="R8">
        <f ca="1">INDIRECT("Statistic!R"&amp;COUNTA(Statistic!$A:$A)-ROW()+1&amp;"C"&amp;COLUMN(),FALSE)</f>
        <v>44</v>
      </c>
      <c r="S8">
        <f ca="1">INDIRECT("Statistic!R"&amp;COUNTA(Statistic!$A:$A)-ROW()+1&amp;"C"&amp;COLUMN(),FALSE)</f>
        <v>28</v>
      </c>
      <c r="T8">
        <f ca="1">INDIRECT("Statistic!R"&amp;COUNTA(Statistic!$A:$A)-ROW()+1&amp;"C"&amp;COLUMN(),FALSE)</f>
        <v>28</v>
      </c>
      <c r="U8">
        <f ca="1">INDIRECT("Statistic!R"&amp;COUNTA(Statistic!$A:$A)-ROW()+1&amp;"C"&amp;COLUMN(),FALSE)</f>
        <v>28</v>
      </c>
      <c r="V8">
        <f ca="1">INDIRECT("Statistic!R"&amp;COUNTA(Statistic!$A:$A)-ROW()+1&amp;"C"&amp;COLUMN(),FALSE)</f>
        <v>1</v>
      </c>
      <c r="W8">
        <f ca="1">INDIRECT("Statistic!R"&amp;COUNTA(Statistic!$A:$A)-ROW()+1&amp;"C"&amp;COLUMN(),FALSE)</f>
        <v>9</v>
      </c>
    </row>
    <row r="9" spans="1:23" x14ac:dyDescent="0.25">
      <c r="A9" s="9">
        <f ca="1">INDIRECT("Statistic!R"&amp;COUNTA(Statistic!$A:$A)-ROW()+1&amp;"C"&amp;COLUMN(),FALSE)</f>
        <v>38191</v>
      </c>
      <c r="B9" s="10">
        <f ca="1">INDIRECT("Statistic!R"&amp;COUNTA(Statistic!$A:$A)-ROW()+1&amp;"C"&amp;COLUMN(),FALSE)</f>
        <v>1.3043478260869565E-2</v>
      </c>
      <c r="C9" s="10">
        <f ca="1">INDIRECT("Statistic!R"&amp;COUNTA(Statistic!$A:$A)-ROW()+1&amp;"C"&amp;COLUMN(),FALSE)</f>
        <v>2.318840579710145E-2</v>
      </c>
      <c r="D9" s="10">
        <f ca="1">INDIRECT("Statistic!R"&amp;COUNTA(Statistic!$A:$A)-ROW()+1&amp;"C"&amp;COLUMN(),FALSE)</f>
        <v>1.7391304347826087E-2</v>
      </c>
      <c r="E9" s="10">
        <f ca="1">INDIRECT("Statistic!R"&amp;COUNTA(Statistic!$A:$A)-ROW()+1&amp;"C"&amp;COLUMN(),FALSE)</f>
        <v>8.6956521739130438E-4</v>
      </c>
      <c r="F9" s="10">
        <f ca="1">INDIRECT("Statistic!R"&amp;COUNTA(Statistic!$A:$A)-ROW()+1&amp;"C"&amp;COLUMN(),FALSE)</f>
        <v>2.6086956521739129E-2</v>
      </c>
      <c r="G9" s="10">
        <f ca="1">INDIRECT("Statistic!R"&amp;COUNTA(Statistic!$A:$A)-ROW()+1&amp;"C"&amp;COLUMN(),FALSE)</f>
        <v>2.8985507246376808E-2</v>
      </c>
      <c r="H9" s="10">
        <f ca="1">INDIRECT("Statistic!R"&amp;COUNTA(Statistic!$A:$A)-ROW()+1&amp;"C"&amp;COLUMN(),FALSE)</f>
        <v>3.2608695652173912E-2</v>
      </c>
      <c r="I9" s="10">
        <f ca="1">INDIRECT("Statistic!R"&amp;COUNTA(Statistic!$A:$A)-ROW()+1&amp;"C"&amp;COLUMN(),FALSE)</f>
        <v>8.0579710144927541E-2</v>
      </c>
      <c r="J9" s="10">
        <f ca="1">INDIRECT("Statistic!R"&amp;COUNTA(Statistic!$A:$A)-ROW()+1&amp;"C"&amp;COLUMN(),FALSE)</f>
        <v>3.4782608695652174E-2</v>
      </c>
      <c r="K9" s="10">
        <f ca="1">INDIRECT("Statistic!R"&amp;COUNTA(Statistic!$A:$A)-ROW()+1&amp;"C"&amp;COLUMN(),FALSE)</f>
        <v>0</v>
      </c>
      <c r="L9" s="10">
        <f ca="1">INDIRECT("Statistic!R"&amp;COUNTA(Statistic!$A:$A)-ROW()+1&amp;"C"&amp;COLUMN(),FALSE)</f>
        <v>1.308508667862552E-2</v>
      </c>
      <c r="M9" s="10">
        <f ca="1">INDIRECT("Statistic!R"&amp;COUNTA(Statistic!$A:$A)-ROW()+1&amp;"C"&amp;COLUMN(),FALSE)</f>
        <v>6.1594202898550721E-2</v>
      </c>
      <c r="N9" s="10">
        <f ca="1">INDIRECT("Statistic!R"&amp;COUNTA(Statistic!$A:$A)-ROW()+1&amp;"C"&amp;COLUMN(),FALSE)</f>
        <v>0.10869565217391304</v>
      </c>
      <c r="O9" s="10">
        <f ca="1">INDIRECT("Statistic!R"&amp;COUNTA(Statistic!$A:$A)-ROW()+1&amp;"C"&amp;COLUMN(),FALSE)</f>
        <v>0</v>
      </c>
      <c r="P9" s="10">
        <f ca="1">INDIRECT("Statistic!R"&amp;COUNTA(Statistic!$A:$A)-ROW()+1&amp;"C"&amp;COLUMN(),FALSE)</f>
        <v>4.7606107660455484E-2</v>
      </c>
      <c r="Q9">
        <f ca="1">INDIRECT("Statistic!R"&amp;COUNTA(Statistic!$A:$A)-ROW()+1&amp;"C"&amp;COLUMN(),FALSE)</f>
        <v>20</v>
      </c>
      <c r="R9">
        <f ca="1">INDIRECT("Statistic!R"&amp;COUNTA(Statistic!$A:$A)-ROW()+1&amp;"C"&amp;COLUMN(),FALSE)</f>
        <v>9</v>
      </c>
      <c r="S9">
        <f ca="1">INDIRECT("Statistic!R"&amp;COUNTA(Statistic!$A:$A)-ROW()+1&amp;"C"&amp;COLUMN(),FALSE)</f>
        <v>12</v>
      </c>
      <c r="T9">
        <f ca="1">INDIRECT("Statistic!R"&amp;COUNTA(Statistic!$A:$A)-ROW()+1&amp;"C"&amp;COLUMN(),FALSE)</f>
        <v>43</v>
      </c>
      <c r="U9">
        <f ca="1">INDIRECT("Statistic!R"&amp;COUNTA(Statistic!$A:$A)-ROW()+1&amp;"C"&amp;COLUMN(),FALSE)</f>
        <v>6</v>
      </c>
      <c r="V9">
        <f ca="1">INDIRECT("Statistic!R"&amp;COUNTA(Statistic!$A:$A)-ROW()+1&amp;"C"&amp;COLUMN(),FALSE)</f>
        <v>8</v>
      </c>
      <c r="W9">
        <f ca="1">INDIRECT("Statistic!R"&amp;COUNTA(Statistic!$A:$A)-ROW()+1&amp;"C"&amp;COLUMN(),FALSE)</f>
        <v>7</v>
      </c>
    </row>
    <row r="10" spans="1:23" x14ac:dyDescent="0.25">
      <c r="A10" s="9">
        <f ca="1">INDIRECT("Statistic!R"&amp;COUNTA(Statistic!$A:$A)-ROW()+1&amp;"C"&amp;COLUMN(),FALSE)</f>
        <v>38198</v>
      </c>
      <c r="B10" s="10">
        <f ca="1">INDIRECT("Statistic!R"&amp;COUNTA(Statistic!$A:$A)-ROW()+1&amp;"C"&amp;COLUMN(),FALSE)</f>
        <v>8.3333333333333332E-3</v>
      </c>
      <c r="C10" s="10">
        <f ca="1">INDIRECT("Statistic!R"&amp;COUNTA(Statistic!$A:$A)-ROW()+1&amp;"C"&amp;COLUMN(),FALSE)</f>
        <v>9.8039215686274508E-3</v>
      </c>
      <c r="D10" s="10">
        <f ca="1">INDIRECT("Statistic!R"&amp;COUNTA(Statistic!$A:$A)-ROW()+1&amp;"C"&amp;COLUMN(),FALSE)</f>
        <v>7.8947368421052634E-3</v>
      </c>
      <c r="E10" s="10">
        <f ca="1">INDIRECT("Statistic!R"&amp;COUNTA(Statistic!$A:$A)-ROW()+1&amp;"C"&amp;COLUMN(),FALSE)</f>
        <v>3.3333333333333333E-2</v>
      </c>
      <c r="F10" s="10">
        <f ca="1">INDIRECT("Statistic!R"&amp;COUNTA(Statistic!$A:$A)-ROW()+1&amp;"C"&amp;COLUMN(),FALSE)</f>
        <v>1.5873015873015871E-3</v>
      </c>
      <c r="G10" s="10">
        <f ca="1">INDIRECT("Statistic!R"&amp;COUNTA(Statistic!$A:$A)-ROW()+1&amp;"C"&amp;COLUMN(),FALSE)</f>
        <v>7.4999999999999997E-2</v>
      </c>
      <c r="H10" s="10">
        <f ca="1">INDIRECT("Statistic!R"&amp;COUNTA(Statistic!$A:$A)-ROW()+1&amp;"C"&amp;COLUMN(),FALSE)</f>
        <v>8.3333333333333329E-2</v>
      </c>
      <c r="I10" s="10">
        <f ca="1">INDIRECT("Statistic!R"&amp;COUNTA(Statistic!$A:$A)-ROW()+1&amp;"C"&amp;COLUMN(),FALSE)</f>
        <v>6.0952626664700964E-2</v>
      </c>
      <c r="J10" s="10">
        <f ca="1">INDIRECT("Statistic!R"&amp;COUNTA(Statistic!$A:$A)-ROW()+1&amp;"C"&amp;COLUMN(),FALSE)</f>
        <v>3.3333333333333333E-2</v>
      </c>
      <c r="K10" s="10">
        <f ca="1">INDIRECT("Statistic!R"&amp;COUNTA(Statistic!$A:$A)-ROW()+1&amp;"C"&amp;COLUMN(),FALSE)</f>
        <v>0</v>
      </c>
      <c r="L10" s="10">
        <f ca="1">INDIRECT("Statistic!R"&amp;COUNTA(Statistic!$A:$A)-ROW()+1&amp;"C"&amp;COLUMN(),FALSE)</f>
        <v>1.2861991375497565E-2</v>
      </c>
      <c r="M10" s="10">
        <f ca="1">INDIRECT("Statistic!R"&amp;COUNTA(Statistic!$A:$A)-ROW()+1&amp;"C"&amp;COLUMN(),FALSE)</f>
        <v>0.15833333333333333</v>
      </c>
      <c r="N10" s="10">
        <f ca="1">INDIRECT("Statistic!R"&amp;COUNTA(Statistic!$A:$A)-ROW()+1&amp;"C"&amp;COLUMN(),FALSE)</f>
        <v>0.14583333333333334</v>
      </c>
      <c r="O10" s="10">
        <f ca="1">INDIRECT("Statistic!R"&amp;COUNTA(Statistic!$A:$A)-ROW()+1&amp;"C"&amp;COLUMN(),FALSE)</f>
        <v>0</v>
      </c>
      <c r="P10" s="10">
        <f ca="1">INDIRECT("Statistic!R"&amp;COUNTA(Statistic!$A:$A)-ROW()+1&amp;"C"&amp;COLUMN(),FALSE)</f>
        <v>5.5563822751322746E-2</v>
      </c>
      <c r="Q10">
        <f ca="1">INDIRECT("Statistic!R"&amp;COUNTA(Statistic!$A:$A)-ROW()+1&amp;"C"&amp;COLUMN(),FALSE)</f>
        <v>31</v>
      </c>
      <c r="R10">
        <f ca="1">INDIRECT("Statistic!R"&amp;COUNTA(Statistic!$A:$A)-ROW()+1&amp;"C"&amp;COLUMN(),FALSE)</f>
        <v>28</v>
      </c>
      <c r="S10">
        <f ca="1">INDIRECT("Statistic!R"&amp;COUNTA(Statistic!$A:$A)-ROW()+1&amp;"C"&amp;COLUMN(),FALSE)</f>
        <v>38</v>
      </c>
      <c r="T10">
        <f ca="1">INDIRECT("Statistic!R"&amp;COUNTA(Statistic!$A:$A)-ROW()+1&amp;"C"&amp;COLUMN(),FALSE)</f>
        <v>1</v>
      </c>
      <c r="U10">
        <f ca="1">INDIRECT("Statistic!R"&amp;COUNTA(Statistic!$A:$A)-ROW()+1&amp;"C"&amp;COLUMN(),FALSE)</f>
        <v>44</v>
      </c>
      <c r="V10">
        <f ca="1">INDIRECT("Statistic!R"&amp;COUNTA(Statistic!$A:$A)-ROW()+1&amp;"C"&amp;COLUMN(),FALSE)</f>
        <v>5</v>
      </c>
      <c r="W10">
        <f ca="1">INDIRECT("Statistic!R"&amp;COUNTA(Statistic!$A:$A)-ROW()+1&amp;"C"&amp;COLUMN(),FALSE)</f>
        <v>4</v>
      </c>
    </row>
    <row r="11" spans="1:23" x14ac:dyDescent="0.25">
      <c r="A11" s="9">
        <f ca="1">INDIRECT("Statistic!R"&amp;COUNTA(Statistic!$A:$A)-ROW()+1&amp;"C"&amp;COLUMN(),FALSE)</f>
        <v>38205</v>
      </c>
      <c r="B11" s="10">
        <f ca="1">INDIRECT("Statistic!R"&amp;COUNTA(Statistic!$A:$A)-ROW()+1&amp;"C"&amp;COLUMN(),FALSE)</f>
        <v>6.4000000000000003E-3</v>
      </c>
      <c r="C11" s="10">
        <f ca="1">INDIRECT("Statistic!R"&amp;COUNTA(Statistic!$A:$A)-ROW()+1&amp;"C"&amp;COLUMN(),FALSE)</f>
        <v>3.2000000000000001E-2</v>
      </c>
      <c r="D11" s="10">
        <f ca="1">INDIRECT("Statistic!R"&amp;COUNTA(Statistic!$A:$A)-ROW()+1&amp;"C"&amp;COLUMN(),FALSE)</f>
        <v>2.1333333333333333E-2</v>
      </c>
      <c r="E11" s="10">
        <f ca="1">INDIRECT("Statistic!R"&amp;COUNTA(Statistic!$A:$A)-ROW()+1&amp;"C"&amp;COLUMN(),FALSE)</f>
        <v>2.4E-2</v>
      </c>
      <c r="F11" s="10">
        <f ca="1">INDIRECT("Statistic!R"&amp;COUNTA(Statistic!$A:$A)-ROW()+1&amp;"C"&amp;COLUMN(),FALSE)</f>
        <v>1.1294117647058824E-2</v>
      </c>
      <c r="G11" s="10">
        <f ca="1">INDIRECT("Statistic!R"&amp;COUNTA(Statistic!$A:$A)-ROW()+1&amp;"C"&amp;COLUMN(),FALSE)</f>
        <v>0.1142857142857143</v>
      </c>
      <c r="H11" s="10">
        <f ca="1">INDIRECT("Statistic!R"&amp;COUNTA(Statistic!$A:$A)-ROW()+1&amp;"C"&amp;COLUMN(),FALSE)</f>
        <v>3.0769230769230771E-2</v>
      </c>
      <c r="I11" s="10">
        <f ca="1">INDIRECT("Statistic!R"&amp;COUNTA(Statistic!$A:$A)-ROW()+1&amp;"C"&amp;COLUMN(),FALSE)</f>
        <v>9.5027450980392156E-2</v>
      </c>
      <c r="J11" s="10">
        <f ca="1">INDIRECT("Statistic!R"&amp;COUNTA(Statistic!$A:$A)-ROW()+1&amp;"C"&amp;COLUMN(),FALSE)</f>
        <v>3.2000000000000001E-2</v>
      </c>
      <c r="K11" s="10">
        <f ca="1">INDIRECT("Statistic!R"&amp;COUNTA(Statistic!$A:$A)-ROW()+1&amp;"C"&amp;COLUMN(),FALSE)</f>
        <v>0</v>
      </c>
      <c r="L11" s="10">
        <f ca="1">INDIRECT("Statistic!R"&amp;COUNTA(Statistic!$A:$A)-ROW()+1&amp;"C"&amp;COLUMN(),FALSE)</f>
        <v>1.2978509706264183E-2</v>
      </c>
      <c r="M11" s="10">
        <f ca="1">INDIRECT("Statistic!R"&amp;COUNTA(Statistic!$A:$A)-ROW()+1&amp;"C"&amp;COLUMN(),FALSE)</f>
        <v>0.14505494505494507</v>
      </c>
      <c r="N11" s="10">
        <f ca="1">INDIRECT("Statistic!R"&amp;COUNTA(Statistic!$A:$A)-ROW()+1&amp;"C"&amp;COLUMN(),FALSE)</f>
        <v>0.14000000000000001</v>
      </c>
      <c r="O11" s="10">
        <f ca="1">INDIRECT("Statistic!R"&amp;COUNTA(Statistic!$A:$A)-ROW()+1&amp;"C"&amp;COLUMN(),FALSE)</f>
        <v>0</v>
      </c>
      <c r="P11" s="10">
        <f ca="1">INDIRECT("Statistic!R"&amp;COUNTA(Statistic!$A:$A)-ROW()+1&amp;"C"&amp;COLUMN(),FALSE)</f>
        <v>4.7087912087912097E-2</v>
      </c>
      <c r="Q11">
        <f ca="1">INDIRECT("Statistic!R"&amp;COUNTA(Statistic!$A:$A)-ROW()+1&amp;"C"&amp;COLUMN(),FALSE)</f>
        <v>38</v>
      </c>
      <c r="R11">
        <f ca="1">INDIRECT("Statistic!R"&amp;COUNTA(Statistic!$A:$A)-ROW()+1&amp;"C"&amp;COLUMN(),FALSE)</f>
        <v>1</v>
      </c>
      <c r="S11">
        <f ca="1">INDIRECT("Statistic!R"&amp;COUNTA(Statistic!$A:$A)-ROW()+1&amp;"C"&amp;COLUMN(),FALSE)</f>
        <v>11</v>
      </c>
      <c r="T11">
        <f ca="1">INDIRECT("Statistic!R"&amp;COUNTA(Statistic!$A:$A)-ROW()+1&amp;"C"&amp;COLUMN(),FALSE)</f>
        <v>7</v>
      </c>
      <c r="U11">
        <f ca="1">INDIRECT("Statistic!R"&amp;COUNTA(Statistic!$A:$A)-ROW()+1&amp;"C"&amp;COLUMN(),FALSE)</f>
        <v>26</v>
      </c>
      <c r="V11">
        <f ca="1">INDIRECT("Statistic!R"&amp;COUNTA(Statistic!$A:$A)-ROW()+1&amp;"C"&amp;COLUMN(),FALSE)</f>
        <v>2</v>
      </c>
      <c r="W11">
        <f ca="1">INDIRECT("Statistic!R"&amp;COUNTA(Statistic!$A:$A)-ROW()+1&amp;"C"&amp;COLUMN(),FALSE)</f>
        <v>6</v>
      </c>
    </row>
    <row r="12" spans="1:23" x14ac:dyDescent="0.25">
      <c r="A12" s="9">
        <f ca="1">INDIRECT("Statistic!R"&amp;COUNTA(Statistic!$A:$A)-ROW()+1&amp;"C"&amp;COLUMN(),FALSE)</f>
        <v>38212</v>
      </c>
      <c r="B12" s="10">
        <f ca="1">INDIRECT("Statistic!R"&amp;COUNTA(Statistic!$A:$A)-ROW()+1&amp;"C"&amp;COLUMN(),FALSE)</f>
        <v>0</v>
      </c>
      <c r="C12" s="10">
        <f ca="1">INDIRECT("Statistic!R"&amp;COUNTA(Statistic!$A:$A)-ROW()+1&amp;"C"&amp;COLUMN(),FALSE)</f>
        <v>8.6538461538461543E-3</v>
      </c>
      <c r="D12" s="10">
        <f ca="1">INDIRECT("Statistic!R"&amp;COUNTA(Statistic!$A:$A)-ROW()+1&amp;"C"&amp;COLUMN(),FALSE)</f>
        <v>1.1538461538461539E-2</v>
      </c>
      <c r="E12" s="10">
        <f ca="1">INDIRECT("Statistic!R"&amp;COUNTA(Statistic!$A:$A)-ROW()+1&amp;"C"&amp;COLUMN(),FALSE)</f>
        <v>1.0256410256410256E-2</v>
      </c>
      <c r="F12" s="10">
        <f ca="1">INDIRECT("Statistic!R"&amp;COUNTA(Statistic!$A:$A)-ROW()+1&amp;"C"&amp;COLUMN(),FALSE)</f>
        <v>1.1538461538461539E-2</v>
      </c>
      <c r="G12" s="10">
        <f ca="1">INDIRECT("Statistic!R"&amp;COUNTA(Statistic!$A:$A)-ROW()+1&amp;"C"&amp;COLUMN(),FALSE)</f>
        <v>6.4903846153846145E-2</v>
      </c>
      <c r="H12" s="10">
        <f ca="1">INDIRECT("Statistic!R"&amp;COUNTA(Statistic!$A:$A)-ROW()+1&amp;"C"&amp;COLUMN(),FALSE)</f>
        <v>5.128205128205128E-2</v>
      </c>
      <c r="I12" s="10">
        <f ca="1">INDIRECT("Statistic!R"&amp;COUNTA(Statistic!$A:$A)-ROW()+1&amp;"C"&amp;COLUMN(),FALSE)</f>
        <v>4.1987179487179491E-2</v>
      </c>
      <c r="J12" s="10">
        <f ca="1">INDIRECT("Statistic!R"&amp;COUNTA(Statistic!$A:$A)-ROW()+1&amp;"C"&amp;COLUMN(),FALSE)</f>
        <v>3.0769230769230771E-2</v>
      </c>
      <c r="K12" s="10">
        <f ca="1">INDIRECT("Statistic!R"&amp;COUNTA(Statistic!$A:$A)-ROW()+1&amp;"C"&amp;COLUMN(),FALSE)</f>
        <v>0</v>
      </c>
      <c r="L12" s="10">
        <f ca="1">INDIRECT("Statistic!R"&amp;COUNTA(Statistic!$A:$A)-ROW()+1&amp;"C"&amp;COLUMN(),FALSE)</f>
        <v>1.2994133644133639E-2</v>
      </c>
      <c r="M12" s="10">
        <f ca="1">INDIRECT("Statistic!R"&amp;COUNTA(Statistic!$A:$A)-ROW()+1&amp;"C"&amp;COLUMN(),FALSE)</f>
        <v>0.11618589743589743</v>
      </c>
      <c r="N12" s="10">
        <f ca="1">INDIRECT("Statistic!R"&amp;COUNTA(Statistic!$A:$A)-ROW()+1&amp;"C"&amp;COLUMN(),FALSE)</f>
        <v>0.13461538461538461</v>
      </c>
      <c r="O12" s="10">
        <f ca="1">INDIRECT("Statistic!R"&amp;COUNTA(Statistic!$A:$A)-ROW()+1&amp;"C"&amp;COLUMN(),FALSE)</f>
        <v>0</v>
      </c>
      <c r="P12" s="10">
        <f ca="1">INDIRECT("Statistic!R"&amp;COUNTA(Statistic!$A:$A)-ROW()+1&amp;"C"&amp;COLUMN(),FALSE)</f>
        <v>4.6861645299145299E-2</v>
      </c>
      <c r="Q12">
        <f ca="1">INDIRECT("Statistic!R"&amp;COUNTA(Statistic!$A:$A)-ROW()+1&amp;"C"&amp;COLUMN(),FALSE)</f>
        <v>45</v>
      </c>
      <c r="R12">
        <f ca="1">INDIRECT("Statistic!R"&amp;COUNTA(Statistic!$A:$A)-ROW()+1&amp;"C"&amp;COLUMN(),FALSE)</f>
        <v>30</v>
      </c>
      <c r="S12">
        <f ca="1">INDIRECT("Statistic!R"&amp;COUNTA(Statistic!$A:$A)-ROW()+1&amp;"C"&amp;COLUMN(),FALSE)</f>
        <v>23</v>
      </c>
      <c r="T12">
        <f ca="1">INDIRECT("Statistic!R"&amp;COUNTA(Statistic!$A:$A)-ROW()+1&amp;"C"&amp;COLUMN(),FALSE)</f>
        <v>27</v>
      </c>
      <c r="U12">
        <f ca="1">INDIRECT("Statistic!R"&amp;COUNTA(Statistic!$A:$A)-ROW()+1&amp;"C"&amp;COLUMN(),FALSE)</f>
        <v>23</v>
      </c>
      <c r="V12">
        <f ca="1">INDIRECT("Statistic!R"&amp;COUNTA(Statistic!$A:$A)-ROW()+1&amp;"C"&amp;COLUMN(),FALSE)</f>
        <v>3</v>
      </c>
      <c r="W12">
        <f ca="1">INDIRECT("Statistic!R"&amp;COUNTA(Statistic!$A:$A)-ROW()+1&amp;"C"&amp;COLUMN(),FALSE)</f>
        <v>4</v>
      </c>
    </row>
    <row r="13" spans="1:23" x14ac:dyDescent="0.25">
      <c r="A13" s="9">
        <f ca="1">INDIRECT("Statistic!R"&amp;COUNTA(Statistic!$A:$A)-ROW()+1&amp;"C"&amp;COLUMN(),FALSE)</f>
        <v>38219</v>
      </c>
      <c r="B13" s="10">
        <f ca="1">INDIRECT("Statistic!R"&amp;COUNTA(Statistic!$A:$A)-ROW()+1&amp;"C"&amp;COLUMN(),FALSE)</f>
        <v>2.2222222222222223E-2</v>
      </c>
      <c r="C13" s="10">
        <f ca="1">INDIRECT("Statistic!R"&amp;COUNTA(Statistic!$A:$A)-ROW()+1&amp;"C"&amp;COLUMN(),FALSE)</f>
        <v>5.5555555555555558E-3</v>
      </c>
      <c r="D13" s="10">
        <f ca="1">INDIRECT("Statistic!R"&amp;COUNTA(Statistic!$A:$A)-ROW()+1&amp;"C"&amp;COLUMN(),FALSE)</f>
        <v>2.6666666666666668E-2</v>
      </c>
      <c r="E13" s="10">
        <f ca="1">INDIRECT("Statistic!R"&amp;COUNTA(Statistic!$A:$A)-ROW()+1&amp;"C"&amp;COLUMN(),FALSE)</f>
        <v>4.6783625730994162E-3</v>
      </c>
      <c r="F13" s="10">
        <f ca="1">INDIRECT("Statistic!R"&amp;COUNTA(Statistic!$A:$A)-ROW()+1&amp;"C"&amp;COLUMN(),FALSE)</f>
        <v>1.1111111111111112E-2</v>
      </c>
      <c r="G13" s="10">
        <f ca="1">INDIRECT("Statistic!R"&amp;COUNTA(Statistic!$A:$A)-ROW()+1&amp;"C"&amp;COLUMN(),FALSE)</f>
        <v>6.6666666666666666E-2</v>
      </c>
      <c r="H13" s="10">
        <f ca="1">INDIRECT("Statistic!R"&amp;COUNTA(Statistic!$A:$A)-ROW()+1&amp;"C"&amp;COLUMN(),FALSE)</f>
        <v>4.6296296296296294E-2</v>
      </c>
      <c r="I13" s="10">
        <f ca="1">INDIRECT("Statistic!R"&amp;COUNTA(Statistic!$A:$A)-ROW()+1&amp;"C"&amp;COLUMN(),FALSE)</f>
        <v>7.0233918128654968E-2</v>
      </c>
      <c r="J13" s="10">
        <f ca="1">INDIRECT("Statistic!R"&amp;COUNTA(Statistic!$A:$A)-ROW()+1&amp;"C"&amp;COLUMN(),FALSE)</f>
        <v>3.7037037037037035E-2</v>
      </c>
      <c r="K13" s="10">
        <f ca="1">INDIRECT("Statistic!R"&amp;COUNTA(Statistic!$A:$A)-ROW()+1&amp;"C"&amp;COLUMN(),FALSE)</f>
        <v>0</v>
      </c>
      <c r="L13" s="10">
        <f ca="1">INDIRECT("Statistic!R"&amp;COUNTA(Statistic!$A:$A)-ROW()+1&amp;"C"&amp;COLUMN(),FALSE)</f>
        <v>1.3016177480738888E-2</v>
      </c>
      <c r="M13" s="10">
        <f ca="1">INDIRECT("Statistic!R"&amp;COUNTA(Statistic!$A:$A)-ROW()+1&amp;"C"&amp;COLUMN(),FALSE)</f>
        <v>0.11296296296296296</v>
      </c>
      <c r="N13" s="10">
        <f ca="1">INDIRECT("Statistic!R"&amp;COUNTA(Statistic!$A:$A)-ROW()+1&amp;"C"&amp;COLUMN(),FALSE)</f>
        <v>0.12962962962962962</v>
      </c>
      <c r="O13" s="10">
        <f ca="1">INDIRECT("Statistic!R"&amp;COUNTA(Statistic!$A:$A)-ROW()+1&amp;"C"&amp;COLUMN(),FALSE)</f>
        <v>0</v>
      </c>
      <c r="P13" s="10">
        <f ca="1">INDIRECT("Statistic!R"&amp;COUNTA(Statistic!$A:$A)-ROW()+1&amp;"C"&amp;COLUMN(),FALSE)</f>
        <v>5.3952331961591209E-2</v>
      </c>
      <c r="Q13">
        <f ca="1">INDIRECT("Statistic!R"&amp;COUNTA(Statistic!$A:$A)-ROW()+1&amp;"C"&amp;COLUMN(),FALSE)</f>
        <v>8</v>
      </c>
      <c r="R13">
        <f ca="1">INDIRECT("Statistic!R"&amp;COUNTA(Statistic!$A:$A)-ROW()+1&amp;"C"&amp;COLUMN(),FALSE)</f>
        <v>42</v>
      </c>
      <c r="S13">
        <f ca="1">INDIRECT("Statistic!R"&amp;COUNTA(Statistic!$A:$A)-ROW()+1&amp;"C"&amp;COLUMN(),FALSE)</f>
        <v>7</v>
      </c>
      <c r="T13">
        <f ca="1">INDIRECT("Statistic!R"&amp;COUNTA(Statistic!$A:$A)-ROW()+1&amp;"C"&amp;COLUMN(),FALSE)</f>
        <v>43</v>
      </c>
      <c r="U13">
        <f ca="1">INDIRECT("Statistic!R"&amp;COUNTA(Statistic!$A:$A)-ROW()+1&amp;"C"&amp;COLUMN(),FALSE)</f>
        <v>23</v>
      </c>
      <c r="V13">
        <f ca="1">INDIRECT("Statistic!R"&amp;COUNTA(Statistic!$A:$A)-ROW()+1&amp;"C"&amp;COLUMN(),FALSE)</f>
        <v>5</v>
      </c>
      <c r="W13">
        <f ca="1">INDIRECT("Statistic!R"&amp;COUNTA(Statistic!$A:$A)-ROW()+1&amp;"C"&amp;COLUMN(),FALSE)</f>
        <v>8</v>
      </c>
    </row>
    <row r="14" spans="1:23" x14ac:dyDescent="0.25">
      <c r="A14" s="9">
        <f ca="1">INDIRECT("Statistic!R"&amp;COUNTA(Statistic!$A:$A)-ROW()+1&amp;"C"&amp;COLUMN(),FALSE)</f>
        <v>38226</v>
      </c>
      <c r="B14" s="10">
        <f ca="1">INDIRECT("Statistic!R"&amp;COUNTA(Statistic!$A:$A)-ROW()+1&amp;"C"&amp;COLUMN(),FALSE)</f>
        <v>1.4285714285714285E-2</v>
      </c>
      <c r="C14" s="10">
        <f ca="1">INDIRECT("Statistic!R"&amp;COUNTA(Statistic!$A:$A)-ROW()+1&amp;"C"&amp;COLUMN(),FALSE)</f>
        <v>7.1428571428571426E-3</v>
      </c>
      <c r="D14" s="10">
        <f ca="1">INDIRECT("Statistic!R"&amp;COUNTA(Statistic!$A:$A)-ROW()+1&amp;"C"&amp;COLUMN(),FALSE)</f>
        <v>0</v>
      </c>
      <c r="E14" s="10">
        <f ca="1">INDIRECT("Statistic!R"&amp;COUNTA(Statistic!$A:$A)-ROW()+1&amp;"C"&amp;COLUMN(),FALSE)</f>
        <v>1.9047619047619046E-2</v>
      </c>
      <c r="F14" s="10">
        <f ca="1">INDIRECT("Statistic!R"&amp;COUNTA(Statistic!$A:$A)-ROW()+1&amp;"C"&amp;COLUMN(),FALSE)</f>
        <v>1.2244897959183673E-2</v>
      </c>
      <c r="G14" s="10">
        <f ca="1">INDIRECT("Statistic!R"&amp;COUNTA(Statistic!$A:$A)-ROW()+1&amp;"C"&amp;COLUMN(),FALSE)</f>
        <v>8.3333333333333329E-2</v>
      </c>
      <c r="H14" s="10">
        <f ca="1">INDIRECT("Statistic!R"&amp;COUNTA(Statistic!$A:$A)-ROW()+1&amp;"C"&amp;COLUMN(),FALSE)</f>
        <v>8.9285714285714288E-2</v>
      </c>
      <c r="I14" s="10">
        <f ca="1">INDIRECT("Statistic!R"&amp;COUNTA(Statistic!$A:$A)-ROW()+1&amp;"C"&amp;COLUMN(),FALSE)</f>
        <v>5.2721088435374146E-2</v>
      </c>
      <c r="J14" s="10">
        <f ca="1">INDIRECT("Statistic!R"&amp;COUNTA(Statistic!$A:$A)-ROW()+1&amp;"C"&amp;COLUMN(),FALSE)</f>
        <v>3.5714285714285712E-2</v>
      </c>
      <c r="K14" s="10">
        <f ca="1">INDIRECT("Statistic!R"&amp;COUNTA(Statistic!$A:$A)-ROW()+1&amp;"C"&amp;COLUMN(),FALSE)</f>
        <v>0</v>
      </c>
      <c r="L14" s="10">
        <f ca="1">INDIRECT("Statistic!R"&amp;COUNTA(Statistic!$A:$A)-ROW()+1&amp;"C"&amp;COLUMN(),FALSE)</f>
        <v>1.309141414141414E-2</v>
      </c>
      <c r="M14" s="10">
        <f ca="1">INDIRECT("Statistic!R"&amp;COUNTA(Statistic!$A:$A)-ROW()+1&amp;"C"&amp;COLUMN(),FALSE)</f>
        <v>0.17261904761904762</v>
      </c>
      <c r="N14" s="10">
        <f ca="1">INDIRECT("Statistic!R"&amp;COUNTA(Statistic!$A:$A)-ROW()+1&amp;"C"&amp;COLUMN(),FALSE)</f>
        <v>0.125</v>
      </c>
      <c r="O14" s="10">
        <f ca="1">INDIRECT("Statistic!R"&amp;COUNTA(Statistic!$A:$A)-ROW()+1&amp;"C"&amp;COLUMN(),FALSE)</f>
        <v>0</v>
      </c>
      <c r="P14" s="10">
        <f ca="1">INDIRECT("Statistic!R"&amp;COUNTA(Statistic!$A:$A)-ROW()+1&amp;"C"&amp;COLUMN(),FALSE)</f>
        <v>5.9135251322751325E-2</v>
      </c>
      <c r="Q14">
        <f ca="1">INDIRECT("Statistic!R"&amp;COUNTA(Statistic!$A:$A)-ROW()+1&amp;"C"&amp;COLUMN(),FALSE)</f>
        <v>15</v>
      </c>
      <c r="R14">
        <f ca="1">INDIRECT("Statistic!R"&amp;COUNTA(Statistic!$A:$A)-ROW()+1&amp;"C"&amp;COLUMN(),FALSE)</f>
        <v>37</v>
      </c>
      <c r="S14">
        <f ca="1">INDIRECT("Statistic!R"&amp;COUNTA(Statistic!$A:$A)-ROW()+1&amp;"C"&amp;COLUMN(),FALSE)</f>
        <v>46</v>
      </c>
      <c r="T14">
        <f ca="1">INDIRECT("Statistic!R"&amp;COUNTA(Statistic!$A:$A)-ROW()+1&amp;"C"&amp;COLUMN(),FALSE)</f>
        <v>11</v>
      </c>
      <c r="U14">
        <f ca="1">INDIRECT("Statistic!R"&amp;COUNTA(Statistic!$A:$A)-ROW()+1&amp;"C"&amp;COLUMN(),FALSE)</f>
        <v>24</v>
      </c>
      <c r="V14">
        <f ca="1">INDIRECT("Statistic!R"&amp;COUNTA(Statistic!$A:$A)-ROW()+1&amp;"C"&amp;COLUMN(),FALSE)</f>
        <v>5</v>
      </c>
      <c r="W14">
        <f ca="1">INDIRECT("Statistic!R"&amp;COUNTA(Statistic!$A:$A)-ROW()+1&amp;"C"&amp;COLUMN(),FALSE)</f>
        <v>3</v>
      </c>
    </row>
    <row r="15" spans="1:23" x14ac:dyDescent="0.25">
      <c r="A15" s="9">
        <f ca="1">INDIRECT("Statistic!R"&amp;COUNTA(Statistic!$A:$A)-ROW()+1&amp;"C"&amp;COLUMN(),FALSE)</f>
        <v>38233</v>
      </c>
      <c r="B15" s="10">
        <f ca="1">INDIRECT("Statistic!R"&amp;COUNTA(Statistic!$A:$A)-ROW()+1&amp;"C"&amp;COLUMN(),FALSE)</f>
        <v>6.8965517241379309E-3</v>
      </c>
      <c r="C15" s="10">
        <f ca="1">INDIRECT("Statistic!R"&amp;COUNTA(Statistic!$A:$A)-ROW()+1&amp;"C"&amp;COLUMN(),FALSE)</f>
        <v>7.8817733990147777E-3</v>
      </c>
      <c r="D15" s="10">
        <f ca="1">INDIRECT("Statistic!R"&amp;COUNTA(Statistic!$A:$A)-ROW()+1&amp;"C"&amp;COLUMN(),FALSE)</f>
        <v>1.3793103448275862E-2</v>
      </c>
      <c r="E15" s="10">
        <f ca="1">INDIRECT("Statistic!R"&amp;COUNTA(Statistic!$A:$A)-ROW()+1&amp;"C"&amp;COLUMN(),FALSE)</f>
        <v>1.7241379310344827E-2</v>
      </c>
      <c r="F15" s="10">
        <f ca="1">INDIRECT("Statistic!R"&amp;COUNTA(Statistic!$A:$A)-ROW()+1&amp;"C"&amp;COLUMN(),FALSE)</f>
        <v>2.7586206896551724E-2</v>
      </c>
      <c r="G15" s="10">
        <f ca="1">INDIRECT("Statistic!R"&amp;COUNTA(Statistic!$A:$A)-ROW()+1&amp;"C"&amp;COLUMN(),FALSE)</f>
        <v>8.0459770114942528E-2</v>
      </c>
      <c r="H15" s="10">
        <f ca="1">INDIRECT("Statistic!R"&amp;COUNTA(Statistic!$A:$A)-ROW()+1&amp;"C"&amp;COLUMN(),FALSE)</f>
        <v>6.8965517241379309E-2</v>
      </c>
      <c r="I15" s="10">
        <f ca="1">INDIRECT("Statistic!R"&amp;COUNTA(Statistic!$A:$A)-ROW()+1&amp;"C"&amp;COLUMN(),FALSE)</f>
        <v>7.3399014778325125E-2</v>
      </c>
      <c r="J15" s="10">
        <f ca="1">INDIRECT("Statistic!R"&amp;COUNTA(Statistic!$A:$A)-ROW()+1&amp;"C"&amp;COLUMN(),FALSE)</f>
        <v>3.4482758620689655E-2</v>
      </c>
      <c r="K15" s="10">
        <f ca="1">INDIRECT("Statistic!R"&amp;COUNTA(Statistic!$A:$A)-ROW()+1&amp;"C"&amp;COLUMN(),FALSE)</f>
        <v>0</v>
      </c>
      <c r="L15" s="10">
        <f ca="1">INDIRECT("Statistic!R"&amp;COUNTA(Statistic!$A:$A)-ROW()+1&amp;"C"&amp;COLUMN(),FALSE)</f>
        <v>1.2789095961509763E-2</v>
      </c>
      <c r="M15" s="10">
        <f ca="1">INDIRECT("Statistic!R"&amp;COUNTA(Statistic!$A:$A)-ROW()+1&amp;"C"&amp;COLUMN(),FALSE)</f>
        <v>0.14942528735632182</v>
      </c>
      <c r="N15" s="10">
        <f ca="1">INDIRECT("Statistic!R"&amp;COUNTA(Statistic!$A:$A)-ROW()+1&amp;"C"&amp;COLUMN(),FALSE)</f>
        <v>0.13409961685823757</v>
      </c>
      <c r="O15" s="10">
        <f ca="1">INDIRECT("Statistic!R"&amp;COUNTA(Statistic!$A:$A)-ROW()+1&amp;"C"&amp;COLUMN(),FALSE)</f>
        <v>0</v>
      </c>
      <c r="P15" s="10">
        <f ca="1">INDIRECT("Statistic!R"&amp;COUNTA(Statistic!$A:$A)-ROW()+1&amp;"C"&amp;COLUMN(),FALSE)</f>
        <v>5.6406221492428389E-2</v>
      </c>
      <c r="Q15">
        <f ca="1">INDIRECT("Statistic!R"&amp;COUNTA(Statistic!$A:$A)-ROW()+1&amp;"C"&amp;COLUMN(),FALSE)</f>
        <v>36</v>
      </c>
      <c r="R15">
        <f ca="1">INDIRECT("Statistic!R"&amp;COUNTA(Statistic!$A:$A)-ROW()+1&amp;"C"&amp;COLUMN(),FALSE)</f>
        <v>34</v>
      </c>
      <c r="S15">
        <f ca="1">INDIRECT("Statistic!R"&amp;COUNTA(Statistic!$A:$A)-ROW()+1&amp;"C"&amp;COLUMN(),FALSE)</f>
        <v>16</v>
      </c>
      <c r="T15">
        <f ca="1">INDIRECT("Statistic!R"&amp;COUNTA(Statistic!$A:$A)-ROW()+1&amp;"C"&amp;COLUMN(),FALSE)</f>
        <v>14</v>
      </c>
      <c r="U15">
        <f ca="1">INDIRECT("Statistic!R"&amp;COUNTA(Statistic!$A:$A)-ROW()+1&amp;"C"&amp;COLUMN(),FALSE)</f>
        <v>2</v>
      </c>
      <c r="V15">
        <f ca="1">INDIRECT("Statistic!R"&amp;COUNTA(Statistic!$A:$A)-ROW()+1&amp;"C"&amp;COLUMN(),FALSE)</f>
        <v>5</v>
      </c>
      <c r="W15">
        <f ca="1">INDIRECT("Statistic!R"&amp;COUNTA(Statistic!$A:$A)-ROW()+1&amp;"C"&amp;COLUMN(),FALSE)</f>
        <v>6</v>
      </c>
    </row>
    <row r="16" spans="1:23" x14ac:dyDescent="0.25">
      <c r="A16" s="9">
        <f ca="1">INDIRECT("Statistic!R"&amp;COUNTA(Statistic!$A:$A)-ROW()+1&amp;"C"&amp;COLUMN(),FALSE)</f>
        <v>38240</v>
      </c>
      <c r="B16" s="10">
        <f ca="1">INDIRECT("Statistic!R"&amp;COUNTA(Statistic!$A:$A)-ROW()+1&amp;"C"&amp;COLUMN(),FALSE)</f>
        <v>0.01</v>
      </c>
      <c r="C16" s="10">
        <f ca="1">INDIRECT("Statistic!R"&amp;COUNTA(Statistic!$A:$A)-ROW()+1&amp;"C"&amp;COLUMN(),FALSE)</f>
        <v>0</v>
      </c>
      <c r="D16" s="10">
        <f ca="1">INDIRECT("Statistic!R"&amp;COUNTA(Statistic!$A:$A)-ROW()+1&amp;"C"&amp;COLUMN(),FALSE)</f>
        <v>1.3333333333333334E-2</v>
      </c>
      <c r="E16" s="10">
        <f ca="1">INDIRECT("Statistic!R"&amp;COUNTA(Statistic!$A:$A)-ROW()+1&amp;"C"&amp;COLUMN(),FALSE)</f>
        <v>2.6666666666666668E-2</v>
      </c>
      <c r="F16" s="10">
        <f ca="1">INDIRECT("Statistic!R"&amp;COUNTA(Statistic!$A:$A)-ROW()+1&amp;"C"&amp;COLUMN(),FALSE)</f>
        <v>1.0666666666666668E-2</v>
      </c>
      <c r="G16" s="10">
        <f ca="1">INDIRECT("Statistic!R"&amp;COUNTA(Statistic!$A:$A)-ROW()+1&amp;"C"&amp;COLUMN(),FALSE)</f>
        <v>0.11666666666666667</v>
      </c>
      <c r="H16" s="10">
        <f ca="1">INDIRECT("Statistic!R"&amp;COUNTA(Statistic!$A:$A)-ROW()+1&amp;"C"&amp;COLUMN(),FALSE)</f>
        <v>0.12962962962962962</v>
      </c>
      <c r="I16" s="10">
        <f ca="1">INDIRECT("Statistic!R"&amp;COUNTA(Statistic!$A:$A)-ROW()+1&amp;"C"&amp;COLUMN(),FALSE)</f>
        <v>6.0666666666666674E-2</v>
      </c>
      <c r="J16" s="10">
        <f ca="1">INDIRECT("Statistic!R"&amp;COUNTA(Statistic!$A:$A)-ROW()+1&amp;"C"&amp;COLUMN(),FALSE)</f>
        <v>3.3333333333333333E-2</v>
      </c>
      <c r="K16" s="10">
        <f ca="1">INDIRECT("Statistic!R"&amp;COUNTA(Statistic!$A:$A)-ROW()+1&amp;"C"&amp;COLUMN(),FALSE)</f>
        <v>0</v>
      </c>
      <c r="L16" s="10">
        <f ca="1">INDIRECT("Statistic!R"&amp;COUNTA(Statistic!$A:$A)-ROW()+1&amp;"C"&amp;COLUMN(),FALSE)</f>
        <v>1.242479668479668E-2</v>
      </c>
      <c r="M16" s="10">
        <f ca="1">INDIRECT("Statistic!R"&amp;COUNTA(Statistic!$A:$A)-ROW()+1&amp;"C"&amp;COLUMN(),FALSE)</f>
        <v>0.24629629629629629</v>
      </c>
      <c r="N16" s="10">
        <f ca="1">INDIRECT("Statistic!R"&amp;COUNTA(Statistic!$A:$A)-ROW()+1&amp;"C"&amp;COLUMN(),FALSE)</f>
        <v>0.12962962962962962</v>
      </c>
      <c r="O16" s="10">
        <f ca="1">INDIRECT("Statistic!R"&amp;COUNTA(Statistic!$A:$A)-ROW()+1&amp;"C"&amp;COLUMN(),FALSE)</f>
        <v>0</v>
      </c>
      <c r="P16" s="10">
        <f ca="1">INDIRECT("Statistic!R"&amp;COUNTA(Statistic!$A:$A)-ROW()+1&amp;"C"&amp;COLUMN(),FALSE)</f>
        <v>4.9244929453262788E-2</v>
      </c>
      <c r="Q16">
        <f ca="1">INDIRECT("Statistic!R"&amp;COUNTA(Statistic!$A:$A)-ROW()+1&amp;"C"&amp;COLUMN(),FALSE)</f>
        <v>27</v>
      </c>
      <c r="R16">
        <f ca="1">INDIRECT("Statistic!R"&amp;COUNTA(Statistic!$A:$A)-ROW()+1&amp;"C"&amp;COLUMN(),FALSE)</f>
        <v>47</v>
      </c>
      <c r="S16">
        <f ca="1">INDIRECT("Statistic!R"&amp;COUNTA(Statistic!$A:$A)-ROW()+1&amp;"C"&amp;COLUMN(),FALSE)</f>
        <v>17</v>
      </c>
      <c r="T16">
        <f ca="1">INDIRECT("Statistic!R"&amp;COUNTA(Statistic!$A:$A)-ROW()+1&amp;"C"&amp;COLUMN(),FALSE)</f>
        <v>3</v>
      </c>
      <c r="U16">
        <f ca="1">INDIRECT("Statistic!R"&amp;COUNTA(Statistic!$A:$A)-ROW()+1&amp;"C"&amp;COLUMN(),FALSE)</f>
        <v>26</v>
      </c>
      <c r="V16">
        <f ca="1">INDIRECT("Statistic!R"&amp;COUNTA(Statistic!$A:$A)-ROW()+1&amp;"C"&amp;COLUMN(),FALSE)</f>
        <v>2</v>
      </c>
      <c r="W16">
        <f ca="1">INDIRECT("Statistic!R"&amp;COUNTA(Statistic!$A:$A)-ROW()+1&amp;"C"&amp;COLUMN(),FALSE)</f>
        <v>1</v>
      </c>
    </row>
    <row r="17" spans="1:23" x14ac:dyDescent="0.25">
      <c r="A17" s="9">
        <f ca="1">INDIRECT("Statistic!R"&amp;COUNTA(Statistic!$A:$A)-ROW()+1&amp;"C"&amp;COLUMN(),FALSE)</f>
        <v>38247</v>
      </c>
      <c r="B17" s="10">
        <f ca="1">INDIRECT("Statistic!R"&amp;COUNTA(Statistic!$A:$A)-ROW()+1&amp;"C"&amp;COLUMN(),FALSE)</f>
        <v>7.7419354838709686E-3</v>
      </c>
      <c r="C17" s="10">
        <f ca="1">INDIRECT("Statistic!R"&amp;COUNTA(Statistic!$A:$A)-ROW()+1&amp;"C"&amp;COLUMN(),FALSE)</f>
        <v>6.4516129032258064E-3</v>
      </c>
      <c r="D17" s="10">
        <f ca="1">INDIRECT("Statistic!R"&amp;COUNTA(Statistic!$A:$A)-ROW()+1&amp;"C"&amp;COLUMN(),FALSE)</f>
        <v>1.2903225806451613E-2</v>
      </c>
      <c r="E17" s="10">
        <f ca="1">INDIRECT("Statistic!R"&amp;COUNTA(Statistic!$A:$A)-ROW()+1&amp;"C"&amp;COLUMN(),FALSE)</f>
        <v>2.5806451612903226E-2</v>
      </c>
      <c r="F17" s="10">
        <f ca="1">INDIRECT("Statistic!R"&amp;COUNTA(Statistic!$A:$A)-ROW()+1&amp;"C"&amp;COLUMN(),FALSE)</f>
        <v>8.6021505376344086E-3</v>
      </c>
      <c r="G17" s="10">
        <f ca="1">INDIRECT("Statistic!R"&amp;COUNTA(Statistic!$A:$A)-ROW()+1&amp;"C"&amp;COLUMN(),FALSE)</f>
        <v>7.0967741935483872E-2</v>
      </c>
      <c r="H17" s="10">
        <f ca="1">INDIRECT("Statistic!R"&amp;COUNTA(Statistic!$A:$A)-ROW()+1&amp;"C"&amp;COLUMN(),FALSE)</f>
        <v>7.7419354838709681E-2</v>
      </c>
      <c r="I17" s="10">
        <f ca="1">INDIRECT("Statistic!R"&amp;COUNTA(Statistic!$A:$A)-ROW()+1&amp;"C"&amp;COLUMN(),FALSE)</f>
        <v>6.1505376344086024E-2</v>
      </c>
      <c r="J17" s="10">
        <f ca="1">INDIRECT("Statistic!R"&amp;COUNTA(Statistic!$A:$A)-ROW()+1&amp;"C"&amp;COLUMN(),FALSE)</f>
        <v>3.2258064516129031E-2</v>
      </c>
      <c r="K17" s="10">
        <f ca="1">INDIRECT("Statistic!R"&amp;COUNTA(Statistic!$A:$A)-ROW()+1&amp;"C"&amp;COLUMN(),FALSE)</f>
        <v>0</v>
      </c>
      <c r="L17" s="10">
        <f ca="1">INDIRECT("Statistic!R"&amp;COUNTA(Statistic!$A:$A)-ROW()+1&amp;"C"&amp;COLUMN(),FALSE)</f>
        <v>1.1858740467229432E-2</v>
      </c>
      <c r="M17" s="10">
        <f ca="1">INDIRECT("Statistic!R"&amp;COUNTA(Statistic!$A:$A)-ROW()+1&amp;"C"&amp;COLUMN(),FALSE)</f>
        <v>0.14838709677419354</v>
      </c>
      <c r="N17" s="10">
        <f ca="1">INDIRECT("Statistic!R"&amp;COUNTA(Statistic!$A:$A)-ROW()+1&amp;"C"&amp;COLUMN(),FALSE)</f>
        <v>9.2165898617511524E-2</v>
      </c>
      <c r="O17" s="10">
        <f ca="1">INDIRECT("Statistic!R"&amp;COUNTA(Statistic!$A:$A)-ROW()+1&amp;"C"&amp;COLUMN(),FALSE)</f>
        <v>0</v>
      </c>
      <c r="P17" s="10">
        <f ca="1">INDIRECT("Statistic!R"&amp;COUNTA(Statistic!$A:$A)-ROW()+1&amp;"C"&amp;COLUMN(),FALSE)</f>
        <v>4.599654377880185E-2</v>
      </c>
      <c r="Q17">
        <f ca="1">INDIRECT("Statistic!R"&amp;COUNTA(Statistic!$A:$A)-ROW()+1&amp;"C"&amp;COLUMN(),FALSE)</f>
        <v>32</v>
      </c>
      <c r="R17">
        <f ca="1">INDIRECT("Statistic!R"&amp;COUNTA(Statistic!$A:$A)-ROW()+1&amp;"C"&amp;COLUMN(),FALSE)</f>
        <v>33</v>
      </c>
      <c r="S17">
        <f ca="1">INDIRECT("Statistic!R"&amp;COUNTA(Statistic!$A:$A)-ROW()+1&amp;"C"&amp;COLUMN(),FALSE)</f>
        <v>18</v>
      </c>
      <c r="T17">
        <f ca="1">INDIRECT("Statistic!R"&amp;COUNTA(Statistic!$A:$A)-ROW()+1&amp;"C"&amp;COLUMN(),FALSE)</f>
        <v>3</v>
      </c>
      <c r="U17">
        <f ca="1">INDIRECT("Statistic!R"&amp;COUNTA(Statistic!$A:$A)-ROW()+1&amp;"C"&amp;COLUMN(),FALSE)</f>
        <v>28</v>
      </c>
      <c r="V17">
        <f ca="1">INDIRECT("Statistic!R"&amp;COUNTA(Statistic!$A:$A)-ROW()+1&amp;"C"&amp;COLUMN(),FALSE)</f>
        <v>5</v>
      </c>
      <c r="W17">
        <f ca="1">INDIRECT("Statistic!R"&amp;COUNTA(Statistic!$A:$A)-ROW()+1&amp;"C"&amp;COLUMN(),FALSE)</f>
        <v>4</v>
      </c>
    </row>
    <row r="18" spans="1:23" x14ac:dyDescent="0.25">
      <c r="A18" s="9">
        <f ca="1">INDIRECT("Statistic!R"&amp;COUNTA(Statistic!$A:$A)-ROW()+1&amp;"C"&amp;COLUMN(),FALSE)</f>
        <v>38254</v>
      </c>
      <c r="B18" s="10">
        <f ca="1">INDIRECT("Statistic!R"&amp;COUNTA(Statistic!$A:$A)-ROW()+1&amp;"C"&amp;COLUMN(),FALSE)</f>
        <v>2.5000000000000001E-2</v>
      </c>
      <c r="C18" s="10">
        <f ca="1">INDIRECT("Statistic!R"&amp;COUNTA(Statistic!$A:$A)-ROW()+1&amp;"C"&amp;COLUMN(),FALSE)</f>
        <v>6.2500000000000003E-3</v>
      </c>
      <c r="D18" s="10">
        <f ca="1">INDIRECT("Statistic!R"&amp;COUNTA(Statistic!$A:$A)-ROW()+1&amp;"C"&amp;COLUMN(),FALSE)</f>
        <v>2.34375E-2</v>
      </c>
      <c r="E18" s="10">
        <f ca="1">INDIRECT("Statistic!R"&amp;COUNTA(Statistic!$A:$A)-ROW()+1&amp;"C"&amp;COLUMN(),FALSE)</f>
        <v>1.5625E-2</v>
      </c>
      <c r="F18" s="10">
        <f ca="1">INDIRECT("Statistic!R"&amp;COUNTA(Statistic!$A:$A)-ROW()+1&amp;"C"&amp;COLUMN(),FALSE)</f>
        <v>0</v>
      </c>
      <c r="G18" s="10">
        <f ca="1">INDIRECT("Statistic!R"&amp;COUNTA(Statistic!$A:$A)-ROW()+1&amp;"C"&amp;COLUMN(),FALSE)</f>
        <v>8.9285714285714288E-2</v>
      </c>
      <c r="H18" s="10">
        <f ca="1">INDIRECT("Statistic!R"&amp;COUNTA(Statistic!$A:$A)-ROW()+1&amp;"C"&amp;COLUMN(),FALSE)</f>
        <v>1.953125E-2</v>
      </c>
      <c r="I18" s="10">
        <f ca="1">INDIRECT("Statistic!R"&amp;COUNTA(Statistic!$A:$A)-ROW()+1&amp;"C"&amp;COLUMN(),FALSE)</f>
        <v>7.03125E-2</v>
      </c>
      <c r="J18" s="10">
        <f ca="1">INDIRECT("Statistic!R"&amp;COUNTA(Statistic!$A:$A)-ROW()+1&amp;"C"&amp;COLUMN(),FALSE)</f>
        <v>3.125E-2</v>
      </c>
      <c r="K18" s="10">
        <f ca="1">INDIRECT("Statistic!R"&amp;COUNTA(Statistic!$A:$A)-ROW()+1&amp;"C"&amp;COLUMN(),FALSE)</f>
        <v>0</v>
      </c>
      <c r="L18" s="10">
        <f ca="1">INDIRECT("Statistic!R"&amp;COUNTA(Statistic!$A:$A)-ROW()+1&amp;"C"&amp;COLUMN(),FALSE)</f>
        <v>1.1991432556857955E-2</v>
      </c>
      <c r="M18" s="10">
        <f ca="1">INDIRECT("Statistic!R"&amp;COUNTA(Statistic!$A:$A)-ROW()+1&amp;"C"&amp;COLUMN(),FALSE)</f>
        <v>0.10881696428571429</v>
      </c>
      <c r="N18" s="10">
        <f ca="1">INDIRECT("Statistic!R"&amp;COUNTA(Statistic!$A:$A)-ROW()+1&amp;"C"&amp;COLUMN(),FALSE)</f>
        <v>0.10714285714285714</v>
      </c>
      <c r="O18" s="10">
        <f ca="1">INDIRECT("Statistic!R"&amp;COUNTA(Statistic!$A:$A)-ROW()+1&amp;"C"&amp;COLUMN(),FALSE)</f>
        <v>0</v>
      </c>
      <c r="P18" s="10">
        <f ca="1">INDIRECT("Statistic!R"&amp;COUNTA(Statistic!$A:$A)-ROW()+1&amp;"C"&amp;COLUMN(),FALSE)</f>
        <v>4.8703835227272729E-2</v>
      </c>
      <c r="Q18">
        <f ca="1">INDIRECT("Statistic!R"&amp;COUNTA(Statistic!$A:$A)-ROW()+1&amp;"C"&amp;COLUMN(),FALSE)</f>
        <v>4</v>
      </c>
      <c r="R18">
        <f ca="1">INDIRECT("Statistic!R"&amp;COUNTA(Statistic!$A:$A)-ROW()+1&amp;"C"&amp;COLUMN(),FALSE)</f>
        <v>36</v>
      </c>
      <c r="S18">
        <f ca="1">INDIRECT("Statistic!R"&amp;COUNTA(Statistic!$A:$A)-ROW()+1&amp;"C"&amp;COLUMN(),FALSE)</f>
        <v>5</v>
      </c>
      <c r="T18">
        <f ca="1">INDIRECT("Statistic!R"&amp;COUNTA(Statistic!$A:$A)-ROW()+1&amp;"C"&amp;COLUMN(),FALSE)</f>
        <v>16</v>
      </c>
      <c r="U18">
        <f ca="1">INDIRECT("Statistic!R"&amp;COUNTA(Statistic!$A:$A)-ROW()+1&amp;"C"&amp;COLUMN(),FALSE)</f>
        <v>48</v>
      </c>
      <c r="V18">
        <f ca="1">INDIRECT("Statistic!R"&amp;COUNTA(Statistic!$A:$A)-ROW()+1&amp;"C"&amp;COLUMN(),FALSE)</f>
        <v>2</v>
      </c>
      <c r="W18">
        <f ca="1">INDIRECT("Statistic!R"&amp;COUNTA(Statistic!$A:$A)-ROW()+1&amp;"C"&amp;COLUMN(),FALSE)</f>
        <v>8</v>
      </c>
    </row>
    <row r="19" spans="1:23" x14ac:dyDescent="0.25">
      <c r="A19" s="9">
        <f ca="1">INDIRECT("Statistic!R"&amp;COUNTA(Statistic!$A:$A)-ROW()+1&amp;"C"&amp;COLUMN(),FALSE)</f>
        <v>38261</v>
      </c>
      <c r="B19" s="10">
        <f ca="1">INDIRECT("Statistic!R"&amp;COUNTA(Statistic!$A:$A)-ROW()+1&amp;"C"&amp;COLUMN(),FALSE)</f>
        <v>6.6115702479338841E-3</v>
      </c>
      <c r="C19" s="10">
        <f ca="1">INDIRECT("Statistic!R"&amp;COUNTA(Statistic!$A:$A)-ROW()+1&amp;"C"&amp;COLUMN(),FALSE)</f>
        <v>6.0606060606060606E-3</v>
      </c>
      <c r="D19" s="10">
        <f ca="1">INDIRECT("Statistic!R"&amp;COUNTA(Statistic!$A:$A)-ROW()+1&amp;"C"&amp;COLUMN(),FALSE)</f>
        <v>7.575757575757576E-3</v>
      </c>
      <c r="E19" s="10">
        <f ca="1">INDIRECT("Statistic!R"&amp;COUNTA(Statistic!$A:$A)-ROW()+1&amp;"C"&amp;COLUMN(),FALSE)</f>
        <v>1.2121212121212121E-2</v>
      </c>
      <c r="F19" s="10">
        <f ca="1">INDIRECT("Statistic!R"&amp;COUNTA(Statistic!$A:$A)-ROW()+1&amp;"C"&amp;COLUMN(),FALSE)</f>
        <v>6.0606060606060606E-3</v>
      </c>
      <c r="G19" s="10">
        <f ca="1">INDIRECT("Statistic!R"&amp;COUNTA(Statistic!$A:$A)-ROW()+1&amp;"C"&amp;COLUMN(),FALSE)</f>
        <v>9.9173553719008253E-2</v>
      </c>
      <c r="H19" s="10">
        <f ca="1">INDIRECT("Statistic!R"&amp;COUNTA(Statistic!$A:$A)-ROW()+1&amp;"C"&amp;COLUMN(),FALSE)</f>
        <v>0.10389610389610389</v>
      </c>
      <c r="I19" s="10">
        <f ca="1">INDIRECT("Statistic!R"&amp;COUNTA(Statistic!$A:$A)-ROW()+1&amp;"C"&amp;COLUMN(),FALSE)</f>
        <v>3.8429752066115701E-2</v>
      </c>
      <c r="J19" s="10">
        <f ca="1">INDIRECT("Statistic!R"&amp;COUNTA(Statistic!$A:$A)-ROW()+1&amp;"C"&amp;COLUMN(),FALSE)</f>
        <v>3.5353535353535359E-2</v>
      </c>
      <c r="K19" s="10">
        <f ca="1">INDIRECT("Statistic!R"&amp;COUNTA(Statistic!$A:$A)-ROW()+1&amp;"C"&amp;COLUMN(),FALSE)</f>
        <v>0</v>
      </c>
      <c r="L19" s="10">
        <f ca="1">INDIRECT("Statistic!R"&amp;COUNTA(Statistic!$A:$A)-ROW()+1&amp;"C"&amp;COLUMN(),FALSE)</f>
        <v>1.2150329935907738E-2</v>
      </c>
      <c r="M19" s="10">
        <f ca="1">INDIRECT("Statistic!R"&amp;COUNTA(Statistic!$A:$A)-ROW()+1&amp;"C"&amp;COLUMN(),FALSE)</f>
        <v>0.20306965761511214</v>
      </c>
      <c r="N19" s="10">
        <f ca="1">INDIRECT("Statistic!R"&amp;COUNTA(Statistic!$A:$A)-ROW()+1&amp;"C"&amp;COLUMN(),FALSE)</f>
        <v>0.10389610389610389</v>
      </c>
      <c r="O19" s="10">
        <f ca="1">INDIRECT("Statistic!R"&amp;COUNTA(Statistic!$A:$A)-ROW()+1&amp;"C"&amp;COLUMN(),FALSE)</f>
        <v>0</v>
      </c>
      <c r="P19" s="10">
        <f ca="1">INDIRECT("Statistic!R"&amp;COUNTA(Statistic!$A:$A)-ROW()+1&amp;"C"&amp;COLUMN(),FALSE)</f>
        <v>4.4262839433293975E-2</v>
      </c>
      <c r="Q19">
        <f ca="1">INDIRECT("Statistic!R"&amp;COUNTA(Statistic!$A:$A)-ROW()+1&amp;"C"&amp;COLUMN(),FALSE)</f>
        <v>35</v>
      </c>
      <c r="R19">
        <f ca="1">INDIRECT("Statistic!R"&amp;COUNTA(Statistic!$A:$A)-ROW()+1&amp;"C"&amp;COLUMN(),FALSE)</f>
        <v>37</v>
      </c>
      <c r="S19">
        <f ca="1">INDIRECT("Statistic!R"&amp;COUNTA(Statistic!$A:$A)-ROW()+1&amp;"C"&amp;COLUMN(),FALSE)</f>
        <v>31</v>
      </c>
      <c r="T19">
        <f ca="1">INDIRECT("Statistic!R"&amp;COUNTA(Statistic!$A:$A)-ROW()+1&amp;"C"&amp;COLUMN(),FALSE)</f>
        <v>20</v>
      </c>
      <c r="U19">
        <f ca="1">INDIRECT("Statistic!R"&amp;COUNTA(Statistic!$A:$A)-ROW()+1&amp;"C"&amp;COLUMN(),FALSE)</f>
        <v>37</v>
      </c>
      <c r="V19">
        <f ca="1">INDIRECT("Statistic!R"&amp;COUNTA(Statistic!$A:$A)-ROW()+1&amp;"C"&amp;COLUMN(),FALSE)</f>
        <v>2</v>
      </c>
      <c r="W19">
        <f ca="1">INDIRECT("Statistic!R"&amp;COUNTA(Statistic!$A:$A)-ROW()+1&amp;"C"&amp;COLUMN(),FALSE)</f>
        <v>1</v>
      </c>
    </row>
    <row r="20" spans="1:23" x14ac:dyDescent="0.25">
      <c r="A20" s="9">
        <f ca="1">INDIRECT("Statistic!R"&amp;COUNTA(Statistic!$A:$A)-ROW()+1&amp;"C"&amp;COLUMN(),FALSE)</f>
        <v>38268</v>
      </c>
      <c r="B20" s="10">
        <f ca="1">INDIRECT("Statistic!R"&amp;COUNTA(Statistic!$A:$A)-ROW()+1&amp;"C"&amp;COLUMN(),FALSE)</f>
        <v>8.8235294117647058E-3</v>
      </c>
      <c r="C20" s="10">
        <f ca="1">INDIRECT("Statistic!R"&amp;COUNTA(Statistic!$A:$A)-ROW()+1&amp;"C"&amp;COLUMN(),FALSE)</f>
        <v>4.1176470588235294E-2</v>
      </c>
      <c r="D20" s="10">
        <f ca="1">INDIRECT("Statistic!R"&amp;COUNTA(Statistic!$A:$A)-ROW()+1&amp;"C"&amp;COLUMN(),FALSE)</f>
        <v>2.7149321266968329E-3</v>
      </c>
      <c r="E20" s="10">
        <f ca="1">INDIRECT("Statistic!R"&amp;COUNTA(Statistic!$A:$A)-ROW()+1&amp;"C"&amp;COLUMN(),FALSE)</f>
        <v>1.7647058823529412E-2</v>
      </c>
      <c r="F20" s="10">
        <f ca="1">INDIRECT("Statistic!R"&amp;COUNTA(Statistic!$A:$A)-ROW()+1&amp;"C"&amp;COLUMN(),FALSE)</f>
        <v>1.1764705882352941E-2</v>
      </c>
      <c r="G20" s="10">
        <f ca="1">INDIRECT("Statistic!R"&amp;COUNTA(Statistic!$A:$A)-ROW()+1&amp;"C"&amp;COLUMN(),FALSE)</f>
        <v>5.0420168067226885E-2</v>
      </c>
      <c r="H20" s="10">
        <f ca="1">INDIRECT("Statistic!R"&amp;COUNTA(Statistic!$A:$A)-ROW()+1&amp;"C"&amp;COLUMN(),FALSE)</f>
        <v>1.6544117647058824E-2</v>
      </c>
      <c r="I20" s="10">
        <f ca="1">INDIRECT("Statistic!R"&amp;COUNTA(Statistic!$A:$A)-ROW()+1&amp;"C"&amp;COLUMN(),FALSE)</f>
        <v>8.2126696832579185E-2</v>
      </c>
      <c r="J20" s="10">
        <f ca="1">INDIRECT("Statistic!R"&amp;COUNTA(Statistic!$A:$A)-ROW()+1&amp;"C"&amp;COLUMN(),FALSE)</f>
        <v>4.1176470588235294E-2</v>
      </c>
      <c r="K20" s="10">
        <f ca="1">INDIRECT("Statistic!R"&amp;COUNTA(Statistic!$A:$A)-ROW()+1&amp;"C"&amp;COLUMN(),FALSE)</f>
        <v>0</v>
      </c>
      <c r="L20" s="10">
        <f ca="1">INDIRECT("Statistic!R"&amp;COUNTA(Statistic!$A:$A)-ROW()+1&amp;"C"&amp;COLUMN(),FALSE)</f>
        <v>1.2246210825678202E-2</v>
      </c>
      <c r="M20" s="10">
        <f ca="1">INDIRECT("Statistic!R"&amp;COUNTA(Statistic!$A:$A)-ROW()+1&amp;"C"&amp;COLUMN(),FALSE)</f>
        <v>6.6964285714285712E-2</v>
      </c>
      <c r="N20" s="10">
        <f ca="1">INDIRECT("Statistic!R"&amp;COUNTA(Statistic!$A:$A)-ROW()+1&amp;"C"&amp;COLUMN(),FALSE)</f>
        <v>7.9656862745098034E-2</v>
      </c>
      <c r="O20" s="10">
        <f ca="1">INDIRECT("Statistic!R"&amp;COUNTA(Statistic!$A:$A)-ROW()+1&amp;"C"&amp;COLUMN(),FALSE)</f>
        <v>0</v>
      </c>
      <c r="P20" s="10">
        <f ca="1">INDIRECT("Statistic!R"&amp;COUNTA(Statistic!$A:$A)-ROW()+1&amp;"C"&amp;COLUMN(),FALSE)</f>
        <v>3.7361402894491129E-2</v>
      </c>
      <c r="Q20">
        <f ca="1">INDIRECT("Statistic!R"&amp;COUNTA(Statistic!$A:$A)-ROW()+1&amp;"C"&amp;COLUMN(),FALSE)</f>
        <v>27</v>
      </c>
      <c r="R20">
        <f ca="1">INDIRECT("Statistic!R"&amp;COUNTA(Statistic!$A:$A)-ROW()+1&amp;"C"&amp;COLUMN(),FALSE)</f>
        <v>1</v>
      </c>
      <c r="S20">
        <f ca="1">INDIRECT("Statistic!R"&amp;COUNTA(Statistic!$A:$A)-ROW()+1&amp;"C"&amp;COLUMN(),FALSE)</f>
        <v>44</v>
      </c>
      <c r="T20">
        <f ca="1">INDIRECT("Statistic!R"&amp;COUNTA(Statistic!$A:$A)-ROW()+1&amp;"C"&amp;COLUMN(),FALSE)</f>
        <v>9</v>
      </c>
      <c r="U20">
        <f ca="1">INDIRECT("Statistic!R"&amp;COUNTA(Statistic!$A:$A)-ROW()+1&amp;"C"&amp;COLUMN(),FALSE)</f>
        <v>21</v>
      </c>
      <c r="V20">
        <f ca="1">INDIRECT("Statistic!R"&amp;COUNTA(Statistic!$A:$A)-ROW()+1&amp;"C"&amp;COLUMN(),FALSE)</f>
        <v>5</v>
      </c>
      <c r="W20">
        <f ca="1">INDIRECT("Statistic!R"&amp;COUNTA(Statistic!$A:$A)-ROW()+1&amp;"C"&amp;COLUMN(),FALSE)</f>
        <v>9</v>
      </c>
    </row>
    <row r="21" spans="1:23" x14ac:dyDescent="0.25">
      <c r="A21" s="9">
        <f ca="1">INDIRECT("Statistic!R"&amp;COUNTA(Statistic!$A:$A)-ROW()+1&amp;"C"&amp;COLUMN(),FALSE)</f>
        <v>38275</v>
      </c>
      <c r="B21" s="10">
        <f ca="1">INDIRECT("Statistic!R"&amp;COUNTA(Statistic!$A:$A)-ROW()+1&amp;"C"&amp;COLUMN(),FALSE)</f>
        <v>7.619047619047619E-3</v>
      </c>
      <c r="C21" s="10">
        <f ca="1">INDIRECT("Statistic!R"&amp;COUNTA(Statistic!$A:$A)-ROW()+1&amp;"C"&amp;COLUMN(),FALSE)</f>
        <v>2.057142857142857E-2</v>
      </c>
      <c r="D21" s="10">
        <f ca="1">INDIRECT("Statistic!R"&amp;COUNTA(Statistic!$A:$A)-ROW()+1&amp;"C"&amp;COLUMN(),FALSE)</f>
        <v>5.7142857142857143E-3</v>
      </c>
      <c r="E21" s="10">
        <f ca="1">INDIRECT("Statistic!R"&amp;COUNTA(Statistic!$A:$A)-ROW()+1&amp;"C"&amp;COLUMN(),FALSE)</f>
        <v>2.8571428571428571E-2</v>
      </c>
      <c r="F21" s="10">
        <f ca="1">INDIRECT("Statistic!R"&amp;COUNTA(Statistic!$A:$A)-ROW()+1&amp;"C"&amp;COLUMN(),FALSE)</f>
        <v>8.5714285714285719E-3</v>
      </c>
      <c r="G21" s="10">
        <f ca="1">INDIRECT("Statistic!R"&amp;COUNTA(Statistic!$A:$A)-ROW()+1&amp;"C"&amp;COLUMN(),FALSE)</f>
        <v>0.10833333333333334</v>
      </c>
      <c r="H21" s="10">
        <f ca="1">INDIRECT("Statistic!R"&amp;COUNTA(Statistic!$A:$A)-ROW()+1&amp;"C"&amp;COLUMN(),FALSE)</f>
        <v>8.3333333333333343E-2</v>
      </c>
      <c r="I21" s="10">
        <f ca="1">INDIRECT("Statistic!R"&amp;COUNTA(Statistic!$A:$A)-ROW()+1&amp;"C"&amp;COLUMN(),FALSE)</f>
        <v>7.1047619047619054E-2</v>
      </c>
      <c r="J21" s="10">
        <f ca="1">INDIRECT("Statistic!R"&amp;COUNTA(Statistic!$A:$A)-ROW()+1&amp;"C"&amp;COLUMN(),FALSE)</f>
        <v>2.8571428571428571E-2</v>
      </c>
      <c r="K21" s="10">
        <f ca="1">INDIRECT("Statistic!R"&amp;COUNTA(Statistic!$A:$A)-ROW()+1&amp;"C"&amp;COLUMN(),FALSE)</f>
        <v>0</v>
      </c>
      <c r="L21" s="10">
        <f ca="1">INDIRECT("Statistic!R"&amp;COUNTA(Statistic!$A:$A)-ROW()+1&amp;"C"&amp;COLUMN(),FALSE)</f>
        <v>1.2384538015086249E-2</v>
      </c>
      <c r="M21" s="10">
        <f ca="1">INDIRECT("Statistic!R"&amp;COUNTA(Statistic!$A:$A)-ROW()+1&amp;"C"&amp;COLUMN(),FALSE)</f>
        <v>0.19166666666666668</v>
      </c>
      <c r="N21" s="10">
        <f ca="1">INDIRECT("Statistic!R"&amp;COUNTA(Statistic!$A:$A)-ROW()+1&amp;"C"&amp;COLUMN(),FALSE)</f>
        <v>0.10833333333333334</v>
      </c>
      <c r="O21" s="10">
        <f ca="1">INDIRECT("Statistic!R"&amp;COUNTA(Statistic!$A:$A)-ROW()+1&amp;"C"&amp;COLUMN(),FALSE)</f>
        <v>0</v>
      </c>
      <c r="P21" s="10">
        <f ca="1">INDIRECT("Statistic!R"&amp;COUNTA(Statistic!$A:$A)-ROW()+1&amp;"C"&amp;COLUMN(),FALSE)</f>
        <v>4.8558201058201057E-2</v>
      </c>
      <c r="Q21">
        <f ca="1">INDIRECT("Statistic!R"&amp;COUNTA(Statistic!$A:$A)-ROW()+1&amp;"C"&amp;COLUMN(),FALSE)</f>
        <v>32</v>
      </c>
      <c r="R21">
        <f ca="1">INDIRECT("Statistic!R"&amp;COUNTA(Statistic!$A:$A)-ROW()+1&amp;"C"&amp;COLUMN(),FALSE)</f>
        <v>9</v>
      </c>
      <c r="S21">
        <f ca="1">INDIRECT("Statistic!R"&amp;COUNTA(Statistic!$A:$A)-ROW()+1&amp;"C"&amp;COLUMN(),FALSE)</f>
        <v>39</v>
      </c>
      <c r="T21">
        <f ca="1">INDIRECT("Statistic!R"&amp;COUNTA(Statistic!$A:$A)-ROW()+1&amp;"C"&amp;COLUMN(),FALSE)</f>
        <v>1</v>
      </c>
      <c r="U21">
        <f ca="1">INDIRECT("Statistic!R"&amp;COUNTA(Statistic!$A:$A)-ROW()+1&amp;"C"&amp;COLUMN(),FALSE)</f>
        <v>29</v>
      </c>
      <c r="V21">
        <f ca="1">INDIRECT("Statistic!R"&amp;COUNTA(Statistic!$A:$A)-ROW()+1&amp;"C"&amp;COLUMN(),FALSE)</f>
        <v>1</v>
      </c>
      <c r="W21">
        <f ca="1">INDIRECT("Statistic!R"&amp;COUNTA(Statistic!$A:$A)-ROW()+1&amp;"C"&amp;COLUMN(),FALSE)</f>
        <v>3</v>
      </c>
    </row>
    <row r="22" spans="1:23" x14ac:dyDescent="0.25">
      <c r="A22" s="9">
        <f ca="1">INDIRECT("Statistic!R"&amp;COUNTA(Statistic!$A:$A)-ROW()+1&amp;"C"&amp;COLUMN(),FALSE)</f>
        <v>38282</v>
      </c>
      <c r="B22" s="10">
        <f ca="1">INDIRECT("Statistic!R"&amp;COUNTA(Statistic!$A:$A)-ROW()+1&amp;"C"&amp;COLUMN(),FALSE)</f>
        <v>5.1282051282051291E-3</v>
      </c>
      <c r="C22" s="10">
        <f ca="1">INDIRECT("Statistic!R"&amp;COUNTA(Statistic!$A:$A)-ROW()+1&amp;"C"&amp;COLUMN(),FALSE)</f>
        <v>1.6666666666666666E-2</v>
      </c>
      <c r="D22" s="10">
        <f ca="1">INDIRECT("Statistic!R"&amp;COUNTA(Statistic!$A:$A)-ROW()+1&amp;"C"&amp;COLUMN(),FALSE)</f>
        <v>2.7777777777777776E-2</v>
      </c>
      <c r="E22" s="10">
        <f ca="1">INDIRECT("Statistic!R"&amp;COUNTA(Statistic!$A:$A)-ROW()+1&amp;"C"&amp;COLUMN(),FALSE)</f>
        <v>5.5555555555555558E-3</v>
      </c>
      <c r="F22" s="10">
        <f ca="1">INDIRECT("Statistic!R"&amp;COUNTA(Statistic!$A:$A)-ROW()+1&amp;"C"&amp;COLUMN(),FALSE)</f>
        <v>1.1111111111111112E-2</v>
      </c>
      <c r="G22" s="10">
        <f ca="1">INDIRECT("Statistic!R"&amp;COUNTA(Statistic!$A:$A)-ROW()+1&amp;"C"&amp;COLUMN(),FALSE)</f>
        <v>6.9444444444444448E-2</v>
      </c>
      <c r="H22" s="10">
        <f ca="1">INDIRECT("Statistic!R"&amp;COUNTA(Statistic!$A:$A)-ROW()+1&amp;"C"&amp;COLUMN(),FALSE)</f>
        <v>8.3333333333333329E-2</v>
      </c>
      <c r="I22" s="10">
        <f ca="1">INDIRECT("Statistic!R"&amp;COUNTA(Statistic!$A:$A)-ROW()+1&amp;"C"&amp;COLUMN(),FALSE)</f>
        <v>6.623931623931624E-2</v>
      </c>
      <c r="J22" s="10">
        <f ca="1">INDIRECT("Statistic!R"&amp;COUNTA(Statistic!$A:$A)-ROW()+1&amp;"C"&amp;COLUMN(),FALSE)</f>
        <v>3.2407407407407413E-2</v>
      </c>
      <c r="K22" s="10">
        <f ca="1">INDIRECT("Statistic!R"&amp;COUNTA(Statistic!$A:$A)-ROW()+1&amp;"C"&amp;COLUMN(),FALSE)</f>
        <v>0</v>
      </c>
      <c r="L22" s="10">
        <f ca="1">INDIRECT("Statistic!R"&amp;COUNTA(Statistic!$A:$A)-ROW()+1&amp;"C"&amp;COLUMN(),FALSE)</f>
        <v>1.2462014539656363E-2</v>
      </c>
      <c r="M22" s="10">
        <f ca="1">INDIRECT("Statistic!R"&amp;COUNTA(Statistic!$A:$A)-ROW()+1&amp;"C"&amp;COLUMN(),FALSE)</f>
        <v>0.15277777777777779</v>
      </c>
      <c r="N22" s="10">
        <f ca="1">INDIRECT("Statistic!R"&amp;COUNTA(Statistic!$A:$A)-ROW()+1&amp;"C"&amp;COLUMN(),FALSE)</f>
        <v>9.375E-2</v>
      </c>
      <c r="O22" s="10">
        <f ca="1">INDIRECT("Statistic!R"&amp;COUNTA(Statistic!$A:$A)-ROW()+1&amp;"C"&amp;COLUMN(),FALSE)</f>
        <v>0</v>
      </c>
      <c r="P22" s="10">
        <f ca="1">INDIRECT("Statistic!R"&amp;COUNTA(Statistic!$A:$A)-ROW()+1&amp;"C"&amp;COLUMN(),FALSE)</f>
        <v>5.0931543379460049E-2</v>
      </c>
      <c r="Q22">
        <f ca="1">INDIRECT("Statistic!R"&amp;COUNTA(Statistic!$A:$A)-ROW()+1&amp;"C"&amp;COLUMN(),FALSE)</f>
        <v>41</v>
      </c>
      <c r="R22">
        <f ca="1">INDIRECT("Statistic!R"&amp;COUNTA(Statistic!$A:$A)-ROW()+1&amp;"C"&amp;COLUMN(),FALSE)</f>
        <v>12</v>
      </c>
      <c r="S22">
        <f ca="1">INDIRECT("Statistic!R"&amp;COUNTA(Statistic!$A:$A)-ROW()+1&amp;"C"&amp;COLUMN(),FALSE)</f>
        <v>2</v>
      </c>
      <c r="T22">
        <f ca="1">INDIRECT("Statistic!R"&amp;COUNTA(Statistic!$A:$A)-ROW()+1&amp;"C"&amp;COLUMN(),FALSE)</f>
        <v>38</v>
      </c>
      <c r="U22">
        <f ca="1">INDIRECT("Statistic!R"&amp;COUNTA(Statistic!$A:$A)-ROW()+1&amp;"C"&amp;COLUMN(),FALSE)</f>
        <v>25</v>
      </c>
      <c r="V22">
        <f ca="1">INDIRECT("Statistic!R"&amp;COUNTA(Statistic!$A:$A)-ROW()+1&amp;"C"&amp;COLUMN(),FALSE)</f>
        <v>5</v>
      </c>
      <c r="W22">
        <f ca="1">INDIRECT("Statistic!R"&amp;COUNTA(Statistic!$A:$A)-ROW()+1&amp;"C"&amp;COLUMN(),FALSE)</f>
        <v>3</v>
      </c>
    </row>
    <row r="23" spans="1:23" x14ac:dyDescent="0.25">
      <c r="A23" s="9">
        <f ca="1">INDIRECT("Statistic!R"&amp;COUNTA(Statistic!$A:$A)-ROW()+1&amp;"C"&amp;COLUMN(),FALSE)</f>
        <v>38289</v>
      </c>
      <c r="B23" s="10">
        <f ca="1">INDIRECT("Statistic!R"&amp;COUNTA(Statistic!$A:$A)-ROW()+1&amp;"C"&amp;COLUMN(),FALSE)</f>
        <v>3.8610038610038611E-3</v>
      </c>
      <c r="C23" s="10">
        <f ca="1">INDIRECT("Statistic!R"&amp;COUNTA(Statistic!$A:$A)-ROW()+1&amp;"C"&amp;COLUMN(),FALSE)</f>
        <v>7.2072072072072073E-3</v>
      </c>
      <c r="D23" s="10">
        <f ca="1">INDIRECT("Statistic!R"&amp;COUNTA(Statistic!$A:$A)-ROW()+1&amp;"C"&amp;COLUMN(),FALSE)</f>
        <v>1.0810810810810811E-2</v>
      </c>
      <c r="E23" s="10">
        <f ca="1">INDIRECT("Statistic!R"&amp;COUNTA(Statistic!$A:$A)-ROW()+1&amp;"C"&amp;COLUMN(),FALSE)</f>
        <v>2.7027027027027029E-2</v>
      </c>
      <c r="F23" s="10">
        <f ca="1">INDIRECT("Statistic!R"&amp;COUNTA(Statistic!$A:$A)-ROW()+1&amp;"C"&amp;COLUMN(),FALSE)</f>
        <v>1.2612612612612614E-2</v>
      </c>
      <c r="G23" s="10">
        <f ca="1">INDIRECT("Statistic!R"&amp;COUNTA(Statistic!$A:$A)-ROW()+1&amp;"C"&amp;COLUMN(),FALSE)</f>
        <v>6.7567567567567571E-2</v>
      </c>
      <c r="H23" s="10">
        <f ca="1">INDIRECT("Statistic!R"&amp;COUNTA(Statistic!$A:$A)-ROW()+1&amp;"C"&amp;COLUMN(),FALSE)</f>
        <v>1.5765765765765764E-2</v>
      </c>
      <c r="I23" s="10">
        <f ca="1">INDIRECT("Statistic!R"&amp;COUNTA(Statistic!$A:$A)-ROW()+1&amp;"C"&amp;COLUMN(),FALSE)</f>
        <v>6.1518661518661526E-2</v>
      </c>
      <c r="J23" s="10">
        <f ca="1">INDIRECT("Statistic!R"&amp;COUNTA(Statistic!$A:$A)-ROW()+1&amp;"C"&amp;COLUMN(),FALSE)</f>
        <v>3.1531531531531536E-2</v>
      </c>
      <c r="K23" s="10">
        <f ca="1">INDIRECT("Statistic!R"&amp;COUNTA(Statistic!$A:$A)-ROW()+1&amp;"C"&amp;COLUMN(),FALSE)</f>
        <v>0</v>
      </c>
      <c r="L23" s="10">
        <f ca="1">INDIRECT("Statistic!R"&amp;COUNTA(Statistic!$A:$A)-ROW()+1&amp;"C"&amp;COLUMN(),FALSE)</f>
        <v>1.2494838503514809E-2</v>
      </c>
      <c r="M23" s="10">
        <f ca="1">INDIRECT("Statistic!R"&amp;COUNTA(Statistic!$A:$A)-ROW()+1&amp;"C"&amp;COLUMN(),FALSE)</f>
        <v>8.3333333333333343E-2</v>
      </c>
      <c r="N23" s="10">
        <f ca="1">INDIRECT("Statistic!R"&amp;COUNTA(Statistic!$A:$A)-ROW()+1&amp;"C"&amp;COLUMN(),FALSE)</f>
        <v>0.11642411642411643</v>
      </c>
      <c r="O23" s="10">
        <f ca="1">INDIRECT("Statistic!R"&amp;COUNTA(Statistic!$A:$A)-ROW()+1&amp;"C"&amp;COLUMN(),FALSE)</f>
        <v>0</v>
      </c>
      <c r="P23" s="10">
        <f ca="1">INDIRECT("Statistic!R"&amp;COUNTA(Statistic!$A:$A)-ROW()+1&amp;"C"&amp;COLUMN(),FALSE)</f>
        <v>4.7340541090541088E-2</v>
      </c>
      <c r="Q23">
        <f ca="1">INDIRECT("Statistic!R"&amp;COUNTA(Statistic!$A:$A)-ROW()+1&amp;"C"&amp;COLUMN(),FALSE)</f>
        <v>43</v>
      </c>
      <c r="R23">
        <f ca="1">INDIRECT("Statistic!R"&amp;COUNTA(Statistic!$A:$A)-ROW()+1&amp;"C"&amp;COLUMN(),FALSE)</f>
        <v>32</v>
      </c>
      <c r="S23">
        <f ca="1">INDIRECT("Statistic!R"&amp;COUNTA(Statistic!$A:$A)-ROW()+1&amp;"C"&amp;COLUMN(),FALSE)</f>
        <v>25</v>
      </c>
      <c r="T23">
        <f ca="1">INDIRECT("Statistic!R"&amp;COUNTA(Statistic!$A:$A)-ROW()+1&amp;"C"&amp;COLUMN(),FALSE)</f>
        <v>2</v>
      </c>
      <c r="U23">
        <f ca="1">INDIRECT("Statistic!R"&amp;COUNTA(Statistic!$A:$A)-ROW()+1&amp;"C"&amp;COLUMN(),FALSE)</f>
        <v>24</v>
      </c>
      <c r="V23">
        <f ca="1">INDIRECT("Statistic!R"&amp;COUNTA(Statistic!$A:$A)-ROW()+1&amp;"C"&amp;COLUMN(),FALSE)</f>
        <v>4</v>
      </c>
      <c r="W23">
        <f ca="1">INDIRECT("Statistic!R"&amp;COUNTA(Statistic!$A:$A)-ROW()+1&amp;"C"&amp;COLUMN(),FALSE)</f>
        <v>9</v>
      </c>
    </row>
    <row r="24" spans="1:23" x14ac:dyDescent="0.25">
      <c r="A24" s="9">
        <f ca="1">INDIRECT("Statistic!R"&amp;COUNTA(Statistic!$A:$A)-ROW()+1&amp;"C"&amp;COLUMN(),FALSE)</f>
        <v>38296</v>
      </c>
      <c r="B24" s="10">
        <f ca="1">INDIRECT("Statistic!R"&amp;COUNTA(Statistic!$A:$A)-ROW()+1&amp;"C"&amp;COLUMN(),FALSE)</f>
        <v>1.4035087719298244E-2</v>
      </c>
      <c r="C24" s="10">
        <f ca="1">INDIRECT("Statistic!R"&amp;COUNTA(Statistic!$A:$A)-ROW()+1&amp;"C"&amp;COLUMN(),FALSE)</f>
        <v>2.1052631578947368E-2</v>
      </c>
      <c r="D24" s="10">
        <f ca="1">INDIRECT("Statistic!R"&amp;COUNTA(Statistic!$A:$A)-ROW()+1&amp;"C"&amp;COLUMN(),FALSE)</f>
        <v>3.508771929824561E-3</v>
      </c>
      <c r="E24" s="10">
        <f ca="1">INDIRECT("Statistic!R"&amp;COUNTA(Statistic!$A:$A)-ROW()+1&amp;"C"&amp;COLUMN(),FALSE)</f>
        <v>1.0526315789473684E-2</v>
      </c>
      <c r="F24" s="10">
        <f ca="1">INDIRECT("Statistic!R"&amp;COUNTA(Statistic!$A:$A)-ROW()+1&amp;"C"&amp;COLUMN(),FALSE)</f>
        <v>1.0526315789473684E-2</v>
      </c>
      <c r="G24" s="10">
        <f ca="1">INDIRECT("Statistic!R"&amp;COUNTA(Statistic!$A:$A)-ROW()+1&amp;"C"&amp;COLUMN(),FALSE)</f>
        <v>0.11842105263157894</v>
      </c>
      <c r="H24" s="10">
        <f ca="1">INDIRECT("Statistic!R"&amp;COUNTA(Statistic!$A:$A)-ROW()+1&amp;"C"&amp;COLUMN(),FALSE)</f>
        <v>4.7368421052631574E-2</v>
      </c>
      <c r="I24" s="10">
        <f ca="1">INDIRECT("Statistic!R"&amp;COUNTA(Statistic!$A:$A)-ROW()+1&amp;"C"&amp;COLUMN(),FALSE)</f>
        <v>5.9649122807017535E-2</v>
      </c>
      <c r="J24" s="10">
        <f ca="1">INDIRECT("Statistic!R"&amp;COUNTA(Statistic!$A:$A)-ROW()+1&amp;"C"&amp;COLUMN(),FALSE)</f>
        <v>3.0701754385964911E-2</v>
      </c>
      <c r="K24" s="10">
        <f ca="1">INDIRECT("Statistic!R"&amp;COUNTA(Statistic!$A:$A)-ROW()+1&amp;"C"&amp;COLUMN(),FALSE)</f>
        <v>0</v>
      </c>
      <c r="L24" s="10">
        <f ca="1">INDIRECT("Statistic!R"&amp;COUNTA(Statistic!$A:$A)-ROW()+1&amp;"C"&amp;COLUMN(),FALSE)</f>
        <v>1.223931845318533E-2</v>
      </c>
      <c r="M24" s="10">
        <f ca="1">INDIRECT("Statistic!R"&amp;COUNTA(Statistic!$A:$A)-ROW()+1&amp;"C"&amp;COLUMN(),FALSE)</f>
        <v>0.16578947368421051</v>
      </c>
      <c r="N24" s="10">
        <f ca="1">INDIRECT("Statistic!R"&amp;COUNTA(Statistic!$A:$A)-ROW()+1&amp;"C"&amp;COLUMN(),FALSE)</f>
        <v>0.1417004048582996</v>
      </c>
      <c r="O24" s="10">
        <f ca="1">INDIRECT("Statistic!R"&amp;COUNTA(Statistic!$A:$A)-ROW()+1&amp;"C"&amp;COLUMN(),FALSE)</f>
        <v>0</v>
      </c>
      <c r="P24" s="10">
        <f ca="1">INDIRECT("Statistic!R"&amp;COUNTA(Statistic!$A:$A)-ROW()+1&amp;"C"&amp;COLUMN(),FALSE)</f>
        <v>5.0517988346935716E-2</v>
      </c>
      <c r="Q24">
        <f ca="1">INDIRECT("Statistic!R"&amp;COUNTA(Statistic!$A:$A)-ROW()+1&amp;"C"&amp;COLUMN(),FALSE)</f>
        <v>17</v>
      </c>
      <c r="R24">
        <f ca="1">INDIRECT("Statistic!R"&amp;COUNTA(Statistic!$A:$A)-ROW()+1&amp;"C"&amp;COLUMN(),FALSE)</f>
        <v>10</v>
      </c>
      <c r="S24">
        <f ca="1">INDIRECT("Statistic!R"&amp;COUNTA(Statistic!$A:$A)-ROW()+1&amp;"C"&amp;COLUMN(),FALSE)</f>
        <v>43</v>
      </c>
      <c r="T24">
        <f ca="1">INDIRECT("Statistic!R"&amp;COUNTA(Statistic!$A:$A)-ROW()+1&amp;"C"&amp;COLUMN(),FALSE)</f>
        <v>25</v>
      </c>
      <c r="U24">
        <f ca="1">INDIRECT("Statistic!R"&amp;COUNTA(Statistic!$A:$A)-ROW()+1&amp;"C"&amp;COLUMN(),FALSE)</f>
        <v>25</v>
      </c>
      <c r="V24">
        <f ca="1">INDIRECT("Statistic!R"&amp;COUNTA(Statistic!$A:$A)-ROW()+1&amp;"C"&amp;COLUMN(),FALSE)</f>
        <v>2</v>
      </c>
      <c r="W24">
        <f ca="1">INDIRECT("Statistic!R"&amp;COUNTA(Statistic!$A:$A)-ROW()+1&amp;"C"&amp;COLUMN(),FALSE)</f>
        <v>6</v>
      </c>
    </row>
    <row r="25" spans="1:23" x14ac:dyDescent="0.25">
      <c r="A25" s="9">
        <f ca="1">INDIRECT("Statistic!R"&amp;COUNTA(Statistic!$A:$A)-ROW()+1&amp;"C"&amp;COLUMN(),FALSE)</f>
        <v>38303</v>
      </c>
      <c r="B25" s="10">
        <f ca="1">INDIRECT("Statistic!R"&amp;COUNTA(Statistic!$A:$A)-ROW()+1&amp;"C"&amp;COLUMN(),FALSE)</f>
        <v>2.564102564102564E-2</v>
      </c>
      <c r="C25" s="10">
        <f ca="1">INDIRECT("Statistic!R"&amp;COUNTA(Statistic!$A:$A)-ROW()+1&amp;"C"&amp;COLUMN(),FALSE)</f>
        <v>8.6785009861932941E-3</v>
      </c>
      <c r="D25" s="10">
        <f ca="1">INDIRECT("Statistic!R"&amp;COUNTA(Statistic!$A:$A)-ROW()+1&amp;"C"&amp;COLUMN(),FALSE)</f>
        <v>1.282051282051282E-2</v>
      </c>
      <c r="E25" s="10">
        <f ca="1">INDIRECT("Statistic!R"&amp;COUNTA(Statistic!$A:$A)-ROW()+1&amp;"C"&amp;COLUMN(),FALSE)</f>
        <v>1.0256410256410256E-2</v>
      </c>
      <c r="F25" s="10">
        <f ca="1">INDIRECT("Statistic!R"&amp;COUNTA(Statistic!$A:$A)-ROW()+1&amp;"C"&amp;COLUMN(),FALSE)</f>
        <v>1.6632016632016633E-3</v>
      </c>
      <c r="G25" s="10">
        <f ca="1">INDIRECT("Statistic!R"&amp;COUNTA(Statistic!$A:$A)-ROW()+1&amp;"C"&amp;COLUMN(),FALSE)</f>
        <v>3.0769230769230771E-2</v>
      </c>
      <c r="H25" s="10">
        <f ca="1">INDIRECT("Statistic!R"&amp;COUNTA(Statistic!$A:$A)-ROW()+1&amp;"C"&amp;COLUMN(),FALSE)</f>
        <v>2.9304029304029301E-2</v>
      </c>
      <c r="I25" s="10">
        <f ca="1">INDIRECT("Statistic!R"&amp;COUNTA(Statistic!$A:$A)-ROW()+1&amp;"C"&amp;COLUMN(),FALSE)</f>
        <v>5.9059651367343667E-2</v>
      </c>
      <c r="J25" s="10">
        <f ca="1">INDIRECT("Statistic!R"&amp;COUNTA(Statistic!$A:$A)-ROW()+1&amp;"C"&amp;COLUMN(),FALSE)</f>
        <v>2.9914529914529912E-2</v>
      </c>
      <c r="K25" s="10">
        <f ca="1">INDIRECT("Statistic!R"&amp;COUNTA(Statistic!$A:$A)-ROW()+1&amp;"C"&amp;COLUMN(),FALSE)</f>
        <v>0</v>
      </c>
      <c r="L25" s="10">
        <f ca="1">INDIRECT("Statistic!R"&amp;COUNTA(Statistic!$A:$A)-ROW()+1&amp;"C"&amp;COLUMN(),FALSE)</f>
        <v>1.1659831658110083E-2</v>
      </c>
      <c r="M25" s="10">
        <f ca="1">INDIRECT("Statistic!R"&amp;COUNTA(Statistic!$A:$A)-ROW()+1&amp;"C"&amp;COLUMN(),FALSE)</f>
        <v>6.0073260073260068E-2</v>
      </c>
      <c r="N25" s="10">
        <f ca="1">INDIRECT("Statistic!R"&amp;COUNTA(Statistic!$A:$A)-ROW()+1&amp;"C"&amp;COLUMN(),FALSE)</f>
        <v>0.15187376725838264</v>
      </c>
      <c r="O25" s="10">
        <f ca="1">INDIRECT("Statistic!R"&amp;COUNTA(Statistic!$A:$A)-ROW()+1&amp;"C"&amp;COLUMN(),FALSE)</f>
        <v>0</v>
      </c>
      <c r="P25" s="10">
        <f ca="1">INDIRECT("Statistic!R"&amp;COUNTA(Statistic!$A:$A)-ROW()+1&amp;"C"&amp;COLUMN(),FALSE)</f>
        <v>4.9178074418459033E-2</v>
      </c>
      <c r="Q25">
        <f ca="1">INDIRECT("Statistic!R"&amp;COUNTA(Statistic!$A:$A)-ROW()+1&amp;"C"&amp;COLUMN(),FALSE)</f>
        <v>2</v>
      </c>
      <c r="R25">
        <f ca="1">INDIRECT("Statistic!R"&amp;COUNTA(Statistic!$A:$A)-ROW()+1&amp;"C"&amp;COLUMN(),FALSE)</f>
        <v>26</v>
      </c>
      <c r="S25">
        <f ca="1">INDIRECT("Statistic!R"&amp;COUNTA(Statistic!$A:$A)-ROW()+1&amp;"C"&amp;COLUMN(),FALSE)</f>
        <v>19</v>
      </c>
      <c r="T25">
        <f ca="1">INDIRECT("Statistic!R"&amp;COUNTA(Statistic!$A:$A)-ROW()+1&amp;"C"&amp;COLUMN(),FALSE)</f>
        <v>24</v>
      </c>
      <c r="U25">
        <f ca="1">INDIRECT("Statistic!R"&amp;COUNTA(Statistic!$A:$A)-ROW()+1&amp;"C"&amp;COLUMN(),FALSE)</f>
        <v>46</v>
      </c>
      <c r="V25">
        <f ca="1">INDIRECT("Statistic!R"&amp;COUNTA(Statistic!$A:$A)-ROW()+1&amp;"C"&amp;COLUMN(),FALSE)</f>
        <v>6</v>
      </c>
      <c r="W25">
        <f ca="1">INDIRECT("Statistic!R"&amp;COUNTA(Statistic!$A:$A)-ROW()+1&amp;"C"&amp;COLUMN(),FALSE)</f>
        <v>7</v>
      </c>
    </row>
    <row r="26" spans="1:23" x14ac:dyDescent="0.25">
      <c r="A26" s="9">
        <f ca="1">INDIRECT("Statistic!R"&amp;COUNTA(Statistic!$A:$A)-ROW()+1&amp;"C"&amp;COLUMN(),FALSE)</f>
        <v>38310</v>
      </c>
      <c r="B26" s="10">
        <f ca="1">INDIRECT("Statistic!R"&amp;COUNTA(Statistic!$A:$A)-ROW()+1&amp;"C"&amp;COLUMN(),FALSE)</f>
        <v>1.2E-2</v>
      </c>
      <c r="C26" s="10">
        <f ca="1">INDIRECT("Statistic!R"&amp;COUNTA(Statistic!$A:$A)-ROW()+1&amp;"C"&amp;COLUMN(),FALSE)</f>
        <v>3.1034482758620693E-3</v>
      </c>
      <c r="D26" s="10">
        <f ca="1">INDIRECT("Statistic!R"&amp;COUNTA(Statistic!$A:$A)-ROW()+1&amp;"C"&amp;COLUMN(),FALSE)</f>
        <v>8.7096774193548398E-3</v>
      </c>
      <c r="E26" s="10">
        <f ca="1">INDIRECT("Statistic!R"&amp;COUNTA(Statistic!$A:$A)-ROW()+1&amp;"C"&amp;COLUMN(),FALSE)</f>
        <v>2.5000000000000001E-2</v>
      </c>
      <c r="F26" s="10">
        <f ca="1">INDIRECT("Statistic!R"&amp;COUNTA(Statistic!$A:$A)-ROW()+1&amp;"C"&amp;COLUMN(),FALSE)</f>
        <v>1.2E-2</v>
      </c>
      <c r="G26" s="10">
        <f ca="1">INDIRECT("Statistic!R"&amp;COUNTA(Statistic!$A:$A)-ROW()+1&amp;"C"&amp;COLUMN(),FALSE)</f>
        <v>9.8437499999999997E-2</v>
      </c>
      <c r="H26" s="10">
        <f ca="1">INDIRECT("Statistic!R"&amp;COUNTA(Statistic!$A:$A)-ROW()+1&amp;"C"&amp;COLUMN(),FALSE)</f>
        <v>0.125</v>
      </c>
      <c r="I26" s="10">
        <f ca="1">INDIRECT("Statistic!R"&amp;COUNTA(Statistic!$A:$A)-ROW()+1&amp;"C"&amp;COLUMN(),FALSE)</f>
        <v>6.0813125695216907E-2</v>
      </c>
      <c r="J26" s="10">
        <f ca="1">INDIRECT("Statistic!R"&amp;COUNTA(Statistic!$A:$A)-ROW()+1&amp;"C"&amp;COLUMN(),FALSE)</f>
        <v>2.9166666666666671E-2</v>
      </c>
      <c r="K26" s="10">
        <f ca="1">INDIRECT("Statistic!R"&amp;COUNTA(Statistic!$A:$A)-ROW()+1&amp;"C"&amp;COLUMN(),FALSE)</f>
        <v>0</v>
      </c>
      <c r="L26" s="10">
        <f ca="1">INDIRECT("Statistic!R"&amp;COUNTA(Statistic!$A:$A)-ROW()+1&amp;"C"&amp;COLUMN(),FALSE)</f>
        <v>1.1347375778739928E-2</v>
      </c>
      <c r="M26" s="10">
        <f ca="1">INDIRECT("Statistic!R"&amp;COUNTA(Statistic!$A:$A)-ROW()+1&amp;"C"&amp;COLUMN(),FALSE)</f>
        <v>0.22343750000000001</v>
      </c>
      <c r="N26" s="10">
        <f ca="1">INDIRECT("Statistic!R"&amp;COUNTA(Statistic!$A:$A)-ROW()+1&amp;"C"&amp;COLUMN(),FALSE)</f>
        <v>0.14807692307692308</v>
      </c>
      <c r="O26" s="10">
        <f ca="1">INDIRECT("Statistic!R"&amp;COUNTA(Statistic!$A:$A)-ROW()+1&amp;"C"&amp;COLUMN(),FALSE)</f>
        <v>0</v>
      </c>
      <c r="P26" s="10">
        <f ca="1">INDIRECT("Statistic!R"&amp;COUNTA(Statistic!$A:$A)-ROW()+1&amp;"C"&amp;COLUMN(),FALSE)</f>
        <v>4.7769637769637767E-2</v>
      </c>
      <c r="Q26">
        <f ca="1">INDIRECT("Statistic!R"&amp;COUNTA(Statistic!$A:$A)-ROW()+1&amp;"C"&amp;COLUMN(),FALSE)</f>
        <v>20</v>
      </c>
      <c r="R26">
        <f ca="1">INDIRECT("Statistic!R"&amp;COUNTA(Statistic!$A:$A)-ROW()+1&amp;"C"&amp;COLUMN(),FALSE)</f>
        <v>43</v>
      </c>
      <c r="S26">
        <f ca="1">INDIRECT("Statistic!R"&amp;COUNTA(Statistic!$A:$A)-ROW()+1&amp;"C"&amp;COLUMN(),FALSE)</f>
        <v>26</v>
      </c>
      <c r="T26">
        <f ca="1">INDIRECT("Statistic!R"&amp;COUNTA(Statistic!$A:$A)-ROW()+1&amp;"C"&amp;COLUMN(),FALSE)</f>
        <v>3</v>
      </c>
      <c r="U26">
        <f ca="1">INDIRECT("Statistic!R"&amp;COUNTA(Statistic!$A:$A)-ROW()+1&amp;"C"&amp;COLUMN(),FALSE)</f>
        <v>20</v>
      </c>
      <c r="V26">
        <f ca="1">INDIRECT("Statistic!R"&amp;COUNTA(Statistic!$A:$A)-ROW()+1&amp;"C"&amp;COLUMN(),FALSE)</f>
        <v>3</v>
      </c>
      <c r="W26">
        <f ca="1">INDIRECT("Statistic!R"&amp;COUNTA(Statistic!$A:$A)-ROW()+1&amp;"C"&amp;COLUMN(),FALSE)</f>
        <v>2</v>
      </c>
    </row>
    <row r="27" spans="1:23" x14ac:dyDescent="0.25">
      <c r="A27" s="9">
        <f ca="1">INDIRECT("Statistic!R"&amp;COUNTA(Statistic!$A:$A)-ROW()+1&amp;"C"&amp;COLUMN(),FALSE)</f>
        <v>38317</v>
      </c>
      <c r="B27" s="10">
        <f ca="1">INDIRECT("Statistic!R"&amp;COUNTA(Statistic!$A:$A)-ROW()+1&amp;"C"&amp;COLUMN(),FALSE)</f>
        <v>5.6910569105691061E-3</v>
      </c>
      <c r="C27" s="10">
        <f ca="1">INDIRECT("Statistic!R"&amp;COUNTA(Statistic!$A:$A)-ROW()+1&amp;"C"&amp;COLUMN(),FALSE)</f>
        <v>1.1707317073170733E-2</v>
      </c>
      <c r="D27" s="10">
        <f ca="1">INDIRECT("Statistic!R"&amp;COUNTA(Statistic!$A:$A)-ROW()+1&amp;"C"&amp;COLUMN(),FALSE)</f>
        <v>2.4390243902439025E-2</v>
      </c>
      <c r="E27" s="10">
        <f ca="1">INDIRECT("Statistic!R"&amp;COUNTA(Statistic!$A:$A)-ROW()+1&amp;"C"&amp;COLUMN(),FALSE)</f>
        <v>5.8536585365853667E-3</v>
      </c>
      <c r="F27" s="10">
        <f ca="1">INDIRECT("Statistic!R"&amp;COUNTA(Statistic!$A:$A)-ROW()+1&amp;"C"&amp;COLUMN(),FALSE)</f>
        <v>1.8292682926829271E-2</v>
      </c>
      <c r="G27" s="10">
        <f ca="1">INDIRECT("Statistic!R"&amp;COUNTA(Statistic!$A:$A)-ROW()+1&amp;"C"&amp;COLUMN(),FALSE)</f>
        <v>2.682926829268293E-2</v>
      </c>
      <c r="H27" s="10">
        <f ca="1">INDIRECT("Statistic!R"&amp;COUNTA(Statistic!$A:$A)-ROW()+1&amp;"C"&amp;COLUMN(),FALSE)</f>
        <v>8.3623693379790934E-2</v>
      </c>
      <c r="I27" s="10">
        <f ca="1">INDIRECT("Statistic!R"&amp;COUNTA(Statistic!$A:$A)-ROW()+1&amp;"C"&amp;COLUMN(),FALSE)</f>
        <v>6.5934959349593508E-2</v>
      </c>
      <c r="J27" s="10">
        <f ca="1">INDIRECT("Statistic!R"&amp;COUNTA(Statistic!$A:$A)-ROW()+1&amp;"C"&amp;COLUMN(),FALSE)</f>
        <v>3.9024390243902439E-2</v>
      </c>
      <c r="K27" s="10">
        <f ca="1">INDIRECT("Statistic!R"&amp;COUNTA(Statistic!$A:$A)-ROW()+1&amp;"C"&amp;COLUMN(),FALSE)</f>
        <v>0</v>
      </c>
      <c r="L27" s="10">
        <f ca="1">INDIRECT("Statistic!R"&amp;COUNTA(Statistic!$A:$A)-ROW()+1&amp;"C"&amp;COLUMN(),FALSE)</f>
        <v>1.1301478179992639E-2</v>
      </c>
      <c r="M27" s="10">
        <f ca="1">INDIRECT("Statistic!R"&amp;COUNTA(Statistic!$A:$A)-ROW()+1&amp;"C"&amp;COLUMN(),FALSE)</f>
        <v>0.11045296167247387</v>
      </c>
      <c r="N27" s="10">
        <f ca="1">INDIRECT("Statistic!R"&amp;COUNTA(Statistic!$A:$A)-ROW()+1&amp;"C"&amp;COLUMN(),FALSE)</f>
        <v>0.15759849906191373</v>
      </c>
      <c r="O27" s="10">
        <f ca="1">INDIRECT("Statistic!R"&amp;COUNTA(Statistic!$A:$A)-ROW()+1&amp;"C"&amp;COLUMN(),FALSE)</f>
        <v>0</v>
      </c>
      <c r="P27" s="10">
        <f ca="1">INDIRECT("Statistic!R"&amp;COUNTA(Statistic!$A:$A)-ROW()+1&amp;"C"&amp;COLUMN(),FALSE)</f>
        <v>3.9758014681795163E-2</v>
      </c>
      <c r="Q27">
        <f ca="1">INDIRECT("Statistic!R"&amp;COUNTA(Statistic!$A:$A)-ROW()+1&amp;"C"&amp;COLUMN(),FALSE)</f>
        <v>39</v>
      </c>
      <c r="R27">
        <f ca="1">INDIRECT("Statistic!R"&amp;COUNTA(Statistic!$A:$A)-ROW()+1&amp;"C"&amp;COLUMN(),FALSE)</f>
        <v>20</v>
      </c>
      <c r="S27">
        <f ca="1">INDIRECT("Statistic!R"&amp;COUNTA(Statistic!$A:$A)-ROW()+1&amp;"C"&amp;COLUMN(),FALSE)</f>
        <v>4</v>
      </c>
      <c r="T27">
        <f ca="1">INDIRECT("Statistic!R"&amp;COUNTA(Statistic!$A:$A)-ROW()+1&amp;"C"&amp;COLUMN(),FALSE)</f>
        <v>36</v>
      </c>
      <c r="U27">
        <f ca="1">INDIRECT("Statistic!R"&amp;COUNTA(Statistic!$A:$A)-ROW()+1&amp;"C"&amp;COLUMN(),FALSE)</f>
        <v>10</v>
      </c>
      <c r="V27">
        <f ca="1">INDIRECT("Statistic!R"&amp;COUNTA(Statistic!$A:$A)-ROW()+1&amp;"C"&amp;COLUMN(),FALSE)</f>
        <v>8</v>
      </c>
      <c r="W27">
        <f ca="1">INDIRECT("Statistic!R"&amp;COUNTA(Statistic!$A:$A)-ROW()+1&amp;"C"&amp;COLUMN(),FALSE)</f>
        <v>2</v>
      </c>
    </row>
    <row r="28" spans="1:23" x14ac:dyDescent="0.25">
      <c r="A28" s="9">
        <f ca="1">INDIRECT("Statistic!R"&amp;COUNTA(Statistic!$A:$A)-ROW()+1&amp;"C"&amp;COLUMN(),FALSE)</f>
        <v>38324</v>
      </c>
      <c r="B28" s="10">
        <f ca="1">INDIRECT("Statistic!R"&amp;COUNTA(Statistic!$A:$A)-ROW()+1&amp;"C"&amp;COLUMN(),FALSE)</f>
        <v>1.08843537414966E-2</v>
      </c>
      <c r="C28" s="10">
        <f ca="1">INDIRECT("Statistic!R"&amp;COUNTA(Statistic!$A:$A)-ROW()+1&amp;"C"&amp;COLUMN(),FALSE)</f>
        <v>3.5714285714285713E-3</v>
      </c>
      <c r="D28" s="10">
        <f ca="1">INDIRECT("Statistic!R"&amp;COUNTA(Statistic!$A:$A)-ROW()+1&amp;"C"&amp;COLUMN(),FALSE)</f>
        <v>3.3333333333333333E-2</v>
      </c>
      <c r="E28" s="10">
        <f ca="1">INDIRECT("Statistic!R"&amp;COUNTA(Statistic!$A:$A)-ROW()+1&amp;"C"&amp;COLUMN(),FALSE)</f>
        <v>3.4632034632034632E-3</v>
      </c>
      <c r="F28" s="10">
        <f ca="1">INDIRECT("Statistic!R"&amp;COUNTA(Statistic!$A:$A)-ROW()+1&amp;"C"&amp;COLUMN(),FALSE)</f>
        <v>7.1428571428571426E-3</v>
      </c>
      <c r="G28" s="10">
        <f ca="1">INDIRECT("Statistic!R"&amp;COUNTA(Statistic!$A:$A)-ROW()+1&amp;"C"&amp;COLUMN(),FALSE)</f>
        <v>4.1666666666666664E-2</v>
      </c>
      <c r="H28" s="10">
        <f ca="1">INDIRECT("Statistic!R"&amp;COUNTA(Statistic!$A:$A)-ROW()+1&amp;"C"&amp;COLUMN(),FALSE)</f>
        <v>4.2857142857142851E-2</v>
      </c>
      <c r="I28" s="10">
        <f ca="1">INDIRECT("Statistic!R"&amp;COUNTA(Statistic!$A:$A)-ROW()+1&amp;"C"&amp;COLUMN(),FALSE)</f>
        <v>5.8395176252319117E-2</v>
      </c>
      <c r="J28" s="10">
        <f ca="1">INDIRECT("Statistic!R"&amp;COUNTA(Statistic!$A:$A)-ROW()+1&amp;"C"&amp;COLUMN(),FALSE)</f>
        <v>3.8095238095238099E-2</v>
      </c>
      <c r="K28" s="10">
        <f ca="1">INDIRECT("Statistic!R"&amp;COUNTA(Statistic!$A:$A)-ROW()+1&amp;"C"&amp;COLUMN(),FALSE)</f>
        <v>0</v>
      </c>
      <c r="L28" s="10">
        <f ca="1">INDIRECT("Statistic!R"&amp;COUNTA(Statistic!$A:$A)-ROW()+1&amp;"C"&amp;COLUMN(),FALSE)</f>
        <v>1.1384907671354229E-2</v>
      </c>
      <c r="M28" s="10">
        <f ca="1">INDIRECT("Statistic!R"&amp;COUNTA(Statistic!$A:$A)-ROW()+1&amp;"C"&amp;COLUMN(),FALSE)</f>
        <v>8.4523809523809515E-2</v>
      </c>
      <c r="N28" s="10">
        <f ca="1">INDIRECT("Statistic!R"&amp;COUNTA(Statistic!$A:$A)-ROW()+1&amp;"C"&amp;COLUMN(),FALSE)</f>
        <v>0.16666666666666666</v>
      </c>
      <c r="O28" s="10">
        <f ca="1">INDIRECT("Statistic!R"&amp;COUNTA(Statistic!$A:$A)-ROW()+1&amp;"C"&amp;COLUMN(),FALSE)</f>
        <v>0</v>
      </c>
      <c r="P28" s="10">
        <f ca="1">INDIRECT("Statistic!R"&amp;COUNTA(Statistic!$A:$A)-ROW()+1&amp;"C"&amp;COLUMN(),FALSE)</f>
        <v>4.3111171236171232E-2</v>
      </c>
      <c r="Q28">
        <f ca="1">INDIRECT("Statistic!R"&amp;COUNTA(Statistic!$A:$A)-ROW()+1&amp;"C"&amp;COLUMN(),FALSE)</f>
        <v>25</v>
      </c>
      <c r="R28">
        <f ca="1">INDIRECT("Statistic!R"&amp;COUNTA(Statistic!$A:$A)-ROW()+1&amp;"C"&amp;COLUMN(),FALSE)</f>
        <v>43</v>
      </c>
      <c r="S28">
        <f ca="1">INDIRECT("Statistic!R"&amp;COUNTA(Statistic!$A:$A)-ROW()+1&amp;"C"&amp;COLUMN(),FALSE)</f>
        <v>2</v>
      </c>
      <c r="T28">
        <f ca="1">INDIRECT("Statistic!R"&amp;COUNTA(Statistic!$A:$A)-ROW()+1&amp;"C"&amp;COLUMN(),FALSE)</f>
        <v>45</v>
      </c>
      <c r="U28">
        <f ca="1">INDIRECT("Statistic!R"&amp;COUNTA(Statistic!$A:$A)-ROW()+1&amp;"C"&amp;COLUMN(),FALSE)</f>
        <v>29</v>
      </c>
      <c r="V28">
        <f ca="1">INDIRECT("Statistic!R"&amp;COUNTA(Statistic!$A:$A)-ROW()+1&amp;"C"&amp;COLUMN(),FALSE)</f>
        <v>4</v>
      </c>
      <c r="W28">
        <f ca="1">INDIRECT("Statistic!R"&amp;COUNTA(Statistic!$A:$A)-ROW()+1&amp;"C"&amp;COLUMN(),FALSE)</f>
        <v>3</v>
      </c>
    </row>
    <row r="29" spans="1:23" x14ac:dyDescent="0.25">
      <c r="A29" s="9">
        <f ca="1">INDIRECT("Statistic!R"&amp;COUNTA(Statistic!$A:$A)-ROW()+1&amp;"C"&amp;COLUMN(),FALSE)</f>
        <v>38331</v>
      </c>
      <c r="B29" s="10">
        <f ca="1">INDIRECT("Statistic!R"&amp;COUNTA(Statistic!$A:$A)-ROW()+1&amp;"C"&amp;COLUMN(),FALSE)</f>
        <v>1.5697674418604653E-2</v>
      </c>
      <c r="C29" s="10">
        <f ca="1">INDIRECT("Statistic!R"&amp;COUNTA(Statistic!$A:$A)-ROW()+1&amp;"C"&amp;COLUMN(),FALSE)</f>
        <v>1.3953488372093023E-2</v>
      </c>
      <c r="D29" s="10">
        <f ca="1">INDIRECT("Statistic!R"&amp;COUNTA(Statistic!$A:$A)-ROW()+1&amp;"C"&amp;COLUMN(),FALSE)</f>
        <v>2.9375764993880048E-3</v>
      </c>
      <c r="E29" s="10">
        <f ca="1">INDIRECT("Statistic!R"&amp;COUNTA(Statistic!$A:$A)-ROW()+1&amp;"C"&amp;COLUMN(),FALSE)</f>
        <v>6.2015503875968991E-3</v>
      </c>
      <c r="F29" s="10">
        <f ca="1">INDIRECT("Statistic!R"&amp;COUNTA(Statistic!$A:$A)-ROW()+1&amp;"C"&amp;COLUMN(),FALSE)</f>
        <v>6.2015503875968991E-3</v>
      </c>
      <c r="G29" s="10">
        <f ca="1">INDIRECT("Statistic!R"&amp;COUNTA(Statistic!$A:$A)-ROW()+1&amp;"C"&amp;COLUMN(),FALSE)</f>
        <v>3.875968992248062E-2</v>
      </c>
      <c r="H29" s="10">
        <f ca="1">INDIRECT("Statistic!R"&amp;COUNTA(Statistic!$A:$A)-ROW()+1&amp;"C"&amp;COLUMN(),FALSE)</f>
        <v>4.0697674418604654E-2</v>
      </c>
      <c r="I29" s="10">
        <f ca="1">INDIRECT("Statistic!R"&amp;COUNTA(Statistic!$A:$A)-ROW()+1&amp;"C"&amp;COLUMN(),FALSE)</f>
        <v>4.4991840065279481E-2</v>
      </c>
      <c r="J29" s="10">
        <f ca="1">INDIRECT("Statistic!R"&amp;COUNTA(Statistic!$A:$A)-ROW()+1&amp;"C"&amp;COLUMN(),FALSE)</f>
        <v>3.7209302325581395E-2</v>
      </c>
      <c r="K29" s="10">
        <f ca="1">INDIRECT("Statistic!R"&amp;COUNTA(Statistic!$A:$A)-ROW()+1&amp;"C"&amp;COLUMN(),FALSE)</f>
        <v>0</v>
      </c>
      <c r="L29" s="10">
        <f ca="1">INDIRECT("Statistic!R"&amp;COUNTA(Statistic!$A:$A)-ROW()+1&amp;"C"&amp;COLUMN(),FALSE)</f>
        <v>1.1427901242736E-2</v>
      </c>
      <c r="M29" s="10">
        <f ca="1">INDIRECT("Statistic!R"&amp;COUNTA(Statistic!$A:$A)-ROW()+1&amp;"C"&amp;COLUMN(),FALSE)</f>
        <v>7.9457364341085274E-2</v>
      </c>
      <c r="N29" s="10">
        <f ca="1">INDIRECT("Statistic!R"&amp;COUNTA(Statistic!$A:$A)-ROW()+1&amp;"C"&amp;COLUMN(),FALSE)</f>
        <v>0.16279069767441862</v>
      </c>
      <c r="O29" s="10">
        <f ca="1">INDIRECT("Statistic!R"&amp;COUNTA(Statistic!$A:$A)-ROW()+1&amp;"C"&amp;COLUMN(),FALSE)</f>
        <v>0</v>
      </c>
      <c r="P29" s="10">
        <f ca="1">INDIRECT("Statistic!R"&amp;COUNTA(Statistic!$A:$A)-ROW()+1&amp;"C"&amp;COLUMN(),FALSE)</f>
        <v>4.503262134076088E-2</v>
      </c>
      <c r="Q29">
        <f ca="1">INDIRECT("Statistic!R"&amp;COUNTA(Statistic!$A:$A)-ROW()+1&amp;"C"&amp;COLUMN(),FALSE)</f>
        <v>13</v>
      </c>
      <c r="R29">
        <f ca="1">INDIRECT("Statistic!R"&amp;COUNTA(Statistic!$A:$A)-ROW()+1&amp;"C"&amp;COLUMN(),FALSE)</f>
        <v>14</v>
      </c>
      <c r="S29">
        <f ca="1">INDIRECT("Statistic!R"&amp;COUNTA(Statistic!$A:$A)-ROW()+1&amp;"C"&amp;COLUMN(),FALSE)</f>
        <v>44</v>
      </c>
      <c r="T29">
        <f ca="1">INDIRECT("Statistic!R"&amp;COUNTA(Statistic!$A:$A)-ROW()+1&amp;"C"&amp;COLUMN(),FALSE)</f>
        <v>35</v>
      </c>
      <c r="U29">
        <f ca="1">INDIRECT("Statistic!R"&amp;COUNTA(Statistic!$A:$A)-ROW()+1&amp;"C"&amp;COLUMN(),FALSE)</f>
        <v>35</v>
      </c>
      <c r="V29">
        <f ca="1">INDIRECT("Statistic!R"&amp;COUNTA(Statistic!$A:$A)-ROW()+1&amp;"C"&amp;COLUMN(),FALSE)</f>
        <v>7</v>
      </c>
      <c r="W29">
        <f ca="1">INDIRECT("Statistic!R"&amp;COUNTA(Statistic!$A:$A)-ROW()+1&amp;"C"&amp;COLUMN(),FALSE)</f>
        <v>4</v>
      </c>
    </row>
    <row r="30" spans="1:23" x14ac:dyDescent="0.25">
      <c r="A30" s="9">
        <f ca="1">INDIRECT("Statistic!R"&amp;COUNTA(Statistic!$A:$A)-ROW()+1&amp;"C"&amp;COLUMN(),FALSE)</f>
        <v>38338</v>
      </c>
      <c r="B30" s="10">
        <f ca="1">INDIRECT("Statistic!R"&amp;COUNTA(Statistic!$A:$A)-ROW()+1&amp;"C"&amp;COLUMN(),FALSE)</f>
        <v>1.0389610389610388E-2</v>
      </c>
      <c r="C30" s="10">
        <f ca="1">INDIRECT("Statistic!R"&amp;COUNTA(Statistic!$A:$A)-ROW()+1&amp;"C"&amp;COLUMN(),FALSE)</f>
        <v>1.1363636363636364E-2</v>
      </c>
      <c r="D30" s="10">
        <f ca="1">INDIRECT("Statistic!R"&amp;COUNTA(Statistic!$A:$A)-ROW()+1&amp;"C"&amp;COLUMN(),FALSE)</f>
        <v>9.0909090909090905E-3</v>
      </c>
      <c r="E30" s="10">
        <f ca="1">INDIRECT("Statistic!R"&amp;COUNTA(Statistic!$A:$A)-ROW()+1&amp;"C"&amp;COLUMN(),FALSE)</f>
        <v>0</v>
      </c>
      <c r="F30" s="10">
        <f ca="1">INDIRECT("Statistic!R"&amp;COUNTA(Statistic!$A:$A)-ROW()+1&amp;"C"&amp;COLUMN(),FALSE)</f>
        <v>3.4090909090909089E-3</v>
      </c>
      <c r="G30" s="10">
        <f ca="1">INDIRECT("Statistic!R"&amp;COUNTA(Statistic!$A:$A)-ROW()+1&amp;"C"&amp;COLUMN(),FALSE)</f>
        <v>3.7499999999999999E-2</v>
      </c>
      <c r="H30" s="10">
        <f ca="1">INDIRECT("Statistic!R"&amp;COUNTA(Statistic!$A:$A)-ROW()+1&amp;"C"&amp;COLUMN(),FALSE)</f>
        <v>5.113636363636364E-2</v>
      </c>
      <c r="I30" s="10">
        <f ca="1">INDIRECT("Statistic!R"&amp;COUNTA(Statistic!$A:$A)-ROW()+1&amp;"C"&amp;COLUMN(),FALSE)</f>
        <v>3.4253246753246751E-2</v>
      </c>
      <c r="J30" s="10">
        <f ca="1">INDIRECT("Statistic!R"&amp;COUNTA(Statistic!$A:$A)-ROW()+1&amp;"C"&amp;COLUMN(),FALSE)</f>
        <v>3.6363636363636362E-2</v>
      </c>
      <c r="K30" s="10">
        <f ca="1">INDIRECT("Statistic!R"&amp;COUNTA(Statistic!$A:$A)-ROW()+1&amp;"C"&amp;COLUMN(),FALSE)</f>
        <v>0</v>
      </c>
      <c r="L30" s="10">
        <f ca="1">INDIRECT("Statistic!R"&amp;COUNTA(Statistic!$A:$A)-ROW()+1&amp;"C"&amp;COLUMN(),FALSE)</f>
        <v>1.2163118073644388E-2</v>
      </c>
      <c r="M30" s="10">
        <f ca="1">INDIRECT("Statistic!R"&amp;COUNTA(Statistic!$A:$A)-ROW()+1&amp;"C"&amp;COLUMN(),FALSE)</f>
        <v>8.8636363636363638E-2</v>
      </c>
      <c r="N30" s="10">
        <f ca="1">INDIRECT("Statistic!R"&amp;COUNTA(Statistic!$A:$A)-ROW()+1&amp;"C"&amp;COLUMN(),FALSE)</f>
        <v>0.15909090909090909</v>
      </c>
      <c r="O30" s="10">
        <f ca="1">INDIRECT("Statistic!R"&amp;COUNTA(Statistic!$A:$A)-ROW()+1&amp;"C"&amp;COLUMN(),FALSE)</f>
        <v>0</v>
      </c>
      <c r="P30" s="10">
        <f ca="1">INDIRECT("Statistic!R"&amp;COUNTA(Statistic!$A:$A)-ROW()+1&amp;"C"&amp;COLUMN(),FALSE)</f>
        <v>4.8118358913813462E-2</v>
      </c>
      <c r="Q30">
        <f ca="1">INDIRECT("Statistic!R"&amp;COUNTA(Statistic!$A:$A)-ROW()+1&amp;"C"&amp;COLUMN(),FALSE)</f>
        <v>28</v>
      </c>
      <c r="R30">
        <f ca="1">INDIRECT("Statistic!R"&amp;COUNTA(Statistic!$A:$A)-ROW()+1&amp;"C"&amp;COLUMN(),FALSE)</f>
        <v>25</v>
      </c>
      <c r="S30">
        <f ca="1">INDIRECT("Statistic!R"&amp;COUNTA(Statistic!$A:$A)-ROW()+1&amp;"C"&amp;COLUMN(),FALSE)</f>
        <v>30</v>
      </c>
      <c r="T30">
        <f ca="1">INDIRECT("Statistic!R"&amp;COUNTA(Statistic!$A:$A)-ROW()+1&amp;"C"&amp;COLUMN(),FALSE)</f>
        <v>49</v>
      </c>
      <c r="U30">
        <f ca="1">INDIRECT("Statistic!R"&amp;COUNTA(Statistic!$A:$A)-ROW()+1&amp;"C"&amp;COLUMN(),FALSE)</f>
        <v>43</v>
      </c>
      <c r="V30">
        <f ca="1">INDIRECT("Statistic!R"&amp;COUNTA(Statistic!$A:$A)-ROW()+1&amp;"C"&amp;COLUMN(),FALSE)</f>
        <v>7</v>
      </c>
      <c r="W30">
        <f ca="1">INDIRECT("Statistic!R"&amp;COUNTA(Statistic!$A:$A)-ROW()+1&amp;"C"&amp;COLUMN(),FALSE)</f>
        <v>4</v>
      </c>
    </row>
    <row r="31" spans="1:23" x14ac:dyDescent="0.25">
      <c r="A31" s="9">
        <f ca="1">INDIRECT("Statistic!R"&amp;COUNTA(Statistic!$A:$A)-ROW()+1&amp;"C"&amp;COLUMN(),FALSE)</f>
        <v>38345</v>
      </c>
      <c r="B31" s="10">
        <f ca="1">INDIRECT("Statistic!R"&amp;COUNTA(Statistic!$A:$A)-ROW()+1&amp;"C"&amp;COLUMN(),FALSE)</f>
        <v>2.8828828828828825E-3</v>
      </c>
      <c r="C31" s="10">
        <f ca="1">INDIRECT("Statistic!R"&amp;COUNTA(Statistic!$A:$A)-ROW()+1&amp;"C"&amp;COLUMN(),FALSE)</f>
        <v>2.074074074074074E-2</v>
      </c>
      <c r="D31" s="10">
        <f ca="1">INDIRECT("Statistic!R"&amp;COUNTA(Statistic!$A:$A)-ROW()+1&amp;"C"&amp;COLUMN(),FALSE)</f>
        <v>2.6666666666666668E-2</v>
      </c>
      <c r="E31" s="10">
        <f ca="1">INDIRECT("Statistic!R"&amp;COUNTA(Statistic!$A:$A)-ROW()+1&amp;"C"&amp;COLUMN(),FALSE)</f>
        <v>6.6666666666666662E-3</v>
      </c>
      <c r="F31" s="10">
        <f ca="1">INDIRECT("Statistic!R"&amp;COUNTA(Statistic!$A:$A)-ROW()+1&amp;"C"&amp;COLUMN(),FALSE)</f>
        <v>1.5555555555555555E-2</v>
      </c>
      <c r="G31" s="10">
        <f ca="1">INDIRECT("Statistic!R"&amp;COUNTA(Statistic!$A:$A)-ROW()+1&amp;"C"&amp;COLUMN(),FALSE)</f>
        <v>0.15555555555555556</v>
      </c>
      <c r="H31" s="10">
        <f ca="1">INDIRECT("Statistic!R"&amp;COUNTA(Statistic!$A:$A)-ROW()+1&amp;"C"&amp;COLUMN(),FALSE)</f>
        <v>0.1090909090909091</v>
      </c>
      <c r="I31" s="10">
        <f ca="1">INDIRECT("Statistic!R"&amp;COUNTA(Statistic!$A:$A)-ROW()+1&amp;"C"&amp;COLUMN(),FALSE)</f>
        <v>7.251251251251252E-2</v>
      </c>
      <c r="J31" s="10">
        <f ca="1">INDIRECT("Statistic!R"&amp;COUNTA(Statistic!$A:$A)-ROW()+1&amp;"C"&amp;COLUMN(),FALSE)</f>
        <v>3.5555555555555556E-2</v>
      </c>
      <c r="K31" s="10">
        <f ca="1">INDIRECT("Statistic!R"&amp;COUNTA(Statistic!$A:$A)-ROW()+1&amp;"C"&amp;COLUMN(),FALSE)</f>
        <v>0</v>
      </c>
      <c r="L31" s="10">
        <f ca="1">INDIRECT("Statistic!R"&amp;COUNTA(Statistic!$A:$A)-ROW()+1&amp;"C"&amp;COLUMN(),FALSE)</f>
        <v>1.2193779098278582E-2</v>
      </c>
      <c r="M31" s="10">
        <f ca="1">INDIRECT("Statistic!R"&amp;COUNTA(Statistic!$A:$A)-ROW()+1&amp;"C"&amp;COLUMN(),FALSE)</f>
        <v>0.26464646464646469</v>
      </c>
      <c r="N31" s="10">
        <f ca="1">INDIRECT("Statistic!R"&amp;COUNTA(Statistic!$A:$A)-ROW()+1&amp;"C"&amp;COLUMN(),FALSE)</f>
        <v>0.15555555555555556</v>
      </c>
      <c r="O31" s="10">
        <f ca="1">INDIRECT("Statistic!R"&amp;COUNTA(Statistic!$A:$A)-ROW()+1&amp;"C"&amp;COLUMN(),FALSE)</f>
        <v>0</v>
      </c>
      <c r="P31" s="10">
        <f ca="1">INDIRECT("Statistic!R"&amp;COUNTA(Statistic!$A:$A)-ROW()+1&amp;"C"&amp;COLUMN(),FALSE)</f>
        <v>5.1164087969643536E-2</v>
      </c>
      <c r="Q31">
        <f ca="1">INDIRECT("Statistic!R"&amp;COUNTA(Statistic!$A:$A)-ROW()+1&amp;"C"&amp;COLUMN(),FALSE)</f>
        <v>46</v>
      </c>
      <c r="R31">
        <f ca="1">INDIRECT("Statistic!R"&amp;COUNTA(Statistic!$A:$A)-ROW()+1&amp;"C"&amp;COLUMN(),FALSE)</f>
        <v>9</v>
      </c>
      <c r="S31">
        <f ca="1">INDIRECT("Statistic!R"&amp;COUNTA(Statistic!$A:$A)-ROW()+1&amp;"C"&amp;COLUMN(),FALSE)</f>
        <v>2</v>
      </c>
      <c r="T31">
        <f ca="1">INDIRECT("Statistic!R"&amp;COUNTA(Statistic!$A:$A)-ROW()+1&amp;"C"&amp;COLUMN(),FALSE)</f>
        <v>35</v>
      </c>
      <c r="U31">
        <f ca="1">INDIRECT("Statistic!R"&amp;COUNTA(Statistic!$A:$A)-ROW()+1&amp;"C"&amp;COLUMN(),FALSE)</f>
        <v>18</v>
      </c>
      <c r="V31">
        <f ca="1">INDIRECT("Statistic!R"&amp;COUNTA(Statistic!$A:$A)-ROW()+1&amp;"C"&amp;COLUMN(),FALSE)</f>
        <v>1</v>
      </c>
      <c r="W31">
        <f ca="1">INDIRECT("Statistic!R"&amp;COUNTA(Statistic!$A:$A)-ROW()+1&amp;"C"&amp;COLUMN(),FALSE)</f>
        <v>3</v>
      </c>
    </row>
    <row r="32" spans="1:23" x14ac:dyDescent="0.25">
      <c r="A32" s="9">
        <f ca="1">INDIRECT("Statistic!R"&amp;COUNTA(Statistic!$A:$A)-ROW()+1&amp;"C"&amp;COLUMN(),FALSE)</f>
        <v>38352</v>
      </c>
      <c r="B32" s="10">
        <f ca="1">INDIRECT("Statistic!R"&amp;COUNTA(Statistic!$A:$A)-ROW()+1&amp;"C"&amp;COLUMN(),FALSE)</f>
        <v>1.7391304347826087E-2</v>
      </c>
      <c r="C32" s="10">
        <f ca="1">INDIRECT("Statistic!R"&amp;COUNTA(Statistic!$A:$A)-ROW()+1&amp;"C"&amp;COLUMN(),FALSE)</f>
        <v>6.5217391304347823E-3</v>
      </c>
      <c r="D32" s="10">
        <f ca="1">INDIRECT("Statistic!R"&amp;COUNTA(Statistic!$A:$A)-ROW()+1&amp;"C"&amp;COLUMN(),FALSE)</f>
        <v>1.5652173913043476E-2</v>
      </c>
      <c r="E32" s="10">
        <f ca="1">INDIRECT("Statistic!R"&amp;COUNTA(Statistic!$A:$A)-ROW()+1&amp;"C"&amp;COLUMN(),FALSE)</f>
        <v>1.3043478260869565E-2</v>
      </c>
      <c r="F32" s="10">
        <f ca="1">INDIRECT("Statistic!R"&amp;COUNTA(Statistic!$A:$A)-ROW()+1&amp;"C"&amp;COLUMN(),FALSE)</f>
        <v>1.3043478260869565E-2</v>
      </c>
      <c r="G32" s="10">
        <f ca="1">INDIRECT("Statistic!R"&amp;COUNTA(Statistic!$A:$A)-ROW()+1&amp;"C"&amp;COLUMN(),FALSE)</f>
        <v>7.3369565217391311E-2</v>
      </c>
      <c r="H32" s="10">
        <f ca="1">INDIRECT("Statistic!R"&amp;COUNTA(Statistic!$A:$A)-ROW()+1&amp;"C"&amp;COLUMN(),FALSE)</f>
        <v>3.6231884057971009E-2</v>
      </c>
      <c r="I32" s="10">
        <f ca="1">INDIRECT("Statistic!R"&amp;COUNTA(Statistic!$A:$A)-ROW()+1&amp;"C"&amp;COLUMN(),FALSE)</f>
        <v>6.5652173913043482E-2</v>
      </c>
      <c r="J32" s="10">
        <f ca="1">INDIRECT("Statistic!R"&amp;COUNTA(Statistic!$A:$A)-ROW()+1&amp;"C"&amp;COLUMN(),FALSE)</f>
        <v>3.4782608695652174E-2</v>
      </c>
      <c r="K32" s="10">
        <f ca="1">INDIRECT("Statistic!R"&amp;COUNTA(Statistic!$A:$A)-ROW()+1&amp;"C"&amp;COLUMN(),FALSE)</f>
        <v>0</v>
      </c>
      <c r="L32" s="10">
        <f ca="1">INDIRECT("Statistic!R"&amp;COUNTA(Statistic!$A:$A)-ROW()+1&amp;"C"&amp;COLUMN(),FALSE)</f>
        <v>1.1812945569352891E-2</v>
      </c>
      <c r="M32" s="10">
        <f ca="1">INDIRECT("Statistic!R"&amp;COUNTA(Statistic!$A:$A)-ROW()+1&amp;"C"&amp;COLUMN(),FALSE)</f>
        <v>0.10960144927536232</v>
      </c>
      <c r="N32" s="10">
        <f ca="1">INDIRECT("Statistic!R"&amp;COUNTA(Statistic!$A:$A)-ROW()+1&amp;"C"&amp;COLUMN(),FALSE)</f>
        <v>0.10869565217391304</v>
      </c>
      <c r="O32" s="10">
        <f ca="1">INDIRECT("Statistic!R"&amp;COUNTA(Statistic!$A:$A)-ROW()+1&amp;"C"&amp;COLUMN(),FALSE)</f>
        <v>0</v>
      </c>
      <c r="P32" s="10">
        <f ca="1">INDIRECT("Statistic!R"&amp;COUNTA(Statistic!$A:$A)-ROW()+1&amp;"C"&amp;COLUMN(),FALSE)</f>
        <v>4.035698600915992E-2</v>
      </c>
      <c r="Q32">
        <f ca="1">INDIRECT("Statistic!R"&amp;COUNTA(Statistic!$A:$A)-ROW()+1&amp;"C"&amp;COLUMN(),FALSE)</f>
        <v>10</v>
      </c>
      <c r="R32">
        <f ca="1">INDIRECT("Statistic!R"&amp;COUNTA(Statistic!$A:$A)-ROW()+1&amp;"C"&amp;COLUMN(),FALSE)</f>
        <v>31</v>
      </c>
      <c r="S32">
        <f ca="1">INDIRECT("Statistic!R"&amp;COUNTA(Statistic!$A:$A)-ROW()+1&amp;"C"&amp;COLUMN(),FALSE)</f>
        <v>14</v>
      </c>
      <c r="T32">
        <f ca="1">INDIRECT("Statistic!R"&amp;COUNTA(Statistic!$A:$A)-ROW()+1&amp;"C"&amp;COLUMN(),FALSE)</f>
        <v>18</v>
      </c>
      <c r="U32">
        <f ca="1">INDIRECT("Statistic!R"&amp;COUNTA(Statistic!$A:$A)-ROW()+1&amp;"C"&amp;COLUMN(),FALSE)</f>
        <v>18</v>
      </c>
      <c r="V32">
        <f ca="1">INDIRECT("Statistic!R"&amp;COUNTA(Statistic!$A:$A)-ROW()+1&amp;"C"&amp;COLUMN(),FALSE)</f>
        <v>2</v>
      </c>
      <c r="W32">
        <f ca="1">INDIRECT("Statistic!R"&amp;COUNTA(Statistic!$A:$A)-ROW()+1&amp;"C"&amp;COLUMN(),FALSE)</f>
        <v>7</v>
      </c>
    </row>
    <row r="33" spans="1:23" x14ac:dyDescent="0.25">
      <c r="A33" s="9">
        <f ca="1">INDIRECT("Statistic!R"&amp;COUNTA(Statistic!$A:$A)-ROW()+1&amp;"C"&amp;COLUMN(),FALSE)</f>
        <v>38359</v>
      </c>
      <c r="B33" s="10">
        <f ca="1">INDIRECT("Statistic!R"&amp;COUNTA(Statistic!$A:$A)-ROW()+1&amp;"C"&amp;COLUMN(),FALSE)</f>
        <v>5.3191489361702126E-3</v>
      </c>
      <c r="C33" s="10">
        <f ca="1">INDIRECT("Statistic!R"&amp;COUNTA(Statistic!$A:$A)-ROW()+1&amp;"C"&amp;COLUMN(),FALSE)</f>
        <v>2.0425531914893616E-2</v>
      </c>
      <c r="D33" s="10">
        <f ca="1">INDIRECT("Statistic!R"&amp;COUNTA(Statistic!$A:$A)-ROW()+1&amp;"C"&amp;COLUMN(),FALSE)</f>
        <v>4.9645390070921988E-3</v>
      </c>
      <c r="E33" s="10">
        <f ca="1">INDIRECT("Statistic!R"&amp;COUNTA(Statistic!$A:$A)-ROW()+1&amp;"C"&amp;COLUMN(),FALSE)</f>
        <v>1.1347517730496454E-3</v>
      </c>
      <c r="F33" s="10">
        <f ca="1">INDIRECT("Statistic!R"&amp;COUNTA(Statistic!$A:$A)-ROW()+1&amp;"C"&amp;COLUMN(),FALSE)</f>
        <v>1.7021276595744681E-2</v>
      </c>
      <c r="G33" s="10">
        <f ca="1">INDIRECT("Statistic!R"&amp;COUNTA(Statistic!$A:$A)-ROW()+1&amp;"C"&amp;COLUMN(),FALSE)</f>
        <v>5.8027079303675039E-2</v>
      </c>
      <c r="H33" s="10">
        <f ca="1">INDIRECT("Statistic!R"&amp;COUNTA(Statistic!$A:$A)-ROW()+1&amp;"C"&amp;COLUMN(),FALSE)</f>
        <v>6.0790273556231005E-2</v>
      </c>
      <c r="I33" s="10">
        <f ca="1">INDIRECT("Statistic!R"&amp;COUNTA(Statistic!$A:$A)-ROW()+1&amp;"C"&amp;COLUMN(),FALSE)</f>
        <v>4.8865248226950361E-2</v>
      </c>
      <c r="J33" s="10">
        <f ca="1">INDIRECT("Statistic!R"&amp;COUNTA(Statistic!$A:$A)-ROW()+1&amp;"C"&amp;COLUMN(),FALSE)</f>
        <v>3.4042553191489362E-2</v>
      </c>
      <c r="K33" s="10">
        <f ca="1">INDIRECT("Statistic!R"&amp;COUNTA(Statistic!$A:$A)-ROW()+1&amp;"C"&amp;COLUMN(),FALSE)</f>
        <v>0</v>
      </c>
      <c r="L33" s="10">
        <f ca="1">INDIRECT("Statistic!R"&amp;COUNTA(Statistic!$A:$A)-ROW()+1&amp;"C"&amp;COLUMN(),FALSE)</f>
        <v>1.1554936522365184E-2</v>
      </c>
      <c r="M33" s="10">
        <f ca="1">INDIRECT("Statistic!R"&amp;COUNTA(Statistic!$A:$A)-ROW()+1&amp;"C"&amp;COLUMN(),FALSE)</f>
        <v>0.11881735285990605</v>
      </c>
      <c r="N33" s="10">
        <f ca="1">INDIRECT("Statistic!R"&amp;COUNTA(Statistic!$A:$A)-ROW()+1&amp;"C"&amp;COLUMN(),FALSE)</f>
        <v>0.10638297872340426</v>
      </c>
      <c r="O33" s="10">
        <f ca="1">INDIRECT("Statistic!R"&amp;COUNTA(Statistic!$A:$A)-ROW()+1&amp;"C"&amp;COLUMN(),FALSE)</f>
        <v>0</v>
      </c>
      <c r="P33" s="10">
        <f ca="1">INDIRECT("Statistic!R"&amp;COUNTA(Statistic!$A:$A)-ROW()+1&amp;"C"&amp;COLUMN(),FALSE)</f>
        <v>4.3182010070307947E-2</v>
      </c>
      <c r="Q33">
        <f ca="1">INDIRECT("Statistic!R"&amp;COUNTA(Statistic!$A:$A)-ROW()+1&amp;"C"&amp;COLUMN(),FALSE)</f>
        <v>35</v>
      </c>
      <c r="R33">
        <f ca="1">INDIRECT("Statistic!R"&amp;COUNTA(Statistic!$A:$A)-ROW()+1&amp;"C"&amp;COLUMN(),FALSE)</f>
        <v>9</v>
      </c>
      <c r="S33">
        <f ca="1">INDIRECT("Statistic!R"&amp;COUNTA(Statistic!$A:$A)-ROW()+1&amp;"C"&amp;COLUMN(),FALSE)</f>
        <v>39</v>
      </c>
      <c r="T33">
        <f ca="1">INDIRECT("Statistic!R"&amp;COUNTA(Statistic!$A:$A)-ROW()+1&amp;"C"&amp;COLUMN(),FALSE)</f>
        <v>49</v>
      </c>
      <c r="U33">
        <f ca="1">INDIRECT("Statistic!R"&amp;COUNTA(Statistic!$A:$A)-ROW()+1&amp;"C"&amp;COLUMN(),FALSE)</f>
        <v>12</v>
      </c>
      <c r="V33">
        <f ca="1">INDIRECT("Statistic!R"&amp;COUNTA(Statistic!$A:$A)-ROW()+1&amp;"C"&amp;COLUMN(),FALSE)</f>
        <v>5</v>
      </c>
      <c r="W33">
        <f ca="1">INDIRECT("Statistic!R"&amp;COUNTA(Statistic!$A:$A)-ROW()+1&amp;"C"&amp;COLUMN(),FALSE)</f>
        <v>4</v>
      </c>
    </row>
    <row r="34" spans="1:23" x14ac:dyDescent="0.25">
      <c r="A34" s="9">
        <f ca="1">INDIRECT("Statistic!R"&amp;COUNTA(Statistic!$A:$A)-ROW()+1&amp;"C"&amp;COLUMN(),FALSE)</f>
        <v>38366</v>
      </c>
      <c r="B34" s="10">
        <f ca="1">INDIRECT("Statistic!R"&amp;COUNTA(Statistic!$A:$A)-ROW()+1&amp;"C"&amp;COLUMN(),FALSE)</f>
        <v>1.0416666666666666E-2</v>
      </c>
      <c r="C34" s="10">
        <f ca="1">INDIRECT("Statistic!R"&amp;COUNTA(Statistic!$A:$A)-ROW()+1&amp;"C"&amp;COLUMN(),FALSE)</f>
        <v>5.5555555555555549E-3</v>
      </c>
      <c r="D34" s="10">
        <f ca="1">INDIRECT("Statistic!R"&amp;COUNTA(Statistic!$A:$A)-ROW()+1&amp;"C"&amp;COLUMN(),FALSE)</f>
        <v>1.111111111111111E-2</v>
      </c>
      <c r="E34" s="10">
        <f ca="1">INDIRECT("Statistic!R"&amp;COUNTA(Statistic!$A:$A)-ROW()+1&amp;"C"&amp;COLUMN(),FALSE)</f>
        <v>5.000000000000001E-3</v>
      </c>
      <c r="F34" s="10">
        <f ca="1">INDIRECT("Statistic!R"&amp;COUNTA(Statistic!$A:$A)-ROW()+1&amp;"C"&amp;COLUMN(),FALSE)</f>
        <v>5.5555555555555549E-3</v>
      </c>
      <c r="G34" s="10">
        <f ca="1">INDIRECT("Statistic!R"&amp;COUNTA(Statistic!$A:$A)-ROW()+1&amp;"C"&amp;COLUMN(),FALSE)</f>
        <v>0.10416666666666667</v>
      </c>
      <c r="H34" s="10">
        <f ca="1">INDIRECT("Statistic!R"&amp;COUNTA(Statistic!$A:$A)-ROW()+1&amp;"C"&amp;COLUMN(),FALSE)</f>
        <v>1.171875E-2</v>
      </c>
      <c r="I34" s="10">
        <f ca="1">INDIRECT("Statistic!R"&amp;COUNTA(Statistic!$A:$A)-ROW()+1&amp;"C"&amp;COLUMN(),FALSE)</f>
        <v>3.7638888888888888E-2</v>
      </c>
      <c r="J34" s="10">
        <f ca="1">INDIRECT("Statistic!R"&amp;COUNTA(Statistic!$A:$A)-ROW()+1&amp;"C"&amp;COLUMN(),FALSE)</f>
        <v>3.3333333333333333E-2</v>
      </c>
      <c r="K34" s="10">
        <f ca="1">INDIRECT("Statistic!R"&amp;COUNTA(Statistic!$A:$A)-ROW()+1&amp;"C"&amp;COLUMN(),FALSE)</f>
        <v>0</v>
      </c>
      <c r="L34" s="10">
        <f ca="1">INDIRECT("Statistic!R"&amp;COUNTA(Statistic!$A:$A)-ROW()+1&amp;"C"&amp;COLUMN(),FALSE)</f>
        <v>1.1721147618204315E-2</v>
      </c>
      <c r="M34" s="10">
        <f ca="1">INDIRECT("Statistic!R"&amp;COUNTA(Statistic!$A:$A)-ROW()+1&amp;"C"&amp;COLUMN(),FALSE)</f>
        <v>0.11588541666666667</v>
      </c>
      <c r="N34" s="10">
        <f ca="1">INDIRECT("Statistic!R"&amp;COUNTA(Statistic!$A:$A)-ROW()+1&amp;"C"&amp;COLUMN(),FALSE)</f>
        <v>0.11160714285714286</v>
      </c>
      <c r="O34" s="10">
        <f ca="1">INDIRECT("Statistic!R"&amp;COUNTA(Statistic!$A:$A)-ROW()+1&amp;"C"&amp;COLUMN(),FALSE)</f>
        <v>0</v>
      </c>
      <c r="P34" s="10">
        <f ca="1">INDIRECT("Statistic!R"&amp;COUNTA(Statistic!$A:$A)-ROW()+1&amp;"C"&amp;COLUMN(),FALSE)</f>
        <v>4.4974578373015876E-2</v>
      </c>
      <c r="Q34">
        <f ca="1">INDIRECT("Statistic!R"&amp;COUNTA(Statistic!$A:$A)-ROW()+1&amp;"C"&amp;COLUMN(),FALSE)</f>
        <v>23</v>
      </c>
      <c r="R34">
        <f ca="1">INDIRECT("Statistic!R"&amp;COUNTA(Statistic!$A:$A)-ROW()+1&amp;"C"&amp;COLUMN(),FALSE)</f>
        <v>31</v>
      </c>
      <c r="S34">
        <f ca="1">INDIRECT("Statistic!R"&amp;COUNTA(Statistic!$A:$A)-ROW()+1&amp;"C"&amp;COLUMN(),FALSE)</f>
        <v>22</v>
      </c>
      <c r="T34">
        <f ca="1">INDIRECT("Statistic!R"&amp;COUNTA(Statistic!$A:$A)-ROW()+1&amp;"C"&amp;COLUMN(),FALSE)</f>
        <v>41</v>
      </c>
      <c r="U34">
        <f ca="1">INDIRECT("Statistic!R"&amp;COUNTA(Statistic!$A:$A)-ROW()+1&amp;"C"&amp;COLUMN(),FALSE)</f>
        <v>31</v>
      </c>
      <c r="V34">
        <f ca="1">INDIRECT("Statistic!R"&amp;COUNTA(Statistic!$A:$A)-ROW()+1&amp;"C"&amp;COLUMN(),FALSE)</f>
        <v>2</v>
      </c>
      <c r="W34">
        <f ca="1">INDIRECT("Statistic!R"&amp;COUNTA(Statistic!$A:$A)-ROW()+1&amp;"C"&amp;COLUMN(),FALSE)</f>
        <v>9</v>
      </c>
    </row>
    <row r="35" spans="1:23" x14ac:dyDescent="0.25">
      <c r="A35" s="9">
        <f ca="1">INDIRECT("Statistic!R"&amp;COUNTA(Statistic!$A:$A)-ROW()+1&amp;"C"&amp;COLUMN(),FALSE)</f>
        <v>38373</v>
      </c>
      <c r="B35" s="10">
        <f ca="1">INDIRECT("Statistic!R"&amp;COUNTA(Statistic!$A:$A)-ROW()+1&amp;"C"&amp;COLUMN(),FALSE)</f>
        <v>3.2653061224489799E-2</v>
      </c>
      <c r="C35" s="10">
        <f ca="1">INDIRECT("Statistic!R"&amp;COUNTA(Statistic!$A:$A)-ROW()+1&amp;"C"&amp;COLUMN(),FALSE)</f>
        <v>1.9591836734693877E-2</v>
      </c>
      <c r="D35" s="10">
        <f ca="1">INDIRECT("Statistic!R"&amp;COUNTA(Statistic!$A:$A)-ROW()+1&amp;"C"&amp;COLUMN(),FALSE)</f>
        <v>1.7746228926353148E-3</v>
      </c>
      <c r="E35" s="10">
        <f ca="1">INDIRECT("Statistic!R"&amp;COUNTA(Statistic!$A:$A)-ROW()+1&amp;"C"&amp;COLUMN(),FALSE)</f>
        <v>1.4285714285714285E-2</v>
      </c>
      <c r="F35" s="10">
        <f ca="1">INDIRECT("Statistic!R"&amp;COUNTA(Statistic!$A:$A)-ROW()+1&amp;"C"&amp;COLUMN(),FALSE)</f>
        <v>8.1632653061224497E-3</v>
      </c>
      <c r="G35" s="10">
        <f ca="1">INDIRECT("Statistic!R"&amp;COUNTA(Statistic!$A:$A)-ROW()+1&amp;"C"&amp;COLUMN(),FALSE)</f>
        <v>0.12026239067055394</v>
      </c>
      <c r="H35" s="10">
        <f ca="1">INDIRECT("Statistic!R"&amp;COUNTA(Statistic!$A:$A)-ROW()+1&amp;"C"&amp;COLUMN(),FALSE)</f>
        <v>4.5351473922902494E-2</v>
      </c>
      <c r="I35" s="10">
        <f ca="1">INDIRECT("Statistic!R"&amp;COUNTA(Statistic!$A:$A)-ROW()+1&amp;"C"&amp;COLUMN(),FALSE)</f>
        <v>7.6468500443655732E-2</v>
      </c>
      <c r="J35" s="10">
        <f ca="1">INDIRECT("Statistic!R"&amp;COUNTA(Statistic!$A:$A)-ROW()+1&amp;"C"&amp;COLUMN(),FALSE)</f>
        <v>3.6281179138321989E-2</v>
      </c>
      <c r="K35" s="10">
        <f ca="1">INDIRECT("Statistic!R"&amp;COUNTA(Statistic!$A:$A)-ROW()+1&amp;"C"&amp;COLUMN(),FALSE)</f>
        <v>0</v>
      </c>
      <c r="L35" s="10">
        <f ca="1">INDIRECT("Statistic!R"&amp;COUNTA(Statistic!$A:$A)-ROW()+1&amp;"C"&amp;COLUMN(),FALSE)</f>
        <v>1.2152090809894558E-2</v>
      </c>
      <c r="M35" s="10">
        <f ca="1">INDIRECT("Statistic!R"&amp;COUNTA(Statistic!$A:$A)-ROW()+1&amp;"C"&amp;COLUMN(),FALSE)</f>
        <v>0.16561386459345645</v>
      </c>
      <c r="N35" s="10">
        <f ca="1">INDIRECT("Statistic!R"&amp;COUNTA(Statistic!$A:$A)-ROW()+1&amp;"C"&amp;COLUMN(),FALSE)</f>
        <v>0.12026239067055394</v>
      </c>
      <c r="O35" s="10">
        <f ca="1">INDIRECT("Statistic!R"&amp;COUNTA(Statistic!$A:$A)-ROW()+1&amp;"C"&amp;COLUMN(),FALSE)</f>
        <v>0</v>
      </c>
      <c r="P35" s="10">
        <f ca="1">INDIRECT("Statistic!R"&amp;COUNTA(Statistic!$A:$A)-ROW()+1&amp;"C"&amp;COLUMN(),FALSE)</f>
        <v>4.2091836734693876E-2</v>
      </c>
      <c r="Q35">
        <f ca="1">INDIRECT("Statistic!R"&amp;COUNTA(Statistic!$A:$A)-ROW()+1&amp;"C"&amp;COLUMN(),FALSE)</f>
        <v>2</v>
      </c>
      <c r="R35">
        <f ca="1">INDIRECT("Statistic!R"&amp;COUNTA(Statistic!$A:$A)-ROW()+1&amp;"C"&amp;COLUMN(),FALSE)</f>
        <v>12</v>
      </c>
      <c r="S35">
        <f ca="1">INDIRECT("Statistic!R"&amp;COUNTA(Statistic!$A:$A)-ROW()+1&amp;"C"&amp;COLUMN(),FALSE)</f>
        <v>49</v>
      </c>
      <c r="T35">
        <f ca="1">INDIRECT("Statistic!R"&amp;COUNTA(Statistic!$A:$A)-ROW()+1&amp;"C"&amp;COLUMN(),FALSE)</f>
        <v>18</v>
      </c>
      <c r="U35">
        <f ca="1">INDIRECT("Statistic!R"&amp;COUNTA(Statistic!$A:$A)-ROW()+1&amp;"C"&amp;COLUMN(),FALSE)</f>
        <v>28</v>
      </c>
      <c r="V35">
        <f ca="1">INDIRECT("Statistic!R"&amp;COUNTA(Statistic!$A:$A)-ROW()+1&amp;"C"&amp;COLUMN(),FALSE)</f>
        <v>1</v>
      </c>
      <c r="W35">
        <f ca="1">INDIRECT("Statistic!R"&amp;COUNTA(Statistic!$A:$A)-ROW()+1&amp;"C"&amp;COLUMN(),FALSE)</f>
        <v>5</v>
      </c>
    </row>
    <row r="36" spans="1:23" x14ac:dyDescent="0.25">
      <c r="A36" s="9">
        <f ca="1">INDIRECT("Statistic!R"&amp;COUNTA(Statistic!$A:$A)-ROW()+1&amp;"C"&amp;COLUMN(),FALSE)</f>
        <v>38380</v>
      </c>
      <c r="B36" s="10">
        <f ca="1">INDIRECT("Statistic!R"&amp;COUNTA(Statistic!$A:$A)-ROW()+1&amp;"C"&amp;COLUMN(),FALSE)</f>
        <v>5.0000000000000001E-3</v>
      </c>
      <c r="C36" s="10">
        <f ca="1">INDIRECT("Statistic!R"&amp;COUNTA(Statistic!$A:$A)-ROW()+1&amp;"C"&amp;COLUMN(),FALSE)</f>
        <v>2.8000000000000001E-2</v>
      </c>
      <c r="D36" s="10">
        <f ca="1">INDIRECT("Statistic!R"&amp;COUNTA(Statistic!$A:$A)-ROW()+1&amp;"C"&amp;COLUMN(),FALSE)</f>
        <v>8.8888888888888882E-4</v>
      </c>
      <c r="E36" s="10">
        <f ca="1">INDIRECT("Statistic!R"&amp;COUNTA(Statistic!$A:$A)-ROW()+1&amp;"C"&amp;COLUMN(),FALSE)</f>
        <v>1.5135135135135137E-2</v>
      </c>
      <c r="F36" s="10">
        <f ca="1">INDIRECT("Statistic!R"&amp;COUNTA(Statistic!$A:$A)-ROW()+1&amp;"C"&amp;COLUMN(),FALSE)</f>
        <v>6.0000000000000001E-3</v>
      </c>
      <c r="G36" s="10">
        <f ca="1">INDIRECT("Statistic!R"&amp;COUNTA(Statistic!$A:$A)-ROW()+1&amp;"C"&amp;COLUMN(),FALSE)</f>
        <v>5.333333333333333E-2</v>
      </c>
      <c r="H36" s="10">
        <f ca="1">INDIRECT("Statistic!R"&amp;COUNTA(Statistic!$A:$A)-ROW()+1&amp;"C"&amp;COLUMN(),FALSE)</f>
        <v>5.7142857142857148E-2</v>
      </c>
      <c r="I36" s="10">
        <f ca="1">INDIRECT("Statistic!R"&amp;COUNTA(Statistic!$A:$A)-ROW()+1&amp;"C"&amp;COLUMN(),FALSE)</f>
        <v>5.5024024024024031E-2</v>
      </c>
      <c r="J36" s="10">
        <f ca="1">INDIRECT("Statistic!R"&amp;COUNTA(Statistic!$A:$A)-ROW()+1&amp;"C"&amp;COLUMN(),FALSE)</f>
        <v>3.5555555555555556E-2</v>
      </c>
      <c r="K36" s="10">
        <f ca="1">INDIRECT("Statistic!R"&amp;COUNTA(Statistic!$A:$A)-ROW()+1&amp;"C"&amp;COLUMN(),FALSE)</f>
        <v>0</v>
      </c>
      <c r="L36" s="10">
        <f ca="1">INDIRECT("Statistic!R"&amp;COUNTA(Statistic!$A:$A)-ROW()+1&amp;"C"&amp;COLUMN(),FALSE)</f>
        <v>1.1552427117551563E-2</v>
      </c>
      <c r="M36" s="10">
        <f ca="1">INDIRECT("Statistic!R"&amp;COUNTA(Statistic!$A:$A)-ROW()+1&amp;"C"&amp;COLUMN(),FALSE)</f>
        <v>0.11047619047619048</v>
      </c>
      <c r="N36" s="10">
        <f ca="1">INDIRECT("Statistic!R"&amp;COUNTA(Statistic!$A:$A)-ROW()+1&amp;"C"&amp;COLUMN(),FALSE)</f>
        <v>0.10833333333333334</v>
      </c>
      <c r="O36" s="10">
        <f ca="1">INDIRECT("Statistic!R"&amp;COUNTA(Statistic!$A:$A)-ROW()+1&amp;"C"&amp;COLUMN(),FALSE)</f>
        <v>0</v>
      </c>
      <c r="P36" s="10">
        <f ca="1">INDIRECT("Statistic!R"&amp;COUNTA(Statistic!$A:$A)-ROW()+1&amp;"C"&amp;COLUMN(),FALSE)</f>
        <v>3.8613756613756614E-2</v>
      </c>
      <c r="Q36">
        <f ca="1">INDIRECT("Statistic!R"&amp;COUNTA(Statistic!$A:$A)-ROW()+1&amp;"C"&amp;COLUMN(),FALSE)</f>
        <v>38</v>
      </c>
      <c r="R36">
        <f ca="1">INDIRECT("Statistic!R"&amp;COUNTA(Statistic!$A:$A)-ROW()+1&amp;"C"&amp;COLUMN(),FALSE)</f>
        <v>2</v>
      </c>
      <c r="S36">
        <f ca="1">INDIRECT("Statistic!R"&amp;COUNTA(Statistic!$A:$A)-ROW()+1&amp;"C"&amp;COLUMN(),FALSE)</f>
        <v>49</v>
      </c>
      <c r="T36">
        <f ca="1">INDIRECT("Statistic!R"&amp;COUNTA(Statistic!$A:$A)-ROW()+1&amp;"C"&amp;COLUMN(),FALSE)</f>
        <v>15</v>
      </c>
      <c r="U36">
        <f ca="1">INDIRECT("Statistic!R"&amp;COUNTA(Statistic!$A:$A)-ROW()+1&amp;"C"&amp;COLUMN(),FALSE)</f>
        <v>30</v>
      </c>
      <c r="V36">
        <f ca="1">INDIRECT("Statistic!R"&amp;COUNTA(Statistic!$A:$A)-ROW()+1&amp;"C"&amp;COLUMN(),FALSE)</f>
        <v>5</v>
      </c>
      <c r="W36">
        <f ca="1">INDIRECT("Statistic!R"&amp;COUNTA(Statistic!$A:$A)-ROW()+1&amp;"C"&amp;COLUMN(),FALSE)</f>
        <v>4</v>
      </c>
    </row>
    <row r="37" spans="1:23" x14ac:dyDescent="0.25">
      <c r="A37" s="9">
        <f ca="1">INDIRECT("Statistic!R"&amp;COUNTA(Statistic!$A:$A)-ROW()+1&amp;"C"&amp;COLUMN(),FALSE)</f>
        <v>38387</v>
      </c>
      <c r="B37" s="10">
        <f ca="1">INDIRECT("Statistic!R"&amp;COUNTA(Statistic!$A:$A)-ROW()+1&amp;"C"&amp;COLUMN(),FALSE)</f>
        <v>3.4858387799564267E-2</v>
      </c>
      <c r="C37" s="10">
        <f ca="1">INDIRECT("Statistic!R"&amp;COUNTA(Statistic!$A:$A)-ROW()+1&amp;"C"&amp;COLUMN(),FALSE)</f>
        <v>8.1135902636916835E-3</v>
      </c>
      <c r="D37" s="10">
        <f ca="1">INDIRECT("Statistic!R"&amp;COUNTA(Statistic!$A:$A)-ROW()+1&amp;"C"&amp;COLUMN(),FALSE)</f>
        <v>4.9019607843137254E-3</v>
      </c>
      <c r="E37" s="10">
        <f ca="1">INDIRECT("Statistic!R"&amp;COUNTA(Statistic!$A:$A)-ROW()+1&amp;"C"&amp;COLUMN(),FALSE)</f>
        <v>3.9215686274509803E-3</v>
      </c>
      <c r="F37" s="10">
        <f ca="1">INDIRECT("Statistic!R"&amp;COUNTA(Statistic!$A:$A)-ROW()+1&amp;"C"&amp;COLUMN(),FALSE)</f>
        <v>5.8823529411764705E-3</v>
      </c>
      <c r="G37" s="10">
        <f ca="1">INDIRECT("Statistic!R"&amp;COUNTA(Statistic!$A:$A)-ROW()+1&amp;"C"&amp;COLUMN(),FALSE)</f>
        <v>1.1029411764705883E-2</v>
      </c>
      <c r="H37" s="10">
        <f ca="1">INDIRECT("Statistic!R"&amp;COUNTA(Statistic!$A:$A)-ROW()+1&amp;"C"&amp;COLUMN(),FALSE)</f>
        <v>3.2352941176470591E-2</v>
      </c>
      <c r="I37" s="10">
        <f ca="1">INDIRECT("Statistic!R"&amp;COUNTA(Statistic!$A:$A)-ROW()+1&amp;"C"&amp;COLUMN(),FALSE)</f>
        <v>5.7677860416197123E-2</v>
      </c>
      <c r="J37" s="10">
        <f ca="1">INDIRECT("Statistic!R"&amp;COUNTA(Statistic!$A:$A)-ROW()+1&amp;"C"&amp;COLUMN(),FALSE)</f>
        <v>3.4858387799564267E-2</v>
      </c>
      <c r="K37" s="10">
        <f ca="1">INDIRECT("Statistic!R"&amp;COUNTA(Statistic!$A:$A)-ROW()+1&amp;"C"&amp;COLUMN(),FALSE)</f>
        <v>0</v>
      </c>
      <c r="L37" s="10">
        <f ca="1">INDIRECT("Statistic!R"&amp;COUNTA(Statistic!$A:$A)-ROW()+1&amp;"C"&amp;COLUMN(),FALSE)</f>
        <v>1.0832363276205634E-2</v>
      </c>
      <c r="M37" s="10">
        <f ca="1">INDIRECT("Statistic!R"&amp;COUNTA(Statistic!$A:$A)-ROW()+1&amp;"C"&amp;COLUMN(),FALSE)</f>
        <v>4.3382352941176476E-2</v>
      </c>
      <c r="N37" s="10">
        <f ca="1">INDIRECT("Statistic!R"&amp;COUNTA(Statistic!$A:$A)-ROW()+1&amp;"C"&amp;COLUMN(),FALSE)</f>
        <v>0.12745098039215685</v>
      </c>
      <c r="O37" s="10">
        <f ca="1">INDIRECT("Statistic!R"&amp;COUNTA(Statistic!$A:$A)-ROW()+1&amp;"C"&amp;COLUMN(),FALSE)</f>
        <v>0</v>
      </c>
      <c r="P37" s="10">
        <f ca="1">INDIRECT("Statistic!R"&amp;COUNTA(Statistic!$A:$A)-ROW()+1&amp;"C"&amp;COLUMN(),FALSE)</f>
        <v>4.3032861292665224E-2</v>
      </c>
      <c r="Q37">
        <f ca="1">INDIRECT("Statistic!R"&amp;COUNTA(Statistic!$A:$A)-ROW()+1&amp;"C"&amp;COLUMN(),FALSE)</f>
        <v>1</v>
      </c>
      <c r="R37">
        <f ca="1">INDIRECT("Statistic!R"&amp;COUNTA(Statistic!$A:$A)-ROW()+1&amp;"C"&amp;COLUMN(),FALSE)</f>
        <v>26</v>
      </c>
      <c r="S37">
        <f ca="1">INDIRECT("Statistic!R"&amp;COUNTA(Statistic!$A:$A)-ROW()+1&amp;"C"&amp;COLUMN(),FALSE)</f>
        <v>37</v>
      </c>
      <c r="T37">
        <f ca="1">INDIRECT("Statistic!R"&amp;COUNTA(Statistic!$A:$A)-ROW()+1&amp;"C"&amp;COLUMN(),FALSE)</f>
        <v>45</v>
      </c>
      <c r="U37">
        <f ca="1">INDIRECT("Statistic!R"&amp;COUNTA(Statistic!$A:$A)-ROW()+1&amp;"C"&amp;COLUMN(),FALSE)</f>
        <v>28</v>
      </c>
      <c r="V37">
        <f ca="1">INDIRECT("Statistic!R"&amp;COUNTA(Statistic!$A:$A)-ROW()+1&amp;"C"&amp;COLUMN(),FALSE)</f>
        <v>9</v>
      </c>
      <c r="W37">
        <f ca="1">INDIRECT("Statistic!R"&amp;COUNTA(Statistic!$A:$A)-ROW()+1&amp;"C"&amp;COLUMN(),FALSE)</f>
        <v>7</v>
      </c>
    </row>
    <row r="38" spans="1:23" x14ac:dyDescent="0.25">
      <c r="A38" s="9">
        <f ca="1">INDIRECT("Statistic!R"&amp;COUNTA(Statistic!$A:$A)-ROW()+1&amp;"C"&amp;COLUMN(),FALSE)</f>
        <v>38394</v>
      </c>
      <c r="B38" s="10">
        <f ca="1">INDIRECT("Statistic!R"&amp;COUNTA(Statistic!$A:$A)-ROW()+1&amp;"C"&amp;COLUMN(),FALSE)</f>
        <v>3.2051282051282055E-3</v>
      </c>
      <c r="C38" s="10">
        <f ca="1">INDIRECT("Statistic!R"&amp;COUNTA(Statistic!$A:$A)-ROW()+1&amp;"C"&amp;COLUMN(),FALSE)</f>
        <v>5.1282051282051282E-3</v>
      </c>
      <c r="D38" s="10">
        <f ca="1">INDIRECT("Statistic!R"&amp;COUNTA(Statistic!$A:$A)-ROW()+1&amp;"C"&amp;COLUMN(),FALSE)</f>
        <v>1.0256410256410256E-2</v>
      </c>
      <c r="E38" s="10">
        <f ca="1">INDIRECT("Statistic!R"&amp;COUNTA(Statistic!$A:$A)-ROW()+1&amp;"C"&amp;COLUMN(),FALSE)</f>
        <v>1.0256410256410256E-2</v>
      </c>
      <c r="F38" s="10">
        <f ca="1">INDIRECT("Statistic!R"&amp;COUNTA(Statistic!$A:$A)-ROW()+1&amp;"C"&amp;COLUMN(),FALSE)</f>
        <v>9.6153846153846159E-3</v>
      </c>
      <c r="G38" s="10">
        <f ca="1">INDIRECT("Statistic!R"&amp;COUNTA(Statistic!$A:$A)-ROW()+1&amp;"C"&amp;COLUMN(),FALSE)</f>
        <v>5.6089743589743592E-2</v>
      </c>
      <c r="H38" s="10">
        <f ca="1">INDIRECT("Statistic!R"&amp;COUNTA(Statistic!$A:$A)-ROW()+1&amp;"C"&amp;COLUMN(),FALSE)</f>
        <v>2.1367521367521368E-2</v>
      </c>
      <c r="I38" s="10">
        <f ca="1">INDIRECT("Statistic!R"&amp;COUNTA(Statistic!$A:$A)-ROW()+1&amp;"C"&amp;COLUMN(),FALSE)</f>
        <v>3.8461538461538464E-2</v>
      </c>
      <c r="J38" s="10">
        <f ca="1">INDIRECT("Statistic!R"&amp;COUNTA(Statistic!$A:$A)-ROW()+1&amp;"C"&amp;COLUMN(),FALSE)</f>
        <v>2.6923076923076925E-2</v>
      </c>
      <c r="K38" s="10">
        <f ca="1">INDIRECT("Statistic!R"&amp;COUNTA(Statistic!$A:$A)-ROW()+1&amp;"C"&amp;COLUMN(),FALSE)</f>
        <v>0</v>
      </c>
      <c r="L38" s="10">
        <f ca="1">INDIRECT("Statistic!R"&amp;COUNTA(Statistic!$A:$A)-ROW()+1&amp;"C"&amp;COLUMN(),FALSE)</f>
        <v>1.1364841775871184E-2</v>
      </c>
      <c r="M38" s="10">
        <f ca="1">INDIRECT("Statistic!R"&amp;COUNTA(Statistic!$A:$A)-ROW()+1&amp;"C"&amp;COLUMN(),FALSE)</f>
        <v>7.745726495726496E-2</v>
      </c>
      <c r="N38" s="10">
        <f ca="1">INDIRECT("Statistic!R"&amp;COUNTA(Statistic!$A:$A)-ROW()+1&amp;"C"&amp;COLUMN(),FALSE)</f>
        <v>0.125</v>
      </c>
      <c r="O38" s="10">
        <f ca="1">INDIRECT("Statistic!R"&amp;COUNTA(Statistic!$A:$A)-ROW()+1&amp;"C"&amp;COLUMN(),FALSE)</f>
        <v>0</v>
      </c>
      <c r="P38" s="10">
        <f ca="1">INDIRECT("Statistic!R"&amp;COUNTA(Statistic!$A:$A)-ROW()+1&amp;"C"&amp;COLUMN(),FALSE)</f>
        <v>5.1755434958559964E-2</v>
      </c>
      <c r="Q38">
        <f ca="1">INDIRECT("Statistic!R"&amp;COUNTA(Statistic!$A:$A)-ROW()+1&amp;"C"&amp;COLUMN(),FALSE)</f>
        <v>45</v>
      </c>
      <c r="R38">
        <f ca="1">INDIRECT("Statistic!R"&amp;COUNTA(Statistic!$A:$A)-ROW()+1&amp;"C"&amp;COLUMN(),FALSE)</f>
        <v>37</v>
      </c>
      <c r="S38">
        <f ca="1">INDIRECT("Statistic!R"&amp;COUNTA(Statistic!$A:$A)-ROW()+1&amp;"C"&amp;COLUMN(),FALSE)</f>
        <v>24</v>
      </c>
      <c r="T38">
        <f ca="1">INDIRECT("Statistic!R"&amp;COUNTA(Statistic!$A:$A)-ROW()+1&amp;"C"&amp;COLUMN(),FALSE)</f>
        <v>24</v>
      </c>
      <c r="U38">
        <f ca="1">INDIRECT("Statistic!R"&amp;COUNTA(Statistic!$A:$A)-ROW()+1&amp;"C"&amp;COLUMN(),FALSE)</f>
        <v>26</v>
      </c>
      <c r="V38">
        <f ca="1">INDIRECT("Statistic!R"&amp;COUNTA(Statistic!$A:$A)-ROW()+1&amp;"C"&amp;COLUMN(),FALSE)</f>
        <v>7</v>
      </c>
      <c r="W38">
        <f ca="1">INDIRECT("Statistic!R"&amp;COUNTA(Statistic!$A:$A)-ROW()+1&amp;"C"&amp;COLUMN(),FALSE)</f>
        <v>9</v>
      </c>
    </row>
    <row r="39" spans="1:23" x14ac:dyDescent="0.25">
      <c r="A39" s="9">
        <f ca="1">INDIRECT("Statistic!R"&amp;COUNTA(Statistic!$A:$A)-ROW()+1&amp;"C"&amp;COLUMN(),FALSE)</f>
        <v>38401</v>
      </c>
      <c r="B39" s="10">
        <f ca="1">INDIRECT("Statistic!R"&amp;COUNTA(Statistic!$A:$A)-ROW()+1&amp;"C"&amp;COLUMN(),FALSE)</f>
        <v>7.5471698113207548E-3</v>
      </c>
      <c r="C39" s="10">
        <f ca="1">INDIRECT("Statistic!R"&amp;COUNTA(Statistic!$A:$A)-ROW()+1&amp;"C"&amp;COLUMN(),FALSE)</f>
        <v>1.7250673854447438E-2</v>
      </c>
      <c r="D39" s="10">
        <f ca="1">INDIRECT("Statistic!R"&amp;COUNTA(Statistic!$A:$A)-ROW()+1&amp;"C"&amp;COLUMN(),FALSE)</f>
        <v>5.0314465408805029E-3</v>
      </c>
      <c r="E39" s="10">
        <f ca="1">INDIRECT("Statistic!R"&amp;COUNTA(Statistic!$A:$A)-ROW()+1&amp;"C"&amp;COLUMN(),FALSE)</f>
        <v>1.4513788098693759E-3</v>
      </c>
      <c r="F39" s="10">
        <f ca="1">INDIRECT("Statistic!R"&amp;COUNTA(Statistic!$A:$A)-ROW()+1&amp;"C"&amp;COLUMN(),FALSE)</f>
        <v>3.7735849056603774E-3</v>
      </c>
      <c r="G39" s="10">
        <f ca="1">INDIRECT("Statistic!R"&amp;COUNTA(Statistic!$A:$A)-ROW()+1&amp;"C"&amp;COLUMN(),FALSE)</f>
        <v>4.1166380789022301E-2</v>
      </c>
      <c r="H39" s="10">
        <f ca="1">INDIRECT("Statistic!R"&amp;COUNTA(Statistic!$A:$A)-ROW()+1&amp;"C"&amp;COLUMN(),FALSE)</f>
        <v>9.3396226415094347E-2</v>
      </c>
      <c r="I39" s="10">
        <f ca="1">INDIRECT("Statistic!R"&amp;COUNTA(Statistic!$A:$A)-ROW()+1&amp;"C"&amp;COLUMN(),FALSE)</f>
        <v>3.5054253922178445E-2</v>
      </c>
      <c r="J39" s="10">
        <f ca="1">INDIRECT("Statistic!R"&amp;COUNTA(Statistic!$A:$A)-ROW()+1&amp;"C"&amp;COLUMN(),FALSE)</f>
        <v>2.6415094339622643E-2</v>
      </c>
      <c r="K39" s="10">
        <f ca="1">INDIRECT("Statistic!R"&amp;COUNTA(Statistic!$A:$A)-ROW()+1&amp;"C"&amp;COLUMN(),FALSE)</f>
        <v>0</v>
      </c>
      <c r="L39" s="10">
        <f ca="1">INDIRECT("Statistic!R"&amp;COUNTA(Statistic!$A:$A)-ROW()+1&amp;"C"&amp;COLUMN(),FALSE)</f>
        <v>1.1363671142028527E-2</v>
      </c>
      <c r="M39" s="10">
        <f ca="1">INDIRECT("Statistic!R"&amp;COUNTA(Statistic!$A:$A)-ROW()+1&amp;"C"&amp;COLUMN(),FALSE)</f>
        <v>0.13456260720411664</v>
      </c>
      <c r="N39" s="10">
        <f ca="1">INDIRECT("Statistic!R"&amp;COUNTA(Statistic!$A:$A)-ROW()+1&amp;"C"&amp;COLUMN(),FALSE)</f>
        <v>0.12264150943396226</v>
      </c>
      <c r="O39" s="10">
        <f ca="1">INDIRECT("Statistic!R"&amp;COUNTA(Statistic!$A:$A)-ROW()+1&amp;"C"&amp;COLUMN(),FALSE)</f>
        <v>0</v>
      </c>
      <c r="P39" s="10">
        <f ca="1">INDIRECT("Statistic!R"&amp;COUNTA(Statistic!$A:$A)-ROW()+1&amp;"C"&amp;COLUMN(),FALSE)</f>
        <v>5.6549760293864076E-2</v>
      </c>
      <c r="Q39">
        <f ca="1">INDIRECT("Statistic!R"&amp;COUNTA(Statistic!$A:$A)-ROW()+1&amp;"C"&amp;COLUMN(),FALSE)</f>
        <v>34</v>
      </c>
      <c r="R39">
        <f ca="1">INDIRECT("Statistic!R"&amp;COUNTA(Statistic!$A:$A)-ROW()+1&amp;"C"&amp;COLUMN(),FALSE)</f>
        <v>12</v>
      </c>
      <c r="S39">
        <f ca="1">INDIRECT("Statistic!R"&amp;COUNTA(Statistic!$A:$A)-ROW()+1&amp;"C"&amp;COLUMN(),FALSE)</f>
        <v>37</v>
      </c>
      <c r="T39">
        <f ca="1">INDIRECT("Statistic!R"&amp;COUNTA(Statistic!$A:$A)-ROW()+1&amp;"C"&amp;COLUMN(),FALSE)</f>
        <v>48</v>
      </c>
      <c r="U39">
        <f ca="1">INDIRECT("Statistic!R"&amp;COUNTA(Statistic!$A:$A)-ROW()+1&amp;"C"&amp;COLUMN(),FALSE)</f>
        <v>42</v>
      </c>
      <c r="V39">
        <f ca="1">INDIRECT("Statistic!R"&amp;COUNTA(Statistic!$A:$A)-ROW()+1&amp;"C"&amp;COLUMN(),FALSE)</f>
        <v>7</v>
      </c>
      <c r="W39">
        <f ca="1">INDIRECT("Statistic!R"&amp;COUNTA(Statistic!$A:$A)-ROW()+1&amp;"C"&amp;COLUMN(),FALSE)</f>
        <v>4</v>
      </c>
    </row>
    <row r="40" spans="1:23" x14ac:dyDescent="0.25">
      <c r="A40" s="9">
        <f ca="1">INDIRECT("Statistic!R"&amp;COUNTA(Statistic!$A:$A)-ROW()+1&amp;"C"&amp;COLUMN(),FALSE)</f>
        <v>38408</v>
      </c>
      <c r="B40" s="10">
        <f ca="1">INDIRECT("Statistic!R"&amp;COUNTA(Statistic!$A:$A)-ROW()+1&amp;"C"&amp;COLUMN(),FALSE)</f>
        <v>1.7777777777777778E-2</v>
      </c>
      <c r="C40" s="10">
        <f ca="1">INDIRECT("Statistic!R"&amp;COUNTA(Statistic!$A:$A)-ROW()+1&amp;"C"&amp;COLUMN(),FALSE)</f>
        <v>2.1164021164021166E-2</v>
      </c>
      <c r="D40" s="10">
        <f ca="1">INDIRECT("Statistic!R"&amp;COUNTA(Statistic!$A:$A)-ROW()+1&amp;"C"&amp;COLUMN(),FALSE)</f>
        <v>6.9444444444444447E-4</v>
      </c>
      <c r="E40" s="10">
        <f ca="1">INDIRECT("Statistic!R"&amp;COUNTA(Statistic!$A:$A)-ROW()+1&amp;"C"&amp;COLUMN(),FALSE)</f>
        <v>1.0101010101010102E-2</v>
      </c>
      <c r="F40" s="10">
        <f ca="1">INDIRECT("Statistic!R"&amp;COUNTA(Statistic!$A:$A)-ROW()+1&amp;"C"&amp;COLUMN(),FALSE)</f>
        <v>2.2222222222222223E-2</v>
      </c>
      <c r="G40" s="10">
        <f ca="1">INDIRECT("Statistic!R"&amp;COUNTA(Statistic!$A:$A)-ROW()+1&amp;"C"&amp;COLUMN(),FALSE)</f>
        <v>3.1746031746031744E-2</v>
      </c>
      <c r="H40" s="10">
        <f ca="1">INDIRECT("Statistic!R"&amp;COUNTA(Statistic!$A:$A)-ROW()+1&amp;"C"&amp;COLUMN(),FALSE)</f>
        <v>3.0092592592592591E-2</v>
      </c>
      <c r="I40" s="10">
        <f ca="1">INDIRECT("Statistic!R"&amp;COUNTA(Statistic!$A:$A)-ROW()+1&amp;"C"&amp;COLUMN(),FALSE)</f>
        <v>7.1959475709475709E-2</v>
      </c>
      <c r="J40" s="10">
        <f ca="1">INDIRECT("Statistic!R"&amp;COUNTA(Statistic!$A:$A)-ROW()+1&amp;"C"&amp;COLUMN(),FALSE)</f>
        <v>2.5925925925925925E-2</v>
      </c>
      <c r="K40" s="10">
        <f ca="1">INDIRECT("Statistic!R"&amp;COUNTA(Statistic!$A:$A)-ROW()+1&amp;"C"&amp;COLUMN(),FALSE)</f>
        <v>0</v>
      </c>
      <c r="L40" s="10">
        <f ca="1">INDIRECT("Statistic!R"&amp;COUNTA(Statistic!$A:$A)-ROW()+1&amp;"C"&amp;COLUMN(),FALSE)</f>
        <v>1.2041174505716986E-2</v>
      </c>
      <c r="M40" s="10">
        <f ca="1">INDIRECT("Statistic!R"&amp;COUNTA(Statistic!$A:$A)-ROW()+1&amp;"C"&amp;COLUMN(),FALSE)</f>
        <v>6.1838624338624332E-2</v>
      </c>
      <c r="N40" s="10">
        <f ca="1">INDIRECT("Statistic!R"&amp;COUNTA(Statistic!$A:$A)-ROW()+1&amp;"C"&amp;COLUMN(),FALSE)</f>
        <v>0.12789351851851852</v>
      </c>
      <c r="O40" s="10">
        <f ca="1">INDIRECT("Statistic!R"&amp;COUNTA(Statistic!$A:$A)-ROW()+1&amp;"C"&amp;COLUMN(),FALSE)</f>
        <v>0</v>
      </c>
      <c r="P40" s="10">
        <f ca="1">INDIRECT("Statistic!R"&amp;COUNTA(Statistic!$A:$A)-ROW()+1&amp;"C"&amp;COLUMN(),FALSE)</f>
        <v>5.2922481539379673E-2</v>
      </c>
      <c r="Q40">
        <f ca="1">INDIRECT("Statistic!R"&amp;COUNTA(Statistic!$A:$A)-ROW()+1&amp;"C"&amp;COLUMN(),FALSE)</f>
        <v>13</v>
      </c>
      <c r="R40">
        <f ca="1">INDIRECT("Statistic!R"&amp;COUNTA(Statistic!$A:$A)-ROW()+1&amp;"C"&amp;COLUMN(),FALSE)</f>
        <v>6</v>
      </c>
      <c r="S40">
        <f ca="1">INDIRECT("Statistic!R"&amp;COUNTA(Statistic!$A:$A)-ROW()+1&amp;"C"&amp;COLUMN(),FALSE)</f>
        <v>49</v>
      </c>
      <c r="T40">
        <f ca="1">INDIRECT("Statistic!R"&amp;COUNTA(Statistic!$A:$A)-ROW()+1&amp;"C"&amp;COLUMN(),FALSE)</f>
        <v>28</v>
      </c>
      <c r="U40">
        <f ca="1">INDIRECT("Statistic!R"&amp;COUNTA(Statistic!$A:$A)-ROW()+1&amp;"C"&amp;COLUMN(),FALSE)</f>
        <v>4</v>
      </c>
      <c r="V40">
        <f ca="1">INDIRECT("Statistic!R"&amp;COUNTA(Statistic!$A:$A)-ROW()+1&amp;"C"&amp;COLUMN(),FALSE)</f>
        <v>6</v>
      </c>
      <c r="W40">
        <f ca="1">INDIRECT("Statistic!R"&amp;COUNTA(Statistic!$A:$A)-ROW()+1&amp;"C"&amp;COLUMN(),FALSE)</f>
        <v>8</v>
      </c>
    </row>
    <row r="41" spans="1:23" x14ac:dyDescent="0.25">
      <c r="A41" s="9">
        <f ca="1">INDIRECT("Statistic!R"&amp;COUNTA(Statistic!$A:$A)-ROW()+1&amp;"C"&amp;COLUMN(),FALSE)</f>
        <v>38415</v>
      </c>
      <c r="B41" s="10">
        <f ca="1">INDIRECT("Statistic!R"&amp;COUNTA(Statistic!$A:$A)-ROW()+1&amp;"C"&amp;COLUMN(),FALSE)</f>
        <v>1.2727272727272728E-2</v>
      </c>
      <c r="C41" s="10">
        <f ca="1">INDIRECT("Statistic!R"&amp;COUNTA(Statistic!$A:$A)-ROW()+1&amp;"C"&amp;COLUMN(),FALSE)</f>
        <v>2.0779220779220779E-2</v>
      </c>
      <c r="D41" s="10">
        <f ca="1">INDIRECT("Statistic!R"&amp;COUNTA(Statistic!$A:$A)-ROW()+1&amp;"C"&amp;COLUMN(),FALSE)</f>
        <v>8.7272727272727276E-3</v>
      </c>
      <c r="E41" s="10">
        <f ca="1">INDIRECT("Statistic!R"&amp;COUNTA(Statistic!$A:$A)-ROW()+1&amp;"C"&amp;COLUMN(),FALSE)</f>
        <v>2.4935064935064935E-2</v>
      </c>
      <c r="F41" s="10">
        <f ca="1">INDIRECT("Statistic!R"&amp;COUNTA(Statistic!$A:$A)-ROW()+1&amp;"C"&amp;COLUMN(),FALSE)</f>
        <v>1.8181818181818181E-2</v>
      </c>
      <c r="G41" s="10">
        <f ca="1">INDIRECT("Statistic!R"&amp;COUNTA(Statistic!$A:$A)-ROW()+1&amp;"C"&amp;COLUMN(),FALSE)</f>
        <v>4.0000000000000008E-2</v>
      </c>
      <c r="H41" s="10">
        <f ca="1">INDIRECT("Statistic!R"&amp;COUNTA(Statistic!$A:$A)-ROW()+1&amp;"C"&amp;COLUMN(),FALSE)</f>
        <v>3.9669421487603308E-2</v>
      </c>
      <c r="I41" s="10">
        <f ca="1">INDIRECT("Statistic!R"&amp;COUNTA(Statistic!$A:$A)-ROW()+1&amp;"C"&amp;COLUMN(),FALSE)</f>
        <v>8.5350649350649344E-2</v>
      </c>
      <c r="J41" s="10">
        <f ca="1">INDIRECT("Statistic!R"&amp;COUNTA(Statistic!$A:$A)-ROW()+1&amp;"C"&amp;COLUMN(),FALSE)</f>
        <v>3.272727272727273E-2</v>
      </c>
      <c r="K41" s="10">
        <f ca="1">INDIRECT("Statistic!R"&amp;COUNTA(Statistic!$A:$A)-ROW()+1&amp;"C"&amp;COLUMN(),FALSE)</f>
        <v>0</v>
      </c>
      <c r="L41" s="10">
        <f ca="1">INDIRECT("Statistic!R"&amp;COUNTA(Statistic!$A:$A)-ROW()+1&amp;"C"&amp;COLUMN(),FALSE)</f>
        <v>1.1781209744503857E-2</v>
      </c>
      <c r="M41" s="10">
        <f ca="1">INDIRECT("Statistic!R"&amp;COUNTA(Statistic!$A:$A)-ROW()+1&amp;"C"&amp;COLUMN(),FALSE)</f>
        <v>7.9669421487603309E-2</v>
      </c>
      <c r="N41" s="10">
        <f ca="1">INDIRECT("Statistic!R"&amp;COUNTA(Statistic!$A:$A)-ROW()+1&amp;"C"&amp;COLUMN(),FALSE)</f>
        <v>0.1255681818181818</v>
      </c>
      <c r="O41" s="10">
        <f ca="1">INDIRECT("Statistic!R"&amp;COUNTA(Statistic!$A:$A)-ROW()+1&amp;"C"&amp;COLUMN(),FALSE)</f>
        <v>0</v>
      </c>
      <c r="P41" s="10">
        <f ca="1">INDIRECT("Statistic!R"&amp;COUNTA(Statistic!$A:$A)-ROW()+1&amp;"C"&amp;COLUMN(),FALSE)</f>
        <v>5.5181351687033503E-2</v>
      </c>
      <c r="Q41">
        <f ca="1">INDIRECT("Statistic!R"&amp;COUNTA(Statistic!$A:$A)-ROW()+1&amp;"C"&amp;COLUMN(),FALSE)</f>
        <v>21</v>
      </c>
      <c r="R41">
        <f ca="1">INDIRECT("Statistic!R"&amp;COUNTA(Statistic!$A:$A)-ROW()+1&amp;"C"&amp;COLUMN(),FALSE)</f>
        <v>6</v>
      </c>
      <c r="S41">
        <f ca="1">INDIRECT("Statistic!R"&amp;COUNTA(Statistic!$A:$A)-ROW()+1&amp;"C"&amp;COLUMN(),FALSE)</f>
        <v>30</v>
      </c>
      <c r="T41">
        <f ca="1">INDIRECT("Statistic!R"&amp;COUNTA(Statistic!$A:$A)-ROW()+1&amp;"C"&amp;COLUMN(),FALSE)</f>
        <v>3</v>
      </c>
      <c r="U41">
        <f ca="1">INDIRECT("Statistic!R"&amp;COUNTA(Statistic!$A:$A)-ROW()+1&amp;"C"&amp;COLUMN(),FALSE)</f>
        <v>9</v>
      </c>
      <c r="V41">
        <f ca="1">INDIRECT("Statistic!R"&amp;COUNTA(Statistic!$A:$A)-ROW()+1&amp;"C"&amp;COLUMN(),FALSE)</f>
        <v>6</v>
      </c>
      <c r="W41">
        <f ca="1">INDIRECT("Statistic!R"&amp;COUNTA(Statistic!$A:$A)-ROW()+1&amp;"C"&amp;COLUMN(),FALSE)</f>
        <v>7</v>
      </c>
    </row>
    <row r="42" spans="1:23" x14ac:dyDescent="0.25">
      <c r="A42" s="9">
        <f ca="1">INDIRECT("Statistic!R"&amp;COUNTA(Statistic!$A:$A)-ROW()+1&amp;"C"&amp;COLUMN(),FALSE)</f>
        <v>38422</v>
      </c>
      <c r="B42" s="10">
        <f ca="1">INDIRECT("Statistic!R"&amp;COUNTA(Statistic!$A:$A)-ROW()+1&amp;"C"&amp;COLUMN(),FALSE)</f>
        <v>4.464285714285714E-3</v>
      </c>
      <c r="C42" s="10">
        <f ca="1">INDIRECT("Statistic!R"&amp;COUNTA(Statistic!$A:$A)-ROW()+1&amp;"C"&amp;COLUMN(),FALSE)</f>
        <v>4.081632653061224E-3</v>
      </c>
      <c r="D42" s="10">
        <f ca="1">INDIRECT("Statistic!R"&amp;COUNTA(Statistic!$A:$A)-ROW()+1&amp;"C"&amp;COLUMN(),FALSE)</f>
        <v>1.6666666666666666E-2</v>
      </c>
      <c r="E42" s="10">
        <f ca="1">INDIRECT("Statistic!R"&amp;COUNTA(Statistic!$A:$A)-ROW()+1&amp;"C"&amp;COLUMN(),FALSE)</f>
        <v>5.1020408163265302E-3</v>
      </c>
      <c r="F42" s="10">
        <f ca="1">INDIRECT("Statistic!R"&amp;COUNTA(Statistic!$A:$A)-ROW()+1&amp;"C"&amp;COLUMN(),FALSE)</f>
        <v>6.2500000000000003E-3</v>
      </c>
      <c r="G42" s="10">
        <f ca="1">INDIRECT("Statistic!R"&amp;COUNTA(Statistic!$A:$A)-ROW()+1&amp;"C"&amp;COLUMN(),FALSE)</f>
        <v>8.8392857142857148E-2</v>
      </c>
      <c r="H42" s="10">
        <f ca="1">INDIRECT("Statistic!R"&amp;COUNTA(Statistic!$A:$A)-ROW()+1&amp;"C"&amp;COLUMN(),FALSE)</f>
        <v>4.0178571428571432E-2</v>
      </c>
      <c r="I42" s="10">
        <f ca="1">INDIRECT("Statistic!R"&amp;COUNTA(Statistic!$A:$A)-ROW()+1&amp;"C"&amp;COLUMN(),FALSE)</f>
        <v>3.6564625850340135E-2</v>
      </c>
      <c r="J42" s="10">
        <f ca="1">INDIRECT("Statistic!R"&amp;COUNTA(Statistic!$A:$A)-ROW()+1&amp;"C"&amp;COLUMN(),FALSE)</f>
        <v>3.214285714285714E-2</v>
      </c>
      <c r="K42" s="10">
        <f ca="1">INDIRECT("Statistic!R"&amp;COUNTA(Statistic!$A:$A)-ROW()+1&amp;"C"&amp;COLUMN(),FALSE)</f>
        <v>0</v>
      </c>
      <c r="L42" s="10">
        <f ca="1">INDIRECT("Statistic!R"&amp;COUNTA(Statistic!$A:$A)-ROW()+1&amp;"C"&amp;COLUMN(),FALSE)</f>
        <v>1.1204428771508601E-2</v>
      </c>
      <c r="M42" s="10">
        <f ca="1">INDIRECT("Statistic!R"&amp;COUNTA(Statistic!$A:$A)-ROW()+1&amp;"C"&amp;COLUMN(),FALSE)</f>
        <v>0.12857142857142859</v>
      </c>
      <c r="N42" s="10">
        <f ca="1">INDIRECT("Statistic!R"&amp;COUNTA(Statistic!$A:$A)-ROW()+1&amp;"C"&amp;COLUMN(),FALSE)</f>
        <v>0.1328125</v>
      </c>
      <c r="O42" s="10">
        <f ca="1">INDIRECT("Statistic!R"&amp;COUNTA(Statistic!$A:$A)-ROW()+1&amp;"C"&amp;COLUMN(),FALSE)</f>
        <v>0</v>
      </c>
      <c r="P42" s="10">
        <f ca="1">INDIRECT("Statistic!R"&amp;COUNTA(Statistic!$A:$A)-ROW()+1&amp;"C"&amp;COLUMN(),FALSE)</f>
        <v>5.4983745999371003E-2</v>
      </c>
      <c r="Q42">
        <f ca="1">INDIRECT("Statistic!R"&amp;COUNTA(Statistic!$A:$A)-ROW()+1&amp;"C"&amp;COLUMN(),FALSE)</f>
        <v>40</v>
      </c>
      <c r="R42">
        <f ca="1">INDIRECT("Statistic!R"&amp;COUNTA(Statistic!$A:$A)-ROW()+1&amp;"C"&amp;COLUMN(),FALSE)</f>
        <v>45</v>
      </c>
      <c r="S42">
        <f ca="1">INDIRECT("Statistic!R"&amp;COUNTA(Statistic!$A:$A)-ROW()+1&amp;"C"&amp;COLUMN(),FALSE)</f>
        <v>11</v>
      </c>
      <c r="T42">
        <f ca="1">INDIRECT("Statistic!R"&amp;COUNTA(Statistic!$A:$A)-ROW()+1&amp;"C"&amp;COLUMN(),FALSE)</f>
        <v>37</v>
      </c>
      <c r="U42">
        <f ca="1">INDIRECT("Statistic!R"&amp;COUNTA(Statistic!$A:$A)-ROW()+1&amp;"C"&amp;COLUMN(),FALSE)</f>
        <v>34</v>
      </c>
      <c r="V42">
        <f ca="1">INDIRECT("Statistic!R"&amp;COUNTA(Statistic!$A:$A)-ROW()+1&amp;"C"&amp;COLUMN(),FALSE)</f>
        <v>4</v>
      </c>
      <c r="W42">
        <f ca="1">INDIRECT("Statistic!R"&amp;COUNTA(Statistic!$A:$A)-ROW()+1&amp;"C"&amp;COLUMN(),FALSE)</f>
        <v>7</v>
      </c>
    </row>
    <row r="43" spans="1:23" x14ac:dyDescent="0.25">
      <c r="A43" s="9">
        <f ca="1">INDIRECT("Statistic!R"&amp;COUNTA(Statistic!$A:$A)-ROW()+1&amp;"C"&amp;COLUMN(),FALSE)</f>
        <v>38429</v>
      </c>
      <c r="B43" s="10">
        <f ca="1">INDIRECT("Statistic!R"&amp;COUNTA(Statistic!$A:$A)-ROW()+1&amp;"C"&amp;COLUMN(),FALSE)</f>
        <v>8.4210526315789472E-3</v>
      </c>
      <c r="C43" s="10">
        <f ca="1">INDIRECT("Statistic!R"&amp;COUNTA(Statistic!$A:$A)-ROW()+1&amp;"C"&amp;COLUMN(),FALSE)</f>
        <v>3.929824561403508E-3</v>
      </c>
      <c r="D43" s="10">
        <f ca="1">INDIRECT("Statistic!R"&amp;COUNTA(Statistic!$A:$A)-ROW()+1&amp;"C"&amp;COLUMN(),FALSE)</f>
        <v>8.4210526315789472E-3</v>
      </c>
      <c r="E43" s="10">
        <f ca="1">INDIRECT("Statistic!R"&amp;COUNTA(Statistic!$A:$A)-ROW()+1&amp;"C"&amp;COLUMN(),FALSE)</f>
        <v>3.929824561403508E-3</v>
      </c>
      <c r="F43" s="10">
        <f ca="1">INDIRECT("Statistic!R"&amp;COUNTA(Statistic!$A:$A)-ROW()+1&amp;"C"&amp;COLUMN(),FALSE)</f>
        <v>1.0526315789473684E-2</v>
      </c>
      <c r="G43" s="10">
        <f ca="1">INDIRECT("Statistic!R"&amp;COUNTA(Statistic!$A:$A)-ROW()+1&amp;"C"&amp;COLUMN(),FALSE)</f>
        <v>0.13980263157894737</v>
      </c>
      <c r="H43" s="10">
        <f ca="1">INDIRECT("Statistic!R"&amp;COUNTA(Statistic!$A:$A)-ROW()+1&amp;"C"&amp;COLUMN(),FALSE)</f>
        <v>2.8708133971291863E-2</v>
      </c>
      <c r="I43" s="10">
        <f ca="1">INDIRECT("Statistic!R"&amp;COUNTA(Statistic!$A:$A)-ROW()+1&amp;"C"&amp;COLUMN(),FALSE)</f>
        <v>3.5228070175438594E-2</v>
      </c>
      <c r="J43" s="10">
        <f ca="1">INDIRECT("Statistic!R"&amp;COUNTA(Statistic!$A:$A)-ROW()+1&amp;"C"&amp;COLUMN(),FALSE)</f>
        <v>3.1578947368421054E-2</v>
      </c>
      <c r="K43" s="10">
        <f ca="1">INDIRECT("Statistic!R"&amp;COUNTA(Statistic!$A:$A)-ROW()+1&amp;"C"&amp;COLUMN(),FALSE)</f>
        <v>0</v>
      </c>
      <c r="L43" s="10">
        <f ca="1">INDIRECT("Statistic!R"&amp;COUNTA(Statistic!$A:$A)-ROW()+1&amp;"C"&amp;COLUMN(),FALSE)</f>
        <v>1.1476235086716611E-2</v>
      </c>
      <c r="M43" s="10">
        <f ca="1">INDIRECT("Statistic!R"&amp;COUNTA(Statistic!$A:$A)-ROW()+1&amp;"C"&amp;COLUMN(),FALSE)</f>
        <v>0.16851076555023925</v>
      </c>
      <c r="N43" s="10">
        <f ca="1">INDIRECT("Statistic!R"&amp;COUNTA(Statistic!$A:$A)-ROW()+1&amp;"C"&amp;COLUMN(),FALSE)</f>
        <v>0.13980263157894737</v>
      </c>
      <c r="O43" s="10">
        <f ca="1">INDIRECT("Statistic!R"&amp;COUNTA(Statistic!$A:$A)-ROW()+1&amp;"C"&amp;COLUMN(),FALSE)</f>
        <v>0</v>
      </c>
      <c r="P43" s="10">
        <f ca="1">INDIRECT("Statistic!R"&amp;COUNTA(Statistic!$A:$A)-ROW()+1&amp;"C"&amp;COLUMN(),FALSE)</f>
        <v>5.143345425691917E-2</v>
      </c>
      <c r="Q43">
        <f ca="1">INDIRECT("Statistic!R"&amp;COUNTA(Statistic!$A:$A)-ROW()+1&amp;"C"&amp;COLUMN(),FALSE)</f>
        <v>32</v>
      </c>
      <c r="R43">
        <f ca="1">INDIRECT("Statistic!R"&amp;COUNTA(Statistic!$A:$A)-ROW()+1&amp;"C"&amp;COLUMN(),FALSE)</f>
        <v>44</v>
      </c>
      <c r="S43">
        <f ca="1">INDIRECT("Statistic!R"&amp;COUNTA(Statistic!$A:$A)-ROW()+1&amp;"C"&amp;COLUMN(),FALSE)</f>
        <v>32</v>
      </c>
      <c r="T43">
        <f ca="1">INDIRECT("Statistic!R"&amp;COUNTA(Statistic!$A:$A)-ROW()+1&amp;"C"&amp;COLUMN(),FALSE)</f>
        <v>44</v>
      </c>
      <c r="U43">
        <f ca="1">INDIRECT("Statistic!R"&amp;COUNTA(Statistic!$A:$A)-ROW()+1&amp;"C"&amp;COLUMN(),FALSE)</f>
        <v>24</v>
      </c>
      <c r="V43">
        <f ca="1">INDIRECT("Statistic!R"&amp;COUNTA(Statistic!$A:$A)-ROW()+1&amp;"C"&amp;COLUMN(),FALSE)</f>
        <v>1</v>
      </c>
      <c r="W43">
        <f ca="1">INDIRECT("Statistic!R"&amp;COUNTA(Statistic!$A:$A)-ROW()+1&amp;"C"&amp;COLUMN(),FALSE)</f>
        <v>7</v>
      </c>
    </row>
    <row r="44" spans="1:23" x14ac:dyDescent="0.25">
      <c r="A44" s="9">
        <f ca="1">INDIRECT("Statistic!R"&amp;COUNTA(Statistic!$A:$A)-ROW()+1&amp;"C"&amp;COLUMN(),FALSE)</f>
        <v>38436</v>
      </c>
      <c r="B44" s="10">
        <f ca="1">INDIRECT("Statistic!R"&amp;COUNTA(Statistic!$A:$A)-ROW()+1&amp;"C"&amp;COLUMN(),FALSE)</f>
        <v>2.3645320197044333E-2</v>
      </c>
      <c r="C44" s="10">
        <f ca="1">INDIRECT("Statistic!R"&amp;COUNTA(Statistic!$A:$A)-ROW()+1&amp;"C"&amp;COLUMN(),FALSE)</f>
        <v>1.2413793103448275E-2</v>
      </c>
      <c r="D44" s="10">
        <f ca="1">INDIRECT("Statistic!R"&amp;COUNTA(Statistic!$A:$A)-ROW()+1&amp;"C"&amp;COLUMN(),FALSE)</f>
        <v>1.0344827586206896E-2</v>
      </c>
      <c r="E44" s="10">
        <f ca="1">INDIRECT("Statistic!R"&amp;COUNTA(Statistic!$A:$A)-ROW()+1&amp;"C"&amp;COLUMN(),FALSE)</f>
        <v>7.7586206896551723E-3</v>
      </c>
      <c r="F44" s="10">
        <f ca="1">INDIRECT("Statistic!R"&amp;COUNTA(Statistic!$A:$A)-ROW()+1&amp;"C"&amp;COLUMN(),FALSE)</f>
        <v>1.3793103448275862E-2</v>
      </c>
      <c r="G44" s="10">
        <f ca="1">INDIRECT("Statistic!R"&amp;COUNTA(Statistic!$A:$A)-ROW()+1&amp;"C"&amp;COLUMN(),FALSE)</f>
        <v>0.11206896551724138</v>
      </c>
      <c r="H44" s="10">
        <f ca="1">INDIRECT("Statistic!R"&amp;COUNTA(Statistic!$A:$A)-ROW()+1&amp;"C"&amp;COLUMN(),FALSE)</f>
        <v>4.669540229885058E-2</v>
      </c>
      <c r="I44" s="10">
        <f ca="1">INDIRECT("Statistic!R"&amp;COUNTA(Statistic!$A:$A)-ROW()+1&amp;"C"&amp;COLUMN(),FALSE)</f>
        <v>6.7955665024630546E-2</v>
      </c>
      <c r="J44" s="10">
        <f ca="1">INDIRECT("Statistic!R"&amp;COUNTA(Statistic!$A:$A)-ROW()+1&amp;"C"&amp;COLUMN(),FALSE)</f>
        <v>3.1034482758620689E-2</v>
      </c>
      <c r="K44" s="10">
        <f ca="1">INDIRECT("Statistic!R"&amp;COUNTA(Statistic!$A:$A)-ROW()+1&amp;"C"&amp;COLUMN(),FALSE)</f>
        <v>0</v>
      </c>
      <c r="L44" s="10">
        <f ca="1">INDIRECT("Statistic!R"&amp;COUNTA(Statistic!$A:$A)-ROW()+1&amp;"C"&amp;COLUMN(),FALSE)</f>
        <v>1.1923141869950377E-2</v>
      </c>
      <c r="M44" s="10">
        <f ca="1">INDIRECT("Statistic!R"&amp;COUNTA(Statistic!$A:$A)-ROW()+1&amp;"C"&amp;COLUMN(),FALSE)</f>
        <v>0.15876436781609196</v>
      </c>
      <c r="N44" s="10">
        <f ca="1">INDIRECT("Statistic!R"&amp;COUNTA(Statistic!$A:$A)-ROW()+1&amp;"C"&amp;COLUMN(),FALSE)</f>
        <v>0.11206896551724138</v>
      </c>
      <c r="O44" s="10">
        <f ca="1">INDIRECT("Statistic!R"&amp;COUNTA(Statistic!$A:$A)-ROW()+1&amp;"C"&amp;COLUMN(),FALSE)</f>
        <v>0</v>
      </c>
      <c r="P44" s="10">
        <f ca="1">INDIRECT("Statistic!R"&amp;COUNTA(Statistic!$A:$A)-ROW()+1&amp;"C"&amp;COLUMN(),FALSE)</f>
        <v>4.9148779625453054E-2</v>
      </c>
      <c r="Q44">
        <f ca="1">INDIRECT("Statistic!R"&amp;COUNTA(Statistic!$A:$A)-ROW()+1&amp;"C"&amp;COLUMN(),FALSE)</f>
        <v>5</v>
      </c>
      <c r="R44">
        <f ca="1">INDIRECT("Statistic!R"&amp;COUNTA(Statistic!$A:$A)-ROW()+1&amp;"C"&amp;COLUMN(),FALSE)</f>
        <v>21</v>
      </c>
      <c r="S44">
        <f ca="1">INDIRECT("Statistic!R"&amp;COUNTA(Statistic!$A:$A)-ROW()+1&amp;"C"&amp;COLUMN(),FALSE)</f>
        <v>27</v>
      </c>
      <c r="T44">
        <f ca="1">INDIRECT("Statistic!R"&amp;COUNTA(Statistic!$A:$A)-ROW()+1&amp;"C"&amp;COLUMN(),FALSE)</f>
        <v>36</v>
      </c>
      <c r="U44">
        <f ca="1">INDIRECT("Statistic!R"&amp;COUNTA(Statistic!$A:$A)-ROW()+1&amp;"C"&amp;COLUMN(),FALSE)</f>
        <v>15</v>
      </c>
      <c r="V44">
        <f ca="1">INDIRECT("Statistic!R"&amp;COUNTA(Statistic!$A:$A)-ROW()+1&amp;"C"&amp;COLUMN(),FALSE)</f>
        <v>1</v>
      </c>
      <c r="W44">
        <f ca="1">INDIRECT("Statistic!R"&amp;COUNTA(Statistic!$A:$A)-ROW()+1&amp;"C"&amp;COLUMN(),FALSE)</f>
        <v>7</v>
      </c>
    </row>
    <row r="45" spans="1:23" x14ac:dyDescent="0.25">
      <c r="A45" s="9">
        <f ca="1">INDIRECT("Statistic!R"&amp;COUNTA(Statistic!$A:$A)-ROW()+1&amp;"C"&amp;COLUMN(),FALSE)</f>
        <v>38443</v>
      </c>
      <c r="B45" s="10">
        <f ca="1">INDIRECT("Statistic!R"&amp;COUNTA(Statistic!$A:$A)-ROW()+1&amp;"C"&amp;COLUMN(),FALSE)</f>
        <v>1.2711864406779662E-2</v>
      </c>
      <c r="C45" s="10">
        <f ca="1">INDIRECT("Statistic!R"&amp;COUNTA(Statistic!$A:$A)-ROW()+1&amp;"C"&amp;COLUMN(),FALSE)</f>
        <v>8.4745762711864406E-3</v>
      </c>
      <c r="D45" s="10">
        <f ca="1">INDIRECT("Statistic!R"&amp;COUNTA(Statistic!$A:$A)-ROW()+1&amp;"C"&amp;COLUMN(),FALSE)</f>
        <v>1.6949152542372881E-2</v>
      </c>
      <c r="E45" s="10">
        <f ca="1">INDIRECT("Statistic!R"&amp;COUNTA(Statistic!$A:$A)-ROW()+1&amp;"C"&amp;COLUMN(),FALSE)</f>
        <v>1.1864406779661017E-2</v>
      </c>
      <c r="F45" s="10">
        <f ca="1">INDIRECT("Statistic!R"&amp;COUNTA(Statistic!$A:$A)-ROW()+1&amp;"C"&amp;COLUMN(),FALSE)</f>
        <v>8.4745762711864406E-3</v>
      </c>
      <c r="G45" s="10">
        <f ca="1">INDIRECT("Statistic!R"&amp;COUNTA(Statistic!$A:$A)-ROW()+1&amp;"C"&amp;COLUMN(),FALSE)</f>
        <v>7.5329566854990579E-2</v>
      </c>
      <c r="H45" s="10">
        <f ca="1">INDIRECT("Statistic!R"&amp;COUNTA(Statistic!$A:$A)-ROW()+1&amp;"C"&amp;COLUMN(),FALSE)</f>
        <v>3.6723163841807904E-2</v>
      </c>
      <c r="I45" s="10">
        <f ca="1">INDIRECT("Statistic!R"&amp;COUNTA(Statistic!$A:$A)-ROW()+1&amp;"C"&amp;COLUMN(),FALSE)</f>
        <v>5.8474576271186435E-2</v>
      </c>
      <c r="J45" s="10">
        <f ca="1">INDIRECT("Statistic!R"&amp;COUNTA(Statistic!$A:$A)-ROW()+1&amp;"C"&amp;COLUMN(),FALSE)</f>
        <v>3.355932203389831E-2</v>
      </c>
      <c r="K45" s="10">
        <f ca="1">INDIRECT("Statistic!R"&amp;COUNTA(Statistic!$A:$A)-ROW()+1&amp;"C"&amp;COLUMN(),FALSE)</f>
        <v>0</v>
      </c>
      <c r="L45" s="10">
        <f ca="1">INDIRECT("Statistic!R"&amp;COUNTA(Statistic!$A:$A)-ROW()+1&amp;"C"&amp;COLUMN(),FALSE)</f>
        <v>1.1512824961902569E-2</v>
      </c>
      <c r="M45" s="10">
        <f ca="1">INDIRECT("Statistic!R"&amp;COUNTA(Statistic!$A:$A)-ROW()+1&amp;"C"&amp;COLUMN(),FALSE)</f>
        <v>0.11205273069679848</v>
      </c>
      <c r="N45" s="10">
        <f ca="1">INDIRECT("Statistic!R"&amp;COUNTA(Statistic!$A:$A)-ROW()+1&amp;"C"&amp;COLUMN(),FALSE)</f>
        <v>0.11016949152542373</v>
      </c>
      <c r="O45" s="10">
        <f ca="1">INDIRECT("Statistic!R"&amp;COUNTA(Statistic!$A:$A)-ROW()+1&amp;"C"&amp;COLUMN(),FALSE)</f>
        <v>0</v>
      </c>
      <c r="P45" s="10">
        <f ca="1">INDIRECT("Statistic!R"&amp;COUNTA(Statistic!$A:$A)-ROW()+1&amp;"C"&amp;COLUMN(),FALSE)</f>
        <v>4.2891075543119411E-2</v>
      </c>
      <c r="Q45">
        <f ca="1">INDIRECT("Statistic!R"&amp;COUNTA(Statistic!$A:$A)-ROW()+1&amp;"C"&amp;COLUMN(),FALSE)</f>
        <v>16</v>
      </c>
      <c r="R45">
        <f ca="1">INDIRECT("Statistic!R"&amp;COUNTA(Statistic!$A:$A)-ROW()+1&amp;"C"&amp;COLUMN(),FALSE)</f>
        <v>31</v>
      </c>
      <c r="S45">
        <f ca="1">INDIRECT("Statistic!R"&amp;COUNTA(Statistic!$A:$A)-ROW()+1&amp;"C"&amp;COLUMN(),FALSE)</f>
        <v>9</v>
      </c>
      <c r="T45">
        <f ca="1">INDIRECT("Statistic!R"&amp;COUNTA(Statistic!$A:$A)-ROW()+1&amp;"C"&amp;COLUMN(),FALSE)</f>
        <v>22</v>
      </c>
      <c r="U45">
        <f ca="1">INDIRECT("Statistic!R"&amp;COUNTA(Statistic!$A:$A)-ROW()+1&amp;"C"&amp;COLUMN(),FALSE)</f>
        <v>31</v>
      </c>
      <c r="V45">
        <f ca="1">INDIRECT("Statistic!R"&amp;COUNTA(Statistic!$A:$A)-ROW()+1&amp;"C"&amp;COLUMN(),FALSE)</f>
        <v>4</v>
      </c>
      <c r="W45">
        <f ca="1">INDIRECT("Statistic!R"&amp;COUNTA(Statistic!$A:$A)-ROW()+1&amp;"C"&amp;COLUMN(),FALSE)</f>
        <v>6</v>
      </c>
    </row>
    <row r="46" spans="1:23" x14ac:dyDescent="0.25">
      <c r="A46" s="9">
        <f ca="1">INDIRECT("Statistic!R"&amp;COUNTA(Statistic!$A:$A)-ROW()+1&amp;"C"&amp;COLUMN(),FALSE)</f>
        <v>38450</v>
      </c>
      <c r="B46" s="10">
        <f ca="1">INDIRECT("Statistic!R"&amp;COUNTA(Statistic!$A:$A)-ROW()+1&amp;"C"&amp;COLUMN(),FALSE)</f>
        <v>1.2E-2</v>
      </c>
      <c r="C46" s="10">
        <f ca="1">INDIRECT("Statistic!R"&amp;COUNTA(Statistic!$A:$A)-ROW()+1&amp;"C"&amp;COLUMN(),FALSE)</f>
        <v>1.5555555555555555E-2</v>
      </c>
      <c r="D46" s="10">
        <f ca="1">INDIRECT("Statistic!R"&amp;COUNTA(Statistic!$A:$A)-ROW()+1&amp;"C"&amp;COLUMN(),FALSE)</f>
        <v>3.4482758620689659E-3</v>
      </c>
      <c r="E46" s="10">
        <f ca="1">INDIRECT("Statistic!R"&amp;COUNTA(Statistic!$A:$A)-ROW()+1&amp;"C"&amp;COLUMN(),FALSE)</f>
        <v>0.01</v>
      </c>
      <c r="F46" s="10">
        <f ca="1">INDIRECT("Statistic!R"&amp;COUNTA(Statistic!$A:$A)-ROW()+1&amp;"C"&amp;COLUMN(),FALSE)</f>
        <v>1.2E-2</v>
      </c>
      <c r="G46" s="10">
        <f ca="1">INDIRECT("Statistic!R"&amp;COUNTA(Statistic!$A:$A)-ROW()+1&amp;"C"&amp;COLUMN(),FALSE)</f>
        <v>5.4545454545454543E-2</v>
      </c>
      <c r="H46" s="10">
        <f ca="1">INDIRECT("Statistic!R"&amp;COUNTA(Statistic!$A:$A)-ROW()+1&amp;"C"&amp;COLUMN(),FALSE)</f>
        <v>1.8333333333333333E-2</v>
      </c>
      <c r="I46" s="10">
        <f ca="1">INDIRECT("Statistic!R"&amp;COUNTA(Statistic!$A:$A)-ROW()+1&amp;"C"&amp;COLUMN(),FALSE)</f>
        <v>5.300383141762452E-2</v>
      </c>
      <c r="J46" s="10">
        <f ca="1">INDIRECT("Statistic!R"&amp;COUNTA(Statistic!$A:$A)-ROW()+1&amp;"C"&amp;COLUMN(),FALSE)</f>
        <v>3.3000000000000002E-2</v>
      </c>
      <c r="K46" s="10">
        <f ca="1">INDIRECT("Statistic!R"&amp;COUNTA(Statistic!$A:$A)-ROW()+1&amp;"C"&amp;COLUMN(),FALSE)</f>
        <v>0</v>
      </c>
      <c r="L46" s="10">
        <f ca="1">INDIRECT("Statistic!R"&amp;COUNTA(Statistic!$A:$A)-ROW()+1&amp;"C"&amp;COLUMN(),FALSE)</f>
        <v>1.1256822278035872E-2</v>
      </c>
      <c r="M46" s="10">
        <f ca="1">INDIRECT("Statistic!R"&amp;COUNTA(Statistic!$A:$A)-ROW()+1&amp;"C"&amp;COLUMN(),FALSE)</f>
        <v>7.2878787878787876E-2</v>
      </c>
      <c r="N46" s="10">
        <f ca="1">INDIRECT("Statistic!R"&amp;COUNTA(Statistic!$A:$A)-ROW()+1&amp;"C"&amp;COLUMN(),FALSE)</f>
        <v>0.10833333333333334</v>
      </c>
      <c r="O46" s="10">
        <f ca="1">INDIRECT("Statistic!R"&amp;COUNTA(Statistic!$A:$A)-ROW()+1&amp;"C"&amp;COLUMN(),FALSE)</f>
        <v>0</v>
      </c>
      <c r="P46" s="10">
        <f ca="1">INDIRECT("Statistic!R"&amp;COUNTA(Statistic!$A:$A)-ROW()+1&amp;"C"&amp;COLUMN(),FALSE)</f>
        <v>4.7239577778793458E-2</v>
      </c>
      <c r="Q46">
        <f ca="1">INDIRECT("Statistic!R"&amp;COUNTA(Statistic!$A:$A)-ROW()+1&amp;"C"&amp;COLUMN(),FALSE)</f>
        <v>18</v>
      </c>
      <c r="R46">
        <f ca="1">INDIRECT("Statistic!R"&amp;COUNTA(Statistic!$A:$A)-ROW()+1&amp;"C"&amp;COLUMN(),FALSE)</f>
        <v>11</v>
      </c>
      <c r="S46">
        <f ca="1">INDIRECT("Statistic!R"&amp;COUNTA(Statistic!$A:$A)-ROW()+1&amp;"C"&amp;COLUMN(),FALSE)</f>
        <v>47</v>
      </c>
      <c r="T46">
        <f ca="1">INDIRECT("Statistic!R"&amp;COUNTA(Statistic!$A:$A)-ROW()+1&amp;"C"&amp;COLUMN(),FALSE)</f>
        <v>27</v>
      </c>
      <c r="U46">
        <f ca="1">INDIRECT("Statistic!R"&amp;COUNTA(Statistic!$A:$A)-ROW()+1&amp;"C"&amp;COLUMN(),FALSE)</f>
        <v>18</v>
      </c>
      <c r="V46">
        <f ca="1">INDIRECT("Statistic!R"&amp;COUNTA(Statistic!$A:$A)-ROW()+1&amp;"C"&amp;COLUMN(),FALSE)</f>
        <v>5</v>
      </c>
      <c r="W46">
        <f ca="1">INDIRECT("Statistic!R"&amp;COUNTA(Statistic!$A:$A)-ROW()+1&amp;"C"&amp;COLUMN(),FALSE)</f>
        <v>9</v>
      </c>
    </row>
    <row r="47" spans="1:23" x14ac:dyDescent="0.25">
      <c r="A47" s="9">
        <f ca="1">INDIRECT("Statistic!R"&amp;COUNTA(Statistic!$A:$A)-ROW()+1&amp;"C"&amp;COLUMN(),FALSE)</f>
        <v>38457</v>
      </c>
      <c r="B47" s="10">
        <f ca="1">INDIRECT("Statistic!R"&amp;COUNTA(Statistic!$A:$A)-ROW()+1&amp;"C"&amp;COLUMN(),FALSE)</f>
        <v>7.650273224043715E-3</v>
      </c>
      <c r="C47" s="10">
        <f ca="1">INDIRECT("Statistic!R"&amp;COUNTA(Statistic!$A:$A)-ROW()+1&amp;"C"&amp;COLUMN(),FALSE)</f>
        <v>1.6393442622950821E-2</v>
      </c>
      <c r="D47" s="10">
        <f ca="1">INDIRECT("Statistic!R"&amp;COUNTA(Statistic!$A:$A)-ROW()+1&amp;"C"&amp;COLUMN(),FALSE)</f>
        <v>4.3715846994535519E-3</v>
      </c>
      <c r="E47" s="10">
        <f ca="1">INDIRECT("Statistic!R"&amp;COUNTA(Statistic!$A:$A)-ROW()+1&amp;"C"&amp;COLUMN(),FALSE)</f>
        <v>4.2765502494654314E-3</v>
      </c>
      <c r="F47" s="10">
        <f ca="1">INDIRECT("Statistic!R"&amp;COUNTA(Statistic!$A:$A)-ROW()+1&amp;"C"&amp;COLUMN(),FALSE)</f>
        <v>8.7431693989071038E-3</v>
      </c>
      <c r="G47" s="10">
        <f ca="1">INDIRECT("Statistic!R"&amp;COUNTA(Statistic!$A:$A)-ROW()+1&amp;"C"&amp;COLUMN(),FALSE)</f>
        <v>2.682563338301043E-2</v>
      </c>
      <c r="H47" s="10">
        <f ca="1">INDIRECT("Statistic!R"&amp;COUNTA(Statistic!$A:$A)-ROW()+1&amp;"C"&amp;COLUMN(),FALSE)</f>
        <v>5.2963430012610342E-2</v>
      </c>
      <c r="I47" s="10">
        <f ca="1">INDIRECT("Statistic!R"&amp;COUNTA(Statistic!$A:$A)-ROW()+1&amp;"C"&amp;COLUMN(),FALSE)</f>
        <v>4.1435020194820628E-2</v>
      </c>
      <c r="J47" s="10">
        <f ca="1">INDIRECT("Statistic!R"&amp;COUNTA(Statistic!$A:$A)-ROW()+1&amp;"C"&amp;COLUMN(),FALSE)</f>
        <v>3.2459016393442626E-2</v>
      </c>
      <c r="K47" s="10">
        <f ca="1">INDIRECT("Statistic!R"&amp;COUNTA(Statistic!$A:$A)-ROW()+1&amp;"C"&amp;COLUMN(),FALSE)</f>
        <v>0</v>
      </c>
      <c r="L47" s="10">
        <f ca="1">INDIRECT("Statistic!R"&amp;COUNTA(Statistic!$A:$A)-ROW()+1&amp;"C"&amp;COLUMN(),FALSE)</f>
        <v>1.1208857389943922E-2</v>
      </c>
      <c r="M47" s="10">
        <f ca="1">INDIRECT("Statistic!R"&amp;COUNTA(Statistic!$A:$A)-ROW()+1&amp;"C"&amp;COLUMN(),FALSE)</f>
        <v>7.978906339562078E-2</v>
      </c>
      <c r="N47" s="10">
        <f ca="1">INDIRECT("Statistic!R"&amp;COUNTA(Statistic!$A:$A)-ROW()+1&amp;"C"&amp;COLUMN(),FALSE)</f>
        <v>0.11282545805207328</v>
      </c>
      <c r="O47" s="10">
        <f ca="1">INDIRECT("Statistic!R"&amp;COUNTA(Statistic!$A:$A)-ROW()+1&amp;"C"&amp;COLUMN(),FALSE)</f>
        <v>0</v>
      </c>
      <c r="P47" s="10">
        <f ca="1">INDIRECT("Statistic!R"&amp;COUNTA(Statistic!$A:$A)-ROW()+1&amp;"C"&amp;COLUMN(),FALSE)</f>
        <v>4.8614787253890436E-2</v>
      </c>
      <c r="Q47">
        <f ca="1">INDIRECT("Statistic!R"&amp;COUNTA(Statistic!$A:$A)-ROW()+1&amp;"C"&amp;COLUMN(),FALSE)</f>
        <v>31</v>
      </c>
      <c r="R47">
        <f ca="1">INDIRECT("Statistic!R"&amp;COUNTA(Statistic!$A:$A)-ROW()+1&amp;"C"&amp;COLUMN(),FALSE)</f>
        <v>12</v>
      </c>
      <c r="S47">
        <f ca="1">INDIRECT("Statistic!R"&amp;COUNTA(Statistic!$A:$A)-ROW()+1&amp;"C"&amp;COLUMN(),FALSE)</f>
        <v>37</v>
      </c>
      <c r="T47">
        <f ca="1">INDIRECT("Statistic!R"&amp;COUNTA(Statistic!$A:$A)-ROW()+1&amp;"C"&amp;COLUMN(),FALSE)</f>
        <v>40</v>
      </c>
      <c r="U47">
        <f ca="1">INDIRECT("Statistic!R"&amp;COUNTA(Statistic!$A:$A)-ROW()+1&amp;"C"&amp;COLUMN(),FALSE)</f>
        <v>27</v>
      </c>
      <c r="V47">
        <f ca="1">INDIRECT("Statistic!R"&amp;COUNTA(Statistic!$A:$A)-ROW()+1&amp;"C"&amp;COLUMN(),FALSE)</f>
        <v>8</v>
      </c>
      <c r="W47">
        <f ca="1">INDIRECT("Statistic!R"&amp;COUNTA(Statistic!$A:$A)-ROW()+1&amp;"C"&amp;COLUMN(),FALSE)</f>
        <v>6</v>
      </c>
    </row>
    <row r="48" spans="1:23" x14ac:dyDescent="0.25">
      <c r="A48" s="9">
        <f ca="1">INDIRECT("Statistic!R"&amp;COUNTA(Statistic!$A:$A)-ROW()+1&amp;"C"&amp;COLUMN(),FALSE)</f>
        <v>38464</v>
      </c>
      <c r="B48" s="10">
        <f ca="1">INDIRECT("Statistic!R"&amp;COUNTA(Statistic!$A:$A)-ROW()+1&amp;"C"&amp;COLUMN(),FALSE)</f>
        <v>1.8817204301075269E-2</v>
      </c>
      <c r="C48" s="10">
        <f ca="1">INDIRECT("Statistic!R"&amp;COUNTA(Statistic!$A:$A)-ROW()+1&amp;"C"&amp;COLUMN(),FALSE)</f>
        <v>2.5403225806451615E-2</v>
      </c>
      <c r="D48" s="10">
        <f ca="1">INDIRECT("Statistic!R"&amp;COUNTA(Statistic!$A:$A)-ROW()+1&amp;"C"&amp;COLUMN(),FALSE)</f>
        <v>8.0645161290322578E-3</v>
      </c>
      <c r="E48" s="10">
        <f ca="1">INDIRECT("Statistic!R"&amp;COUNTA(Statistic!$A:$A)-ROW()+1&amp;"C"&amp;COLUMN(),FALSE)</f>
        <v>2.1774193548387097E-2</v>
      </c>
      <c r="F48" s="10">
        <f ca="1">INDIRECT("Statistic!R"&amp;COUNTA(Statistic!$A:$A)-ROW()+1&amp;"C"&amp;COLUMN(),FALSE)</f>
        <v>7.7419354838709686E-3</v>
      </c>
      <c r="G48" s="10">
        <f ca="1">INDIRECT("Statistic!R"&amp;COUNTA(Statistic!$A:$A)-ROW()+1&amp;"C"&amp;COLUMN(),FALSE)</f>
        <v>0.1110056925996205</v>
      </c>
      <c r="H48" s="10">
        <f ca="1">INDIRECT("Statistic!R"&amp;COUNTA(Statistic!$A:$A)-ROW()+1&amp;"C"&amp;COLUMN(),FALSE)</f>
        <v>8.6405529953917041E-3</v>
      </c>
      <c r="I48" s="10">
        <f ca="1">INDIRECT("Statistic!R"&amp;COUNTA(Statistic!$A:$A)-ROW()+1&amp;"C"&amp;COLUMN(),FALSE)</f>
        <v>8.1801075268817205E-2</v>
      </c>
      <c r="J48" s="10">
        <f ca="1">INDIRECT("Statistic!R"&amp;COUNTA(Statistic!$A:$A)-ROW()+1&amp;"C"&amp;COLUMN(),FALSE)</f>
        <v>3.1935483870967743E-2</v>
      </c>
      <c r="K48" s="10">
        <f ca="1">INDIRECT("Statistic!R"&amp;COUNTA(Statistic!$A:$A)-ROW()+1&amp;"C"&amp;COLUMN(),FALSE)</f>
        <v>0</v>
      </c>
      <c r="L48" s="10">
        <f ca="1">INDIRECT("Statistic!R"&amp;COUNTA(Statistic!$A:$A)-ROW()+1&amp;"C"&amp;COLUMN(),FALSE)</f>
        <v>1.1162856449880458E-2</v>
      </c>
      <c r="M48" s="10">
        <f ca="1">INDIRECT("Statistic!R"&amp;COUNTA(Statistic!$A:$A)-ROW()+1&amp;"C"&amp;COLUMN(),FALSE)</f>
        <v>0.1196462455950122</v>
      </c>
      <c r="N48" s="10">
        <f ca="1">INDIRECT("Statistic!R"&amp;COUNTA(Statistic!$A:$A)-ROW()+1&amp;"C"&amp;COLUMN(),FALSE)</f>
        <v>0.1110056925996205</v>
      </c>
      <c r="O48" s="10">
        <f ca="1">INDIRECT("Statistic!R"&amp;COUNTA(Statistic!$A:$A)-ROW()+1&amp;"C"&amp;COLUMN(),FALSE)</f>
        <v>0</v>
      </c>
      <c r="P48" s="10">
        <f ca="1">INDIRECT("Statistic!R"&amp;COUNTA(Statistic!$A:$A)-ROW()+1&amp;"C"&amp;COLUMN(),FALSE)</f>
        <v>4.8544066096248256E-2</v>
      </c>
      <c r="Q48">
        <f ca="1">INDIRECT("Statistic!R"&amp;COUNTA(Statistic!$A:$A)-ROW()+1&amp;"C"&amp;COLUMN(),FALSE)</f>
        <v>11</v>
      </c>
      <c r="R48">
        <f ca="1">INDIRECT("Statistic!R"&amp;COUNTA(Statistic!$A:$A)-ROW()+1&amp;"C"&amp;COLUMN(),FALSE)</f>
        <v>3</v>
      </c>
      <c r="S48">
        <f ca="1">INDIRECT("Statistic!R"&amp;COUNTA(Statistic!$A:$A)-ROW()+1&amp;"C"&amp;COLUMN(),FALSE)</f>
        <v>27</v>
      </c>
      <c r="T48">
        <f ca="1">INDIRECT("Statistic!R"&amp;COUNTA(Statistic!$A:$A)-ROW()+1&amp;"C"&amp;COLUMN(),FALSE)</f>
        <v>6</v>
      </c>
      <c r="U48">
        <f ca="1">INDIRECT("Statistic!R"&amp;COUNTA(Statistic!$A:$A)-ROW()+1&amp;"C"&amp;COLUMN(),FALSE)</f>
        <v>29</v>
      </c>
      <c r="V48">
        <f ca="1">INDIRECT("Statistic!R"&amp;COUNTA(Statistic!$A:$A)-ROW()+1&amp;"C"&amp;COLUMN(),FALSE)</f>
        <v>1</v>
      </c>
      <c r="W48">
        <f ca="1">INDIRECT("Statistic!R"&amp;COUNTA(Statistic!$A:$A)-ROW()+1&amp;"C"&amp;COLUMN(),FALSE)</f>
        <v>9</v>
      </c>
    </row>
    <row r="49" spans="1:23" x14ac:dyDescent="0.25">
      <c r="A49" s="9">
        <f ca="1">INDIRECT("Statistic!R"&amp;COUNTA(Statistic!$A:$A)-ROW()+1&amp;"C"&amp;COLUMN(),FALSE)</f>
        <v>38471</v>
      </c>
      <c r="B49" s="10">
        <f ca="1">INDIRECT("Statistic!R"&amp;COUNTA(Statistic!$A:$A)-ROW()+1&amp;"C"&amp;COLUMN(),FALSE)</f>
        <v>3.1746031746031746E-3</v>
      </c>
      <c r="C49" s="10">
        <f ca="1">INDIRECT("Statistic!R"&amp;COUNTA(Statistic!$A:$A)-ROW()+1&amp;"C"&amp;COLUMN(),FALSE)</f>
        <v>1.2698412698412698E-2</v>
      </c>
      <c r="D49" s="10">
        <f ca="1">INDIRECT("Statistic!R"&amp;COUNTA(Statistic!$A:$A)-ROW()+1&amp;"C"&amp;COLUMN(),FALSE)</f>
        <v>1.9047619047619049E-2</v>
      </c>
      <c r="E49" s="10">
        <f ca="1">INDIRECT("Statistic!R"&amp;COUNTA(Statistic!$A:$A)-ROW()+1&amp;"C"&amp;COLUMN(),FALSE)</f>
        <v>1.1111111111111112E-2</v>
      </c>
      <c r="F49" s="10">
        <f ca="1">INDIRECT("Statistic!R"&amp;COUNTA(Statistic!$A:$A)-ROW()+1&amp;"C"&amp;COLUMN(),FALSE)</f>
        <v>2.2675736961451243E-3</v>
      </c>
      <c r="G49" s="10">
        <f ca="1">INDIRECT("Statistic!R"&amp;COUNTA(Statistic!$A:$A)-ROW()+1&amp;"C"&amp;COLUMN(),FALSE)</f>
        <v>2.5793650793650792E-2</v>
      </c>
      <c r="H49" s="10">
        <f ca="1">INDIRECT("Statistic!R"&amp;COUNTA(Statistic!$A:$A)-ROW()+1&amp;"C"&amp;COLUMN(),FALSE)</f>
        <v>0.10256410256410256</v>
      </c>
      <c r="I49" s="10">
        <f ca="1">INDIRECT("Statistic!R"&amp;COUNTA(Statistic!$A:$A)-ROW()+1&amp;"C"&amp;COLUMN(),FALSE)</f>
        <v>4.8299319727891157E-2</v>
      </c>
      <c r="J49" s="10">
        <f ca="1">INDIRECT("Statistic!R"&amp;COUNTA(Statistic!$A:$A)-ROW()+1&amp;"C"&amp;COLUMN(),FALSE)</f>
        <v>3.1428571428571431E-2</v>
      </c>
      <c r="K49" s="10">
        <f ca="1">INDIRECT("Statistic!R"&amp;COUNTA(Statistic!$A:$A)-ROW()+1&amp;"C"&amp;COLUMN(),FALSE)</f>
        <v>0</v>
      </c>
      <c r="L49" s="10">
        <f ca="1">INDIRECT("Statistic!R"&amp;COUNTA(Statistic!$A:$A)-ROW()+1&amp;"C"&amp;COLUMN(),FALSE)</f>
        <v>1.0323215000644891E-2</v>
      </c>
      <c r="M49" s="10">
        <f ca="1">INDIRECT("Statistic!R"&amp;COUNTA(Statistic!$A:$A)-ROW()+1&amp;"C"&amp;COLUMN(),FALSE)</f>
        <v>0.12835775335775335</v>
      </c>
      <c r="N49" s="10">
        <f ca="1">INDIRECT("Statistic!R"&amp;COUNTA(Statistic!$A:$A)-ROW()+1&amp;"C"&amp;COLUMN(),FALSE)</f>
        <v>0.10317460317460317</v>
      </c>
      <c r="O49" s="10">
        <f ca="1">INDIRECT("Statistic!R"&amp;COUNTA(Statistic!$A:$A)-ROW()+1&amp;"C"&amp;COLUMN(),FALSE)</f>
        <v>0</v>
      </c>
      <c r="P49" s="10">
        <f ca="1">INDIRECT("Statistic!R"&amp;COUNTA(Statistic!$A:$A)-ROW()+1&amp;"C"&amp;COLUMN(),FALSE)</f>
        <v>4.4277404694071355E-2</v>
      </c>
      <c r="Q49">
        <f ca="1">INDIRECT("Statistic!R"&amp;COUNTA(Statistic!$A:$A)-ROW()+1&amp;"C"&amp;COLUMN(),FALSE)</f>
        <v>47</v>
      </c>
      <c r="R49">
        <f ca="1">INDIRECT("Statistic!R"&amp;COUNTA(Statistic!$A:$A)-ROW()+1&amp;"C"&amp;COLUMN(),FALSE)</f>
        <v>14</v>
      </c>
      <c r="S49">
        <f ca="1">INDIRECT("Statistic!R"&amp;COUNTA(Statistic!$A:$A)-ROW()+1&amp;"C"&amp;COLUMN(),FALSE)</f>
        <v>7</v>
      </c>
      <c r="T49">
        <f ca="1">INDIRECT("Statistic!R"&amp;COUNTA(Statistic!$A:$A)-ROW()+1&amp;"C"&amp;COLUMN(),FALSE)</f>
        <v>18</v>
      </c>
      <c r="U49">
        <f ca="1">INDIRECT("Statistic!R"&amp;COUNTA(Statistic!$A:$A)-ROW()+1&amp;"C"&amp;COLUMN(),FALSE)</f>
        <v>48</v>
      </c>
      <c r="V49">
        <f ca="1">INDIRECT("Statistic!R"&amp;COUNTA(Statistic!$A:$A)-ROW()+1&amp;"C"&amp;COLUMN(),FALSE)</f>
        <v>8</v>
      </c>
      <c r="W49">
        <f ca="1">INDIRECT("Statistic!R"&amp;COUNTA(Statistic!$A:$A)-ROW()+1&amp;"C"&amp;COLUMN(),FALSE)</f>
        <v>2</v>
      </c>
    </row>
    <row r="50" spans="1:23" x14ac:dyDescent="0.25">
      <c r="A50" s="9">
        <f ca="1">INDIRECT("Statistic!R"&amp;COUNTA(Statistic!$A:$A)-ROW()+1&amp;"C"&amp;COLUMN(),FALSE)</f>
        <v>38478</v>
      </c>
      <c r="B50" s="10">
        <f ca="1">INDIRECT("Statistic!R"&amp;COUNTA(Statistic!$A:$A)-ROW()+1&amp;"C"&amp;COLUMN(),FALSE)</f>
        <v>7.2916666666666659E-3</v>
      </c>
      <c r="C50" s="10">
        <f ca="1">INDIRECT("Statistic!R"&amp;COUNTA(Statistic!$A:$A)-ROW()+1&amp;"C"&amp;COLUMN(),FALSE)</f>
        <v>2.1093750000000001E-2</v>
      </c>
      <c r="D50" s="10">
        <f ca="1">INDIRECT("Statistic!R"&amp;COUNTA(Statistic!$A:$A)-ROW()+1&amp;"C"&amp;COLUMN(),FALSE)</f>
        <v>2.1093750000000001E-2</v>
      </c>
      <c r="E50" s="10">
        <f ca="1">INDIRECT("Statistic!R"&amp;COUNTA(Statistic!$A:$A)-ROW()+1&amp;"C"&amp;COLUMN(),FALSE)</f>
        <v>7.4999999999999997E-3</v>
      </c>
      <c r="F50" s="10">
        <f ca="1">INDIRECT("Statistic!R"&amp;COUNTA(Statistic!$A:$A)-ROW()+1&amp;"C"&amp;COLUMN(),FALSE)</f>
        <v>1.4285714285714285E-2</v>
      </c>
      <c r="G50" s="10">
        <f ca="1">INDIRECT("Statistic!R"&amp;COUNTA(Statistic!$A:$A)-ROW()+1&amp;"C"&amp;COLUMN(),FALSE)</f>
        <v>0.10096153846153846</v>
      </c>
      <c r="H50" s="10">
        <f ca="1">INDIRECT("Statistic!R"&amp;COUNTA(Statistic!$A:$A)-ROW()+1&amp;"C"&amp;COLUMN(),FALSE)</f>
        <v>3.3482142857142856E-2</v>
      </c>
      <c r="I50" s="10">
        <f ca="1">INDIRECT("Statistic!R"&amp;COUNTA(Statistic!$A:$A)-ROW()+1&amp;"C"&amp;COLUMN(),FALSE)</f>
        <v>7.1264880952380955E-2</v>
      </c>
      <c r="J50" s="10">
        <f ca="1">INDIRECT("Statistic!R"&amp;COUNTA(Statistic!$A:$A)-ROW()+1&amp;"C"&amp;COLUMN(),FALSE)</f>
        <v>3.0937500000000003E-2</v>
      </c>
      <c r="K50" s="10">
        <f ca="1">INDIRECT("Statistic!R"&amp;COUNTA(Statistic!$A:$A)-ROW()+1&amp;"C"&amp;COLUMN(),FALSE)</f>
        <v>0</v>
      </c>
      <c r="L50" s="10">
        <f ca="1">INDIRECT("Statistic!R"&amp;COUNTA(Statistic!$A:$A)-ROW()+1&amp;"C"&amp;COLUMN(),FALSE)</f>
        <v>1.0106137828025399E-2</v>
      </c>
      <c r="M50" s="10">
        <f ca="1">INDIRECT("Statistic!R"&amp;COUNTA(Statistic!$A:$A)-ROW()+1&amp;"C"&amp;COLUMN(),FALSE)</f>
        <v>0.13444368131868131</v>
      </c>
      <c r="N50" s="10">
        <f ca="1">INDIRECT("Statistic!R"&amp;COUNTA(Statistic!$A:$A)-ROW()+1&amp;"C"&amp;COLUMN(),FALSE)</f>
        <v>0.1015625</v>
      </c>
      <c r="O50" s="10">
        <f ca="1">INDIRECT("Statistic!R"&amp;COUNTA(Statistic!$A:$A)-ROW()+1&amp;"C"&amp;COLUMN(),FALSE)</f>
        <v>0</v>
      </c>
      <c r="P50" s="10">
        <f ca="1">INDIRECT("Statistic!R"&amp;COUNTA(Statistic!$A:$A)-ROW()+1&amp;"C"&amp;COLUMN(),FALSE)</f>
        <v>4.7030685604904365E-2</v>
      </c>
      <c r="Q50">
        <f ca="1">INDIRECT("Statistic!R"&amp;COUNTA(Statistic!$A:$A)-ROW()+1&amp;"C"&amp;COLUMN(),FALSE)</f>
        <v>28</v>
      </c>
      <c r="R50">
        <f ca="1">INDIRECT("Statistic!R"&amp;COUNTA(Statistic!$A:$A)-ROW()+1&amp;"C"&amp;COLUMN(),FALSE)</f>
        <v>5</v>
      </c>
      <c r="S50">
        <f ca="1">INDIRECT("Statistic!R"&amp;COUNTA(Statistic!$A:$A)-ROW()+1&amp;"C"&amp;COLUMN(),FALSE)</f>
        <v>5</v>
      </c>
      <c r="T50">
        <f ca="1">INDIRECT("Statistic!R"&amp;COUNTA(Statistic!$A:$A)-ROW()+1&amp;"C"&amp;COLUMN(),FALSE)</f>
        <v>26</v>
      </c>
      <c r="U50">
        <f ca="1">INDIRECT("Statistic!R"&amp;COUNTA(Statistic!$A:$A)-ROW()+1&amp;"C"&amp;COLUMN(),FALSE)</f>
        <v>13</v>
      </c>
      <c r="V50">
        <f ca="1">INDIRECT("Statistic!R"&amp;COUNTA(Statistic!$A:$A)-ROW()+1&amp;"C"&amp;COLUMN(),FALSE)</f>
        <v>2</v>
      </c>
      <c r="W50">
        <f ca="1">INDIRECT("Statistic!R"&amp;COUNTA(Statistic!$A:$A)-ROW()+1&amp;"C"&amp;COLUMN(),FALSE)</f>
        <v>8</v>
      </c>
    </row>
    <row r="51" spans="1:23" x14ac:dyDescent="0.25">
      <c r="A51" s="9">
        <f ca="1">INDIRECT("Statistic!R"&amp;COUNTA(Statistic!$A:$A)-ROW()+1&amp;"C"&amp;COLUMN(),FALSE)</f>
        <v>38485</v>
      </c>
      <c r="B51" s="10">
        <f ca="1">INDIRECT("Statistic!R"&amp;COUNTA(Statistic!$A:$A)-ROW()+1&amp;"C"&amp;COLUMN(),FALSE)</f>
        <v>6.8376068376068376E-3</v>
      </c>
      <c r="C51" s="10">
        <f ca="1">INDIRECT("Statistic!R"&amp;COUNTA(Statistic!$A:$A)-ROW()+1&amp;"C"&amp;COLUMN(),FALSE)</f>
        <v>0</v>
      </c>
      <c r="D51" s="10">
        <f ca="1">INDIRECT("Statistic!R"&amp;COUNTA(Statistic!$A:$A)-ROW()+1&amp;"C"&amp;COLUMN(),FALSE)</f>
        <v>7.6923076923076927E-3</v>
      </c>
      <c r="E51" s="10">
        <f ca="1">INDIRECT("Statistic!R"&amp;COUNTA(Statistic!$A:$A)-ROW()+1&amp;"C"&amp;COLUMN(),FALSE)</f>
        <v>1.0769230769230769E-2</v>
      </c>
      <c r="F51" s="10">
        <f ca="1">INDIRECT("Statistic!R"&amp;COUNTA(Statistic!$A:$A)-ROW()+1&amp;"C"&amp;COLUMN(),FALSE)</f>
        <v>7.6923076923076927E-3</v>
      </c>
      <c r="G51" s="10">
        <f ca="1">INDIRECT("Statistic!R"&amp;COUNTA(Statistic!$A:$A)-ROW()+1&amp;"C"&amp;COLUMN(),FALSE)</f>
        <v>0.1</v>
      </c>
      <c r="H51" s="10">
        <f ca="1">INDIRECT("Statistic!R"&amp;COUNTA(Statistic!$A:$A)-ROW()+1&amp;"C"&amp;COLUMN(),FALSE)</f>
        <v>6.5641025641025641E-2</v>
      </c>
      <c r="I51" s="10">
        <f ca="1">INDIRECT("Statistic!R"&amp;COUNTA(Statistic!$A:$A)-ROW()+1&amp;"C"&amp;COLUMN(),FALSE)</f>
        <v>3.2991452991452994E-2</v>
      </c>
      <c r="J51" s="10">
        <f ca="1">INDIRECT("Statistic!R"&amp;COUNTA(Statistic!$A:$A)-ROW()+1&amp;"C"&amp;COLUMN(),FALSE)</f>
        <v>3.046153846153846E-2</v>
      </c>
      <c r="K51" s="10">
        <f ca="1">INDIRECT("Statistic!R"&amp;COUNTA(Statistic!$A:$A)-ROW()+1&amp;"C"&amp;COLUMN(),FALSE)</f>
        <v>0</v>
      </c>
      <c r="L51" s="10">
        <f ca="1">INDIRECT("Statistic!R"&amp;COUNTA(Statistic!$A:$A)-ROW()+1&amp;"C"&amp;COLUMN(),FALSE)</f>
        <v>1.0418356865395582E-2</v>
      </c>
      <c r="M51" s="10">
        <f ca="1">INDIRECT("Statistic!R"&amp;COUNTA(Statistic!$A:$A)-ROW()+1&amp;"C"&amp;COLUMN(),FALSE)</f>
        <v>0.16564102564102565</v>
      </c>
      <c r="N51" s="10">
        <f ca="1">INDIRECT("Statistic!R"&amp;COUNTA(Statistic!$A:$A)-ROW()+1&amp;"C"&amp;COLUMN(),FALSE)</f>
        <v>0.1</v>
      </c>
      <c r="O51" s="10">
        <f ca="1">INDIRECT("Statistic!R"&amp;COUNTA(Statistic!$A:$A)-ROW()+1&amp;"C"&amp;COLUMN(),FALSE)</f>
        <v>0</v>
      </c>
      <c r="P51" s="10">
        <f ca="1">INDIRECT("Statistic!R"&amp;COUNTA(Statistic!$A:$A)-ROW()+1&amp;"C"&amp;COLUMN(),FALSE)</f>
        <v>4.5551015935631323E-2</v>
      </c>
      <c r="Q51">
        <f ca="1">INDIRECT("Statistic!R"&amp;COUNTA(Statistic!$A:$A)-ROW()+1&amp;"C"&amp;COLUMN(),FALSE)</f>
        <v>33</v>
      </c>
      <c r="R51">
        <f ca="1">INDIRECT("Statistic!R"&amp;COUNTA(Statistic!$A:$A)-ROW()+1&amp;"C"&amp;COLUMN(),FALSE)</f>
        <v>50</v>
      </c>
      <c r="S51">
        <f ca="1">INDIRECT("Statistic!R"&amp;COUNTA(Statistic!$A:$A)-ROW()+1&amp;"C"&amp;COLUMN(),FALSE)</f>
        <v>28</v>
      </c>
      <c r="T51">
        <f ca="1">INDIRECT("Statistic!R"&amp;COUNTA(Statistic!$A:$A)-ROW()+1&amp;"C"&amp;COLUMN(),FALSE)</f>
        <v>18</v>
      </c>
      <c r="U51">
        <f ca="1">INDIRECT("Statistic!R"&amp;COUNTA(Statistic!$A:$A)-ROW()+1&amp;"C"&amp;COLUMN(),FALSE)</f>
        <v>28</v>
      </c>
      <c r="V51">
        <f ca="1">INDIRECT("Statistic!R"&amp;COUNTA(Statistic!$A:$A)-ROW()+1&amp;"C"&amp;COLUMN(),FALSE)</f>
        <v>1</v>
      </c>
      <c r="W51">
        <f ca="1">INDIRECT("Statistic!R"&amp;COUNTA(Statistic!$A:$A)-ROW()+1&amp;"C"&amp;COLUMN(),FALSE)</f>
        <v>5</v>
      </c>
    </row>
    <row r="52" spans="1:23" x14ac:dyDescent="0.25">
      <c r="A52" s="9">
        <f ca="1">INDIRECT("Statistic!R"&amp;COUNTA(Statistic!$A:$A)-ROW()+1&amp;"C"&amp;COLUMN(),FALSE)</f>
        <v>38492</v>
      </c>
      <c r="B52" s="10">
        <f ca="1">INDIRECT("Statistic!R"&amp;COUNTA(Statistic!$A:$A)-ROW()+1&amp;"C"&amp;COLUMN(),FALSE)</f>
        <v>1.038961038961039E-2</v>
      </c>
      <c r="C52" s="10">
        <f ca="1">INDIRECT("Statistic!R"&amp;COUNTA(Statistic!$A:$A)-ROW()+1&amp;"C"&amp;COLUMN(),FALSE)</f>
        <v>3.4632034632034632E-3</v>
      </c>
      <c r="D52" s="10">
        <f ca="1">INDIRECT("Statistic!R"&amp;COUNTA(Statistic!$A:$A)-ROW()+1&amp;"C"&amp;COLUMN(),FALSE)</f>
        <v>3.6363636363636364E-3</v>
      </c>
      <c r="E52" s="10">
        <f ca="1">INDIRECT("Statistic!R"&amp;COUNTA(Statistic!$A:$A)-ROW()+1&amp;"C"&amp;COLUMN(),FALSE)</f>
        <v>7.2727272727272727E-3</v>
      </c>
      <c r="F52" s="10">
        <f ca="1">INDIRECT("Statistic!R"&amp;COUNTA(Statistic!$A:$A)-ROW()+1&amp;"C"&amp;COLUMN(),FALSE)</f>
        <v>1.0606060606060607E-2</v>
      </c>
      <c r="G52" s="10">
        <f ca="1">INDIRECT("Statistic!R"&amp;COUNTA(Statistic!$A:$A)-ROW()+1&amp;"C"&amp;COLUMN(),FALSE)</f>
        <v>0.10395622895622897</v>
      </c>
      <c r="H52" s="10">
        <f ca="1">INDIRECT("Statistic!R"&amp;COUNTA(Statistic!$A:$A)-ROW()+1&amp;"C"&amp;COLUMN(),FALSE)</f>
        <v>5.6565656565656569E-2</v>
      </c>
      <c r="I52" s="10">
        <f ca="1">INDIRECT("Statistic!R"&amp;COUNTA(Statistic!$A:$A)-ROW()+1&amp;"C"&amp;COLUMN(),FALSE)</f>
        <v>3.5367965367965368E-2</v>
      </c>
      <c r="J52" s="10">
        <f ca="1">INDIRECT("Statistic!R"&amp;COUNTA(Statistic!$A:$A)-ROW()+1&amp;"C"&amp;COLUMN(),FALSE)</f>
        <v>3.3333333333333333E-2</v>
      </c>
      <c r="K52" s="10">
        <f ca="1">INDIRECT("Statistic!R"&amp;COUNTA(Statistic!$A:$A)-ROW()+1&amp;"C"&amp;COLUMN(),FALSE)</f>
        <v>1.6233766233766233E-3</v>
      </c>
      <c r="L52" s="10">
        <f ca="1">INDIRECT("Statistic!R"&amp;COUNTA(Statistic!$A:$A)-ROW()+1&amp;"C"&amp;COLUMN(),FALSE)</f>
        <v>1.0903367003367005E-2</v>
      </c>
      <c r="M52" s="10">
        <f ca="1">INDIRECT("Statistic!R"&amp;COUNTA(Statistic!$A:$A)-ROW()+1&amp;"C"&amp;COLUMN(),FALSE)</f>
        <v>0.16052188552188554</v>
      </c>
      <c r="N52" s="10">
        <f ca="1">INDIRECT("Statistic!R"&amp;COUNTA(Statistic!$A:$A)-ROW()+1&amp;"C"&amp;COLUMN(),FALSE)</f>
        <v>0.10395622895622897</v>
      </c>
      <c r="O52" s="10">
        <f ca="1">INDIRECT("Statistic!R"&amp;COUNTA(Statistic!$A:$A)-ROW()+1&amp;"C"&amp;COLUMN(),FALSE)</f>
        <v>0</v>
      </c>
      <c r="P52" s="10">
        <f ca="1">INDIRECT("Statistic!R"&amp;COUNTA(Statistic!$A:$A)-ROW()+1&amp;"C"&amp;COLUMN(),FALSE)</f>
        <v>4.4137825908659244E-2</v>
      </c>
      <c r="Q52">
        <f ca="1">INDIRECT("Statistic!R"&amp;COUNTA(Statistic!$A:$A)-ROW()+1&amp;"C"&amp;COLUMN(),FALSE)</f>
        <v>23</v>
      </c>
      <c r="R52">
        <f ca="1">INDIRECT("Statistic!R"&amp;COUNTA(Statistic!$A:$A)-ROW()+1&amp;"C"&amp;COLUMN(),FALSE)</f>
        <v>47</v>
      </c>
      <c r="S52">
        <f ca="1">INDIRECT("Statistic!R"&amp;COUNTA(Statistic!$A:$A)-ROW()+1&amp;"C"&amp;COLUMN(),FALSE)</f>
        <v>42</v>
      </c>
      <c r="T52">
        <f ca="1">INDIRECT("Statistic!R"&amp;COUNTA(Statistic!$A:$A)-ROW()+1&amp;"C"&amp;COLUMN(),FALSE)</f>
        <v>30</v>
      </c>
      <c r="U52">
        <f ca="1">INDIRECT("Statistic!R"&amp;COUNTA(Statistic!$A:$A)-ROW()+1&amp;"C"&amp;COLUMN(),FALSE)</f>
        <v>21</v>
      </c>
      <c r="V52">
        <f ca="1">INDIRECT("Statistic!R"&amp;COUNTA(Statistic!$A:$A)-ROW()+1&amp;"C"&amp;COLUMN(),FALSE)</f>
        <v>1</v>
      </c>
      <c r="W52">
        <f ca="1">INDIRECT("Statistic!R"&amp;COUNTA(Statistic!$A:$A)-ROW()+1&amp;"C"&amp;COLUMN(),FALSE)</f>
        <v>6</v>
      </c>
    </row>
    <row r="53" spans="1:23" x14ac:dyDescent="0.25">
      <c r="A53" s="9">
        <f ca="1">INDIRECT("Statistic!R"&amp;COUNTA(Statistic!$A:$A)-ROW()+1&amp;"C"&amp;COLUMN(),FALSE)</f>
        <v>38499</v>
      </c>
      <c r="B53" s="10">
        <f ca="1">INDIRECT("Statistic!R"&amp;COUNTA(Statistic!$A:$A)-ROW()+1&amp;"C"&amp;COLUMN(),FALSE)</f>
        <v>8.9552238805970154E-3</v>
      </c>
      <c r="C53" s="10">
        <f ca="1">INDIRECT("Statistic!R"&amp;COUNTA(Statistic!$A:$A)-ROW()+1&amp;"C"&amp;COLUMN(),FALSE)</f>
        <v>1.658374792703151E-2</v>
      </c>
      <c r="D53" s="10">
        <f ca="1">INDIRECT("Statistic!R"&amp;COUNTA(Statistic!$A:$A)-ROW()+1&amp;"C"&amp;COLUMN(),FALSE)</f>
        <v>7.1641791044776129E-3</v>
      </c>
      <c r="E53" s="10">
        <f ca="1">INDIRECT("Statistic!R"&amp;COUNTA(Statistic!$A:$A)-ROW()+1&amp;"C"&amp;COLUMN(),FALSE)</f>
        <v>7.9601990049751239E-3</v>
      </c>
      <c r="F53" s="10">
        <f ca="1">INDIRECT("Statistic!R"&amp;COUNTA(Statistic!$A:$A)-ROW()+1&amp;"C"&amp;COLUMN(),FALSE)</f>
        <v>1.0447761194029851E-2</v>
      </c>
      <c r="G53" s="10">
        <f ca="1">INDIRECT("Statistic!R"&amp;COUNTA(Statistic!$A:$A)-ROW()+1&amp;"C"&amp;COLUMN(),FALSE)</f>
        <v>6.6334991708126026E-2</v>
      </c>
      <c r="H53" s="10">
        <f ca="1">INDIRECT("Statistic!R"&amp;COUNTA(Statistic!$A:$A)-ROW()+1&amp;"C"&amp;COLUMN(),FALSE)</f>
        <v>4.757462686567164E-2</v>
      </c>
      <c r="I53" s="10">
        <f ca="1">INDIRECT("Statistic!R"&amp;COUNTA(Statistic!$A:$A)-ROW()+1&amp;"C"&amp;COLUMN(),FALSE)</f>
        <v>5.1111111111111121E-2</v>
      </c>
      <c r="J53" s="10">
        <f ca="1">INDIRECT("Statistic!R"&amp;COUNTA(Statistic!$A:$A)-ROW()+1&amp;"C"&amp;COLUMN(),FALSE)</f>
        <v>3.2835820895522387E-2</v>
      </c>
      <c r="K53" s="10">
        <f ca="1">INDIRECT("Statistic!R"&amp;COUNTA(Statistic!$A:$A)-ROW()+1&amp;"C"&amp;COLUMN(),FALSE)</f>
        <v>1.9288174512055109E-3</v>
      </c>
      <c r="L53" s="10">
        <f ca="1">INDIRECT("Statistic!R"&amp;COUNTA(Statistic!$A:$A)-ROW()+1&amp;"C"&amp;COLUMN(),FALSE)</f>
        <v>1.1112717106891394E-2</v>
      </c>
      <c r="M53" s="10">
        <f ca="1">INDIRECT("Statistic!R"&amp;COUNTA(Statistic!$A:$A)-ROW()+1&amp;"C"&amp;COLUMN(),FALSE)</f>
        <v>0.11390961857379767</v>
      </c>
      <c r="N53" s="10">
        <f ca="1">INDIRECT("Statistic!R"&amp;COUNTA(Statistic!$A:$A)-ROW()+1&amp;"C"&amp;COLUMN(),FALSE)</f>
        <v>8.8404133180252573E-2</v>
      </c>
      <c r="O53" s="10">
        <f ca="1">INDIRECT("Statistic!R"&amp;COUNTA(Statistic!$A:$A)-ROW()+1&amp;"C"&amp;COLUMN(),FALSE)</f>
        <v>0</v>
      </c>
      <c r="P53" s="10">
        <f ca="1">INDIRECT("Statistic!R"&amp;COUNTA(Statistic!$A:$A)-ROW()+1&amp;"C"&amp;COLUMN(),FALSE)</f>
        <v>4.4195379997864277E-2</v>
      </c>
      <c r="Q53">
        <f ca="1">INDIRECT("Statistic!R"&amp;COUNTA(Statistic!$A:$A)-ROW()+1&amp;"C"&amp;COLUMN(),FALSE)</f>
        <v>27</v>
      </c>
      <c r="R53">
        <f ca="1">INDIRECT("Statistic!R"&amp;COUNTA(Statistic!$A:$A)-ROW()+1&amp;"C"&amp;COLUMN(),FALSE)</f>
        <v>12</v>
      </c>
      <c r="S53">
        <f ca="1">INDIRECT("Statistic!R"&amp;COUNTA(Statistic!$A:$A)-ROW()+1&amp;"C"&amp;COLUMN(),FALSE)</f>
        <v>31</v>
      </c>
      <c r="T53">
        <f ca="1">INDIRECT("Statistic!R"&amp;COUNTA(Statistic!$A:$A)-ROW()+1&amp;"C"&amp;COLUMN(),FALSE)</f>
        <v>29</v>
      </c>
      <c r="U53">
        <f ca="1">INDIRECT("Statistic!R"&amp;COUNTA(Statistic!$A:$A)-ROW()+1&amp;"C"&amp;COLUMN(),FALSE)</f>
        <v>21</v>
      </c>
      <c r="V53">
        <f ca="1">INDIRECT("Statistic!R"&amp;COUNTA(Statistic!$A:$A)-ROW()+1&amp;"C"&amp;COLUMN(),FALSE)</f>
        <v>3</v>
      </c>
      <c r="W53">
        <f ca="1">INDIRECT("Statistic!R"&amp;COUNTA(Statistic!$A:$A)-ROW()+1&amp;"C"&amp;COLUMN(),FALSE)</f>
        <v>6</v>
      </c>
    </row>
    <row r="54" spans="1:23" x14ac:dyDescent="0.25">
      <c r="A54" s="9">
        <f ca="1">INDIRECT("Statistic!R"&amp;COUNTA(Statistic!$A:$A)-ROW()+1&amp;"C"&amp;COLUMN(),FALSE)</f>
        <v>38506</v>
      </c>
      <c r="B54" s="10">
        <f ca="1">INDIRECT("Statistic!R"&amp;COUNTA(Statistic!$A:$A)-ROW()+1&amp;"C"&amp;COLUMN(),FALSE)</f>
        <v>9.9264705882352935E-3</v>
      </c>
      <c r="C54" s="10">
        <f ca="1">INDIRECT("Statistic!R"&amp;COUNTA(Statistic!$A:$A)-ROW()+1&amp;"C"&amp;COLUMN(),FALSE)</f>
        <v>1.7647058823529412E-2</v>
      </c>
      <c r="D54" s="10">
        <f ca="1">INDIRECT("Statistic!R"&amp;COUNTA(Statistic!$A:$A)-ROW()+1&amp;"C"&amp;COLUMN(),FALSE)</f>
        <v>1.680672268907563E-2</v>
      </c>
      <c r="E54" s="10">
        <f ca="1">INDIRECT("Statistic!R"&amp;COUNTA(Statistic!$A:$A)-ROW()+1&amp;"C"&amp;COLUMN(),FALSE)</f>
        <v>2.9411764705882353E-3</v>
      </c>
      <c r="F54" s="10">
        <f ca="1">INDIRECT("Statistic!R"&amp;COUNTA(Statistic!$A:$A)-ROW()+1&amp;"C"&amp;COLUMN(),FALSE)</f>
        <v>2.4955436720142605E-3</v>
      </c>
      <c r="G54" s="10">
        <f ca="1">INDIRECT("Statistic!R"&amp;COUNTA(Statistic!$A:$A)-ROW()+1&amp;"C"&amp;COLUMN(),FALSE)</f>
        <v>7.1266968325791852E-2</v>
      </c>
      <c r="H54" s="10">
        <f ca="1">INDIRECT("Statistic!R"&amp;COUNTA(Statistic!$A:$A)-ROW()+1&amp;"C"&amp;COLUMN(),FALSE)</f>
        <v>6.9659442724458204E-2</v>
      </c>
      <c r="I54" s="10">
        <f ca="1">INDIRECT("Statistic!R"&amp;COUNTA(Statistic!$A:$A)-ROW()+1&amp;"C"&amp;COLUMN(),FALSE)</f>
        <v>4.9816972243442829E-2</v>
      </c>
      <c r="J54" s="10">
        <f ca="1">INDIRECT("Statistic!R"&amp;COUNTA(Statistic!$A:$A)-ROW()+1&amp;"C"&amp;COLUMN(),FALSE)</f>
        <v>3.2352941176470591E-2</v>
      </c>
      <c r="K54" s="10">
        <f ca="1">INDIRECT("Statistic!R"&amp;COUNTA(Statistic!$A:$A)-ROW()+1&amp;"C"&amp;COLUMN(),FALSE)</f>
        <v>2.4955436720142605E-3</v>
      </c>
      <c r="L54" s="10">
        <f ca="1">INDIRECT("Statistic!R"&amp;COUNTA(Statistic!$A:$A)-ROW()+1&amp;"C"&amp;COLUMN(),FALSE)</f>
        <v>1.1436759972054088E-2</v>
      </c>
      <c r="M54" s="10">
        <f ca="1">INDIRECT("Statistic!R"&amp;COUNTA(Statistic!$A:$A)-ROW()+1&amp;"C"&amp;COLUMN(),FALSE)</f>
        <v>0.14092641105025006</v>
      </c>
      <c r="N54" s="10">
        <f ca="1">INDIRECT("Statistic!R"&amp;COUNTA(Statistic!$A:$A)-ROW()+1&amp;"C"&amp;COLUMN(),FALSE)</f>
        <v>8.7104072398190041E-2</v>
      </c>
      <c r="O54" s="10">
        <f ca="1">INDIRECT("Statistic!R"&amp;COUNTA(Statistic!$A:$A)-ROW()+1&amp;"C"&amp;COLUMN(),FALSE)</f>
        <v>0</v>
      </c>
      <c r="P54" s="10">
        <f ca="1">INDIRECT("Statistic!R"&amp;COUNTA(Statistic!$A:$A)-ROW()+1&amp;"C"&amp;COLUMN(),FALSE)</f>
        <v>4.4018964655005453E-2</v>
      </c>
      <c r="Q54">
        <f ca="1">INDIRECT("Statistic!R"&amp;COUNTA(Statistic!$A:$A)-ROW()+1&amp;"C"&amp;COLUMN(),FALSE)</f>
        <v>23</v>
      </c>
      <c r="R54">
        <f ca="1">INDIRECT("Statistic!R"&amp;COUNTA(Statistic!$A:$A)-ROW()+1&amp;"C"&amp;COLUMN(),FALSE)</f>
        <v>10</v>
      </c>
      <c r="S54">
        <f ca="1">INDIRECT("Statistic!R"&amp;COUNTA(Statistic!$A:$A)-ROW()+1&amp;"C"&amp;COLUMN(),FALSE)</f>
        <v>12</v>
      </c>
      <c r="T54">
        <f ca="1">INDIRECT("Statistic!R"&amp;COUNTA(Statistic!$A:$A)-ROW()+1&amp;"C"&amp;COLUMN(),FALSE)</f>
        <v>49</v>
      </c>
      <c r="U54">
        <f ca="1">INDIRECT("Statistic!R"&amp;COUNTA(Statistic!$A:$A)-ROW()+1&amp;"C"&amp;COLUMN(),FALSE)</f>
        <v>50</v>
      </c>
      <c r="V54">
        <f ca="1">INDIRECT("Statistic!R"&amp;COUNTA(Statistic!$A:$A)-ROW()+1&amp;"C"&amp;COLUMN(),FALSE)</f>
        <v>4</v>
      </c>
      <c r="W54">
        <f ca="1">INDIRECT("Statistic!R"&amp;COUNTA(Statistic!$A:$A)-ROW()+1&amp;"C"&amp;COLUMN(),FALSE)</f>
        <v>5</v>
      </c>
    </row>
    <row r="55" spans="1:23" x14ac:dyDescent="0.25">
      <c r="A55" s="9">
        <f ca="1">INDIRECT("Statistic!R"&amp;COUNTA(Statistic!$A:$A)-ROW()+1&amp;"C"&amp;COLUMN(),FALSE)</f>
        <v>38513</v>
      </c>
      <c r="B55" s="10">
        <f ca="1">INDIRECT("Statistic!R"&amp;COUNTA(Statistic!$A:$A)-ROW()+1&amp;"C"&amp;COLUMN(),FALSE)</f>
        <v>3.2608695652173911E-3</v>
      </c>
      <c r="C55" s="10">
        <f ca="1">INDIRECT("Statistic!R"&amp;COUNTA(Statistic!$A:$A)-ROW()+1&amp;"C"&amp;COLUMN(),FALSE)</f>
        <v>6.5217391304347823E-3</v>
      </c>
      <c r="D55" s="10">
        <f ca="1">INDIRECT("Statistic!R"&amp;COUNTA(Statistic!$A:$A)-ROW()+1&amp;"C"&amp;COLUMN(),FALSE)</f>
        <v>9.9378881987577643E-3</v>
      </c>
      <c r="E55" s="10">
        <f ca="1">INDIRECT("Statistic!R"&amp;COUNTA(Statistic!$A:$A)-ROW()+1&amp;"C"&amp;COLUMN(),FALSE)</f>
        <v>2.8985507246376812E-2</v>
      </c>
      <c r="F55" s="10">
        <f ca="1">INDIRECT("Statistic!R"&amp;COUNTA(Statistic!$A:$A)-ROW()+1&amp;"C"&amp;COLUMN(),FALSE)</f>
        <v>9.9378881987577643E-3</v>
      </c>
      <c r="G55" s="10">
        <f ca="1">INDIRECT("Statistic!R"&amp;COUNTA(Statistic!$A:$A)-ROW()+1&amp;"C"&amp;COLUMN(),FALSE)</f>
        <v>7.7639751552795021E-3</v>
      </c>
      <c r="H55" s="10">
        <f ca="1">INDIRECT("Statistic!R"&amp;COUNTA(Statistic!$A:$A)-ROW()+1&amp;"C"&amp;COLUMN(),FALSE)</f>
        <v>8.5841694537346719E-2</v>
      </c>
      <c r="I55" s="10">
        <f ca="1">INDIRECT("Statistic!R"&amp;COUNTA(Statistic!$A:$A)-ROW()+1&amp;"C"&amp;COLUMN(),FALSE)</f>
        <v>5.8643892339544521E-2</v>
      </c>
      <c r="J55" s="10">
        <f ca="1">INDIRECT("Statistic!R"&amp;COUNTA(Statistic!$A:$A)-ROW()+1&amp;"C"&amp;COLUMN(),FALSE)</f>
        <v>3.1884057971014491E-2</v>
      </c>
      <c r="K55" s="10">
        <f ca="1">INDIRECT("Statistic!R"&amp;COUNTA(Statistic!$A:$A)-ROW()+1&amp;"C"&amp;COLUMN(),FALSE)</f>
        <v>1.9323671497584541E-3</v>
      </c>
      <c r="L55" s="10">
        <f ca="1">INDIRECT("Statistic!R"&amp;COUNTA(Statistic!$A:$A)-ROW()+1&amp;"C"&amp;COLUMN(),FALSE)</f>
        <v>1.1819006606730386E-2</v>
      </c>
      <c r="M55" s="10">
        <f ca="1">INDIRECT("Statistic!R"&amp;COUNTA(Statistic!$A:$A)-ROW()+1&amp;"C"&amp;COLUMN(),FALSE)</f>
        <v>9.3605669692626223E-2</v>
      </c>
      <c r="N55" s="10">
        <f ca="1">INDIRECT("Statistic!R"&amp;COUNTA(Statistic!$A:$A)-ROW()+1&amp;"C"&amp;COLUMN(),FALSE)</f>
        <v>8.5841694537346719E-2</v>
      </c>
      <c r="O55" s="10">
        <f ca="1">INDIRECT("Statistic!R"&amp;COUNTA(Statistic!$A:$A)-ROW()+1&amp;"C"&amp;COLUMN(),FALSE)</f>
        <v>0</v>
      </c>
      <c r="P55" s="10">
        <f ca="1">INDIRECT("Statistic!R"&amp;COUNTA(Statistic!$A:$A)-ROW()+1&amp;"C"&amp;COLUMN(),FALSE)</f>
        <v>4.3381900790788262E-2</v>
      </c>
      <c r="Q55">
        <f ca="1">INDIRECT("Statistic!R"&amp;COUNTA(Statistic!$A:$A)-ROW()+1&amp;"C"&amp;COLUMN(),FALSE)</f>
        <v>44</v>
      </c>
      <c r="R55">
        <f ca="1">INDIRECT("Statistic!R"&amp;COUNTA(Statistic!$A:$A)-ROW()+1&amp;"C"&amp;COLUMN(),FALSE)</f>
        <v>34</v>
      </c>
      <c r="S55">
        <f ca="1">INDIRECT("Statistic!R"&amp;COUNTA(Statistic!$A:$A)-ROW()+1&amp;"C"&amp;COLUMN(),FALSE)</f>
        <v>27</v>
      </c>
      <c r="T55">
        <f ca="1">INDIRECT("Statistic!R"&amp;COUNTA(Statistic!$A:$A)-ROW()+1&amp;"C"&amp;COLUMN(),FALSE)</f>
        <v>2</v>
      </c>
      <c r="U55">
        <f ca="1">INDIRECT("Statistic!R"&amp;COUNTA(Statistic!$A:$A)-ROW()+1&amp;"C"&amp;COLUMN(),FALSE)</f>
        <v>27</v>
      </c>
      <c r="V55">
        <f ca="1">INDIRECT("Statistic!R"&amp;COUNTA(Statistic!$A:$A)-ROW()+1&amp;"C"&amp;COLUMN(),FALSE)</f>
        <v>9</v>
      </c>
      <c r="W55">
        <f ca="1">INDIRECT("Statistic!R"&amp;COUNTA(Statistic!$A:$A)-ROW()+1&amp;"C"&amp;COLUMN(),FALSE)</f>
        <v>1</v>
      </c>
    </row>
    <row r="56" spans="1:23" x14ac:dyDescent="0.25">
      <c r="A56" s="9">
        <f ca="1">INDIRECT("Statistic!R"&amp;COUNTA(Statistic!$A:$A)-ROW()+1&amp;"C"&amp;COLUMN(),FALSE)</f>
        <v>38520</v>
      </c>
      <c r="B56" s="10">
        <f ca="1">INDIRECT("Statistic!R"&amp;COUNTA(Statistic!$A:$A)-ROW()+1&amp;"C"&amp;COLUMN(),FALSE)</f>
        <v>1.9285714285714285E-2</v>
      </c>
      <c r="C56" s="10">
        <f ca="1">INDIRECT("Statistic!R"&amp;COUNTA(Statistic!$A:$A)-ROW()+1&amp;"C"&amp;COLUMN(),FALSE)</f>
        <v>4.7058823529411769E-3</v>
      </c>
      <c r="D56" s="10">
        <f ca="1">INDIRECT("Statistic!R"&amp;COUNTA(Statistic!$A:$A)-ROW()+1&amp;"C"&amp;COLUMN(),FALSE)</f>
        <v>2.2222222222222223E-2</v>
      </c>
      <c r="E56" s="10">
        <f ca="1">INDIRECT("Statistic!R"&amp;COUNTA(Statistic!$A:$A)-ROW()+1&amp;"C"&amp;COLUMN(),FALSE)</f>
        <v>8.5714285714285719E-3</v>
      </c>
      <c r="F56" s="10">
        <f ca="1">INDIRECT("Statistic!R"&amp;COUNTA(Statistic!$A:$A)-ROW()+1&amp;"C"&amp;COLUMN(),FALSE)</f>
        <v>1.9047619047619046E-2</v>
      </c>
      <c r="G56" s="10">
        <f ca="1">INDIRECT("Statistic!R"&amp;COUNTA(Statistic!$A:$A)-ROW()+1&amp;"C"&amp;COLUMN(),FALSE)</f>
        <v>1.5238095238095238E-2</v>
      </c>
      <c r="H56" s="10">
        <f ca="1">INDIRECT("Statistic!R"&amp;COUNTA(Statistic!$A:$A)-ROW()+1&amp;"C"&amp;COLUMN(),FALSE)</f>
        <v>2.2959183673469385E-2</v>
      </c>
      <c r="I56" s="10">
        <f ca="1">INDIRECT("Statistic!R"&amp;COUNTA(Statistic!$A:$A)-ROW()+1&amp;"C"&amp;COLUMN(),FALSE)</f>
        <v>7.3832866479925305E-2</v>
      </c>
      <c r="J56" s="10">
        <f ca="1">INDIRECT("Statistic!R"&amp;COUNTA(Statistic!$A:$A)-ROW()+1&amp;"C"&amp;COLUMN(),FALSE)</f>
        <v>3.1428571428571431E-2</v>
      </c>
      <c r="K56" s="10">
        <f ca="1">INDIRECT("Statistic!R"&amp;COUNTA(Statistic!$A:$A)-ROW()+1&amp;"C"&amp;COLUMN(),FALSE)</f>
        <v>3.1428571428571434E-3</v>
      </c>
      <c r="L56" s="10">
        <f ca="1">INDIRECT("Statistic!R"&amp;COUNTA(Statistic!$A:$A)-ROW()+1&amp;"C"&amp;COLUMN(),FALSE)</f>
        <v>1.1720337468320659E-2</v>
      </c>
      <c r="M56" s="10">
        <f ca="1">INDIRECT("Statistic!R"&amp;COUNTA(Statistic!$A:$A)-ROW()+1&amp;"C"&amp;COLUMN(),FALSE)</f>
        <v>3.8197278911564624E-2</v>
      </c>
      <c r="N56" s="10">
        <f ca="1">INDIRECT("Statistic!R"&amp;COUNTA(Statistic!$A:$A)-ROW()+1&amp;"C"&amp;COLUMN(),FALSE)</f>
        <v>9.9489795918367346E-2</v>
      </c>
      <c r="O56" s="10">
        <f ca="1">INDIRECT("Statistic!R"&amp;COUNTA(Statistic!$A:$A)-ROW()+1&amp;"C"&amp;COLUMN(),FALSE)</f>
        <v>0</v>
      </c>
      <c r="P56" s="10">
        <f ca="1">INDIRECT("Statistic!R"&amp;COUNTA(Statistic!$A:$A)-ROW()+1&amp;"C"&amp;COLUMN(),FALSE)</f>
        <v>4.7748208257662038E-2</v>
      </c>
      <c r="Q56">
        <f ca="1">INDIRECT("Statistic!R"&amp;COUNTA(Statistic!$A:$A)-ROW()+1&amp;"C"&amp;COLUMN(),FALSE)</f>
        <v>10</v>
      </c>
      <c r="R56">
        <f ca="1">INDIRECT("Statistic!R"&amp;COUNTA(Statistic!$A:$A)-ROW()+1&amp;"C"&amp;COLUMN(),FALSE)</f>
        <v>37</v>
      </c>
      <c r="S56">
        <f ca="1">INDIRECT("Statistic!R"&amp;COUNTA(Statistic!$A:$A)-ROW()+1&amp;"C"&amp;COLUMN(),FALSE)</f>
        <v>6</v>
      </c>
      <c r="T56">
        <f ca="1">INDIRECT("Statistic!R"&amp;COUNTA(Statistic!$A:$A)-ROW()+1&amp;"C"&amp;COLUMN(),FALSE)</f>
        <v>29</v>
      </c>
      <c r="U56">
        <f ca="1">INDIRECT("Statistic!R"&amp;COUNTA(Statistic!$A:$A)-ROW()+1&amp;"C"&amp;COLUMN(),FALSE)</f>
        <v>12</v>
      </c>
      <c r="V56">
        <f ca="1">INDIRECT("Statistic!R"&amp;COUNTA(Statistic!$A:$A)-ROW()+1&amp;"C"&amp;COLUMN(),FALSE)</f>
        <v>9</v>
      </c>
      <c r="W56">
        <f ca="1">INDIRECT("Statistic!R"&amp;COUNTA(Statistic!$A:$A)-ROW()+1&amp;"C"&amp;COLUMN(),FALSE)</f>
        <v>8</v>
      </c>
    </row>
    <row r="57" spans="1:23" x14ac:dyDescent="0.25">
      <c r="A57" s="9">
        <f ca="1">INDIRECT("Statistic!R"&amp;COUNTA(Statistic!$A:$A)-ROW()+1&amp;"C"&amp;COLUMN(),FALSE)</f>
        <v>38527</v>
      </c>
      <c r="B57" s="10">
        <f ca="1">INDIRECT("Statistic!R"&amp;COUNTA(Statistic!$A:$A)-ROW()+1&amp;"C"&amp;COLUMN(),FALSE)</f>
        <v>3.1298904538341159E-3</v>
      </c>
      <c r="C57" s="10">
        <f ca="1">INDIRECT("Statistic!R"&amp;COUNTA(Statistic!$A:$A)-ROW()+1&amp;"C"&amp;COLUMN(),FALSE)</f>
        <v>2.9763486579856497E-3</v>
      </c>
      <c r="D57" s="10">
        <f ca="1">INDIRECT("Statistic!R"&amp;COUNTA(Statistic!$A:$A)-ROW()+1&amp;"C"&amp;COLUMN(),FALSE)</f>
        <v>1.6901408450704224E-2</v>
      </c>
      <c r="E57" s="10">
        <f ca="1">INDIRECT("Statistic!R"&amp;COUNTA(Statistic!$A:$A)-ROW()+1&amp;"C"&amp;COLUMN(),FALSE)</f>
        <v>2.5352112676056339E-2</v>
      </c>
      <c r="F57" s="10">
        <f ca="1">INDIRECT("Statistic!R"&amp;COUNTA(Statistic!$A:$A)-ROW()+1&amp;"C"&amp;COLUMN(),FALSE)</f>
        <v>7.5117370892018778E-3</v>
      </c>
      <c r="G57" s="10">
        <f ca="1">INDIRECT("Statistic!R"&amp;COUNTA(Statistic!$A:$A)-ROW()+1&amp;"C"&amp;COLUMN(),FALSE)</f>
        <v>3.0046948356807511E-2</v>
      </c>
      <c r="H57" s="10">
        <f ca="1">INDIRECT("Statistic!R"&amp;COUNTA(Statistic!$A:$A)-ROW()+1&amp;"C"&amp;COLUMN(),FALSE)</f>
        <v>9.7271126760563376E-2</v>
      </c>
      <c r="I57" s="10">
        <f ca="1">INDIRECT("Statistic!R"&amp;COUNTA(Statistic!$A:$A)-ROW()+1&amp;"C"&amp;COLUMN(),FALSE)</f>
        <v>5.5871497327782203E-2</v>
      </c>
      <c r="J57" s="10">
        <f ca="1">INDIRECT("Statistic!R"&amp;COUNTA(Statistic!$A:$A)-ROW()+1&amp;"C"&amp;COLUMN(),FALSE)</f>
        <v>3.0985915492957747E-2</v>
      </c>
      <c r="K57" s="10">
        <f ca="1">INDIRECT("Statistic!R"&amp;COUNTA(Statistic!$A:$A)-ROW()+1&amp;"C"&amp;COLUMN(),FALSE)</f>
        <v>4.9710024855012427E-4</v>
      </c>
      <c r="L57" s="10">
        <f ca="1">INDIRECT("Statistic!R"&amp;COUNTA(Statistic!$A:$A)-ROW()+1&amp;"C"&amp;COLUMN(),FALSE)</f>
        <v>1.1280848365566441E-2</v>
      </c>
      <c r="M57" s="10">
        <f ca="1">INDIRECT("Statistic!R"&amp;COUNTA(Statistic!$A:$A)-ROW()+1&amp;"C"&amp;COLUMN(),FALSE)</f>
        <v>0.12731807511737089</v>
      </c>
      <c r="N57" s="10">
        <f ca="1">INDIRECT("Statistic!R"&amp;COUNTA(Statistic!$A:$A)-ROW()+1&amp;"C"&amp;COLUMN(),FALSE)</f>
        <v>9.8088531187122741E-2</v>
      </c>
      <c r="O57" s="10">
        <f ca="1">INDIRECT("Statistic!R"&amp;COUNTA(Statistic!$A:$A)-ROW()+1&amp;"C"&amp;COLUMN(),FALSE)</f>
        <v>0</v>
      </c>
      <c r="P57" s="10">
        <f ca="1">INDIRECT("Statistic!R"&amp;COUNTA(Statistic!$A:$A)-ROW()+1&amp;"C"&amp;COLUMN(),FALSE)</f>
        <v>5.0799859488757572E-2</v>
      </c>
      <c r="Q57">
        <f ca="1">INDIRECT("Statistic!R"&amp;COUNTA(Statistic!$A:$A)-ROW()+1&amp;"C"&amp;COLUMN(),FALSE)</f>
        <v>47</v>
      </c>
      <c r="R57">
        <f ca="1">INDIRECT("Statistic!R"&amp;COUNTA(Statistic!$A:$A)-ROW()+1&amp;"C"&amp;COLUMN(),FALSE)</f>
        <v>49</v>
      </c>
      <c r="S57">
        <f ca="1">INDIRECT("Statistic!R"&amp;COUNTA(Statistic!$A:$A)-ROW()+1&amp;"C"&amp;COLUMN(),FALSE)</f>
        <v>11</v>
      </c>
      <c r="T57">
        <f ca="1">INDIRECT("Statistic!R"&amp;COUNTA(Statistic!$A:$A)-ROW()+1&amp;"C"&amp;COLUMN(),FALSE)</f>
        <v>2</v>
      </c>
      <c r="U57">
        <f ca="1">INDIRECT("Statistic!R"&amp;COUNTA(Statistic!$A:$A)-ROW()+1&amp;"C"&amp;COLUMN(),FALSE)</f>
        <v>30</v>
      </c>
      <c r="V57">
        <f ca="1">INDIRECT("Statistic!R"&amp;COUNTA(Statistic!$A:$A)-ROW()+1&amp;"C"&amp;COLUMN(),FALSE)</f>
        <v>8</v>
      </c>
      <c r="W57">
        <f ca="1">INDIRECT("Statistic!R"&amp;COUNTA(Statistic!$A:$A)-ROW()+1&amp;"C"&amp;COLUMN(),FALSE)</f>
        <v>2</v>
      </c>
    </row>
    <row r="58" spans="1:23" x14ac:dyDescent="0.25">
      <c r="A58" s="9">
        <f ca="1">INDIRECT("Statistic!R"&amp;COUNTA(Statistic!$A:$A)-ROW()+1&amp;"C"&amp;COLUMN(),FALSE)</f>
        <v>38534</v>
      </c>
      <c r="B58" s="10">
        <f ca="1">INDIRECT("Statistic!R"&amp;COUNTA(Statistic!$A:$A)-ROW()+1&amp;"C"&amp;COLUMN(),FALSE)</f>
        <v>9.2592592592592587E-3</v>
      </c>
      <c r="C58" s="10">
        <f ca="1">INDIRECT("Statistic!R"&amp;COUNTA(Statistic!$A:$A)-ROW()+1&amp;"C"&amp;COLUMN(),FALSE)</f>
        <v>1.1111111111111112E-2</v>
      </c>
      <c r="D58" s="10">
        <f ca="1">INDIRECT("Statistic!R"&amp;COUNTA(Statistic!$A:$A)-ROW()+1&amp;"C"&amp;COLUMN(),FALSE)</f>
        <v>2.1875000000000002E-2</v>
      </c>
      <c r="E58" s="10">
        <f ca="1">INDIRECT("Statistic!R"&amp;COUNTA(Statistic!$A:$A)-ROW()+1&amp;"C"&amp;COLUMN(),FALSE)</f>
        <v>1.9444444444444445E-2</v>
      </c>
      <c r="F58" s="10">
        <f ca="1">INDIRECT("Statistic!R"&amp;COUNTA(Statistic!$A:$A)-ROW()+1&amp;"C"&amp;COLUMN(),FALSE)</f>
        <v>9.7222222222222224E-3</v>
      </c>
      <c r="G58" s="10">
        <f ca="1">INDIRECT("Statistic!R"&amp;COUNTA(Statistic!$A:$A)-ROW()+1&amp;"C"&amp;COLUMN(),FALSE)</f>
        <v>8.2754629629629622E-2</v>
      </c>
      <c r="H58" s="10">
        <f ca="1">INDIRECT("Statistic!R"&amp;COUNTA(Statistic!$A:$A)-ROW()+1&amp;"C"&amp;COLUMN(),FALSE)</f>
        <v>4.5833333333333337E-2</v>
      </c>
      <c r="I58" s="10">
        <f ca="1">INDIRECT("Statistic!R"&amp;COUNTA(Statistic!$A:$A)-ROW()+1&amp;"C"&amp;COLUMN(),FALSE)</f>
        <v>7.1412037037037052E-2</v>
      </c>
      <c r="J58" s="10">
        <f ca="1">INDIRECT("Statistic!R"&amp;COUNTA(Statistic!$A:$A)-ROW()+1&amp;"C"&amp;COLUMN(),FALSE)</f>
        <v>3.0555555555555555E-2</v>
      </c>
      <c r="K58" s="10">
        <f ca="1">INDIRECT("Statistic!R"&amp;COUNTA(Statistic!$A:$A)-ROW()+1&amp;"C"&amp;COLUMN(),FALSE)</f>
        <v>8.4175084175084171E-4</v>
      </c>
      <c r="L58" s="10">
        <f ca="1">INDIRECT("Statistic!R"&amp;COUNTA(Statistic!$A:$A)-ROW()+1&amp;"C"&amp;COLUMN(),FALSE)</f>
        <v>1.1184945387019576E-2</v>
      </c>
      <c r="M58" s="10">
        <f ca="1">INDIRECT("Statistic!R"&amp;COUNTA(Statistic!$A:$A)-ROW()+1&amp;"C"&amp;COLUMN(),FALSE)</f>
        <v>0.12858796296296296</v>
      </c>
      <c r="N58" s="10">
        <f ca="1">INDIRECT("Statistic!R"&amp;COUNTA(Statistic!$A:$A)-ROW()+1&amp;"C"&amp;COLUMN(),FALSE)</f>
        <v>0.109375</v>
      </c>
      <c r="O58" s="10">
        <f ca="1">INDIRECT("Statistic!R"&amp;COUNTA(Statistic!$A:$A)-ROW()+1&amp;"C"&amp;COLUMN(),FALSE)</f>
        <v>0</v>
      </c>
      <c r="P58" s="10">
        <f ca="1">INDIRECT("Statistic!R"&amp;COUNTA(Statistic!$A:$A)-ROW()+1&amp;"C"&amp;COLUMN(),FALSE)</f>
        <v>5.0696696725342556E-2</v>
      </c>
      <c r="Q58">
        <f ca="1">INDIRECT("Statistic!R"&amp;COUNTA(Statistic!$A:$A)-ROW()+1&amp;"C"&amp;COLUMN(),FALSE)</f>
        <v>29</v>
      </c>
      <c r="R58">
        <f ca="1">INDIRECT("Statistic!R"&amp;COUNTA(Statistic!$A:$A)-ROW()+1&amp;"C"&amp;COLUMN(),FALSE)</f>
        <v>22</v>
      </c>
      <c r="S58">
        <f ca="1">INDIRECT("Statistic!R"&amp;COUNTA(Statistic!$A:$A)-ROW()+1&amp;"C"&amp;COLUMN(),FALSE)</f>
        <v>4</v>
      </c>
      <c r="T58">
        <f ca="1">INDIRECT("Statistic!R"&amp;COUNTA(Statistic!$A:$A)-ROW()+1&amp;"C"&amp;COLUMN(),FALSE)</f>
        <v>5</v>
      </c>
      <c r="U58">
        <f ca="1">INDIRECT("Statistic!R"&amp;COUNTA(Statistic!$A:$A)-ROW()+1&amp;"C"&amp;COLUMN(),FALSE)</f>
        <v>25</v>
      </c>
      <c r="V58">
        <f ca="1">INDIRECT("Statistic!R"&amp;COUNTA(Statistic!$A:$A)-ROW()+1&amp;"C"&amp;COLUMN(),FALSE)</f>
        <v>4</v>
      </c>
      <c r="W58">
        <f ca="1">INDIRECT("Statistic!R"&amp;COUNTA(Statistic!$A:$A)-ROW()+1&amp;"C"&amp;COLUMN(),FALSE)</f>
        <v>6</v>
      </c>
    </row>
    <row r="59" spans="1:23" x14ac:dyDescent="0.25">
      <c r="A59" s="9">
        <f ca="1">INDIRECT("Statistic!R"&amp;COUNTA(Statistic!$A:$A)-ROW()+1&amp;"C"&amp;COLUMN(),FALSE)</f>
        <v>38541</v>
      </c>
      <c r="B59" s="10">
        <f ca="1">INDIRECT("Statistic!R"&amp;COUNTA(Statistic!$A:$A)-ROW()+1&amp;"C"&amp;COLUMN(),FALSE)</f>
        <v>1.5981735159817354E-2</v>
      </c>
      <c r="C59" s="10">
        <f ca="1">INDIRECT("Statistic!R"&amp;COUNTA(Statistic!$A:$A)-ROW()+1&amp;"C"&amp;COLUMN(),FALSE)</f>
        <v>1.643835616438356E-2</v>
      </c>
      <c r="D59" s="10">
        <f ca="1">INDIRECT("Statistic!R"&amp;COUNTA(Statistic!$A:$A)-ROW()+1&amp;"C"&amp;COLUMN(),FALSE)</f>
        <v>6.5753424657534242E-3</v>
      </c>
      <c r="E59" s="10">
        <f ca="1">INDIRECT("Statistic!R"&amp;COUNTA(Statistic!$A:$A)-ROW()+1&amp;"C"&amp;COLUMN(),FALSE)</f>
        <v>5.4794520547945206E-3</v>
      </c>
      <c r="F59" s="10">
        <f ca="1">INDIRECT("Statistic!R"&amp;COUNTA(Statistic!$A:$A)-ROW()+1&amp;"C"&amp;COLUMN(),FALSE)</f>
        <v>1.3698630136986301E-2</v>
      </c>
      <c r="G59" s="10">
        <f ca="1">INDIRECT("Statistic!R"&amp;COUNTA(Statistic!$A:$A)-ROW()+1&amp;"C"&amp;COLUMN(),FALSE)</f>
        <v>8.1138040042149626E-2</v>
      </c>
      <c r="H59" s="10">
        <f ca="1">INDIRECT("Statistic!R"&amp;COUNTA(Statistic!$A:$A)-ROW()+1&amp;"C"&amp;COLUMN(),FALSE)</f>
        <v>5.8017727639000802E-2</v>
      </c>
      <c r="I59" s="10">
        <f ca="1">INDIRECT("Statistic!R"&amp;COUNTA(Statistic!$A:$A)-ROW()+1&amp;"C"&amp;COLUMN(),FALSE)</f>
        <v>5.817351598173516E-2</v>
      </c>
      <c r="J59" s="10">
        <f ca="1">INDIRECT("Statistic!R"&amp;COUNTA(Statistic!$A:$A)-ROW()+1&amp;"C"&amp;COLUMN(),FALSE)</f>
        <v>3.0136986301369864E-2</v>
      </c>
      <c r="K59" s="10">
        <f ca="1">INDIRECT("Statistic!R"&amp;COUNTA(Statistic!$A:$A)-ROW()+1&amp;"C"&amp;COLUMN(),FALSE)</f>
        <v>8.9827082865483947E-4</v>
      </c>
      <c r="L59" s="10">
        <f ca="1">INDIRECT("Statistic!R"&amp;COUNTA(Statistic!$A:$A)-ROW()+1&amp;"C"&amp;COLUMN(),FALSE)</f>
        <v>1.1065120982826171E-2</v>
      </c>
      <c r="M59" s="10">
        <f ca="1">INDIRECT("Statistic!R"&amp;COUNTA(Statistic!$A:$A)-ROW()+1&amp;"C"&amp;COLUMN(),FALSE)</f>
        <v>0.13915576768115043</v>
      </c>
      <c r="N59" s="10">
        <f ca="1">INDIRECT("Statistic!R"&amp;COUNTA(Statistic!$A:$A)-ROW()+1&amp;"C"&amp;COLUMN(),FALSE)</f>
        <v>0.11506849315068493</v>
      </c>
      <c r="O59" s="10">
        <f ca="1">INDIRECT("Statistic!R"&amp;COUNTA(Statistic!$A:$A)-ROW()+1&amp;"C"&amp;COLUMN(),FALSE)</f>
        <v>0</v>
      </c>
      <c r="P59" s="10">
        <f ca="1">INDIRECT("Statistic!R"&amp;COUNTA(Statistic!$A:$A)-ROW()+1&amp;"C"&amp;COLUMN(),FALSE)</f>
        <v>4.797557440209535E-2</v>
      </c>
      <c r="Q59">
        <f ca="1">INDIRECT("Statistic!R"&amp;COUNTA(Statistic!$A:$A)-ROW()+1&amp;"C"&amp;COLUMN(),FALSE)</f>
        <v>10</v>
      </c>
      <c r="R59">
        <f ca="1">INDIRECT("Statistic!R"&amp;COUNTA(Statistic!$A:$A)-ROW()+1&amp;"C"&amp;COLUMN(),FALSE)</f>
        <v>9</v>
      </c>
      <c r="S59">
        <f ca="1">INDIRECT("Statistic!R"&amp;COUNTA(Statistic!$A:$A)-ROW()+1&amp;"C"&amp;COLUMN(),FALSE)</f>
        <v>34</v>
      </c>
      <c r="T59">
        <f ca="1">INDIRECT("Statistic!R"&amp;COUNTA(Statistic!$A:$A)-ROW()+1&amp;"C"&amp;COLUMN(),FALSE)</f>
        <v>39</v>
      </c>
      <c r="U59">
        <f ca="1">INDIRECT("Statistic!R"&amp;COUNTA(Statistic!$A:$A)-ROW()+1&amp;"C"&amp;COLUMN(),FALSE)</f>
        <v>16</v>
      </c>
      <c r="V59">
        <f ca="1">INDIRECT("Statistic!R"&amp;COUNTA(Statistic!$A:$A)-ROW()+1&amp;"C"&amp;COLUMN(),FALSE)</f>
        <v>4</v>
      </c>
      <c r="W59">
        <f ca="1">INDIRECT("Statistic!R"&amp;COUNTA(Statistic!$A:$A)-ROW()+1&amp;"C"&amp;COLUMN(),FALSE)</f>
        <v>5</v>
      </c>
    </row>
    <row r="60" spans="1:23" x14ac:dyDescent="0.25">
      <c r="A60" s="9">
        <f ca="1">INDIRECT("Statistic!R"&amp;COUNTA(Statistic!$A:$A)-ROW()+1&amp;"C"&amp;COLUMN(),FALSE)</f>
        <v>38548</v>
      </c>
      <c r="B60" s="10">
        <f ca="1">INDIRECT("Statistic!R"&amp;COUNTA(Statistic!$A:$A)-ROW()+1&amp;"C"&amp;COLUMN(),FALSE)</f>
        <v>2.9729729729729731E-2</v>
      </c>
      <c r="C60" s="10">
        <f ca="1">INDIRECT("Statistic!R"&amp;COUNTA(Statistic!$A:$A)-ROW()+1&amp;"C"&amp;COLUMN(),FALSE)</f>
        <v>1.2162162162162163E-2</v>
      </c>
      <c r="D60" s="10">
        <f ca="1">INDIRECT("Statistic!R"&amp;COUNTA(Statistic!$A:$A)-ROW()+1&amp;"C"&amp;COLUMN(),FALSE)</f>
        <v>2.3783783783783787E-2</v>
      </c>
      <c r="E60" s="10">
        <f ca="1">INDIRECT("Statistic!R"&amp;COUNTA(Statistic!$A:$A)-ROW()+1&amp;"C"&amp;COLUMN(),FALSE)</f>
        <v>9.0090090090090089E-3</v>
      </c>
      <c r="F60" s="10">
        <f ca="1">INDIRECT("Statistic!R"&amp;COUNTA(Statistic!$A:$A)-ROW()+1&amp;"C"&amp;COLUMN(),FALSE)</f>
        <v>1.6693163751987281E-3</v>
      </c>
      <c r="G60" s="10">
        <f ca="1">INDIRECT("Statistic!R"&amp;COUNTA(Statistic!$A:$A)-ROW()+1&amp;"C"&amp;COLUMN(),FALSE)</f>
        <v>2.9106029106029108E-2</v>
      </c>
      <c r="H60" s="10">
        <f ca="1">INDIRECT("Statistic!R"&amp;COUNTA(Statistic!$A:$A)-ROW()+1&amp;"C"&amp;COLUMN(),FALSE)</f>
        <v>9.4111969111969118E-2</v>
      </c>
      <c r="I60" s="10">
        <f ca="1">INDIRECT("Statistic!R"&amp;COUNTA(Statistic!$A:$A)-ROW()+1&amp;"C"&amp;COLUMN(),FALSE)</f>
        <v>7.6354001059883422E-2</v>
      </c>
      <c r="J60" s="10">
        <f ca="1">INDIRECT("Statistic!R"&amp;COUNTA(Statistic!$A:$A)-ROW()+1&amp;"C"&amp;COLUMN(),FALSE)</f>
        <v>2.9729729729729731E-2</v>
      </c>
      <c r="K60" s="10">
        <f ca="1">INDIRECT("Statistic!R"&amp;COUNTA(Statistic!$A:$A)-ROW()+1&amp;"C"&amp;COLUMN(),FALSE)</f>
        <v>5.5917986952469718E-4</v>
      </c>
      <c r="L60" s="10">
        <f ca="1">INDIRECT("Statistic!R"&amp;COUNTA(Statistic!$A:$A)-ROW()+1&amp;"C"&amp;COLUMN(),FALSE)</f>
        <v>1.0954695507271408E-2</v>
      </c>
      <c r="M60" s="10">
        <f ca="1">INDIRECT("Statistic!R"&amp;COUNTA(Statistic!$A:$A)-ROW()+1&amp;"C"&amp;COLUMN(),FALSE)</f>
        <v>0.12321799821799823</v>
      </c>
      <c r="N60" s="10">
        <f ca="1">INDIRECT("Statistic!R"&amp;COUNTA(Statistic!$A:$A)-ROW()+1&amp;"C"&amp;COLUMN(),FALSE)</f>
        <v>0.1206081081081081</v>
      </c>
      <c r="O60" s="10">
        <f ca="1">INDIRECT("Statistic!R"&amp;COUNTA(Statistic!$A:$A)-ROW()+1&amp;"C"&amp;COLUMN(),FALSE)</f>
        <v>0</v>
      </c>
      <c r="P60" s="10">
        <f ca="1">INDIRECT("Statistic!R"&amp;COUNTA(Statistic!$A:$A)-ROW()+1&amp;"C"&amp;COLUMN(),FALSE)</f>
        <v>4.9680730700951282E-2</v>
      </c>
      <c r="Q60">
        <f ca="1">INDIRECT("Statistic!R"&amp;COUNTA(Statistic!$A:$A)-ROW()+1&amp;"C"&amp;COLUMN(),FALSE)</f>
        <v>1</v>
      </c>
      <c r="R60">
        <f ca="1">INDIRECT("Statistic!R"&amp;COUNTA(Statistic!$A:$A)-ROW()+1&amp;"C"&amp;COLUMN(),FALSE)</f>
        <v>21</v>
      </c>
      <c r="S60">
        <f ca="1">INDIRECT("Statistic!R"&amp;COUNTA(Statistic!$A:$A)-ROW()+1&amp;"C"&amp;COLUMN(),FALSE)</f>
        <v>4</v>
      </c>
      <c r="T60">
        <f ca="1">INDIRECT("Statistic!R"&amp;COUNTA(Statistic!$A:$A)-ROW()+1&amp;"C"&amp;COLUMN(),FALSE)</f>
        <v>29</v>
      </c>
      <c r="U60">
        <f ca="1">INDIRECT("Statistic!R"&amp;COUNTA(Statistic!$A:$A)-ROW()+1&amp;"C"&amp;COLUMN(),FALSE)</f>
        <v>47</v>
      </c>
      <c r="V60">
        <f ca="1">INDIRECT("Statistic!R"&amp;COUNTA(Statistic!$A:$A)-ROW()+1&amp;"C"&amp;COLUMN(),FALSE)</f>
        <v>8</v>
      </c>
      <c r="W60">
        <f ca="1">INDIRECT("Statistic!R"&amp;COUNTA(Statistic!$A:$A)-ROW()+1&amp;"C"&amp;COLUMN(),FALSE)</f>
        <v>3</v>
      </c>
    </row>
    <row r="61" spans="1:23" x14ac:dyDescent="0.25">
      <c r="A61" s="9">
        <f ca="1">INDIRECT("Statistic!R"&amp;COUNTA(Statistic!$A:$A)-ROW()+1&amp;"C"&amp;COLUMN(),FALSE)</f>
        <v>38555</v>
      </c>
      <c r="B61" s="10">
        <f ca="1">INDIRECT("Statistic!R"&amp;COUNTA(Statistic!$A:$A)-ROW()+1&amp;"C"&amp;COLUMN(),FALSE)</f>
        <v>2.0740740740740744E-2</v>
      </c>
      <c r="C61" s="10">
        <f ca="1">INDIRECT("Statistic!R"&amp;COUNTA(Statistic!$A:$A)-ROW()+1&amp;"C"&amp;COLUMN(),FALSE)</f>
        <v>3.1111111111111114E-3</v>
      </c>
      <c r="D61" s="10">
        <f ca="1">INDIRECT("Statistic!R"&amp;COUNTA(Statistic!$A:$A)-ROW()+1&amp;"C"&amp;COLUMN(),FALSE)</f>
        <v>1.2800000000000001E-2</v>
      </c>
      <c r="E61" s="10">
        <f ca="1">INDIRECT("Statistic!R"&amp;COUNTA(Statistic!$A:$A)-ROW()+1&amp;"C"&amp;COLUMN(),FALSE)</f>
        <v>6.6666666666666671E-3</v>
      </c>
      <c r="F61" s="10">
        <f ca="1">INDIRECT("Statistic!R"&amp;COUNTA(Statistic!$A:$A)-ROW()+1&amp;"C"&amp;COLUMN(),FALSE)</f>
        <v>3.2000000000000002E-3</v>
      </c>
      <c r="G61" s="10">
        <f ca="1">INDIRECT("Statistic!R"&amp;COUNTA(Statistic!$A:$A)-ROW()+1&amp;"C"&amp;COLUMN(),FALSE)</f>
        <v>8.4999999999999992E-2</v>
      </c>
      <c r="H61" s="10">
        <f ca="1">INDIRECT("Statistic!R"&amp;COUNTA(Statistic!$A:$A)-ROW()+1&amp;"C"&amp;COLUMN(),FALSE)</f>
        <v>3.6363636363636362E-2</v>
      </c>
      <c r="I61" s="10">
        <f ca="1">INDIRECT("Statistic!R"&amp;COUNTA(Statistic!$A:$A)-ROW()+1&amp;"C"&amp;COLUMN(),FALSE)</f>
        <v>4.6518518518518522E-2</v>
      </c>
      <c r="J61" s="10">
        <f ca="1">INDIRECT("Statistic!R"&amp;COUNTA(Statistic!$A:$A)-ROW()+1&amp;"C"&amp;COLUMN(),FALSE)</f>
        <v>2.4E-2</v>
      </c>
      <c r="K61" s="10">
        <f ca="1">INDIRECT("Statistic!R"&amp;COUNTA(Statistic!$A:$A)-ROW()+1&amp;"C"&amp;COLUMN(),FALSE)</f>
        <v>1.103448275862069E-3</v>
      </c>
      <c r="L61" s="10">
        <f ca="1">INDIRECT("Statistic!R"&amp;COUNTA(Statistic!$A:$A)-ROW()+1&amp;"C"&amp;COLUMN(),FALSE)</f>
        <v>1.0684066843920132E-2</v>
      </c>
      <c r="M61" s="10">
        <f ca="1">INDIRECT("Statistic!R"&amp;COUNTA(Statistic!$A:$A)-ROW()+1&amp;"C"&amp;COLUMN(),FALSE)</f>
        <v>0.12136363636363635</v>
      </c>
      <c r="N61" s="10">
        <f ca="1">INDIRECT("Statistic!R"&amp;COUNTA(Statistic!$A:$A)-ROW()+1&amp;"C"&amp;COLUMN(),FALSE)</f>
        <v>0.13300000000000001</v>
      </c>
      <c r="O61" s="10">
        <f ca="1">INDIRECT("Statistic!R"&amp;COUNTA(Statistic!$A:$A)-ROW()+1&amp;"C"&amp;COLUMN(),FALSE)</f>
        <v>0</v>
      </c>
      <c r="P61" s="10">
        <f ca="1">INDIRECT("Statistic!R"&amp;COUNTA(Statistic!$A:$A)-ROW()+1&amp;"C"&amp;COLUMN(),FALSE)</f>
        <v>4.832693001443001E-2</v>
      </c>
      <c r="Q61">
        <f ca="1">INDIRECT("Statistic!R"&amp;COUNTA(Statistic!$A:$A)-ROW()+1&amp;"C"&amp;COLUMN(),FALSE)</f>
        <v>5</v>
      </c>
      <c r="R61">
        <f ca="1">INDIRECT("Statistic!R"&amp;COUNTA(Statistic!$A:$A)-ROW()+1&amp;"C"&amp;COLUMN(),FALSE)</f>
        <v>41</v>
      </c>
      <c r="S61">
        <f ca="1">INDIRECT("Statistic!R"&amp;COUNTA(Statistic!$A:$A)-ROW()+1&amp;"C"&amp;COLUMN(),FALSE)</f>
        <v>20</v>
      </c>
      <c r="T61">
        <f ca="1">INDIRECT("Statistic!R"&amp;COUNTA(Statistic!$A:$A)-ROW()+1&amp;"C"&amp;COLUMN(),FALSE)</f>
        <v>33</v>
      </c>
      <c r="U61">
        <f ca="1">INDIRECT("Statistic!R"&amp;COUNTA(Statistic!$A:$A)-ROW()+1&amp;"C"&amp;COLUMN(),FALSE)</f>
        <v>40</v>
      </c>
      <c r="V61">
        <f ca="1">INDIRECT("Statistic!R"&amp;COUNTA(Statistic!$A:$A)-ROW()+1&amp;"C"&amp;COLUMN(),FALSE)</f>
        <v>3</v>
      </c>
      <c r="W61">
        <f ca="1">INDIRECT("Statistic!R"&amp;COUNTA(Statistic!$A:$A)-ROW()+1&amp;"C"&amp;COLUMN(),FALSE)</f>
        <v>6</v>
      </c>
    </row>
    <row r="62" spans="1:23" x14ac:dyDescent="0.25">
      <c r="A62" s="9">
        <f ca="1">INDIRECT("Statistic!R"&amp;COUNTA(Statistic!$A:$A)-ROW()+1&amp;"C"&amp;COLUMN(),FALSE)</f>
        <v>38562</v>
      </c>
      <c r="B62" s="10">
        <f ca="1">INDIRECT("Statistic!R"&amp;COUNTA(Statistic!$A:$A)-ROW()+1&amp;"C"&amp;COLUMN(),FALSE)</f>
        <v>2.8947368421052633E-3</v>
      </c>
      <c r="C62" s="10">
        <f ca="1">INDIRECT("Statistic!R"&amp;COUNTA(Statistic!$A:$A)-ROW()+1&amp;"C"&amp;COLUMN(),FALSE)</f>
        <v>1.8421052631578946E-2</v>
      </c>
      <c r="D62" s="10">
        <f ca="1">INDIRECT("Statistic!R"&amp;COUNTA(Statistic!$A:$A)-ROW()+1&amp;"C"&amp;COLUMN(),FALSE)</f>
        <v>1.5350877192982455E-2</v>
      </c>
      <c r="E62" s="10">
        <f ca="1">INDIRECT("Statistic!R"&amp;COUNTA(Statistic!$A:$A)-ROW()+1&amp;"C"&amp;COLUMN(),FALSE)</f>
        <v>1.7004048582995948E-3</v>
      </c>
      <c r="F62" s="10">
        <f ca="1">INDIRECT("Statistic!R"&amp;COUNTA(Statistic!$A:$A)-ROW()+1&amp;"C"&amp;COLUMN(),FALSE)</f>
        <v>1.7763157894736842E-2</v>
      </c>
      <c r="G62" s="10">
        <f ca="1">INDIRECT("Statistic!R"&amp;COUNTA(Statistic!$A:$A)-ROW()+1&amp;"C"&amp;COLUMN(),FALSE)</f>
        <v>1.425438596491228E-2</v>
      </c>
      <c r="H62" s="10">
        <f ca="1">INDIRECT("Statistic!R"&amp;COUNTA(Statistic!$A:$A)-ROW()+1&amp;"C"&amp;COLUMN(),FALSE)</f>
        <v>0.13125000000000001</v>
      </c>
      <c r="I62" s="10">
        <f ca="1">INDIRECT("Statistic!R"&amp;COUNTA(Statistic!$A:$A)-ROW()+1&amp;"C"&amp;COLUMN(),FALSE)</f>
        <v>5.6130229419703102E-2</v>
      </c>
      <c r="J62" s="10">
        <f ca="1">INDIRECT("Statistic!R"&amp;COUNTA(Statistic!$A:$A)-ROW()+1&amp;"C"&amp;COLUMN(),FALSE)</f>
        <v>2.368421052631579E-2</v>
      </c>
      <c r="K62" s="10">
        <f ca="1">INDIRECT("Statistic!R"&amp;COUNTA(Statistic!$A:$A)-ROW()+1&amp;"C"&amp;COLUMN(),FALSE)</f>
        <v>1.633393829401089E-3</v>
      </c>
      <c r="L62" s="10">
        <f ca="1">INDIRECT("Statistic!R"&amp;COUNTA(Statistic!$A:$A)-ROW()+1&amp;"C"&amp;COLUMN(),FALSE)</f>
        <v>1.0879561574565311E-2</v>
      </c>
      <c r="M62" s="10">
        <f ca="1">INDIRECT("Statistic!R"&amp;COUNTA(Statistic!$A:$A)-ROW()+1&amp;"C"&amp;COLUMN(),FALSE)</f>
        <v>0.14550438596491228</v>
      </c>
      <c r="N62" s="10">
        <f ca="1">INDIRECT("Statistic!R"&amp;COUNTA(Statistic!$A:$A)-ROW()+1&amp;"C"&amp;COLUMN(),FALSE)</f>
        <v>0.13125000000000001</v>
      </c>
      <c r="O62" s="10">
        <f ca="1">INDIRECT("Statistic!R"&amp;COUNTA(Statistic!$A:$A)-ROW()+1&amp;"C"&amp;COLUMN(),FALSE)</f>
        <v>0</v>
      </c>
      <c r="P62" s="10">
        <f ca="1">INDIRECT("Statistic!R"&amp;COUNTA(Statistic!$A:$A)-ROW()+1&amp;"C"&amp;COLUMN(),FALSE)</f>
        <v>4.7063667389470411E-2</v>
      </c>
      <c r="Q62">
        <f ca="1">INDIRECT("Statistic!R"&amp;COUNTA(Statistic!$A:$A)-ROW()+1&amp;"C"&amp;COLUMN(),FALSE)</f>
        <v>47</v>
      </c>
      <c r="R62">
        <f ca="1">INDIRECT("Statistic!R"&amp;COUNTA(Statistic!$A:$A)-ROW()+1&amp;"C"&amp;COLUMN(),FALSE)</f>
        <v>6</v>
      </c>
      <c r="S62">
        <f ca="1">INDIRECT("Statistic!R"&amp;COUNTA(Statistic!$A:$A)-ROW()+1&amp;"C"&amp;COLUMN(),FALSE)</f>
        <v>14</v>
      </c>
      <c r="T62">
        <f ca="1">INDIRECT("Statistic!R"&amp;COUNTA(Statistic!$A:$A)-ROW()+1&amp;"C"&amp;COLUMN(),FALSE)</f>
        <v>49</v>
      </c>
      <c r="U62">
        <f ca="1">INDIRECT("Statistic!R"&amp;COUNTA(Statistic!$A:$A)-ROW()+1&amp;"C"&amp;COLUMN(),FALSE)</f>
        <v>9</v>
      </c>
      <c r="V62">
        <f ca="1">INDIRECT("Statistic!R"&amp;COUNTA(Statistic!$A:$A)-ROW()+1&amp;"C"&amp;COLUMN(),FALSE)</f>
        <v>9</v>
      </c>
      <c r="W62">
        <f ca="1">INDIRECT("Statistic!R"&amp;COUNTA(Statistic!$A:$A)-ROW()+1&amp;"C"&amp;COLUMN(),FALSE)</f>
        <v>1</v>
      </c>
    </row>
    <row r="63" spans="1:23" x14ac:dyDescent="0.25">
      <c r="A63" s="9">
        <f ca="1">INDIRECT("Statistic!R"&amp;COUNTA(Statistic!$A:$A)-ROW()+1&amp;"C"&amp;COLUMN(),FALSE)</f>
        <v>38569</v>
      </c>
      <c r="B63" s="10">
        <f ca="1">INDIRECT("Statistic!R"&amp;COUNTA(Statistic!$A:$A)-ROW()+1&amp;"C"&amp;COLUMN(),FALSE)</f>
        <v>6.9264069264069264E-3</v>
      </c>
      <c r="C63" s="10">
        <f ca="1">INDIRECT("Statistic!R"&amp;COUNTA(Statistic!$A:$A)-ROW()+1&amp;"C"&amp;COLUMN(),FALSE)</f>
        <v>8.658008658008658E-3</v>
      </c>
      <c r="D63" s="10">
        <f ca="1">INDIRECT("Statistic!R"&amp;COUNTA(Statistic!$A:$A)-ROW()+1&amp;"C"&amp;COLUMN(),FALSE)</f>
        <v>1.9999999999999997E-2</v>
      </c>
      <c r="E63" s="10">
        <f ca="1">INDIRECT("Statistic!R"&amp;COUNTA(Statistic!$A:$A)-ROW()+1&amp;"C"&amp;COLUMN(),FALSE)</f>
        <v>7.7922077922077922E-3</v>
      </c>
      <c r="F63" s="10">
        <f ca="1">INDIRECT("Statistic!R"&amp;COUNTA(Statistic!$A:$A)-ROW()+1&amp;"C"&amp;COLUMN(),FALSE)</f>
        <v>3.8961038961038961E-3</v>
      </c>
      <c r="G63" s="10">
        <f ca="1">INDIRECT("Statistic!R"&amp;COUNTA(Statistic!$A:$A)-ROW()+1&amp;"C"&amp;COLUMN(),FALSE)</f>
        <v>2.097902097902098E-2</v>
      </c>
      <c r="H63" s="10">
        <f ca="1">INDIRECT("Statistic!R"&amp;COUNTA(Statistic!$A:$A)-ROW()+1&amp;"C"&amp;COLUMN(),FALSE)</f>
        <v>5.5411255411255411E-2</v>
      </c>
      <c r="I63" s="10">
        <f ca="1">INDIRECT("Statistic!R"&amp;COUNTA(Statistic!$A:$A)-ROW()+1&amp;"C"&amp;COLUMN(),FALSE)</f>
        <v>4.7272727272727272E-2</v>
      </c>
      <c r="J63" s="10">
        <f ca="1">INDIRECT("Statistic!R"&amp;COUNTA(Statistic!$A:$A)-ROW()+1&amp;"C"&amp;COLUMN(),FALSE)</f>
        <v>2.3376623376623377E-2</v>
      </c>
      <c r="K63" s="10">
        <f ca="1">INDIRECT("Statistic!R"&amp;COUNTA(Statistic!$A:$A)-ROW()+1&amp;"C"&amp;COLUMN(),FALSE)</f>
        <v>1.9656019656019656E-3</v>
      </c>
      <c r="L63" s="10">
        <f ca="1">INDIRECT("Statistic!R"&amp;COUNTA(Statistic!$A:$A)-ROW()+1&amp;"C"&amp;COLUMN(),FALSE)</f>
        <v>1.0565852101522923E-2</v>
      </c>
      <c r="M63" s="10">
        <f ca="1">INDIRECT("Statistic!R"&amp;COUNTA(Statistic!$A:$A)-ROW()+1&amp;"C"&amp;COLUMN(),FALSE)</f>
        <v>7.6390276390276388E-2</v>
      </c>
      <c r="N63" s="10">
        <f ca="1">INDIRECT("Statistic!R"&amp;COUNTA(Statistic!$A:$A)-ROW()+1&amp;"C"&amp;COLUMN(),FALSE)</f>
        <v>0.11688311688311688</v>
      </c>
      <c r="O63" s="10">
        <f ca="1">INDIRECT("Statistic!R"&amp;COUNTA(Statistic!$A:$A)-ROW()+1&amp;"C"&amp;COLUMN(),FALSE)</f>
        <v>0</v>
      </c>
      <c r="P63" s="10">
        <f ca="1">INDIRECT("Statistic!R"&amp;COUNTA(Statistic!$A:$A)-ROW()+1&amp;"C"&amp;COLUMN(),FALSE)</f>
        <v>4.4820758528741726E-2</v>
      </c>
      <c r="Q63">
        <f ca="1">INDIRECT("Statistic!R"&amp;COUNTA(Statistic!$A:$A)-ROW()+1&amp;"C"&amp;COLUMN(),FALSE)</f>
        <v>31</v>
      </c>
      <c r="R63">
        <f ca="1">INDIRECT("Statistic!R"&amp;COUNTA(Statistic!$A:$A)-ROW()+1&amp;"C"&amp;COLUMN(),FALSE)</f>
        <v>27</v>
      </c>
      <c r="S63">
        <f ca="1">INDIRECT("Statistic!R"&amp;COUNTA(Statistic!$A:$A)-ROW()+1&amp;"C"&amp;COLUMN(),FALSE)</f>
        <v>5</v>
      </c>
      <c r="T63">
        <f ca="1">INDIRECT("Statistic!R"&amp;COUNTA(Statistic!$A:$A)-ROW()+1&amp;"C"&amp;COLUMN(),FALSE)</f>
        <v>29</v>
      </c>
      <c r="U63">
        <f ca="1">INDIRECT("Statistic!R"&amp;COUNTA(Statistic!$A:$A)-ROW()+1&amp;"C"&amp;COLUMN(),FALSE)</f>
        <v>39</v>
      </c>
      <c r="V63">
        <f ca="1">INDIRECT("Statistic!R"&amp;COUNTA(Statistic!$A:$A)-ROW()+1&amp;"C"&amp;COLUMN(),FALSE)</f>
        <v>9</v>
      </c>
      <c r="W63">
        <f ca="1">INDIRECT("Statistic!R"&amp;COUNTA(Statistic!$A:$A)-ROW()+1&amp;"C"&amp;COLUMN(),FALSE)</f>
        <v>5</v>
      </c>
    </row>
    <row r="64" spans="1:23" x14ac:dyDescent="0.25">
      <c r="A64" s="9">
        <f ca="1">INDIRECT("Statistic!R"&amp;COUNTA(Statistic!$A:$A)-ROW()+1&amp;"C"&amp;COLUMN(),FALSE)</f>
        <v>38576</v>
      </c>
      <c r="B64" s="10">
        <f ca="1">INDIRECT("Statistic!R"&amp;COUNTA(Statistic!$A:$A)-ROW()+1&amp;"C"&amp;COLUMN(),FALSE)</f>
        <v>1.7094017094017092E-2</v>
      </c>
      <c r="C64" s="10">
        <f ca="1">INDIRECT("Statistic!R"&amp;COUNTA(Statistic!$A:$A)-ROW()+1&amp;"C"&amp;COLUMN(),FALSE)</f>
        <v>1.4102564102564103E-2</v>
      </c>
      <c r="D64" s="10">
        <f ca="1">INDIRECT("Statistic!R"&amp;COUNTA(Statistic!$A:$A)-ROW()+1&amp;"C"&amp;COLUMN(),FALSE)</f>
        <v>5.3050397877984091E-4</v>
      </c>
      <c r="E64" s="10">
        <f ca="1">INDIRECT("Statistic!R"&amp;COUNTA(Statistic!$A:$A)-ROW()+1&amp;"C"&amp;COLUMN(),FALSE)</f>
        <v>1.6923076923076923E-2</v>
      </c>
      <c r="F64" s="10">
        <f ca="1">INDIRECT("Statistic!R"&amp;COUNTA(Statistic!$A:$A)-ROW()+1&amp;"C"&amp;COLUMN(),FALSE)</f>
        <v>9.2307692307692316E-3</v>
      </c>
      <c r="G64" s="10">
        <f ca="1">INDIRECT("Statistic!R"&amp;COUNTA(Statistic!$A:$A)-ROW()+1&amp;"C"&amp;COLUMN(),FALSE)</f>
        <v>8.8541666666666671E-2</v>
      </c>
      <c r="H64" s="10">
        <f ca="1">INDIRECT("Statistic!R"&amp;COUNTA(Statistic!$A:$A)-ROW()+1&amp;"C"&amp;COLUMN(),FALSE)</f>
        <v>0.11538461538461539</v>
      </c>
      <c r="I64" s="10">
        <f ca="1">INDIRECT("Statistic!R"&amp;COUNTA(Statistic!$A:$A)-ROW()+1&amp;"C"&amp;COLUMN(),FALSE)</f>
        <v>5.7880931329207193E-2</v>
      </c>
      <c r="J64" s="10">
        <f ca="1">INDIRECT("Statistic!R"&amp;COUNTA(Statistic!$A:$A)-ROW()+1&amp;"C"&amp;COLUMN(),FALSE)</f>
        <v>2.3076923076923078E-2</v>
      </c>
      <c r="K64" s="10">
        <f ca="1">INDIRECT("Statistic!R"&amp;COUNTA(Statistic!$A:$A)-ROW()+1&amp;"C"&amp;COLUMN(),FALSE)</f>
        <v>5.3050397877984091E-4</v>
      </c>
      <c r="L64" s="10">
        <f ca="1">INDIRECT("Statistic!R"&amp;COUNTA(Statistic!$A:$A)-ROW()+1&amp;"C"&amp;COLUMN(),FALSE)</f>
        <v>1.0677016165599185E-2</v>
      </c>
      <c r="M64" s="10">
        <f ca="1">INDIRECT("Statistic!R"&amp;COUNTA(Statistic!$A:$A)-ROW()+1&amp;"C"&amp;COLUMN(),FALSE)</f>
        <v>0.20392628205128205</v>
      </c>
      <c r="N64" s="10">
        <f ca="1">INDIRECT("Statistic!R"&amp;COUNTA(Statistic!$A:$A)-ROW()+1&amp;"C"&amp;COLUMN(),FALSE)</f>
        <v>0.11538461538461539</v>
      </c>
      <c r="O64" s="10">
        <f ca="1">INDIRECT("Statistic!R"&amp;COUNTA(Statistic!$A:$A)-ROW()+1&amp;"C"&amp;COLUMN(),FALSE)</f>
        <v>0</v>
      </c>
      <c r="P64" s="10">
        <f ca="1">INDIRECT("Statistic!R"&amp;COUNTA(Statistic!$A:$A)-ROW()+1&amp;"C"&amp;COLUMN(),FALSE)</f>
        <v>4.9308398573104456E-2</v>
      </c>
      <c r="Q64">
        <f ca="1">INDIRECT("Statistic!R"&amp;COUNTA(Statistic!$A:$A)-ROW()+1&amp;"C"&amp;COLUMN(),FALSE)</f>
        <v>8</v>
      </c>
      <c r="R64">
        <f ca="1">INDIRECT("Statistic!R"&amp;COUNTA(Statistic!$A:$A)-ROW()+1&amp;"C"&amp;COLUMN(),FALSE)</f>
        <v>16</v>
      </c>
      <c r="S64">
        <f ca="1">INDIRECT("Statistic!R"&amp;COUNTA(Statistic!$A:$A)-ROW()+1&amp;"C"&amp;COLUMN(),FALSE)</f>
        <v>50</v>
      </c>
      <c r="T64">
        <f ca="1">INDIRECT("Statistic!R"&amp;COUNTA(Statistic!$A:$A)-ROW()+1&amp;"C"&amp;COLUMN(),FALSE)</f>
        <v>10</v>
      </c>
      <c r="U64">
        <f ca="1">INDIRECT("Statistic!R"&amp;COUNTA(Statistic!$A:$A)-ROW()+1&amp;"C"&amp;COLUMN(),FALSE)</f>
        <v>28</v>
      </c>
      <c r="V64">
        <f ca="1">INDIRECT("Statistic!R"&amp;COUNTA(Statistic!$A:$A)-ROW()+1&amp;"C"&amp;COLUMN(),FALSE)</f>
        <v>3</v>
      </c>
      <c r="W64">
        <f ca="1">INDIRECT("Statistic!R"&amp;COUNTA(Statistic!$A:$A)-ROW()+1&amp;"C"&amp;COLUMN(),FALSE)</f>
        <v>1</v>
      </c>
    </row>
    <row r="65" spans="1:23" x14ac:dyDescent="0.25">
      <c r="A65" s="9">
        <f ca="1">INDIRECT("Statistic!R"&amp;COUNTA(Statistic!$A:$A)-ROW()+1&amp;"C"&amp;COLUMN(),FALSE)</f>
        <v>38583</v>
      </c>
      <c r="B65" s="10">
        <f ca="1">INDIRECT("Statistic!R"&amp;COUNTA(Statistic!$A:$A)-ROW()+1&amp;"C"&amp;COLUMN(),FALSE)</f>
        <v>2.7848101265822785E-3</v>
      </c>
      <c r="C65" s="10">
        <f ca="1">INDIRECT("Statistic!R"&amp;COUNTA(Statistic!$A:$A)-ROW()+1&amp;"C"&amp;COLUMN(),FALSE)</f>
        <v>2.2278481012658228E-2</v>
      </c>
      <c r="D65" s="10">
        <f ca="1">INDIRECT("Statistic!R"&amp;COUNTA(Statistic!$A:$A)-ROW()+1&amp;"C"&amp;COLUMN(),FALSE)</f>
        <v>1.7721518987341773E-2</v>
      </c>
      <c r="E65" s="10">
        <f ca="1">INDIRECT("Statistic!R"&amp;COUNTA(Statistic!$A:$A)-ROW()+1&amp;"C"&amp;COLUMN(),FALSE)</f>
        <v>1.1814345991561181E-2</v>
      </c>
      <c r="F65" s="10">
        <f ca="1">INDIRECT("Statistic!R"&amp;COUNTA(Statistic!$A:$A)-ROW()+1&amp;"C"&amp;COLUMN(),FALSE)</f>
        <v>2.9535864978902952E-3</v>
      </c>
      <c r="G65" s="10">
        <f ca="1">INDIRECT("Statistic!R"&amp;COUNTA(Statistic!$A:$A)-ROW()+1&amp;"C"&amp;COLUMN(),FALSE)</f>
        <v>6.7014147431124355E-2</v>
      </c>
      <c r="H65" s="10">
        <f ca="1">INDIRECT("Statistic!R"&amp;COUNTA(Statistic!$A:$A)-ROW()+1&amp;"C"&amp;COLUMN(),FALSE)</f>
        <v>6.7811934900542506E-2</v>
      </c>
      <c r="I65" s="10">
        <f ca="1">INDIRECT("Statistic!R"&amp;COUNTA(Statistic!$A:$A)-ROW()+1&amp;"C"&amp;COLUMN(),FALSE)</f>
        <v>5.7552742616033756E-2</v>
      </c>
      <c r="J65" s="10">
        <f ca="1">INDIRECT("Statistic!R"&amp;COUNTA(Statistic!$A:$A)-ROW()+1&amp;"C"&amp;COLUMN(),FALSE)</f>
        <v>2.2784810126582278E-2</v>
      </c>
      <c r="K65" s="10">
        <f ca="1">INDIRECT("Statistic!R"&amp;COUNTA(Statistic!$A:$A)-ROW()+1&amp;"C"&amp;COLUMN(),FALSE)</f>
        <v>1.2399896667527773E-3</v>
      </c>
      <c r="L65" s="10">
        <f ca="1">INDIRECT("Statistic!R"&amp;COUNTA(Statistic!$A:$A)-ROW()+1&amp;"C"&amp;COLUMN(),FALSE)</f>
        <v>1.0359341381671267E-2</v>
      </c>
      <c r="M65" s="10">
        <f ca="1">INDIRECT("Statistic!R"&amp;COUNTA(Statistic!$A:$A)-ROW()+1&amp;"C"&amp;COLUMN(),FALSE)</f>
        <v>0.13482608233166687</v>
      </c>
      <c r="N65" s="10">
        <f ca="1">INDIRECT("Statistic!R"&amp;COUNTA(Statistic!$A:$A)-ROW()+1&amp;"C"&amp;COLUMN(),FALSE)</f>
        <v>0.10689170182841068</v>
      </c>
      <c r="O65" s="10">
        <f ca="1">INDIRECT("Statistic!R"&amp;COUNTA(Statistic!$A:$A)-ROW()+1&amp;"C"&amp;COLUMN(),FALSE)</f>
        <v>0</v>
      </c>
      <c r="P65" s="10">
        <f ca="1">INDIRECT("Statistic!R"&amp;COUNTA(Statistic!$A:$A)-ROW()+1&amp;"C"&amp;COLUMN(),FALSE)</f>
        <v>4.4773882654327551E-2</v>
      </c>
      <c r="Q65">
        <f ca="1">INDIRECT("Statistic!R"&amp;COUNTA(Statistic!$A:$A)-ROW()+1&amp;"C"&amp;COLUMN(),FALSE)</f>
        <v>46</v>
      </c>
      <c r="R65">
        <f ca="1">INDIRECT("Statistic!R"&amp;COUNTA(Statistic!$A:$A)-ROW()+1&amp;"C"&amp;COLUMN(),FALSE)</f>
        <v>3</v>
      </c>
      <c r="S65">
        <f ca="1">INDIRECT("Statistic!R"&amp;COUNTA(Statistic!$A:$A)-ROW()+1&amp;"C"&amp;COLUMN(),FALSE)</f>
        <v>8</v>
      </c>
      <c r="T65">
        <f ca="1">INDIRECT("Statistic!R"&amp;COUNTA(Statistic!$A:$A)-ROW()+1&amp;"C"&amp;COLUMN(),FALSE)</f>
        <v>20</v>
      </c>
      <c r="U65">
        <f ca="1">INDIRECT("Statistic!R"&amp;COUNTA(Statistic!$A:$A)-ROW()+1&amp;"C"&amp;COLUMN(),FALSE)</f>
        <v>44</v>
      </c>
      <c r="V65">
        <f ca="1">INDIRECT("Statistic!R"&amp;COUNTA(Statistic!$A:$A)-ROW()+1&amp;"C"&amp;COLUMN(),FALSE)</f>
        <v>5</v>
      </c>
      <c r="W65">
        <f ca="1">INDIRECT("Statistic!R"&amp;COUNTA(Statistic!$A:$A)-ROW()+1&amp;"C"&amp;COLUMN(),FALSE)</f>
        <v>4</v>
      </c>
    </row>
    <row r="66" spans="1:23" x14ac:dyDescent="0.25">
      <c r="A66" s="9">
        <f ca="1">INDIRECT("Statistic!R"&amp;COUNTA(Statistic!$A:$A)-ROW()+1&amp;"C"&amp;COLUMN(),FALSE)</f>
        <v>38590</v>
      </c>
      <c r="B66" s="10">
        <f ca="1">INDIRECT("Statistic!R"&amp;COUNTA(Statistic!$A:$A)-ROW()+1&amp;"C"&amp;COLUMN(),FALSE)</f>
        <v>9.3750000000000014E-3</v>
      </c>
      <c r="C66" s="10">
        <f ca="1">INDIRECT("Statistic!R"&amp;COUNTA(Statistic!$A:$A)-ROW()+1&amp;"C"&amp;COLUMN(),FALSE)</f>
        <v>1.7721518987341772E-3</v>
      </c>
      <c r="D66" s="10">
        <f ca="1">INDIRECT("Statistic!R"&amp;COUNTA(Statistic!$A:$A)-ROW()+1&amp;"C"&amp;COLUMN(),FALSE)</f>
        <v>1.1428571428571429E-2</v>
      </c>
      <c r="E66" s="10">
        <f ca="1">INDIRECT("Statistic!R"&amp;COUNTA(Statistic!$A:$A)-ROW()+1&amp;"C"&amp;COLUMN(),FALSE)</f>
        <v>3.0434782608695656E-3</v>
      </c>
      <c r="F66" s="10">
        <f ca="1">INDIRECT("Statistic!R"&amp;COUNTA(Statistic!$A:$A)-ROW()+1&amp;"C"&amp;COLUMN(),FALSE)</f>
        <v>2.8571428571428571E-3</v>
      </c>
      <c r="G66" s="10">
        <f ca="1">INDIRECT("Statistic!R"&amp;COUNTA(Statistic!$A:$A)-ROW()+1&amp;"C"&amp;COLUMN(),FALSE)</f>
        <v>1.9791666666666666E-2</v>
      </c>
      <c r="H66" s="10">
        <f ca="1">INDIRECT("Statistic!R"&amp;COUNTA(Statistic!$A:$A)-ROW()+1&amp;"C"&amp;COLUMN(),FALSE)</f>
        <v>5.9765624999999996E-2</v>
      </c>
      <c r="I66" s="10">
        <f ca="1">INDIRECT("Statistic!R"&amp;COUNTA(Statistic!$A:$A)-ROW()+1&amp;"C"&amp;COLUMN(),FALSE)</f>
        <v>2.8476344445318026E-2</v>
      </c>
      <c r="J66" s="10">
        <f ca="1">INDIRECT("Statistic!R"&amp;COUNTA(Statistic!$A:$A)-ROW()+1&amp;"C"&amp;COLUMN(),FALSE)</f>
        <v>2.2499999999999999E-2</v>
      </c>
      <c r="K66" s="10">
        <f ca="1">INDIRECT("Statistic!R"&amp;COUNTA(Statistic!$A:$A)-ROW()+1&amp;"C"&amp;COLUMN(),FALSE)</f>
        <v>1.7721518987341772E-3</v>
      </c>
      <c r="L66" s="10">
        <f ca="1">INDIRECT("Statistic!R"&amp;COUNTA(Statistic!$A:$A)-ROW()+1&amp;"C"&amp;COLUMN(),FALSE)</f>
        <v>1.0484725520187503E-2</v>
      </c>
      <c r="M66" s="10">
        <f ca="1">INDIRECT("Statistic!R"&amp;COUNTA(Statistic!$A:$A)-ROW()+1&amp;"C"&amp;COLUMN(),FALSE)</f>
        <v>7.9557291666666669E-2</v>
      </c>
      <c r="N66" s="10">
        <f ca="1">INDIRECT("Statistic!R"&amp;COUNTA(Statistic!$A:$A)-ROW()+1&amp;"C"&amp;COLUMN(),FALSE)</f>
        <v>0.10555555555555554</v>
      </c>
      <c r="O66" s="10">
        <f ca="1">INDIRECT("Statistic!R"&amp;COUNTA(Statistic!$A:$A)-ROW()+1&amp;"C"&amp;COLUMN(),FALSE)</f>
        <v>0</v>
      </c>
      <c r="P66" s="10">
        <f ca="1">INDIRECT("Statistic!R"&amp;COUNTA(Statistic!$A:$A)-ROW()+1&amp;"C"&amp;COLUMN(),FALSE)</f>
        <v>4.4144168952303144E-2</v>
      </c>
      <c r="Q66">
        <f ca="1">INDIRECT("Statistic!R"&amp;COUNTA(Statistic!$A:$A)-ROW()+1&amp;"C"&amp;COLUMN(),FALSE)</f>
        <v>25</v>
      </c>
      <c r="R66">
        <f ca="1">INDIRECT("Statistic!R"&amp;COUNTA(Statistic!$A:$A)-ROW()+1&amp;"C"&amp;COLUMN(),FALSE)</f>
        <v>50</v>
      </c>
      <c r="S66">
        <f ca="1">INDIRECT("Statistic!R"&amp;COUNTA(Statistic!$A:$A)-ROW()+1&amp;"C"&amp;COLUMN(),FALSE)</f>
        <v>22</v>
      </c>
      <c r="T66">
        <f ca="1">INDIRECT("Statistic!R"&amp;COUNTA(Statistic!$A:$A)-ROW()+1&amp;"C"&amp;COLUMN(),FALSE)</f>
        <v>46</v>
      </c>
      <c r="U66">
        <f ca="1">INDIRECT("Statistic!R"&amp;COUNTA(Statistic!$A:$A)-ROW()+1&amp;"C"&amp;COLUMN(),FALSE)</f>
        <v>47</v>
      </c>
      <c r="V66">
        <f ca="1">INDIRECT("Statistic!R"&amp;COUNTA(Statistic!$A:$A)-ROW()+1&amp;"C"&amp;COLUMN(),FALSE)</f>
        <v>9</v>
      </c>
      <c r="W66">
        <f ca="1">INDIRECT("Statistic!R"&amp;COUNTA(Statistic!$A:$A)-ROW()+1&amp;"C"&amp;COLUMN(),FALSE)</f>
        <v>4</v>
      </c>
    </row>
    <row r="67" spans="1:23" x14ac:dyDescent="0.25">
      <c r="A67" s="9">
        <f ca="1">INDIRECT("Statistic!R"&amp;COUNTA(Statistic!$A:$A)-ROW()+1&amp;"C"&amp;COLUMN(),FALSE)</f>
        <v>38597</v>
      </c>
      <c r="B67" s="10">
        <f ca="1">INDIRECT("Statistic!R"&amp;COUNTA(Statistic!$A:$A)-ROW()+1&amp;"C"&amp;COLUMN(),FALSE)</f>
        <v>1.3468013468013467E-2</v>
      </c>
      <c r="C67" s="10">
        <f ca="1">INDIRECT("Statistic!R"&amp;COUNTA(Statistic!$A:$A)-ROW()+1&amp;"C"&amp;COLUMN(),FALSE)</f>
        <v>1.6296296296296295E-2</v>
      </c>
      <c r="D67" s="10">
        <f ca="1">INDIRECT("Statistic!R"&amp;COUNTA(Statistic!$A:$A)-ROW()+1&amp;"C"&amp;COLUMN(),FALSE)</f>
        <v>8.4656084656084644E-3</v>
      </c>
      <c r="E67" s="10">
        <f ca="1">INDIRECT("Statistic!R"&amp;COUNTA(Statistic!$A:$A)-ROW()+1&amp;"C"&amp;COLUMN(),FALSE)</f>
        <v>2.2222222222222223E-2</v>
      </c>
      <c r="F67" s="10">
        <f ca="1">INDIRECT("Statistic!R"&amp;COUNTA(Statistic!$A:$A)-ROW()+1&amp;"C"&amp;COLUMN(),FALSE)</f>
        <v>1.0973936899862825E-2</v>
      </c>
      <c r="G67" s="10">
        <f ca="1">INDIRECT("Statistic!R"&amp;COUNTA(Statistic!$A:$A)-ROW()+1&amp;"C"&amp;COLUMN(),FALSE)</f>
        <v>3.2921810699588473E-2</v>
      </c>
      <c r="H67" s="10">
        <f ca="1">INDIRECT("Statistic!R"&amp;COUNTA(Statistic!$A:$A)-ROW()+1&amp;"C"&amp;COLUMN(),FALSE)</f>
        <v>1.9607843137254902E-2</v>
      </c>
      <c r="I67" s="10">
        <f ca="1">INDIRECT("Statistic!R"&amp;COUNTA(Statistic!$A:$A)-ROW()+1&amp;"C"&amp;COLUMN(),FALSE)</f>
        <v>7.1426077352003278E-2</v>
      </c>
      <c r="J67" s="10">
        <f ca="1">INDIRECT("Statistic!R"&amp;COUNTA(Statistic!$A:$A)-ROW()+1&amp;"C"&amp;COLUMN(),FALSE)</f>
        <v>2.2222222222222223E-2</v>
      </c>
      <c r="K67" s="10">
        <f ca="1">INDIRECT("Statistic!R"&amp;COUNTA(Statistic!$A:$A)-ROW()+1&amp;"C"&amp;COLUMN(),FALSE)</f>
        <v>1.1574074074074073E-3</v>
      </c>
      <c r="L67" s="10">
        <f ca="1">INDIRECT("Statistic!R"&amp;COUNTA(Statistic!$A:$A)-ROW()+1&amp;"C"&amp;COLUMN(),FALSE)</f>
        <v>1.0840547448972386E-2</v>
      </c>
      <c r="M67" s="10">
        <f ca="1">INDIRECT("Statistic!R"&amp;COUNTA(Statistic!$A:$A)-ROW()+1&amp;"C"&amp;COLUMN(),FALSE)</f>
        <v>5.2529653836843375E-2</v>
      </c>
      <c r="N67" s="10">
        <f ca="1">INDIRECT("Statistic!R"&amp;COUNTA(Statistic!$A:$A)-ROW()+1&amp;"C"&amp;COLUMN(),FALSE)</f>
        <v>0.10425240054869683</v>
      </c>
      <c r="O67" s="10">
        <f ca="1">INDIRECT("Statistic!R"&amp;COUNTA(Statistic!$A:$A)-ROW()+1&amp;"C"&amp;COLUMN(),FALSE)</f>
        <v>0</v>
      </c>
      <c r="P67" s="10">
        <f ca="1">INDIRECT("Statistic!R"&amp;COUNTA(Statistic!$A:$A)-ROW()+1&amp;"C"&amp;COLUMN(),FALSE)</f>
        <v>4.5208159792687552E-2</v>
      </c>
      <c r="Q67">
        <f ca="1">INDIRECT("Statistic!R"&amp;COUNTA(Statistic!$A:$A)-ROW()+1&amp;"C"&amp;COLUMN(),FALSE)</f>
        <v>19</v>
      </c>
      <c r="R67">
        <f ca="1">INDIRECT("Statistic!R"&amp;COUNTA(Statistic!$A:$A)-ROW()+1&amp;"C"&amp;COLUMN(),FALSE)</f>
        <v>14</v>
      </c>
      <c r="S67">
        <f ca="1">INDIRECT("Statistic!R"&amp;COUNTA(Statistic!$A:$A)-ROW()+1&amp;"C"&amp;COLUMN(),FALSE)</f>
        <v>27</v>
      </c>
      <c r="T67">
        <f ca="1">INDIRECT("Statistic!R"&amp;COUNTA(Statistic!$A:$A)-ROW()+1&amp;"C"&amp;COLUMN(),FALSE)</f>
        <v>1</v>
      </c>
      <c r="U67">
        <f ca="1">INDIRECT("Statistic!R"&amp;COUNTA(Statistic!$A:$A)-ROW()+1&amp;"C"&amp;COLUMN(),FALSE)</f>
        <v>24</v>
      </c>
      <c r="V67">
        <f ca="1">INDIRECT("Statistic!R"&amp;COUNTA(Statistic!$A:$A)-ROW()+1&amp;"C"&amp;COLUMN(),FALSE)</f>
        <v>7</v>
      </c>
      <c r="W67">
        <f ca="1">INDIRECT("Statistic!R"&amp;COUNTA(Statistic!$A:$A)-ROW()+1&amp;"C"&amp;COLUMN(),FALSE)</f>
        <v>9</v>
      </c>
    </row>
    <row r="68" spans="1:23" x14ac:dyDescent="0.25">
      <c r="A68" s="9">
        <f ca="1">INDIRECT("Statistic!R"&amp;COUNTA(Statistic!$A:$A)-ROW()+1&amp;"C"&amp;COLUMN(),FALSE)</f>
        <v>38604</v>
      </c>
      <c r="B68" s="10">
        <f ca="1">INDIRECT("Statistic!R"&amp;COUNTA(Statistic!$A:$A)-ROW()+1&amp;"C"&amp;COLUMN(),FALSE)</f>
        <v>1.6463414634146342E-2</v>
      </c>
      <c r="C68" s="10">
        <f ca="1">INDIRECT("Statistic!R"&amp;COUNTA(Statistic!$A:$A)-ROW()+1&amp;"C"&amp;COLUMN(),FALSE)</f>
        <v>2.1286031042128607E-2</v>
      </c>
      <c r="D68" s="10">
        <f ca="1">INDIRECT("Statistic!R"&amp;COUNTA(Statistic!$A:$A)-ROW()+1&amp;"C"&amp;COLUMN(),FALSE)</f>
        <v>1.1149825783972125E-2</v>
      </c>
      <c r="E68" s="10">
        <f ca="1">INDIRECT("Statistic!R"&amp;COUNTA(Statistic!$A:$A)-ROW()+1&amp;"C"&amp;COLUMN(),FALSE)</f>
        <v>8.3623693379790941E-3</v>
      </c>
      <c r="F68" s="10">
        <f ca="1">INDIRECT("Statistic!R"&amp;COUNTA(Statistic!$A:$A)-ROW()+1&amp;"C"&amp;COLUMN(),FALSE)</f>
        <v>2.6829268292682929E-3</v>
      </c>
      <c r="G68" s="10">
        <f ca="1">INDIRECT("Statistic!R"&amp;COUNTA(Statistic!$A:$A)-ROW()+1&amp;"C"&amp;COLUMN(),FALSE)</f>
        <v>2.5745257452574527E-2</v>
      </c>
      <c r="H68" s="10">
        <f ca="1">INDIRECT("Statistic!R"&amp;COUNTA(Statistic!$A:$A)-ROW()+1&amp;"C"&amp;COLUMN(),FALSE)</f>
        <v>5.8106169296987087E-2</v>
      </c>
      <c r="I68" s="10">
        <f ca="1">INDIRECT("Statistic!R"&amp;COUNTA(Statistic!$A:$A)-ROW()+1&amp;"C"&amp;COLUMN(),FALSE)</f>
        <v>5.9944567627494463E-2</v>
      </c>
      <c r="J68" s="10">
        <f ca="1">INDIRECT("Statistic!R"&amp;COUNTA(Statistic!$A:$A)-ROW()+1&amp;"C"&amp;COLUMN(),FALSE)</f>
        <v>2.4146341463414635E-2</v>
      </c>
      <c r="K68" s="10">
        <f ca="1">INDIRECT("Statistic!R"&amp;COUNTA(Statistic!$A:$A)-ROW()+1&amp;"C"&amp;COLUMN(),FALSE)</f>
        <v>2.2865853658536588E-3</v>
      </c>
      <c r="L68" s="10">
        <f ca="1">INDIRECT("Statistic!R"&amp;COUNTA(Statistic!$A:$A)-ROW()+1&amp;"C"&amp;COLUMN(),FALSE)</f>
        <v>1.0812892614547669E-2</v>
      </c>
      <c r="M68" s="10">
        <f ca="1">INDIRECT("Statistic!R"&amp;COUNTA(Statistic!$A:$A)-ROW()+1&amp;"C"&amp;COLUMN(),FALSE)</f>
        <v>8.3851426749561614E-2</v>
      </c>
      <c r="N68" s="10">
        <f ca="1">INDIRECT("Statistic!R"&amp;COUNTA(Statistic!$A:$A)-ROW()+1&amp;"C"&amp;COLUMN(),FALSE)</f>
        <v>0.10941734417344173</v>
      </c>
      <c r="O68" s="10">
        <f ca="1">INDIRECT("Statistic!R"&amp;COUNTA(Statistic!$A:$A)-ROW()+1&amp;"C"&amp;COLUMN(),FALSE)</f>
        <v>0</v>
      </c>
      <c r="P68" s="10">
        <f ca="1">INDIRECT("Statistic!R"&amp;COUNTA(Statistic!$A:$A)-ROW()+1&amp;"C"&amp;COLUMN(),FALSE)</f>
        <v>4.7330154604988482E-2</v>
      </c>
      <c r="Q68">
        <f ca="1">INDIRECT("Statistic!R"&amp;COUNTA(Statistic!$A:$A)-ROW()+1&amp;"C"&amp;COLUMN(),FALSE)</f>
        <v>14</v>
      </c>
      <c r="R68">
        <f ca="1">INDIRECT("Statistic!R"&amp;COUNTA(Statistic!$A:$A)-ROW()+1&amp;"C"&amp;COLUMN(),FALSE)</f>
        <v>5</v>
      </c>
      <c r="S68">
        <f ca="1">INDIRECT("Statistic!R"&amp;COUNTA(Statistic!$A:$A)-ROW()+1&amp;"C"&amp;COLUMN(),FALSE)</f>
        <v>23</v>
      </c>
      <c r="T68">
        <f ca="1">INDIRECT("Statistic!R"&amp;COUNTA(Statistic!$A:$A)-ROW()+1&amp;"C"&amp;COLUMN(),FALSE)</f>
        <v>28</v>
      </c>
      <c r="U68">
        <f ca="1">INDIRECT("Statistic!R"&amp;COUNTA(Statistic!$A:$A)-ROW()+1&amp;"C"&amp;COLUMN(),FALSE)</f>
        <v>49</v>
      </c>
      <c r="V68">
        <f ca="1">INDIRECT("Statistic!R"&amp;COUNTA(Statistic!$A:$A)-ROW()+1&amp;"C"&amp;COLUMN(),FALSE)</f>
        <v>9</v>
      </c>
      <c r="W68">
        <f ca="1">INDIRECT("Statistic!R"&amp;COUNTA(Statistic!$A:$A)-ROW()+1&amp;"C"&amp;COLUMN(),FALSE)</f>
        <v>6</v>
      </c>
    </row>
    <row r="69" spans="1:23" x14ac:dyDescent="0.25">
      <c r="A69" s="9">
        <f ca="1">INDIRECT("Statistic!R"&amp;COUNTA(Statistic!$A:$A)-ROW()+1&amp;"C"&amp;COLUMN(),FALSE)</f>
        <v>38611</v>
      </c>
      <c r="B69" s="10">
        <f ca="1">INDIRECT("Statistic!R"&amp;COUNTA(Statistic!$A:$A)-ROW()+1&amp;"C"&amp;COLUMN(),FALSE)</f>
        <v>7.8313253012048199E-3</v>
      </c>
      <c r="C69" s="10">
        <f ca="1">INDIRECT("Statistic!R"&amp;COUNTA(Statistic!$A:$A)-ROW()+1&amp;"C"&amp;COLUMN(),FALSE)</f>
        <v>1.4056224899598395E-2</v>
      </c>
      <c r="D69" s="10">
        <f ca="1">INDIRECT("Statistic!R"&amp;COUNTA(Statistic!$A:$A)-ROW()+1&amp;"C"&amp;COLUMN(),FALSE)</f>
        <v>2.1686746987951808E-3</v>
      </c>
      <c r="E69" s="10">
        <f ca="1">INDIRECT("Statistic!R"&amp;COUNTA(Statistic!$A:$A)-ROW()+1&amp;"C"&amp;COLUMN(),FALSE)</f>
        <v>1.8400876232201532E-2</v>
      </c>
      <c r="F69" s="10">
        <f ca="1">INDIRECT("Statistic!R"&amp;COUNTA(Statistic!$A:$A)-ROW()+1&amp;"C"&amp;COLUMN(),FALSE)</f>
        <v>1.4457831325301205E-2</v>
      </c>
      <c r="G69" s="10">
        <f ca="1">INDIRECT("Statistic!R"&amp;COUNTA(Statistic!$A:$A)-ROW()+1&amp;"C"&amp;COLUMN(),FALSE)</f>
        <v>3.8403614457831324E-2</v>
      </c>
      <c r="H69" s="10">
        <f ca="1">INDIRECT("Statistic!R"&amp;COUNTA(Statistic!$A:$A)-ROW()+1&amp;"C"&amp;COLUMN(),FALSE)</f>
        <v>7.6305220883534128E-2</v>
      </c>
      <c r="I69" s="10">
        <f ca="1">INDIRECT("Statistic!R"&amp;COUNTA(Statistic!$A:$A)-ROW()+1&amp;"C"&amp;COLUMN(),FALSE)</f>
        <v>5.6914932457101136E-2</v>
      </c>
      <c r="J69" s="10">
        <f ca="1">INDIRECT("Statistic!R"&amp;COUNTA(Statistic!$A:$A)-ROW()+1&amp;"C"&amp;COLUMN(),FALSE)</f>
        <v>2.6506024096385541E-2</v>
      </c>
      <c r="K69" s="10">
        <f ca="1">INDIRECT("Statistic!R"&amp;COUNTA(Statistic!$A:$A)-ROW()+1&amp;"C"&amp;COLUMN(),FALSE)</f>
        <v>2.1686746987951808E-3</v>
      </c>
      <c r="L69" s="10">
        <f ca="1">INDIRECT("Statistic!R"&amp;COUNTA(Statistic!$A:$A)-ROW()+1&amp;"C"&amp;COLUMN(),FALSE)</f>
        <v>1.0852049633288879E-2</v>
      </c>
      <c r="M69" s="10">
        <f ca="1">INDIRECT("Statistic!R"&amp;COUNTA(Statistic!$A:$A)-ROW()+1&amp;"C"&amp;COLUMN(),FALSE)</f>
        <v>0.11470883534136544</v>
      </c>
      <c r="N69" s="10">
        <f ca="1">INDIRECT("Statistic!R"&amp;COUNTA(Statistic!$A:$A)-ROW()+1&amp;"C"&amp;COLUMN(),FALSE)</f>
        <v>0.11990820424555365</v>
      </c>
      <c r="O69" s="10">
        <f ca="1">INDIRECT("Statistic!R"&amp;COUNTA(Statistic!$A:$A)-ROW()+1&amp;"C"&amp;COLUMN(),FALSE)</f>
        <v>0</v>
      </c>
      <c r="P69" s="10">
        <f ca="1">INDIRECT("Statistic!R"&amp;COUNTA(Statistic!$A:$A)-ROW()+1&amp;"C"&amp;COLUMN(),FALSE)</f>
        <v>4.9383362606650494E-2</v>
      </c>
      <c r="Q69">
        <f ca="1">INDIRECT("Statistic!R"&amp;COUNTA(Statistic!$A:$A)-ROW()+1&amp;"C"&amp;COLUMN(),FALSE)</f>
        <v>30</v>
      </c>
      <c r="R69">
        <f ca="1">INDIRECT("Statistic!R"&amp;COUNTA(Statistic!$A:$A)-ROW()+1&amp;"C"&amp;COLUMN(),FALSE)</f>
        <v>17</v>
      </c>
      <c r="S69">
        <f ca="1">INDIRECT("Statistic!R"&amp;COUNTA(Statistic!$A:$A)-ROW()+1&amp;"C"&amp;COLUMN(),FALSE)</f>
        <v>50</v>
      </c>
      <c r="T69">
        <f ca="1">INDIRECT("Statistic!R"&amp;COUNTA(Statistic!$A:$A)-ROW()+1&amp;"C"&amp;COLUMN(),FALSE)</f>
        <v>9</v>
      </c>
      <c r="U69">
        <f ca="1">INDIRECT("Statistic!R"&amp;COUNTA(Statistic!$A:$A)-ROW()+1&amp;"C"&amp;COLUMN(),FALSE)</f>
        <v>16</v>
      </c>
      <c r="V69">
        <f ca="1">INDIRECT("Statistic!R"&amp;COUNTA(Statistic!$A:$A)-ROW()+1&amp;"C"&amp;COLUMN(),FALSE)</f>
        <v>7</v>
      </c>
      <c r="W69">
        <f ca="1">INDIRECT("Statistic!R"&amp;COUNTA(Statistic!$A:$A)-ROW()+1&amp;"C"&amp;COLUMN(),FALSE)</f>
        <v>4</v>
      </c>
    </row>
    <row r="70" spans="1:23" x14ac:dyDescent="0.25">
      <c r="A70" s="9">
        <f ca="1">INDIRECT("Statistic!R"&amp;COUNTA(Statistic!$A:$A)-ROW()+1&amp;"C"&amp;COLUMN(),FALSE)</f>
        <v>38618</v>
      </c>
      <c r="B70" s="10">
        <f ca="1">INDIRECT("Statistic!R"&amp;COUNTA(Statistic!$A:$A)-ROW()+1&amp;"C"&amp;COLUMN(),FALSE)</f>
        <v>2.3376623376623377E-2</v>
      </c>
      <c r="C70" s="10">
        <f ca="1">INDIRECT("Statistic!R"&amp;COUNTA(Statistic!$A:$A)-ROW()+1&amp;"C"&amp;COLUMN(),FALSE)</f>
        <v>1.08843537414966E-2</v>
      </c>
      <c r="D70" s="10">
        <f ca="1">INDIRECT("Statistic!R"&amp;COUNTA(Statistic!$A:$A)-ROW()+1&amp;"C"&amp;COLUMN(),FALSE)</f>
        <v>8.0357142857142849E-3</v>
      </c>
      <c r="E70" s="10">
        <f ca="1">INDIRECT("Statistic!R"&amp;COUNTA(Statistic!$A:$A)-ROW()+1&amp;"C"&amp;COLUMN(),FALSE)</f>
        <v>1.6666666666666666E-2</v>
      </c>
      <c r="F70" s="10">
        <f ca="1">INDIRECT("Statistic!R"&amp;COUNTA(Statistic!$A:$A)-ROW()+1&amp;"C"&amp;COLUMN(),FALSE)</f>
        <v>1.8749999999999999E-2</v>
      </c>
      <c r="G70" s="10">
        <f ca="1">INDIRECT("Statistic!R"&amp;COUNTA(Statistic!$A:$A)-ROW()+1&amp;"C"&amp;COLUMN(),FALSE)</f>
        <v>6.3775510204081634E-2</v>
      </c>
      <c r="H70" s="10">
        <f ca="1">INDIRECT("Statistic!R"&amp;COUNTA(Statistic!$A:$A)-ROW()+1&amp;"C"&amp;COLUMN(),FALSE)</f>
        <v>1.2531328320802004E-2</v>
      </c>
      <c r="I70" s="10">
        <f ca="1">INDIRECT("Statistic!R"&amp;COUNTA(Statistic!$A:$A)-ROW()+1&amp;"C"&amp;COLUMN(),FALSE)</f>
        <v>7.7713358070500935E-2</v>
      </c>
      <c r="J70" s="10">
        <f ca="1">INDIRECT("Statistic!R"&amp;COUNTA(Statistic!$A:$A)-ROW()+1&amp;"C"&amp;COLUMN(),FALSE)</f>
        <v>2.6190476190476191E-2</v>
      </c>
      <c r="K70" s="10">
        <f ca="1">INDIRECT("Statistic!R"&amp;COUNTA(Statistic!$A:$A)-ROW()+1&amp;"C"&amp;COLUMN(),FALSE)</f>
        <v>1.408450704225352E-3</v>
      </c>
      <c r="L70" s="10">
        <f ca="1">INDIRECT("Statistic!R"&amp;COUNTA(Statistic!$A:$A)-ROW()+1&amp;"C"&amp;COLUMN(),FALSE)</f>
        <v>1.0651298201325189E-2</v>
      </c>
      <c r="M70" s="10">
        <f ca="1">INDIRECT("Statistic!R"&amp;COUNTA(Statistic!$A:$A)-ROW()+1&amp;"C"&amp;COLUMN(),FALSE)</f>
        <v>7.6306838524883638E-2</v>
      </c>
      <c r="N70" s="10">
        <f ca="1">INDIRECT("Statistic!R"&amp;COUNTA(Statistic!$A:$A)-ROW()+1&amp;"C"&amp;COLUMN(),FALSE)</f>
        <v>0.12471655328798185</v>
      </c>
      <c r="O70" s="10">
        <f ca="1">INDIRECT("Statistic!R"&amp;COUNTA(Statistic!$A:$A)-ROW()+1&amp;"C"&amp;COLUMN(),FALSE)</f>
        <v>0</v>
      </c>
      <c r="P70" s="10">
        <f ca="1">INDIRECT("Statistic!R"&amp;COUNTA(Statistic!$A:$A)-ROW()+1&amp;"C"&amp;COLUMN(),FALSE)</f>
        <v>4.9292853106154742E-2</v>
      </c>
      <c r="Q70">
        <f ca="1">INDIRECT("Statistic!R"&amp;COUNTA(Statistic!$A:$A)-ROW()+1&amp;"C"&amp;COLUMN(),FALSE)</f>
        <v>3</v>
      </c>
      <c r="R70">
        <f ca="1">INDIRECT("Statistic!R"&amp;COUNTA(Statistic!$A:$A)-ROW()+1&amp;"C"&amp;COLUMN(),FALSE)</f>
        <v>22</v>
      </c>
      <c r="S70">
        <f ca="1">INDIRECT("Statistic!R"&amp;COUNTA(Statistic!$A:$A)-ROW()+1&amp;"C"&amp;COLUMN(),FALSE)</f>
        <v>29</v>
      </c>
      <c r="T70">
        <f ca="1">INDIRECT("Statistic!R"&amp;COUNTA(Statistic!$A:$A)-ROW()+1&amp;"C"&amp;COLUMN(),FALSE)</f>
        <v>10</v>
      </c>
      <c r="U70">
        <f ca="1">INDIRECT("Statistic!R"&amp;COUNTA(Statistic!$A:$A)-ROW()+1&amp;"C"&amp;COLUMN(),FALSE)</f>
        <v>7</v>
      </c>
      <c r="V70">
        <f ca="1">INDIRECT("Statistic!R"&amp;COUNTA(Statistic!$A:$A)-ROW()+1&amp;"C"&amp;COLUMN(),FALSE)</f>
        <v>5</v>
      </c>
      <c r="W70">
        <f ca="1">INDIRECT("Statistic!R"&amp;COUNTA(Statistic!$A:$A)-ROW()+1&amp;"C"&amp;COLUMN(),FALSE)</f>
        <v>9</v>
      </c>
    </row>
    <row r="71" spans="1:23" x14ac:dyDescent="0.25">
      <c r="A71" s="9">
        <f ca="1">INDIRECT("Statistic!R"&amp;COUNTA(Statistic!$A:$A)-ROW()+1&amp;"C"&amp;COLUMN(),FALSE)</f>
        <v>38625</v>
      </c>
      <c r="B71" s="10">
        <f ca="1">INDIRECT("Statistic!R"&amp;COUNTA(Statistic!$A:$A)-ROW()+1&amp;"C"&amp;COLUMN(),FALSE)</f>
        <v>2.5882352941176471E-2</v>
      </c>
      <c r="C71" s="10">
        <f ca="1">INDIRECT("Statistic!R"&amp;COUNTA(Statistic!$A:$A)-ROW()+1&amp;"C"&amp;COLUMN(),FALSE)</f>
        <v>1.7967914438502673E-2</v>
      </c>
      <c r="D71" s="10">
        <f ca="1">INDIRECT("Statistic!R"&amp;COUNTA(Statistic!$A:$A)-ROW()+1&amp;"C"&amp;COLUMN(),FALSE)</f>
        <v>2.6143790849673201E-3</v>
      </c>
      <c r="E71" s="10">
        <f ca="1">INDIRECT("Statistic!R"&amp;COUNTA(Statistic!$A:$A)-ROW()+1&amp;"C"&amp;COLUMN(),FALSE)</f>
        <v>1.1294117647058824E-2</v>
      </c>
      <c r="F71" s="10">
        <f ca="1">INDIRECT("Statistic!R"&amp;COUNTA(Statistic!$A:$A)-ROW()+1&amp;"C"&amp;COLUMN(),FALSE)</f>
        <v>1.0267379679144385E-2</v>
      </c>
      <c r="G71" s="10">
        <f ca="1">INDIRECT("Statistic!R"&amp;COUNTA(Statistic!$A:$A)-ROW()+1&amp;"C"&amp;COLUMN(),FALSE)</f>
        <v>9.2879256965944276E-2</v>
      </c>
      <c r="H71" s="10">
        <f ca="1">INDIRECT("Statistic!R"&amp;COUNTA(Statistic!$A:$A)-ROW()+1&amp;"C"&amp;COLUMN(),FALSE)</f>
        <v>7.4303405572755415E-2</v>
      </c>
      <c r="I71" s="10">
        <f ca="1">INDIRECT("Statistic!R"&amp;COUNTA(Statistic!$A:$A)-ROW()+1&amp;"C"&amp;COLUMN(),FALSE)</f>
        <v>6.8026143790849675E-2</v>
      </c>
      <c r="J71" s="10">
        <f ca="1">INDIRECT("Statistic!R"&amp;COUNTA(Statistic!$A:$A)-ROW()+1&amp;"C"&amp;COLUMN(),FALSE)</f>
        <v>2.5882352941176471E-2</v>
      </c>
      <c r="K71" s="10">
        <f ca="1">INDIRECT("Statistic!R"&amp;COUNTA(Statistic!$A:$A)-ROW()+1&amp;"C"&amp;COLUMN(),FALSE)</f>
        <v>2.6143790849673201E-3</v>
      </c>
      <c r="L71" s="10">
        <f ca="1">INDIRECT("Statistic!R"&amp;COUNTA(Statistic!$A:$A)-ROW()+1&amp;"C"&amp;COLUMN(),FALSE)</f>
        <v>1.0408590420408474E-2</v>
      </c>
      <c r="M71" s="10">
        <f ca="1">INDIRECT("Statistic!R"&amp;COUNTA(Statistic!$A:$A)-ROW()+1&amp;"C"&amp;COLUMN(),FALSE)</f>
        <v>0.16718266253869968</v>
      </c>
      <c r="N71" s="10">
        <f ca="1">INDIRECT("Statistic!R"&amp;COUNTA(Statistic!$A:$A)-ROW()+1&amp;"C"&amp;COLUMN(),FALSE)</f>
        <v>0.12324929971988796</v>
      </c>
      <c r="O71" s="10">
        <f ca="1">INDIRECT("Statistic!R"&amp;COUNTA(Statistic!$A:$A)-ROW()+1&amp;"C"&amp;COLUMN(),FALSE)</f>
        <v>0</v>
      </c>
      <c r="P71" s="10">
        <f ca="1">INDIRECT("Statistic!R"&amp;COUNTA(Statistic!$A:$A)-ROW()+1&amp;"C"&amp;COLUMN(),FALSE)</f>
        <v>5.1752392563492546E-2</v>
      </c>
      <c r="Q71">
        <f ca="1">INDIRECT("Statistic!R"&amp;COUNTA(Statistic!$A:$A)-ROW()+1&amp;"C"&amp;COLUMN(),FALSE)</f>
        <v>1</v>
      </c>
      <c r="R71">
        <f ca="1">INDIRECT("Statistic!R"&amp;COUNTA(Statistic!$A:$A)-ROW()+1&amp;"C"&amp;COLUMN(),FALSE)</f>
        <v>9</v>
      </c>
      <c r="S71">
        <f ca="1">INDIRECT("Statistic!R"&amp;COUNTA(Statistic!$A:$A)-ROW()+1&amp;"C"&amp;COLUMN(),FALSE)</f>
        <v>49</v>
      </c>
      <c r="T71">
        <f ca="1">INDIRECT("Statistic!R"&amp;COUNTA(Statistic!$A:$A)-ROW()+1&amp;"C"&amp;COLUMN(),FALSE)</f>
        <v>19</v>
      </c>
      <c r="U71">
        <f ca="1">INDIRECT("Statistic!R"&amp;COUNTA(Statistic!$A:$A)-ROW()+1&amp;"C"&amp;COLUMN(),FALSE)</f>
        <v>22</v>
      </c>
      <c r="V71">
        <f ca="1">INDIRECT("Statistic!R"&amp;COUNTA(Statistic!$A:$A)-ROW()+1&amp;"C"&amp;COLUMN(),FALSE)</f>
        <v>3</v>
      </c>
      <c r="W71">
        <f ca="1">INDIRECT("Statistic!R"&amp;COUNTA(Statistic!$A:$A)-ROW()+1&amp;"C"&amp;COLUMN(),FALSE)</f>
        <v>5</v>
      </c>
    </row>
    <row r="72" spans="1:23" x14ac:dyDescent="0.25">
      <c r="A72" s="9">
        <f ca="1">INDIRECT("Statistic!R"&amp;COUNTA(Statistic!$A:$A)-ROW()+1&amp;"C"&amp;COLUMN(),FALSE)</f>
        <v>38632</v>
      </c>
      <c r="B72" s="10">
        <f ca="1">INDIRECT("Statistic!R"&amp;COUNTA(Statistic!$A:$A)-ROW()+1&amp;"C"&amp;COLUMN(),FALSE)</f>
        <v>5.8139534883720929E-3</v>
      </c>
      <c r="C72" s="10">
        <f ca="1">INDIRECT("Statistic!R"&amp;COUNTA(Statistic!$A:$A)-ROW()+1&amp;"C"&amp;COLUMN(),FALSE)</f>
        <v>4.76460578559274E-3</v>
      </c>
      <c r="D72" s="10">
        <f ca="1">INDIRECT("Statistic!R"&amp;COUNTA(Statistic!$A:$A)-ROW()+1&amp;"C"&amp;COLUMN(),FALSE)</f>
        <v>1.2596899224806201E-2</v>
      </c>
      <c r="E72" s="10">
        <f ca="1">INDIRECT("Statistic!R"&amp;COUNTA(Statistic!$A:$A)-ROW()+1&amp;"C"&amp;COLUMN(),FALSE)</f>
        <v>2.6162790697674418E-3</v>
      </c>
      <c r="F72" s="10">
        <f ca="1">INDIRECT("Statistic!R"&amp;COUNTA(Statistic!$A:$A)-ROW()+1&amp;"C"&amp;COLUMN(),FALSE)</f>
        <v>2.0930232558139535E-2</v>
      </c>
      <c r="G72" s="10">
        <f ca="1">INDIRECT("Statistic!R"&amp;COUNTA(Statistic!$A:$A)-ROW()+1&amp;"C"&amp;COLUMN(),FALSE)</f>
        <v>6.1559507523939815E-2</v>
      </c>
      <c r="H72" s="10">
        <f ca="1">INDIRECT("Statistic!R"&amp;COUNTA(Statistic!$A:$A)-ROW()+1&amp;"C"&amp;COLUMN(),FALSE)</f>
        <v>4.8837209302325581E-2</v>
      </c>
      <c r="I72" s="10">
        <f ca="1">INDIRECT("Statistic!R"&amp;COUNTA(Statistic!$A:$A)-ROW()+1&amp;"C"&amp;COLUMN(),FALSE)</f>
        <v>4.672197012667801E-2</v>
      </c>
      <c r="J72" s="10">
        <f ca="1">INDIRECT("Statistic!R"&amp;COUNTA(Statistic!$A:$A)-ROW()+1&amp;"C"&amp;COLUMN(),FALSE)</f>
        <v>2.5581395348837209E-2</v>
      </c>
      <c r="K72" s="10">
        <f ca="1">INDIRECT("Statistic!R"&amp;COUNTA(Statistic!$A:$A)-ROW()+1&amp;"C"&amp;COLUMN(),FALSE)</f>
        <v>2.5193798449612403E-3</v>
      </c>
      <c r="L72" s="10">
        <f ca="1">INDIRECT("Statistic!R"&amp;COUNTA(Statistic!$A:$A)-ROW()+1&amp;"C"&amp;COLUMN(),FALSE)</f>
        <v>1.0074949538392532E-2</v>
      </c>
      <c r="M72" s="10">
        <f ca="1">INDIRECT("Statistic!R"&amp;COUNTA(Statistic!$A:$A)-ROW()+1&amp;"C"&amp;COLUMN(),FALSE)</f>
        <v>0.1103967168262654</v>
      </c>
      <c r="N72" s="10">
        <f ca="1">INDIRECT("Statistic!R"&amp;COUNTA(Statistic!$A:$A)-ROW()+1&amp;"C"&amp;COLUMN(),FALSE)</f>
        <v>0.12790697674418605</v>
      </c>
      <c r="O72" s="10">
        <f ca="1">INDIRECT("Statistic!R"&amp;COUNTA(Statistic!$A:$A)-ROW()+1&amp;"C"&amp;COLUMN(),FALSE)</f>
        <v>0</v>
      </c>
      <c r="P72" s="10">
        <f ca="1">INDIRECT("Statistic!R"&amp;COUNTA(Statistic!$A:$A)-ROW()+1&amp;"C"&amp;COLUMN(),FALSE)</f>
        <v>4.9122591543077181E-2</v>
      </c>
      <c r="Q72">
        <f ca="1">INDIRECT("Statistic!R"&amp;COUNTA(Statistic!$A:$A)-ROW()+1&amp;"C"&amp;COLUMN(),FALSE)</f>
        <v>31</v>
      </c>
      <c r="R72">
        <f ca="1">INDIRECT("Statistic!R"&amp;COUNTA(Statistic!$A:$A)-ROW()+1&amp;"C"&amp;COLUMN(),FALSE)</f>
        <v>41</v>
      </c>
      <c r="S72">
        <f ca="1">INDIRECT("Statistic!R"&amp;COUNTA(Statistic!$A:$A)-ROW()+1&amp;"C"&amp;COLUMN(),FALSE)</f>
        <v>17</v>
      </c>
      <c r="T72">
        <f ca="1">INDIRECT("Statistic!R"&amp;COUNTA(Statistic!$A:$A)-ROW()+1&amp;"C"&amp;COLUMN(),FALSE)</f>
        <v>48</v>
      </c>
      <c r="U72">
        <f ca="1">INDIRECT("Statistic!R"&amp;COUNTA(Statistic!$A:$A)-ROW()+1&amp;"C"&amp;COLUMN(),FALSE)</f>
        <v>2</v>
      </c>
      <c r="V72">
        <f ca="1">INDIRECT("Statistic!R"&amp;COUNTA(Statistic!$A:$A)-ROW()+1&amp;"C"&amp;COLUMN(),FALSE)</f>
        <v>4</v>
      </c>
      <c r="W72">
        <f ca="1">INDIRECT("Statistic!R"&amp;COUNTA(Statistic!$A:$A)-ROW()+1&amp;"C"&amp;COLUMN(),FALSE)</f>
        <v>6</v>
      </c>
    </row>
    <row r="73" spans="1:23" x14ac:dyDescent="0.25">
      <c r="A73" s="9">
        <f ca="1">INDIRECT("Statistic!R"&amp;COUNTA(Statistic!$A:$A)-ROW()+1&amp;"C"&amp;COLUMN(),FALSE)</f>
        <v>38639</v>
      </c>
      <c r="B73" s="10">
        <f ca="1">INDIRECT("Statistic!R"&amp;COUNTA(Statistic!$A:$A)-ROW()+1&amp;"C"&amp;COLUMN(),FALSE)</f>
        <v>2.528735632183908E-2</v>
      </c>
      <c r="C73" s="10">
        <f ca="1">INDIRECT("Statistic!R"&amp;COUNTA(Statistic!$A:$A)-ROW()+1&amp;"C"&amp;COLUMN(),FALSE)</f>
        <v>4.980842911877394E-3</v>
      </c>
      <c r="D73" s="10">
        <f ca="1">INDIRECT("Statistic!R"&amp;COUNTA(Statistic!$A:$A)-ROW()+1&amp;"C"&amp;COLUMN(),FALSE)</f>
        <v>7.6628352490421452E-3</v>
      </c>
      <c r="E73" s="10">
        <f ca="1">INDIRECT("Statistic!R"&amp;COUNTA(Statistic!$A:$A)-ROW()+1&amp;"C"&amp;COLUMN(),FALSE)</f>
        <v>6.8965517241379309E-3</v>
      </c>
      <c r="F73" s="10">
        <f ca="1">INDIRECT("Statistic!R"&amp;COUNTA(Statistic!$A:$A)-ROW()+1&amp;"C"&amp;COLUMN(),FALSE)</f>
        <v>2.0062695924764892E-2</v>
      </c>
      <c r="G73" s="10">
        <f ca="1">INDIRECT("Statistic!R"&amp;COUNTA(Statistic!$A:$A)-ROW()+1&amp;"C"&amp;COLUMN(),FALSE)</f>
        <v>3.017241379310345E-2</v>
      </c>
      <c r="H73" s="10">
        <f ca="1">INDIRECT("Statistic!R"&amp;COUNTA(Statistic!$A:$A)-ROW()+1&amp;"C"&amp;COLUMN(),FALSE)</f>
        <v>5.4310344827586211E-2</v>
      </c>
      <c r="I73" s="10">
        <f ca="1">INDIRECT("Statistic!R"&amp;COUNTA(Statistic!$A:$A)-ROW()+1&amp;"C"&amp;COLUMN(),FALSE)</f>
        <v>6.4890282131661439E-2</v>
      </c>
      <c r="J73" s="10">
        <f ca="1">INDIRECT("Statistic!R"&amp;COUNTA(Statistic!$A:$A)-ROW()+1&amp;"C"&amp;COLUMN(),FALSE)</f>
        <v>2.528735632183908E-2</v>
      </c>
      <c r="K73" s="10">
        <f ca="1">INDIRECT("Statistic!R"&amp;COUNTA(Statistic!$A:$A)-ROW()+1&amp;"C"&amp;COLUMN(),FALSE)</f>
        <v>1.9472616632860041E-3</v>
      </c>
      <c r="L73" s="10">
        <f ca="1">INDIRECT("Statistic!R"&amp;COUNTA(Statistic!$A:$A)-ROW()+1&amp;"C"&amp;COLUMN(),FALSE)</f>
        <v>1.0346472963922134E-2</v>
      </c>
      <c r="M73" s="10">
        <f ca="1">INDIRECT("Statistic!R"&amp;COUNTA(Statistic!$A:$A)-ROW()+1&amp;"C"&amp;COLUMN(),FALSE)</f>
        <v>8.4482758620689657E-2</v>
      </c>
      <c r="N73" s="10">
        <f ca="1">INDIRECT("Statistic!R"&amp;COUNTA(Statistic!$A:$A)-ROW()+1&amp;"C"&amp;COLUMN(),FALSE)</f>
        <v>0.12643678160919541</v>
      </c>
      <c r="O73" s="10">
        <f ca="1">INDIRECT("Statistic!R"&amp;COUNTA(Statistic!$A:$A)-ROW()+1&amp;"C"&amp;COLUMN(),FALSE)</f>
        <v>0</v>
      </c>
      <c r="P73" s="10">
        <f ca="1">INDIRECT("Statistic!R"&amp;COUNTA(Statistic!$A:$A)-ROW()+1&amp;"C"&amp;COLUMN(),FALSE)</f>
        <v>4.7027610533357661E-2</v>
      </c>
      <c r="Q73">
        <f ca="1">INDIRECT("Statistic!R"&amp;COUNTA(Statistic!$A:$A)-ROW()+1&amp;"C"&amp;COLUMN(),FALSE)</f>
        <v>1</v>
      </c>
      <c r="R73">
        <f ca="1">INDIRECT("Statistic!R"&amp;COUNTA(Statistic!$A:$A)-ROW()+1&amp;"C"&amp;COLUMN(),FALSE)</f>
        <v>39</v>
      </c>
      <c r="S73">
        <f ca="1">INDIRECT("Statistic!R"&amp;COUNTA(Statistic!$A:$A)-ROW()+1&amp;"C"&amp;COLUMN(),FALSE)</f>
        <v>30</v>
      </c>
      <c r="T73">
        <f ca="1">INDIRECT("Statistic!R"&amp;COUNTA(Statistic!$A:$A)-ROW()+1&amp;"C"&amp;COLUMN(),FALSE)</f>
        <v>32</v>
      </c>
      <c r="U73">
        <f ca="1">INDIRECT("Statistic!R"&amp;COUNTA(Statistic!$A:$A)-ROW()+1&amp;"C"&amp;COLUMN(),FALSE)</f>
        <v>4</v>
      </c>
      <c r="V73">
        <f ca="1">INDIRECT("Statistic!R"&amp;COUNTA(Statistic!$A:$A)-ROW()+1&amp;"C"&amp;COLUMN(),FALSE)</f>
        <v>7</v>
      </c>
      <c r="W73">
        <f ca="1">INDIRECT("Statistic!R"&amp;COUNTA(Statistic!$A:$A)-ROW()+1&amp;"C"&amp;COLUMN(),FALSE)</f>
        <v>5</v>
      </c>
    </row>
    <row r="74" spans="1:23" x14ac:dyDescent="0.25">
      <c r="A74" s="9">
        <f ca="1">INDIRECT("Statistic!R"&amp;COUNTA(Statistic!$A:$A)-ROW()+1&amp;"C"&amp;COLUMN(),FALSE)</f>
        <v>38646</v>
      </c>
      <c r="B74" s="10">
        <f ca="1">INDIRECT("Statistic!R"&amp;COUNTA(Statistic!$A:$A)-ROW()+1&amp;"C"&amp;COLUMN(),FALSE)</f>
        <v>1.4772727272727272E-2</v>
      </c>
      <c r="C74" s="10">
        <f ca="1">INDIRECT("Statistic!R"&amp;COUNTA(Statistic!$A:$A)-ROW()+1&amp;"C"&amp;COLUMN(),FALSE)</f>
        <v>1.2784090909090908E-2</v>
      </c>
      <c r="D74" s="10">
        <f ca="1">INDIRECT("Statistic!R"&amp;COUNTA(Statistic!$A:$A)-ROW()+1&amp;"C"&amp;COLUMN(),FALSE)</f>
        <v>2.5000000000000005E-3</v>
      </c>
      <c r="E74" s="10">
        <f ca="1">INDIRECT("Statistic!R"&amp;COUNTA(Statistic!$A:$A)-ROW()+1&amp;"C"&amp;COLUMN(),FALSE)</f>
        <v>7.6704545454545454E-3</v>
      </c>
      <c r="F74" s="10">
        <f ca="1">INDIRECT("Statistic!R"&amp;COUNTA(Statistic!$A:$A)-ROW()+1&amp;"C"&amp;COLUMN(),FALSE)</f>
        <v>9.0909090909090905E-3</v>
      </c>
      <c r="G74" s="10">
        <f ca="1">INDIRECT("Statistic!R"&amp;COUNTA(Statistic!$A:$A)-ROW()+1&amp;"C"&amp;COLUMN(),FALSE)</f>
        <v>2.3809523809523808E-2</v>
      </c>
      <c r="H74" s="10">
        <f ca="1">INDIRECT("Statistic!R"&amp;COUNTA(Statistic!$A:$A)-ROW()+1&amp;"C"&amp;COLUMN(),FALSE)</f>
        <v>0.10795454545454546</v>
      </c>
      <c r="I74" s="10">
        <f ca="1">INDIRECT("Statistic!R"&amp;COUNTA(Statistic!$A:$A)-ROW()+1&amp;"C"&amp;COLUMN(),FALSE)</f>
        <v>4.6818181818181814E-2</v>
      </c>
      <c r="J74" s="10">
        <f ca="1">INDIRECT("Statistic!R"&amp;COUNTA(Statistic!$A:$A)-ROW()+1&amp;"C"&amp;COLUMN(),FALSE)</f>
        <v>2.462121212121212E-2</v>
      </c>
      <c r="K74" s="10">
        <f ca="1">INDIRECT("Statistic!R"&amp;COUNTA(Statistic!$A:$A)-ROW()+1&amp;"C"&amp;COLUMN(),FALSE)</f>
        <v>4.4709388971684059E-4</v>
      </c>
      <c r="L74" s="10">
        <f ca="1">INDIRECT("Statistic!R"&amp;COUNTA(Statistic!$A:$A)-ROW()+1&amp;"C"&amp;COLUMN(),FALSE)</f>
        <v>1.0197553819089857E-2</v>
      </c>
      <c r="M74" s="10">
        <f ca="1">INDIRECT("Statistic!R"&amp;COUNTA(Statistic!$A:$A)-ROW()+1&amp;"C"&amp;COLUMN(),FALSE)</f>
        <v>0.13176406926406925</v>
      </c>
      <c r="N74" s="10">
        <f ca="1">INDIRECT("Statistic!R"&amp;COUNTA(Statistic!$A:$A)-ROW()+1&amp;"C"&amp;COLUMN(),FALSE)</f>
        <v>0.125</v>
      </c>
      <c r="O74" s="10">
        <f ca="1">INDIRECT("Statistic!R"&amp;COUNTA(Statistic!$A:$A)-ROW()+1&amp;"C"&amp;COLUMN(),FALSE)</f>
        <v>0</v>
      </c>
      <c r="P74" s="10">
        <f ca="1">INDIRECT("Statistic!R"&amp;COUNTA(Statistic!$A:$A)-ROW()+1&amp;"C"&amp;COLUMN(),FALSE)</f>
        <v>4.8972613035113029E-2</v>
      </c>
      <c r="Q74">
        <f ca="1">INDIRECT("Statistic!R"&amp;COUNTA(Statistic!$A:$A)-ROW()+1&amp;"C"&amp;COLUMN(),FALSE)</f>
        <v>13</v>
      </c>
      <c r="R74">
        <f ca="1">INDIRECT("Statistic!R"&amp;COUNTA(Statistic!$A:$A)-ROW()+1&amp;"C"&amp;COLUMN(),FALSE)</f>
        <v>17</v>
      </c>
      <c r="S74">
        <f ca="1">INDIRECT("Statistic!R"&amp;COUNTA(Statistic!$A:$A)-ROW()+1&amp;"C"&amp;COLUMN(),FALSE)</f>
        <v>46</v>
      </c>
      <c r="T74">
        <f ca="1">INDIRECT("Statistic!R"&amp;COUNTA(Statistic!$A:$A)-ROW()+1&amp;"C"&amp;COLUMN(),FALSE)</f>
        <v>30</v>
      </c>
      <c r="U74">
        <f ca="1">INDIRECT("Statistic!R"&amp;COUNTA(Statistic!$A:$A)-ROW()+1&amp;"C"&amp;COLUMN(),FALSE)</f>
        <v>28</v>
      </c>
      <c r="V74">
        <f ca="1">INDIRECT("Statistic!R"&amp;COUNTA(Statistic!$A:$A)-ROW()+1&amp;"C"&amp;COLUMN(),FALSE)</f>
        <v>9</v>
      </c>
      <c r="W74">
        <f ca="1">INDIRECT("Statistic!R"&amp;COUNTA(Statistic!$A:$A)-ROW()+1&amp;"C"&amp;COLUMN(),FALSE)</f>
        <v>2</v>
      </c>
    </row>
    <row r="75" spans="1:23" x14ac:dyDescent="0.25">
      <c r="A75" s="9">
        <f ca="1">INDIRECT("Statistic!R"&amp;COUNTA(Statistic!$A:$A)-ROW()+1&amp;"C"&amp;COLUMN(),FALSE)</f>
        <v>38653</v>
      </c>
      <c r="B75" s="10">
        <f ca="1">INDIRECT("Statistic!R"&amp;COUNTA(Statistic!$A:$A)-ROW()+1&amp;"C"&amp;COLUMN(),FALSE)</f>
        <v>2.496878901373283E-3</v>
      </c>
      <c r="C75" s="10">
        <f ca="1">INDIRECT("Statistic!R"&amp;COUNTA(Statistic!$A:$A)-ROW()+1&amp;"C"&amp;COLUMN(),FALSE)</f>
        <v>1.0486891385767791E-2</v>
      </c>
      <c r="D75" s="10">
        <f ca="1">INDIRECT("Statistic!R"&amp;COUNTA(Statistic!$A:$A)-ROW()+1&amp;"C"&amp;COLUMN(),FALSE)</f>
        <v>2.496878901373283E-3</v>
      </c>
      <c r="E75" s="10">
        <f ca="1">INDIRECT("Statistic!R"&amp;COUNTA(Statistic!$A:$A)-ROW()+1&amp;"C"&amp;COLUMN(),FALSE)</f>
        <v>1.4831460674157302E-2</v>
      </c>
      <c r="F75" s="10">
        <f ca="1">INDIRECT("Statistic!R"&amp;COUNTA(Statistic!$A:$A)-ROW()+1&amp;"C"&amp;COLUMN(),FALSE)</f>
        <v>1.2172284644194757E-2</v>
      </c>
      <c r="G75" s="10">
        <f ca="1">INDIRECT("Statistic!R"&amp;COUNTA(Statistic!$A:$A)-ROW()+1&amp;"C"&amp;COLUMN(),FALSE)</f>
        <v>6.5230961298377035E-2</v>
      </c>
      <c r="H75" s="10">
        <f ca="1">INDIRECT("Statistic!R"&amp;COUNTA(Statistic!$A:$A)-ROW()+1&amp;"C"&amp;COLUMN(),FALSE)</f>
        <v>0.12359550561797752</v>
      </c>
      <c r="I75" s="10">
        <f ca="1">INDIRECT("Statistic!R"&amp;COUNTA(Statistic!$A:$A)-ROW()+1&amp;"C"&amp;COLUMN(),FALSE)</f>
        <v>4.2484394506866419E-2</v>
      </c>
      <c r="J75" s="10">
        <f ca="1">INDIRECT("Statistic!R"&amp;COUNTA(Statistic!$A:$A)-ROW()+1&amp;"C"&amp;COLUMN(),FALSE)</f>
        <v>2.6966292134831461E-2</v>
      </c>
      <c r="K75" s="10">
        <f ca="1">INDIRECT("Statistic!R"&amp;COUNTA(Statistic!$A:$A)-ROW()+1&amp;"C"&amp;COLUMN(),FALSE)</f>
        <v>5.2875082617316583E-4</v>
      </c>
      <c r="L75" s="10">
        <f ca="1">INDIRECT("Statistic!R"&amp;COUNTA(Statistic!$A:$A)-ROW()+1&amp;"C"&amp;COLUMN(),FALSE)</f>
        <v>1.0733449642971491E-2</v>
      </c>
      <c r="M75" s="10">
        <f ca="1">INDIRECT("Statistic!R"&amp;COUNTA(Statistic!$A:$A)-ROW()+1&amp;"C"&amp;COLUMN(),FALSE)</f>
        <v>0.18882646691635457</v>
      </c>
      <c r="N75" s="10">
        <f ca="1">INDIRECT("Statistic!R"&amp;COUNTA(Statistic!$A:$A)-ROW()+1&amp;"C"&amp;COLUMN(),FALSE)</f>
        <v>0.12359550561797752</v>
      </c>
      <c r="O75" s="10">
        <f ca="1">INDIRECT("Statistic!R"&amp;COUNTA(Statistic!$A:$A)-ROW()+1&amp;"C"&amp;COLUMN(),FALSE)</f>
        <v>0</v>
      </c>
      <c r="P75" s="10">
        <f ca="1">INDIRECT("Statistic!R"&amp;COUNTA(Statistic!$A:$A)-ROW()+1&amp;"C"&amp;COLUMN(),FALSE)</f>
        <v>5.0364106839565152E-2</v>
      </c>
      <c r="Q75">
        <f ca="1">INDIRECT("Statistic!R"&amp;COUNTA(Statistic!$A:$A)-ROW()+1&amp;"C"&amp;COLUMN(),FALSE)</f>
        <v>46</v>
      </c>
      <c r="R75">
        <f ca="1">INDIRECT("Statistic!R"&amp;COUNTA(Statistic!$A:$A)-ROW()+1&amp;"C"&amp;COLUMN(),FALSE)</f>
        <v>23</v>
      </c>
      <c r="S75">
        <f ca="1">INDIRECT("Statistic!R"&amp;COUNTA(Statistic!$A:$A)-ROW()+1&amp;"C"&amp;COLUMN(),FALSE)</f>
        <v>46</v>
      </c>
      <c r="T75">
        <f ca="1">INDIRECT("Statistic!R"&amp;COUNTA(Statistic!$A:$A)-ROW()+1&amp;"C"&amp;COLUMN(),FALSE)</f>
        <v>14</v>
      </c>
      <c r="U75">
        <f ca="1">INDIRECT("Statistic!R"&amp;COUNTA(Statistic!$A:$A)-ROW()+1&amp;"C"&amp;COLUMN(),FALSE)</f>
        <v>21</v>
      </c>
      <c r="V75">
        <f ca="1">INDIRECT("Statistic!R"&amp;COUNTA(Statistic!$A:$A)-ROW()+1&amp;"C"&amp;COLUMN(),FALSE)</f>
        <v>5</v>
      </c>
      <c r="W75">
        <f ca="1">INDIRECT("Statistic!R"&amp;COUNTA(Statistic!$A:$A)-ROW()+1&amp;"C"&amp;COLUMN(),FALSE)</f>
        <v>1</v>
      </c>
    </row>
    <row r="76" spans="1:23" x14ac:dyDescent="0.25">
      <c r="A76" s="9">
        <f ca="1">INDIRECT("Statistic!R"&amp;COUNTA(Statistic!$A:$A)-ROW()+1&amp;"C"&amp;COLUMN(),FALSE)</f>
        <v>38660</v>
      </c>
      <c r="B76" s="10">
        <f ca="1">INDIRECT("Statistic!R"&amp;COUNTA(Statistic!$A:$A)-ROW()+1&amp;"C"&amp;COLUMN(),FALSE)</f>
        <v>7.4074074074074077E-3</v>
      </c>
      <c r="C76" s="10">
        <f ca="1">INDIRECT("Statistic!R"&amp;COUNTA(Statistic!$A:$A)-ROW()+1&amp;"C"&amp;COLUMN(),FALSE)</f>
        <v>1.3982521847690386E-3</v>
      </c>
      <c r="D76" s="10">
        <f ca="1">INDIRECT("Statistic!R"&amp;COUNTA(Statistic!$A:$A)-ROW()+1&amp;"C"&amp;COLUMN(),FALSE)</f>
        <v>2.6666666666666668E-2</v>
      </c>
      <c r="E76" s="10">
        <f ca="1">INDIRECT("Statistic!R"&amp;COUNTA(Statistic!$A:$A)-ROW()+1&amp;"C"&amp;COLUMN(),FALSE)</f>
        <v>5.185185185185185E-3</v>
      </c>
      <c r="F76" s="10">
        <f ca="1">INDIRECT("Statistic!R"&amp;COUNTA(Statistic!$A:$A)-ROW()+1&amp;"C"&amp;COLUMN(),FALSE)</f>
        <v>1.2698412698412698E-2</v>
      </c>
      <c r="G76" s="10">
        <f ca="1">INDIRECT("Statistic!R"&amp;COUNTA(Statistic!$A:$A)-ROW()+1&amp;"C"&amp;COLUMN(),FALSE)</f>
        <v>7.7380952380952384E-2</v>
      </c>
      <c r="H76" s="10">
        <f ca="1">INDIRECT("Statistic!R"&amp;COUNTA(Statistic!$A:$A)-ROW()+1&amp;"C"&amp;COLUMN(),FALSE)</f>
        <v>8.1481481481481474E-2</v>
      </c>
      <c r="I76" s="10">
        <f ca="1">INDIRECT("Statistic!R"&amp;COUNTA(Statistic!$A:$A)-ROW()+1&amp;"C"&amp;COLUMN(),FALSE)</f>
        <v>5.3355924142440989E-2</v>
      </c>
      <c r="J76" s="10">
        <f ca="1">INDIRECT("Statistic!R"&amp;COUNTA(Statistic!$A:$A)-ROW()+1&amp;"C"&amp;COLUMN(),FALSE)</f>
        <v>2.6666666666666668E-2</v>
      </c>
      <c r="K76" s="10">
        <f ca="1">INDIRECT("Statistic!R"&amp;COUNTA(Statistic!$A:$A)-ROW()+1&amp;"C"&amp;COLUMN(),FALSE)</f>
        <v>1.3114754098360656E-3</v>
      </c>
      <c r="L76" s="10">
        <f ca="1">INDIRECT("Statistic!R"&amp;COUNTA(Statistic!$A:$A)-ROW()+1&amp;"C"&amp;COLUMN(),FALSE)</f>
        <v>1.104020536025585E-2</v>
      </c>
      <c r="M76" s="10">
        <f ca="1">INDIRECT("Statistic!R"&amp;COUNTA(Statistic!$A:$A)-ROW()+1&amp;"C"&amp;COLUMN(),FALSE)</f>
        <v>0.15886243386243387</v>
      </c>
      <c r="N76" s="10">
        <f ca="1">INDIRECT("Statistic!R"&amp;COUNTA(Statistic!$A:$A)-ROW()+1&amp;"C"&amp;COLUMN(),FALSE)</f>
        <v>8.7962962962962965E-2</v>
      </c>
      <c r="O76" s="10">
        <f ca="1">INDIRECT("Statistic!R"&amp;COUNTA(Statistic!$A:$A)-ROW()+1&amp;"C"&amp;COLUMN(),FALSE)</f>
        <v>0</v>
      </c>
      <c r="P76" s="10">
        <f ca="1">INDIRECT("Statistic!R"&amp;COUNTA(Statistic!$A:$A)-ROW()+1&amp;"C"&amp;COLUMN(),FALSE)</f>
        <v>4.3954530686986827E-2</v>
      </c>
      <c r="Q76">
        <f ca="1">INDIRECT("Statistic!R"&amp;COUNTA(Statistic!$A:$A)-ROW()+1&amp;"C"&amp;COLUMN(),FALSE)</f>
        <v>32</v>
      </c>
      <c r="R76">
        <f ca="1">INDIRECT("Statistic!R"&amp;COUNTA(Statistic!$A:$A)-ROW()+1&amp;"C"&amp;COLUMN(),FALSE)</f>
        <v>49</v>
      </c>
      <c r="S76">
        <f ca="1">INDIRECT("Statistic!R"&amp;COUNTA(Statistic!$A:$A)-ROW()+1&amp;"C"&amp;COLUMN(),FALSE)</f>
        <v>1</v>
      </c>
      <c r="T76">
        <f ca="1">INDIRECT("Statistic!R"&amp;COUNTA(Statistic!$A:$A)-ROW()+1&amp;"C"&amp;COLUMN(),FALSE)</f>
        <v>37</v>
      </c>
      <c r="U76">
        <f ca="1">INDIRECT("Statistic!R"&amp;COUNTA(Statistic!$A:$A)-ROW()+1&amp;"C"&amp;COLUMN(),FALSE)</f>
        <v>19</v>
      </c>
      <c r="V76">
        <f ca="1">INDIRECT("Statistic!R"&amp;COUNTA(Statistic!$A:$A)-ROW()+1&amp;"C"&amp;COLUMN(),FALSE)</f>
        <v>3</v>
      </c>
      <c r="W76">
        <f ca="1">INDIRECT("Statistic!R"&amp;COUNTA(Statistic!$A:$A)-ROW()+1&amp;"C"&amp;COLUMN(),FALSE)</f>
        <v>2</v>
      </c>
    </row>
    <row r="77" spans="1:23" x14ac:dyDescent="0.25">
      <c r="A77" s="9">
        <f ca="1">INDIRECT("Statistic!R"&amp;COUNTA(Statistic!$A:$A)-ROW()+1&amp;"C"&amp;COLUMN(),FALSE)</f>
        <v>38667</v>
      </c>
      <c r="B77" s="10">
        <f ca="1">INDIRECT("Statistic!R"&amp;COUNTA(Statistic!$A:$A)-ROW()+1&amp;"C"&amp;COLUMN(),FALSE)</f>
        <v>2.1758241758241759E-2</v>
      </c>
      <c r="C77" s="10">
        <f ca="1">INDIRECT("Statistic!R"&amp;COUNTA(Statistic!$A:$A)-ROW()+1&amp;"C"&amp;COLUMN(),FALSE)</f>
        <v>1.098901098901099E-2</v>
      </c>
      <c r="D77" s="10">
        <f ca="1">INDIRECT("Statistic!R"&amp;COUNTA(Statistic!$A:$A)-ROW()+1&amp;"C"&amp;COLUMN(),FALSE)</f>
        <v>2.4725274725274724E-3</v>
      </c>
      <c r="E77" s="10">
        <f ca="1">INDIRECT("Statistic!R"&amp;COUNTA(Statistic!$A:$A)-ROW()+1&amp;"C"&amp;COLUMN(),FALSE)</f>
        <v>1.2362637362637362E-2</v>
      </c>
      <c r="F77" s="10">
        <f ca="1">INDIRECT("Statistic!R"&amp;COUNTA(Statistic!$A:$A)-ROW()+1&amp;"C"&amp;COLUMN(),FALSE)</f>
        <v>2.4725274725274724E-3</v>
      </c>
      <c r="G77" s="10">
        <f ca="1">INDIRECT("Statistic!R"&amp;COUNTA(Statistic!$A:$A)-ROW()+1&amp;"C"&amp;COLUMN(),FALSE)</f>
        <v>4.048582995951417E-2</v>
      </c>
      <c r="H77" s="10">
        <f ca="1">INDIRECT("Statistic!R"&amp;COUNTA(Statistic!$A:$A)-ROW()+1&amp;"C"&amp;COLUMN(),FALSE)</f>
        <v>5.744255744255744E-2</v>
      </c>
      <c r="I77" s="10">
        <f ca="1">INDIRECT("Statistic!R"&amp;COUNTA(Statistic!$A:$A)-ROW()+1&amp;"C"&amp;COLUMN(),FALSE)</f>
        <v>5.0054945054945052E-2</v>
      </c>
      <c r="J77" s="10">
        <f ca="1">INDIRECT("Statistic!R"&amp;COUNTA(Statistic!$A:$A)-ROW()+1&amp;"C"&amp;COLUMN(),FALSE)</f>
        <v>2.6190476190476188E-2</v>
      </c>
      <c r="K77" s="10">
        <f ca="1">INDIRECT("Statistic!R"&amp;COUNTA(Statistic!$A:$A)-ROW()+1&amp;"C"&amp;COLUMN(),FALSE)</f>
        <v>1.5779092702169625E-3</v>
      </c>
      <c r="L77" s="10">
        <f ca="1">INDIRECT("Statistic!R"&amp;COUNTA(Statistic!$A:$A)-ROW()+1&amp;"C"&amp;COLUMN(),FALSE)</f>
        <v>1.0680680789027983E-2</v>
      </c>
      <c r="M77" s="10">
        <f ca="1">INDIRECT("Statistic!R"&amp;COUNTA(Statistic!$A:$A)-ROW()+1&amp;"C"&amp;COLUMN(),FALSE)</f>
        <v>9.7928387402071604E-2</v>
      </c>
      <c r="N77" s="10">
        <f ca="1">INDIRECT("Statistic!R"&amp;COUNTA(Statistic!$A:$A)-ROW()+1&amp;"C"&amp;COLUMN(),FALSE)</f>
        <v>8.6996336996337006E-2</v>
      </c>
      <c r="O77" s="10">
        <f ca="1">INDIRECT("Statistic!R"&amp;COUNTA(Statistic!$A:$A)-ROW()+1&amp;"C"&amp;COLUMN(),FALSE)</f>
        <v>0</v>
      </c>
      <c r="P77" s="10">
        <f ca="1">INDIRECT("Statistic!R"&amp;COUNTA(Statistic!$A:$A)-ROW()+1&amp;"C"&amp;COLUMN(),FALSE)</f>
        <v>4.1934934322152367E-2</v>
      </c>
      <c r="Q77">
        <f ca="1">INDIRECT("Statistic!R"&amp;COUNTA(Statistic!$A:$A)-ROW()+1&amp;"C"&amp;COLUMN(),FALSE)</f>
        <v>3</v>
      </c>
      <c r="R77">
        <f ca="1">INDIRECT("Statistic!R"&amp;COUNTA(Statistic!$A:$A)-ROW()+1&amp;"C"&amp;COLUMN(),FALSE)</f>
        <v>24</v>
      </c>
      <c r="S77">
        <f ca="1">INDIRECT("Statistic!R"&amp;COUNTA(Statistic!$A:$A)-ROW()+1&amp;"C"&amp;COLUMN(),FALSE)</f>
        <v>45</v>
      </c>
      <c r="T77">
        <f ca="1">INDIRECT("Statistic!R"&amp;COUNTA(Statistic!$A:$A)-ROW()+1&amp;"C"&amp;COLUMN(),FALSE)</f>
        <v>23</v>
      </c>
      <c r="U77">
        <f ca="1">INDIRECT("Statistic!R"&amp;COUNTA(Statistic!$A:$A)-ROW()+1&amp;"C"&amp;COLUMN(),FALSE)</f>
        <v>45</v>
      </c>
      <c r="V77">
        <f ca="1">INDIRECT("Statistic!R"&amp;COUNTA(Statistic!$A:$A)-ROW()+1&amp;"C"&amp;COLUMN(),FALSE)</f>
        <v>7</v>
      </c>
      <c r="W77">
        <f ca="1">INDIRECT("Statistic!R"&amp;COUNTA(Statistic!$A:$A)-ROW()+1&amp;"C"&amp;COLUMN(),FALSE)</f>
        <v>5</v>
      </c>
    </row>
    <row r="78" spans="1:23" x14ac:dyDescent="0.25">
      <c r="A78" s="9">
        <f ca="1">INDIRECT("Statistic!R"&amp;COUNTA(Statistic!$A:$A)-ROW()+1&amp;"C"&amp;COLUMN(),FALSE)</f>
        <v>38674</v>
      </c>
      <c r="B78" s="10">
        <f ca="1">INDIRECT("Statistic!R"&amp;COUNTA(Statistic!$A:$A)-ROW()+1&amp;"C"&amp;COLUMN(),FALSE)</f>
        <v>4.3478260869565218E-3</v>
      </c>
      <c r="C78" s="10">
        <f ca="1">INDIRECT("Statistic!R"&amp;COUNTA(Statistic!$A:$A)-ROW()+1&amp;"C"&amp;COLUMN(),FALSE)</f>
        <v>2.8985507246376812E-3</v>
      </c>
      <c r="D78" s="10">
        <f ca="1">INDIRECT("Statistic!R"&amp;COUNTA(Statistic!$A:$A)-ROW()+1&amp;"C"&amp;COLUMN(),FALSE)</f>
        <v>1.7391304347826087E-2</v>
      </c>
      <c r="E78" s="10">
        <f ca="1">INDIRECT("Statistic!R"&amp;COUNTA(Statistic!$A:$A)-ROW()+1&amp;"C"&amp;COLUMN(),FALSE)</f>
        <v>1.2422360248447206E-2</v>
      </c>
      <c r="F78" s="10">
        <f ca="1">INDIRECT("Statistic!R"&amp;COUNTA(Statistic!$A:$A)-ROW()+1&amp;"C"&amp;COLUMN(),FALSE)</f>
        <v>5.0724637681159417E-3</v>
      </c>
      <c r="G78" s="10">
        <f ca="1">INDIRECT("Statistic!R"&amp;COUNTA(Statistic!$A:$A)-ROW()+1&amp;"C"&amp;COLUMN(),FALSE)</f>
        <v>2.318840579710145E-2</v>
      </c>
      <c r="H78" s="10">
        <f ca="1">INDIRECT("Statistic!R"&amp;COUNTA(Statistic!$A:$A)-ROW()+1&amp;"C"&amp;COLUMN(),FALSE)</f>
        <v>2.2826086956521739E-2</v>
      </c>
      <c r="I78" s="10">
        <f ca="1">INDIRECT("Statistic!R"&amp;COUNTA(Statistic!$A:$A)-ROW()+1&amp;"C"&amp;COLUMN(),FALSE)</f>
        <v>4.2132505175983437E-2</v>
      </c>
      <c r="J78" s="10">
        <f ca="1">INDIRECT("Statistic!R"&amp;COUNTA(Statistic!$A:$A)-ROW()+1&amp;"C"&amp;COLUMN(),FALSE)</f>
        <v>2.5905797101449274E-2</v>
      </c>
      <c r="K78" s="10">
        <f ca="1">INDIRECT("Statistic!R"&amp;COUNTA(Statistic!$A:$A)-ROW()+1&amp;"C"&amp;COLUMN(),FALSE)</f>
        <v>2.1382751247327157E-3</v>
      </c>
      <c r="L78" s="10">
        <f ca="1">INDIRECT("Statistic!R"&amp;COUNTA(Statistic!$A:$A)-ROW()+1&amp;"C"&amp;COLUMN(),FALSE)</f>
        <v>1.0768359486222076E-2</v>
      </c>
      <c r="M78" s="10">
        <f ca="1">INDIRECT("Statistic!R"&amp;COUNTA(Statistic!$A:$A)-ROW()+1&amp;"C"&amp;COLUMN(),FALSE)</f>
        <v>4.6014492753623189E-2</v>
      </c>
      <c r="N78" s="10">
        <f ca="1">INDIRECT("Statistic!R"&amp;COUNTA(Statistic!$A:$A)-ROW()+1&amp;"C"&amp;COLUMN(),FALSE)</f>
        <v>9.1787439613526561E-2</v>
      </c>
      <c r="O78" s="10">
        <f ca="1">INDIRECT("Statistic!R"&amp;COUNTA(Statistic!$A:$A)-ROW()+1&amp;"C"&amp;COLUMN(),FALSE)</f>
        <v>0</v>
      </c>
      <c r="P78" s="10">
        <f ca="1">INDIRECT("Statistic!R"&amp;COUNTA(Statistic!$A:$A)-ROW()+1&amp;"C"&amp;COLUMN(),FALSE)</f>
        <v>4.4794307270055955E-2</v>
      </c>
      <c r="Q78">
        <f ca="1">INDIRECT("Statistic!R"&amp;COUNTA(Statistic!$A:$A)-ROW()+1&amp;"C"&amp;COLUMN(),FALSE)</f>
        <v>43</v>
      </c>
      <c r="R78">
        <f ca="1">INDIRECT("Statistic!R"&amp;COUNTA(Statistic!$A:$A)-ROW()+1&amp;"C"&amp;COLUMN(),FALSE)</f>
        <v>47</v>
      </c>
      <c r="S78">
        <f ca="1">INDIRECT("Statistic!R"&amp;COUNTA(Statistic!$A:$A)-ROW()+1&amp;"C"&amp;COLUMN(),FALSE)</f>
        <v>7</v>
      </c>
      <c r="T78">
        <f ca="1">INDIRECT("Statistic!R"&amp;COUNTA(Statistic!$A:$A)-ROW()+1&amp;"C"&amp;COLUMN(),FALSE)</f>
        <v>20</v>
      </c>
      <c r="U78">
        <f ca="1">INDIRECT("Statistic!R"&amp;COUNTA(Statistic!$A:$A)-ROW()+1&amp;"C"&amp;COLUMN(),FALSE)</f>
        <v>34</v>
      </c>
      <c r="V78">
        <f ca="1">INDIRECT("Statistic!R"&amp;COUNTA(Statistic!$A:$A)-ROW()+1&amp;"C"&amp;COLUMN(),FALSE)</f>
        <v>8</v>
      </c>
      <c r="W78">
        <f ca="1">INDIRECT("Statistic!R"&amp;COUNTA(Statistic!$A:$A)-ROW()+1&amp;"C"&amp;COLUMN(),FALSE)</f>
        <v>9</v>
      </c>
    </row>
    <row r="79" spans="1:23" x14ac:dyDescent="0.25">
      <c r="A79" s="9">
        <f ca="1">INDIRECT("Statistic!R"&amp;COUNTA(Statistic!$A:$A)-ROW()+1&amp;"C"&amp;COLUMN(),FALSE)</f>
        <v>38681</v>
      </c>
      <c r="B79" s="10">
        <f ca="1">INDIRECT("Statistic!R"&amp;COUNTA(Statistic!$A:$A)-ROW()+1&amp;"C"&amp;COLUMN(),FALSE)</f>
        <v>1.8527708850289499E-2</v>
      </c>
      <c r="C79" s="10">
        <f ca="1">INDIRECT("Statistic!R"&amp;COUNTA(Statistic!$A:$A)-ROW()+1&amp;"C"&amp;COLUMN(),FALSE)</f>
        <v>1.4076246334310849E-2</v>
      </c>
      <c r="D79" s="10">
        <f ca="1">INDIRECT("Statistic!R"&amp;COUNTA(Statistic!$A:$A)-ROW()+1&amp;"C"&amp;COLUMN(),FALSE)</f>
        <v>1.935483870967742E-2</v>
      </c>
      <c r="E79" s="10">
        <f ca="1">INDIRECT("Statistic!R"&amp;COUNTA(Statistic!$A:$A)-ROW()+1&amp;"C"&amp;COLUMN(),FALSE)</f>
        <v>1.7204301075268817E-2</v>
      </c>
      <c r="F79" s="10">
        <f ca="1">INDIRECT("Statistic!R"&amp;COUNTA(Statistic!$A:$A)-ROW()+1&amp;"C"&amp;COLUMN(),FALSE)</f>
        <v>1.6422287390029325E-2</v>
      </c>
      <c r="G79" s="10">
        <f ca="1">INDIRECT("Statistic!R"&amp;COUNTA(Statistic!$A:$A)-ROW()+1&amp;"C"&amp;COLUMN(),FALSE)</f>
        <v>0.10117302052785924</v>
      </c>
      <c r="H79" s="10">
        <f ca="1">INDIRECT("Statistic!R"&amp;COUNTA(Statistic!$A:$A)-ROW()+1&amp;"C"&amp;COLUMN(),FALSE)</f>
        <v>8.4310850439882692E-2</v>
      </c>
      <c r="I79" s="10">
        <f ca="1">INDIRECT("Statistic!R"&amp;COUNTA(Statistic!$A:$A)-ROW()+1&amp;"C"&amp;COLUMN(),FALSE)</f>
        <v>8.5585382359575912E-2</v>
      </c>
      <c r="J79" s="10">
        <f ca="1">INDIRECT("Statistic!R"&amp;COUNTA(Statistic!$A:$A)-ROW()+1&amp;"C"&amp;COLUMN(),FALSE)</f>
        <v>2.7791563275434247E-2</v>
      </c>
      <c r="K79" s="10">
        <f ca="1">INDIRECT("Statistic!R"&amp;COUNTA(Statistic!$A:$A)-ROW()+1&amp;"C"&amp;COLUMN(),FALSE)</f>
        <v>4.7789725209080046E-4</v>
      </c>
      <c r="L79" s="10">
        <f ca="1">INDIRECT("Statistic!R"&amp;COUNTA(Statistic!$A:$A)-ROW()+1&amp;"C"&amp;COLUMN(),FALSE)</f>
        <v>1.134861911694276E-2</v>
      </c>
      <c r="M79" s="10">
        <f ca="1">INDIRECT("Statistic!R"&amp;COUNTA(Statistic!$A:$A)-ROW()+1&amp;"C"&amp;COLUMN(),FALSE)</f>
        <v>0.18548387096774194</v>
      </c>
      <c r="N79" s="10">
        <f ca="1">INDIRECT("Statistic!R"&amp;COUNTA(Statistic!$A:$A)-ROW()+1&amp;"C"&amp;COLUMN(),FALSE)</f>
        <v>0.10701484895033282</v>
      </c>
      <c r="O79" s="10">
        <f ca="1">INDIRECT("Statistic!R"&amp;COUNTA(Statistic!$A:$A)-ROW()+1&amp;"C"&amp;COLUMN(),FALSE)</f>
        <v>0</v>
      </c>
      <c r="P79" s="10">
        <f ca="1">INDIRECT("Statistic!R"&amp;COUNTA(Statistic!$A:$A)-ROW()+1&amp;"C"&amp;COLUMN(),FALSE)</f>
        <v>5.4616951676109915E-2</v>
      </c>
      <c r="Q79">
        <f ca="1">INDIRECT("Statistic!R"&amp;COUNTA(Statistic!$A:$A)-ROW()+1&amp;"C"&amp;COLUMN(),FALSE)</f>
        <v>11</v>
      </c>
      <c r="R79">
        <f ca="1">INDIRECT("Statistic!R"&amp;COUNTA(Statistic!$A:$A)-ROW()+1&amp;"C"&amp;COLUMN(),FALSE)</f>
        <v>18</v>
      </c>
      <c r="S79">
        <f ca="1">INDIRECT("Statistic!R"&amp;COUNTA(Statistic!$A:$A)-ROW()+1&amp;"C"&amp;COLUMN(),FALSE)</f>
        <v>8</v>
      </c>
      <c r="T79">
        <f ca="1">INDIRECT("Statistic!R"&amp;COUNTA(Statistic!$A:$A)-ROW()+1&amp;"C"&amp;COLUMN(),FALSE)</f>
        <v>12</v>
      </c>
      <c r="U79">
        <f ca="1">INDIRECT("Statistic!R"&amp;COUNTA(Statistic!$A:$A)-ROW()+1&amp;"C"&amp;COLUMN(),FALSE)</f>
        <v>15</v>
      </c>
      <c r="V79">
        <f ca="1">INDIRECT("Statistic!R"&amp;COUNTA(Statistic!$A:$A)-ROW()+1&amp;"C"&amp;COLUMN(),FALSE)</f>
        <v>2</v>
      </c>
      <c r="W79">
        <f ca="1">INDIRECT("Statistic!R"&amp;COUNTA(Statistic!$A:$A)-ROW()+1&amp;"C"&amp;COLUMN(),FALSE)</f>
        <v>5</v>
      </c>
    </row>
    <row r="80" spans="1:23" x14ac:dyDescent="0.25">
      <c r="A80" s="9">
        <f ca="1">INDIRECT("Statistic!R"&amp;COUNTA(Statistic!$A:$A)-ROW()+1&amp;"C"&amp;COLUMN(),FALSE)</f>
        <v>38688</v>
      </c>
      <c r="B80" s="10">
        <f ca="1">INDIRECT("Statistic!R"&amp;COUNTA(Statistic!$A:$A)-ROW()+1&amp;"C"&amp;COLUMN(),FALSE)</f>
        <v>9.11854103343465E-3</v>
      </c>
      <c r="C80" s="10">
        <f ca="1">INDIRECT("Statistic!R"&amp;COUNTA(Statistic!$A:$A)-ROW()+1&amp;"C"&amp;COLUMN(),FALSE)</f>
        <v>7.659574468085106E-3</v>
      </c>
      <c r="D80" s="10">
        <f ca="1">INDIRECT("Statistic!R"&amp;COUNTA(Statistic!$A:$A)-ROW()+1&amp;"C"&amp;COLUMN(),FALSE)</f>
        <v>2.8368794326241132E-3</v>
      </c>
      <c r="E80" s="10">
        <f ca="1">INDIRECT("Statistic!R"&amp;COUNTA(Statistic!$A:$A)-ROW()+1&amp;"C"&amp;COLUMN(),FALSE)</f>
        <v>1.6134751773049644E-2</v>
      </c>
      <c r="F80" s="10">
        <f ca="1">INDIRECT("Statistic!R"&amp;COUNTA(Statistic!$A:$A)-ROW()+1&amp;"C"&amp;COLUMN(),FALSE)</f>
        <v>5.3191489361702126E-3</v>
      </c>
      <c r="G80" s="10">
        <f ca="1">INDIRECT("Statistic!R"&amp;COUNTA(Statistic!$A:$A)-ROW()+1&amp;"C"&amp;COLUMN(),FALSE)</f>
        <v>7.3758865248226946E-2</v>
      </c>
      <c r="H80" s="10">
        <f ca="1">INDIRECT("Statistic!R"&amp;COUNTA(Statistic!$A:$A)-ROW()+1&amp;"C"&amp;COLUMN(),FALSE)</f>
        <v>0.10106382978723404</v>
      </c>
      <c r="I80" s="10">
        <f ca="1">INDIRECT("Statistic!R"&amp;COUNTA(Statistic!$A:$A)-ROW()+1&amp;"C"&amp;COLUMN(),FALSE)</f>
        <v>4.1068895643363725E-2</v>
      </c>
      <c r="J80" s="10">
        <f ca="1">INDIRECT("Statistic!R"&amp;COUNTA(Statistic!$A:$A)-ROW()+1&amp;"C"&amp;COLUMN(),FALSE)</f>
        <v>2.749590834697218E-2</v>
      </c>
      <c r="K80" s="10">
        <f ca="1">INDIRECT("Statistic!R"&amp;COUNTA(Statistic!$A:$A)-ROW()+1&amp;"C"&amp;COLUMN(),FALSE)</f>
        <v>9.4562647754137101E-4</v>
      </c>
      <c r="L80" s="10">
        <f ca="1">INDIRECT("Statistic!R"&amp;COUNTA(Statistic!$A:$A)-ROW()+1&amp;"C"&amp;COLUMN(),FALSE)</f>
        <v>1.0774392864818403E-2</v>
      </c>
      <c r="M80" s="10">
        <f ca="1">INDIRECT("Statistic!R"&amp;COUNTA(Statistic!$A:$A)-ROW()+1&amp;"C"&amp;COLUMN(),FALSE)</f>
        <v>0.174822695035461</v>
      </c>
      <c r="N80" s="10">
        <f ca="1">INDIRECT("Statistic!R"&amp;COUNTA(Statistic!$A:$A)-ROW()+1&amp;"C"&amp;COLUMN(),FALSE)</f>
        <v>0.11144883485309016</v>
      </c>
      <c r="O80" s="10">
        <f ca="1">INDIRECT("Statistic!R"&amp;COUNTA(Statistic!$A:$A)-ROW()+1&amp;"C"&amp;COLUMN(),FALSE)</f>
        <v>0</v>
      </c>
      <c r="P80" s="10">
        <f ca="1">INDIRECT("Statistic!R"&amp;COUNTA(Statistic!$A:$A)-ROW()+1&amp;"C"&amp;COLUMN(),FALSE)</f>
        <v>4.8493893754777008E-2</v>
      </c>
      <c r="Q80">
        <f ca="1">INDIRECT("Statistic!R"&amp;COUNTA(Statistic!$A:$A)-ROW()+1&amp;"C"&amp;COLUMN(),FALSE)</f>
        <v>24</v>
      </c>
      <c r="R80">
        <f ca="1">INDIRECT("Statistic!R"&amp;COUNTA(Statistic!$A:$A)-ROW()+1&amp;"C"&amp;COLUMN(),FALSE)</f>
        <v>26</v>
      </c>
      <c r="S80">
        <f ca="1">INDIRECT("Statistic!R"&amp;COUNTA(Statistic!$A:$A)-ROW()+1&amp;"C"&amp;COLUMN(),FALSE)</f>
        <v>42</v>
      </c>
      <c r="T80">
        <f ca="1">INDIRECT("Statistic!R"&amp;COUNTA(Statistic!$A:$A)-ROW()+1&amp;"C"&amp;COLUMN(),FALSE)</f>
        <v>15</v>
      </c>
      <c r="U80">
        <f ca="1">INDIRECT("Statistic!R"&amp;COUNTA(Statistic!$A:$A)-ROW()+1&amp;"C"&amp;COLUMN(),FALSE)</f>
        <v>35</v>
      </c>
      <c r="V80">
        <f ca="1">INDIRECT("Statistic!R"&amp;COUNTA(Statistic!$A:$A)-ROW()+1&amp;"C"&amp;COLUMN(),FALSE)</f>
        <v>4</v>
      </c>
      <c r="W80">
        <f ca="1">INDIRECT("Statistic!R"&amp;COUNTA(Statistic!$A:$A)-ROW()+1&amp;"C"&amp;COLUMN(),FALSE)</f>
        <v>2</v>
      </c>
    </row>
    <row r="81" spans="1:23" x14ac:dyDescent="0.25">
      <c r="A81" s="9">
        <f ca="1">INDIRECT("Statistic!R"&amp;COUNTA(Statistic!$A:$A)-ROW()+1&amp;"C"&amp;COLUMN(),FALSE)</f>
        <v>38695</v>
      </c>
      <c r="B81" s="10">
        <f ca="1">INDIRECT("Statistic!R"&amp;COUNTA(Statistic!$A:$A)-ROW()+1&amp;"C"&amp;COLUMN(),FALSE)</f>
        <v>2.4939271255060728E-2</v>
      </c>
      <c r="C81" s="10">
        <f ca="1">INDIRECT("Statistic!R"&amp;COUNTA(Statistic!$A:$A)-ROW()+1&amp;"C"&amp;COLUMN(),FALSE)</f>
        <v>1.4035087719298245E-3</v>
      </c>
      <c r="D81" s="10">
        <f ca="1">INDIRECT("Statistic!R"&amp;COUNTA(Statistic!$A:$A)-ROW()+1&amp;"C"&amp;COLUMN(),FALSE)</f>
        <v>1.6578947368421054E-2</v>
      </c>
      <c r="E81" s="10">
        <f ca="1">INDIRECT("Statistic!R"&amp;COUNTA(Statistic!$A:$A)-ROW()+1&amp;"C"&amp;COLUMN(),FALSE)</f>
        <v>2.4060150375939848E-3</v>
      </c>
      <c r="F81" s="10">
        <f ca="1">INDIRECT("Statistic!R"&amp;COUNTA(Statistic!$A:$A)-ROW()+1&amp;"C"&amp;COLUMN(),FALSE)</f>
        <v>9.3567251461988288E-3</v>
      </c>
      <c r="G81" s="10">
        <f ca="1">INDIRECT("Statistic!R"&amp;COUNTA(Statistic!$A:$A)-ROW()+1&amp;"C"&amp;COLUMN(),FALSE)</f>
        <v>3.8443935926773462E-2</v>
      </c>
      <c r="H81" s="10">
        <f ca="1">INDIRECT("Statistic!R"&amp;COUNTA(Statistic!$A:$A)-ROW()+1&amp;"C"&amp;COLUMN(),FALSE)</f>
        <v>8.7871853546910753E-2</v>
      </c>
      <c r="I81" s="10">
        <f ca="1">INDIRECT("Statistic!R"&amp;COUNTA(Statistic!$A:$A)-ROW()+1&amp;"C"&amp;COLUMN(),FALSE)</f>
        <v>5.4684467579204421E-2</v>
      </c>
      <c r="J81" s="10">
        <f ca="1">INDIRECT("Statistic!R"&amp;COUNTA(Statistic!$A:$A)-ROW()+1&amp;"C"&amp;COLUMN(),FALSE)</f>
        <v>2.7206477732793524E-2</v>
      </c>
      <c r="K81" s="10">
        <f ca="1">INDIRECT("Statistic!R"&amp;COUNTA(Statistic!$A:$A)-ROW()+1&amp;"C"&amp;COLUMN(),FALSE)</f>
        <v>6.1919504643962841E-4</v>
      </c>
      <c r="L81" s="10">
        <f ca="1">INDIRECT("Statistic!R"&amp;COUNTA(Statistic!$A:$A)-ROW()+1&amp;"C"&amp;COLUMN(),FALSE)</f>
        <v>1.1283967521986097E-2</v>
      </c>
      <c r="M81" s="10">
        <f ca="1">INDIRECT("Statistic!R"&amp;COUNTA(Statistic!$A:$A)-ROW()+1&amp;"C"&amp;COLUMN(),FALSE)</f>
        <v>0.12631578947368421</v>
      </c>
      <c r="N81" s="10">
        <f ca="1">INDIRECT("Statistic!R"&amp;COUNTA(Statistic!$A:$A)-ROW()+1&amp;"C"&amp;COLUMN(),FALSE)</f>
        <v>0.11027568922305764</v>
      </c>
      <c r="O81" s="10">
        <f ca="1">INDIRECT("Statistic!R"&amp;COUNTA(Statistic!$A:$A)-ROW()+1&amp;"C"&amp;COLUMN(),FALSE)</f>
        <v>0</v>
      </c>
      <c r="P81" s="10">
        <f ca="1">INDIRECT("Statistic!R"&amp;COUNTA(Statistic!$A:$A)-ROW()+1&amp;"C"&amp;COLUMN(),FALSE)</f>
        <v>4.5546751484928948E-2</v>
      </c>
      <c r="Q81">
        <f ca="1">INDIRECT("Statistic!R"&amp;COUNTA(Statistic!$A:$A)-ROW()+1&amp;"C"&amp;COLUMN(),FALSE)</f>
        <v>4</v>
      </c>
      <c r="R81">
        <f ca="1">INDIRECT("Statistic!R"&amp;COUNTA(Statistic!$A:$A)-ROW()+1&amp;"C"&amp;COLUMN(),FALSE)</f>
        <v>48</v>
      </c>
      <c r="S81">
        <f ca="1">INDIRECT("Statistic!R"&amp;COUNTA(Statistic!$A:$A)-ROW()+1&amp;"C"&amp;COLUMN(),FALSE)</f>
        <v>14</v>
      </c>
      <c r="T81">
        <f ca="1">INDIRECT("Statistic!R"&amp;COUNTA(Statistic!$A:$A)-ROW()+1&amp;"C"&amp;COLUMN(),FALSE)</f>
        <v>46</v>
      </c>
      <c r="U81">
        <f ca="1">INDIRECT("Statistic!R"&amp;COUNTA(Statistic!$A:$A)-ROW()+1&amp;"C"&amp;COLUMN(),FALSE)</f>
        <v>28</v>
      </c>
      <c r="V81">
        <f ca="1">INDIRECT("Statistic!R"&amp;COUNTA(Statistic!$A:$A)-ROW()+1&amp;"C"&amp;COLUMN(),FALSE)</f>
        <v>7</v>
      </c>
      <c r="W81">
        <f ca="1">INDIRECT("Statistic!R"&amp;COUNTA(Statistic!$A:$A)-ROW()+1&amp;"C"&amp;COLUMN(),FALSE)</f>
        <v>3</v>
      </c>
    </row>
    <row r="82" spans="1:23" x14ac:dyDescent="0.25">
      <c r="A82" s="9">
        <f ca="1">INDIRECT("Statistic!R"&amp;COUNTA(Statistic!$A:$A)-ROW()+1&amp;"C"&amp;COLUMN(),FALSE)</f>
        <v>38702</v>
      </c>
      <c r="B82" s="10">
        <f ca="1">INDIRECT("Statistic!R"&amp;COUNTA(Statistic!$A:$A)-ROW()+1&amp;"C"&amp;COLUMN(),FALSE)</f>
        <v>1.0000000000000002E-2</v>
      </c>
      <c r="C82" s="10">
        <f ca="1">INDIRECT("Statistic!R"&amp;COUNTA(Statistic!$A:$A)-ROW()+1&amp;"C"&amp;COLUMN(),FALSE)</f>
        <v>2.4826388888888887E-2</v>
      </c>
      <c r="D82" s="10">
        <f ca="1">INDIRECT("Statistic!R"&amp;COUNTA(Statistic!$A:$A)-ROW()+1&amp;"C"&amp;COLUMN(),FALSE)</f>
        <v>1.3636363636363636E-2</v>
      </c>
      <c r="E82" s="10">
        <f ca="1">INDIRECT("Statistic!R"&amp;COUNTA(Statistic!$A:$A)-ROW()+1&amp;"C"&amp;COLUMN(),FALSE)</f>
        <v>6.7204301075268812E-4</v>
      </c>
      <c r="F82" s="10">
        <f ca="1">INDIRECT("Statistic!R"&amp;COUNTA(Statistic!$A:$A)-ROW()+1&amp;"C"&amp;COLUMN(),FALSE)</f>
        <v>1.8749999999999999E-2</v>
      </c>
      <c r="G82" s="10">
        <f ca="1">INDIRECT("Statistic!R"&amp;COUNTA(Statistic!$A:$A)-ROW()+1&amp;"C"&amp;COLUMN(),FALSE)</f>
        <v>8.6956521739130432E-2</v>
      </c>
      <c r="H82" s="10">
        <f ca="1">INDIRECT("Statistic!R"&amp;COUNTA(Statistic!$A:$A)-ROW()+1&amp;"C"&amp;COLUMN(),FALSE)</f>
        <v>3.8377192982456142E-2</v>
      </c>
      <c r="I82" s="10">
        <f ca="1">INDIRECT("Statistic!R"&amp;COUNTA(Statistic!$A:$A)-ROW()+1&amp;"C"&amp;COLUMN(),FALSE)</f>
        <v>6.788479553600521E-2</v>
      </c>
      <c r="J82" s="10">
        <f ca="1">INDIRECT("Statistic!R"&amp;COUNTA(Statistic!$A:$A)-ROW()+1&amp;"C"&amp;COLUMN(),FALSE)</f>
        <v>2.6923076923076925E-2</v>
      </c>
      <c r="K82" s="10">
        <f ca="1">INDIRECT("Statistic!R"&amp;COUNTA(Statistic!$A:$A)-ROW()+1&amp;"C"&amp;COLUMN(),FALSE)</f>
        <v>6.7204301075268812E-4</v>
      </c>
      <c r="L82" s="10">
        <f ca="1">INDIRECT("Statistic!R"&amp;COUNTA(Statistic!$A:$A)-ROW()+1&amp;"C"&amp;COLUMN(),FALSE)</f>
        <v>1.1310414355077125E-2</v>
      </c>
      <c r="M82" s="10">
        <f ca="1">INDIRECT("Statistic!R"&amp;COUNTA(Statistic!$A:$A)-ROW()+1&amp;"C"&amp;COLUMN(),FALSE)</f>
        <v>0.12533371472158658</v>
      </c>
      <c r="N82" s="10">
        <f ca="1">INDIRECT("Statistic!R"&amp;COUNTA(Statistic!$A:$A)-ROW()+1&amp;"C"&amp;COLUMN(),FALSE)</f>
        <v>0.10912698412698411</v>
      </c>
      <c r="O82" s="10">
        <f ca="1">INDIRECT("Statistic!R"&amp;COUNTA(Statistic!$A:$A)-ROW()+1&amp;"C"&amp;COLUMN(),FALSE)</f>
        <v>0</v>
      </c>
      <c r="P82" s="10">
        <f ca="1">INDIRECT("Statistic!R"&amp;COUNTA(Statistic!$A:$A)-ROW()+1&amp;"C"&amp;COLUMN(),FALSE)</f>
        <v>4.555932226115561E-2</v>
      </c>
      <c r="Q82">
        <f ca="1">INDIRECT("Statistic!R"&amp;COUNTA(Statistic!$A:$A)-ROW()+1&amp;"C"&amp;COLUMN(),FALSE)</f>
        <v>27</v>
      </c>
      <c r="R82">
        <f ca="1">INDIRECT("Statistic!R"&amp;COUNTA(Statistic!$A:$A)-ROW()+1&amp;"C"&amp;COLUMN(),FALSE)</f>
        <v>3</v>
      </c>
      <c r="S82">
        <f ca="1">INDIRECT("Statistic!R"&amp;COUNTA(Statistic!$A:$A)-ROW()+1&amp;"C"&amp;COLUMN(),FALSE)</f>
        <v>19</v>
      </c>
      <c r="T82">
        <f ca="1">INDIRECT("Statistic!R"&amp;COUNTA(Statistic!$A:$A)-ROW()+1&amp;"C"&amp;COLUMN(),FALSE)</f>
        <v>50</v>
      </c>
      <c r="U82">
        <f ca="1">INDIRECT("Statistic!R"&amp;COUNTA(Statistic!$A:$A)-ROW()+1&amp;"C"&amp;COLUMN(),FALSE)</f>
        <v>9</v>
      </c>
      <c r="V82">
        <f ca="1">INDIRECT("Statistic!R"&amp;COUNTA(Statistic!$A:$A)-ROW()+1&amp;"C"&amp;COLUMN(),FALSE)</f>
        <v>3</v>
      </c>
      <c r="W82">
        <f ca="1">INDIRECT("Statistic!R"&amp;COUNTA(Statistic!$A:$A)-ROW()+1&amp;"C"&amp;COLUMN(),FALSE)</f>
        <v>7</v>
      </c>
    </row>
    <row r="83" spans="1:23" x14ac:dyDescent="0.25">
      <c r="A83" s="9">
        <f ca="1">INDIRECT("Statistic!R"&amp;COUNTA(Statistic!$A:$A)-ROW()+1&amp;"C"&amp;COLUMN(),FALSE)</f>
        <v>38709</v>
      </c>
      <c r="B83" s="10">
        <f ca="1">INDIRECT("Statistic!R"&amp;COUNTA(Statistic!$A:$A)-ROW()+1&amp;"C"&amp;COLUMN(),FALSE)</f>
        <v>3.4961900493052441E-3</v>
      </c>
      <c r="C83" s="10">
        <f ca="1">INDIRECT("Statistic!R"&amp;COUNTA(Statistic!$A:$A)-ROW()+1&amp;"C"&amp;COLUMN(),FALSE)</f>
        <v>1.6036655211912942E-2</v>
      </c>
      <c r="D83" s="10">
        <f ca="1">INDIRECT("Statistic!R"&amp;COUNTA(Statistic!$A:$A)-ROW()+1&amp;"C"&amp;COLUMN(),FALSE)</f>
        <v>1.1454753722794961E-2</v>
      </c>
      <c r="E83" s="10">
        <f ca="1">INDIRECT("Statistic!R"&amp;COUNTA(Statistic!$A:$A)-ROW()+1&amp;"C"&amp;COLUMN(),FALSE)</f>
        <v>1.1168384879725086E-2</v>
      </c>
      <c r="F83" s="10">
        <f ca="1">INDIRECT("Statistic!R"&amp;COUNTA(Statistic!$A:$A)-ROW()+1&amp;"C"&amp;COLUMN(),FALSE)</f>
        <v>6.804123711340206E-3</v>
      </c>
      <c r="G83" s="10">
        <f ca="1">INDIRECT("Statistic!R"&amp;COUNTA(Statistic!$A:$A)-ROW()+1&amp;"C"&amp;COLUMN(),FALSE)</f>
        <v>4.2955326460481093E-2</v>
      </c>
      <c r="H83" s="10">
        <f ca="1">INDIRECT("Statistic!R"&amp;COUNTA(Statistic!$A:$A)-ROW()+1&amp;"C"&amp;COLUMN(),FALSE)</f>
        <v>2.7061855670103094E-2</v>
      </c>
      <c r="I83" s="10">
        <f ca="1">INDIRECT("Statistic!R"&amp;COUNTA(Statistic!$A:$A)-ROW()+1&amp;"C"&amp;COLUMN(),FALSE)</f>
        <v>4.8960107575078439E-2</v>
      </c>
      <c r="J83" s="10">
        <f ca="1">INDIRECT("Statistic!R"&amp;COUNTA(Statistic!$A:$A)-ROW()+1&amp;"C"&amp;COLUMN(),FALSE)</f>
        <v>2.88659793814433E-2</v>
      </c>
      <c r="K83" s="10">
        <f ca="1">INDIRECT("Statistic!R"&amp;COUNTA(Statistic!$A:$A)-ROW()+1&amp;"C"&amp;COLUMN(),FALSE)</f>
        <v>1.8192844147968466E-3</v>
      </c>
      <c r="L83" s="10">
        <f ca="1">INDIRECT("Statistic!R"&amp;COUNTA(Statistic!$A:$A)-ROW()+1&amp;"C"&amp;COLUMN(),FALSE)</f>
        <v>1.0969408004920612E-2</v>
      </c>
      <c r="M83" s="10">
        <f ca="1">INDIRECT("Statistic!R"&amp;COUNTA(Statistic!$A:$A)-ROW()+1&amp;"C"&amp;COLUMN(),FALSE)</f>
        <v>7.0017182130584193E-2</v>
      </c>
      <c r="N83" s="10">
        <f ca="1">INDIRECT("Statistic!R"&amp;COUNTA(Statistic!$A:$A)-ROW()+1&amp;"C"&amp;COLUMN(),FALSE)</f>
        <v>0.1134020618556701</v>
      </c>
      <c r="O83" s="10">
        <f ca="1">INDIRECT("Statistic!R"&amp;COUNTA(Statistic!$A:$A)-ROW()+1&amp;"C"&amp;COLUMN(),FALSE)</f>
        <v>0</v>
      </c>
      <c r="P83" s="10">
        <f ca="1">INDIRECT("Statistic!R"&amp;COUNTA(Statistic!$A:$A)-ROW()+1&amp;"C"&amp;COLUMN(),FALSE)</f>
        <v>4.6452646328019369E-2</v>
      </c>
      <c r="Q83">
        <f ca="1">INDIRECT("Statistic!R"&amp;COUNTA(Statistic!$A:$A)-ROW()+1&amp;"C"&amp;COLUMN(),FALSE)</f>
        <v>41</v>
      </c>
      <c r="R83">
        <f ca="1">INDIRECT("Statistic!R"&amp;COUNTA(Statistic!$A:$A)-ROW()+1&amp;"C"&amp;COLUMN(),FALSE)</f>
        <v>12</v>
      </c>
      <c r="S83">
        <f ca="1">INDIRECT("Statistic!R"&amp;COUNTA(Statistic!$A:$A)-ROW()+1&amp;"C"&amp;COLUMN(),FALSE)</f>
        <v>21</v>
      </c>
      <c r="T83">
        <f ca="1">INDIRECT("Statistic!R"&amp;COUNTA(Statistic!$A:$A)-ROW()+1&amp;"C"&amp;COLUMN(),FALSE)</f>
        <v>23</v>
      </c>
      <c r="U83">
        <f ca="1">INDIRECT("Statistic!R"&amp;COUNTA(Statistic!$A:$A)-ROW()+1&amp;"C"&amp;COLUMN(),FALSE)</f>
        <v>32</v>
      </c>
      <c r="V83">
        <f ca="1">INDIRECT("Statistic!R"&amp;COUNTA(Statistic!$A:$A)-ROW()+1&amp;"C"&amp;COLUMN(),FALSE)</f>
        <v>7</v>
      </c>
      <c r="W83">
        <f ca="1">INDIRECT("Statistic!R"&amp;COUNTA(Statistic!$A:$A)-ROW()+1&amp;"C"&amp;COLUMN(),FALSE)</f>
        <v>8</v>
      </c>
    </row>
    <row r="84" spans="1:23" x14ac:dyDescent="0.25">
      <c r="A84" s="9">
        <f ca="1">INDIRECT("Statistic!R"&amp;COUNTA(Statistic!$A:$A)-ROW()+1&amp;"C"&amp;COLUMN(),FALSE)</f>
        <v>38716</v>
      </c>
      <c r="B84" s="10">
        <f ca="1">INDIRECT("Statistic!R"&amp;COUNTA(Statistic!$A:$A)-ROW()+1&amp;"C"&amp;COLUMN(),FALSE)</f>
        <v>2.0408163265306121E-2</v>
      </c>
      <c r="C84" s="10">
        <f ca="1">INDIRECT("Statistic!R"&amp;COUNTA(Statistic!$A:$A)-ROW()+1&amp;"C"&amp;COLUMN(),FALSE)</f>
        <v>2.4489795918367346E-3</v>
      </c>
      <c r="D84" s="10">
        <f ca="1">INDIRECT("Statistic!R"&amp;COUNTA(Statistic!$A:$A)-ROW()+1&amp;"C"&amp;COLUMN(),FALSE)</f>
        <v>1.7810760667903526E-2</v>
      </c>
      <c r="E84" s="10">
        <f ca="1">INDIRECT("Statistic!R"&amp;COUNTA(Statistic!$A:$A)-ROW()+1&amp;"C"&amp;COLUMN(),FALSE)</f>
        <v>1.8140589569160995E-2</v>
      </c>
      <c r="F84" s="10">
        <f ca="1">INDIRECT("Statistic!R"&amp;COUNTA(Statistic!$A:$A)-ROW()+1&amp;"C"&amp;COLUMN(),FALSE)</f>
        <v>1.020408163265306E-2</v>
      </c>
      <c r="G84" s="10">
        <f ca="1">INDIRECT("Statistic!R"&amp;COUNTA(Statistic!$A:$A)-ROW()+1&amp;"C"&amp;COLUMN(),FALSE)</f>
        <v>2.6530612244897962E-2</v>
      </c>
      <c r="H84" s="10">
        <f ca="1">INDIRECT("Statistic!R"&amp;COUNTA(Statistic!$A:$A)-ROW()+1&amp;"C"&amp;COLUMN(),FALSE)</f>
        <v>4.336734693877551E-2</v>
      </c>
      <c r="I84" s="10">
        <f ca="1">INDIRECT("Statistic!R"&amp;COUNTA(Statistic!$A:$A)-ROW()+1&amp;"C"&amp;COLUMN(),FALSE)</f>
        <v>6.901257472686044E-2</v>
      </c>
      <c r="J84" s="10">
        <f ca="1">INDIRECT("Statistic!R"&amp;COUNTA(Statistic!$A:$A)-ROW()+1&amp;"C"&amp;COLUMN(),FALSE)</f>
        <v>2.8571428571428571E-2</v>
      </c>
      <c r="K84" s="10">
        <f ca="1">INDIRECT("Statistic!R"&amp;COUNTA(Statistic!$A:$A)-ROW()+1&amp;"C"&amp;COLUMN(),FALSE)</f>
        <v>2.1978021978021978E-3</v>
      </c>
      <c r="L84" s="10">
        <f ca="1">INDIRECT("Statistic!R"&amp;COUNTA(Statistic!$A:$A)-ROW()+1&amp;"C"&amp;COLUMN(),FALSE)</f>
        <v>1.0993456763324709E-2</v>
      </c>
      <c r="M84" s="10">
        <f ca="1">INDIRECT("Statistic!R"&amp;COUNTA(Statistic!$A:$A)-ROW()+1&amp;"C"&amp;COLUMN(),FALSE)</f>
        <v>6.9897959183673475E-2</v>
      </c>
      <c r="N84" s="10">
        <f ca="1">INDIRECT("Statistic!R"&amp;COUNTA(Statistic!$A:$A)-ROW()+1&amp;"C"&amp;COLUMN(),FALSE)</f>
        <v>0.11224489795918367</v>
      </c>
      <c r="O84" s="10">
        <f ca="1">INDIRECT("Statistic!R"&amp;COUNTA(Statistic!$A:$A)-ROW()+1&amp;"C"&amp;COLUMN(),FALSE)</f>
        <v>0</v>
      </c>
      <c r="P84" s="10">
        <f ca="1">INDIRECT("Statistic!R"&amp;COUNTA(Statistic!$A:$A)-ROW()+1&amp;"C"&amp;COLUMN(),FALSE)</f>
        <v>4.9084152771384233E-2</v>
      </c>
      <c r="Q84">
        <f ca="1">INDIRECT("Statistic!R"&amp;COUNTA(Statistic!$A:$A)-ROW()+1&amp;"C"&amp;COLUMN(),FALSE)</f>
        <v>6</v>
      </c>
      <c r="R84">
        <f ca="1">INDIRECT("Statistic!R"&amp;COUNTA(Statistic!$A:$A)-ROW()+1&amp;"C"&amp;COLUMN(),FALSE)</f>
        <v>42</v>
      </c>
      <c r="S84">
        <f ca="1">INDIRECT("Statistic!R"&amp;COUNTA(Statistic!$A:$A)-ROW()+1&amp;"C"&amp;COLUMN(),FALSE)</f>
        <v>9</v>
      </c>
      <c r="T84">
        <f ca="1">INDIRECT("Statistic!R"&amp;COUNTA(Statistic!$A:$A)-ROW()+1&amp;"C"&amp;COLUMN(),FALSE)</f>
        <v>8</v>
      </c>
      <c r="U84">
        <f ca="1">INDIRECT("Statistic!R"&amp;COUNTA(Statistic!$A:$A)-ROW()+1&amp;"C"&amp;COLUMN(),FALSE)</f>
        <v>26</v>
      </c>
      <c r="V84">
        <f ca="1">INDIRECT("Statistic!R"&amp;COUNTA(Statistic!$A:$A)-ROW()+1&amp;"C"&amp;COLUMN(),FALSE)</f>
        <v>9</v>
      </c>
      <c r="W84">
        <f ca="1">INDIRECT("Statistic!R"&amp;COUNTA(Statistic!$A:$A)-ROW()+1&amp;"C"&amp;COLUMN(),FALSE)</f>
        <v>7</v>
      </c>
    </row>
    <row r="85" spans="1:23" x14ac:dyDescent="0.25">
      <c r="A85" s="9">
        <f ca="1">INDIRECT("Statistic!R"&amp;COUNTA(Statistic!$A:$A)-ROW()+1&amp;"C"&amp;COLUMN(),FALSE)</f>
        <v>38723</v>
      </c>
      <c r="B85" s="10">
        <f ca="1">INDIRECT("Statistic!R"&amp;COUNTA(Statistic!$A:$A)-ROW()+1&amp;"C"&amp;COLUMN(),FALSE)</f>
        <v>4.7138047138047135E-3</v>
      </c>
      <c r="C85" s="10">
        <f ca="1">INDIRECT("Statistic!R"&amp;COUNTA(Statistic!$A:$A)-ROW()+1&amp;"C"&amp;COLUMN(),FALSE)</f>
        <v>1.3131313131313131E-2</v>
      </c>
      <c r="D85" s="10">
        <f ca="1">INDIRECT("Statistic!R"&amp;COUNTA(Statistic!$A:$A)-ROW()+1&amp;"C"&amp;COLUMN(),FALSE)</f>
        <v>2.3569023569023568E-3</v>
      </c>
      <c r="E85" s="10">
        <f ca="1">INDIRECT("Statistic!R"&amp;COUNTA(Statistic!$A:$A)-ROW()+1&amp;"C"&amp;COLUMN(),FALSE)</f>
        <v>1.5555555555555555E-2</v>
      </c>
      <c r="F85" s="10">
        <f ca="1">INDIRECT("Statistic!R"&amp;COUNTA(Statistic!$A:$A)-ROW()+1&amp;"C"&amp;COLUMN(),FALSE)</f>
        <v>1.5555555555555555E-2</v>
      </c>
      <c r="G85" s="10">
        <f ca="1">INDIRECT("Statistic!R"&amp;COUNTA(Statistic!$A:$A)-ROW()+1&amp;"C"&amp;COLUMN(),FALSE)</f>
        <v>2.1390374331550801E-2</v>
      </c>
      <c r="H85" s="10">
        <f ca="1">INDIRECT("Statistic!R"&amp;COUNTA(Statistic!$A:$A)-ROW()+1&amp;"C"&amp;COLUMN(),FALSE)</f>
        <v>8.9436026936026952E-2</v>
      </c>
      <c r="I85" s="10">
        <f ca="1">INDIRECT("Statistic!R"&amp;COUNTA(Statistic!$A:$A)-ROW()+1&amp;"C"&amp;COLUMN(),FALSE)</f>
        <v>5.131313131313131E-2</v>
      </c>
      <c r="J85" s="10">
        <f ca="1">INDIRECT("Statistic!R"&amp;COUNTA(Statistic!$A:$A)-ROW()+1&amp;"C"&amp;COLUMN(),FALSE)</f>
        <v>2.8282828282828285E-2</v>
      </c>
      <c r="K85" s="10">
        <f ca="1">INDIRECT("Statistic!R"&amp;COUNTA(Statistic!$A:$A)-ROW()+1&amp;"C"&amp;COLUMN(),FALSE)</f>
        <v>6.5167807103290963E-4</v>
      </c>
      <c r="L85" s="10">
        <f ca="1">INDIRECT("Statistic!R"&amp;COUNTA(Statistic!$A:$A)-ROW()+1&amp;"C"&amp;COLUMN(),FALSE)</f>
        <v>1.0566086028198614E-2</v>
      </c>
      <c r="M85" s="10">
        <f ca="1">INDIRECT("Statistic!R"&amp;COUNTA(Statistic!$A:$A)-ROW()+1&amp;"C"&amp;COLUMN(),FALSE)</f>
        <v>0.11082640126757776</v>
      </c>
      <c r="N85" s="10">
        <f ca="1">INDIRECT("Statistic!R"&amp;COUNTA(Statistic!$A:$A)-ROW()+1&amp;"C"&amp;COLUMN(),FALSE)</f>
        <v>0.1111111111111111</v>
      </c>
      <c r="O85" s="10">
        <f ca="1">INDIRECT("Statistic!R"&amp;COUNTA(Statistic!$A:$A)-ROW()+1&amp;"C"&amp;COLUMN(),FALSE)</f>
        <v>0</v>
      </c>
      <c r="P85" s="10">
        <f ca="1">INDIRECT("Statistic!R"&amp;COUNTA(Statistic!$A:$A)-ROW()+1&amp;"C"&amp;COLUMN(),FALSE)</f>
        <v>5.3372550986070078E-2</v>
      </c>
      <c r="Q85">
        <f ca="1">INDIRECT("Statistic!R"&amp;COUNTA(Statistic!$A:$A)-ROW()+1&amp;"C"&amp;COLUMN(),FALSE)</f>
        <v>37</v>
      </c>
      <c r="R85">
        <f ca="1">INDIRECT("Statistic!R"&amp;COUNTA(Statistic!$A:$A)-ROW()+1&amp;"C"&amp;COLUMN(),FALSE)</f>
        <v>16</v>
      </c>
      <c r="S85">
        <f ca="1">INDIRECT("Statistic!R"&amp;COUNTA(Statistic!$A:$A)-ROW()+1&amp;"C"&amp;COLUMN(),FALSE)</f>
        <v>45</v>
      </c>
      <c r="T85">
        <f ca="1">INDIRECT("Statistic!R"&amp;COUNTA(Statistic!$A:$A)-ROW()+1&amp;"C"&amp;COLUMN(),FALSE)</f>
        <v>11</v>
      </c>
      <c r="U85">
        <f ca="1">INDIRECT("Statistic!R"&amp;COUNTA(Statistic!$A:$A)-ROW()+1&amp;"C"&amp;COLUMN(),FALSE)</f>
        <v>11</v>
      </c>
      <c r="V85">
        <f ca="1">INDIRECT("Statistic!R"&amp;COUNTA(Statistic!$A:$A)-ROW()+1&amp;"C"&amp;COLUMN(),FALSE)</f>
        <v>9</v>
      </c>
      <c r="W85">
        <f ca="1">INDIRECT("Statistic!R"&amp;COUNTA(Statistic!$A:$A)-ROW()+1&amp;"C"&amp;COLUMN(),FALSE)</f>
        <v>4</v>
      </c>
    </row>
    <row r="86" spans="1:23" x14ac:dyDescent="0.25">
      <c r="A86" s="9">
        <f ca="1">INDIRECT("Statistic!R"&amp;COUNTA(Statistic!$A:$A)-ROW()+1&amp;"C"&amp;COLUMN(),FALSE)</f>
        <v>38730</v>
      </c>
      <c r="B86" s="10">
        <f ca="1">INDIRECT("Statistic!R"&amp;COUNTA(Statistic!$A:$A)-ROW()+1&amp;"C"&amp;COLUMN(),FALSE)</f>
        <v>4.4000000000000003E-3</v>
      </c>
      <c r="C86" s="10">
        <f ca="1">INDIRECT("Statistic!R"&amp;COUNTA(Statistic!$A:$A)-ROW()+1&amp;"C"&amp;COLUMN(),FALSE)</f>
        <v>2.8000000000000001E-2</v>
      </c>
      <c r="D86" s="10">
        <f ca="1">INDIRECT("Statistic!R"&amp;COUNTA(Statistic!$A:$A)-ROW()+1&amp;"C"&amp;COLUMN(),FALSE)</f>
        <v>4.3333333333333331E-3</v>
      </c>
      <c r="E86" s="10">
        <f ca="1">INDIRECT("Statistic!R"&amp;COUNTA(Statistic!$A:$A)-ROW()+1&amp;"C"&amp;COLUMN(),FALSE)</f>
        <v>2.5000000000000001E-3</v>
      </c>
      <c r="F86" s="10">
        <f ca="1">INDIRECT("Statistic!R"&amp;COUNTA(Statistic!$A:$A)-ROW()+1&amp;"C"&amp;COLUMN(),FALSE)</f>
        <v>1.3499999999999998E-2</v>
      </c>
      <c r="G86" s="10">
        <f ca="1">INDIRECT("Statistic!R"&amp;COUNTA(Statistic!$A:$A)-ROW()+1&amp;"C"&amp;COLUMN(),FALSE)</f>
        <v>5.1923076923076926E-2</v>
      </c>
      <c r="H86" s="10">
        <f ca="1">INDIRECT("Statistic!R"&amp;COUNTA(Statistic!$A:$A)-ROW()+1&amp;"C"&amp;COLUMN(),FALSE)</f>
        <v>9.8958333333333329E-2</v>
      </c>
      <c r="I86" s="10">
        <f ca="1">INDIRECT("Statistic!R"&amp;COUNTA(Statistic!$A:$A)-ROW()+1&amp;"C"&amp;COLUMN(),FALSE)</f>
        <v>5.2733333333333333E-2</v>
      </c>
      <c r="J86" s="10">
        <f ca="1">INDIRECT("Statistic!R"&amp;COUNTA(Statistic!$A:$A)-ROW()+1&amp;"C"&amp;COLUMN(),FALSE)</f>
        <v>2.8000000000000001E-2</v>
      </c>
      <c r="K86" s="10">
        <f ca="1">INDIRECT("Statistic!R"&amp;COUNTA(Statistic!$A:$A)-ROW()+1&amp;"C"&amp;COLUMN(),FALSE)</f>
        <v>1.2903225806451611E-3</v>
      </c>
      <c r="L86" s="10">
        <f ca="1">INDIRECT("Statistic!R"&amp;COUNTA(Statistic!$A:$A)-ROW()+1&amp;"C"&amp;COLUMN(),FALSE)</f>
        <v>1.0423192051523665E-2</v>
      </c>
      <c r="M86" s="10">
        <f ca="1">INDIRECT("Statistic!R"&amp;COUNTA(Statistic!$A:$A)-ROW()+1&amp;"C"&amp;COLUMN(),FALSE)</f>
        <v>0.15088141025641025</v>
      </c>
      <c r="N86" s="10">
        <f ca="1">INDIRECT("Statistic!R"&amp;COUNTA(Statistic!$A:$A)-ROW()+1&amp;"C"&amp;COLUMN(),FALSE)</f>
        <v>0.11</v>
      </c>
      <c r="O86" s="10">
        <f ca="1">INDIRECT("Statistic!R"&amp;COUNTA(Statistic!$A:$A)-ROW()+1&amp;"C"&amp;COLUMN(),FALSE)</f>
        <v>0</v>
      </c>
      <c r="P86" s="10">
        <f ca="1">INDIRECT("Statistic!R"&amp;COUNTA(Statistic!$A:$A)-ROW()+1&amp;"C"&amp;COLUMN(),FALSE)</f>
        <v>5.2409270438382276E-2</v>
      </c>
      <c r="Q86">
        <f ca="1">INDIRECT("Statistic!R"&amp;COUNTA(Statistic!$A:$A)-ROW()+1&amp;"C"&amp;COLUMN(),FALSE)</f>
        <v>38</v>
      </c>
      <c r="R86">
        <f ca="1">INDIRECT("Statistic!R"&amp;COUNTA(Statistic!$A:$A)-ROW()+1&amp;"C"&amp;COLUMN(),FALSE)</f>
        <v>1</v>
      </c>
      <c r="S86">
        <f ca="1">INDIRECT("Statistic!R"&amp;COUNTA(Statistic!$A:$A)-ROW()+1&amp;"C"&amp;COLUMN(),FALSE)</f>
        <v>41</v>
      </c>
      <c r="T86">
        <f ca="1">INDIRECT("Statistic!R"&amp;COUNTA(Statistic!$A:$A)-ROW()+1&amp;"C"&amp;COLUMN(),FALSE)</f>
        <v>44</v>
      </c>
      <c r="U86">
        <f ca="1">INDIRECT("Statistic!R"&amp;COUNTA(Statistic!$A:$A)-ROW()+1&amp;"C"&amp;COLUMN(),FALSE)</f>
        <v>14</v>
      </c>
      <c r="V86">
        <f ca="1">INDIRECT("Statistic!R"&amp;COUNTA(Statistic!$A:$A)-ROW()+1&amp;"C"&amp;COLUMN(),FALSE)</f>
        <v>7</v>
      </c>
      <c r="W86">
        <f ca="1">INDIRECT("Statistic!R"&amp;COUNTA(Statistic!$A:$A)-ROW()+1&amp;"C"&amp;COLUMN(),FALSE)</f>
        <v>2</v>
      </c>
    </row>
    <row r="87" spans="1:23" x14ac:dyDescent="0.25">
      <c r="A87" s="9">
        <f ca="1">INDIRECT("Statistic!R"&amp;COUNTA(Statistic!$A:$A)-ROW()+1&amp;"C"&amp;COLUMN(),FALSE)</f>
        <v>38737</v>
      </c>
      <c r="B87" s="10">
        <f ca="1">INDIRECT("Statistic!R"&amp;COUNTA(Statistic!$A:$A)-ROW()+1&amp;"C"&amp;COLUMN(),FALSE)</f>
        <v>8.4865629420084864E-3</v>
      </c>
      <c r="C87" s="10">
        <f ca="1">INDIRECT("Statistic!R"&amp;COUNTA(Statistic!$A:$A)-ROW()+1&amp;"C"&amp;COLUMN(),FALSE)</f>
        <v>1.2795125666412796E-2</v>
      </c>
      <c r="D87" s="10">
        <f ca="1">INDIRECT("Statistic!R"&amp;COUNTA(Statistic!$A:$A)-ROW()+1&amp;"C"&amp;COLUMN(),FALSE)</f>
        <v>6.1243237725834446E-4</v>
      </c>
      <c r="E87" s="10">
        <f ca="1">INDIRECT("Statistic!R"&amp;COUNTA(Statistic!$A:$A)-ROW()+1&amp;"C"&amp;COLUMN(),FALSE)</f>
        <v>1.7425742574257424E-2</v>
      </c>
      <c r="F87" s="10">
        <f ca="1">INDIRECT("Statistic!R"&amp;COUNTA(Statistic!$A:$A)-ROW()+1&amp;"C"&amp;COLUMN(),FALSE)</f>
        <v>2.3457730388423456E-2</v>
      </c>
      <c r="G87" s="10">
        <f ca="1">INDIRECT("Statistic!R"&amp;COUNTA(Statistic!$A:$A)-ROW()+1&amp;"C"&amp;COLUMN(),FALSE)</f>
        <v>6.8378712871287134E-2</v>
      </c>
      <c r="H87" s="10">
        <f ca="1">INDIRECT("Statistic!R"&amp;COUNTA(Statistic!$A:$A)-ROW()+1&amp;"C"&amp;COLUMN(),FALSE)</f>
        <v>2.5742574257425745E-2</v>
      </c>
      <c r="I87" s="10">
        <f ca="1">INDIRECT("Statistic!R"&amp;COUNTA(Statistic!$A:$A)-ROW()+1&amp;"C"&amp;COLUMN(),FALSE)</f>
        <v>6.2777593948360508E-2</v>
      </c>
      <c r="J87" s="10">
        <f ca="1">INDIRECT("Statistic!R"&amp;COUNTA(Statistic!$A:$A)-ROW()+1&amp;"C"&amp;COLUMN(),FALSE)</f>
        <v>2.7722772277227723E-2</v>
      </c>
      <c r="K87" s="10">
        <f ca="1">INDIRECT("Statistic!R"&amp;COUNTA(Statistic!$A:$A)-ROW()+1&amp;"C"&amp;COLUMN(),FALSE)</f>
        <v>6.1243237725834446E-4</v>
      </c>
      <c r="L87" s="10">
        <f ca="1">INDIRECT("Statistic!R"&amp;COUNTA(Statistic!$A:$A)-ROW()+1&amp;"C"&amp;COLUMN(),FALSE)</f>
        <v>1.051847469867046E-2</v>
      </c>
      <c r="M87" s="10">
        <f ca="1">INDIRECT("Statistic!R"&amp;COUNTA(Statistic!$A:$A)-ROW()+1&amp;"C"&amp;COLUMN(),FALSE)</f>
        <v>9.4121287128712872E-2</v>
      </c>
      <c r="N87" s="10">
        <f ca="1">INDIRECT("Statistic!R"&amp;COUNTA(Statistic!$A:$A)-ROW()+1&amp;"C"&amp;COLUMN(),FALSE)</f>
        <v>0.10891089108910891</v>
      </c>
      <c r="O87" s="10">
        <f ca="1">INDIRECT("Statistic!R"&amp;COUNTA(Statistic!$A:$A)-ROW()+1&amp;"C"&amp;COLUMN(),FALSE)</f>
        <v>0</v>
      </c>
      <c r="P87" s="10">
        <f ca="1">INDIRECT("Statistic!R"&amp;COUNTA(Statistic!$A:$A)-ROW()+1&amp;"C"&amp;COLUMN(),FALSE)</f>
        <v>4.8471578595829505E-2</v>
      </c>
      <c r="Q87">
        <f ca="1">INDIRECT("Statistic!R"&amp;COUNTA(Statistic!$A:$A)-ROW()+1&amp;"C"&amp;COLUMN(),FALSE)</f>
        <v>28</v>
      </c>
      <c r="R87">
        <f ca="1">INDIRECT("Statistic!R"&amp;COUNTA(Statistic!$A:$A)-ROW()+1&amp;"C"&amp;COLUMN(),FALSE)</f>
        <v>21</v>
      </c>
      <c r="S87">
        <f ca="1">INDIRECT("Statistic!R"&amp;COUNTA(Statistic!$A:$A)-ROW()+1&amp;"C"&amp;COLUMN(),FALSE)</f>
        <v>50</v>
      </c>
      <c r="T87">
        <f ca="1">INDIRECT("Statistic!R"&amp;COUNTA(Statistic!$A:$A)-ROW()+1&amp;"C"&amp;COLUMN(),FALSE)</f>
        <v>9</v>
      </c>
      <c r="U87">
        <f ca="1">INDIRECT("Statistic!R"&amp;COUNTA(Statistic!$A:$A)-ROW()+1&amp;"C"&amp;COLUMN(),FALSE)</f>
        <v>4</v>
      </c>
      <c r="V87">
        <f ca="1">INDIRECT("Statistic!R"&amp;COUNTA(Statistic!$A:$A)-ROW()+1&amp;"C"&amp;COLUMN(),FALSE)</f>
        <v>4</v>
      </c>
      <c r="W87">
        <f ca="1">INDIRECT("Statistic!R"&amp;COUNTA(Statistic!$A:$A)-ROW()+1&amp;"C"&amp;COLUMN(),FALSE)</f>
        <v>9</v>
      </c>
    </row>
    <row r="88" spans="1:23" x14ac:dyDescent="0.25">
      <c r="A88" s="9">
        <f ca="1">INDIRECT("Statistic!R"&amp;COUNTA(Statistic!$A:$A)-ROW()+1&amp;"C"&amp;COLUMN(),FALSE)</f>
        <v>38744</v>
      </c>
      <c r="B88" s="10">
        <f ca="1">INDIRECT("Statistic!R"&amp;COUNTA(Statistic!$A:$A)-ROW()+1&amp;"C"&amp;COLUMN(),FALSE)</f>
        <v>2.2408963585434172E-3</v>
      </c>
      <c r="C88" s="10">
        <f ca="1">INDIRECT("Statistic!R"&amp;COUNTA(Statistic!$A:$A)-ROW()+1&amp;"C"&amp;COLUMN(),FALSE)</f>
        <v>2.1008403361344537E-3</v>
      </c>
      <c r="D88" s="10">
        <f ca="1">INDIRECT("Statistic!R"&amp;COUNTA(Statistic!$A:$A)-ROW()+1&amp;"C"&amp;COLUMN(),FALSE)</f>
        <v>2.7450980392156862E-2</v>
      </c>
      <c r="E88" s="10">
        <f ca="1">INDIRECT("Statistic!R"&amp;COUNTA(Statistic!$A:$A)-ROW()+1&amp;"C"&amp;COLUMN(),FALSE)</f>
        <v>1.5686274509803921E-2</v>
      </c>
      <c r="F88" s="10">
        <f ca="1">INDIRECT("Statistic!R"&amp;COUNTA(Statistic!$A:$A)-ROW()+1&amp;"C"&amp;COLUMN(),FALSE)</f>
        <v>1.3445378151260503E-2</v>
      </c>
      <c r="G88" s="10">
        <f ca="1">INDIRECT("Statistic!R"&amp;COUNTA(Statistic!$A:$A)-ROW()+1&amp;"C"&amp;COLUMN(),FALSE)</f>
        <v>5.5918663761801018E-2</v>
      </c>
      <c r="H88" s="10">
        <f ca="1">INDIRECT("Statistic!R"&amp;COUNTA(Statistic!$A:$A)-ROW()+1&amp;"C"&amp;COLUMN(),FALSE)</f>
        <v>4.6568627450980393E-2</v>
      </c>
      <c r="I88" s="10">
        <f ca="1">INDIRECT("Statistic!R"&amp;COUNTA(Statistic!$A:$A)-ROW()+1&amp;"C"&amp;COLUMN(),FALSE)</f>
        <v>6.0924369747899158E-2</v>
      </c>
      <c r="J88" s="10">
        <f ca="1">INDIRECT("Statistic!R"&amp;COUNTA(Statistic!$A:$A)-ROW()+1&amp;"C"&amp;COLUMN(),FALSE)</f>
        <v>2.7450980392156862E-2</v>
      </c>
      <c r="K88" s="10">
        <f ca="1">INDIRECT("Statistic!R"&amp;COUNTA(Statistic!$A:$A)-ROW()+1&amp;"C"&amp;COLUMN(),FALSE)</f>
        <v>2.1008403361344537E-3</v>
      </c>
      <c r="L88" s="10">
        <f ca="1">INDIRECT("Statistic!R"&amp;COUNTA(Statistic!$A:$A)-ROW()+1&amp;"C"&amp;COLUMN(),FALSE)</f>
        <v>1.0562730673388159E-2</v>
      </c>
      <c r="M88" s="10">
        <f ca="1">INDIRECT("Statistic!R"&amp;COUNTA(Statistic!$A:$A)-ROW()+1&amp;"C"&amp;COLUMN(),FALSE)</f>
        <v>0.10248729121278141</v>
      </c>
      <c r="N88" s="10">
        <f ca="1">INDIRECT("Statistic!R"&amp;COUNTA(Statistic!$A:$A)-ROW()+1&amp;"C"&amp;COLUMN(),FALSE)</f>
        <v>0.10784313725490197</v>
      </c>
      <c r="O88" s="10">
        <f ca="1">INDIRECT("Statistic!R"&amp;COUNTA(Statistic!$A:$A)-ROW()+1&amp;"C"&amp;COLUMN(),FALSE)</f>
        <v>0</v>
      </c>
      <c r="P88" s="10">
        <f ca="1">INDIRECT("Statistic!R"&amp;COUNTA(Statistic!$A:$A)-ROW()+1&amp;"C"&amp;COLUMN(),FALSE)</f>
        <v>4.8760068913678865E-2</v>
      </c>
      <c r="Q88">
        <f ca="1">INDIRECT("Statistic!R"&amp;COUNTA(Statistic!$A:$A)-ROW()+1&amp;"C"&amp;COLUMN(),FALSE)</f>
        <v>49</v>
      </c>
      <c r="R88">
        <f ca="1">INDIRECT("Statistic!R"&amp;COUNTA(Statistic!$A:$A)-ROW()+1&amp;"C"&amp;COLUMN(),FALSE)</f>
        <v>50</v>
      </c>
      <c r="S88">
        <f ca="1">INDIRECT("Statistic!R"&amp;COUNTA(Statistic!$A:$A)-ROW()+1&amp;"C"&amp;COLUMN(),FALSE)</f>
        <v>1</v>
      </c>
      <c r="T88">
        <f ca="1">INDIRECT("Statistic!R"&amp;COUNTA(Statistic!$A:$A)-ROW()+1&amp;"C"&amp;COLUMN(),FALSE)</f>
        <v>10</v>
      </c>
      <c r="U88">
        <f ca="1">INDIRECT("Statistic!R"&amp;COUNTA(Statistic!$A:$A)-ROW()+1&amp;"C"&amp;COLUMN(),FALSE)</f>
        <v>13</v>
      </c>
      <c r="V88">
        <f ca="1">INDIRECT("Statistic!R"&amp;COUNTA(Statistic!$A:$A)-ROW()+1&amp;"C"&amp;COLUMN(),FALSE)</f>
        <v>6</v>
      </c>
      <c r="W88">
        <f ca="1">INDIRECT("Statistic!R"&amp;COUNTA(Statistic!$A:$A)-ROW()+1&amp;"C"&amp;COLUMN(),FALSE)</f>
        <v>7</v>
      </c>
    </row>
    <row r="89" spans="1:23" x14ac:dyDescent="0.25">
      <c r="A89" s="9">
        <f ca="1">INDIRECT("Statistic!R"&amp;COUNTA(Statistic!$A:$A)-ROW()+1&amp;"C"&amp;COLUMN(),FALSE)</f>
        <v>38751</v>
      </c>
      <c r="B89" s="10">
        <f ca="1">INDIRECT("Statistic!R"&amp;COUNTA(Statistic!$A:$A)-ROW()+1&amp;"C"&amp;COLUMN(),FALSE)</f>
        <v>1.6256491307292842E-3</v>
      </c>
      <c r="C89" s="10">
        <f ca="1">INDIRECT("Statistic!R"&amp;COUNTA(Statistic!$A:$A)-ROW()+1&amp;"C"&amp;COLUMN(),FALSE)</f>
        <v>4.160887656033287E-3</v>
      </c>
      <c r="D89" s="10">
        <f ca="1">INDIRECT("Statistic!R"&amp;COUNTA(Statistic!$A:$A)-ROW()+1&amp;"C"&amp;COLUMN(),FALSE)</f>
        <v>4.6601941747572819E-3</v>
      </c>
      <c r="E89" s="10">
        <f ca="1">INDIRECT("Statistic!R"&amp;COUNTA(Statistic!$A:$A)-ROW()+1&amp;"C"&amp;COLUMN(),FALSE)</f>
        <v>1.0922330097087379E-2</v>
      </c>
      <c r="F89" s="10">
        <f ca="1">INDIRECT("Statistic!R"&amp;COUNTA(Statistic!$A:$A)-ROW()+1&amp;"C"&amp;COLUMN(),FALSE)</f>
        <v>8.321775312066574E-3</v>
      </c>
      <c r="G89" s="10">
        <f ca="1">INDIRECT("Statistic!R"&amp;COUNTA(Statistic!$A:$A)-ROW()+1&amp;"C"&amp;COLUMN(),FALSE)</f>
        <v>3.0166435506241328E-2</v>
      </c>
      <c r="H89" s="10">
        <f ca="1">INDIRECT("Statistic!R"&amp;COUNTA(Statistic!$A:$A)-ROW()+1&amp;"C"&amp;COLUMN(),FALSE)</f>
        <v>0.10171058714748034</v>
      </c>
      <c r="I89" s="10">
        <f ca="1">INDIRECT("Statistic!R"&amp;COUNTA(Statistic!$A:$A)-ROW()+1&amp;"C"&amp;COLUMN(),FALSE)</f>
        <v>2.9690836370673806E-2</v>
      </c>
      <c r="J89" s="10">
        <f ca="1">INDIRECT("Statistic!R"&amp;COUNTA(Statistic!$A:$A)-ROW()+1&amp;"C"&amp;COLUMN(),FALSE)</f>
        <v>2.4965325936199722E-2</v>
      </c>
      <c r="K89" s="10">
        <f ca="1">INDIRECT("Statistic!R"&amp;COUNTA(Statistic!$A:$A)-ROW()+1&amp;"C"&amp;COLUMN(),FALSE)</f>
        <v>1.5032884434700909E-3</v>
      </c>
      <c r="L89" s="10">
        <f ca="1">INDIRECT("Statistic!R"&amp;COUNTA(Statistic!$A:$A)-ROW()+1&amp;"C"&amp;COLUMN(),FALSE)</f>
        <v>1.0507943053659421E-2</v>
      </c>
      <c r="M89" s="10">
        <f ca="1">INDIRECT("Statistic!R"&amp;COUNTA(Statistic!$A:$A)-ROW()+1&amp;"C"&amp;COLUMN(),FALSE)</f>
        <v>0.13187702265372167</v>
      </c>
      <c r="N89" s="10">
        <f ca="1">INDIRECT("Statistic!R"&amp;COUNTA(Statistic!$A:$A)-ROW()+1&amp;"C"&amp;COLUMN(),FALSE)</f>
        <v>0.10679611650485436</v>
      </c>
      <c r="O89" s="10">
        <f ca="1">INDIRECT("Statistic!R"&amp;COUNTA(Statistic!$A:$A)-ROW()+1&amp;"C"&amp;COLUMN(),FALSE)</f>
        <v>0</v>
      </c>
      <c r="P89" s="10">
        <f ca="1">INDIRECT("Statistic!R"&amp;COUNTA(Statistic!$A:$A)-ROW()+1&amp;"C"&amp;COLUMN(),FALSE)</f>
        <v>5.0801498724039218E-2</v>
      </c>
      <c r="Q89">
        <f ca="1">INDIRECT("Statistic!R"&amp;COUNTA(Statistic!$A:$A)-ROW()+1&amp;"C"&amp;COLUMN(),FALSE)</f>
        <v>49</v>
      </c>
      <c r="R89">
        <f ca="1">INDIRECT("Statistic!R"&amp;COUNTA(Statistic!$A:$A)-ROW()+1&amp;"C"&amp;COLUMN(),FALSE)</f>
        <v>43</v>
      </c>
      <c r="S89">
        <f ca="1">INDIRECT("Statistic!R"&amp;COUNTA(Statistic!$A:$A)-ROW()+1&amp;"C"&amp;COLUMN(),FALSE)</f>
        <v>40</v>
      </c>
      <c r="T89">
        <f ca="1">INDIRECT("Statistic!R"&amp;COUNTA(Statistic!$A:$A)-ROW()+1&amp;"C"&amp;COLUMN(),FALSE)</f>
        <v>20</v>
      </c>
      <c r="U89">
        <f ca="1">INDIRECT("Statistic!R"&amp;COUNTA(Statistic!$A:$A)-ROW()+1&amp;"C"&amp;COLUMN(),FALSE)</f>
        <v>30</v>
      </c>
      <c r="V89">
        <f ca="1">INDIRECT("Statistic!R"&amp;COUNTA(Statistic!$A:$A)-ROW()+1&amp;"C"&amp;COLUMN(),FALSE)</f>
        <v>7</v>
      </c>
      <c r="W89">
        <f ca="1">INDIRECT("Statistic!R"&amp;COUNTA(Statistic!$A:$A)-ROW()+1&amp;"C"&amp;COLUMN(),FALSE)</f>
        <v>2</v>
      </c>
    </row>
    <row r="90" spans="1:23" x14ac:dyDescent="0.25">
      <c r="A90" s="9">
        <f ca="1">INDIRECT("Statistic!R"&amp;COUNTA(Statistic!$A:$A)-ROW()+1&amp;"C"&amp;COLUMN(),FALSE)</f>
        <v>38758</v>
      </c>
      <c r="B90" s="10">
        <f ca="1">INDIRECT("Statistic!R"&amp;COUNTA(Statistic!$A:$A)-ROW()+1&amp;"C"&amp;COLUMN(),FALSE)</f>
        <v>7.2115384615384619E-3</v>
      </c>
      <c r="C90" s="10">
        <f ca="1">INDIRECT("Statistic!R"&amp;COUNTA(Statistic!$A:$A)-ROW()+1&amp;"C"&amp;COLUMN(),FALSE)</f>
        <v>1.2426035502958581E-2</v>
      </c>
      <c r="D90" s="10">
        <f ca="1">INDIRECT("Statistic!R"&amp;COUNTA(Statistic!$A:$A)-ROW()+1&amp;"C"&amp;COLUMN(),FALSE)</f>
        <v>1.0817307692307692E-2</v>
      </c>
      <c r="E90" s="10">
        <f ca="1">INDIRECT("Statistic!R"&amp;COUNTA(Statistic!$A:$A)-ROW()+1&amp;"C"&amp;COLUMN(),FALSE)</f>
        <v>1.3186813186813187E-2</v>
      </c>
      <c r="F90" s="10">
        <f ca="1">INDIRECT("Statistic!R"&amp;COUNTA(Statistic!$A:$A)-ROW()+1&amp;"C"&amp;COLUMN(),FALSE)</f>
        <v>4.1025641025641026E-3</v>
      </c>
      <c r="G90" s="10">
        <f ca="1">INDIRECT("Statistic!R"&amp;COUNTA(Statistic!$A:$A)-ROW()+1&amp;"C"&amp;COLUMN(),FALSE)</f>
        <v>8.9866863905325445E-2</v>
      </c>
      <c r="H90" s="10">
        <f ca="1">INDIRECT("Statistic!R"&amp;COUNTA(Statistic!$A:$A)-ROW()+1&amp;"C"&amp;COLUMN(),FALSE)</f>
        <v>8.5622710622710624E-2</v>
      </c>
      <c r="I90" s="10">
        <f ca="1">INDIRECT("Statistic!R"&amp;COUNTA(Statistic!$A:$A)-ROW()+1&amp;"C"&amp;COLUMN(),FALSE)</f>
        <v>4.7744258946182019E-2</v>
      </c>
      <c r="J90" s="10">
        <f ca="1">INDIRECT("Statistic!R"&amp;COUNTA(Statistic!$A:$A)-ROW()+1&amp;"C"&amp;COLUMN(),FALSE)</f>
        <v>2.6666666666666668E-2</v>
      </c>
      <c r="K90" s="10">
        <f ca="1">INDIRECT("Statistic!R"&amp;COUNTA(Statistic!$A:$A)-ROW()+1&amp;"C"&amp;COLUMN(),FALSE)</f>
        <v>2.136752136752137E-3</v>
      </c>
      <c r="L90" s="10">
        <f ca="1">INDIRECT("Statistic!R"&amp;COUNTA(Statistic!$A:$A)-ROW()+1&amp;"C"&amp;COLUMN(),FALSE)</f>
        <v>1.0731925019425019E-2</v>
      </c>
      <c r="M90" s="10">
        <f ca="1">INDIRECT("Statistic!R"&amp;COUNTA(Statistic!$A:$A)-ROW()+1&amp;"C"&amp;COLUMN(),FALSE)</f>
        <v>0.17548957452803607</v>
      </c>
      <c r="N90" s="10">
        <f ca="1">INDIRECT("Statistic!R"&amp;COUNTA(Statistic!$A:$A)-ROW()+1&amp;"C"&amp;COLUMN(),FALSE)</f>
        <v>0.10576923076923077</v>
      </c>
      <c r="O90" s="10">
        <f ca="1">INDIRECT("Statistic!R"&amp;COUNTA(Statistic!$A:$A)-ROW()+1&amp;"C"&amp;COLUMN(),FALSE)</f>
        <v>0</v>
      </c>
      <c r="P90" s="10">
        <f ca="1">INDIRECT("Statistic!R"&amp;COUNTA(Statistic!$A:$A)-ROW()+1&amp;"C"&amp;COLUMN(),FALSE)</f>
        <v>5.0706450671839078E-2</v>
      </c>
      <c r="Q90">
        <f ca="1">INDIRECT("Statistic!R"&amp;COUNTA(Statistic!$A:$A)-ROW()+1&amp;"C"&amp;COLUMN(),FALSE)</f>
        <v>30</v>
      </c>
      <c r="R90">
        <f ca="1">INDIRECT("Statistic!R"&amp;COUNTA(Statistic!$A:$A)-ROW()+1&amp;"C"&amp;COLUMN(),FALSE)</f>
        <v>20</v>
      </c>
      <c r="S90">
        <f ca="1">INDIRECT("Statistic!R"&amp;COUNTA(Statistic!$A:$A)-ROW()+1&amp;"C"&amp;COLUMN(),FALSE)</f>
        <v>23</v>
      </c>
      <c r="T90">
        <f ca="1">INDIRECT("Statistic!R"&amp;COUNTA(Statistic!$A:$A)-ROW()+1&amp;"C"&amp;COLUMN(),FALSE)</f>
        <v>13</v>
      </c>
      <c r="U90">
        <f ca="1">INDIRECT("Statistic!R"&amp;COUNTA(Statistic!$A:$A)-ROW()+1&amp;"C"&amp;COLUMN(),FALSE)</f>
        <v>43</v>
      </c>
      <c r="V90">
        <f ca="1">INDIRECT("Statistic!R"&amp;COUNTA(Statistic!$A:$A)-ROW()+1&amp;"C"&amp;COLUMN(),FALSE)</f>
        <v>4</v>
      </c>
      <c r="W90">
        <f ca="1">INDIRECT("Statistic!R"&amp;COUNTA(Statistic!$A:$A)-ROW()+1&amp;"C"&amp;COLUMN(),FALSE)</f>
        <v>5</v>
      </c>
    </row>
    <row r="91" spans="1:23" x14ac:dyDescent="0.25">
      <c r="A91" s="9">
        <f ca="1">INDIRECT("Statistic!R"&amp;COUNTA(Statistic!$A:$A)-ROW()+1&amp;"C"&amp;COLUMN(),FALSE)</f>
        <v>38765</v>
      </c>
      <c r="B91" s="10">
        <f ca="1">INDIRECT("Statistic!R"&amp;COUNTA(Statistic!$A:$A)-ROW()+1&amp;"C"&amp;COLUMN(),FALSE)</f>
        <v>2.2857142857142857E-2</v>
      </c>
      <c r="C91" s="10">
        <f ca="1">INDIRECT("Statistic!R"&amp;COUNTA(Statistic!$A:$A)-ROW()+1&amp;"C"&amp;COLUMN(),FALSE)</f>
        <v>2.2564102564102566E-2</v>
      </c>
      <c r="D91" s="10">
        <f ca="1">INDIRECT("Statistic!R"&amp;COUNTA(Statistic!$A:$A)-ROW()+1&amp;"C"&amp;COLUMN(),FALSE)</f>
        <v>2.2857142857142857E-2</v>
      </c>
      <c r="E91" s="10">
        <f ca="1">INDIRECT("Statistic!R"&amp;COUNTA(Statistic!$A:$A)-ROW()+1&amp;"C"&amp;COLUMN(),FALSE)</f>
        <v>1.2467532467532466E-2</v>
      </c>
      <c r="F91" s="10">
        <f ca="1">INDIRECT("Statistic!R"&amp;COUNTA(Statistic!$A:$A)-ROW()+1&amp;"C"&amp;COLUMN(),FALSE)</f>
        <v>1.8633540372670809E-3</v>
      </c>
      <c r="G91" s="10">
        <f ca="1">INDIRECT("Statistic!R"&amp;COUNTA(Statistic!$A:$A)-ROW()+1&amp;"C"&amp;COLUMN(),FALSE)</f>
        <v>4.0336134453781515E-2</v>
      </c>
      <c r="H91" s="10">
        <f ca="1">INDIRECT("Statistic!R"&amp;COUNTA(Statistic!$A:$A)-ROW()+1&amp;"C"&amp;COLUMN(),FALSE)</f>
        <v>5.0125313283208017E-2</v>
      </c>
      <c r="I91" s="10">
        <f ca="1">INDIRECT("Statistic!R"&amp;COUNTA(Statistic!$A:$A)-ROW()+1&amp;"C"&amp;COLUMN(),FALSE)</f>
        <v>8.2609274783187817E-2</v>
      </c>
      <c r="J91" s="10">
        <f ca="1">INDIRECT("Statistic!R"&amp;COUNTA(Statistic!$A:$A)-ROW()+1&amp;"C"&amp;COLUMN(),FALSE)</f>
        <v>2.6412698412698412E-2</v>
      </c>
      <c r="K91" s="10">
        <f ca="1">INDIRECT("Statistic!R"&amp;COUNTA(Statistic!$A:$A)-ROW()+1&amp;"C"&amp;COLUMN(),FALSE)</f>
        <v>6.1443932411674336E-4</v>
      </c>
      <c r="L91" s="10">
        <f ca="1">INDIRECT("Statistic!R"&amp;COUNTA(Statistic!$A:$A)-ROW()+1&amp;"C"&amp;COLUMN(),FALSE)</f>
        <v>1.0945483801727041E-2</v>
      </c>
      <c r="M91" s="10">
        <f ca="1">INDIRECT("Statistic!R"&amp;COUNTA(Statistic!$A:$A)-ROW()+1&amp;"C"&amp;COLUMN(),FALSE)</f>
        <v>9.0461447736989525E-2</v>
      </c>
      <c r="N91" s="10">
        <f ca="1">INDIRECT("Statistic!R"&amp;COUNTA(Statistic!$A:$A)-ROW()+1&amp;"C"&amp;COLUMN(),FALSE)</f>
        <v>0.10476190476190476</v>
      </c>
      <c r="O91" s="10">
        <f ca="1">INDIRECT("Statistic!R"&amp;COUNTA(Statistic!$A:$A)-ROW()+1&amp;"C"&amp;COLUMN(),FALSE)</f>
        <v>0</v>
      </c>
      <c r="P91" s="10">
        <f ca="1">INDIRECT("Statistic!R"&amp;COUNTA(Statistic!$A:$A)-ROW()+1&amp;"C"&amp;COLUMN(),FALSE)</f>
        <v>4.6487785829713163E-2</v>
      </c>
      <c r="Q91">
        <f ca="1">INDIRECT("Statistic!R"&amp;COUNTA(Statistic!$A:$A)-ROW()+1&amp;"C"&amp;COLUMN(),FALSE)</f>
        <v>3</v>
      </c>
      <c r="R91">
        <f ca="1">INDIRECT("Statistic!R"&amp;COUNTA(Statistic!$A:$A)-ROW()+1&amp;"C"&amp;COLUMN(),FALSE)</f>
        <v>6</v>
      </c>
      <c r="S91">
        <f ca="1">INDIRECT("Statistic!R"&amp;COUNTA(Statistic!$A:$A)-ROW()+1&amp;"C"&amp;COLUMN(),FALSE)</f>
        <v>3</v>
      </c>
      <c r="T91">
        <f ca="1">INDIRECT("Statistic!R"&amp;COUNTA(Statistic!$A:$A)-ROW()+1&amp;"C"&amp;COLUMN(),FALSE)</f>
        <v>19</v>
      </c>
      <c r="U91">
        <f ca="1">INDIRECT("Statistic!R"&amp;COUNTA(Statistic!$A:$A)-ROW()+1&amp;"C"&amp;COLUMN(),FALSE)</f>
        <v>49</v>
      </c>
      <c r="V91">
        <f ca="1">INDIRECT("Statistic!R"&amp;COUNTA(Statistic!$A:$A)-ROW()+1&amp;"C"&amp;COLUMN(),FALSE)</f>
        <v>7</v>
      </c>
      <c r="W91">
        <f ca="1">INDIRECT("Statistic!R"&amp;COUNTA(Statistic!$A:$A)-ROW()+1&amp;"C"&amp;COLUMN(),FALSE)</f>
        <v>5</v>
      </c>
    </row>
    <row r="92" spans="1:23" x14ac:dyDescent="0.25">
      <c r="A92" s="9">
        <f ca="1">INDIRECT("Statistic!R"&amp;COUNTA(Statistic!$A:$A)-ROW()+1&amp;"C"&amp;COLUMN(),FALSE)</f>
        <v>38772</v>
      </c>
      <c r="B92" s="10">
        <f ca="1">INDIRECT("Statistic!R"&amp;COUNTA(Statistic!$A:$A)-ROW()+1&amp;"C"&amp;COLUMN(),FALSE)</f>
        <v>2.6163522012578617E-2</v>
      </c>
      <c r="C92" s="10">
        <f ca="1">INDIRECT("Statistic!R"&amp;COUNTA(Statistic!$A:$A)-ROW()+1&amp;"C"&amp;COLUMN(),FALSE)</f>
        <v>2.6280323450134771E-2</v>
      </c>
      <c r="D92" s="10">
        <f ca="1">INDIRECT("Statistic!R"&amp;COUNTA(Statistic!$A:$A)-ROW()+1&amp;"C"&amp;COLUMN(),FALSE)</f>
        <v>6.6037735849056606E-3</v>
      </c>
      <c r="E92" s="10">
        <f ca="1">INDIRECT("Statistic!R"&amp;COUNTA(Statistic!$A:$A)-ROW()+1&amp;"C"&amp;COLUMN(),FALSE)</f>
        <v>1.8287373004354138E-2</v>
      </c>
      <c r="F92" s="10">
        <f ca="1">INDIRECT("Statistic!R"&amp;COUNTA(Statistic!$A:$A)-ROW()+1&amp;"C"&amp;COLUMN(),FALSE)</f>
        <v>2.0440251572327046E-2</v>
      </c>
      <c r="G92" s="10">
        <f ca="1">INDIRECT("Statistic!R"&amp;COUNTA(Statistic!$A:$A)-ROW()+1&amp;"C"&amp;COLUMN(),FALSE)</f>
        <v>6.9039451114922809E-2</v>
      </c>
      <c r="H92" s="10">
        <f ca="1">INDIRECT("Statistic!R"&amp;COUNTA(Statistic!$A:$A)-ROW()+1&amp;"C"&amp;COLUMN(),FALSE)</f>
        <v>4.4382504288164669E-2</v>
      </c>
      <c r="I92" s="10">
        <f ca="1">INDIRECT("Statistic!R"&amp;COUNTA(Statistic!$A:$A)-ROW()+1&amp;"C"&amp;COLUMN(),FALSE)</f>
        <v>9.7775243624300234E-2</v>
      </c>
      <c r="J92" s="10">
        <f ca="1">INDIRECT("Statistic!R"&amp;COUNTA(Statistic!$A:$A)-ROW()+1&amp;"C"&amp;COLUMN(),FALSE)</f>
        <v>2.6280323450134771E-2</v>
      </c>
      <c r="K92" s="10">
        <f ca="1">INDIRECT("Statistic!R"&amp;COUNTA(Statistic!$A:$A)-ROW()+1&amp;"C"&amp;COLUMN(),FALSE)</f>
        <v>1.2172854534388312E-3</v>
      </c>
      <c r="L92" s="10">
        <f ca="1">INDIRECT("Statistic!R"&amp;COUNTA(Statistic!$A:$A)-ROW()+1&amp;"C"&amp;COLUMN(),FALSE)</f>
        <v>1.0755330305558702E-2</v>
      </c>
      <c r="M92" s="10">
        <f ca="1">INDIRECT("Statistic!R"&amp;COUNTA(Statistic!$A:$A)-ROW()+1&amp;"C"&amp;COLUMN(),FALSE)</f>
        <v>0.11342195540308747</v>
      </c>
      <c r="N92" s="10">
        <f ca="1">INDIRECT("Statistic!R"&amp;COUNTA(Statistic!$A:$A)-ROW()+1&amp;"C"&amp;COLUMN(),FALSE)</f>
        <v>0.1079245283018868</v>
      </c>
      <c r="O92" s="10">
        <f ca="1">INDIRECT("Statistic!R"&amp;COUNTA(Statistic!$A:$A)-ROW()+1&amp;"C"&amp;COLUMN(),FALSE)</f>
        <v>0</v>
      </c>
      <c r="P92" s="10">
        <f ca="1">INDIRECT("Statistic!R"&amp;COUNTA(Statistic!$A:$A)-ROW()+1&amp;"C"&amp;COLUMN(),FALSE)</f>
        <v>4.9261920422324891E-2</v>
      </c>
      <c r="Q92">
        <f ca="1">INDIRECT("Statistic!R"&amp;COUNTA(Statistic!$A:$A)-ROW()+1&amp;"C"&amp;COLUMN(),FALSE)</f>
        <v>2</v>
      </c>
      <c r="R92">
        <f ca="1">INDIRECT("Statistic!R"&amp;COUNTA(Statistic!$A:$A)-ROW()+1&amp;"C"&amp;COLUMN(),FALSE)</f>
        <v>1</v>
      </c>
      <c r="S92">
        <f ca="1">INDIRECT("Statistic!R"&amp;COUNTA(Statistic!$A:$A)-ROW()+1&amp;"C"&amp;COLUMN(),FALSE)</f>
        <v>30</v>
      </c>
      <c r="T92">
        <f ca="1">INDIRECT("Statistic!R"&amp;COUNTA(Statistic!$A:$A)-ROW()+1&amp;"C"&amp;COLUMN(),FALSE)</f>
        <v>7</v>
      </c>
      <c r="U92">
        <f ca="1">INDIRECT("Statistic!R"&amp;COUNTA(Statistic!$A:$A)-ROW()+1&amp;"C"&amp;COLUMN(),FALSE)</f>
        <v>5</v>
      </c>
      <c r="V92">
        <f ca="1">INDIRECT("Statistic!R"&amp;COUNTA(Statistic!$A:$A)-ROW()+1&amp;"C"&amp;COLUMN(),FALSE)</f>
        <v>5</v>
      </c>
      <c r="W92">
        <f ca="1">INDIRECT("Statistic!R"&amp;COUNTA(Statistic!$A:$A)-ROW()+1&amp;"C"&amp;COLUMN(),FALSE)</f>
        <v>7</v>
      </c>
    </row>
    <row r="93" spans="1:23" x14ac:dyDescent="0.25">
      <c r="A93" s="9">
        <f ca="1">INDIRECT("Statistic!R"&amp;COUNTA(Statistic!$A:$A)-ROW()+1&amp;"C"&amp;COLUMN(),FALSE)</f>
        <v>38779</v>
      </c>
      <c r="B93" s="10">
        <f ca="1">INDIRECT("Statistic!R"&amp;COUNTA(Statistic!$A:$A)-ROW()+1&amp;"C"&amp;COLUMN(),FALSE)</f>
        <v>2.2142343637670741E-2</v>
      </c>
      <c r="C93" s="10">
        <f ca="1">INDIRECT("Statistic!R"&amp;COUNTA(Statistic!$A:$A)-ROW()+1&amp;"C"&amp;COLUMN(),FALSE)</f>
        <v>1.8088634308109737E-3</v>
      </c>
      <c r="D93" s="10">
        <f ca="1">INDIRECT("Statistic!R"&amp;COUNTA(Statistic!$A:$A)-ROW()+1&amp;"C"&amp;COLUMN(),FALSE)</f>
        <v>1.0195412064570942E-2</v>
      </c>
      <c r="E93" s="10">
        <f ca="1">INDIRECT("Statistic!R"&amp;COUNTA(Statistic!$A:$A)-ROW()+1&amp;"C"&amp;COLUMN(),FALSE)</f>
        <v>2.2429906542056073E-2</v>
      </c>
      <c r="F93" s="10">
        <f ca="1">INDIRECT("Statistic!R"&amp;COUNTA(Statistic!$A:$A)-ROW()+1&amp;"C"&amp;COLUMN(),FALSE)</f>
        <v>1.427357689039932E-2</v>
      </c>
      <c r="G93" s="10">
        <f ca="1">INDIRECT("Statistic!R"&amp;COUNTA(Statistic!$A:$A)-ROW()+1&amp;"C"&amp;COLUMN(),FALSE)</f>
        <v>2.4380333197887037E-2</v>
      </c>
      <c r="H93" s="10">
        <f ca="1">INDIRECT("Statistic!R"&amp;COUNTA(Statistic!$A:$A)-ROW()+1&amp;"C"&amp;COLUMN(),FALSE)</f>
        <v>0.11177570093457945</v>
      </c>
      <c r="I93" s="10">
        <f ca="1">INDIRECT("Statistic!R"&amp;COUNTA(Statistic!$A:$A)-ROW()+1&amp;"C"&amp;COLUMN(),FALSE)</f>
        <v>7.0850102565508055E-2</v>
      </c>
      <c r="J93" s="10">
        <f ca="1">INDIRECT("Statistic!R"&amp;COUNTA(Statistic!$A:$A)-ROW()+1&amp;"C"&amp;COLUMN(),FALSE)</f>
        <v>2.2429906542056073E-2</v>
      </c>
      <c r="K93" s="10">
        <f ca="1">INDIRECT("Statistic!R"&amp;COUNTA(Statistic!$A:$A)-ROW()+1&amp;"C"&amp;COLUMN(),FALSE)</f>
        <v>1.8088634308109737E-3</v>
      </c>
      <c r="L93" s="10">
        <f ca="1">INDIRECT("Statistic!R"&amp;COUNTA(Statistic!$A:$A)-ROW()+1&amp;"C"&amp;COLUMN(),FALSE)</f>
        <v>9.9256866170040741E-3</v>
      </c>
      <c r="M93" s="10">
        <f ca="1">INDIRECT("Statistic!R"&amp;COUNTA(Statistic!$A:$A)-ROW()+1&amp;"C"&amp;COLUMN(),FALSE)</f>
        <v>0.13615603413246649</v>
      </c>
      <c r="N93" s="10">
        <f ca="1">INDIRECT("Statistic!R"&amp;COUNTA(Statistic!$A:$A)-ROW()+1&amp;"C"&amp;COLUMN(),FALSE)</f>
        <v>0.11177570093457945</v>
      </c>
      <c r="O93" s="10">
        <f ca="1">INDIRECT("Statistic!R"&amp;COUNTA(Statistic!$A:$A)-ROW()+1&amp;"C"&amp;COLUMN(),FALSE)</f>
        <v>0</v>
      </c>
      <c r="P93" s="10">
        <f ca="1">INDIRECT("Statistic!R"&amp;COUNTA(Statistic!$A:$A)-ROW()+1&amp;"C"&amp;COLUMN(),FALSE)</f>
        <v>5.1195248256799254E-2</v>
      </c>
      <c r="Q93">
        <f ca="1">INDIRECT("Statistic!R"&amp;COUNTA(Statistic!$A:$A)-ROW()+1&amp;"C"&amp;COLUMN(),FALSE)</f>
        <v>2</v>
      </c>
      <c r="R93">
        <f ca="1">INDIRECT("Statistic!R"&amp;COUNTA(Statistic!$A:$A)-ROW()+1&amp;"C"&amp;COLUMN(),FALSE)</f>
        <v>50</v>
      </c>
      <c r="S93">
        <f ca="1">INDIRECT("Statistic!R"&amp;COUNTA(Statistic!$A:$A)-ROW()+1&amp;"C"&amp;COLUMN(),FALSE)</f>
        <v>25</v>
      </c>
      <c r="T93">
        <f ca="1">INDIRECT("Statistic!R"&amp;COUNTA(Statistic!$A:$A)-ROW()+1&amp;"C"&amp;COLUMN(),FALSE)</f>
        <v>1</v>
      </c>
      <c r="U93">
        <f ca="1">INDIRECT("Statistic!R"&amp;COUNTA(Statistic!$A:$A)-ROW()+1&amp;"C"&amp;COLUMN(),FALSE)</f>
        <v>15</v>
      </c>
      <c r="V93">
        <f ca="1">INDIRECT("Statistic!R"&amp;COUNTA(Statistic!$A:$A)-ROW()+1&amp;"C"&amp;COLUMN(),FALSE)</f>
        <v>9</v>
      </c>
      <c r="W93">
        <f ca="1">INDIRECT("Statistic!R"&amp;COUNTA(Statistic!$A:$A)-ROW()+1&amp;"C"&amp;COLUMN(),FALSE)</f>
        <v>1</v>
      </c>
    </row>
    <row r="94" spans="1:23" x14ac:dyDescent="0.25">
      <c r="A94" s="9">
        <f ca="1">INDIRECT("Statistic!R"&amp;COUNTA(Statistic!$A:$A)-ROW()+1&amp;"C"&amp;COLUMN(),FALSE)</f>
        <v>38786</v>
      </c>
      <c r="B94" s="10">
        <f ca="1">INDIRECT("Statistic!R"&amp;COUNTA(Statistic!$A:$A)-ROW()+1&amp;"C"&amp;COLUMN(),FALSE)</f>
        <v>1.1805555555555555E-2</v>
      </c>
      <c r="C94" s="10">
        <f ca="1">INDIRECT("Statistic!R"&amp;COUNTA(Statistic!$A:$A)-ROW()+1&amp;"C"&amp;COLUMN(),FALSE)</f>
        <v>1.3827160493827161E-2</v>
      </c>
      <c r="D94" s="10">
        <f ca="1">INDIRECT("Statistic!R"&amp;COUNTA(Statistic!$A:$A)-ROW()+1&amp;"C"&amp;COLUMN(),FALSE)</f>
        <v>4.3209876543209872E-3</v>
      </c>
      <c r="E94" s="10">
        <f ca="1">INDIRECT("Statistic!R"&amp;COUNTA(Statistic!$A:$A)-ROW()+1&amp;"C"&amp;COLUMN(),FALSE)</f>
        <v>2.2222222222222222E-3</v>
      </c>
      <c r="F94" s="10">
        <f ca="1">INDIRECT("Statistic!R"&amp;COUNTA(Statistic!$A:$A)-ROW()+1&amp;"C"&amp;COLUMN(),FALSE)</f>
        <v>1.0416666666666666E-2</v>
      </c>
      <c r="G94" s="10">
        <f ca="1">INDIRECT("Statistic!R"&amp;COUNTA(Statistic!$A:$A)-ROW()+1&amp;"C"&amp;COLUMN(),FALSE)</f>
        <v>5.3472222222222227E-2</v>
      </c>
      <c r="H94" s="10">
        <f ca="1">INDIRECT("Statistic!R"&amp;COUNTA(Statistic!$A:$A)-ROW()+1&amp;"C"&amp;COLUMN(),FALSE)</f>
        <v>9.2592592592592587E-2</v>
      </c>
      <c r="I94" s="10">
        <f ca="1">INDIRECT("Statistic!R"&amp;COUNTA(Statistic!$A:$A)-ROW()+1&amp;"C"&amp;COLUMN(),FALSE)</f>
        <v>4.2592592592592592E-2</v>
      </c>
      <c r="J94" s="10">
        <f ca="1">INDIRECT("Statistic!R"&amp;COUNTA(Statistic!$A:$A)-ROW()+1&amp;"C"&amp;COLUMN(),FALSE)</f>
        <v>2.3931623931623933E-2</v>
      </c>
      <c r="K94" s="10">
        <f ca="1">INDIRECT("Statistic!R"&amp;COUNTA(Statistic!$A:$A)-ROW()+1&amp;"C"&amp;COLUMN(),FALSE)</f>
        <v>8.1018518518518516E-4</v>
      </c>
      <c r="L94" s="10">
        <f ca="1">INDIRECT("Statistic!R"&amp;COUNTA(Statistic!$A:$A)-ROW()+1&amp;"C"&amp;COLUMN(),FALSE)</f>
        <v>9.5463170020478536E-3</v>
      </c>
      <c r="M94" s="10">
        <f ca="1">INDIRECT("Statistic!R"&amp;COUNTA(Statistic!$A:$A)-ROW()+1&amp;"C"&amp;COLUMN(),FALSE)</f>
        <v>0.14606481481481481</v>
      </c>
      <c r="N94" s="10">
        <f ca="1">INDIRECT("Statistic!R"&amp;COUNTA(Statistic!$A:$A)-ROW()+1&amp;"C"&amp;COLUMN(),FALSE)</f>
        <v>0.11973180076628352</v>
      </c>
      <c r="O94" s="10">
        <f ca="1">INDIRECT("Statistic!R"&amp;COUNTA(Statistic!$A:$A)-ROW()+1&amp;"C"&amp;COLUMN(),FALSE)</f>
        <v>0</v>
      </c>
      <c r="P94" s="10">
        <f ca="1">INDIRECT("Statistic!R"&amp;COUNTA(Statistic!$A:$A)-ROW()+1&amp;"C"&amp;COLUMN(),FALSE)</f>
        <v>5.1130912233289284E-2</v>
      </c>
      <c r="Q94">
        <f ca="1">INDIRECT("Statistic!R"&amp;COUNTA(Statistic!$A:$A)-ROW()+1&amp;"C"&amp;COLUMN(),FALSE)</f>
        <v>20</v>
      </c>
      <c r="R94">
        <f ca="1">INDIRECT("Statistic!R"&amp;COUNTA(Statistic!$A:$A)-ROW()+1&amp;"C"&amp;COLUMN(),FALSE)</f>
        <v>18</v>
      </c>
      <c r="S94">
        <f ca="1">INDIRECT("Statistic!R"&amp;COUNTA(Statistic!$A:$A)-ROW()+1&amp;"C"&amp;COLUMN(),FALSE)</f>
        <v>37</v>
      </c>
      <c r="T94">
        <f ca="1">INDIRECT("Statistic!R"&amp;COUNTA(Statistic!$A:$A)-ROW()+1&amp;"C"&amp;COLUMN(),FALSE)</f>
        <v>46</v>
      </c>
      <c r="U94">
        <f ca="1">INDIRECT("Statistic!R"&amp;COUNTA(Statistic!$A:$A)-ROW()+1&amp;"C"&amp;COLUMN(),FALSE)</f>
        <v>21</v>
      </c>
      <c r="V94">
        <f ca="1">INDIRECT("Statistic!R"&amp;COUNTA(Statistic!$A:$A)-ROW()+1&amp;"C"&amp;COLUMN(),FALSE)</f>
        <v>5</v>
      </c>
      <c r="W94">
        <f ca="1">INDIRECT("Statistic!R"&amp;COUNTA(Statistic!$A:$A)-ROW()+1&amp;"C"&amp;COLUMN(),FALSE)</f>
        <v>4</v>
      </c>
    </row>
    <row r="95" spans="1:23" x14ac:dyDescent="0.25">
      <c r="A95" s="9">
        <f ca="1">INDIRECT("Statistic!R"&amp;COUNTA(Statistic!$A:$A)-ROW()+1&amp;"C"&amp;COLUMN(),FALSE)</f>
        <v>38793</v>
      </c>
      <c r="B95" s="10">
        <f ca="1">INDIRECT("Statistic!R"&amp;COUNTA(Statistic!$A:$A)-ROW()+1&amp;"C"&amp;COLUMN(),FALSE)</f>
        <v>1.6055045871559634E-3</v>
      </c>
      <c r="C95" s="10">
        <f ca="1">INDIRECT("Statistic!R"&amp;COUNTA(Statistic!$A:$A)-ROW()+1&amp;"C"&amp;COLUMN(),FALSE)</f>
        <v>1.4271151885830786E-2</v>
      </c>
      <c r="D95" s="10">
        <f ca="1">INDIRECT("Statistic!R"&amp;COUNTA(Statistic!$A:$A)-ROW()+1&amp;"C"&amp;COLUMN(),FALSE)</f>
        <v>5.5580297497105193E-3</v>
      </c>
      <c r="E95" s="10">
        <f ca="1">INDIRECT("Statistic!R"&amp;COUNTA(Statistic!$A:$A)-ROW()+1&amp;"C"&amp;COLUMN(),FALSE)</f>
        <v>7.4819631246103146E-4</v>
      </c>
      <c r="F95" s="10">
        <f ca="1">INDIRECT("Statistic!R"&amp;COUNTA(Statistic!$A:$A)-ROW()+1&amp;"C"&amp;COLUMN(),FALSE)</f>
        <v>1.9495412844036698E-2</v>
      </c>
      <c r="G95" s="10">
        <f ca="1">INDIRECT("Statistic!R"&amp;COUNTA(Statistic!$A:$A)-ROW()+1&amp;"C"&amp;COLUMN(),FALSE)</f>
        <v>0.12812401138880103</v>
      </c>
      <c r="H95" s="10">
        <f ca="1">INDIRECT("Statistic!R"&amp;COUNTA(Statistic!$A:$A)-ROW()+1&amp;"C"&amp;COLUMN(),FALSE)</f>
        <v>5.7439170323095333E-2</v>
      </c>
      <c r="I95" s="10">
        <f ca="1">INDIRECT("Statistic!R"&amp;COUNTA(Statistic!$A:$A)-ROW()+1&amp;"C"&amp;COLUMN(),FALSE)</f>
        <v>4.1678295379194999E-2</v>
      </c>
      <c r="J95" s="10">
        <f ca="1">INDIRECT("Statistic!R"&amp;COUNTA(Statistic!$A:$A)-ROW()+1&amp;"C"&amp;COLUMN(),FALSE)</f>
        <v>2.5688073394495414E-2</v>
      </c>
      <c r="K95" s="10">
        <f ca="1">INDIRECT("Statistic!R"&amp;COUNTA(Statistic!$A:$A)-ROW()+1&amp;"C"&amp;COLUMN(),FALSE)</f>
        <v>7.4819631246103146E-4</v>
      </c>
      <c r="L95" s="10">
        <f ca="1">INDIRECT("Statistic!R"&amp;COUNTA(Statistic!$A:$A)-ROW()+1&amp;"C"&amp;COLUMN(),FALSE)</f>
        <v>1.0533192553648754E-2</v>
      </c>
      <c r="M95" s="10">
        <f ca="1">INDIRECT("Statistic!R"&amp;COUNTA(Statistic!$A:$A)-ROW()+1&amp;"C"&amp;COLUMN(),FALSE)</f>
        <v>0.18556318171189637</v>
      </c>
      <c r="N95" s="10">
        <f ca="1">INDIRECT("Statistic!R"&amp;COUNTA(Statistic!$A:$A)-ROW()+1&amp;"C"&amp;COLUMN(),FALSE)</f>
        <v>0.12812401138880103</v>
      </c>
      <c r="O95" s="10">
        <f ca="1">INDIRECT("Statistic!R"&amp;COUNTA(Statistic!$A:$A)-ROW()+1&amp;"C"&amp;COLUMN(),FALSE)</f>
        <v>0</v>
      </c>
      <c r="P95" s="10">
        <f ca="1">INDIRECT("Statistic!R"&amp;COUNTA(Statistic!$A:$A)-ROW()+1&amp;"C"&amp;COLUMN(),FALSE)</f>
        <v>4.8583878920430833E-2</v>
      </c>
      <c r="Q95">
        <f ca="1">INDIRECT("Statistic!R"&amp;COUNTA(Statistic!$A:$A)-ROW()+1&amp;"C"&amp;COLUMN(),FALSE)</f>
        <v>49</v>
      </c>
      <c r="R95">
        <f ca="1">INDIRECT("Statistic!R"&amp;COUNTA(Statistic!$A:$A)-ROW()+1&amp;"C"&amp;COLUMN(),FALSE)</f>
        <v>14</v>
      </c>
      <c r="S95">
        <f ca="1">INDIRECT("Statistic!R"&amp;COUNTA(Statistic!$A:$A)-ROW()+1&amp;"C"&amp;COLUMN(),FALSE)</f>
        <v>37</v>
      </c>
      <c r="T95">
        <f ca="1">INDIRECT("Statistic!R"&amp;COUNTA(Statistic!$A:$A)-ROW()+1&amp;"C"&amp;COLUMN(),FALSE)</f>
        <v>50</v>
      </c>
      <c r="U95">
        <f ca="1">INDIRECT("Statistic!R"&amp;COUNTA(Statistic!$A:$A)-ROW()+1&amp;"C"&amp;COLUMN(),FALSE)</f>
        <v>4</v>
      </c>
      <c r="V95">
        <f ca="1">INDIRECT("Statistic!R"&amp;COUNTA(Statistic!$A:$A)-ROW()+1&amp;"C"&amp;COLUMN(),FALSE)</f>
        <v>1</v>
      </c>
      <c r="W95">
        <f ca="1">INDIRECT("Statistic!R"&amp;COUNTA(Statistic!$A:$A)-ROW()+1&amp;"C"&amp;COLUMN(),FALSE)</f>
        <v>4</v>
      </c>
    </row>
    <row r="96" spans="1:23" x14ac:dyDescent="0.25">
      <c r="A96" s="9">
        <f ca="1">INDIRECT("Statistic!R"&amp;COUNTA(Statistic!$A:$A)-ROW()+1&amp;"C"&amp;COLUMN(),FALSE)</f>
        <v>38800</v>
      </c>
      <c r="B96" s="10">
        <f ca="1">INDIRECT("Statistic!R"&amp;COUNTA(Statistic!$A:$A)-ROW()+1&amp;"C"&amp;COLUMN(),FALSE)</f>
        <v>2.7272727272727275E-3</v>
      </c>
      <c r="C96" s="10">
        <f ca="1">INDIRECT("Statistic!R"&amp;COUNTA(Statistic!$A:$A)-ROW()+1&amp;"C"&amp;COLUMN(),FALSE)</f>
        <v>1.4545454545454545E-2</v>
      </c>
      <c r="D96" s="10">
        <f ca="1">INDIRECT("Statistic!R"&amp;COUNTA(Statistic!$A:$A)-ROW()+1&amp;"C"&amp;COLUMN(),FALSE)</f>
        <v>4.1558441558441558E-3</v>
      </c>
      <c r="E96" s="10">
        <f ca="1">INDIRECT("Statistic!R"&amp;COUNTA(Statistic!$A:$A)-ROW()+1&amp;"C"&amp;COLUMN(),FALSE)</f>
        <v>1.6161616161616162E-2</v>
      </c>
      <c r="F96" s="10">
        <f ca="1">INDIRECT("Statistic!R"&amp;COUNTA(Statistic!$A:$A)-ROW()+1&amp;"C"&amp;COLUMN(),FALSE)</f>
        <v>1.5664335664335664E-2</v>
      </c>
      <c r="G96" s="10">
        <f ca="1">INDIRECT("Statistic!R"&amp;COUNTA(Statistic!$A:$A)-ROW()+1&amp;"C"&amp;COLUMN(),FALSE)</f>
        <v>3.8095238095238099E-2</v>
      </c>
      <c r="H96" s="10">
        <f ca="1">INDIRECT("Statistic!R"&amp;COUNTA(Statistic!$A:$A)-ROW()+1&amp;"C"&amp;COLUMN(),FALSE)</f>
        <v>0.1</v>
      </c>
      <c r="I96" s="10">
        <f ca="1">INDIRECT("Statistic!R"&amp;COUNTA(Statistic!$A:$A)-ROW()+1&amp;"C"&amp;COLUMN(),FALSE)</f>
        <v>5.3254523254523255E-2</v>
      </c>
      <c r="J96" s="10">
        <f ca="1">INDIRECT("Statistic!R"&amp;COUNTA(Statistic!$A:$A)-ROW()+1&amp;"C"&amp;COLUMN(),FALSE)</f>
        <v>2.5454545454545455E-2</v>
      </c>
      <c r="K96" s="10">
        <f ca="1">INDIRECT("Statistic!R"&amp;COUNTA(Statistic!$A:$A)-ROW()+1&amp;"C"&amp;COLUMN(),FALSE)</f>
        <v>1.038961038961039E-3</v>
      </c>
      <c r="L96" s="10">
        <f ca="1">INDIRECT("Statistic!R"&amp;COUNTA(Statistic!$A:$A)-ROW()+1&amp;"C"&amp;COLUMN(),FALSE)</f>
        <v>1.0808586965619054E-2</v>
      </c>
      <c r="M96" s="10">
        <f ca="1">INDIRECT("Statistic!R"&amp;COUNTA(Statistic!$A:$A)-ROW()+1&amp;"C"&amp;COLUMN(),FALSE)</f>
        <v>0.1380952380952381</v>
      </c>
      <c r="N96" s="10">
        <f ca="1">INDIRECT("Statistic!R"&amp;COUNTA(Statistic!$A:$A)-ROW()+1&amp;"C"&amp;COLUMN(),FALSE)</f>
        <v>0.11784511784511784</v>
      </c>
      <c r="O96" s="10">
        <f ca="1">INDIRECT("Statistic!R"&amp;COUNTA(Statistic!$A:$A)-ROW()+1&amp;"C"&amp;COLUMN(),FALSE)</f>
        <v>0</v>
      </c>
      <c r="P96" s="10">
        <f ca="1">INDIRECT("Statistic!R"&amp;COUNTA(Statistic!$A:$A)-ROW()+1&amp;"C"&amp;COLUMN(),FALSE)</f>
        <v>4.6239979156645822E-2</v>
      </c>
      <c r="Q96">
        <f ca="1">INDIRECT("Statistic!R"&amp;COUNTA(Statistic!$A:$A)-ROW()+1&amp;"C"&amp;COLUMN(),FALSE)</f>
        <v>47</v>
      </c>
      <c r="R96">
        <f ca="1">INDIRECT("Statistic!R"&amp;COUNTA(Statistic!$A:$A)-ROW()+1&amp;"C"&amp;COLUMN(),FALSE)</f>
        <v>16</v>
      </c>
      <c r="S96">
        <f ca="1">INDIRECT("Statistic!R"&amp;COUNTA(Statistic!$A:$A)-ROW()+1&amp;"C"&amp;COLUMN(),FALSE)</f>
        <v>42</v>
      </c>
      <c r="T96">
        <f ca="1">INDIRECT("Statistic!R"&amp;COUNTA(Statistic!$A:$A)-ROW()+1&amp;"C"&amp;COLUMN(),FALSE)</f>
        <v>7</v>
      </c>
      <c r="U96">
        <f ca="1">INDIRECT("Statistic!R"&amp;COUNTA(Statistic!$A:$A)-ROW()+1&amp;"C"&amp;COLUMN(),FALSE)</f>
        <v>14</v>
      </c>
      <c r="V96">
        <f ca="1">INDIRECT("Statistic!R"&amp;COUNTA(Statistic!$A:$A)-ROW()+1&amp;"C"&amp;COLUMN(),FALSE)</f>
        <v>7</v>
      </c>
      <c r="W96">
        <f ca="1">INDIRECT("Statistic!R"&amp;COUNTA(Statistic!$A:$A)-ROW()+1&amp;"C"&amp;COLUMN(),FALSE)</f>
        <v>2</v>
      </c>
    </row>
    <row r="97" spans="1:23" x14ac:dyDescent="0.25">
      <c r="A97" s="9">
        <f ca="1">INDIRECT("Statistic!R"&amp;COUNTA(Statistic!$A:$A)-ROW()+1&amp;"C"&amp;COLUMN(),FALSE)</f>
        <v>38807</v>
      </c>
      <c r="B97" s="10">
        <f ca="1">INDIRECT("Statistic!R"&amp;COUNTA(Statistic!$A:$A)-ROW()+1&amp;"C"&amp;COLUMN(),FALSE)</f>
        <v>7.7220077220077222E-3</v>
      </c>
      <c r="C97" s="10">
        <f ca="1">INDIRECT("Statistic!R"&amp;COUNTA(Statistic!$A:$A)-ROW()+1&amp;"C"&amp;COLUMN(),FALSE)</f>
        <v>4.5045045045045045E-3</v>
      </c>
      <c r="D97" s="10">
        <f ca="1">INDIRECT("Statistic!R"&amp;COUNTA(Statistic!$A:$A)-ROW()+1&amp;"C"&amp;COLUMN(),FALSE)</f>
        <v>1.5855855855855857E-2</v>
      </c>
      <c r="E97" s="10">
        <f ca="1">INDIRECT("Statistic!R"&amp;COUNTA(Statistic!$A:$A)-ROW()+1&amp;"C"&amp;COLUMN(),FALSE)</f>
        <v>2.059202059202059E-3</v>
      </c>
      <c r="F97" s="10">
        <f ca="1">INDIRECT("Statistic!R"&amp;COUNTA(Statistic!$A:$A)-ROW()+1&amp;"C"&amp;COLUMN(),FALSE)</f>
        <v>1.1446740858505566E-2</v>
      </c>
      <c r="G97" s="10">
        <f ca="1">INDIRECT("Statistic!R"&amp;COUNTA(Statistic!$A:$A)-ROW()+1&amp;"C"&amp;COLUMN(),FALSE)</f>
        <v>0.11678345011678344</v>
      </c>
      <c r="H97" s="10">
        <f ca="1">INDIRECT("Statistic!R"&amp;COUNTA(Statistic!$A:$A)-ROW()+1&amp;"C"&amp;COLUMN(),FALSE)</f>
        <v>4.6921921921921926E-2</v>
      </c>
      <c r="I97" s="10">
        <f ca="1">INDIRECT("Statistic!R"&amp;COUNTA(Statistic!$A:$A)-ROW()+1&amp;"C"&amp;COLUMN(),FALSE)</f>
        <v>4.1588311000075706E-2</v>
      </c>
      <c r="J97" s="10">
        <f ca="1">INDIRECT("Statistic!R"&amp;COUNTA(Statistic!$A:$A)-ROW()+1&amp;"C"&amp;COLUMN(),FALSE)</f>
        <v>2.5225225225225224E-2</v>
      </c>
      <c r="K97" s="10">
        <f ca="1">INDIRECT("Statistic!R"&amp;COUNTA(Statistic!$A:$A)-ROW()+1&amp;"C"&amp;COLUMN(),FALSE)</f>
        <v>4.8048048048048047E-4</v>
      </c>
      <c r="L97" s="10">
        <f ca="1">INDIRECT("Statistic!R"&amp;COUNTA(Statistic!$A:$A)-ROW()+1&amp;"C"&amp;COLUMN(),FALSE)</f>
        <v>1.0509485877099971E-2</v>
      </c>
      <c r="M97" s="10">
        <f ca="1">INDIRECT("Statistic!R"&amp;COUNTA(Statistic!$A:$A)-ROW()+1&amp;"C"&amp;COLUMN(),FALSE)</f>
        <v>0.16370537203870536</v>
      </c>
      <c r="N97" s="10">
        <f ca="1">INDIRECT("Statistic!R"&amp;COUNTA(Statistic!$A:$A)-ROW()+1&amp;"C"&amp;COLUMN(),FALSE)</f>
        <v>0.11678345011678344</v>
      </c>
      <c r="O97" s="10">
        <f ca="1">INDIRECT("Statistic!R"&amp;COUNTA(Statistic!$A:$A)-ROW()+1&amp;"C"&amp;COLUMN(),FALSE)</f>
        <v>0</v>
      </c>
      <c r="P97" s="10">
        <f ca="1">INDIRECT("Statistic!R"&amp;COUNTA(Statistic!$A:$A)-ROW()+1&amp;"C"&amp;COLUMN(),FALSE)</f>
        <v>4.4974634210745323E-2</v>
      </c>
      <c r="Q97">
        <f ca="1">INDIRECT("Statistic!R"&amp;COUNTA(Statistic!$A:$A)-ROW()+1&amp;"C"&amp;COLUMN(),FALSE)</f>
        <v>32</v>
      </c>
      <c r="R97">
        <f ca="1">INDIRECT("Statistic!R"&amp;COUNTA(Statistic!$A:$A)-ROW()+1&amp;"C"&amp;COLUMN(),FALSE)</f>
        <v>40</v>
      </c>
      <c r="S97">
        <f ca="1">INDIRECT("Statistic!R"&amp;COUNTA(Statistic!$A:$A)-ROW()+1&amp;"C"&amp;COLUMN(),FALSE)</f>
        <v>10</v>
      </c>
      <c r="T97">
        <f ca="1">INDIRECT("Statistic!R"&amp;COUNTA(Statistic!$A:$A)-ROW()+1&amp;"C"&amp;COLUMN(),FALSE)</f>
        <v>44</v>
      </c>
      <c r="U97">
        <f ca="1">INDIRECT("Statistic!R"&amp;COUNTA(Statistic!$A:$A)-ROW()+1&amp;"C"&amp;COLUMN(),FALSE)</f>
        <v>26</v>
      </c>
      <c r="V97">
        <f ca="1">INDIRECT("Statistic!R"&amp;COUNTA(Statistic!$A:$A)-ROW()+1&amp;"C"&amp;COLUMN(),FALSE)</f>
        <v>1</v>
      </c>
      <c r="W97">
        <f ca="1">INDIRECT("Statistic!R"&amp;COUNTA(Statistic!$A:$A)-ROW()+1&amp;"C"&amp;COLUMN(),FALSE)</f>
        <v>7</v>
      </c>
    </row>
    <row r="98" spans="1:23" x14ac:dyDescent="0.25">
      <c r="A98" s="9">
        <f ca="1">INDIRECT("Statistic!R"&amp;COUNTA(Statistic!$A:$A)-ROW()+1&amp;"C"&amp;COLUMN(),FALSE)</f>
        <v>38814</v>
      </c>
      <c r="B98" s="10">
        <f ca="1">INDIRECT("Statistic!R"&amp;COUNTA(Statistic!$A:$A)-ROW()+1&amp;"C"&amp;COLUMN(),FALSE)</f>
        <v>2.4761904761904763E-2</v>
      </c>
      <c r="C98" s="10">
        <f ca="1">INDIRECT("Statistic!R"&amp;COUNTA(Statistic!$A:$A)-ROW()+1&amp;"C"&amp;COLUMN(),FALSE)</f>
        <v>1.607142857142857E-2</v>
      </c>
      <c r="D98" s="10">
        <f ca="1">INDIRECT("Statistic!R"&amp;COUNTA(Statistic!$A:$A)-ROW()+1&amp;"C"&amp;COLUMN(),FALSE)</f>
        <v>1.7857142857142856E-2</v>
      </c>
      <c r="E98" s="10">
        <f ca="1">INDIRECT("Statistic!R"&amp;COUNTA(Statistic!$A:$A)-ROW()+1&amp;"C"&amp;COLUMN(),FALSE)</f>
        <v>5.7692307692307696E-3</v>
      </c>
      <c r="F98" s="10">
        <f ca="1">INDIRECT("Statistic!R"&amp;COUNTA(Statistic!$A:$A)-ROW()+1&amp;"C"&amp;COLUMN(),FALSE)</f>
        <v>5.6547619047619038E-3</v>
      </c>
      <c r="G98" s="10">
        <f ca="1">INDIRECT("Statistic!R"&amp;COUNTA(Statistic!$A:$A)-ROW()+1&amp;"C"&amp;COLUMN(),FALSE)</f>
        <v>4.2004870129870128E-2</v>
      </c>
      <c r="H98" s="10">
        <f ca="1">INDIRECT("Statistic!R"&amp;COUNTA(Statistic!$A:$A)-ROW()+1&amp;"C"&amp;COLUMN(),FALSE)</f>
        <v>8.8083791208791201E-2</v>
      </c>
      <c r="I98" s="10">
        <f ca="1">INDIRECT("Statistic!R"&amp;COUNTA(Statistic!$A:$A)-ROW()+1&amp;"C"&amp;COLUMN(),FALSE)</f>
        <v>7.0114468864468857E-2</v>
      </c>
      <c r="J98" s="10">
        <f ca="1">INDIRECT("Statistic!R"&amp;COUNTA(Statistic!$A:$A)-ROW()+1&amp;"C"&amp;COLUMN(),FALSE)</f>
        <v>2.5000000000000001E-2</v>
      </c>
      <c r="K98" s="10">
        <f ca="1">INDIRECT("Statistic!R"&amp;COUNTA(Statistic!$A:$A)-ROW()+1&amp;"C"&amp;COLUMN(),FALSE)</f>
        <v>6.3025210084033617E-4</v>
      </c>
      <c r="L98" s="10">
        <f ca="1">INDIRECT("Statistic!R"&amp;COUNTA(Statistic!$A:$A)-ROW()+1&amp;"C"&amp;COLUMN(),FALSE)</f>
        <v>1.1029865294019702E-2</v>
      </c>
      <c r="M98" s="10">
        <f ca="1">INDIRECT("Statistic!R"&amp;COUNTA(Statistic!$A:$A)-ROW()+1&amp;"C"&amp;COLUMN(),FALSE)</f>
        <v>0.13008866133866132</v>
      </c>
      <c r="N98" s="10">
        <f ca="1">INDIRECT("Statistic!R"&amp;COUNTA(Statistic!$A:$A)-ROW()+1&amp;"C"&amp;COLUMN(),FALSE)</f>
        <v>8.8355654761904767E-2</v>
      </c>
      <c r="O98" s="10">
        <f ca="1">INDIRECT("Statistic!R"&amp;COUNTA(Statistic!$A:$A)-ROW()+1&amp;"C"&amp;COLUMN(),FALSE)</f>
        <v>0</v>
      </c>
      <c r="P98" s="10">
        <f ca="1">INDIRECT("Statistic!R"&amp;COUNTA(Statistic!$A:$A)-ROW()+1&amp;"C"&amp;COLUMN(),FALSE)</f>
        <v>4.2286877102725322E-2</v>
      </c>
      <c r="Q98">
        <f ca="1">INDIRECT("Statistic!R"&amp;COUNTA(Statistic!$A:$A)-ROW()+1&amp;"C"&amp;COLUMN(),FALSE)</f>
        <v>2</v>
      </c>
      <c r="R98">
        <f ca="1">INDIRECT("Statistic!R"&amp;COUNTA(Statistic!$A:$A)-ROW()+1&amp;"C"&amp;COLUMN(),FALSE)</f>
        <v>11</v>
      </c>
      <c r="S98">
        <f ca="1">INDIRECT("Statistic!R"&amp;COUNTA(Statistic!$A:$A)-ROW()+1&amp;"C"&amp;COLUMN(),FALSE)</f>
        <v>5</v>
      </c>
      <c r="T98">
        <f ca="1">INDIRECT("Statistic!R"&amp;COUNTA(Statistic!$A:$A)-ROW()+1&amp;"C"&amp;COLUMN(),FALSE)</f>
        <v>38</v>
      </c>
      <c r="U98">
        <f ca="1">INDIRECT("Statistic!R"&amp;COUNTA(Statistic!$A:$A)-ROW()+1&amp;"C"&amp;COLUMN(),FALSE)</f>
        <v>39</v>
      </c>
      <c r="V98">
        <f ca="1">INDIRECT("Statistic!R"&amp;COUNTA(Statistic!$A:$A)-ROW()+1&amp;"C"&amp;COLUMN(),FALSE)</f>
        <v>6</v>
      </c>
      <c r="W98">
        <f ca="1">INDIRECT("Statistic!R"&amp;COUNTA(Statistic!$A:$A)-ROW()+1&amp;"C"&amp;COLUMN(),FALSE)</f>
        <v>2</v>
      </c>
    </row>
    <row r="99" spans="1:23" x14ac:dyDescent="0.25">
      <c r="A99" s="9">
        <f ca="1">INDIRECT("Statistic!R"&amp;COUNTA(Statistic!$A:$A)-ROW()+1&amp;"C"&amp;COLUMN(),FALSE)</f>
        <v>38821</v>
      </c>
      <c r="B99" s="10">
        <f ca="1">INDIRECT("Statistic!R"&amp;COUNTA(Statistic!$A:$A)-ROW()+1&amp;"C"&amp;COLUMN(),FALSE)</f>
        <v>8.2595870206489674E-3</v>
      </c>
      <c r="C99" s="10">
        <f ca="1">INDIRECT("Statistic!R"&amp;COUNTA(Statistic!$A:$A)-ROW()+1&amp;"C"&amp;COLUMN(),FALSE)</f>
        <v>1.5339233038348082E-2</v>
      </c>
      <c r="D99" s="10">
        <f ca="1">INDIRECT("Statistic!R"&amp;COUNTA(Statistic!$A:$A)-ROW()+1&amp;"C"&amp;COLUMN(),FALSE)</f>
        <v>1.5732546705998031E-2</v>
      </c>
      <c r="E99" s="10">
        <f ca="1">INDIRECT("Statistic!R"&amp;COUNTA(Statistic!$A:$A)-ROW()+1&amp;"C"&amp;COLUMN(),FALSE)</f>
        <v>1.9469026548672567E-3</v>
      </c>
      <c r="F99" s="10">
        <f ca="1">INDIRECT("Statistic!R"&amp;COUNTA(Statistic!$A:$A)-ROW()+1&amp;"C"&amp;COLUMN(),FALSE)</f>
        <v>9.8328416912487719E-3</v>
      </c>
      <c r="G99" s="10">
        <f ca="1">INDIRECT("Statistic!R"&amp;COUNTA(Statistic!$A:$A)-ROW()+1&amp;"C"&amp;COLUMN(),FALSE)</f>
        <v>6.5388397246804328E-2</v>
      </c>
      <c r="H99" s="10">
        <f ca="1">INDIRECT("Statistic!R"&amp;COUNTA(Statistic!$A:$A)-ROW()+1&amp;"C"&amp;COLUMN(),FALSE)</f>
        <v>5.0410872313527179E-2</v>
      </c>
      <c r="I99" s="10">
        <f ca="1">INDIRECT("Statistic!R"&amp;COUNTA(Statistic!$A:$A)-ROW()+1&amp;"C"&amp;COLUMN(),FALSE)</f>
        <v>5.1111111111111107E-2</v>
      </c>
      <c r="J99" s="10">
        <f ca="1">INDIRECT("Statistic!R"&amp;COUNTA(Statistic!$A:$A)-ROW()+1&amp;"C"&amp;COLUMN(),FALSE)</f>
        <v>2.4778761061946902E-2</v>
      </c>
      <c r="K99" s="10">
        <f ca="1">INDIRECT("Statistic!R"&amp;COUNTA(Statistic!$A:$A)-ROW()+1&amp;"C"&amp;COLUMN(),FALSE)</f>
        <v>1.2493492972410203E-3</v>
      </c>
      <c r="L99" s="10">
        <f ca="1">INDIRECT("Statistic!R"&amp;COUNTA(Statistic!$A:$A)-ROW()+1&amp;"C"&amp;COLUMN(),FALSE)</f>
        <v>1.0940366362182031E-2</v>
      </c>
      <c r="M99" s="10">
        <f ca="1">INDIRECT("Statistic!R"&amp;COUNTA(Statistic!$A:$A)-ROW()+1&amp;"C"&amp;COLUMN(),FALSE)</f>
        <v>0.11579926956033151</v>
      </c>
      <c r="N99" s="10">
        <f ca="1">INDIRECT("Statistic!R"&amp;COUNTA(Statistic!$A:$A)-ROW()+1&amp;"C"&amp;COLUMN(),FALSE)</f>
        <v>9.2182890855457236E-2</v>
      </c>
      <c r="O99" s="10">
        <f ca="1">INDIRECT("Statistic!R"&amp;COUNTA(Statistic!$A:$A)-ROW()+1&amp;"C"&amp;COLUMN(),FALSE)</f>
        <v>0</v>
      </c>
      <c r="P99" s="10">
        <f ca="1">INDIRECT("Statistic!R"&amp;COUNTA(Statistic!$A:$A)-ROW()+1&amp;"C"&amp;COLUMN(),FALSE)</f>
        <v>4.3822161870449676E-2</v>
      </c>
      <c r="Q99">
        <f ca="1">INDIRECT("Statistic!R"&amp;COUNTA(Statistic!$A:$A)-ROW()+1&amp;"C"&amp;COLUMN(),FALSE)</f>
        <v>30</v>
      </c>
      <c r="R99">
        <f ca="1">INDIRECT("Statistic!R"&amp;COUNTA(Statistic!$A:$A)-ROW()+1&amp;"C"&amp;COLUMN(),FALSE)</f>
        <v>16</v>
      </c>
      <c r="S99">
        <f ca="1">INDIRECT("Statistic!R"&amp;COUNTA(Statistic!$A:$A)-ROW()+1&amp;"C"&amp;COLUMN(),FALSE)</f>
        <v>11</v>
      </c>
      <c r="T99">
        <f ca="1">INDIRECT("Statistic!R"&amp;COUNTA(Statistic!$A:$A)-ROW()+1&amp;"C"&amp;COLUMN(),FALSE)</f>
        <v>47</v>
      </c>
      <c r="U99">
        <f ca="1">INDIRECT("Statistic!R"&amp;COUNTA(Statistic!$A:$A)-ROW()+1&amp;"C"&amp;COLUMN(),FALSE)</f>
        <v>25</v>
      </c>
      <c r="V99">
        <f ca="1">INDIRECT("Statistic!R"&amp;COUNTA(Statistic!$A:$A)-ROW()+1&amp;"C"&amp;COLUMN(),FALSE)</f>
        <v>4</v>
      </c>
      <c r="W99">
        <f ca="1">INDIRECT("Statistic!R"&amp;COUNTA(Statistic!$A:$A)-ROW()+1&amp;"C"&amp;COLUMN(),FALSE)</f>
        <v>7</v>
      </c>
    </row>
    <row r="100" spans="1:23" x14ac:dyDescent="0.25">
      <c r="A100" s="9">
        <f ca="1">INDIRECT("Statistic!R"&amp;COUNTA(Statistic!$A:$A)-ROW()+1&amp;"C"&amp;COLUMN(),FALSE)</f>
        <v>38828</v>
      </c>
      <c r="B100" s="10">
        <f ca="1">INDIRECT("Statistic!R"&amp;COUNTA(Statistic!$A:$A)-ROW()+1&amp;"C"&amp;COLUMN(),FALSE)</f>
        <v>2.2291021671826627E-2</v>
      </c>
      <c r="C100" s="10">
        <f ca="1">INDIRECT("Statistic!R"&amp;COUNTA(Statistic!$A:$A)-ROW()+1&amp;"C"&amp;COLUMN(),FALSE)</f>
        <v>1.8575851393188856E-3</v>
      </c>
      <c r="D100" s="10">
        <f ca="1">INDIRECT("Statistic!R"&amp;COUNTA(Statistic!$A:$A)-ROW()+1&amp;"C"&amp;COLUMN(),FALSE)</f>
        <v>7.0175438596491229E-3</v>
      </c>
      <c r="E100" s="10">
        <f ca="1">INDIRECT("Statistic!R"&amp;COUNTA(Statistic!$A:$A)-ROW()+1&amp;"C"&amp;COLUMN(),FALSE)</f>
        <v>2.456140350877193E-2</v>
      </c>
      <c r="F100" s="10">
        <f ca="1">INDIRECT("Statistic!R"&amp;COUNTA(Statistic!$A:$A)-ROW()+1&amp;"C"&amp;COLUMN(),FALSE)</f>
        <v>5.263157894736842E-3</v>
      </c>
      <c r="G100" s="10">
        <f ca="1">INDIRECT("Statistic!R"&amp;COUNTA(Statistic!$A:$A)-ROW()+1&amp;"C"&amp;COLUMN(),FALSE)</f>
        <v>0.11330409356725148</v>
      </c>
      <c r="H100" s="10">
        <f ca="1">INDIRECT("Statistic!R"&amp;COUNTA(Statistic!$A:$A)-ROW()+1&amp;"C"&amp;COLUMN(),FALSE)</f>
        <v>5.5023923444976072E-2</v>
      </c>
      <c r="I100" s="10">
        <f ca="1">INDIRECT("Statistic!R"&amp;COUNTA(Statistic!$A:$A)-ROW()+1&amp;"C"&amp;COLUMN(),FALSE)</f>
        <v>6.0990712074303413E-2</v>
      </c>
      <c r="J100" s="10">
        <f ca="1">INDIRECT("Statistic!R"&amp;COUNTA(Statistic!$A:$A)-ROW()+1&amp;"C"&amp;COLUMN(),FALSE)</f>
        <v>2.456140350877193E-2</v>
      </c>
      <c r="K100" s="10">
        <f ca="1">INDIRECT("Statistic!R"&amp;COUNTA(Statistic!$A:$A)-ROW()+1&amp;"C"&amp;COLUMN(),FALSE)</f>
        <v>1.8575851393188856E-3</v>
      </c>
      <c r="L100" s="10">
        <f ca="1">INDIRECT("Statistic!R"&amp;COUNTA(Statistic!$A:$A)-ROW()+1&amp;"C"&amp;COLUMN(),FALSE)</f>
        <v>1.1099693630506731E-2</v>
      </c>
      <c r="M100" s="10">
        <f ca="1">INDIRECT("Statistic!R"&amp;COUNTA(Statistic!$A:$A)-ROW()+1&amp;"C"&amp;COLUMN(),FALSE)</f>
        <v>0.16832801701222755</v>
      </c>
      <c r="N100" s="10">
        <f ca="1">INDIRECT("Statistic!R"&amp;COUNTA(Statistic!$A:$A)-ROW()+1&amp;"C"&amp;COLUMN(),FALSE)</f>
        <v>0.11330409356725148</v>
      </c>
      <c r="O100" s="10">
        <f ca="1">INDIRECT("Statistic!R"&amp;COUNTA(Statistic!$A:$A)-ROW()+1&amp;"C"&amp;COLUMN(),FALSE)</f>
        <v>0</v>
      </c>
      <c r="P100" s="10">
        <f ca="1">INDIRECT("Statistic!R"&amp;COUNTA(Statistic!$A:$A)-ROW()+1&amp;"C"&amp;COLUMN(),FALSE)</f>
        <v>4.4894639654874953E-2</v>
      </c>
      <c r="Q100">
        <f ca="1">INDIRECT("Statistic!R"&amp;COUNTA(Statistic!$A:$A)-ROW()+1&amp;"C"&amp;COLUMN(),FALSE)</f>
        <v>4</v>
      </c>
      <c r="R100">
        <f ca="1">INDIRECT("Statistic!R"&amp;COUNTA(Statistic!$A:$A)-ROW()+1&amp;"C"&amp;COLUMN(),FALSE)</f>
        <v>50</v>
      </c>
      <c r="S100">
        <f ca="1">INDIRECT("Statistic!R"&amp;COUNTA(Statistic!$A:$A)-ROW()+1&amp;"C"&amp;COLUMN(),FALSE)</f>
        <v>34</v>
      </c>
      <c r="T100">
        <f ca="1">INDIRECT("Statistic!R"&amp;COUNTA(Statistic!$A:$A)-ROW()+1&amp;"C"&amp;COLUMN(),FALSE)</f>
        <v>1</v>
      </c>
      <c r="U100">
        <f ca="1">INDIRECT("Statistic!R"&amp;COUNTA(Statistic!$A:$A)-ROW()+1&amp;"C"&amp;COLUMN(),FALSE)</f>
        <v>37</v>
      </c>
      <c r="V100">
        <f ca="1">INDIRECT("Statistic!R"&amp;COUNTA(Statistic!$A:$A)-ROW()+1&amp;"C"&amp;COLUMN(),FALSE)</f>
        <v>1</v>
      </c>
      <c r="W100">
        <f ca="1">INDIRECT("Statistic!R"&amp;COUNTA(Statistic!$A:$A)-ROW()+1&amp;"C"&amp;COLUMN(),FALSE)</f>
        <v>5</v>
      </c>
    </row>
    <row r="101" spans="1:23" x14ac:dyDescent="0.25">
      <c r="A101" s="9">
        <f ca="1">INDIRECT("Statistic!R"&amp;COUNTA(Statistic!$A:$A)-ROW()+1&amp;"C"&amp;COLUMN(),FALSE)</f>
        <v>38835</v>
      </c>
      <c r="B101" s="10">
        <f ca="1">INDIRECT("Statistic!R"&amp;COUNTA(Statistic!$A:$A)-ROW()+1&amp;"C"&amp;COLUMN(),FALSE)</f>
        <v>7.9503105590062115E-3</v>
      </c>
      <c r="C101" s="10">
        <f ca="1">INDIRECT("Statistic!R"&amp;COUNTA(Statistic!$A:$A)-ROW()+1&amp;"C"&amp;COLUMN(),FALSE)</f>
        <v>1.5072463768115942E-2</v>
      </c>
      <c r="D101" s="10">
        <f ca="1">INDIRECT("Statistic!R"&amp;COUNTA(Statistic!$A:$A)-ROW()+1&amp;"C"&amp;COLUMN(),FALSE)</f>
        <v>2.3188405797101449E-3</v>
      </c>
      <c r="E101" s="10">
        <f ca="1">INDIRECT("Statistic!R"&amp;COUNTA(Statistic!$A:$A)-ROW()+1&amp;"C"&amp;COLUMN(),FALSE)</f>
        <v>4.0444893832153691E-4</v>
      </c>
      <c r="F101" s="10">
        <f ca="1">INDIRECT("Statistic!R"&amp;COUNTA(Statistic!$A:$A)-ROW()+1&amp;"C"&amp;COLUMN(),FALSE)</f>
        <v>5.8695652173913048E-3</v>
      </c>
      <c r="G101" s="10">
        <f ca="1">INDIRECT("Statistic!R"&amp;COUNTA(Statistic!$A:$A)-ROW()+1&amp;"C"&amp;COLUMN(),FALSE)</f>
        <v>5.8615136876006439E-2</v>
      </c>
      <c r="H101" s="10">
        <f ca="1">INDIRECT("Statistic!R"&amp;COUNTA(Statistic!$A:$A)-ROW()+1&amp;"C"&amp;COLUMN(),FALSE)</f>
        <v>6.7826086956521731E-2</v>
      </c>
      <c r="I101" s="10">
        <f ca="1">INDIRECT("Statistic!R"&amp;COUNTA(Statistic!$A:$A)-ROW()+1&amp;"C"&amp;COLUMN(),FALSE)</f>
        <v>3.1615629062545135E-2</v>
      </c>
      <c r="J101" s="10">
        <f ca="1">INDIRECT("Statistic!R"&amp;COUNTA(Statistic!$A:$A)-ROW()+1&amp;"C"&amp;COLUMN(),FALSE)</f>
        <v>2.5971014492753623E-2</v>
      </c>
      <c r="K101" s="10">
        <f ca="1">INDIRECT("Statistic!R"&amp;COUNTA(Statistic!$A:$A)-ROW()+1&amp;"C"&amp;COLUMN(),FALSE)</f>
        <v>2.9813664596273291E-4</v>
      </c>
      <c r="L101" s="10">
        <f ca="1">INDIRECT("Statistic!R"&amp;COUNTA(Statistic!$A:$A)-ROW()+1&amp;"C"&amp;COLUMN(),FALSE)</f>
        <v>1.085581674299305E-2</v>
      </c>
      <c r="M101" s="10">
        <f ca="1">INDIRECT("Statistic!R"&amp;COUNTA(Statistic!$A:$A)-ROW()+1&amp;"C"&amp;COLUMN(),FALSE)</f>
        <v>0.12644122383252818</v>
      </c>
      <c r="N101" s="10">
        <f ca="1">INDIRECT("Statistic!R"&amp;COUNTA(Statistic!$A:$A)-ROW()+1&amp;"C"&amp;COLUMN(),FALSE)</f>
        <v>9.0579710144927536E-2</v>
      </c>
      <c r="O101" s="10">
        <f ca="1">INDIRECT("Statistic!R"&amp;COUNTA(Statistic!$A:$A)-ROW()+1&amp;"C"&amp;COLUMN(),FALSE)</f>
        <v>0</v>
      </c>
      <c r="P101" s="10">
        <f ca="1">INDIRECT("Statistic!R"&amp;COUNTA(Statistic!$A:$A)-ROW()+1&amp;"C"&amp;COLUMN(),FALSE)</f>
        <v>3.9621993731665008E-2</v>
      </c>
      <c r="Q101">
        <f ca="1">INDIRECT("Statistic!R"&amp;COUNTA(Statistic!$A:$A)-ROW()+1&amp;"C"&amp;COLUMN(),FALSE)</f>
        <v>31</v>
      </c>
      <c r="R101">
        <f ca="1">INDIRECT("Statistic!R"&amp;COUNTA(Statistic!$A:$A)-ROW()+1&amp;"C"&amp;COLUMN(),FALSE)</f>
        <v>18</v>
      </c>
      <c r="S101">
        <f ca="1">INDIRECT("Statistic!R"&amp;COUNTA(Statistic!$A:$A)-ROW()+1&amp;"C"&amp;COLUMN(),FALSE)</f>
        <v>43</v>
      </c>
      <c r="T101">
        <f ca="1">INDIRECT("Statistic!R"&amp;COUNTA(Statistic!$A:$A)-ROW()+1&amp;"C"&amp;COLUMN(),FALSE)</f>
        <v>49</v>
      </c>
      <c r="U101">
        <f ca="1">INDIRECT("Statistic!R"&amp;COUNTA(Statistic!$A:$A)-ROW()+1&amp;"C"&amp;COLUMN(),FALSE)</f>
        <v>36</v>
      </c>
      <c r="V101">
        <f ca="1">INDIRECT("Statistic!R"&amp;COUNTA(Statistic!$A:$A)-ROW()+1&amp;"C"&amp;COLUMN(),FALSE)</f>
        <v>5</v>
      </c>
      <c r="W101">
        <f ca="1">INDIRECT("Statistic!R"&amp;COUNTA(Statistic!$A:$A)-ROW()+1&amp;"C"&amp;COLUMN(),FALSE)</f>
        <v>3</v>
      </c>
    </row>
    <row r="102" spans="1:23" x14ac:dyDescent="0.25">
      <c r="A102" s="9">
        <f ca="1">INDIRECT("Statistic!R"&amp;COUNTA(Statistic!$A:$A)-ROW()+1&amp;"C"&amp;COLUMN(),FALSE)</f>
        <v>38842</v>
      </c>
      <c r="B102" s="10">
        <f ca="1">INDIRECT("Statistic!R"&amp;COUNTA(Statistic!$A:$A)-ROW()+1&amp;"C"&amp;COLUMN(),FALSE)</f>
        <v>1.3074712643678162E-2</v>
      </c>
      <c r="C102" s="10">
        <f ca="1">INDIRECT("Statistic!R"&amp;COUNTA(Statistic!$A:$A)-ROW()+1&amp;"C"&amp;COLUMN(),FALSE)</f>
        <v>1.4942528735632184E-2</v>
      </c>
      <c r="D102" s="10">
        <f ca="1">INDIRECT("Statistic!R"&amp;COUNTA(Statistic!$A:$A)-ROW()+1&amp;"C"&amp;COLUMN(),FALSE)</f>
        <v>1.6927899686520378E-2</v>
      </c>
      <c r="E102" s="10">
        <f ca="1">INDIRECT("Statistic!R"&amp;COUNTA(Statistic!$A:$A)-ROW()+1&amp;"C"&amp;COLUMN(),FALSE)</f>
        <v>1.9704433497536944E-3</v>
      </c>
      <c r="F102" s="10">
        <f ca="1">INDIRECT("Statistic!R"&amp;COUNTA(Statistic!$A:$A)-ROW()+1&amp;"C"&amp;COLUMN(),FALSE)</f>
        <v>1.8148820326678763E-2</v>
      </c>
      <c r="G102" s="10">
        <f ca="1">INDIRECT("Statistic!R"&amp;COUNTA(Statistic!$A:$A)-ROW()+1&amp;"C"&amp;COLUMN(),FALSE)</f>
        <v>8.9798850574712638E-2</v>
      </c>
      <c r="H102" s="10">
        <f ca="1">INDIRECT("Statistic!R"&amp;COUNTA(Statistic!$A:$A)-ROW()+1&amp;"C"&amp;COLUMN(),FALSE)</f>
        <v>4.0479760119940034E-2</v>
      </c>
      <c r="I102" s="10">
        <f ca="1">INDIRECT("Statistic!R"&amp;COUNTA(Statistic!$A:$A)-ROW()+1&amp;"C"&amp;COLUMN(),FALSE)</f>
        <v>6.5064404742263188E-2</v>
      </c>
      <c r="J102" s="10">
        <f ca="1">INDIRECT("Statistic!R"&amp;COUNTA(Statistic!$A:$A)-ROW()+1&amp;"C"&amp;COLUMN(),FALSE)</f>
        <v>2.574712643678161E-2</v>
      </c>
      <c r="K102" s="10">
        <f ca="1">INDIRECT("Statistic!R"&amp;COUNTA(Statistic!$A:$A)-ROW()+1&amp;"C"&amp;COLUMN(),FALSE)</f>
        <v>5.9113300492610833E-4</v>
      </c>
      <c r="L102" s="10">
        <f ca="1">INDIRECT("Statistic!R"&amp;COUNTA(Statistic!$A:$A)-ROW()+1&amp;"C"&amp;COLUMN(),FALSE)</f>
        <v>1.1248155786540539E-2</v>
      </c>
      <c r="M102" s="10">
        <f ca="1">INDIRECT("Statistic!R"&amp;COUNTA(Statistic!$A:$A)-ROW()+1&amp;"C"&amp;COLUMN(),FALSE)</f>
        <v>0.13027861069465269</v>
      </c>
      <c r="N102" s="10">
        <f ca="1">INDIRECT("Statistic!R"&amp;COUNTA(Statistic!$A:$A)-ROW()+1&amp;"C"&amp;COLUMN(),FALSE)</f>
        <v>8.9798850574712638E-2</v>
      </c>
      <c r="O102" s="10">
        <f ca="1">INDIRECT("Statistic!R"&amp;COUNTA(Statistic!$A:$A)-ROW()+1&amp;"C"&amp;COLUMN(),FALSE)</f>
        <v>0</v>
      </c>
      <c r="P102" s="10">
        <f ca="1">INDIRECT("Statistic!R"&amp;COUNTA(Statistic!$A:$A)-ROW()+1&amp;"C"&amp;COLUMN(),FALSE)</f>
        <v>4.1881931610277617E-2</v>
      </c>
      <c r="Q102">
        <f ca="1">INDIRECT("Statistic!R"&amp;COUNTA(Statistic!$A:$A)-ROW()+1&amp;"C"&amp;COLUMN(),FALSE)</f>
        <v>21</v>
      </c>
      <c r="R102">
        <f ca="1">INDIRECT("Statistic!R"&amp;COUNTA(Statistic!$A:$A)-ROW()+1&amp;"C"&amp;COLUMN(),FALSE)</f>
        <v>18</v>
      </c>
      <c r="S102">
        <f ca="1">INDIRECT("Statistic!R"&amp;COUNTA(Statistic!$A:$A)-ROW()+1&amp;"C"&amp;COLUMN(),FALSE)</f>
        <v>12</v>
      </c>
      <c r="T102">
        <f ca="1">INDIRECT("Statistic!R"&amp;COUNTA(Statistic!$A:$A)-ROW()+1&amp;"C"&amp;COLUMN(),FALSE)</f>
        <v>44</v>
      </c>
      <c r="U102">
        <f ca="1">INDIRECT("Statistic!R"&amp;COUNTA(Statistic!$A:$A)-ROW()+1&amp;"C"&amp;COLUMN(),FALSE)</f>
        <v>8</v>
      </c>
      <c r="V102">
        <f ca="1">INDIRECT("Statistic!R"&amp;COUNTA(Statistic!$A:$A)-ROW()+1&amp;"C"&amp;COLUMN(),FALSE)</f>
        <v>1</v>
      </c>
      <c r="W102">
        <f ca="1">INDIRECT("Statistic!R"&amp;COUNTA(Statistic!$A:$A)-ROW()+1&amp;"C"&amp;COLUMN(),FALSE)</f>
        <v>6</v>
      </c>
    </row>
    <row r="103" spans="1:23" x14ac:dyDescent="0.25">
      <c r="A103" s="9">
        <f ca="1">INDIRECT("Statistic!R"&amp;COUNTA(Statistic!$A:$A)-ROW()+1&amp;"C"&amp;COLUMN(),FALSE)</f>
        <v>38849</v>
      </c>
      <c r="B103" s="10">
        <f ca="1">INDIRECT("Statistic!R"&amp;COUNTA(Statistic!$A:$A)-ROW()+1&amp;"C"&amp;COLUMN(),FALSE)</f>
        <v>1.9230769230769232E-3</v>
      </c>
      <c r="C103" s="10">
        <f ca="1">INDIRECT("Statistic!R"&amp;COUNTA(Statistic!$A:$A)-ROW()+1&amp;"C"&amp;COLUMN(),FALSE)</f>
        <v>1.9943019943019944E-3</v>
      </c>
      <c r="D103" s="10">
        <f ca="1">INDIRECT("Statistic!R"&amp;COUNTA(Statistic!$A:$A)-ROW()+1&amp;"C"&amp;COLUMN(),FALSE)</f>
        <v>2.1978021978021976E-2</v>
      </c>
      <c r="E103" s="10">
        <f ca="1">INDIRECT("Statistic!R"&amp;COUNTA(Statistic!$A:$A)-ROW()+1&amp;"C"&amp;COLUMN(),FALSE)</f>
        <v>7.5213675213675214E-3</v>
      </c>
      <c r="F103" s="10">
        <f ca="1">INDIRECT("Statistic!R"&amp;COUNTA(Statistic!$A:$A)-ROW()+1&amp;"C"&amp;COLUMN(),FALSE)</f>
        <v>7.1794871794871795E-3</v>
      </c>
      <c r="G103" s="10">
        <f ca="1">INDIRECT("Statistic!R"&amp;COUNTA(Statistic!$A:$A)-ROW()+1&amp;"C"&amp;COLUMN(),FALSE)</f>
        <v>6.6170388751033926E-2</v>
      </c>
      <c r="H103" s="10">
        <f ca="1">INDIRECT("Statistic!R"&amp;COUNTA(Statistic!$A:$A)-ROW()+1&amp;"C"&amp;COLUMN(),FALSE)</f>
        <v>4.8687423687423688E-2</v>
      </c>
      <c r="I103" s="10">
        <f ca="1">INDIRECT("Statistic!R"&amp;COUNTA(Statistic!$A:$A)-ROW()+1&amp;"C"&amp;COLUMN(),FALSE)</f>
        <v>4.0596255596255598E-2</v>
      </c>
      <c r="J103" s="10">
        <f ca="1">INDIRECT("Statistic!R"&amp;COUNTA(Statistic!$A:$A)-ROW()+1&amp;"C"&amp;COLUMN(),FALSE)</f>
        <v>2.5527065527065528E-2</v>
      </c>
      <c r="K103" s="10">
        <f ca="1">INDIRECT("Statistic!R"&amp;COUNTA(Statistic!$A:$A)-ROW()+1&amp;"C"&amp;COLUMN(),FALSE)</f>
        <v>8.7912087912087923E-4</v>
      </c>
      <c r="L103" s="10">
        <f ca="1">INDIRECT("Statistic!R"&amp;COUNTA(Statistic!$A:$A)-ROW()+1&amp;"C"&amp;COLUMN(),FALSE)</f>
        <v>1.1011744523282985E-2</v>
      </c>
      <c r="M103" s="10">
        <f ca="1">INDIRECT("Statistic!R"&amp;COUNTA(Statistic!$A:$A)-ROW()+1&amp;"C"&amp;COLUMN(),FALSE)</f>
        <v>0.11485781243845761</v>
      </c>
      <c r="N103" s="10">
        <f ca="1">INDIRECT("Statistic!R"&amp;COUNTA(Statistic!$A:$A)-ROW()+1&amp;"C"&amp;COLUMN(),FALSE)</f>
        <v>0.10167992926613616</v>
      </c>
      <c r="O103" s="10">
        <f ca="1">INDIRECT("Statistic!R"&amp;COUNTA(Statistic!$A:$A)-ROW()+1&amp;"C"&amp;COLUMN(),FALSE)</f>
        <v>0</v>
      </c>
      <c r="P103" s="10">
        <f ca="1">INDIRECT("Statistic!R"&amp;COUNTA(Statistic!$A:$A)-ROW()+1&amp;"C"&amp;COLUMN(),FALSE)</f>
        <v>4.1495984019679771E-2</v>
      </c>
      <c r="Q103">
        <f ca="1">INDIRECT("Statistic!R"&amp;COUNTA(Statistic!$A:$A)-ROW()+1&amp;"C"&amp;COLUMN(),FALSE)</f>
        <v>46</v>
      </c>
      <c r="R103">
        <f ca="1">INDIRECT("Statistic!R"&amp;COUNTA(Statistic!$A:$A)-ROW()+1&amp;"C"&amp;COLUMN(),FALSE)</f>
        <v>45</v>
      </c>
      <c r="S103">
        <f ca="1">INDIRECT("Statistic!R"&amp;COUNTA(Statistic!$A:$A)-ROW()+1&amp;"C"&amp;COLUMN(),FALSE)</f>
        <v>4</v>
      </c>
      <c r="T103">
        <f ca="1">INDIRECT("Statistic!R"&amp;COUNTA(Statistic!$A:$A)-ROW()+1&amp;"C"&amp;COLUMN(),FALSE)</f>
        <v>30</v>
      </c>
      <c r="U103">
        <f ca="1">INDIRECT("Statistic!R"&amp;COUNTA(Statistic!$A:$A)-ROW()+1&amp;"C"&amp;COLUMN(),FALSE)</f>
        <v>33</v>
      </c>
      <c r="V103">
        <f ca="1">INDIRECT("Statistic!R"&amp;COUNTA(Statistic!$A:$A)-ROW()+1&amp;"C"&amp;COLUMN(),FALSE)</f>
        <v>4</v>
      </c>
      <c r="W103">
        <f ca="1">INDIRECT("Statistic!R"&amp;COUNTA(Statistic!$A:$A)-ROW()+1&amp;"C"&amp;COLUMN(),FALSE)</f>
        <v>6</v>
      </c>
    </row>
    <row r="104" spans="1:23" x14ac:dyDescent="0.25">
      <c r="A104" s="9">
        <f ca="1">INDIRECT("Statistic!R"&amp;COUNTA(Statistic!$A:$A)-ROW()+1&amp;"C"&amp;COLUMN(),FALSE)</f>
        <v>38856</v>
      </c>
      <c r="B104" s="10">
        <f ca="1">INDIRECT("Statistic!R"&amp;COUNTA(Statistic!$A:$A)-ROW()+1&amp;"C"&amp;COLUMN(),FALSE)</f>
        <v>1.9887005649717512E-2</v>
      </c>
      <c r="C104" s="10">
        <f ca="1">INDIRECT("Statistic!R"&amp;COUNTA(Statistic!$A:$A)-ROW()+1&amp;"C"&amp;COLUMN(),FALSE)</f>
        <v>1.439078989446754E-3</v>
      </c>
      <c r="D104" s="10">
        <f ca="1">INDIRECT("Statistic!R"&amp;COUNTA(Statistic!$A:$A)-ROW()+1&amp;"C"&amp;COLUMN(),FALSE)</f>
        <v>1.5254237288135594E-2</v>
      </c>
      <c r="E104" s="10">
        <f ca="1">INDIRECT("Statistic!R"&amp;COUNTA(Statistic!$A:$A)-ROW()+1&amp;"C"&amp;COLUMN(),FALSE)</f>
        <v>3.6979969183359011E-3</v>
      </c>
      <c r="F104" s="10">
        <f ca="1">INDIRECT("Statistic!R"&amp;COUNTA(Statistic!$A:$A)-ROW()+1&amp;"C"&amp;COLUMN(),FALSE)</f>
        <v>1.1186440677966102E-2</v>
      </c>
      <c r="G104" s="10">
        <f ca="1">INDIRECT("Statistic!R"&amp;COUNTA(Statistic!$A:$A)-ROW()+1&amp;"C"&amp;COLUMN(),FALSE)</f>
        <v>2.6300409117475158E-2</v>
      </c>
      <c r="H104" s="10">
        <f ca="1">INDIRECT("Statistic!R"&amp;COUNTA(Statistic!$A:$A)-ROW()+1&amp;"C"&amp;COLUMN(),FALSE)</f>
        <v>7.5635593220338984E-2</v>
      </c>
      <c r="I104" s="10">
        <f ca="1">INDIRECT("Statistic!R"&amp;COUNTA(Statistic!$A:$A)-ROW()+1&amp;"C"&amp;COLUMN(),FALSE)</f>
        <v>5.1464759523601869E-2</v>
      </c>
      <c r="J104" s="10">
        <f ca="1">INDIRECT("Statistic!R"&amp;COUNTA(Statistic!$A:$A)-ROW()+1&amp;"C"&amp;COLUMN(),FALSE)</f>
        <v>2.5423728813559324E-2</v>
      </c>
      <c r="K104" s="10">
        <f ca="1">INDIRECT("Statistic!R"&amp;COUNTA(Statistic!$A:$A)-ROW()+1&amp;"C"&amp;COLUMN(),FALSE)</f>
        <v>1.0430247718383311E-3</v>
      </c>
      <c r="L104" s="10">
        <f ca="1">INDIRECT("Statistic!R"&amp;COUNTA(Statistic!$A:$A)-ROW()+1&amp;"C"&amp;COLUMN(),FALSE)</f>
        <v>1.1092182397427042E-2</v>
      </c>
      <c r="M104" s="10">
        <f ca="1">INDIRECT("Statistic!R"&amp;COUNTA(Statistic!$A:$A)-ROW()+1&amp;"C"&amp;COLUMN(),FALSE)</f>
        <v>0.10193600233781414</v>
      </c>
      <c r="N104" s="10">
        <f ca="1">INDIRECT("Statistic!R"&amp;COUNTA(Statistic!$A:$A)-ROW()+1&amp;"C"&amp;COLUMN(),FALSE)</f>
        <v>0.10081823495032145</v>
      </c>
      <c r="O104" s="10">
        <f ca="1">INDIRECT("Statistic!R"&amp;COUNTA(Statistic!$A:$A)-ROW()+1&amp;"C"&amp;COLUMN(),FALSE)</f>
        <v>0</v>
      </c>
      <c r="P104" s="10">
        <f ca="1">INDIRECT("Statistic!R"&amp;COUNTA(Statistic!$A:$A)-ROW()+1&amp;"C"&amp;COLUMN(),FALSE)</f>
        <v>4.2653456068954522E-2</v>
      </c>
      <c r="Q104">
        <f ca="1">INDIRECT("Statistic!R"&amp;COUNTA(Statistic!$A:$A)-ROW()+1&amp;"C"&amp;COLUMN(),FALSE)</f>
        <v>6</v>
      </c>
      <c r="R104">
        <f ca="1">INDIRECT("Statistic!R"&amp;COUNTA(Statistic!$A:$A)-ROW()+1&amp;"C"&amp;COLUMN(),FALSE)</f>
        <v>48</v>
      </c>
      <c r="S104">
        <f ca="1">INDIRECT("Statistic!R"&amp;COUNTA(Statistic!$A:$A)-ROW()+1&amp;"C"&amp;COLUMN(),FALSE)</f>
        <v>15</v>
      </c>
      <c r="T104">
        <f ca="1">INDIRECT("Statistic!R"&amp;COUNTA(Statistic!$A:$A)-ROW()+1&amp;"C"&amp;COLUMN(),FALSE)</f>
        <v>42</v>
      </c>
      <c r="U104">
        <f ca="1">INDIRECT("Statistic!R"&amp;COUNTA(Statistic!$A:$A)-ROW()+1&amp;"C"&amp;COLUMN(),FALSE)</f>
        <v>25</v>
      </c>
      <c r="V104">
        <f ca="1">INDIRECT("Statistic!R"&amp;COUNTA(Statistic!$A:$A)-ROW()+1&amp;"C"&amp;COLUMN(),FALSE)</f>
        <v>9</v>
      </c>
      <c r="W104">
        <f ca="1">INDIRECT("Statistic!R"&amp;COUNTA(Statistic!$A:$A)-ROW()+1&amp;"C"&amp;COLUMN(),FALSE)</f>
        <v>2</v>
      </c>
    </row>
    <row r="105" spans="1:23" x14ac:dyDescent="0.25">
      <c r="A105" s="9">
        <f ca="1">INDIRECT("Statistic!R"&amp;COUNTA(Statistic!$A:$A)-ROW()+1&amp;"C"&amp;COLUMN(),FALSE)</f>
        <v>38863</v>
      </c>
      <c r="B105" s="10">
        <f ca="1">INDIRECT("Statistic!R"&amp;COUNTA(Statistic!$A:$A)-ROW()+1&amp;"C"&amp;COLUMN(),FALSE)</f>
        <v>1.1524609843937574E-2</v>
      </c>
      <c r="C105" s="10">
        <f ca="1">INDIRECT("Statistic!R"&amp;COUNTA(Statistic!$A:$A)-ROW()+1&amp;"C"&amp;COLUMN(),FALSE)</f>
        <v>1.4285714285714285E-2</v>
      </c>
      <c r="D105" s="10">
        <f ca="1">INDIRECT("Statistic!R"&amp;COUNTA(Statistic!$A:$A)-ROW()+1&amp;"C"&amp;COLUMN(),FALSE)</f>
        <v>2.3214285714285715E-2</v>
      </c>
      <c r="E105" s="10">
        <f ca="1">INDIRECT("Statistic!R"&amp;COUNTA(Statistic!$A:$A)-ROW()+1&amp;"C"&amp;COLUMN(),FALSE)</f>
        <v>1.680672268907563E-2</v>
      </c>
      <c r="F105" s="10">
        <f ca="1">INDIRECT("Statistic!R"&amp;COUNTA(Statistic!$A:$A)-ROW()+1&amp;"C"&amp;COLUMN(),FALSE)</f>
        <v>1.833460656990069E-3</v>
      </c>
      <c r="G105" s="10">
        <f ca="1">INDIRECT("Statistic!R"&amp;COUNTA(Statistic!$A:$A)-ROW()+1&amp;"C"&amp;COLUMN(),FALSE)</f>
        <v>6.9915966386554618E-2</v>
      </c>
      <c r="H105" s="10">
        <f ca="1">INDIRECT("Statistic!R"&amp;COUNTA(Statistic!$A:$A)-ROW()+1&amp;"C"&amp;COLUMN(),FALSE)</f>
        <v>6.9812540400775697E-2</v>
      </c>
      <c r="I105" s="10">
        <f ca="1">INDIRECT("Statistic!R"&amp;COUNTA(Statistic!$A:$A)-ROW()+1&amp;"C"&amp;COLUMN(),FALSE)</f>
        <v>6.7664793190003278E-2</v>
      </c>
      <c r="J105" s="10">
        <f ca="1">INDIRECT("Statistic!R"&amp;COUNTA(Statistic!$A:$A)-ROW()+1&amp;"C"&amp;COLUMN(),FALSE)</f>
        <v>2.689075630252101E-2</v>
      </c>
      <c r="K105" s="10">
        <f ca="1">INDIRECT("Statistic!R"&amp;COUNTA(Statistic!$A:$A)-ROW()+1&amp;"C"&amp;COLUMN(),FALSE)</f>
        <v>1.440576230492197E-3</v>
      </c>
      <c r="L105" s="10">
        <f ca="1">INDIRECT("Statistic!R"&amp;COUNTA(Statistic!$A:$A)-ROW()+1&amp;"C"&amp;COLUMN(),FALSE)</f>
        <v>1.1203204032195628E-2</v>
      </c>
      <c r="M105" s="10">
        <f ca="1">INDIRECT("Statistic!R"&amp;COUNTA(Statistic!$A:$A)-ROW()+1&amp;"C"&amp;COLUMN(),FALSE)</f>
        <v>0.13972850678733031</v>
      </c>
      <c r="N105" s="10">
        <f ca="1">INDIRECT("Statistic!R"&amp;COUNTA(Statistic!$A:$A)-ROW()+1&amp;"C"&amp;COLUMN(),FALSE)</f>
        <v>0.11301072152999131</v>
      </c>
      <c r="O105" s="10">
        <f ca="1">INDIRECT("Statistic!R"&amp;COUNTA(Statistic!$A:$A)-ROW()+1&amp;"C"&amp;COLUMN(),FALSE)</f>
        <v>0</v>
      </c>
      <c r="P105" s="10">
        <f ca="1">INDIRECT("Statistic!R"&amp;COUNTA(Statistic!$A:$A)-ROW()+1&amp;"C"&amp;COLUMN(),FALSE)</f>
        <v>4.6231828011059434E-2</v>
      </c>
      <c r="Q105">
        <f ca="1">INDIRECT("Statistic!R"&amp;COUNTA(Statistic!$A:$A)-ROW()+1&amp;"C"&amp;COLUMN(),FALSE)</f>
        <v>22</v>
      </c>
      <c r="R105">
        <f ca="1">INDIRECT("Statistic!R"&amp;COUNTA(Statistic!$A:$A)-ROW()+1&amp;"C"&amp;COLUMN(),FALSE)</f>
        <v>18</v>
      </c>
      <c r="S105">
        <f ca="1">INDIRECT("Statistic!R"&amp;COUNTA(Statistic!$A:$A)-ROW()+1&amp;"C"&amp;COLUMN(),FALSE)</f>
        <v>4</v>
      </c>
      <c r="T105">
        <f ca="1">INDIRECT("Statistic!R"&amp;COUNTA(Statistic!$A:$A)-ROW()+1&amp;"C"&amp;COLUMN(),FALSE)</f>
        <v>10</v>
      </c>
      <c r="U105">
        <f ca="1">INDIRECT("Statistic!R"&amp;COUNTA(Statistic!$A:$A)-ROW()+1&amp;"C"&amp;COLUMN(),FALSE)</f>
        <v>49</v>
      </c>
      <c r="V105">
        <f ca="1">INDIRECT("Statistic!R"&amp;COUNTA(Statistic!$A:$A)-ROW()+1&amp;"C"&amp;COLUMN(),FALSE)</f>
        <v>3</v>
      </c>
      <c r="W105">
        <f ca="1">INDIRECT("Statistic!R"&amp;COUNTA(Statistic!$A:$A)-ROW()+1&amp;"C"&amp;COLUMN(),FALSE)</f>
        <v>4</v>
      </c>
    </row>
    <row r="106" spans="1:23" x14ac:dyDescent="0.25">
      <c r="A106" s="9">
        <f ca="1">INDIRECT("Statistic!R"&amp;COUNTA(Statistic!$A:$A)-ROW()+1&amp;"C"&amp;COLUMN(),FALSE)</f>
        <v>38870</v>
      </c>
      <c r="B106" s="10">
        <f ca="1">INDIRECT("Statistic!R"&amp;COUNTA(Statistic!$A:$A)-ROW()+1&amp;"C"&amp;COLUMN(),FALSE)</f>
        <v>1.6666666666666666E-2</v>
      </c>
      <c r="C106" s="10">
        <f ca="1">INDIRECT("Statistic!R"&amp;COUNTA(Statistic!$A:$A)-ROW()+1&amp;"C"&amp;COLUMN(),FALSE)</f>
        <v>5.3846153846153853E-3</v>
      </c>
      <c r="D106" s="10">
        <f ca="1">INDIRECT("Statistic!R"&amp;COUNTA(Statistic!$A:$A)-ROW()+1&amp;"C"&amp;COLUMN(),FALSE)</f>
        <v>1.4814814814814814E-2</v>
      </c>
      <c r="E106" s="10">
        <f ca="1">INDIRECT("Statistic!R"&amp;COUNTA(Statistic!$A:$A)-ROW()+1&amp;"C"&amp;COLUMN(),FALSE)</f>
        <v>3.666666666666667E-3</v>
      </c>
      <c r="F106" s="10">
        <f ca="1">INDIRECT("Statistic!R"&amp;COUNTA(Statistic!$A:$A)-ROW()+1&amp;"C"&amp;COLUMN(),FALSE)</f>
        <v>1.3125E-2</v>
      </c>
      <c r="G106" s="10">
        <f ca="1">INDIRECT("Statistic!R"&amp;COUNTA(Statistic!$A:$A)-ROW()+1&amp;"C"&amp;COLUMN(),FALSE)</f>
        <v>6.8750000000000006E-2</v>
      </c>
      <c r="H106" s="10">
        <f ca="1">INDIRECT("Statistic!R"&amp;COUNTA(Statistic!$A:$A)-ROW()+1&amp;"C"&amp;COLUMN(),FALSE)</f>
        <v>0.11637931034482758</v>
      </c>
      <c r="I106" s="10">
        <f ca="1">INDIRECT("Statistic!R"&amp;COUNTA(Statistic!$A:$A)-ROW()+1&amp;"C"&amp;COLUMN(),FALSE)</f>
        <v>5.3657763532763532E-2</v>
      </c>
      <c r="J106" s="10">
        <f ca="1">INDIRECT("Statistic!R"&amp;COUNTA(Statistic!$A:$A)-ROW()+1&amp;"C"&amp;COLUMN(),FALSE)</f>
        <v>2.6666666666666668E-2</v>
      </c>
      <c r="K106" s="10">
        <f ca="1">INDIRECT("Statistic!R"&amp;COUNTA(Statistic!$A:$A)-ROW()+1&amp;"C"&amp;COLUMN(),FALSE)</f>
        <v>1.7142857142857146E-3</v>
      </c>
      <c r="L106" s="10">
        <f ca="1">INDIRECT("Statistic!R"&amp;COUNTA(Statistic!$A:$A)-ROW()+1&amp;"C"&amp;COLUMN(),FALSE)</f>
        <v>1.0967194396017932E-2</v>
      </c>
      <c r="M106" s="10">
        <f ca="1">INDIRECT("Statistic!R"&amp;COUNTA(Statistic!$A:$A)-ROW()+1&amp;"C"&amp;COLUMN(),FALSE)</f>
        <v>0.1851293103448276</v>
      </c>
      <c r="N106" s="10">
        <f ca="1">INDIRECT("Statistic!R"&amp;COUNTA(Statistic!$A:$A)-ROW()+1&amp;"C"&amp;COLUMN(),FALSE)</f>
        <v>0.11637931034482758</v>
      </c>
      <c r="O106" s="10">
        <f ca="1">INDIRECT("Statistic!R"&amp;COUNTA(Statistic!$A:$A)-ROW()+1&amp;"C"&amp;COLUMN(),FALSE)</f>
        <v>0</v>
      </c>
      <c r="P106" s="10">
        <f ca="1">INDIRECT("Statistic!R"&amp;COUNTA(Statistic!$A:$A)-ROW()+1&amp;"C"&amp;COLUMN(),FALSE)</f>
        <v>4.438873663674503E-2</v>
      </c>
      <c r="Q106">
        <f ca="1">INDIRECT("Statistic!R"&amp;COUNTA(Statistic!$A:$A)-ROW()+1&amp;"C"&amp;COLUMN(),FALSE)</f>
        <v>10</v>
      </c>
      <c r="R106">
        <f ca="1">INDIRECT("Statistic!R"&amp;COUNTA(Statistic!$A:$A)-ROW()+1&amp;"C"&amp;COLUMN(),FALSE)</f>
        <v>40</v>
      </c>
      <c r="S106">
        <f ca="1">INDIRECT("Statistic!R"&amp;COUNTA(Statistic!$A:$A)-ROW()+1&amp;"C"&amp;COLUMN(),FALSE)</f>
        <v>14</v>
      </c>
      <c r="T106">
        <f ca="1">INDIRECT("Statistic!R"&amp;COUNTA(Statistic!$A:$A)-ROW()+1&amp;"C"&amp;COLUMN(),FALSE)</f>
        <v>46</v>
      </c>
      <c r="U106">
        <f ca="1">INDIRECT("Statistic!R"&amp;COUNTA(Statistic!$A:$A)-ROW()+1&amp;"C"&amp;COLUMN(),FALSE)</f>
        <v>17</v>
      </c>
      <c r="V106">
        <f ca="1">INDIRECT("Statistic!R"&amp;COUNTA(Statistic!$A:$A)-ROW()+1&amp;"C"&amp;COLUMN(),FALSE)</f>
        <v>3</v>
      </c>
      <c r="W106">
        <f ca="1">INDIRECT("Statistic!R"&amp;COUNTA(Statistic!$A:$A)-ROW()+1&amp;"C"&amp;COLUMN(),FALSE)</f>
        <v>1</v>
      </c>
    </row>
    <row r="107" spans="1:23" x14ac:dyDescent="0.25">
      <c r="A107" s="9">
        <f ca="1">INDIRECT("Statistic!R"&amp;COUNTA(Statistic!$A:$A)-ROW()+1&amp;"C"&amp;COLUMN(),FALSE)</f>
        <v>38877</v>
      </c>
      <c r="B107" s="10">
        <f ca="1">INDIRECT("Statistic!R"&amp;COUNTA(Statistic!$A:$A)-ROW()+1&amp;"C"&amp;COLUMN(),FALSE)</f>
        <v>7.0247933884297524E-3</v>
      </c>
      <c r="C107" s="10">
        <f ca="1">INDIRECT("Statistic!R"&amp;COUNTA(Statistic!$A:$A)-ROW()+1&amp;"C"&amp;COLUMN(),FALSE)</f>
        <v>8.7506076810889653E-3</v>
      </c>
      <c r="D107" s="10">
        <f ca="1">INDIRECT("Statistic!R"&amp;COUNTA(Statistic!$A:$A)-ROW()+1&amp;"C"&amp;COLUMN(),FALSE)</f>
        <v>2.4683195592286503E-2</v>
      </c>
      <c r="E107" s="10">
        <f ca="1">INDIRECT("Statistic!R"&amp;COUNTA(Statistic!$A:$A)-ROW()+1&amp;"C"&amp;COLUMN(),FALSE)</f>
        <v>8.9531680440771352E-3</v>
      </c>
      <c r="F107" s="10">
        <f ca="1">INDIRECT("Statistic!R"&amp;COUNTA(Statistic!$A:$A)-ROW()+1&amp;"C"&amp;COLUMN(),FALSE)</f>
        <v>1.285583103764922E-2</v>
      </c>
      <c r="G107" s="10">
        <f ca="1">INDIRECT("Statistic!R"&amp;COUNTA(Statistic!$A:$A)-ROW()+1&amp;"C"&amp;COLUMN(),FALSE)</f>
        <v>8.1925979159180748E-2</v>
      </c>
      <c r="H107" s="10">
        <f ca="1">INDIRECT("Statistic!R"&amp;COUNTA(Statistic!$A:$A)-ROW()+1&amp;"C"&amp;COLUMN(),FALSE)</f>
        <v>2.5619834710743802E-2</v>
      </c>
      <c r="I107" s="10">
        <f ca="1">INDIRECT("Statistic!R"&amp;COUNTA(Statistic!$A:$A)-ROW()+1&amp;"C"&amp;COLUMN(),FALSE)</f>
        <v>6.2267595743531579E-2</v>
      </c>
      <c r="J107" s="10">
        <f ca="1">INDIRECT("Statistic!R"&amp;COUNTA(Statistic!$A:$A)-ROW()+1&amp;"C"&amp;COLUMN(),FALSE)</f>
        <v>2.6446280991735537E-2</v>
      </c>
      <c r="K107" s="10">
        <f ca="1">INDIRECT("Statistic!R"&amp;COUNTA(Statistic!$A:$A)-ROW()+1&amp;"C"&amp;COLUMN(),FALSE)</f>
        <v>1.5278838808250571E-3</v>
      </c>
      <c r="L107" s="10">
        <f ca="1">INDIRECT("Statistic!R"&amp;COUNTA(Statistic!$A:$A)-ROW()+1&amp;"C"&amp;COLUMN(),FALSE)</f>
        <v>1.074439264619138E-2</v>
      </c>
      <c r="M107" s="10">
        <f ca="1">INDIRECT("Statistic!R"&amp;COUNTA(Statistic!$A:$A)-ROW()+1&amp;"C"&amp;COLUMN(),FALSE)</f>
        <v>0.10754581386992455</v>
      </c>
      <c r="N107" s="10">
        <f ca="1">INDIRECT("Statistic!R"&amp;COUNTA(Statistic!$A:$A)-ROW()+1&amp;"C"&amp;COLUMN(),FALSE)</f>
        <v>8.1925979159180748E-2</v>
      </c>
      <c r="O107" s="10">
        <f ca="1">INDIRECT("Statistic!R"&amp;COUNTA(Statistic!$A:$A)-ROW()+1&amp;"C"&amp;COLUMN(),FALSE)</f>
        <v>0</v>
      </c>
      <c r="P107" s="10">
        <f ca="1">INDIRECT("Statistic!R"&amp;COUNTA(Statistic!$A:$A)-ROW()+1&amp;"C"&amp;COLUMN(),FALSE)</f>
        <v>4.0146412133385836E-2</v>
      </c>
      <c r="Q107">
        <f ca="1">INDIRECT("Statistic!R"&amp;COUNTA(Statistic!$A:$A)-ROW()+1&amp;"C"&amp;COLUMN(),FALSE)</f>
        <v>37</v>
      </c>
      <c r="R107">
        <f ca="1">INDIRECT("Statistic!R"&amp;COUNTA(Statistic!$A:$A)-ROW()+1&amp;"C"&amp;COLUMN(),FALSE)</f>
        <v>28</v>
      </c>
      <c r="S107">
        <f ca="1">INDIRECT("Statistic!R"&amp;COUNTA(Statistic!$A:$A)-ROW()+1&amp;"C"&amp;COLUMN(),FALSE)</f>
        <v>3</v>
      </c>
      <c r="T107">
        <f ca="1">INDIRECT("Statistic!R"&amp;COUNTA(Statistic!$A:$A)-ROW()+1&amp;"C"&amp;COLUMN(),FALSE)</f>
        <v>26</v>
      </c>
      <c r="U107">
        <f ca="1">INDIRECT("Statistic!R"&amp;COUNTA(Statistic!$A:$A)-ROW()+1&amp;"C"&amp;COLUMN(),FALSE)</f>
        <v>17</v>
      </c>
      <c r="V107">
        <f ca="1">INDIRECT("Statistic!R"&amp;COUNTA(Statistic!$A:$A)-ROW()+1&amp;"C"&amp;COLUMN(),FALSE)</f>
        <v>1</v>
      </c>
      <c r="W107">
        <f ca="1">INDIRECT("Statistic!R"&amp;COUNTA(Statistic!$A:$A)-ROW()+1&amp;"C"&amp;COLUMN(),FALSE)</f>
        <v>9</v>
      </c>
    </row>
    <row r="108" spans="1:23" x14ac:dyDescent="0.25">
      <c r="A108" s="9">
        <f ca="1">INDIRECT("Statistic!R"&amp;COUNTA(Statistic!$A:$A)-ROW()+1&amp;"C"&amp;COLUMN(),FALSE)</f>
        <v>38884</v>
      </c>
      <c r="B108" s="10">
        <f ca="1">INDIRECT("Statistic!R"&amp;COUNTA(Statistic!$A:$A)-ROW()+1&amp;"C"&amp;COLUMN(),FALSE)</f>
        <v>2.4225865209471769E-2</v>
      </c>
      <c r="C108" s="10">
        <f ca="1">INDIRECT("Statistic!R"&amp;COUNTA(Statistic!$A:$A)-ROW()+1&amp;"C"&amp;COLUMN(),FALSE)</f>
        <v>3.6885245901639345E-3</v>
      </c>
      <c r="D108" s="10">
        <f ca="1">INDIRECT("Statistic!R"&amp;COUNTA(Statistic!$A:$A)-ROW()+1&amp;"C"&amp;COLUMN(),FALSE)</f>
        <v>1.7654476670870115E-2</v>
      </c>
      <c r="E108" s="10">
        <f ca="1">INDIRECT("Statistic!R"&amp;COUNTA(Statistic!$A:$A)-ROW()+1&amp;"C"&amp;COLUMN(),FALSE)</f>
        <v>7.650273224043715E-3</v>
      </c>
      <c r="F108" s="10">
        <f ca="1">INDIRECT("Statistic!R"&amp;COUNTA(Statistic!$A:$A)-ROW()+1&amp;"C"&amp;COLUMN(),FALSE)</f>
        <v>1.6229508196721313E-2</v>
      </c>
      <c r="G108" s="10">
        <f ca="1">INDIRECT("Statistic!R"&amp;COUNTA(Statistic!$A:$A)-ROW()+1&amp;"C"&amp;COLUMN(),FALSE)</f>
        <v>7.2351828499369483E-2</v>
      </c>
      <c r="H108" s="10">
        <f ca="1">INDIRECT("Statistic!R"&amp;COUNTA(Statistic!$A:$A)-ROW()+1&amp;"C"&amp;COLUMN(),FALSE)</f>
        <v>7.2575136612021862E-2</v>
      </c>
      <c r="I108" s="10">
        <f ca="1">INDIRECT("Statistic!R"&amp;COUNTA(Statistic!$A:$A)-ROW()+1&amp;"C"&amp;COLUMN(),FALSE)</f>
        <v>6.9448647891270837E-2</v>
      </c>
      <c r="J108" s="10">
        <f ca="1">INDIRECT("Statistic!R"&amp;COUNTA(Statistic!$A:$A)-ROW()+1&amp;"C"&amp;COLUMN(),FALSE)</f>
        <v>2.6229508196721311E-2</v>
      </c>
      <c r="K108" s="10">
        <f ca="1">INDIRECT("Statistic!R"&amp;COUNTA(Statistic!$A:$A)-ROW()+1&amp;"C"&amp;COLUMN(),FALSE)</f>
        <v>1.8032786885245904E-3</v>
      </c>
      <c r="L108" s="10">
        <f ca="1">INDIRECT("Statistic!R"&amp;COUNTA(Statistic!$A:$A)-ROW()+1&amp;"C"&amp;COLUMN(),FALSE)</f>
        <v>1.0850630773919106E-2</v>
      </c>
      <c r="M108" s="10">
        <f ca="1">INDIRECT("Statistic!R"&amp;COUNTA(Statistic!$A:$A)-ROW()+1&amp;"C"&amp;COLUMN(),FALSE)</f>
        <v>0.14492696511139136</v>
      </c>
      <c r="N108" s="10">
        <f ca="1">INDIRECT("Statistic!R"&amp;COUNTA(Statistic!$A:$A)-ROW()+1&amp;"C"&amp;COLUMN(),FALSE)</f>
        <v>8.8934426229508187E-2</v>
      </c>
      <c r="O108" s="10">
        <f ca="1">INDIRECT("Statistic!R"&amp;COUNTA(Statistic!$A:$A)-ROW()+1&amp;"C"&amp;COLUMN(),FALSE)</f>
        <v>0</v>
      </c>
      <c r="P108" s="10">
        <f ca="1">INDIRECT("Statistic!R"&amp;COUNTA(Statistic!$A:$A)-ROW()+1&amp;"C"&amp;COLUMN(),FALSE)</f>
        <v>4.3671424203138375E-2</v>
      </c>
      <c r="Q108">
        <f ca="1">INDIRECT("Statistic!R"&amp;COUNTA(Statistic!$A:$A)-ROW()+1&amp;"C"&amp;COLUMN(),FALSE)</f>
        <v>4</v>
      </c>
      <c r="R108">
        <f ca="1">INDIRECT("Statistic!R"&amp;COUNTA(Statistic!$A:$A)-ROW()+1&amp;"C"&amp;COLUMN(),FALSE)</f>
        <v>42</v>
      </c>
      <c r="S108">
        <f ca="1">INDIRECT("Statistic!R"&amp;COUNTA(Statistic!$A:$A)-ROW()+1&amp;"C"&amp;COLUMN(),FALSE)</f>
        <v>9</v>
      </c>
      <c r="T108">
        <f ca="1">INDIRECT("Statistic!R"&amp;COUNTA(Statistic!$A:$A)-ROW()+1&amp;"C"&amp;COLUMN(),FALSE)</f>
        <v>31</v>
      </c>
      <c r="U108">
        <f ca="1">INDIRECT("Statistic!R"&amp;COUNTA(Statistic!$A:$A)-ROW()+1&amp;"C"&amp;COLUMN(),FALSE)</f>
        <v>12</v>
      </c>
      <c r="V108">
        <f ca="1">INDIRECT("Statistic!R"&amp;COUNTA(Statistic!$A:$A)-ROW()+1&amp;"C"&amp;COLUMN(),FALSE)</f>
        <v>3</v>
      </c>
      <c r="W108">
        <f ca="1">INDIRECT("Statistic!R"&amp;COUNTA(Statistic!$A:$A)-ROW()+1&amp;"C"&amp;COLUMN(),FALSE)</f>
        <v>2</v>
      </c>
    </row>
    <row r="109" spans="1:23" x14ac:dyDescent="0.25">
      <c r="A109" s="9">
        <f ca="1">INDIRECT("Statistic!R"&amp;COUNTA(Statistic!$A:$A)-ROW()+1&amp;"C"&amp;COLUMN(),FALSE)</f>
        <v>38891</v>
      </c>
      <c r="B109" s="10">
        <f ca="1">INDIRECT("Statistic!R"&amp;COUNTA(Statistic!$A:$A)-ROW()+1&amp;"C"&amp;COLUMN(),FALSE)</f>
        <v>1.4453477868112016E-2</v>
      </c>
      <c r="C109" s="10">
        <f ca="1">INDIRECT("Statistic!R"&amp;COUNTA(Statistic!$A:$A)-ROW()+1&amp;"C"&amp;COLUMN(),FALSE)</f>
        <v>1.2051649928263989E-2</v>
      </c>
      <c r="D109" s="10">
        <f ca="1">INDIRECT("Statistic!R"&amp;COUNTA(Statistic!$A:$A)-ROW()+1&amp;"C"&amp;COLUMN(),FALSE)</f>
        <v>1.8583042973286876E-3</v>
      </c>
      <c r="E109" s="10">
        <f ca="1">INDIRECT("Statistic!R"&amp;COUNTA(Statistic!$A:$A)-ROW()+1&amp;"C"&amp;COLUMN(),FALSE)</f>
        <v>1.7886178861788619E-2</v>
      </c>
      <c r="F109" s="10">
        <f ca="1">INDIRECT("Statistic!R"&amp;COUNTA(Statistic!$A:$A)-ROW()+1&amp;"C"&amp;COLUMN(),FALSE)</f>
        <v>1.9163763066202089E-2</v>
      </c>
      <c r="G109" s="10">
        <f ca="1">INDIRECT("Statistic!R"&amp;COUNTA(Statistic!$A:$A)-ROW()+1&amp;"C"&amp;COLUMN(),FALSE)</f>
        <v>7.1199802907119983E-2</v>
      </c>
      <c r="H109" s="10">
        <f ca="1">INDIRECT("Statistic!R"&amp;COUNTA(Statistic!$A:$A)-ROW()+1&amp;"C"&amp;COLUMN(),FALSE)</f>
        <v>1.2682926829268294E-2</v>
      </c>
      <c r="I109" s="10">
        <f ca="1">INDIRECT("Statistic!R"&amp;COUNTA(Statistic!$A:$A)-ROW()+1&amp;"C"&amp;COLUMN(),FALSE)</f>
        <v>6.5413374021695392E-2</v>
      </c>
      <c r="J109" s="10">
        <f ca="1">INDIRECT("Statistic!R"&amp;COUNTA(Statistic!$A:$A)-ROW()+1&amp;"C"&amp;COLUMN(),FALSE)</f>
        <v>2.6016260162601626E-2</v>
      </c>
      <c r="K109" s="10">
        <f ca="1">INDIRECT("Statistic!R"&amp;COUNTA(Statistic!$A:$A)-ROW()+1&amp;"C"&amp;COLUMN(),FALSE)</f>
        <v>1.7421602787456446E-3</v>
      </c>
      <c r="L109" s="10">
        <f ca="1">INDIRECT("Statistic!R"&amp;COUNTA(Statistic!$A:$A)-ROW()+1&amp;"C"&amp;COLUMN(),FALSE)</f>
        <v>1.061107620442741E-2</v>
      </c>
      <c r="M109" s="10">
        <f ca="1">INDIRECT("Statistic!R"&amp;COUNTA(Statistic!$A:$A)-ROW()+1&amp;"C"&amp;COLUMN(),FALSE)</f>
        <v>8.3882729736388273E-2</v>
      </c>
      <c r="N109" s="10">
        <f ca="1">INDIRECT("Statistic!R"&amp;COUNTA(Statistic!$A:$A)-ROW()+1&amp;"C"&amp;COLUMN(),FALSE)</f>
        <v>9.6612466124661248E-2</v>
      </c>
      <c r="O109" s="10">
        <f ca="1">INDIRECT("Statistic!R"&amp;COUNTA(Statistic!$A:$A)-ROW()+1&amp;"C"&amp;COLUMN(),FALSE)</f>
        <v>0</v>
      </c>
      <c r="P109" s="10">
        <f ca="1">INDIRECT("Statistic!R"&amp;COUNTA(Statistic!$A:$A)-ROW()+1&amp;"C"&amp;COLUMN(),FALSE)</f>
        <v>4.222428269528794E-2</v>
      </c>
      <c r="Q109">
        <f ca="1">INDIRECT("Statistic!R"&amp;COUNTA(Statistic!$A:$A)-ROW()+1&amp;"C"&amp;COLUMN(),FALSE)</f>
        <v>11</v>
      </c>
      <c r="R109">
        <f ca="1">INDIRECT("Statistic!R"&amp;COUNTA(Statistic!$A:$A)-ROW()+1&amp;"C"&amp;COLUMN(),FALSE)</f>
        <v>19</v>
      </c>
      <c r="S109">
        <f ca="1">INDIRECT("Statistic!R"&amp;COUNTA(Statistic!$A:$A)-ROW()+1&amp;"C"&amp;COLUMN(),FALSE)</f>
        <v>48</v>
      </c>
      <c r="T109">
        <f ca="1">INDIRECT("Statistic!R"&amp;COUNTA(Statistic!$A:$A)-ROW()+1&amp;"C"&amp;COLUMN(),FALSE)</f>
        <v>9</v>
      </c>
      <c r="U109">
        <f ca="1">INDIRECT("Statistic!R"&amp;COUNTA(Statistic!$A:$A)-ROW()+1&amp;"C"&amp;COLUMN(),FALSE)</f>
        <v>8</v>
      </c>
      <c r="V109">
        <f ca="1">INDIRECT("Statistic!R"&amp;COUNTA(Statistic!$A:$A)-ROW()+1&amp;"C"&amp;COLUMN(),FALSE)</f>
        <v>3</v>
      </c>
      <c r="W109">
        <f ca="1">INDIRECT("Statistic!R"&amp;COUNTA(Statistic!$A:$A)-ROW()+1&amp;"C"&amp;COLUMN(),FALSE)</f>
        <v>9</v>
      </c>
    </row>
    <row r="110" spans="1:23" x14ac:dyDescent="0.25">
      <c r="A110" s="9">
        <f ca="1">INDIRECT("Statistic!R"&amp;COUNTA(Statistic!$A:$A)-ROW()+1&amp;"C"&amp;COLUMN(),FALSE)</f>
        <v>38898</v>
      </c>
      <c r="B110" s="10">
        <f ca="1">INDIRECT("Statistic!R"&amp;COUNTA(Statistic!$A:$A)-ROW()+1&amp;"C"&amp;COLUMN(),FALSE)</f>
        <v>2.4193548387096774E-2</v>
      </c>
      <c r="C110" s="10">
        <f ca="1">INDIRECT("Statistic!R"&amp;COUNTA(Statistic!$A:$A)-ROW()+1&amp;"C"&amp;COLUMN(),FALSE)</f>
        <v>1.0282258064516129E-2</v>
      </c>
      <c r="D110" s="10">
        <f ca="1">INDIRECT("Statistic!R"&amp;COUNTA(Statistic!$A:$A)-ROW()+1&amp;"C"&amp;COLUMN(),FALSE)</f>
        <v>1.7921146953405016E-3</v>
      </c>
      <c r="E110" s="10">
        <f ca="1">INDIRECT("Statistic!R"&amp;COUNTA(Statistic!$A:$A)-ROW()+1&amp;"C"&amp;COLUMN(),FALSE)</f>
        <v>1.4516129032258065E-2</v>
      </c>
      <c r="F110" s="10">
        <f ca="1">INDIRECT("Statistic!R"&amp;COUNTA(Statistic!$A:$A)-ROW()+1&amp;"C"&amp;COLUMN(),FALSE)</f>
        <v>1.7595307917888565E-3</v>
      </c>
      <c r="G110" s="10">
        <f ca="1">INDIRECT("Statistic!R"&amp;COUNTA(Statistic!$A:$A)-ROW()+1&amp;"C"&amp;COLUMN(),FALSE)</f>
        <v>2.9055977229601519E-2</v>
      </c>
      <c r="H110" s="10">
        <f ca="1">INDIRECT("Statistic!R"&amp;COUNTA(Statistic!$A:$A)-ROW()+1&amp;"C"&amp;COLUMN(),FALSE)</f>
        <v>7.2156196943972836E-2</v>
      </c>
      <c r="I110" s="10">
        <f ca="1">INDIRECT("Statistic!R"&amp;COUNTA(Statistic!$A:$A)-ROW()+1&amp;"C"&amp;COLUMN(),FALSE)</f>
        <v>5.2543580971000335E-2</v>
      </c>
      <c r="J110" s="10">
        <f ca="1">INDIRECT("Statistic!R"&amp;COUNTA(Statistic!$A:$A)-ROW()+1&amp;"C"&amp;COLUMN(),FALSE)</f>
        <v>2.7035330261136713E-2</v>
      </c>
      <c r="K110" s="10">
        <f ca="1">INDIRECT("Statistic!R"&amp;COUNTA(Statistic!$A:$A)-ROW()+1&amp;"C"&amp;COLUMN(),FALSE)</f>
        <v>1.7595307917888565E-3</v>
      </c>
      <c r="L110" s="10">
        <f ca="1">INDIRECT("Statistic!R"&amp;COUNTA(Statistic!$A:$A)-ROW()+1&amp;"C"&amp;COLUMN(),FALSE)</f>
        <v>1.0557487218552833E-2</v>
      </c>
      <c r="M110" s="10">
        <f ca="1">INDIRECT("Statistic!R"&amp;COUNTA(Statistic!$A:$A)-ROW()+1&amp;"C"&amp;COLUMN(),FALSE)</f>
        <v>0.10121217417357435</v>
      </c>
      <c r="N110" s="10">
        <f ca="1">INDIRECT("Statistic!R"&amp;COUNTA(Statistic!$A:$A)-ROW()+1&amp;"C"&amp;COLUMN(),FALSE)</f>
        <v>0.1</v>
      </c>
      <c r="O110" s="10">
        <f ca="1">INDIRECT("Statistic!R"&amp;COUNTA(Statistic!$A:$A)-ROW()+1&amp;"C"&amp;COLUMN(),FALSE)</f>
        <v>0</v>
      </c>
      <c r="P110" s="10">
        <f ca="1">INDIRECT("Statistic!R"&amp;COUNTA(Statistic!$A:$A)-ROW()+1&amp;"C"&amp;COLUMN(),FALSE)</f>
        <v>4.6085751637447402E-2</v>
      </c>
      <c r="Q110">
        <f ca="1">INDIRECT("Statistic!R"&amp;COUNTA(Statistic!$A:$A)-ROW()+1&amp;"C"&amp;COLUMN(),FALSE)</f>
        <v>3</v>
      </c>
      <c r="R110">
        <f ca="1">INDIRECT("Statistic!R"&amp;COUNTA(Statistic!$A:$A)-ROW()+1&amp;"C"&amp;COLUMN(),FALSE)</f>
        <v>24</v>
      </c>
      <c r="S110">
        <f ca="1">INDIRECT("Statistic!R"&amp;COUNTA(Statistic!$A:$A)-ROW()+1&amp;"C"&amp;COLUMN(),FALSE)</f>
        <v>48</v>
      </c>
      <c r="T110">
        <f ca="1">INDIRECT("Statistic!R"&amp;COUNTA(Statistic!$A:$A)-ROW()+1&amp;"C"&amp;COLUMN(),FALSE)</f>
        <v>10</v>
      </c>
      <c r="U110">
        <f ca="1">INDIRECT("Statistic!R"&amp;COUNTA(Statistic!$A:$A)-ROW()+1&amp;"C"&amp;COLUMN(),FALSE)</f>
        <v>50</v>
      </c>
      <c r="V110">
        <f ca="1">INDIRECT("Statistic!R"&amp;COUNTA(Statistic!$A:$A)-ROW()+1&amp;"C"&amp;COLUMN(),FALSE)</f>
        <v>8</v>
      </c>
      <c r="W110">
        <f ca="1">INDIRECT("Statistic!R"&amp;COUNTA(Statistic!$A:$A)-ROW()+1&amp;"C"&amp;COLUMN(),FALSE)</f>
        <v>4</v>
      </c>
    </row>
    <row r="111" spans="1:23" x14ac:dyDescent="0.25">
      <c r="A111" s="9">
        <f ca="1">INDIRECT("Statistic!R"&amp;COUNTA(Statistic!$A:$A)-ROW()+1&amp;"C"&amp;COLUMN(),FALSE)</f>
        <v>38905</v>
      </c>
      <c r="B111" s="10">
        <f ca="1">INDIRECT("Statistic!R"&amp;COUNTA(Statistic!$A:$A)-ROW()+1&amp;"C"&amp;COLUMN(),FALSE)</f>
        <v>8.8000000000000005E-3</v>
      </c>
      <c r="C111" s="10">
        <f ca="1">INDIRECT("Statistic!R"&amp;COUNTA(Statistic!$A:$A)-ROW()+1&amp;"C"&amp;COLUMN(),FALSE)</f>
        <v>1.7600000000000003E-3</v>
      </c>
      <c r="D111" s="10">
        <f ca="1">INDIRECT("Statistic!R"&amp;COUNTA(Statistic!$A:$A)-ROW()+1&amp;"C"&amp;COLUMN(),FALSE)</f>
        <v>7.3142857142857141E-3</v>
      </c>
      <c r="E111" s="10">
        <f ca="1">INDIRECT("Statistic!R"&amp;COUNTA(Statistic!$A:$A)-ROW()+1&amp;"C"&amp;COLUMN(),FALSE)</f>
        <v>1.3963636363636362E-2</v>
      </c>
      <c r="F111" s="10">
        <f ca="1">INDIRECT("Statistic!R"&amp;COUNTA(Statistic!$A:$A)-ROW()+1&amp;"C"&amp;COLUMN(),FALSE)</f>
        <v>3.4666666666666665E-3</v>
      </c>
      <c r="G111" s="10">
        <f ca="1">INDIRECT("Statistic!R"&amp;COUNTA(Statistic!$A:$A)-ROW()+1&amp;"C"&amp;COLUMN(),FALSE)</f>
        <v>0.10746666666666667</v>
      </c>
      <c r="H111" s="10">
        <f ca="1">INDIRECT("Statistic!R"&amp;COUNTA(Statistic!$A:$A)-ROW()+1&amp;"C"&amp;COLUMN(),FALSE)</f>
        <v>8.2962962962962961E-2</v>
      </c>
      <c r="I111" s="10">
        <f ca="1">INDIRECT("Statistic!R"&amp;COUNTA(Statistic!$A:$A)-ROW()+1&amp;"C"&amp;COLUMN(),FALSE)</f>
        <v>3.5304588744588743E-2</v>
      </c>
      <c r="J111" s="10">
        <f ca="1">INDIRECT("Statistic!R"&amp;COUNTA(Statistic!$A:$A)-ROW()+1&amp;"C"&amp;COLUMN(),FALSE)</f>
        <v>3.0171428571428571E-2</v>
      </c>
      <c r="K111" s="10">
        <f ca="1">INDIRECT("Statistic!R"&amp;COUNTA(Statistic!$A:$A)-ROW()+1&amp;"C"&amp;COLUMN(),FALSE)</f>
        <v>1.2521739130434782E-3</v>
      </c>
      <c r="L111" s="10">
        <f ca="1">INDIRECT("Statistic!R"&amp;COUNTA(Statistic!$A:$A)-ROW()+1&amp;"C"&amp;COLUMN(),FALSE)</f>
        <v>1.0317458325883147E-2</v>
      </c>
      <c r="M111" s="10">
        <f ca="1">INDIRECT("Statistic!R"&amp;COUNTA(Statistic!$A:$A)-ROW()+1&amp;"C"&amp;COLUMN(),FALSE)</f>
        <v>0.19042962962962962</v>
      </c>
      <c r="N111" s="10">
        <f ca="1">INDIRECT("Statistic!R"&amp;COUNTA(Statistic!$A:$A)-ROW()+1&amp;"C"&amp;COLUMN(),FALSE)</f>
        <v>0.10746666666666667</v>
      </c>
      <c r="O111" s="10">
        <f ca="1">INDIRECT("Statistic!R"&amp;COUNTA(Statistic!$A:$A)-ROW()+1&amp;"C"&amp;COLUMN(),FALSE)</f>
        <v>0</v>
      </c>
      <c r="P111" s="10">
        <f ca="1">INDIRECT("Statistic!R"&amp;COUNTA(Statistic!$A:$A)-ROW()+1&amp;"C"&amp;COLUMN(),FALSE)</f>
        <v>4.9095606912004763E-2</v>
      </c>
      <c r="Q111">
        <f ca="1">INDIRECT("Statistic!R"&amp;COUNTA(Statistic!$A:$A)-ROW()+1&amp;"C"&amp;COLUMN(),FALSE)</f>
        <v>28</v>
      </c>
      <c r="R111">
        <f ca="1">INDIRECT("Statistic!R"&amp;COUNTA(Statistic!$A:$A)-ROW()+1&amp;"C"&amp;COLUMN(),FALSE)</f>
        <v>46</v>
      </c>
      <c r="S111">
        <f ca="1">INDIRECT("Statistic!R"&amp;COUNTA(Statistic!$A:$A)-ROW()+1&amp;"C"&amp;COLUMN(),FALSE)</f>
        <v>32</v>
      </c>
      <c r="T111">
        <f ca="1">INDIRECT("Statistic!R"&amp;COUNTA(Statistic!$A:$A)-ROW()+1&amp;"C"&amp;COLUMN(),FALSE)</f>
        <v>13</v>
      </c>
      <c r="U111">
        <f ca="1">INDIRECT("Statistic!R"&amp;COUNTA(Statistic!$A:$A)-ROW()+1&amp;"C"&amp;COLUMN(),FALSE)</f>
        <v>43</v>
      </c>
      <c r="V111">
        <f ca="1">INDIRECT("Statistic!R"&amp;COUNTA(Statistic!$A:$A)-ROW()+1&amp;"C"&amp;COLUMN(),FALSE)</f>
        <v>1</v>
      </c>
      <c r="W111">
        <f ca="1">INDIRECT("Statistic!R"&amp;COUNTA(Statistic!$A:$A)-ROW()+1&amp;"C"&amp;COLUMN(),FALSE)</f>
        <v>3</v>
      </c>
    </row>
    <row r="112" spans="1:23" x14ac:dyDescent="0.25">
      <c r="A112" s="9">
        <f ca="1">INDIRECT("Statistic!R"&amp;COUNTA(Statistic!$A:$A)-ROW()+1&amp;"C"&amp;COLUMN(),FALSE)</f>
        <v>38912</v>
      </c>
      <c r="B112" s="10">
        <f ca="1">INDIRECT("Statistic!R"&amp;COUNTA(Statistic!$A:$A)-ROW()+1&amp;"C"&amp;COLUMN(),FALSE)</f>
        <v>1.5037593984962405E-2</v>
      </c>
      <c r="C112" s="10">
        <f ca="1">INDIRECT("Statistic!R"&amp;COUNTA(Statistic!$A:$A)-ROW()+1&amp;"C"&amp;COLUMN(),FALSE)</f>
        <v>1.6897081413210445E-3</v>
      </c>
      <c r="D112" s="10">
        <f ca="1">INDIRECT("Statistic!R"&amp;COUNTA(Statistic!$A:$A)-ROW()+1&amp;"C"&amp;COLUMN(),FALSE)</f>
        <v>3.968253968253968E-3</v>
      </c>
      <c r="E112" s="10">
        <f ca="1">INDIRECT("Statistic!R"&amp;COUNTA(Statistic!$A:$A)-ROW()+1&amp;"C"&amp;COLUMN(),FALSE)</f>
        <v>1.5584415584415586E-2</v>
      </c>
      <c r="F112" s="10">
        <f ca="1">INDIRECT("Statistic!R"&amp;COUNTA(Statistic!$A:$A)-ROW()+1&amp;"C"&amp;COLUMN(),FALSE)</f>
        <v>5.1948051948051948E-3</v>
      </c>
      <c r="G112" s="10">
        <f ca="1">INDIRECT("Statistic!R"&amp;COUNTA(Statistic!$A:$A)-ROW()+1&amp;"C"&amp;COLUMN(),FALSE)</f>
        <v>2.0833333333333332E-2</v>
      </c>
      <c r="H112" s="10">
        <f ca="1">INDIRECT("Statistic!R"&amp;COUNTA(Statistic!$A:$A)-ROW()+1&amp;"C"&amp;COLUMN(),FALSE)</f>
        <v>6.6515495086923657E-2</v>
      </c>
      <c r="I112" s="10">
        <f ca="1">INDIRECT("Statistic!R"&amp;COUNTA(Statistic!$A:$A)-ROW()+1&amp;"C"&amp;COLUMN(),FALSE)</f>
        <v>4.1474776873758196E-2</v>
      </c>
      <c r="J112" s="10">
        <f ca="1">INDIRECT("Statistic!R"&amp;COUNTA(Statistic!$A:$A)-ROW()+1&amp;"C"&amp;COLUMN(),FALSE)</f>
        <v>2.9931972789115645E-2</v>
      </c>
      <c r="K112" s="10">
        <f ca="1">INDIRECT("Statistic!R"&amp;COUNTA(Statistic!$A:$A)-ROW()+1&amp;"C"&amp;COLUMN(),FALSE)</f>
        <v>1.6897081413210445E-3</v>
      </c>
      <c r="L112" s="10">
        <f ca="1">INDIRECT("Statistic!R"&amp;COUNTA(Statistic!$A:$A)-ROW()+1&amp;"C"&amp;COLUMN(),FALSE)</f>
        <v>1.0578268147645438E-2</v>
      </c>
      <c r="M112" s="10">
        <f ca="1">INDIRECT("Statistic!R"&amp;COUNTA(Statistic!$A:$A)-ROW()+1&amp;"C"&amp;COLUMN(),FALSE)</f>
        <v>8.7348828420256985E-2</v>
      </c>
      <c r="N112" s="10">
        <f ca="1">INDIRECT("Statistic!R"&amp;COUNTA(Statistic!$A:$A)-ROW()+1&amp;"C"&amp;COLUMN(),FALSE)</f>
        <v>9.8310291858678941E-2</v>
      </c>
      <c r="O112" s="10">
        <f ca="1">INDIRECT("Statistic!R"&amp;COUNTA(Statistic!$A:$A)-ROW()+1&amp;"C"&amp;COLUMN(),FALSE)</f>
        <v>0</v>
      </c>
      <c r="P112" s="10">
        <f ca="1">INDIRECT("Statistic!R"&amp;COUNTA(Statistic!$A:$A)-ROW()+1&amp;"C"&amp;COLUMN(),FALSE)</f>
        <v>4.1857370718151134E-2</v>
      </c>
      <c r="Q112">
        <f ca="1">INDIRECT("Statistic!R"&amp;COUNTA(Statistic!$A:$A)-ROW()+1&amp;"C"&amp;COLUMN(),FALSE)</f>
        <v>13</v>
      </c>
      <c r="R112">
        <f ca="1">INDIRECT("Statistic!R"&amp;COUNTA(Statistic!$A:$A)-ROW()+1&amp;"C"&amp;COLUMN(),FALSE)</f>
        <v>50</v>
      </c>
      <c r="S112">
        <f ca="1">INDIRECT("Statistic!R"&amp;COUNTA(Statistic!$A:$A)-ROW()+1&amp;"C"&amp;COLUMN(),FALSE)</f>
        <v>41</v>
      </c>
      <c r="T112">
        <f ca="1">INDIRECT("Statistic!R"&amp;COUNTA(Statistic!$A:$A)-ROW()+1&amp;"C"&amp;COLUMN(),FALSE)</f>
        <v>10</v>
      </c>
      <c r="U112">
        <f ca="1">INDIRECT("Statistic!R"&amp;COUNTA(Statistic!$A:$A)-ROW()+1&amp;"C"&amp;COLUMN(),FALSE)</f>
        <v>39</v>
      </c>
      <c r="V112">
        <f ca="1">INDIRECT("Statistic!R"&amp;COUNTA(Statistic!$A:$A)-ROW()+1&amp;"C"&amp;COLUMN(),FALSE)</f>
        <v>9</v>
      </c>
      <c r="W112">
        <f ca="1">INDIRECT("Statistic!R"&amp;COUNTA(Statistic!$A:$A)-ROW()+1&amp;"C"&amp;COLUMN(),FALSE)</f>
        <v>4</v>
      </c>
    </row>
    <row r="113" spans="1:23" x14ac:dyDescent="0.25">
      <c r="A113" s="9">
        <f ca="1">INDIRECT("Statistic!R"&amp;COUNTA(Statistic!$A:$A)-ROW()+1&amp;"C"&amp;COLUMN(),FALSE)</f>
        <v>38919</v>
      </c>
      <c r="B113" s="10">
        <f ca="1">INDIRECT("Statistic!R"&amp;COUNTA(Statistic!$A:$A)-ROW()+1&amp;"C"&amp;COLUMN(),FALSE)</f>
        <v>5.3149606299212598E-3</v>
      </c>
      <c r="C113" s="10">
        <f ca="1">INDIRECT("Statistic!R"&amp;COUNTA(Statistic!$A:$A)-ROW()+1&amp;"C"&amp;COLUMN(),FALSE)</f>
        <v>1.3567534827377348E-2</v>
      </c>
      <c r="D113" s="10">
        <f ca="1">INDIRECT("Statistic!R"&amp;COUNTA(Statistic!$A:$A)-ROW()+1&amp;"C"&amp;COLUMN(),FALSE)</f>
        <v>3.4359341445955619E-3</v>
      </c>
      <c r="E113" s="10">
        <f ca="1">INDIRECT("Statistic!R"&amp;COUNTA(Statistic!$A:$A)-ROW()+1&amp;"C"&amp;COLUMN(),FALSE)</f>
        <v>1.7322834645669291E-2</v>
      </c>
      <c r="F113" s="10">
        <f ca="1">INDIRECT("Statistic!R"&amp;COUNTA(Statistic!$A:$A)-ROW()+1&amp;"C"&amp;COLUMN(),FALSE)</f>
        <v>2.9696287964004496E-2</v>
      </c>
      <c r="G113" s="10">
        <f ca="1">INDIRECT("Statistic!R"&amp;COUNTA(Statistic!$A:$A)-ROW()+1&amp;"C"&amp;COLUMN(),FALSE)</f>
        <v>0.10972821945643892</v>
      </c>
      <c r="H113" s="10">
        <f ca="1">INDIRECT("Statistic!R"&amp;COUNTA(Statistic!$A:$A)-ROW()+1&amp;"C"&amp;COLUMN(),FALSE)</f>
        <v>2.0579813886900503E-2</v>
      </c>
      <c r="I113" s="10">
        <f ca="1">INDIRECT("Statistic!R"&amp;COUNTA(Statistic!$A:$A)-ROW()+1&amp;"C"&amp;COLUMN(),FALSE)</f>
        <v>6.9337552211567954E-2</v>
      </c>
      <c r="J113" s="10">
        <f ca="1">INDIRECT("Statistic!R"&amp;COUNTA(Statistic!$A:$A)-ROW()+1&amp;"C"&amp;COLUMN(),FALSE)</f>
        <v>2.9696287964004496E-2</v>
      </c>
      <c r="K113" s="10">
        <f ca="1">INDIRECT("Statistic!R"&amp;COUNTA(Statistic!$A:$A)-ROW()+1&amp;"C"&amp;COLUMN(),FALSE)</f>
        <v>7.7449335226539308E-4</v>
      </c>
      <c r="L113" s="10">
        <f ca="1">INDIRECT("Statistic!R"&amp;COUNTA(Statistic!$A:$A)-ROW()+1&amp;"C"&amp;COLUMN(),FALSE)</f>
        <v>1.0729724831812925E-2</v>
      </c>
      <c r="M113" s="10">
        <f ca="1">INDIRECT("Statistic!R"&amp;COUNTA(Statistic!$A:$A)-ROW()+1&amp;"C"&amp;COLUMN(),FALSE)</f>
        <v>0.13030803334333943</v>
      </c>
      <c r="N113" s="10">
        <f ca="1">INDIRECT("Statistic!R"&amp;COUNTA(Statistic!$A:$A)-ROW()+1&amp;"C"&amp;COLUMN(),FALSE)</f>
        <v>0.10972821945643892</v>
      </c>
      <c r="O113" s="10">
        <f ca="1">INDIRECT("Statistic!R"&amp;COUNTA(Statistic!$A:$A)-ROW()+1&amp;"C"&amp;COLUMN(),FALSE)</f>
        <v>0</v>
      </c>
      <c r="P113" s="10">
        <f ca="1">INDIRECT("Statistic!R"&amp;COUNTA(Statistic!$A:$A)-ROW()+1&amp;"C"&amp;COLUMN(),FALSE)</f>
        <v>4.4851318888498214E-2</v>
      </c>
      <c r="Q113">
        <f ca="1">INDIRECT("Statistic!R"&amp;COUNTA(Statistic!$A:$A)-ROW()+1&amp;"C"&amp;COLUMN(),FALSE)</f>
        <v>37</v>
      </c>
      <c r="R113">
        <f ca="1">INDIRECT("Statistic!R"&amp;COUNTA(Statistic!$A:$A)-ROW()+1&amp;"C"&amp;COLUMN(),FALSE)</f>
        <v>16</v>
      </c>
      <c r="S113">
        <f ca="1">INDIRECT("Statistic!R"&amp;COUNTA(Statistic!$A:$A)-ROW()+1&amp;"C"&amp;COLUMN(),FALSE)</f>
        <v>42</v>
      </c>
      <c r="T113">
        <f ca="1">INDIRECT("Statistic!R"&amp;COUNTA(Statistic!$A:$A)-ROW()+1&amp;"C"&amp;COLUMN(),FALSE)</f>
        <v>8</v>
      </c>
      <c r="U113">
        <f ca="1">INDIRECT("Statistic!R"&amp;COUNTA(Statistic!$A:$A)-ROW()+1&amp;"C"&amp;COLUMN(),FALSE)</f>
        <v>1</v>
      </c>
      <c r="V113">
        <f ca="1">INDIRECT("Statistic!R"&amp;COUNTA(Statistic!$A:$A)-ROW()+1&amp;"C"&amp;COLUMN(),FALSE)</f>
        <v>1</v>
      </c>
      <c r="W113">
        <f ca="1">INDIRECT("Statistic!R"&amp;COUNTA(Statistic!$A:$A)-ROW()+1&amp;"C"&amp;COLUMN(),FALSE)</f>
        <v>8</v>
      </c>
    </row>
    <row r="114" spans="1:23" x14ac:dyDescent="0.25">
      <c r="A114" s="9">
        <f ca="1">INDIRECT("Statistic!R"&amp;COUNTA(Statistic!$A:$A)-ROW()+1&amp;"C"&amp;COLUMN(),FALSE)</f>
        <v>38926</v>
      </c>
      <c r="B114" s="10">
        <f ca="1">INDIRECT("Statistic!R"&amp;COUNTA(Statistic!$A:$A)-ROW()+1&amp;"C"&amp;COLUMN(),FALSE)</f>
        <v>2.1507352941176471E-2</v>
      </c>
      <c r="C114" s="10">
        <f ca="1">INDIRECT("Statistic!R"&amp;COUNTA(Statistic!$A:$A)-ROW()+1&amp;"C"&amp;COLUMN(),FALSE)</f>
        <v>1.3392857142857142E-2</v>
      </c>
      <c r="D114" s="10">
        <f ca="1">INDIRECT("Statistic!R"&amp;COUNTA(Statistic!$A:$A)-ROW()+1&amp;"C"&amp;COLUMN(),FALSE)</f>
        <v>1.6493055555555556E-2</v>
      </c>
      <c r="E114" s="10">
        <f ca="1">INDIRECT("Statistic!R"&amp;COUNTA(Statistic!$A:$A)-ROW()+1&amp;"C"&amp;COLUMN(),FALSE)</f>
        <v>1.203125E-2</v>
      </c>
      <c r="F114" s="10">
        <f ca="1">INDIRECT("Statistic!R"&amp;COUNTA(Statistic!$A:$A)-ROW()+1&amp;"C"&amp;COLUMN(),FALSE)</f>
        <v>6.7307692307692311E-3</v>
      </c>
      <c r="G114" s="10">
        <f ca="1">INDIRECT("Statistic!R"&amp;COUNTA(Statistic!$A:$A)-ROW()+1&amp;"C"&amp;COLUMN(),FALSE)</f>
        <v>2.81982421875E-2</v>
      </c>
      <c r="H114" s="10">
        <f ca="1">INDIRECT("Statistic!R"&amp;COUNTA(Statistic!$A:$A)-ROW()+1&amp;"C"&amp;COLUMN(),FALSE)</f>
        <v>5.6640625E-2</v>
      </c>
      <c r="I114" s="10">
        <f ca="1">INDIRECT("Statistic!R"&amp;COUNTA(Statistic!$A:$A)-ROW()+1&amp;"C"&amp;COLUMN(),FALSE)</f>
        <v>7.0155284870358409E-2</v>
      </c>
      <c r="J114" s="10">
        <f ca="1">INDIRECT("Statistic!R"&amp;COUNTA(Statistic!$A:$A)-ROW()+1&amp;"C"&amp;COLUMN(),FALSE)</f>
        <v>2.5000000000000001E-2</v>
      </c>
      <c r="K114" s="10">
        <f ca="1">INDIRECT("Statistic!R"&amp;COUNTA(Statistic!$A:$A)-ROW()+1&amp;"C"&amp;COLUMN(),FALSE)</f>
        <v>1.5368852459016395E-3</v>
      </c>
      <c r="L114" s="10">
        <f ca="1">INDIRECT("Statistic!R"&amp;COUNTA(Statistic!$A:$A)-ROW()+1&amp;"C"&amp;COLUMN(),FALSE)</f>
        <v>1.0625096144680884E-2</v>
      </c>
      <c r="M114" s="10">
        <f ca="1">INDIRECT("Statistic!R"&amp;COUNTA(Statistic!$A:$A)-ROW()+1&amp;"C"&amp;COLUMN(),FALSE)</f>
        <v>8.48388671875E-2</v>
      </c>
      <c r="N114" s="10">
        <f ca="1">INDIRECT("Statistic!R"&amp;COUNTA(Statistic!$A:$A)-ROW()+1&amp;"C"&amp;COLUMN(),FALSE)</f>
        <v>9.6428571428571433E-2</v>
      </c>
      <c r="O114" s="10">
        <f ca="1">INDIRECT("Statistic!R"&amp;COUNTA(Statistic!$A:$A)-ROW()+1&amp;"C"&amp;COLUMN(),FALSE)</f>
        <v>0</v>
      </c>
      <c r="P114" s="10">
        <f ca="1">INDIRECT("Statistic!R"&amp;COUNTA(Statistic!$A:$A)-ROW()+1&amp;"C"&amp;COLUMN(),FALSE)</f>
        <v>4.418108713412322E-2</v>
      </c>
      <c r="Q114">
        <f ca="1">INDIRECT("Statistic!R"&amp;COUNTA(Statistic!$A:$A)-ROW()+1&amp;"C"&amp;COLUMN(),FALSE)</f>
        <v>5</v>
      </c>
      <c r="R114">
        <f ca="1">INDIRECT("Statistic!R"&amp;COUNTA(Statistic!$A:$A)-ROW()+1&amp;"C"&amp;COLUMN(),FALSE)</f>
        <v>18</v>
      </c>
      <c r="S114">
        <f ca="1">INDIRECT("Statistic!R"&amp;COUNTA(Statistic!$A:$A)-ROW()+1&amp;"C"&amp;COLUMN(),FALSE)</f>
        <v>10</v>
      </c>
      <c r="T114">
        <f ca="1">INDIRECT("Statistic!R"&amp;COUNTA(Statistic!$A:$A)-ROW()+1&amp;"C"&amp;COLUMN(),FALSE)</f>
        <v>20</v>
      </c>
      <c r="U114">
        <f ca="1">INDIRECT("Statistic!R"&amp;COUNTA(Statistic!$A:$A)-ROW()+1&amp;"C"&amp;COLUMN(),FALSE)</f>
        <v>36</v>
      </c>
      <c r="V114">
        <f ca="1">INDIRECT("Statistic!R"&amp;COUNTA(Statistic!$A:$A)-ROW()+1&amp;"C"&amp;COLUMN(),FALSE)</f>
        <v>7</v>
      </c>
      <c r="W114">
        <f ca="1">INDIRECT("Statistic!R"&amp;COUNTA(Statistic!$A:$A)-ROW()+1&amp;"C"&amp;COLUMN(),FALSE)</f>
        <v>6</v>
      </c>
    </row>
    <row r="115" spans="1:23" x14ac:dyDescent="0.25">
      <c r="A115" s="9">
        <f ca="1">INDIRECT("Statistic!R"&amp;COUNTA(Statistic!$A:$A)-ROW()+1&amp;"C"&amp;COLUMN(),FALSE)</f>
        <v>38933</v>
      </c>
      <c r="B115" s="10">
        <f ca="1">INDIRECT("Statistic!R"&amp;COUNTA(Statistic!$A:$A)-ROW()+1&amp;"C"&amp;COLUMN(),FALSE)</f>
        <v>1.3023255813953489E-2</v>
      </c>
      <c r="C115" s="10">
        <f ca="1">INDIRECT("Statistic!R"&amp;COUNTA(Statistic!$A:$A)-ROW()+1&amp;"C"&amp;COLUMN(),FALSE)</f>
        <v>1.5116279069767442E-2</v>
      </c>
      <c r="D115" s="10">
        <f ca="1">INDIRECT("Statistic!R"&amp;COUNTA(Statistic!$A:$A)-ROW()+1&amp;"C"&amp;COLUMN(),FALSE)</f>
        <v>1.8057455540355677E-2</v>
      </c>
      <c r="E115" s="10">
        <f ca="1">INDIRECT("Statistic!R"&amp;COUNTA(Statistic!$A:$A)-ROW()+1&amp;"C"&amp;COLUMN(),FALSE)</f>
        <v>1.1627906976744186E-2</v>
      </c>
      <c r="F115" s="10">
        <f ca="1">INDIRECT("Statistic!R"&amp;COUNTA(Statistic!$A:$A)-ROW()+1&amp;"C"&amp;COLUMN(),FALSE)</f>
        <v>1.3643410852713179E-2</v>
      </c>
      <c r="G115" s="10">
        <f ca="1">INDIRECT("Statistic!R"&amp;COUNTA(Statistic!$A:$A)-ROW()+1&amp;"C"&amp;COLUMN(),FALSE)</f>
        <v>8.8429514786103933E-2</v>
      </c>
      <c r="H115" s="10">
        <f ca="1">INDIRECT("Statistic!R"&amp;COUNTA(Statistic!$A:$A)-ROW()+1&amp;"C"&amp;COLUMN(),FALSE)</f>
        <v>2.4057738572574178E-2</v>
      </c>
      <c r="I115" s="10">
        <f ca="1">INDIRECT("Statistic!R"&amp;COUNTA(Statistic!$A:$A)-ROW()+1&amp;"C"&amp;COLUMN(),FALSE)</f>
        <v>7.146830825353398E-2</v>
      </c>
      <c r="J115" s="10">
        <f ca="1">INDIRECT("Statistic!R"&amp;COUNTA(Statistic!$A:$A)-ROW()+1&amp;"C"&amp;COLUMN(),FALSE)</f>
        <v>2.4806201550387597E-2</v>
      </c>
      <c r="K115" s="10">
        <f ca="1">INDIRECT("Statistic!R"&amp;COUNTA(Statistic!$A:$A)-ROW()+1&amp;"C"&amp;COLUMN(),FALSE)</f>
        <v>1.6537467700258397E-3</v>
      </c>
      <c r="L115" s="10">
        <f ca="1">INDIRECT("Statistic!R"&amp;COUNTA(Statistic!$A:$A)-ROW()+1&amp;"C"&amp;COLUMN(),FALSE)</f>
        <v>1.0447584774966151E-2</v>
      </c>
      <c r="M115" s="10">
        <f ca="1">INDIRECT("Statistic!R"&amp;COUNTA(Statistic!$A:$A)-ROW()+1&amp;"C"&amp;COLUMN(),FALSE)</f>
        <v>0.11248725335867811</v>
      </c>
      <c r="N115" s="10">
        <f ca="1">INDIRECT("Statistic!R"&amp;COUNTA(Statistic!$A:$A)-ROW()+1&amp;"C"&amp;COLUMN(),FALSE)</f>
        <v>0.11960132890365448</v>
      </c>
      <c r="O115" s="10">
        <f ca="1">INDIRECT("Statistic!R"&amp;COUNTA(Statistic!$A:$A)-ROW()+1&amp;"C"&amp;COLUMN(),FALSE)</f>
        <v>0</v>
      </c>
      <c r="P115" s="10">
        <f ca="1">INDIRECT("Statistic!R"&amp;COUNTA(Statistic!$A:$A)-ROW()+1&amp;"C"&amp;COLUMN(),FALSE)</f>
        <v>4.7847825810086786E-2</v>
      </c>
      <c r="Q115">
        <f ca="1">INDIRECT("Statistic!R"&amp;COUNTA(Statistic!$A:$A)-ROW()+1&amp;"C"&amp;COLUMN(),FALSE)</f>
        <v>18</v>
      </c>
      <c r="R115">
        <f ca="1">INDIRECT("Statistic!R"&amp;COUNTA(Statistic!$A:$A)-ROW()+1&amp;"C"&amp;COLUMN(),FALSE)</f>
        <v>13</v>
      </c>
      <c r="S115">
        <f ca="1">INDIRECT("Statistic!R"&amp;COUNTA(Statistic!$A:$A)-ROW()+1&amp;"C"&amp;COLUMN(),FALSE)</f>
        <v>9</v>
      </c>
      <c r="T115">
        <f ca="1">INDIRECT("Statistic!R"&amp;COUNTA(Statistic!$A:$A)-ROW()+1&amp;"C"&amp;COLUMN(),FALSE)</f>
        <v>20</v>
      </c>
      <c r="U115">
        <f ca="1">INDIRECT("Statistic!R"&amp;COUNTA(Statistic!$A:$A)-ROW()+1&amp;"C"&amp;COLUMN(),FALSE)</f>
        <v>16</v>
      </c>
      <c r="V115">
        <f ca="1">INDIRECT("Statistic!R"&amp;COUNTA(Statistic!$A:$A)-ROW()+1&amp;"C"&amp;COLUMN(),FALSE)</f>
        <v>2</v>
      </c>
      <c r="W115">
        <f ca="1">INDIRECT("Statistic!R"&amp;COUNTA(Statistic!$A:$A)-ROW()+1&amp;"C"&amp;COLUMN(),FALSE)</f>
        <v>9</v>
      </c>
    </row>
    <row r="116" spans="1:23" x14ac:dyDescent="0.25">
      <c r="A116" s="9">
        <f ca="1">INDIRECT("Statistic!R"&amp;COUNTA(Statistic!$A:$A)-ROW()+1&amp;"C"&amp;COLUMN(),FALSE)</f>
        <v>38940</v>
      </c>
      <c r="B116" s="10">
        <f ca="1">INDIRECT("Statistic!R"&amp;COUNTA(Statistic!$A:$A)-ROW()+1&amp;"C"&amp;COLUMN(),FALSE)</f>
        <v>1.0153846153846154E-2</v>
      </c>
      <c r="C116" s="10">
        <f ca="1">INDIRECT("Statistic!R"&amp;COUNTA(Statistic!$A:$A)-ROW()+1&amp;"C"&amp;COLUMN(),FALSE)</f>
        <v>1.0384615384615384E-2</v>
      </c>
      <c r="D116" s="10">
        <f ca="1">INDIRECT("Statistic!R"&amp;COUNTA(Statistic!$A:$A)-ROW()+1&amp;"C"&amp;COLUMN(),FALSE)</f>
        <v>0.01</v>
      </c>
      <c r="E116" s="10">
        <f ca="1">INDIRECT("Statistic!R"&amp;COUNTA(Statistic!$A:$A)-ROW()+1&amp;"C"&amp;COLUMN(),FALSE)</f>
        <v>2.0512820512820513E-3</v>
      </c>
      <c r="F116" s="10">
        <f ca="1">INDIRECT("Statistic!R"&amp;COUNTA(Statistic!$A:$A)-ROW()+1&amp;"C"&amp;COLUMN(),FALSE)</f>
        <v>2.1428571428571429E-2</v>
      </c>
      <c r="G116" s="10">
        <f ca="1">INDIRECT("Statistic!R"&amp;COUNTA(Statistic!$A:$A)-ROW()+1&amp;"C"&amp;COLUMN(),FALSE)</f>
        <v>4.0293040293040296E-2</v>
      </c>
      <c r="H116" s="10">
        <f ca="1">INDIRECT("Statistic!R"&amp;COUNTA(Statistic!$A:$A)-ROW()+1&amp;"C"&amp;COLUMN(),FALSE)</f>
        <v>9.1315136476426806E-2</v>
      </c>
      <c r="I116" s="10">
        <f ca="1">INDIRECT("Statistic!R"&amp;COUNTA(Statistic!$A:$A)-ROW()+1&amp;"C"&amp;COLUMN(),FALSE)</f>
        <v>5.401831501831502E-2</v>
      </c>
      <c r="J116" s="10">
        <f ca="1">INDIRECT("Statistic!R"&amp;COUNTA(Statistic!$A:$A)-ROW()+1&amp;"C"&amp;COLUMN(),FALSE)</f>
        <v>2.4615384615384615E-2</v>
      </c>
      <c r="K116" s="10">
        <f ca="1">INDIRECT("Statistic!R"&amp;COUNTA(Statistic!$A:$A)-ROW()+1&amp;"C"&amp;COLUMN(),FALSE)</f>
        <v>1.6410256410256409E-3</v>
      </c>
      <c r="L116" s="10">
        <f ca="1">INDIRECT("Statistic!R"&amp;COUNTA(Statistic!$A:$A)-ROW()+1&amp;"C"&amp;COLUMN(),FALSE)</f>
        <v>1.0139079543937845E-2</v>
      </c>
      <c r="M116" s="10">
        <f ca="1">INDIRECT("Statistic!R"&amp;COUNTA(Statistic!$A:$A)-ROW()+1&amp;"C"&amp;COLUMN(),FALSE)</f>
        <v>0.13160817676946709</v>
      </c>
      <c r="N116" s="10">
        <f ca="1">INDIRECT("Statistic!R"&amp;COUNTA(Statistic!$A:$A)-ROW()+1&amp;"C"&amp;COLUMN(),FALSE)</f>
        <v>0.13054945054945055</v>
      </c>
      <c r="O116" s="10">
        <f ca="1">INDIRECT("Statistic!R"&amp;COUNTA(Statistic!$A:$A)-ROW()+1&amp;"C"&amp;COLUMN(),FALSE)</f>
        <v>0</v>
      </c>
      <c r="P116" s="10">
        <f ca="1">INDIRECT("Statistic!R"&amp;COUNTA(Statistic!$A:$A)-ROW()+1&amp;"C"&amp;COLUMN(),FALSE)</f>
        <v>4.9125811674090886E-2</v>
      </c>
      <c r="Q116">
        <f ca="1">INDIRECT("Statistic!R"&amp;COUNTA(Statistic!$A:$A)-ROW()+1&amp;"C"&amp;COLUMN(),FALSE)</f>
        <v>21</v>
      </c>
      <c r="R116">
        <f ca="1">INDIRECT("Statistic!R"&amp;COUNTA(Statistic!$A:$A)-ROW()+1&amp;"C"&amp;COLUMN(),FALSE)</f>
        <v>18</v>
      </c>
      <c r="S116">
        <f ca="1">INDIRECT("Statistic!R"&amp;COUNTA(Statistic!$A:$A)-ROW()+1&amp;"C"&amp;COLUMN(),FALSE)</f>
        <v>23</v>
      </c>
      <c r="T116">
        <f ca="1">INDIRECT("Statistic!R"&amp;COUNTA(Statistic!$A:$A)-ROW()+1&amp;"C"&amp;COLUMN(),FALSE)</f>
        <v>46</v>
      </c>
      <c r="U116">
        <f ca="1">INDIRECT("Statistic!R"&amp;COUNTA(Statistic!$A:$A)-ROW()+1&amp;"C"&amp;COLUMN(),FALSE)</f>
        <v>2</v>
      </c>
      <c r="V116">
        <f ca="1">INDIRECT("Statistic!R"&amp;COUNTA(Statistic!$A:$A)-ROW()+1&amp;"C"&amp;COLUMN(),FALSE)</f>
        <v>7</v>
      </c>
      <c r="W116">
        <f ca="1">INDIRECT("Statistic!R"&amp;COUNTA(Statistic!$A:$A)-ROW()+1&amp;"C"&amp;COLUMN(),FALSE)</f>
        <v>3</v>
      </c>
    </row>
    <row r="117" spans="1:23" x14ac:dyDescent="0.25">
      <c r="A117" s="9">
        <f ca="1">INDIRECT("Statistic!R"&amp;COUNTA(Statistic!$A:$A)-ROW()+1&amp;"C"&amp;COLUMN(),FALSE)</f>
        <v>38947</v>
      </c>
      <c r="B117" s="10">
        <f ca="1">INDIRECT("Statistic!R"&amp;COUNTA(Statistic!$A:$A)-ROW()+1&amp;"C"&amp;COLUMN(),FALSE)</f>
        <v>9.6424266773804737E-3</v>
      </c>
      <c r="C117" s="10">
        <f ca="1">INDIRECT("Statistic!R"&amp;COUNTA(Statistic!$A:$A)-ROW()+1&amp;"C"&amp;COLUMN(),FALSE)</f>
        <v>2.2900763358778626E-2</v>
      </c>
      <c r="D117" s="10">
        <f ca="1">INDIRECT("Statistic!R"&amp;COUNTA(Statistic!$A:$A)-ROW()+1&amp;"C"&amp;COLUMN(),FALSE)</f>
        <v>1.0076335877862596E-2</v>
      </c>
      <c r="E117" s="10">
        <f ca="1">INDIRECT("Statistic!R"&amp;COUNTA(Statistic!$A:$A)-ROW()+1&amp;"C"&amp;COLUMN(),FALSE)</f>
        <v>3.3927056827820182E-3</v>
      </c>
      <c r="F117" s="10">
        <f ca="1">INDIRECT("Statistic!R"&amp;COUNTA(Statistic!$A:$A)-ROW()+1&amp;"C"&amp;COLUMN(),FALSE)</f>
        <v>1.9153365718251214E-2</v>
      </c>
      <c r="G117" s="10">
        <f ca="1">INDIRECT("Statistic!R"&amp;COUNTA(Statistic!$A:$A)-ROW()+1&amp;"C"&amp;COLUMN(),FALSE)</f>
        <v>0.12955288985823338</v>
      </c>
      <c r="H117" s="10">
        <f ca="1">INDIRECT("Statistic!R"&amp;COUNTA(Statistic!$A:$A)-ROW()+1&amp;"C"&amp;COLUMN(),FALSE)</f>
        <v>1.5961138098542677E-2</v>
      </c>
      <c r="I117" s="10">
        <f ca="1">INDIRECT("Statistic!R"&amp;COUNTA(Statistic!$A:$A)-ROW()+1&amp;"C"&amp;COLUMN(),FALSE)</f>
        <v>6.5165597315054932E-2</v>
      </c>
      <c r="J117" s="10">
        <f ca="1">INDIRECT("Statistic!R"&amp;COUNTA(Statistic!$A:$A)-ROW()+1&amp;"C"&amp;COLUMN(),FALSE)</f>
        <v>2.4427480916030534E-2</v>
      </c>
      <c r="K117" s="10">
        <f ca="1">INDIRECT("Statistic!R"&amp;COUNTA(Statistic!$A:$A)-ROW()+1&amp;"C"&amp;COLUMN(),FALSE)</f>
        <v>3.5505059470974611E-4</v>
      </c>
      <c r="L117" s="10">
        <f ca="1">INDIRECT("Statistic!R"&amp;COUNTA(Statistic!$A:$A)-ROW()+1&amp;"C"&amp;COLUMN(),FALSE)</f>
        <v>1.0039269343540227E-2</v>
      </c>
      <c r="M117" s="10">
        <f ca="1">INDIRECT("Statistic!R"&amp;COUNTA(Statistic!$A:$A)-ROW()+1&amp;"C"&amp;COLUMN(),FALSE)</f>
        <v>0.14551402795677607</v>
      </c>
      <c r="N117" s="10">
        <f ca="1">INDIRECT("Statistic!R"&amp;COUNTA(Statistic!$A:$A)-ROW()+1&amp;"C"&amp;COLUMN(),FALSE)</f>
        <v>0.12955288985823338</v>
      </c>
      <c r="O117" s="10">
        <f ca="1">INDIRECT("Statistic!R"&amp;COUNTA(Statistic!$A:$A)-ROW()+1&amp;"C"&amp;COLUMN(),FALSE)</f>
        <v>0</v>
      </c>
      <c r="P117" s="10">
        <f ca="1">INDIRECT("Statistic!R"&amp;COUNTA(Statistic!$A:$A)-ROW()+1&amp;"C"&amp;COLUMN(),FALSE)</f>
        <v>4.8732720766667424E-2</v>
      </c>
      <c r="Q117">
        <f ca="1">INDIRECT("Statistic!R"&amp;COUNTA(Statistic!$A:$A)-ROW()+1&amp;"C"&amp;COLUMN(),FALSE)</f>
        <v>25</v>
      </c>
      <c r="R117">
        <f ca="1">INDIRECT("Statistic!R"&amp;COUNTA(Statistic!$A:$A)-ROW()+1&amp;"C"&amp;COLUMN(),FALSE)</f>
        <v>2</v>
      </c>
      <c r="S117">
        <f ca="1">INDIRECT("Statistic!R"&amp;COUNTA(Statistic!$A:$A)-ROW()+1&amp;"C"&amp;COLUMN(),FALSE)</f>
        <v>22</v>
      </c>
      <c r="T117">
        <f ca="1">INDIRECT("Statistic!R"&amp;COUNTA(Statistic!$A:$A)-ROW()+1&amp;"C"&amp;COLUMN(),FALSE)</f>
        <v>41</v>
      </c>
      <c r="U117">
        <f ca="1">INDIRECT("Statistic!R"&amp;COUNTA(Statistic!$A:$A)-ROW()+1&amp;"C"&amp;COLUMN(),FALSE)</f>
        <v>7</v>
      </c>
      <c r="V117">
        <f ca="1">INDIRECT("Statistic!R"&amp;COUNTA(Statistic!$A:$A)-ROW()+1&amp;"C"&amp;COLUMN(),FALSE)</f>
        <v>1</v>
      </c>
      <c r="W117">
        <f ca="1">INDIRECT("Statistic!R"&amp;COUNTA(Statistic!$A:$A)-ROW()+1&amp;"C"&amp;COLUMN(),FALSE)</f>
        <v>9</v>
      </c>
    </row>
    <row r="118" spans="1:23" x14ac:dyDescent="0.25">
      <c r="A118" s="9">
        <f ca="1">INDIRECT("Statistic!R"&amp;COUNTA(Statistic!$A:$A)-ROW()+1&amp;"C"&amp;COLUMN(),FALSE)</f>
        <v>38954</v>
      </c>
      <c r="B118" s="10">
        <f ca="1">INDIRECT("Statistic!R"&amp;COUNTA(Statistic!$A:$A)-ROW()+1&amp;"C"&amp;COLUMN(),FALSE)</f>
        <v>1.9580419580419582E-2</v>
      </c>
      <c r="C118" s="10">
        <f ca="1">INDIRECT("Statistic!R"&amp;COUNTA(Statistic!$A:$A)-ROW()+1&amp;"C"&amp;COLUMN(),FALSE)</f>
        <v>1.6835016835016834E-3</v>
      </c>
      <c r="D118" s="10">
        <f ca="1">INDIRECT("Statistic!R"&amp;COUNTA(Statistic!$A:$A)-ROW()+1&amp;"C"&amp;COLUMN(),FALSE)</f>
        <v>1.3661202185792352E-3</v>
      </c>
      <c r="E118" s="10">
        <f ca="1">INDIRECT("Statistic!R"&amp;COUNTA(Statistic!$A:$A)-ROW()+1&amp;"C"&amp;COLUMN(),FALSE)</f>
        <v>3.2323232323232323E-3</v>
      </c>
      <c r="F118" s="10">
        <f ca="1">INDIRECT("Statistic!R"&amp;COUNTA(Statistic!$A:$A)-ROW()+1&amp;"C"&amp;COLUMN(),FALSE)</f>
        <v>1.1784511784511785E-2</v>
      </c>
      <c r="G118" s="10">
        <f ca="1">INDIRECT("Statistic!R"&amp;COUNTA(Statistic!$A:$A)-ROW()+1&amp;"C"&amp;COLUMN(),FALSE)</f>
        <v>9.7566574839302103E-2</v>
      </c>
      <c r="H118" s="10">
        <f ca="1">INDIRECT("Statistic!R"&amp;COUNTA(Statistic!$A:$A)-ROW()+1&amp;"C"&amp;COLUMN(),FALSE)</f>
        <v>6.3241106719367585E-2</v>
      </c>
      <c r="I118" s="10">
        <f ca="1">INDIRECT("Statistic!R"&amp;COUNTA(Statistic!$A:$A)-ROW()+1&amp;"C"&amp;COLUMN(),FALSE)</f>
        <v>3.764687649933552E-2</v>
      </c>
      <c r="J118" s="10">
        <f ca="1">INDIRECT("Statistic!R"&amp;COUNTA(Statistic!$A:$A)-ROW()+1&amp;"C"&amp;COLUMN(),FALSE)</f>
        <v>2.4242424242424242E-2</v>
      </c>
      <c r="K118" s="10">
        <f ca="1">INDIRECT("Statistic!R"&amp;COUNTA(Statistic!$A:$A)-ROW()+1&amp;"C"&amp;COLUMN(),FALSE)</f>
        <v>7.0472163495419312E-4</v>
      </c>
      <c r="L118" s="10">
        <f ca="1">INDIRECT("Statistic!R"&amp;COUNTA(Statistic!$A:$A)-ROW()+1&amp;"C"&amp;COLUMN(),FALSE)</f>
        <v>9.8497742313964458E-3</v>
      </c>
      <c r="M118" s="10">
        <f ca="1">INDIRECT("Statistic!R"&amp;COUNTA(Statistic!$A:$A)-ROW()+1&amp;"C"&amp;COLUMN(),FALSE)</f>
        <v>0.1608076815586697</v>
      </c>
      <c r="N118" s="10">
        <f ca="1">INDIRECT("Statistic!R"&amp;COUNTA(Statistic!$A:$A)-ROW()+1&amp;"C"&amp;COLUMN(),FALSE)</f>
        <v>9.7566574839302103E-2</v>
      </c>
      <c r="O118" s="10">
        <f ca="1">INDIRECT("Statistic!R"&amp;COUNTA(Statistic!$A:$A)-ROW()+1&amp;"C"&amp;COLUMN(),FALSE)</f>
        <v>0</v>
      </c>
      <c r="P118" s="10">
        <f ca="1">INDIRECT("Statistic!R"&amp;COUNTA(Statistic!$A:$A)-ROW()+1&amp;"C"&amp;COLUMN(),FALSE)</f>
        <v>4.8408046777354663E-2</v>
      </c>
      <c r="Q118">
        <f ca="1">INDIRECT("Statistic!R"&amp;COUNTA(Statistic!$A:$A)-ROW()+1&amp;"C"&amp;COLUMN(),FALSE)</f>
        <v>6</v>
      </c>
      <c r="R118">
        <f ca="1">INDIRECT("Statistic!R"&amp;COUNTA(Statistic!$A:$A)-ROW()+1&amp;"C"&amp;COLUMN(),FALSE)</f>
        <v>46</v>
      </c>
      <c r="S118">
        <f ca="1">INDIRECT("Statistic!R"&amp;COUNTA(Statistic!$A:$A)-ROW()+1&amp;"C"&amp;COLUMN(),FALSE)</f>
        <v>49</v>
      </c>
      <c r="T118">
        <f ca="1">INDIRECT("Statistic!R"&amp;COUNTA(Statistic!$A:$A)-ROW()+1&amp;"C"&amp;COLUMN(),FALSE)</f>
        <v>45</v>
      </c>
      <c r="U118">
        <f ca="1">INDIRECT("Statistic!R"&amp;COUNTA(Statistic!$A:$A)-ROW()+1&amp;"C"&amp;COLUMN(),FALSE)</f>
        <v>15</v>
      </c>
      <c r="V118">
        <f ca="1">INDIRECT("Statistic!R"&amp;COUNTA(Statistic!$A:$A)-ROW()+1&amp;"C"&amp;COLUMN(),FALSE)</f>
        <v>1</v>
      </c>
      <c r="W118">
        <f ca="1">INDIRECT("Statistic!R"&amp;COUNTA(Statistic!$A:$A)-ROW()+1&amp;"C"&amp;COLUMN(),FALSE)</f>
        <v>5</v>
      </c>
    </row>
    <row r="119" spans="1:23" x14ac:dyDescent="0.25">
      <c r="A119" s="9">
        <f ca="1">INDIRECT("Statistic!R"&amp;COUNTA(Statistic!$A:$A)-ROW()+1&amp;"C"&amp;COLUMN(),FALSE)</f>
        <v>38961</v>
      </c>
      <c r="B119" s="10">
        <f ca="1">INDIRECT("Statistic!R"&amp;COUNTA(Statistic!$A:$A)-ROW()+1&amp;"C"&amp;COLUMN(),FALSE)</f>
        <v>1.2698412698412697E-2</v>
      </c>
      <c r="C119" s="10">
        <f ca="1">INDIRECT("Statistic!R"&amp;COUNTA(Statistic!$A:$A)-ROW()+1&amp;"C"&amp;COLUMN(),FALSE)</f>
        <v>1.3032581453634085E-2</v>
      </c>
      <c r="D119" s="10">
        <f ca="1">INDIRECT("Statistic!R"&amp;COUNTA(Statistic!$A:$A)-ROW()+1&amp;"C"&amp;COLUMN(),FALSE)</f>
        <v>1.1695906432748537E-2</v>
      </c>
      <c r="E119" s="10">
        <f ca="1">INDIRECT("Statistic!R"&amp;COUNTA(Statistic!$A:$A)-ROW()+1&amp;"C"&amp;COLUMN(),FALSE)</f>
        <v>1.0150375939849625E-2</v>
      </c>
      <c r="F119" s="10">
        <f ca="1">INDIRECT("Statistic!R"&amp;COUNTA(Statistic!$A:$A)-ROW()+1&amp;"C"&amp;COLUMN(),FALSE)</f>
        <v>1.4122262177182087E-2</v>
      </c>
      <c r="G119" s="10">
        <f ca="1">INDIRECT("Statistic!R"&amp;COUNTA(Statistic!$A:$A)-ROW()+1&amp;"C"&amp;COLUMN(),FALSE)</f>
        <v>3.0959752321981421E-2</v>
      </c>
      <c r="H119" s="10">
        <f ca="1">INDIRECT("Statistic!R"&amp;COUNTA(Statistic!$A:$A)-ROW()+1&amp;"C"&amp;COLUMN(),FALSE)</f>
        <v>9.369577790630422E-2</v>
      </c>
      <c r="I119" s="10">
        <f ca="1">INDIRECT("Statistic!R"&amp;COUNTA(Statistic!$A:$A)-ROW()+1&amp;"C"&amp;COLUMN(),FALSE)</f>
        <v>6.1699538701827032E-2</v>
      </c>
      <c r="J119" s="10">
        <f ca="1">INDIRECT("Statistic!R"&amp;COUNTA(Statistic!$A:$A)-ROW()+1&amp;"C"&amp;COLUMN(),FALSE)</f>
        <v>2.4060150375939851E-2</v>
      </c>
      <c r="K119" s="10">
        <f ca="1">INDIRECT("Statistic!R"&amp;COUNTA(Statistic!$A:$A)-ROW()+1&amp;"C"&amp;COLUMN(),FALSE)</f>
        <v>1.0491344640671445E-3</v>
      </c>
      <c r="L119" s="10">
        <f ca="1">INDIRECT("Statistic!R"&amp;COUNTA(Statistic!$A:$A)-ROW()+1&amp;"C"&amp;COLUMN(),FALSE)</f>
        <v>1.0057884117826283E-2</v>
      </c>
      <c r="M119" s="10">
        <f ca="1">INDIRECT("Statistic!R"&amp;COUNTA(Statistic!$A:$A)-ROW()+1&amp;"C"&amp;COLUMN(),FALSE)</f>
        <v>0.12465553022828564</v>
      </c>
      <c r="N119" s="10">
        <f ca="1">INDIRECT("Statistic!R"&amp;COUNTA(Statistic!$A:$A)-ROW()+1&amp;"C"&amp;COLUMN(),FALSE)</f>
        <v>9.369577790630422E-2</v>
      </c>
      <c r="O119" s="10">
        <f ca="1">INDIRECT("Statistic!R"&amp;COUNTA(Statistic!$A:$A)-ROW()+1&amp;"C"&amp;COLUMN(),FALSE)</f>
        <v>0</v>
      </c>
      <c r="P119" s="10">
        <f ca="1">INDIRECT("Statistic!R"&amp;COUNTA(Statistic!$A:$A)-ROW()+1&amp;"C"&amp;COLUMN(),FALSE)</f>
        <v>4.4132783787887812E-2</v>
      </c>
      <c r="Q119">
        <f ca="1">INDIRECT("Statistic!R"&amp;COUNTA(Statistic!$A:$A)-ROW()+1&amp;"C"&amp;COLUMN(),FALSE)</f>
        <v>16</v>
      </c>
      <c r="R119">
        <f ca="1">INDIRECT("Statistic!R"&amp;COUNTA(Statistic!$A:$A)-ROW()+1&amp;"C"&amp;COLUMN(),FALSE)</f>
        <v>15</v>
      </c>
      <c r="S119">
        <f ca="1">INDIRECT("Statistic!R"&amp;COUNTA(Statistic!$A:$A)-ROW()+1&amp;"C"&amp;COLUMN(),FALSE)</f>
        <v>17</v>
      </c>
      <c r="T119">
        <f ca="1">INDIRECT("Statistic!R"&amp;COUNTA(Statistic!$A:$A)-ROW()+1&amp;"C"&amp;COLUMN(),FALSE)</f>
        <v>21</v>
      </c>
      <c r="U119">
        <f ca="1">INDIRECT("Statistic!R"&amp;COUNTA(Statistic!$A:$A)-ROW()+1&amp;"C"&amp;COLUMN(),FALSE)</f>
        <v>13</v>
      </c>
      <c r="V119">
        <f ca="1">INDIRECT("Statistic!R"&amp;COUNTA(Statistic!$A:$A)-ROW()+1&amp;"C"&amp;COLUMN(),FALSE)</f>
        <v>7</v>
      </c>
      <c r="W119">
        <f ca="1">INDIRECT("Statistic!R"&amp;COUNTA(Statistic!$A:$A)-ROW()+1&amp;"C"&amp;COLUMN(),FALSE)</f>
        <v>1</v>
      </c>
    </row>
    <row r="120" spans="1:23" x14ac:dyDescent="0.25">
      <c r="A120" s="9">
        <f ca="1">INDIRECT("Statistic!R"&amp;COUNTA(Statistic!$A:$A)-ROW()+1&amp;"C"&amp;COLUMN(),FALSE)</f>
        <v>38968</v>
      </c>
      <c r="B120" s="10">
        <f ca="1">INDIRECT("Statistic!R"&amp;COUNTA(Statistic!$A:$A)-ROW()+1&amp;"C"&amp;COLUMN(),FALSE)</f>
        <v>2.0326936744847191E-2</v>
      </c>
      <c r="C120" s="10">
        <f ca="1">INDIRECT("Statistic!R"&amp;COUNTA(Statistic!$A:$A)-ROW()+1&amp;"C"&amp;COLUMN(),FALSE)</f>
        <v>4.7974413646055432E-3</v>
      </c>
      <c r="D120" s="10">
        <f ca="1">INDIRECT("Statistic!R"&amp;COUNTA(Statistic!$A:$A)-ROW()+1&amp;"C"&amp;COLUMN(),FALSE)</f>
        <v>1.0970149253731342E-2</v>
      </c>
      <c r="E120" s="10">
        <f ca="1">INDIRECT("Statistic!R"&amp;COUNTA(Statistic!$A:$A)-ROW()+1&amp;"C"&amp;COLUMN(),FALSE)</f>
        <v>6.5128900949796478E-3</v>
      </c>
      <c r="F120" s="10">
        <f ca="1">INDIRECT("Statistic!R"&amp;COUNTA(Statistic!$A:$A)-ROW()+1&amp;"C"&amp;COLUMN(),FALSE)</f>
        <v>9.9502487562189053E-3</v>
      </c>
      <c r="G120" s="10">
        <f ca="1">INDIRECT("Statistic!R"&amp;COUNTA(Statistic!$A:$A)-ROW()+1&amp;"C"&amp;COLUMN(),FALSE)</f>
        <v>7.2864842454394702E-2</v>
      </c>
      <c r="H120" s="10">
        <f ca="1">INDIRECT("Statistic!R"&amp;COUNTA(Statistic!$A:$A)-ROW()+1&amp;"C"&amp;COLUMN(),FALSE)</f>
        <v>3.8868159203980103E-2</v>
      </c>
      <c r="I120" s="10">
        <f ca="1">INDIRECT("Statistic!R"&amp;COUNTA(Statistic!$A:$A)-ROW()+1&amp;"C"&amp;COLUMN(),FALSE)</f>
        <v>5.2557666214382626E-2</v>
      </c>
      <c r="J120" s="10">
        <f ca="1">INDIRECT("Statistic!R"&amp;COUNTA(Statistic!$A:$A)-ROW()+1&amp;"C"&amp;COLUMN(),FALSE)</f>
        <v>2.3880597014925373E-2</v>
      </c>
      <c r="K120" s="10">
        <f ca="1">INDIRECT("Statistic!R"&amp;COUNTA(Statistic!$A:$A)-ROW()+1&amp;"C"&amp;COLUMN(),FALSE)</f>
        <v>1.3884068031933356E-3</v>
      </c>
      <c r="L120" s="10">
        <f ca="1">INDIRECT("Statistic!R"&amp;COUNTA(Statistic!$A:$A)-ROW()+1&amp;"C"&amp;COLUMN(),FALSE)</f>
        <v>9.9541691091851875E-3</v>
      </c>
      <c r="M120" s="10">
        <f ca="1">INDIRECT("Statistic!R"&amp;COUNTA(Statistic!$A:$A)-ROW()+1&amp;"C"&amp;COLUMN(),FALSE)</f>
        <v>0.1117330016583748</v>
      </c>
      <c r="N120" s="10">
        <f ca="1">INDIRECT("Statistic!R"&amp;COUNTA(Statistic!$A:$A)-ROW()+1&amp;"C"&amp;COLUMN(),FALSE)</f>
        <v>8.9396766169154235E-2</v>
      </c>
      <c r="O120" s="10">
        <f ca="1">INDIRECT("Statistic!R"&amp;COUNTA(Statistic!$A:$A)-ROW()+1&amp;"C"&amp;COLUMN(),FALSE)</f>
        <v>0</v>
      </c>
      <c r="P120" s="10">
        <f ca="1">INDIRECT("Statistic!R"&amp;COUNTA(Statistic!$A:$A)-ROW()+1&amp;"C"&amp;COLUMN(),FALSE)</f>
        <v>4.4093788286969804E-2</v>
      </c>
      <c r="Q120">
        <f ca="1">INDIRECT("Statistic!R"&amp;COUNTA(Statistic!$A:$A)-ROW()+1&amp;"C"&amp;COLUMN(),FALSE)</f>
        <v>5</v>
      </c>
      <c r="R120">
        <f ca="1">INDIRECT("Statistic!R"&amp;COUNTA(Statistic!$A:$A)-ROW()+1&amp;"C"&amp;COLUMN(),FALSE)</f>
        <v>39</v>
      </c>
      <c r="S120">
        <f ca="1">INDIRECT("Statistic!R"&amp;COUNTA(Statistic!$A:$A)-ROW()+1&amp;"C"&amp;COLUMN(),FALSE)</f>
        <v>18</v>
      </c>
      <c r="T120">
        <f ca="1">INDIRECT("Statistic!R"&amp;COUNTA(Statistic!$A:$A)-ROW()+1&amp;"C"&amp;COLUMN(),FALSE)</f>
        <v>31</v>
      </c>
      <c r="U120">
        <f ca="1">INDIRECT("Statistic!R"&amp;COUNTA(Statistic!$A:$A)-ROW()+1&amp;"C"&amp;COLUMN(),FALSE)</f>
        <v>19</v>
      </c>
      <c r="V120">
        <f ca="1">INDIRECT("Statistic!R"&amp;COUNTA(Statistic!$A:$A)-ROW()+1&amp;"C"&amp;COLUMN(),FALSE)</f>
        <v>5</v>
      </c>
      <c r="W120">
        <f ca="1">INDIRECT("Statistic!R"&amp;COUNTA(Statistic!$A:$A)-ROW()+1&amp;"C"&amp;COLUMN(),FALSE)</f>
        <v>6</v>
      </c>
    </row>
    <row r="121" spans="1:23" x14ac:dyDescent="0.25">
      <c r="A121" s="9">
        <f ca="1">INDIRECT("Statistic!R"&amp;COUNTA(Statistic!$A:$A)-ROW()+1&amp;"C"&amp;COLUMN(),FALSE)</f>
        <v>38975</v>
      </c>
      <c r="B121" s="10">
        <f ca="1">INDIRECT("Statistic!R"&amp;COUNTA(Statistic!$A:$A)-ROW()+1&amp;"C"&amp;COLUMN(),FALSE)</f>
        <v>1.8962962962962963E-2</v>
      </c>
      <c r="C121" s="10">
        <f ca="1">INDIRECT("Statistic!R"&amp;COUNTA(Statistic!$A:$A)-ROW()+1&amp;"C"&amp;COLUMN(),FALSE)</f>
        <v>1.5802469135802468E-3</v>
      </c>
      <c r="D121" s="10">
        <f ca="1">INDIRECT("Statistic!R"&amp;COUNTA(Statistic!$A:$A)-ROW()+1&amp;"C"&amp;COLUMN(),FALSE)</f>
        <v>1.1407407407407406E-2</v>
      </c>
      <c r="E121" s="10">
        <f ca="1">INDIRECT("Statistic!R"&amp;COUNTA(Statistic!$A:$A)-ROW()+1&amp;"C"&amp;COLUMN(),FALSE)</f>
        <v>1.1061728395061728E-2</v>
      </c>
      <c r="F121" s="10">
        <f ca="1">INDIRECT("Statistic!R"&amp;COUNTA(Statistic!$A:$A)-ROW()+1&amp;"C"&amp;COLUMN(),FALSE)</f>
        <v>1.4444444444444446E-2</v>
      </c>
      <c r="G121" s="10">
        <f ca="1">INDIRECT("Statistic!R"&amp;COUNTA(Statistic!$A:$A)-ROW()+1&amp;"C"&amp;COLUMN(),FALSE)</f>
        <v>8.8024691358024695E-2</v>
      </c>
      <c r="H121" s="10">
        <f ca="1">INDIRECT("Statistic!R"&amp;COUNTA(Statistic!$A:$A)-ROW()+1&amp;"C"&amp;COLUMN(),FALSE)</f>
        <v>4.2249657064471875E-2</v>
      </c>
      <c r="I121" s="10">
        <f ca="1">INDIRECT("Statistic!R"&amp;COUNTA(Statistic!$A:$A)-ROW()+1&amp;"C"&amp;COLUMN(),FALSE)</f>
        <v>5.7456790123456787E-2</v>
      </c>
      <c r="J121" s="10">
        <f ca="1">INDIRECT("Statistic!R"&amp;COUNTA(Statistic!$A:$A)-ROW()+1&amp;"C"&amp;COLUMN(),FALSE)</f>
        <v>2.3703703703703703E-2</v>
      </c>
      <c r="K121" s="10">
        <f ca="1">INDIRECT("Statistic!R"&amp;COUNTA(Statistic!$A:$A)-ROW()+1&amp;"C"&amp;COLUMN(),FALSE)</f>
        <v>1.5802469135802468E-3</v>
      </c>
      <c r="L121" s="10">
        <f ca="1">INDIRECT("Statistic!R"&amp;COUNTA(Statistic!$A:$A)-ROW()+1&amp;"C"&amp;COLUMN(),FALSE)</f>
        <v>1.0269438998776683E-2</v>
      </c>
      <c r="M121" s="10">
        <f ca="1">INDIRECT("Statistic!R"&amp;COUNTA(Statistic!$A:$A)-ROW()+1&amp;"C"&amp;COLUMN(),FALSE)</f>
        <v>0.13027434842249658</v>
      </c>
      <c r="N121" s="10">
        <f ca="1">INDIRECT("Statistic!R"&amp;COUNTA(Statistic!$A:$A)-ROW()+1&amp;"C"&amp;COLUMN(),FALSE)</f>
        <v>9.166666666666666E-2</v>
      </c>
      <c r="O121" s="10">
        <f ca="1">INDIRECT("Statistic!R"&amp;COUNTA(Statistic!$A:$A)-ROW()+1&amp;"C"&amp;COLUMN(),FALSE)</f>
        <v>0</v>
      </c>
      <c r="P121" s="10">
        <f ca="1">INDIRECT("Statistic!R"&amp;COUNTA(Statistic!$A:$A)-ROW()+1&amp;"C"&amp;COLUMN(),FALSE)</f>
        <v>4.6010693971711154E-2</v>
      </c>
      <c r="Q121">
        <f ca="1">INDIRECT("Statistic!R"&amp;COUNTA(Statistic!$A:$A)-ROW()+1&amp;"C"&amp;COLUMN(),FALSE)</f>
        <v>8</v>
      </c>
      <c r="R121">
        <f ca="1">INDIRECT("Statistic!R"&amp;COUNTA(Statistic!$A:$A)-ROW()+1&amp;"C"&amp;COLUMN(),FALSE)</f>
        <v>50</v>
      </c>
      <c r="S121">
        <f ca="1">INDIRECT("Statistic!R"&amp;COUNTA(Statistic!$A:$A)-ROW()+1&amp;"C"&amp;COLUMN(),FALSE)</f>
        <v>17</v>
      </c>
      <c r="T121">
        <f ca="1">INDIRECT("Statistic!R"&amp;COUNTA(Statistic!$A:$A)-ROW()+1&amp;"C"&amp;COLUMN(),FALSE)</f>
        <v>22</v>
      </c>
      <c r="U121">
        <f ca="1">INDIRECT("Statistic!R"&amp;COUNTA(Statistic!$A:$A)-ROW()+1&amp;"C"&amp;COLUMN(),FALSE)</f>
        <v>12</v>
      </c>
      <c r="V121">
        <f ca="1">INDIRECT("Statistic!R"&amp;COUNTA(Statistic!$A:$A)-ROW()+1&amp;"C"&amp;COLUMN(),FALSE)</f>
        <v>3</v>
      </c>
      <c r="W121">
        <f ca="1">INDIRECT("Statistic!R"&amp;COUNTA(Statistic!$A:$A)-ROW()+1&amp;"C"&amp;COLUMN(),FALSE)</f>
        <v>7</v>
      </c>
    </row>
    <row r="122" spans="1:23" x14ac:dyDescent="0.25">
      <c r="A122" s="9">
        <f ca="1">INDIRECT("Statistic!R"&amp;COUNTA(Statistic!$A:$A)-ROW()+1&amp;"C"&amp;COLUMN(),FALSE)</f>
        <v>38982</v>
      </c>
      <c r="B122" s="10">
        <f ca="1">INDIRECT("Statistic!R"&amp;COUNTA(Statistic!$A:$A)-ROW()+1&amp;"C"&amp;COLUMN(),FALSE)</f>
        <v>3.1250000000000002E-3</v>
      </c>
      <c r="C122" s="10">
        <f ca="1">INDIRECT("Statistic!R"&amp;COUNTA(Statistic!$A:$A)-ROW()+1&amp;"C"&amp;COLUMN(),FALSE)</f>
        <v>6.4171122994652408E-3</v>
      </c>
      <c r="D122" s="10">
        <f ca="1">INDIRECT("Statistic!R"&amp;COUNTA(Statistic!$A:$A)-ROW()+1&amp;"C"&amp;COLUMN(),FALSE)</f>
        <v>6.6176470588235293E-3</v>
      </c>
      <c r="E122" s="10">
        <f ca="1">INDIRECT("Statistic!R"&amp;COUNTA(Statistic!$A:$A)-ROW()+1&amp;"C"&amp;COLUMN(),FALSE)</f>
        <v>3.26797385620915E-3</v>
      </c>
      <c r="F122" s="10">
        <f ca="1">INDIRECT("Statistic!R"&amp;COUNTA(Statistic!$A:$A)-ROW()+1&amp;"C"&amp;COLUMN(),FALSE)</f>
        <v>3.167420814479638E-3</v>
      </c>
      <c r="G122" s="10">
        <f ca="1">INDIRECT("Statistic!R"&amp;COUNTA(Statistic!$A:$A)-ROW()+1&amp;"C"&amp;COLUMN(),FALSE)</f>
        <v>8.7578781512605036E-2</v>
      </c>
      <c r="H122" s="10">
        <f ca="1">INDIRECT("Statistic!R"&amp;COUNTA(Statistic!$A:$A)-ROW()+1&amp;"C"&amp;COLUMN(),FALSE)</f>
        <v>4.205882352941176E-2</v>
      </c>
      <c r="I122" s="10">
        <f ca="1">INDIRECT("Statistic!R"&amp;COUNTA(Statistic!$A:$A)-ROW()+1&amp;"C"&amp;COLUMN(),FALSE)</f>
        <v>2.2595154028977556E-2</v>
      </c>
      <c r="J122" s="10">
        <f ca="1">INDIRECT("Statistic!R"&amp;COUNTA(Statistic!$A:$A)-ROW()+1&amp;"C"&amp;COLUMN(),FALSE)</f>
        <v>2.4836601307189541E-2</v>
      </c>
      <c r="K122" s="10">
        <f ca="1">INDIRECT("Statistic!R"&amp;COUNTA(Statistic!$A:$A)-ROW()+1&amp;"C"&amp;COLUMN(),FALSE)</f>
        <v>1.5625000000000001E-3</v>
      </c>
      <c r="L122" s="10">
        <f ca="1">INDIRECT("Statistic!R"&amp;COUNTA(Statistic!$A:$A)-ROW()+1&amp;"C"&amp;COLUMN(),FALSE)</f>
        <v>1.0225795404425976E-2</v>
      </c>
      <c r="M122" s="10">
        <f ca="1">INDIRECT("Statistic!R"&amp;COUNTA(Statistic!$A:$A)-ROW()+1&amp;"C"&amp;COLUMN(),FALSE)</f>
        <v>0.1296376050420168</v>
      </c>
      <c r="N122" s="10">
        <f ca="1">INDIRECT("Statistic!R"&amp;COUNTA(Statistic!$A:$A)-ROW()+1&amp;"C"&amp;COLUMN(),FALSE)</f>
        <v>9.478400735294118E-2</v>
      </c>
      <c r="O122" s="10">
        <f ca="1">INDIRECT("Statistic!R"&amp;COUNTA(Statistic!$A:$A)-ROW()+1&amp;"C"&amp;COLUMN(),FALSE)</f>
        <v>0</v>
      </c>
      <c r="P122" s="10">
        <f ca="1">INDIRECT("Statistic!R"&amp;COUNTA(Statistic!$A:$A)-ROW()+1&amp;"C"&amp;COLUMN(),FALSE)</f>
        <v>4.5973459144545543E-2</v>
      </c>
      <c r="Q122">
        <f ca="1">INDIRECT("Statistic!R"&amp;COUNTA(Statistic!$A:$A)-ROW()+1&amp;"C"&amp;COLUMN(),FALSE)</f>
        <v>46</v>
      </c>
      <c r="R122">
        <f ca="1">INDIRECT("Statistic!R"&amp;COUNTA(Statistic!$A:$A)-ROW()+1&amp;"C"&amp;COLUMN(),FALSE)</f>
        <v>33</v>
      </c>
      <c r="S122">
        <f ca="1">INDIRECT("Statistic!R"&amp;COUNTA(Statistic!$A:$A)-ROW()+1&amp;"C"&amp;COLUMN(),FALSE)</f>
        <v>31</v>
      </c>
      <c r="T122">
        <f ca="1">INDIRECT("Statistic!R"&amp;COUNTA(Statistic!$A:$A)-ROW()+1&amp;"C"&amp;COLUMN(),FALSE)</f>
        <v>40</v>
      </c>
      <c r="U122">
        <f ca="1">INDIRECT("Statistic!R"&amp;COUNTA(Statistic!$A:$A)-ROW()+1&amp;"C"&amp;COLUMN(),FALSE)</f>
        <v>45</v>
      </c>
      <c r="V122">
        <f ca="1">INDIRECT("Statistic!R"&amp;COUNTA(Statistic!$A:$A)-ROW()+1&amp;"C"&amp;COLUMN(),FALSE)</f>
        <v>3</v>
      </c>
      <c r="W122">
        <f ca="1">INDIRECT("Statistic!R"&amp;COUNTA(Statistic!$A:$A)-ROW()+1&amp;"C"&amp;COLUMN(),FALSE)</f>
        <v>7</v>
      </c>
    </row>
    <row r="123" spans="1:23" x14ac:dyDescent="0.25">
      <c r="A123" s="9">
        <f ca="1">INDIRECT("Statistic!R"&amp;COUNTA(Statistic!$A:$A)-ROW()+1&amp;"C"&amp;COLUMN(),FALSE)</f>
        <v>38989</v>
      </c>
      <c r="B123" s="10">
        <f ca="1">INDIRECT("Statistic!R"&amp;COUNTA(Statistic!$A:$A)-ROW()+1&amp;"C"&amp;COLUMN(),FALSE)</f>
        <v>1.3735899137358993E-2</v>
      </c>
      <c r="C123" s="10">
        <f ca="1">INDIRECT("Statistic!R"&amp;COUNTA(Statistic!$A:$A)-ROW()+1&amp;"C"&amp;COLUMN(),FALSE)</f>
        <v>9.2201306185170952E-3</v>
      </c>
      <c r="D123" s="10">
        <f ca="1">INDIRECT("Statistic!R"&amp;COUNTA(Statistic!$A:$A)-ROW()+1&amp;"C"&amp;COLUMN(),FALSE)</f>
        <v>3.1021897810218978E-3</v>
      </c>
      <c r="E123" s="10">
        <f ca="1">INDIRECT("Statistic!R"&amp;COUNTA(Statistic!$A:$A)-ROW()+1&amp;"C"&amp;COLUMN(),FALSE)</f>
        <v>6.5693430656934308E-3</v>
      </c>
      <c r="F123" s="10">
        <f ca="1">INDIRECT("Statistic!R"&amp;COUNTA(Statistic!$A:$A)-ROW()+1&amp;"C"&amp;COLUMN(),FALSE)</f>
        <v>1.8978102189781021E-2</v>
      </c>
      <c r="G123" s="10">
        <f ca="1">INDIRECT("Statistic!R"&amp;COUNTA(Statistic!$A:$A)-ROW()+1&amp;"C"&amp;COLUMN(),FALSE)</f>
        <v>0.10538321167883212</v>
      </c>
      <c r="H123" s="10">
        <f ca="1">INDIRECT("Statistic!R"&amp;COUNTA(Statistic!$A:$A)-ROW()+1&amp;"C"&amp;COLUMN(),FALSE)</f>
        <v>2.2740033688938802E-2</v>
      </c>
      <c r="I123" s="10">
        <f ca="1">INDIRECT("Statistic!R"&amp;COUNTA(Statistic!$A:$A)-ROW()+1&amp;"C"&amp;COLUMN(),FALSE)</f>
        <v>5.1605664792372434E-2</v>
      </c>
      <c r="J123" s="10">
        <f ca="1">INDIRECT("Statistic!R"&amp;COUNTA(Statistic!$A:$A)-ROW()+1&amp;"C"&amp;COLUMN(),FALSE)</f>
        <v>2.4655312246553124E-2</v>
      </c>
      <c r="K123" s="10">
        <f ca="1">INDIRECT("Statistic!R"&amp;COUNTA(Statistic!$A:$A)-ROW()+1&amp;"C"&amp;COLUMN(),FALSE)</f>
        <v>1.581508515815085E-3</v>
      </c>
      <c r="L123" s="10">
        <f ca="1">INDIRECT("Statistic!R"&amp;COUNTA(Statistic!$A:$A)-ROW()+1&amp;"C"&amp;COLUMN(),FALSE)</f>
        <v>1.0907295980098803E-2</v>
      </c>
      <c r="M123" s="10">
        <f ca="1">INDIRECT("Statistic!R"&amp;COUNTA(Statistic!$A:$A)-ROW()+1&amp;"C"&amp;COLUMN(),FALSE)</f>
        <v>0.12812324536777092</v>
      </c>
      <c r="N123" s="10">
        <f ca="1">INDIRECT("Statistic!R"&amp;COUNTA(Statistic!$A:$A)-ROW()+1&amp;"C"&amp;COLUMN(),FALSE)</f>
        <v>0.10538321167883212</v>
      </c>
      <c r="O123" s="10">
        <f ca="1">INDIRECT("Statistic!R"&amp;COUNTA(Statistic!$A:$A)-ROW()+1&amp;"C"&amp;COLUMN(),FALSE)</f>
        <v>0</v>
      </c>
      <c r="P123" s="10">
        <f ca="1">INDIRECT("Statistic!R"&amp;COUNTA(Statistic!$A:$A)-ROW()+1&amp;"C"&amp;COLUMN(),FALSE)</f>
        <v>4.7169795804280372E-2</v>
      </c>
      <c r="Q123">
        <f ca="1">INDIRECT("Statistic!R"&amp;COUNTA(Statistic!$A:$A)-ROW()+1&amp;"C"&amp;COLUMN(),FALSE)</f>
        <v>16</v>
      </c>
      <c r="R123">
        <f ca="1">INDIRECT("Statistic!R"&amp;COUNTA(Statistic!$A:$A)-ROW()+1&amp;"C"&amp;COLUMN(),FALSE)</f>
        <v>30</v>
      </c>
      <c r="S123">
        <f ca="1">INDIRECT("Statistic!R"&amp;COUNTA(Statistic!$A:$A)-ROW()+1&amp;"C"&amp;COLUMN(),FALSE)</f>
        <v>46</v>
      </c>
      <c r="T123">
        <f ca="1">INDIRECT("Statistic!R"&amp;COUNTA(Statistic!$A:$A)-ROW()+1&amp;"C"&amp;COLUMN(),FALSE)</f>
        <v>32</v>
      </c>
      <c r="U123">
        <f ca="1">INDIRECT("Statistic!R"&amp;COUNTA(Statistic!$A:$A)-ROW()+1&amp;"C"&amp;COLUMN(),FALSE)</f>
        <v>8</v>
      </c>
      <c r="V123">
        <f ca="1">INDIRECT("Statistic!R"&amp;COUNTA(Statistic!$A:$A)-ROW()+1&amp;"C"&amp;COLUMN(),FALSE)</f>
        <v>1</v>
      </c>
      <c r="W123">
        <f ca="1">INDIRECT("Statistic!R"&amp;COUNTA(Statistic!$A:$A)-ROW()+1&amp;"C"&amp;COLUMN(),FALSE)</f>
        <v>8</v>
      </c>
    </row>
    <row r="124" spans="1:23" x14ac:dyDescent="0.25">
      <c r="A124" s="9">
        <f ca="1">INDIRECT("Statistic!R"&amp;COUNTA(Statistic!$A:$A)-ROW()+1&amp;"C"&amp;COLUMN(),FALSE)</f>
        <v>38996</v>
      </c>
      <c r="B124" s="10">
        <f ca="1">INDIRECT("Statistic!R"&amp;COUNTA(Statistic!$A:$A)-ROW()+1&amp;"C"&amp;COLUMN(),FALSE)</f>
        <v>1.2753623188405797E-2</v>
      </c>
      <c r="C124" s="10">
        <f ca="1">INDIRECT("Statistic!R"&amp;COUNTA(Statistic!$A:$A)-ROW()+1&amp;"C"&amp;COLUMN(),FALSE)</f>
        <v>2.318840579710145E-2</v>
      </c>
      <c r="D124" s="10">
        <f ca="1">INDIRECT("Statistic!R"&amp;COUNTA(Statistic!$A:$A)-ROW()+1&amp;"C"&amp;COLUMN(),FALSE)</f>
        <v>5.2173913043478256E-3</v>
      </c>
      <c r="E124" s="10">
        <f ca="1">INDIRECT("Statistic!R"&amp;COUNTA(Statistic!$A:$A)-ROW()+1&amp;"C"&amp;COLUMN(),FALSE)</f>
        <v>1.4130434782608697E-2</v>
      </c>
      <c r="F124" s="10">
        <f ca="1">INDIRECT("Statistic!R"&amp;COUNTA(Statistic!$A:$A)-ROW()+1&amp;"C"&amp;COLUMN(),FALSE)</f>
        <v>1.2648221343873518E-2</v>
      </c>
      <c r="G124" s="10">
        <f ca="1">INDIRECT("Statistic!R"&amp;COUNTA(Statistic!$A:$A)-ROW()+1&amp;"C"&amp;COLUMN(),FALSE)</f>
        <v>5.9841047218326317E-2</v>
      </c>
      <c r="H124" s="10">
        <f ca="1">INDIRECT("Statistic!R"&amp;COUNTA(Statistic!$A:$A)-ROW()+1&amp;"C"&amp;COLUMN(),FALSE)</f>
        <v>2.6301663982823402E-2</v>
      </c>
      <c r="I124" s="10">
        <f ca="1">INDIRECT("Statistic!R"&amp;COUNTA(Statistic!$A:$A)-ROW()+1&amp;"C"&amp;COLUMN(),FALSE)</f>
        <v>6.7938076416337284E-2</v>
      </c>
      <c r="J124" s="10">
        <f ca="1">INDIRECT("Statistic!R"&amp;COUNTA(Statistic!$A:$A)-ROW()+1&amp;"C"&amp;COLUMN(),FALSE)</f>
        <v>2.6006441223832527E-2</v>
      </c>
      <c r="K124" s="10">
        <f ca="1">INDIRECT("Statistic!R"&amp;COUNTA(Statistic!$A:$A)-ROW()+1&amp;"C"&amp;COLUMN(),FALSE)</f>
        <v>1.5345268542199487E-3</v>
      </c>
      <c r="L124" s="10">
        <f ca="1">INDIRECT("Statistic!R"&amp;COUNTA(Statistic!$A:$A)-ROW()+1&amp;"C"&amp;COLUMN(),FALSE)</f>
        <v>1.0744785937064157E-2</v>
      </c>
      <c r="M124" s="10">
        <f ca="1">INDIRECT("Statistic!R"&amp;COUNTA(Statistic!$A:$A)-ROW()+1&amp;"C"&amp;COLUMN(),FALSE)</f>
        <v>8.6142711201149719E-2</v>
      </c>
      <c r="N124" s="10">
        <f ca="1">INDIRECT("Statistic!R"&amp;COUNTA(Statistic!$A:$A)-ROW()+1&amp;"C"&amp;COLUMN(),FALSE)</f>
        <v>0.10062111801242236</v>
      </c>
      <c r="O124" s="10">
        <f ca="1">INDIRECT("Statistic!R"&amp;COUNTA(Statistic!$A:$A)-ROW()+1&amp;"C"&amp;COLUMN(),FALSE)</f>
        <v>0</v>
      </c>
      <c r="P124" s="10">
        <f ca="1">INDIRECT("Statistic!R"&amp;COUNTA(Statistic!$A:$A)-ROW()+1&amp;"C"&amp;COLUMN(),FALSE)</f>
        <v>4.5582470147919794E-2</v>
      </c>
      <c r="Q124">
        <f ca="1">INDIRECT("Statistic!R"&amp;COUNTA(Statistic!$A:$A)-ROW()+1&amp;"C"&amp;COLUMN(),FALSE)</f>
        <v>18</v>
      </c>
      <c r="R124">
        <f ca="1">INDIRECT("Statistic!R"&amp;COUNTA(Statistic!$A:$A)-ROW()+1&amp;"C"&amp;COLUMN(),FALSE)</f>
        <v>3</v>
      </c>
      <c r="S124">
        <f ca="1">INDIRECT("Statistic!R"&amp;COUNTA(Statistic!$A:$A)-ROW()+1&amp;"C"&amp;COLUMN(),FALSE)</f>
        <v>35</v>
      </c>
      <c r="T124">
        <f ca="1">INDIRECT("Statistic!R"&amp;COUNTA(Statistic!$A:$A)-ROW()+1&amp;"C"&amp;COLUMN(),FALSE)</f>
        <v>15</v>
      </c>
      <c r="U124">
        <f ca="1">INDIRECT("Statistic!R"&amp;COUNTA(Statistic!$A:$A)-ROW()+1&amp;"C"&amp;COLUMN(),FALSE)</f>
        <v>19</v>
      </c>
      <c r="V124">
        <f ca="1">INDIRECT("Statistic!R"&amp;COUNTA(Statistic!$A:$A)-ROW()+1&amp;"C"&amp;COLUMN(),FALSE)</f>
        <v>5</v>
      </c>
      <c r="W124">
        <f ca="1">INDIRECT("Statistic!R"&amp;COUNTA(Statistic!$A:$A)-ROW()+1&amp;"C"&amp;COLUMN(),FALSE)</f>
        <v>8</v>
      </c>
    </row>
    <row r="125" spans="1:23" x14ac:dyDescent="0.25">
      <c r="A125" s="9">
        <f ca="1">INDIRECT("Statistic!R"&amp;COUNTA(Statistic!$A:$A)-ROW()+1&amp;"C"&amp;COLUMN(),FALSE)</f>
        <v>39003</v>
      </c>
      <c r="B125" s="10">
        <f ca="1">INDIRECT("Statistic!R"&amp;COUNTA(Statistic!$A:$A)-ROW()+1&amp;"C"&amp;COLUMN(),FALSE)</f>
        <v>1.1191047162270184E-2</v>
      </c>
      <c r="C125" s="10">
        <f ca="1">INDIRECT("Statistic!R"&amp;COUNTA(Statistic!$A:$A)-ROW()+1&amp;"C"&amp;COLUMN(),FALSE)</f>
        <v>6.3309352517985614E-3</v>
      </c>
      <c r="D125" s="10">
        <f ca="1">INDIRECT("Statistic!R"&amp;COUNTA(Statistic!$A:$A)-ROW()+1&amp;"C"&amp;COLUMN(),FALSE)</f>
        <v>7.7937649880095924E-3</v>
      </c>
      <c r="E125" s="10">
        <f ca="1">INDIRECT("Statistic!R"&amp;COUNTA(Statistic!$A:$A)-ROW()+1&amp;"C"&amp;COLUMN(),FALSE)</f>
        <v>1.5587529976019182E-3</v>
      </c>
      <c r="F125" s="10">
        <f ca="1">INDIRECT("Statistic!R"&amp;COUNTA(Statistic!$A:$A)-ROW()+1&amp;"C"&amp;COLUMN(),FALSE)</f>
        <v>1.4126880313930675E-2</v>
      </c>
      <c r="G125" s="10">
        <f ca="1">INDIRECT("Statistic!R"&amp;COUNTA(Statistic!$A:$A)-ROW()+1&amp;"C"&amp;COLUMN(),FALSE)</f>
        <v>6.6980898040188544E-2</v>
      </c>
      <c r="H125" s="10">
        <f ca="1">INDIRECT("Statistic!R"&amp;COUNTA(Statistic!$A:$A)-ROW()+1&amp;"C"&amp;COLUMN(),FALSE)</f>
        <v>4.8179638107695662E-2</v>
      </c>
      <c r="I125" s="10">
        <f ca="1">INDIRECT("Statistic!R"&amp;COUNTA(Statistic!$A:$A)-ROW()+1&amp;"C"&amp;COLUMN(),FALSE)</f>
        <v>4.1001380713610931E-2</v>
      </c>
      <c r="J125" s="10">
        <f ca="1">INDIRECT("Statistic!R"&amp;COUNTA(Statistic!$A:$A)-ROW()+1&amp;"C"&amp;COLUMN(),FALSE)</f>
        <v>2.7338129496402876E-2</v>
      </c>
      <c r="K125" s="10">
        <f ca="1">INDIRECT("Statistic!R"&amp;COUNTA(Statistic!$A:$A)-ROW()+1&amp;"C"&amp;COLUMN(),FALSE)</f>
        <v>1.5287769784172662E-3</v>
      </c>
      <c r="L125" s="10">
        <f ca="1">INDIRECT("Statistic!R"&amp;COUNTA(Statistic!$A:$A)-ROW()+1&amp;"C"&amp;COLUMN(),FALSE)</f>
        <v>1.0201188470755291E-2</v>
      </c>
      <c r="M125" s="10">
        <f ca="1">INDIRECT("Statistic!R"&amp;COUNTA(Statistic!$A:$A)-ROW()+1&amp;"C"&amp;COLUMN(),FALSE)</f>
        <v>0.11516053614788421</v>
      </c>
      <c r="N125" s="10">
        <f ca="1">INDIRECT("Statistic!R"&amp;COUNTA(Statistic!$A:$A)-ROW()+1&amp;"C"&amp;COLUMN(),FALSE)</f>
        <v>0.11469681397738951</v>
      </c>
      <c r="O125" s="10">
        <f ca="1">INDIRECT("Statistic!R"&amp;COUNTA(Statistic!$A:$A)-ROW()+1&amp;"C"&amp;COLUMN(),FALSE)</f>
        <v>0</v>
      </c>
      <c r="P125" s="10">
        <f ca="1">INDIRECT("Statistic!R"&amp;COUNTA(Statistic!$A:$A)-ROW()+1&amp;"C"&amp;COLUMN(),FALSE)</f>
        <v>5.1125604334170349E-2</v>
      </c>
      <c r="Q125">
        <f ca="1">INDIRECT("Statistic!R"&amp;COUNTA(Statistic!$A:$A)-ROW()+1&amp;"C"&amp;COLUMN(),FALSE)</f>
        <v>20</v>
      </c>
      <c r="R125">
        <f ca="1">INDIRECT("Statistic!R"&amp;COUNTA(Statistic!$A:$A)-ROW()+1&amp;"C"&amp;COLUMN(),FALSE)</f>
        <v>30</v>
      </c>
      <c r="S125">
        <f ca="1">INDIRECT("Statistic!R"&amp;COUNTA(Statistic!$A:$A)-ROW()+1&amp;"C"&amp;COLUMN(),FALSE)</f>
        <v>28</v>
      </c>
      <c r="T125">
        <f ca="1">INDIRECT("Statistic!R"&amp;COUNTA(Statistic!$A:$A)-ROW()+1&amp;"C"&amp;COLUMN(),FALSE)</f>
        <v>48</v>
      </c>
      <c r="U125">
        <f ca="1">INDIRECT("Statistic!R"&amp;COUNTA(Statistic!$A:$A)-ROW()+1&amp;"C"&amp;COLUMN(),FALSE)</f>
        <v>15</v>
      </c>
      <c r="V125">
        <f ca="1">INDIRECT("Statistic!R"&amp;COUNTA(Statistic!$A:$A)-ROW()+1&amp;"C"&amp;COLUMN(),FALSE)</f>
        <v>5</v>
      </c>
      <c r="W125">
        <f ca="1">INDIRECT("Statistic!R"&amp;COUNTA(Statistic!$A:$A)-ROW()+1&amp;"C"&amp;COLUMN(),FALSE)</f>
        <v>7</v>
      </c>
    </row>
    <row r="126" spans="1:23" x14ac:dyDescent="0.25">
      <c r="A126" s="9">
        <f ca="1">INDIRECT("Statistic!R"&amp;COUNTA(Statistic!$A:$A)-ROW()+1&amp;"C"&amp;COLUMN(),FALSE)</f>
        <v>39010</v>
      </c>
      <c r="B126" s="10">
        <f ca="1">INDIRECT("Statistic!R"&amp;COUNTA(Statistic!$A:$A)-ROW()+1&amp;"C"&amp;COLUMN(),FALSE)</f>
        <v>1.0588235294117647E-2</v>
      </c>
      <c r="C126" s="10">
        <f ca="1">INDIRECT("Statistic!R"&amp;COUNTA(Statistic!$A:$A)-ROW()+1&amp;"C"&amp;COLUMN(),FALSE)</f>
        <v>2.1428571428571429E-2</v>
      </c>
      <c r="D126" s="10">
        <f ca="1">INDIRECT("Statistic!R"&amp;COUNTA(Statistic!$A:$A)-ROW()+1&amp;"C"&amp;COLUMN(),FALSE)</f>
        <v>1.8461538461538463E-2</v>
      </c>
      <c r="E126" s="10">
        <f ca="1">INDIRECT("Statistic!R"&amp;COUNTA(Statistic!$A:$A)-ROW()+1&amp;"C"&amp;COLUMN(),FALSE)</f>
        <v>4.7142857142857143E-3</v>
      </c>
      <c r="F126" s="10">
        <f ca="1">INDIRECT("Statistic!R"&amp;COUNTA(Statistic!$A:$A)-ROW()+1&amp;"C"&amp;COLUMN(),FALSE)</f>
        <v>1.5178571428571428E-2</v>
      </c>
      <c r="G126" s="10">
        <f ca="1">INDIRECT("Statistic!R"&amp;COUNTA(Statistic!$A:$A)-ROW()+1&amp;"C"&amp;COLUMN(),FALSE)</f>
        <v>2.2142857142857145E-2</v>
      </c>
      <c r="H126" s="10">
        <f ca="1">INDIRECT("Statistic!R"&amp;COUNTA(Statistic!$A:$A)-ROW()+1&amp;"C"&amp;COLUMN(),FALSE)</f>
        <v>0.12122448979591835</v>
      </c>
      <c r="I126" s="10">
        <f ca="1">INDIRECT("Statistic!R"&amp;COUNTA(Statistic!$A:$A)-ROW()+1&amp;"C"&amp;COLUMN(),FALSE)</f>
        <v>7.0371202327084686E-2</v>
      </c>
      <c r="J126" s="10">
        <f ca="1">INDIRECT("Statistic!R"&amp;COUNTA(Statistic!$A:$A)-ROW()+1&amp;"C"&amp;COLUMN(),FALSE)</f>
        <v>2.7142857142857142E-2</v>
      </c>
      <c r="K126" s="10">
        <f ca="1">INDIRECT("Statistic!R"&amp;COUNTA(Statistic!$A:$A)-ROW()+1&amp;"C"&amp;COLUMN(),FALSE)</f>
        <v>1.5384615384615387E-3</v>
      </c>
      <c r="L126" s="10">
        <f ca="1">INDIRECT("Statistic!R"&amp;COUNTA(Statistic!$A:$A)-ROW()+1&amp;"C"&amp;COLUMN(),FALSE)</f>
        <v>1.0468690149415396E-2</v>
      </c>
      <c r="M126" s="10">
        <f ca="1">INDIRECT("Statistic!R"&amp;COUNTA(Statistic!$A:$A)-ROW()+1&amp;"C"&amp;COLUMN(),FALSE)</f>
        <v>0.14336734693877551</v>
      </c>
      <c r="N126" s="10">
        <f ca="1">INDIRECT("Statistic!R"&amp;COUNTA(Statistic!$A:$A)-ROW()+1&amp;"C"&amp;COLUMN(),FALSE)</f>
        <v>0.12471042471042471</v>
      </c>
      <c r="O126" s="10">
        <f ca="1">INDIRECT("Statistic!R"&amp;COUNTA(Statistic!$A:$A)-ROW()+1&amp;"C"&amp;COLUMN(),FALSE)</f>
        <v>0</v>
      </c>
      <c r="P126" s="10">
        <f ca="1">INDIRECT("Statistic!R"&amp;COUNTA(Statistic!$A:$A)-ROW()+1&amp;"C"&amp;COLUMN(),FALSE)</f>
        <v>5.1370729206292792E-2</v>
      </c>
      <c r="Q126">
        <f ca="1">INDIRECT("Statistic!R"&amp;COUNTA(Statistic!$A:$A)-ROW()+1&amp;"C"&amp;COLUMN(),FALSE)</f>
        <v>24</v>
      </c>
      <c r="R126">
        <f ca="1">INDIRECT("Statistic!R"&amp;COUNTA(Statistic!$A:$A)-ROW()+1&amp;"C"&amp;COLUMN(),FALSE)</f>
        <v>5</v>
      </c>
      <c r="S126">
        <f ca="1">INDIRECT("Statistic!R"&amp;COUNTA(Statistic!$A:$A)-ROW()+1&amp;"C"&amp;COLUMN(),FALSE)</f>
        <v>8</v>
      </c>
      <c r="T126">
        <f ca="1">INDIRECT("Statistic!R"&amp;COUNTA(Statistic!$A:$A)-ROW()+1&amp;"C"&amp;COLUMN(),FALSE)</f>
        <v>37</v>
      </c>
      <c r="U126">
        <f ca="1">INDIRECT("Statistic!R"&amp;COUNTA(Statistic!$A:$A)-ROW()+1&amp;"C"&amp;COLUMN(),FALSE)</f>
        <v>13</v>
      </c>
      <c r="V126">
        <f ca="1">INDIRECT("Statistic!R"&amp;COUNTA(Statistic!$A:$A)-ROW()+1&amp;"C"&amp;COLUMN(),FALSE)</f>
        <v>9</v>
      </c>
      <c r="W126">
        <f ca="1">INDIRECT("Statistic!R"&amp;COUNTA(Statistic!$A:$A)-ROW()+1&amp;"C"&amp;COLUMN(),FALSE)</f>
        <v>2</v>
      </c>
    </row>
    <row r="127" spans="1:23" x14ac:dyDescent="0.25">
      <c r="A127" s="9">
        <f ca="1">INDIRECT("Statistic!R"&amp;COUNTA(Statistic!$A:$A)-ROW()+1&amp;"C"&amp;COLUMN(),FALSE)</f>
        <v>39017</v>
      </c>
      <c r="B127" s="10">
        <f ca="1">INDIRECT("Statistic!R"&amp;COUNTA(Statistic!$A:$A)-ROW()+1&amp;"C"&amp;COLUMN(),FALSE)</f>
        <v>1.0425531914893617E-2</v>
      </c>
      <c r="C127" s="10">
        <f ca="1">INDIRECT("Statistic!R"&amp;COUNTA(Statistic!$A:$A)-ROW()+1&amp;"C"&amp;COLUMN(),FALSE)</f>
        <v>1.82370820668693E-2</v>
      </c>
      <c r="D127" s="10">
        <f ca="1">INDIRECT("Statistic!R"&amp;COUNTA(Statistic!$A:$A)-ROW()+1&amp;"C"&amp;COLUMN(),FALSE)</f>
        <v>2.1182033096926716E-2</v>
      </c>
      <c r="E127" s="10">
        <f ca="1">INDIRECT("Statistic!R"&amp;COUNTA(Statistic!$A:$A)-ROW()+1&amp;"C"&amp;COLUMN(),FALSE)</f>
        <v>1.9669030732860523E-2</v>
      </c>
      <c r="F127" s="10">
        <f ca="1">INDIRECT("Statistic!R"&amp;COUNTA(Statistic!$A:$A)-ROW()+1&amp;"C"&amp;COLUMN(),FALSE)</f>
        <v>2.9550827423167853E-2</v>
      </c>
      <c r="G127" s="10">
        <f ca="1">INDIRECT("Statistic!R"&amp;COUNTA(Statistic!$A:$A)-ROW()+1&amp;"C"&amp;COLUMN(),FALSE)</f>
        <v>6.2167553191489366E-2</v>
      </c>
      <c r="H127" s="10">
        <f ca="1">INDIRECT("Statistic!R"&amp;COUNTA(Statistic!$A:$A)-ROW()+1&amp;"C"&amp;COLUMN(),FALSE)</f>
        <v>5.8763931104356633E-2</v>
      </c>
      <c r="I127" s="10">
        <f ca="1">INDIRECT("Statistic!R"&amp;COUNTA(Statistic!$A:$A)-ROW()+1&amp;"C"&amp;COLUMN(),FALSE)</f>
        <v>9.9064505234718006E-2</v>
      </c>
      <c r="J127" s="10">
        <f ca="1">INDIRECT("Statistic!R"&amp;COUNTA(Statistic!$A:$A)-ROW()+1&amp;"C"&amp;COLUMN(),FALSE)</f>
        <v>2.9550827423167853E-2</v>
      </c>
      <c r="K127" s="10">
        <f ca="1">INDIRECT("Statistic!R"&amp;COUNTA(Statistic!$A:$A)-ROW()+1&amp;"C"&amp;COLUMN(),FALSE)</f>
        <v>1.5473887814313346E-3</v>
      </c>
      <c r="L127" s="10">
        <f ca="1">INDIRECT("Statistic!R"&amp;COUNTA(Statistic!$A:$A)-ROW()+1&amp;"C"&amp;COLUMN(),FALSE)</f>
        <v>1.0392233463110105E-2</v>
      </c>
      <c r="M127" s="10">
        <f ca="1">INDIRECT("Statistic!R"&amp;COUNTA(Statistic!$A:$A)-ROW()+1&amp;"C"&amp;COLUMN(),FALSE)</f>
        <v>0.12093148429584599</v>
      </c>
      <c r="N127" s="10">
        <f ca="1">INDIRECT("Statistic!R"&amp;COUNTA(Statistic!$A:$A)-ROW()+1&amp;"C"&amp;COLUMN(),FALSE)</f>
        <v>0.12746789342534023</v>
      </c>
      <c r="O127" s="10">
        <f ca="1">INDIRECT("Statistic!R"&amp;COUNTA(Statistic!$A:$A)-ROW()+1&amp;"C"&amp;COLUMN(),FALSE)</f>
        <v>0</v>
      </c>
      <c r="P127" s="10">
        <f ca="1">INDIRECT("Statistic!R"&amp;COUNTA(Statistic!$A:$A)-ROW()+1&amp;"C"&amp;COLUMN(),FALSE)</f>
        <v>4.8887382292851812E-2</v>
      </c>
      <c r="Q127">
        <f ca="1">INDIRECT("Statistic!R"&amp;COUNTA(Statistic!$A:$A)-ROW()+1&amp;"C"&amp;COLUMN(),FALSE)</f>
        <v>24</v>
      </c>
      <c r="R127">
        <f ca="1">INDIRECT("Statistic!R"&amp;COUNTA(Statistic!$A:$A)-ROW()+1&amp;"C"&amp;COLUMN(),FALSE)</f>
        <v>8</v>
      </c>
      <c r="S127">
        <f ca="1">INDIRECT("Statistic!R"&amp;COUNTA(Statistic!$A:$A)-ROW()+1&amp;"C"&amp;COLUMN(),FALSE)</f>
        <v>5</v>
      </c>
      <c r="T127">
        <f ca="1">INDIRECT("Statistic!R"&amp;COUNTA(Statistic!$A:$A)-ROW()+1&amp;"C"&amp;COLUMN(),FALSE)</f>
        <v>6</v>
      </c>
      <c r="U127">
        <f ca="1">INDIRECT("Statistic!R"&amp;COUNTA(Statistic!$A:$A)-ROW()+1&amp;"C"&amp;COLUMN(),FALSE)</f>
        <v>1</v>
      </c>
      <c r="V127">
        <f ca="1">INDIRECT("Statistic!R"&amp;COUNTA(Statistic!$A:$A)-ROW()+1&amp;"C"&amp;COLUMN(),FALSE)</f>
        <v>5</v>
      </c>
      <c r="W127">
        <f ca="1">INDIRECT("Statistic!R"&amp;COUNTA(Statistic!$A:$A)-ROW()+1&amp;"C"&amp;COLUMN(),FALSE)</f>
        <v>6</v>
      </c>
    </row>
    <row r="128" spans="1:23" x14ac:dyDescent="0.25">
      <c r="A128" s="9">
        <f ca="1">INDIRECT("Statistic!R"&amp;COUNTA(Statistic!$A:$A)-ROW()+1&amp;"C"&amp;COLUMN(),FALSE)</f>
        <v>39024</v>
      </c>
      <c r="B128" s="10">
        <f ca="1">INDIRECT("Statistic!R"&amp;COUNTA(Statistic!$A:$A)-ROW()+1&amp;"C"&amp;COLUMN(),FALSE)</f>
        <v>8.9788732394366199E-3</v>
      </c>
      <c r="C128" s="10">
        <f ca="1">INDIRECT("Statistic!R"&amp;COUNTA(Statistic!$A:$A)-ROW()+1&amp;"C"&amp;COLUMN(),FALSE)</f>
        <v>1.4084507042253521E-2</v>
      </c>
      <c r="D128" s="10">
        <f ca="1">INDIRECT("Statistic!R"&amp;COUNTA(Statistic!$A:$A)-ROW()+1&amp;"C"&amp;COLUMN(),FALSE)</f>
        <v>9.1007583965330464E-3</v>
      </c>
      <c r="E128" s="10">
        <f ca="1">INDIRECT("Statistic!R"&amp;COUNTA(Statistic!$A:$A)-ROW()+1&amp;"C"&amp;COLUMN(),FALSE)</f>
        <v>2.7963400843014287E-3</v>
      </c>
      <c r="F128" s="10">
        <f ca="1">INDIRECT("Statistic!R"&amp;COUNTA(Statistic!$A:$A)-ROW()+1&amp;"C"&amp;COLUMN(),FALSE)</f>
        <v>1.5090543259557344E-2</v>
      </c>
      <c r="G128" s="10">
        <f ca="1">INDIRECT("Statistic!R"&amp;COUNTA(Statistic!$A:$A)-ROW()+1&amp;"C"&amp;COLUMN(),FALSE)</f>
        <v>3.9981826442526125E-2</v>
      </c>
      <c r="H128" s="10">
        <f ca="1">INDIRECT("Statistic!R"&amp;COUNTA(Statistic!$A:$A)-ROW()+1&amp;"C"&amp;COLUMN(),FALSE)</f>
        <v>8.75251509054326E-2</v>
      </c>
      <c r="I128" s="10">
        <f ca="1">INDIRECT("Statistic!R"&amp;COUNTA(Statistic!$A:$A)-ROW()+1&amp;"C"&amp;COLUMN(),FALSE)</f>
        <v>5.0051022022081962E-2</v>
      </c>
      <c r="J128" s="10">
        <f ca="1">INDIRECT("Statistic!R"&amp;COUNTA(Statistic!$A:$A)-ROW()+1&amp;"C"&amp;COLUMN(),FALSE)</f>
        <v>2.6760563380281689E-2</v>
      </c>
      <c r="K128" s="10">
        <f ca="1">INDIRECT("Statistic!R"&amp;COUNTA(Statistic!$A:$A)-ROW()+1&amp;"C"&amp;COLUMN(),FALSE)</f>
        <v>1.4964788732394366E-3</v>
      </c>
      <c r="L128" s="10">
        <f ca="1">INDIRECT("Statistic!R"&amp;COUNTA(Statistic!$A:$A)-ROW()+1&amp;"C"&amp;COLUMN(),FALSE)</f>
        <v>9.7282696004327707E-3</v>
      </c>
      <c r="M128" s="10">
        <f ca="1">INDIRECT("Statistic!R"&amp;COUNTA(Statistic!$A:$A)-ROW()+1&amp;"C"&amp;COLUMN(),FALSE)</f>
        <v>0.12750697734795874</v>
      </c>
      <c r="N128" s="10">
        <f ca="1">INDIRECT("Statistic!R"&amp;COUNTA(Statistic!$A:$A)-ROW()+1&amp;"C"&amp;COLUMN(),FALSE)</f>
        <v>0.13018652455272173</v>
      </c>
      <c r="O128" s="10">
        <f ca="1">INDIRECT("Statistic!R"&amp;COUNTA(Statistic!$A:$A)-ROW()+1&amp;"C"&amp;COLUMN(),FALSE)</f>
        <v>0</v>
      </c>
      <c r="P128" s="10">
        <f ca="1">INDIRECT("Statistic!R"&amp;COUNTA(Statistic!$A:$A)-ROW()+1&amp;"C"&amp;COLUMN(),FALSE)</f>
        <v>4.9137611883550709E-2</v>
      </c>
      <c r="Q128">
        <f ca="1">INDIRECT("Statistic!R"&amp;COUNTA(Statistic!$A:$A)-ROW()+1&amp;"C"&amp;COLUMN(),FALSE)</f>
        <v>25</v>
      </c>
      <c r="R128">
        <f ca="1">INDIRECT("Statistic!R"&amp;COUNTA(Statistic!$A:$A)-ROW()+1&amp;"C"&amp;COLUMN(),FALSE)</f>
        <v>11</v>
      </c>
      <c r="S128">
        <f ca="1">INDIRECT("Statistic!R"&amp;COUNTA(Statistic!$A:$A)-ROW()+1&amp;"C"&amp;COLUMN(),FALSE)</f>
        <v>24</v>
      </c>
      <c r="T128">
        <f ca="1">INDIRECT("Statistic!R"&amp;COUNTA(Statistic!$A:$A)-ROW()+1&amp;"C"&amp;COLUMN(),FALSE)</f>
        <v>47</v>
      </c>
      <c r="U128">
        <f ca="1">INDIRECT("Statistic!R"&amp;COUNTA(Statistic!$A:$A)-ROW()+1&amp;"C"&amp;COLUMN(),FALSE)</f>
        <v>10</v>
      </c>
      <c r="V128">
        <f ca="1">INDIRECT("Statistic!R"&amp;COUNTA(Statistic!$A:$A)-ROW()+1&amp;"C"&amp;COLUMN(),FALSE)</f>
        <v>7</v>
      </c>
      <c r="W128">
        <f ca="1">INDIRECT("Statistic!R"&amp;COUNTA(Statistic!$A:$A)-ROW()+1&amp;"C"&amp;COLUMN(),FALSE)</f>
        <v>2</v>
      </c>
    </row>
    <row r="129" spans="1:23" x14ac:dyDescent="0.25">
      <c r="A129" s="9">
        <f ca="1">INDIRECT("Statistic!R"&amp;COUNTA(Statistic!$A:$A)-ROW()+1&amp;"C"&amp;COLUMN(),FALSE)</f>
        <v>39031</v>
      </c>
      <c r="B129" s="10">
        <f ca="1">INDIRECT("Statistic!R"&amp;COUNTA(Statistic!$A:$A)-ROW()+1&amp;"C"&amp;COLUMN(),FALSE)</f>
        <v>1.5061861215707371E-2</v>
      </c>
      <c r="C129" s="10">
        <f ca="1">INDIRECT("Statistic!R"&amp;COUNTA(Statistic!$A:$A)-ROW()+1&amp;"C"&amp;COLUMN(),FALSE)</f>
        <v>2.6573426573426574E-2</v>
      </c>
      <c r="D129" s="10">
        <f ca="1">INDIRECT("Statistic!R"&amp;COUNTA(Statistic!$A:$A)-ROW()+1&amp;"C"&amp;COLUMN(),FALSE)</f>
        <v>1.3731722822631914E-2</v>
      </c>
      <c r="E129" s="10">
        <f ca="1">INDIRECT("Statistic!R"&amp;COUNTA(Statistic!$A:$A)-ROW()+1&amp;"C"&amp;COLUMN(),FALSE)</f>
        <v>4.662004662004662E-3</v>
      </c>
      <c r="F129" s="10">
        <f ca="1">INDIRECT("Statistic!R"&amp;COUNTA(Statistic!$A:$A)-ROW()+1&amp;"C"&amp;COLUMN(),FALSE)</f>
        <v>1.3636363636363636E-2</v>
      </c>
      <c r="G129" s="10">
        <f ca="1">INDIRECT("Statistic!R"&amp;COUNTA(Statistic!$A:$A)-ROW()+1&amp;"C"&amp;COLUMN(),FALSE)</f>
        <v>7.6619033140772272E-2</v>
      </c>
      <c r="H129" s="10">
        <f ca="1">INDIRECT("Statistic!R"&amp;COUNTA(Statistic!$A:$A)-ROW()+1&amp;"C"&amp;COLUMN(),FALSE)</f>
        <v>2.5240384615384616E-2</v>
      </c>
      <c r="I129" s="10">
        <f ca="1">INDIRECT("Statistic!R"&amp;COUNTA(Statistic!$A:$A)-ROW()+1&amp;"C"&amp;COLUMN(),FALSE)</f>
        <v>7.3665378910134166E-2</v>
      </c>
      <c r="J129" s="10">
        <f ca="1">INDIRECT("Statistic!R"&amp;COUNTA(Statistic!$A:$A)-ROW()+1&amp;"C"&amp;COLUMN(),FALSE)</f>
        <v>2.6573426573426574E-2</v>
      </c>
      <c r="K129" s="10">
        <f ca="1">INDIRECT("Statistic!R"&amp;COUNTA(Statistic!$A:$A)-ROW()+1&amp;"C"&amp;COLUMN(),FALSE)</f>
        <v>1.0911074740861976E-3</v>
      </c>
      <c r="L129" s="10">
        <f ca="1">INDIRECT("Statistic!R"&amp;COUNTA(Statistic!$A:$A)-ROW()+1&amp;"C"&amp;COLUMN(),FALSE)</f>
        <v>9.8594494760418545E-3</v>
      </c>
      <c r="M129" s="10">
        <f ca="1">INDIRECT("Statistic!R"&amp;COUNTA(Statistic!$A:$A)-ROW()+1&amp;"C"&amp;COLUMN(),FALSE)</f>
        <v>0.10185941775615689</v>
      </c>
      <c r="N129" s="10">
        <f ca="1">INDIRECT("Statistic!R"&amp;COUNTA(Statistic!$A:$A)-ROW()+1&amp;"C"&amp;COLUMN(),FALSE)</f>
        <v>0.12927612927612928</v>
      </c>
      <c r="O129" s="10">
        <f ca="1">INDIRECT("Statistic!R"&amp;COUNTA(Statistic!$A:$A)-ROW()+1&amp;"C"&amp;COLUMN(),FALSE)</f>
        <v>0</v>
      </c>
      <c r="P129" s="10">
        <f ca="1">INDIRECT("Statistic!R"&amp;COUNTA(Statistic!$A:$A)-ROW()+1&amp;"C"&amp;COLUMN(),FALSE)</f>
        <v>4.8756810464975014E-2</v>
      </c>
      <c r="Q129">
        <f ca="1">INDIRECT("Statistic!R"&amp;COUNTA(Statistic!$A:$A)-ROW()+1&amp;"C"&amp;COLUMN(),FALSE)</f>
        <v>10</v>
      </c>
      <c r="R129">
        <f ca="1">INDIRECT("Statistic!R"&amp;COUNTA(Statistic!$A:$A)-ROW()+1&amp;"C"&amp;COLUMN(),FALSE)</f>
        <v>1</v>
      </c>
      <c r="S129">
        <f ca="1">INDIRECT("Statistic!R"&amp;COUNTA(Statistic!$A:$A)-ROW()+1&amp;"C"&amp;COLUMN(),FALSE)</f>
        <v>13</v>
      </c>
      <c r="T129">
        <f ca="1">INDIRECT("Statistic!R"&amp;COUNTA(Statistic!$A:$A)-ROW()+1&amp;"C"&amp;COLUMN(),FALSE)</f>
        <v>35</v>
      </c>
      <c r="U129">
        <f ca="1">INDIRECT("Statistic!R"&amp;COUNTA(Statistic!$A:$A)-ROW()+1&amp;"C"&amp;COLUMN(),FALSE)</f>
        <v>14</v>
      </c>
      <c r="V129">
        <f ca="1">INDIRECT("Statistic!R"&amp;COUNTA(Statistic!$A:$A)-ROW()+1&amp;"C"&amp;COLUMN(),FALSE)</f>
        <v>5</v>
      </c>
      <c r="W129">
        <f ca="1">INDIRECT("Statistic!R"&amp;COUNTA(Statistic!$A:$A)-ROW()+1&amp;"C"&amp;COLUMN(),FALSE)</f>
        <v>8</v>
      </c>
    </row>
    <row r="130" spans="1:23" x14ac:dyDescent="0.25">
      <c r="A130" s="9">
        <f ca="1">INDIRECT("Statistic!R"&amp;COUNTA(Statistic!$A:$A)-ROW()+1&amp;"C"&amp;COLUMN(),FALSE)</f>
        <v>39038</v>
      </c>
      <c r="B130" s="10">
        <f ca="1">INDIRECT("Statistic!R"&amp;COUNTA(Statistic!$A:$A)-ROW()+1&amp;"C"&amp;COLUMN(),FALSE)</f>
        <v>2.6190476190476188E-2</v>
      </c>
      <c r="C130" s="10">
        <f ca="1">INDIRECT("Statistic!R"&amp;COUNTA(Statistic!$A:$A)-ROW()+1&amp;"C"&amp;COLUMN(),FALSE)</f>
        <v>1.6203703703703703E-3</v>
      </c>
      <c r="D130" s="10">
        <f ca="1">INDIRECT("Statistic!R"&amp;COUNTA(Statistic!$A:$A)-ROW()+1&amp;"C"&amp;COLUMN(),FALSE)</f>
        <v>8.9743589743589754E-3</v>
      </c>
      <c r="E130" s="10">
        <f ca="1">INDIRECT("Statistic!R"&amp;COUNTA(Statistic!$A:$A)-ROW()+1&amp;"C"&amp;COLUMN(),FALSE)</f>
        <v>7.6388888888888886E-3</v>
      </c>
      <c r="F130" s="10">
        <f ca="1">INDIRECT("Statistic!R"&amp;COUNTA(Statistic!$A:$A)-ROW()+1&amp;"C"&amp;COLUMN(),FALSE)</f>
        <v>2.9914529914529917E-3</v>
      </c>
      <c r="G130" s="10">
        <f ca="1">INDIRECT("Statistic!R"&amp;COUNTA(Statistic!$A:$A)-ROW()+1&amp;"C"&amp;COLUMN(),FALSE)</f>
        <v>1.8084490740740741E-2</v>
      </c>
      <c r="H130" s="10">
        <f ca="1">INDIRECT("Statistic!R"&amp;COUNTA(Statistic!$A:$A)-ROW()+1&amp;"C"&amp;COLUMN(),FALSE)</f>
        <v>9.6354166666666657E-2</v>
      </c>
      <c r="I130" s="10">
        <f ca="1">INDIRECT("Statistic!R"&amp;COUNTA(Statistic!$A:$A)-ROW()+1&amp;"C"&amp;COLUMN(),FALSE)</f>
        <v>4.7415547415547418E-2</v>
      </c>
      <c r="J130" s="10">
        <f ca="1">INDIRECT("Statistic!R"&amp;COUNTA(Statistic!$A:$A)-ROW()+1&amp;"C"&amp;COLUMN(),FALSE)</f>
        <v>2.6190476190476188E-2</v>
      </c>
      <c r="K130" s="10">
        <f ca="1">INDIRECT("Statistic!R"&amp;COUNTA(Statistic!$A:$A)-ROW()+1&amp;"C"&amp;COLUMN(),FALSE)</f>
        <v>1.488095238095238E-3</v>
      </c>
      <c r="L130" s="10">
        <f ca="1">INDIRECT("Statistic!R"&amp;COUNTA(Statistic!$A:$A)-ROW()+1&amp;"C"&amp;COLUMN(),FALSE)</f>
        <v>9.6797848563508742E-3</v>
      </c>
      <c r="M130" s="10">
        <f ca="1">INDIRECT("Statistic!R"&amp;COUNTA(Statistic!$A:$A)-ROW()+1&amp;"C"&amp;COLUMN(),FALSE)</f>
        <v>0.1144386574074074</v>
      </c>
      <c r="N130" s="10">
        <f ca="1">INDIRECT("Statistic!R"&amp;COUNTA(Statistic!$A:$A)-ROW()+1&amp;"C"&amp;COLUMN(),FALSE)</f>
        <v>0.13194444444444445</v>
      </c>
      <c r="O130" s="10">
        <f ca="1">INDIRECT("Statistic!R"&amp;COUNTA(Statistic!$A:$A)-ROW()+1&amp;"C"&amp;COLUMN(),FALSE)</f>
        <v>0</v>
      </c>
      <c r="P130" s="10">
        <f ca="1">INDIRECT("Statistic!R"&amp;COUNTA(Statistic!$A:$A)-ROW()+1&amp;"C"&amp;COLUMN(),FALSE)</f>
        <v>5.1643954351521769E-2</v>
      </c>
      <c r="Q130">
        <f ca="1">INDIRECT("Statistic!R"&amp;COUNTA(Statistic!$A:$A)-ROW()+1&amp;"C"&amp;COLUMN(),FALSE)</f>
        <v>1</v>
      </c>
      <c r="R130">
        <f ca="1">INDIRECT("Statistic!R"&amp;COUNTA(Statistic!$A:$A)-ROW()+1&amp;"C"&amp;COLUMN(),FALSE)</f>
        <v>48</v>
      </c>
      <c r="S130">
        <f ca="1">INDIRECT("Statistic!R"&amp;COUNTA(Statistic!$A:$A)-ROW()+1&amp;"C"&amp;COLUMN(),FALSE)</f>
        <v>24</v>
      </c>
      <c r="T130">
        <f ca="1">INDIRECT("Statistic!R"&amp;COUNTA(Statistic!$A:$A)-ROW()+1&amp;"C"&amp;COLUMN(),FALSE)</f>
        <v>26</v>
      </c>
      <c r="U130">
        <f ca="1">INDIRECT("Statistic!R"&amp;COUNTA(Statistic!$A:$A)-ROW()+1&amp;"C"&amp;COLUMN(),FALSE)</f>
        <v>43</v>
      </c>
      <c r="V130">
        <f ca="1">INDIRECT("Statistic!R"&amp;COUNTA(Statistic!$A:$A)-ROW()+1&amp;"C"&amp;COLUMN(),FALSE)</f>
        <v>9</v>
      </c>
      <c r="W130">
        <f ca="1">INDIRECT("Statistic!R"&amp;COUNTA(Statistic!$A:$A)-ROW()+1&amp;"C"&amp;COLUMN(),FALSE)</f>
        <v>2</v>
      </c>
    </row>
    <row r="131" spans="1:23" x14ac:dyDescent="0.25">
      <c r="A131" s="9">
        <f ca="1">INDIRECT("Statistic!R"&amp;COUNTA(Statistic!$A:$A)-ROW()+1&amp;"C"&amp;COLUMN(),FALSE)</f>
        <v>39045</v>
      </c>
      <c r="B131" s="10">
        <f ca="1">INDIRECT("Statistic!R"&amp;COUNTA(Statistic!$A:$A)-ROW()+1&amp;"C"&amp;COLUMN(),FALSE)</f>
        <v>1.0532915360501568E-2</v>
      </c>
      <c r="C131" s="10">
        <f ca="1">INDIRECT("Statistic!R"&amp;COUNTA(Statistic!$A:$A)-ROW()+1&amp;"C"&amp;COLUMN(),FALSE)</f>
        <v>5.8620689655172415E-3</v>
      </c>
      <c r="D131" s="10">
        <f ca="1">INDIRECT("Statistic!R"&amp;COUNTA(Statistic!$A:$A)-ROW()+1&amp;"C"&amp;COLUMN(),FALSE)</f>
        <v>6.6206896551724145E-3</v>
      </c>
      <c r="E131" s="10">
        <f ca="1">INDIRECT("Statistic!R"&amp;COUNTA(Statistic!$A:$A)-ROW()+1&amp;"C"&amp;COLUMN(),FALSE)</f>
        <v>7.5235109717868339E-3</v>
      </c>
      <c r="F131" s="10">
        <f ca="1">INDIRECT("Statistic!R"&amp;COUNTA(Statistic!$A:$A)-ROW()+1&amp;"C"&amp;COLUMN(),FALSE)</f>
        <v>1.0532915360501568E-2</v>
      </c>
      <c r="G131" s="10">
        <f ca="1">INDIRECT("Statistic!R"&amp;COUNTA(Statistic!$A:$A)-ROW()+1&amp;"C"&amp;COLUMN(),FALSE)</f>
        <v>0.1310344827586207</v>
      </c>
      <c r="H131" s="10">
        <f ca="1">INDIRECT("Statistic!R"&amp;COUNTA(Statistic!$A:$A)-ROW()+1&amp;"C"&amp;COLUMN(),FALSE)</f>
        <v>9.2292089249492892E-2</v>
      </c>
      <c r="I131" s="10">
        <f ca="1">INDIRECT("Statistic!R"&amp;COUNTA(Statistic!$A:$A)-ROW()+1&amp;"C"&amp;COLUMN(),FALSE)</f>
        <v>4.1072100313479631E-2</v>
      </c>
      <c r="J131" s="10">
        <f ca="1">INDIRECT("Statistic!R"&amp;COUNTA(Statistic!$A:$A)-ROW()+1&amp;"C"&amp;COLUMN(),FALSE)</f>
        <v>2.7346326836581711E-2</v>
      </c>
      <c r="K131" s="10">
        <f ca="1">INDIRECT("Statistic!R"&amp;COUNTA(Statistic!$A:$A)-ROW()+1&amp;"C"&amp;COLUMN(),FALSE)</f>
        <v>1.4778325123152708E-3</v>
      </c>
      <c r="L131" s="10">
        <f ca="1">INDIRECT("Statistic!R"&amp;COUNTA(Statistic!$A:$A)-ROW()+1&amp;"C"&amp;COLUMN(),FALSE)</f>
        <v>9.9514154759740708E-3</v>
      </c>
      <c r="M131" s="10">
        <f ca="1">INDIRECT("Statistic!R"&amp;COUNTA(Statistic!$A:$A)-ROW()+1&amp;"C"&amp;COLUMN(),FALSE)</f>
        <v>0.22332657200811359</v>
      </c>
      <c r="N131" s="10">
        <f ca="1">INDIRECT("Statistic!R"&amp;COUNTA(Statistic!$A:$A)-ROW()+1&amp;"C"&amp;COLUMN(),FALSE)</f>
        <v>0.1310344827586207</v>
      </c>
      <c r="O131" s="10">
        <f ca="1">INDIRECT("Statistic!R"&amp;COUNTA(Statistic!$A:$A)-ROW()+1&amp;"C"&amp;COLUMN(),FALSE)</f>
        <v>0</v>
      </c>
      <c r="P131" s="10">
        <f ca="1">INDIRECT("Statistic!R"&amp;COUNTA(Statistic!$A:$A)-ROW()+1&amp;"C"&amp;COLUMN(),FALSE)</f>
        <v>5.0416858031322613E-2</v>
      </c>
      <c r="Q131">
        <f ca="1">INDIRECT("Statistic!R"&amp;COUNTA(Statistic!$A:$A)-ROW()+1&amp;"C"&amp;COLUMN(),FALSE)</f>
        <v>18</v>
      </c>
      <c r="R131">
        <f ca="1">INDIRECT("Statistic!R"&amp;COUNTA(Statistic!$A:$A)-ROW()+1&amp;"C"&amp;COLUMN(),FALSE)</f>
        <v>39</v>
      </c>
      <c r="S131">
        <f ca="1">INDIRECT("Statistic!R"&amp;COUNTA(Statistic!$A:$A)-ROW()+1&amp;"C"&amp;COLUMN(),FALSE)</f>
        <v>36</v>
      </c>
      <c r="T131">
        <f ca="1">INDIRECT("Statistic!R"&amp;COUNTA(Statistic!$A:$A)-ROW()+1&amp;"C"&amp;COLUMN(),FALSE)</f>
        <v>29</v>
      </c>
      <c r="U131">
        <f ca="1">INDIRECT("Statistic!R"&amp;COUNTA(Statistic!$A:$A)-ROW()+1&amp;"C"&amp;COLUMN(),FALSE)</f>
        <v>18</v>
      </c>
      <c r="V131">
        <f ca="1">INDIRECT("Statistic!R"&amp;COUNTA(Statistic!$A:$A)-ROW()+1&amp;"C"&amp;COLUMN(),FALSE)</f>
        <v>1</v>
      </c>
      <c r="W131">
        <f ca="1">INDIRECT("Statistic!R"&amp;COUNTA(Statistic!$A:$A)-ROW()+1&amp;"C"&amp;COLUMN(),FALSE)</f>
        <v>2</v>
      </c>
    </row>
    <row r="132" spans="1:23" x14ac:dyDescent="0.25">
      <c r="A132" s="9">
        <f ca="1">INDIRECT("Statistic!R"&amp;COUNTA(Statistic!$A:$A)-ROW()+1&amp;"C"&amp;COLUMN(),FALSE)</f>
        <v>39052</v>
      </c>
      <c r="B132" s="10">
        <f ca="1">INDIRECT("Statistic!R"&amp;COUNTA(Statistic!$A:$A)-ROW()+1&amp;"C"&amp;COLUMN(),FALSE)</f>
        <v>8.767123287671234E-3</v>
      </c>
      <c r="C132" s="10">
        <f ca="1">INDIRECT("Statistic!R"&amp;COUNTA(Statistic!$A:$A)-ROW()+1&amp;"C"&amp;COLUMN(),FALSE)</f>
        <v>1.4504431909750201E-3</v>
      </c>
      <c r="D132" s="10">
        <f ca="1">INDIRECT("Statistic!R"&amp;COUNTA(Statistic!$A:$A)-ROW()+1&amp;"C"&amp;COLUMN(),FALSE)</f>
        <v>1.195516811955168E-2</v>
      </c>
      <c r="E132" s="10">
        <f ca="1">INDIRECT("Statistic!R"&amp;COUNTA(Statistic!$A:$A)-ROW()+1&amp;"C"&amp;COLUMN(),FALSE)</f>
        <v>1.8995433789954337E-2</v>
      </c>
      <c r="F132" s="10">
        <f ca="1">INDIRECT("Statistic!R"&amp;COUNTA(Statistic!$A:$A)-ROW()+1&amp;"C"&amp;COLUMN(),FALSE)</f>
        <v>7.4200913242009137E-3</v>
      </c>
      <c r="G132" s="10">
        <f ca="1">INDIRECT("Statistic!R"&amp;COUNTA(Statistic!$A:$A)-ROW()+1&amp;"C"&amp;COLUMN(),FALSE)</f>
        <v>2.8493150684931506E-2</v>
      </c>
      <c r="H132" s="10">
        <f ca="1">INDIRECT("Statistic!R"&amp;COUNTA(Statistic!$A:$A)-ROW()+1&amp;"C"&amp;COLUMN(),FALSE)</f>
        <v>2.4657534246575342E-2</v>
      </c>
      <c r="I132" s="10">
        <f ca="1">INDIRECT("Statistic!R"&amp;COUNTA(Statistic!$A:$A)-ROW()+1&amp;"C"&amp;COLUMN(),FALSE)</f>
        <v>4.8588259712353185E-2</v>
      </c>
      <c r="J132" s="10">
        <f ca="1">INDIRECT("Statistic!R"&amp;COUNTA(Statistic!$A:$A)-ROW()+1&amp;"C"&amp;COLUMN(),FALSE)</f>
        <v>2.7159023228111968E-2</v>
      </c>
      <c r="K132" s="10">
        <f ca="1">INDIRECT("Statistic!R"&amp;COUNTA(Statistic!$A:$A)-ROW()+1&amp;"C"&amp;COLUMN(),FALSE)</f>
        <v>7.1917808219178084E-4</v>
      </c>
      <c r="L132" s="10">
        <f ca="1">INDIRECT("Statistic!R"&amp;COUNTA(Statistic!$A:$A)-ROW()+1&amp;"C"&amp;COLUMN(),FALSE)</f>
        <v>1.0288513997440621E-2</v>
      </c>
      <c r="M132" s="10">
        <f ca="1">INDIRECT("Statistic!R"&amp;COUNTA(Statistic!$A:$A)-ROW()+1&amp;"C"&amp;COLUMN(),FALSE)</f>
        <v>5.3150684931506847E-2</v>
      </c>
      <c r="N132" s="10">
        <f ca="1">INDIRECT("Statistic!R"&amp;COUNTA(Statistic!$A:$A)-ROW()+1&amp;"C"&amp;COLUMN(),FALSE)</f>
        <v>8.5616438356164379E-2</v>
      </c>
      <c r="O132" s="10">
        <f ca="1">INDIRECT("Statistic!R"&amp;COUNTA(Statistic!$A:$A)-ROW()+1&amp;"C"&amp;COLUMN(),FALSE)</f>
        <v>0</v>
      </c>
      <c r="P132" s="10">
        <f ca="1">INDIRECT("Statistic!R"&amp;COUNTA(Statistic!$A:$A)-ROW()+1&amp;"C"&amp;COLUMN(),FALSE)</f>
        <v>4.2753970580027813E-2</v>
      </c>
      <c r="Q132">
        <f ca="1">INDIRECT("Statistic!R"&amp;COUNTA(Statistic!$A:$A)-ROW()+1&amp;"C"&amp;COLUMN(),FALSE)</f>
        <v>30</v>
      </c>
      <c r="R132">
        <f ca="1">INDIRECT("Statistic!R"&amp;COUNTA(Statistic!$A:$A)-ROW()+1&amp;"C"&amp;COLUMN(),FALSE)</f>
        <v>49</v>
      </c>
      <c r="S132">
        <f ca="1">INDIRECT("Statistic!R"&amp;COUNTA(Statistic!$A:$A)-ROW()+1&amp;"C"&amp;COLUMN(),FALSE)</f>
        <v>18</v>
      </c>
      <c r="T132">
        <f ca="1">INDIRECT("Statistic!R"&amp;COUNTA(Statistic!$A:$A)-ROW()+1&amp;"C"&amp;COLUMN(),FALSE)</f>
        <v>6</v>
      </c>
      <c r="U132">
        <f ca="1">INDIRECT("Statistic!R"&amp;COUNTA(Statistic!$A:$A)-ROW()+1&amp;"C"&amp;COLUMN(),FALSE)</f>
        <v>33</v>
      </c>
      <c r="V132">
        <f ca="1">INDIRECT("Statistic!R"&amp;COUNTA(Statistic!$A:$A)-ROW()+1&amp;"C"&amp;COLUMN(),FALSE)</f>
        <v>7</v>
      </c>
      <c r="W132">
        <f ca="1">INDIRECT("Statistic!R"&amp;COUNTA(Statistic!$A:$A)-ROW()+1&amp;"C"&amp;COLUMN(),FALSE)</f>
        <v>9</v>
      </c>
    </row>
    <row r="133" spans="1:23" x14ac:dyDescent="0.25">
      <c r="A133" s="9">
        <f ca="1">INDIRECT("Statistic!R"&amp;COUNTA(Statistic!$A:$A)-ROW()+1&amp;"C"&amp;COLUMN(),FALSE)</f>
        <v>39059</v>
      </c>
      <c r="B133" s="10">
        <f ca="1">INDIRECT("Statistic!R"&amp;COUNTA(Statistic!$A:$A)-ROW()+1&amp;"C"&amp;COLUMN(),FALSE)</f>
        <v>1.4739229024943311E-3</v>
      </c>
      <c r="C133" s="10">
        <f ca="1">INDIRECT("Statistic!R"&amp;COUNTA(Statistic!$A:$A)-ROW()+1&amp;"C"&amp;COLUMN(),FALSE)</f>
        <v>1.4285714285714286E-3</v>
      </c>
      <c r="D133" s="10">
        <f ca="1">INDIRECT("Statistic!R"&amp;COUNTA(Statistic!$A:$A)-ROW()+1&amp;"C"&amp;COLUMN(),FALSE)</f>
        <v>6.0468631897203319E-3</v>
      </c>
      <c r="E133" s="10">
        <f ca="1">INDIRECT("Statistic!R"&amp;COUNTA(Statistic!$A:$A)-ROW()+1&amp;"C"&amp;COLUMN(),FALSE)</f>
        <v>5.8309037900874626E-3</v>
      </c>
      <c r="F133" s="10">
        <f ca="1">INDIRECT("Statistic!R"&amp;COUNTA(Statistic!$A:$A)-ROW()+1&amp;"C"&amp;COLUMN(),FALSE)</f>
        <v>1.4405762304921969E-2</v>
      </c>
      <c r="G133" s="10">
        <f ca="1">INDIRECT("Statistic!R"&amp;COUNTA(Statistic!$A:$A)-ROW()+1&amp;"C"&amp;COLUMN(),FALSE)</f>
        <v>4.8872180451127817E-2</v>
      </c>
      <c r="H133" s="10">
        <f ca="1">INDIRECT("Statistic!R"&amp;COUNTA(Statistic!$A:$A)-ROW()+1&amp;"C"&amp;COLUMN(),FALSE)</f>
        <v>2.1193092621664054E-2</v>
      </c>
      <c r="I133" s="10">
        <f ca="1">INDIRECT("Statistic!R"&amp;COUNTA(Statistic!$A:$A)-ROW()+1&amp;"C"&amp;COLUMN(),FALSE)</f>
        <v>2.9186023615795524E-2</v>
      </c>
      <c r="J133" s="10">
        <f ca="1">INDIRECT("Statistic!R"&amp;COUNTA(Statistic!$A:$A)-ROW()+1&amp;"C"&amp;COLUMN(),FALSE)</f>
        <v>2.8393966282165041E-2</v>
      </c>
      <c r="K133" s="10">
        <f ca="1">INDIRECT("Statistic!R"&amp;COUNTA(Statistic!$A:$A)-ROW()+1&amp;"C"&amp;COLUMN(),FALSE)</f>
        <v>1.4285714285714286E-3</v>
      </c>
      <c r="L133" s="10">
        <f ca="1">INDIRECT("Statistic!R"&amp;COUNTA(Statistic!$A:$A)-ROW()+1&amp;"C"&amp;COLUMN(),FALSE)</f>
        <v>1.0314769239550336E-2</v>
      </c>
      <c r="M133" s="10">
        <f ca="1">INDIRECT("Statistic!R"&amp;COUNTA(Statistic!$A:$A)-ROW()+1&amp;"C"&amp;COLUMN(),FALSE)</f>
        <v>7.0065273072791867E-2</v>
      </c>
      <c r="N133" s="10">
        <f ca="1">INDIRECT("Statistic!R"&amp;COUNTA(Statistic!$A:$A)-ROW()+1&amp;"C"&amp;COLUMN(),FALSE)</f>
        <v>9.1115233972376822E-2</v>
      </c>
      <c r="O133" s="10">
        <f ca="1">INDIRECT("Statistic!R"&amp;COUNTA(Statistic!$A:$A)-ROW()+1&amp;"C"&amp;COLUMN(),FALSE)</f>
        <v>0</v>
      </c>
      <c r="P133" s="10">
        <f ca="1">INDIRECT("Statistic!R"&amp;COUNTA(Statistic!$A:$A)-ROW()+1&amp;"C"&amp;COLUMN(),FALSE)</f>
        <v>4.8576008637801045E-2</v>
      </c>
      <c r="Q133">
        <f ca="1">INDIRECT("Statistic!R"&amp;COUNTA(Statistic!$A:$A)-ROW()+1&amp;"C"&amp;COLUMN(),FALSE)</f>
        <v>48</v>
      </c>
      <c r="R133">
        <f ca="1">INDIRECT("Statistic!R"&amp;COUNTA(Statistic!$A:$A)-ROW()+1&amp;"C"&amp;COLUMN(),FALSE)</f>
        <v>50</v>
      </c>
      <c r="S133">
        <f ca="1">INDIRECT("Statistic!R"&amp;COUNTA(Statistic!$A:$A)-ROW()+1&amp;"C"&amp;COLUMN(),FALSE)</f>
        <v>31</v>
      </c>
      <c r="T133">
        <f ca="1">INDIRECT("Statistic!R"&amp;COUNTA(Statistic!$A:$A)-ROW()+1&amp;"C"&amp;COLUMN(),FALSE)</f>
        <v>34</v>
      </c>
      <c r="U133">
        <f ca="1">INDIRECT("Statistic!R"&amp;COUNTA(Statistic!$A:$A)-ROW()+1&amp;"C"&amp;COLUMN(),FALSE)</f>
        <v>15</v>
      </c>
      <c r="V133">
        <f ca="1">INDIRECT("Statistic!R"&amp;COUNTA(Statistic!$A:$A)-ROW()+1&amp;"C"&amp;COLUMN(),FALSE)</f>
        <v>7</v>
      </c>
      <c r="W133">
        <f ca="1">INDIRECT("Statistic!R"&amp;COUNTA(Statistic!$A:$A)-ROW()+1&amp;"C"&amp;COLUMN(),FALSE)</f>
        <v>9</v>
      </c>
    </row>
    <row r="134" spans="1:23" x14ac:dyDescent="0.25">
      <c r="A134" s="9">
        <f ca="1">INDIRECT("Statistic!R"&amp;COUNTA(Statistic!$A:$A)-ROW()+1&amp;"C"&amp;COLUMN(),FALSE)</f>
        <v>39066</v>
      </c>
      <c r="B134" s="10">
        <f ca="1">INDIRECT("Statistic!R"&amp;COUNTA(Statistic!$A:$A)-ROW()+1&amp;"C"&amp;COLUMN(),FALSE)</f>
        <v>1.6103603603603602E-2</v>
      </c>
      <c r="C134" s="10">
        <f ca="1">INDIRECT("Statistic!R"&amp;COUNTA(Statistic!$A:$A)-ROW()+1&amp;"C"&amp;COLUMN(),FALSE)</f>
        <v>2.1621621621621623E-2</v>
      </c>
      <c r="D134" s="10">
        <f ca="1">INDIRECT("Statistic!R"&amp;COUNTA(Statistic!$A:$A)-ROW()+1&amp;"C"&amp;COLUMN(),FALSE)</f>
        <v>1.1642411642411643E-2</v>
      </c>
      <c r="E134" s="10">
        <f ca="1">INDIRECT("Statistic!R"&amp;COUNTA(Statistic!$A:$A)-ROW()+1&amp;"C"&amp;COLUMN(),FALSE)</f>
        <v>2.8716216216216218E-3</v>
      </c>
      <c r="F134" s="10">
        <f ca="1">INDIRECT("Statistic!R"&amp;COUNTA(Statistic!$A:$A)-ROW()+1&amp;"C"&amp;COLUMN(),FALSE)</f>
        <v>1.6216216216216217E-2</v>
      </c>
      <c r="G134" s="10">
        <f ca="1">INDIRECT("Statistic!R"&amp;COUNTA(Statistic!$A:$A)-ROW()+1&amp;"C"&amp;COLUMN(),FALSE)</f>
        <v>8.7018837018837017E-2</v>
      </c>
      <c r="H134" s="10">
        <f ca="1">INDIRECT("Statistic!R"&amp;COUNTA(Statistic!$A:$A)-ROW()+1&amp;"C"&amp;COLUMN(),FALSE)</f>
        <v>0.10094185094185094</v>
      </c>
      <c r="I134" s="10">
        <f ca="1">INDIRECT("Statistic!R"&amp;COUNTA(Statistic!$A:$A)-ROW()+1&amp;"C"&amp;COLUMN(),FALSE)</f>
        <v>6.8455474705474709E-2</v>
      </c>
      <c r="J134" s="10">
        <f ca="1">INDIRECT("Statistic!R"&amp;COUNTA(Statistic!$A:$A)-ROW()+1&amp;"C"&amp;COLUMN(),FALSE)</f>
        <v>2.8202115158636899E-2</v>
      </c>
      <c r="K134" s="10">
        <f ca="1">INDIRECT("Statistic!R"&amp;COUNTA(Statistic!$A:$A)-ROW()+1&amp;"C"&amp;COLUMN(),FALSE)</f>
        <v>9.2287409360580102E-4</v>
      </c>
      <c r="L134" s="10">
        <f ca="1">INDIRECT("Statistic!R"&amp;COUNTA(Statistic!$A:$A)-ROW()+1&amp;"C"&amp;COLUMN(),FALSE)</f>
        <v>1.0979041695774077E-2</v>
      </c>
      <c r="M134" s="10">
        <f ca="1">INDIRECT("Statistic!R"&amp;COUNTA(Statistic!$A:$A)-ROW()+1&amp;"C"&amp;COLUMN(),FALSE)</f>
        <v>0.18796068796068796</v>
      </c>
      <c r="N134" s="10">
        <f ca="1">INDIRECT("Statistic!R"&amp;COUNTA(Statistic!$A:$A)-ROW()+1&amp;"C"&amp;COLUMN(),FALSE)</f>
        <v>0.10094185094185094</v>
      </c>
      <c r="O134" s="10">
        <f ca="1">INDIRECT("Statistic!R"&amp;COUNTA(Statistic!$A:$A)-ROW()+1&amp;"C"&amp;COLUMN(),FALSE)</f>
        <v>0</v>
      </c>
      <c r="P134" s="10">
        <f ca="1">INDIRECT("Statistic!R"&amp;COUNTA(Statistic!$A:$A)-ROW()+1&amp;"C"&amp;COLUMN(),FALSE)</f>
        <v>5.201490234934239E-2</v>
      </c>
      <c r="Q134">
        <f ca="1">INDIRECT("Statistic!R"&amp;COUNTA(Statistic!$A:$A)-ROW()+1&amp;"C"&amp;COLUMN(),FALSE)</f>
        <v>11</v>
      </c>
      <c r="R134">
        <f ca="1">INDIRECT("Statistic!R"&amp;COUNTA(Statistic!$A:$A)-ROW()+1&amp;"C"&amp;COLUMN(),FALSE)</f>
        <v>5</v>
      </c>
      <c r="S134">
        <f ca="1">INDIRECT("Statistic!R"&amp;COUNTA(Statistic!$A:$A)-ROW()+1&amp;"C"&amp;COLUMN(),FALSE)</f>
        <v>23</v>
      </c>
      <c r="T134">
        <f ca="1">INDIRECT("Statistic!R"&amp;COUNTA(Statistic!$A:$A)-ROW()+1&amp;"C"&amp;COLUMN(),FALSE)</f>
        <v>46</v>
      </c>
      <c r="U134">
        <f ca="1">INDIRECT("Statistic!R"&amp;COUNTA(Statistic!$A:$A)-ROW()+1&amp;"C"&amp;COLUMN(),FALSE)</f>
        <v>10</v>
      </c>
      <c r="V134">
        <f ca="1">INDIRECT("Statistic!R"&amp;COUNTA(Statistic!$A:$A)-ROW()+1&amp;"C"&amp;COLUMN(),FALSE)</f>
        <v>3</v>
      </c>
      <c r="W134">
        <f ca="1">INDIRECT("Statistic!R"&amp;COUNTA(Statistic!$A:$A)-ROW()+1&amp;"C"&amp;COLUMN(),FALSE)</f>
        <v>1</v>
      </c>
    </row>
    <row r="135" spans="1:23" x14ac:dyDescent="0.25">
      <c r="A135" s="9">
        <f ca="1">INDIRECT("Statistic!R"&amp;COUNTA(Statistic!$A:$A)-ROW()+1&amp;"C"&amp;COLUMN(),FALSE)</f>
        <v>39073</v>
      </c>
      <c r="B135" s="10">
        <f ca="1">INDIRECT("Statistic!R"&amp;COUNTA(Statistic!$A:$A)-ROW()+1&amp;"C"&amp;COLUMN(),FALSE)</f>
        <v>1.4455343314403717E-3</v>
      </c>
      <c r="C135" s="10">
        <f ca="1">INDIRECT("Statistic!R"&amp;COUNTA(Statistic!$A:$A)-ROW()+1&amp;"C"&amp;COLUMN(),FALSE)</f>
        <v>1.421239636794315E-2</v>
      </c>
      <c r="D135" s="10">
        <f ca="1">INDIRECT("Statistic!R"&amp;COUNTA(Statistic!$A:$A)-ROW()+1&amp;"C"&amp;COLUMN(),FALSE)</f>
        <v>9.2042186001917541E-3</v>
      </c>
      <c r="E135" s="10">
        <f ca="1">INDIRECT("Statistic!R"&amp;COUNTA(Statistic!$A:$A)-ROW()+1&amp;"C"&amp;COLUMN(),FALSE)</f>
        <v>1.3009808982963344E-2</v>
      </c>
      <c r="F135" s="10">
        <f ca="1">INDIRECT("Statistic!R"&amp;COUNTA(Statistic!$A:$A)-ROW()+1&amp;"C"&amp;COLUMN(),FALSE)</f>
        <v>1.7257909875359537E-2</v>
      </c>
      <c r="G135" s="10">
        <f ca="1">INDIRECT("Statistic!R"&amp;COUNTA(Statistic!$A:$A)-ROW()+1&amp;"C"&amp;COLUMN(),FALSE)</f>
        <v>3.4799900571712651E-2</v>
      </c>
      <c r="H135" s="10">
        <f ca="1">INDIRECT("Statistic!R"&amp;COUNTA(Statistic!$A:$A)-ROW()+1&amp;"C"&amp;COLUMN(),FALSE)</f>
        <v>2.7635215159889457E-2</v>
      </c>
      <c r="I135" s="10">
        <f ca="1">INDIRECT("Statistic!R"&amp;COUNTA(Statistic!$A:$A)-ROW()+1&amp;"C"&amp;COLUMN(),FALSE)</f>
        <v>5.5129868157898158E-2</v>
      </c>
      <c r="J135" s="10">
        <f ca="1">INDIRECT("Statistic!R"&amp;COUNTA(Statistic!$A:$A)-ROW()+1&amp;"C"&amp;COLUMN(),FALSE)</f>
        <v>2.941348117887365E-2</v>
      </c>
      <c r="K135" s="10">
        <f ca="1">INDIRECT("Statistic!R"&amp;COUNTA(Statistic!$A:$A)-ROW()+1&amp;"C"&amp;COLUMN(),FALSE)</f>
        <v>1.4212396367943149E-3</v>
      </c>
      <c r="L135" s="10">
        <f ca="1">INDIRECT("Statistic!R"&amp;COUNTA(Statistic!$A:$A)-ROW()+1&amp;"C"&amp;COLUMN(),FALSE)</f>
        <v>1.0486139271277166E-2</v>
      </c>
      <c r="M135" s="10">
        <f ca="1">INDIRECT("Statistic!R"&amp;COUNTA(Statistic!$A:$A)-ROW()+1&amp;"C"&amp;COLUMN(),FALSE)</f>
        <v>6.2435115731602112E-2</v>
      </c>
      <c r="N135" s="10">
        <f ca="1">INDIRECT("Statistic!R"&amp;COUNTA(Statistic!$A:$A)-ROW()+1&amp;"C"&amp;COLUMN(),FALSE)</f>
        <v>9.6499183747505907E-2</v>
      </c>
      <c r="O135" s="10">
        <f ca="1">INDIRECT("Statistic!R"&amp;COUNTA(Statistic!$A:$A)-ROW()+1&amp;"C"&amp;COLUMN(),FALSE)</f>
        <v>0</v>
      </c>
      <c r="P135" s="10">
        <f ca="1">INDIRECT("Statistic!R"&amp;COUNTA(Statistic!$A:$A)-ROW()+1&amp;"C"&amp;COLUMN(),FALSE)</f>
        <v>4.5901167269223865E-2</v>
      </c>
      <c r="Q135">
        <f ca="1">INDIRECT("Statistic!R"&amp;COUNTA(Statistic!$A:$A)-ROW()+1&amp;"C"&amp;COLUMN(),FALSE)</f>
        <v>48</v>
      </c>
      <c r="R135">
        <f ca="1">INDIRECT("Statistic!R"&amp;COUNTA(Statistic!$A:$A)-ROW()+1&amp;"C"&amp;COLUMN(),FALSE)</f>
        <v>16</v>
      </c>
      <c r="S135">
        <f ca="1">INDIRECT("Statistic!R"&amp;COUNTA(Statistic!$A:$A)-ROW()+1&amp;"C"&amp;COLUMN(),FALSE)</f>
        <v>26</v>
      </c>
      <c r="T135">
        <f ca="1">INDIRECT("Statistic!R"&amp;COUNTA(Statistic!$A:$A)-ROW()+1&amp;"C"&amp;COLUMN(),FALSE)</f>
        <v>20</v>
      </c>
      <c r="U135">
        <f ca="1">INDIRECT("Statistic!R"&amp;COUNTA(Statistic!$A:$A)-ROW()+1&amp;"C"&amp;COLUMN(),FALSE)</f>
        <v>8</v>
      </c>
      <c r="V135">
        <f ca="1">INDIRECT("Statistic!R"&amp;COUNTA(Statistic!$A:$A)-ROW()+1&amp;"C"&amp;COLUMN(),FALSE)</f>
        <v>7</v>
      </c>
      <c r="W135">
        <f ca="1">INDIRECT("Statistic!R"&amp;COUNTA(Statistic!$A:$A)-ROW()+1&amp;"C"&amp;COLUMN(),FALSE)</f>
        <v>8</v>
      </c>
    </row>
    <row r="136" spans="1:23" x14ac:dyDescent="0.25">
      <c r="A136" s="9">
        <f ca="1">INDIRECT("Statistic!R"&amp;COUNTA(Statistic!$A:$A)-ROW()+1&amp;"C"&amp;COLUMN(),FALSE)</f>
        <v>39080</v>
      </c>
      <c r="B136" s="10">
        <f ca="1">INDIRECT("Statistic!R"&amp;COUNTA(Statistic!$A:$A)-ROW()+1&amp;"C"&amp;COLUMN(),FALSE)</f>
        <v>2.1176470588235293E-2</v>
      </c>
      <c r="C136" s="10">
        <f ca="1">INDIRECT("Statistic!R"&amp;COUNTA(Statistic!$A:$A)-ROW()+1&amp;"C"&amp;COLUMN(),FALSE)</f>
        <v>2.8571428571428571E-3</v>
      </c>
      <c r="D136" s="10">
        <f ca="1">INDIRECT("Statistic!R"&amp;COUNTA(Statistic!$A:$A)-ROW()+1&amp;"C"&amp;COLUMN(),FALSE)</f>
        <v>4.3999999999999994E-3</v>
      </c>
      <c r="E136" s="10">
        <f ca="1">INDIRECT("Statistic!R"&amp;COUNTA(Statistic!$A:$A)-ROW()+1&amp;"C"&amp;COLUMN(),FALSE)</f>
        <v>0.01</v>
      </c>
      <c r="F136" s="10">
        <f ca="1">INDIRECT("Statistic!R"&amp;COUNTA(Statistic!$A:$A)-ROW()+1&amp;"C"&amp;COLUMN(),FALSE)</f>
        <v>1.4285714285714286E-3</v>
      </c>
      <c r="G136" s="10">
        <f ca="1">INDIRECT("Statistic!R"&amp;COUNTA(Statistic!$A:$A)-ROW()+1&amp;"C"&amp;COLUMN(),FALSE)</f>
        <v>3.0857142857142854E-2</v>
      </c>
      <c r="H136" s="10">
        <f ca="1">INDIRECT("Statistic!R"&amp;COUNTA(Statistic!$A:$A)-ROW()+1&amp;"C"&amp;COLUMN(),FALSE)</f>
        <v>8.3333333333333329E-2</v>
      </c>
      <c r="I136" s="10">
        <f ca="1">INDIRECT("Statistic!R"&amp;COUNTA(Statistic!$A:$A)-ROW()+1&amp;"C"&amp;COLUMN(),FALSE)</f>
        <v>3.9862184873949581E-2</v>
      </c>
      <c r="J136" s="10">
        <f ca="1">INDIRECT("Statistic!R"&amp;COUNTA(Statistic!$A:$A)-ROW()+1&amp;"C"&amp;COLUMN(),FALSE)</f>
        <v>2.9217391304347824E-2</v>
      </c>
      <c r="K136" s="10">
        <f ca="1">INDIRECT("Statistic!R"&amp;COUNTA(Statistic!$A:$A)-ROW()+1&amp;"C"&amp;COLUMN(),FALSE)</f>
        <v>7.8048780487804893E-4</v>
      </c>
      <c r="L136" s="10">
        <f ca="1">INDIRECT("Statistic!R"&amp;COUNTA(Statistic!$A:$A)-ROW()+1&amp;"C"&amp;COLUMN(),FALSE)</f>
        <v>1.0474701413906058E-2</v>
      </c>
      <c r="M136" s="10">
        <f ca="1">INDIRECT("Statistic!R"&amp;COUNTA(Statistic!$A:$A)-ROW()+1&amp;"C"&amp;COLUMN(),FALSE)</f>
        <v>0.11419047619047618</v>
      </c>
      <c r="N136" s="10">
        <f ca="1">INDIRECT("Statistic!R"&amp;COUNTA(Statistic!$A:$A)-ROW()+1&amp;"C"&amp;COLUMN(),FALSE)</f>
        <v>0.10954954954954957</v>
      </c>
      <c r="O136" s="10">
        <f ca="1">INDIRECT("Statistic!R"&amp;COUNTA(Statistic!$A:$A)-ROW()+1&amp;"C"&amp;COLUMN(),FALSE)</f>
        <v>0</v>
      </c>
      <c r="P136" s="10">
        <f ca="1">INDIRECT("Statistic!R"&amp;COUNTA(Statistic!$A:$A)-ROW()+1&amp;"C"&amp;COLUMN(),FALSE)</f>
        <v>5.1294700004301086E-2</v>
      </c>
      <c r="Q136">
        <f ca="1">INDIRECT("Statistic!R"&amp;COUNTA(Statistic!$A:$A)-ROW()+1&amp;"C"&amp;COLUMN(),FALSE)</f>
        <v>6</v>
      </c>
      <c r="R136">
        <f ca="1">INDIRECT("Statistic!R"&amp;COUNTA(Statistic!$A:$A)-ROW()+1&amp;"C"&amp;COLUMN(),FALSE)</f>
        <v>46</v>
      </c>
      <c r="S136">
        <f ca="1">INDIRECT("Statistic!R"&amp;COUNTA(Statistic!$A:$A)-ROW()+1&amp;"C"&amp;COLUMN(),FALSE)</f>
        <v>38</v>
      </c>
      <c r="T136">
        <f ca="1">INDIRECT("Statistic!R"&amp;COUNTA(Statistic!$A:$A)-ROW()+1&amp;"C"&amp;COLUMN(),FALSE)</f>
        <v>22</v>
      </c>
      <c r="U136">
        <f ca="1">INDIRECT("Statistic!R"&amp;COUNTA(Statistic!$A:$A)-ROW()+1&amp;"C"&amp;COLUMN(),FALSE)</f>
        <v>48</v>
      </c>
      <c r="V136">
        <f ca="1">INDIRECT("Statistic!R"&amp;COUNTA(Statistic!$A:$A)-ROW()+1&amp;"C"&amp;COLUMN(),FALSE)</f>
        <v>8</v>
      </c>
      <c r="W136">
        <f ca="1">INDIRECT("Statistic!R"&amp;COUNTA(Statistic!$A:$A)-ROW()+1&amp;"C"&amp;COLUMN(),FALSE)</f>
        <v>4</v>
      </c>
    </row>
    <row r="137" spans="1:23" x14ac:dyDescent="0.25">
      <c r="A137" s="9">
        <f ca="1">INDIRECT("Statistic!R"&amp;COUNTA(Statistic!$A:$A)-ROW()+1&amp;"C"&amp;COLUMN(),FALSE)</f>
        <v>39087</v>
      </c>
      <c r="B137" s="10">
        <f ca="1">INDIRECT("Statistic!R"&amp;COUNTA(Statistic!$A:$A)-ROW()+1&amp;"C"&amp;COLUMN(),FALSE)</f>
        <v>3.0274361400189215E-3</v>
      </c>
      <c r="C137" s="10">
        <f ca="1">INDIRECT("Statistic!R"&amp;COUNTA(Statistic!$A:$A)-ROW()+1&amp;"C"&amp;COLUMN(),FALSE)</f>
        <v>1.5540838852097128E-2</v>
      </c>
      <c r="D137" s="10">
        <f ca="1">INDIRECT("Statistic!R"&amp;COUNTA(Statistic!$A:$A)-ROW()+1&amp;"C"&amp;COLUMN(),FALSE)</f>
        <v>1.1479028697571742E-2</v>
      </c>
      <c r="E137" s="10">
        <f ca="1">INDIRECT("Statistic!R"&amp;COUNTA(Statistic!$A:$A)-ROW()+1&amp;"C"&amp;COLUMN(),FALSE)</f>
        <v>8.4768211920529801E-3</v>
      </c>
      <c r="F137" s="10">
        <f ca="1">INDIRECT("Statistic!R"&amp;COUNTA(Statistic!$A:$A)-ROW()+1&amp;"C"&amp;COLUMN(),FALSE)</f>
        <v>8.6694762191450933E-3</v>
      </c>
      <c r="G137" s="10">
        <f ca="1">INDIRECT("Statistic!R"&amp;COUNTA(Statistic!$A:$A)-ROW()+1&amp;"C"&amp;COLUMN(),FALSE)</f>
        <v>8.8484179543782196E-2</v>
      </c>
      <c r="H137" s="10">
        <f ca="1">INDIRECT("Statistic!R"&amp;COUNTA(Statistic!$A:$A)-ROW()+1&amp;"C"&amp;COLUMN(),FALSE)</f>
        <v>0.11902631107929122</v>
      </c>
      <c r="I137" s="10">
        <f ca="1">INDIRECT("Statistic!R"&amp;COUNTA(Statistic!$A:$A)-ROW()+1&amp;"C"&amp;COLUMN(),FALSE)</f>
        <v>4.7193601100885864E-2</v>
      </c>
      <c r="J137" s="10">
        <f ca="1">INDIRECT("Statistic!R"&amp;COUNTA(Statistic!$A:$A)-ROW()+1&amp;"C"&amp;COLUMN(),FALSE)</f>
        <v>3.0304635761589403E-2</v>
      </c>
      <c r="K137" s="10">
        <f ca="1">INDIRECT("Statistic!R"&amp;COUNTA(Statistic!$A:$A)-ROW()+1&amp;"C"&amp;COLUMN(),FALSE)</f>
        <v>1.17338548379928E-3</v>
      </c>
      <c r="L137" s="10">
        <f ca="1">INDIRECT("Statistic!R"&amp;COUNTA(Statistic!$A:$A)-ROW()+1&amp;"C"&amp;COLUMN(),FALSE)</f>
        <v>1.0602867490206318E-2</v>
      </c>
      <c r="M137" s="10">
        <f ca="1">INDIRECT("Statistic!R"&amp;COUNTA(Statistic!$A:$A)-ROW()+1&amp;"C"&amp;COLUMN(),FALSE)</f>
        <v>0.20751049062307342</v>
      </c>
      <c r="N137" s="10">
        <f ca="1">INDIRECT("Statistic!R"&amp;COUNTA(Statistic!$A:$A)-ROW()+1&amp;"C"&amp;COLUMN(),FALSE)</f>
        <v>0.11902631107929122</v>
      </c>
      <c r="O137" s="10">
        <f ca="1">INDIRECT("Statistic!R"&amp;COUNTA(Statistic!$A:$A)-ROW()+1&amp;"C"&amp;COLUMN(),FALSE)</f>
        <v>0</v>
      </c>
      <c r="P137" s="10">
        <f ca="1">INDIRECT("Statistic!R"&amp;COUNTA(Statistic!$A:$A)-ROW()+1&amp;"C"&amp;COLUMN(),FALSE)</f>
        <v>5.2022070907409367E-2</v>
      </c>
      <c r="Q137">
        <f ca="1">INDIRECT("Statistic!R"&amp;COUNTA(Statistic!$A:$A)-ROW()+1&amp;"C"&amp;COLUMN(),FALSE)</f>
        <v>43</v>
      </c>
      <c r="R137">
        <f ca="1">INDIRECT("Statistic!R"&amp;COUNTA(Statistic!$A:$A)-ROW()+1&amp;"C"&amp;COLUMN(),FALSE)</f>
        <v>12</v>
      </c>
      <c r="S137">
        <f ca="1">INDIRECT("Statistic!R"&amp;COUNTA(Statistic!$A:$A)-ROW()+1&amp;"C"&amp;COLUMN(),FALSE)</f>
        <v>20</v>
      </c>
      <c r="T137">
        <f ca="1">INDIRECT("Statistic!R"&amp;COUNTA(Statistic!$A:$A)-ROW()+1&amp;"C"&amp;COLUMN(),FALSE)</f>
        <v>29</v>
      </c>
      <c r="U137">
        <f ca="1">INDIRECT("Statistic!R"&amp;COUNTA(Statistic!$A:$A)-ROW()+1&amp;"C"&amp;COLUMN(),FALSE)</f>
        <v>26</v>
      </c>
      <c r="V137">
        <f ca="1">INDIRECT("Statistic!R"&amp;COUNTA(Statistic!$A:$A)-ROW()+1&amp;"C"&amp;COLUMN(),FALSE)</f>
        <v>4</v>
      </c>
      <c r="W137">
        <f ca="1">INDIRECT("Statistic!R"&amp;COUNTA(Statistic!$A:$A)-ROW()+1&amp;"C"&amp;COLUMN(),FALSE)</f>
        <v>1</v>
      </c>
    </row>
    <row r="138" spans="1:23" x14ac:dyDescent="0.25">
      <c r="A138" s="9">
        <f ca="1">INDIRECT("Statistic!R"&amp;COUNTA(Statistic!$A:$A)-ROW()+1&amp;"C"&amp;COLUMN(),FALSE)</f>
        <v>39094</v>
      </c>
      <c r="B138" s="10">
        <f ca="1">INDIRECT("Statistic!R"&amp;COUNTA(Statistic!$A:$A)-ROW()+1&amp;"C"&amp;COLUMN(),FALSE)</f>
        <v>1.1111111111111112E-2</v>
      </c>
      <c r="C138" s="10">
        <f ca="1">INDIRECT("Statistic!R"&amp;COUNTA(Statistic!$A:$A)-ROW()+1&amp;"C"&amp;COLUMN(),FALSE)</f>
        <v>8.3333333333333332E-3</v>
      </c>
      <c r="D138" s="10">
        <f ca="1">INDIRECT("Statistic!R"&amp;COUNTA(Statistic!$A:$A)-ROW()+1&amp;"C"&amp;COLUMN(),FALSE)</f>
        <v>2.8070175438596489E-3</v>
      </c>
      <c r="E138" s="10">
        <f ca="1">INDIRECT("Statistic!R"&amp;COUNTA(Statistic!$A:$A)-ROW()+1&amp;"C"&amp;COLUMN(),FALSE)</f>
        <v>2.7960526315789474E-3</v>
      </c>
      <c r="F138" s="10">
        <f ca="1">INDIRECT("Statistic!R"&amp;COUNTA(Statistic!$A:$A)-ROW()+1&amp;"C"&amp;COLUMN(),FALSE)</f>
        <v>9.978070175438598E-3</v>
      </c>
      <c r="G138" s="10">
        <f ca="1">INDIRECT("Statistic!R"&amp;COUNTA(Statistic!$A:$A)-ROW()+1&amp;"C"&amp;COLUMN(),FALSE)</f>
        <v>5.0712719298245619E-2</v>
      </c>
      <c r="H138" s="10">
        <f ca="1">INDIRECT("Statistic!R"&amp;COUNTA(Statistic!$A:$A)-ROW()+1&amp;"C"&amp;COLUMN(),FALSE)</f>
        <v>2.7027027027027029E-2</v>
      </c>
      <c r="I138" s="10">
        <f ca="1">INDIRECT("Statistic!R"&amp;COUNTA(Statistic!$A:$A)-ROW()+1&amp;"C"&amp;COLUMN(),FALSE)</f>
        <v>3.502558479532164E-2</v>
      </c>
      <c r="J138" s="10">
        <f ca="1">INDIRECT("Statistic!R"&amp;COUNTA(Statistic!$A:$A)-ROW()+1&amp;"C"&amp;COLUMN(),FALSE)</f>
        <v>3.0205949656750573E-2</v>
      </c>
      <c r="K138" s="10">
        <f ca="1">INDIRECT("Statistic!R"&amp;COUNTA(Statistic!$A:$A)-ROW()+1&amp;"C"&amp;COLUMN(),FALSE)</f>
        <v>1.1015911872705019E-3</v>
      </c>
      <c r="L138" s="10">
        <f ca="1">INDIRECT("Statistic!R"&amp;COUNTA(Statistic!$A:$A)-ROW()+1&amp;"C"&amp;COLUMN(),FALSE)</f>
        <v>1.0522414700108873E-2</v>
      </c>
      <c r="M138" s="10">
        <f ca="1">INDIRECT("Statistic!R"&amp;COUNTA(Statistic!$A:$A)-ROW()+1&amp;"C"&amp;COLUMN(),FALSE)</f>
        <v>7.7739746325272641E-2</v>
      </c>
      <c r="N138" s="10">
        <f ca="1">INDIRECT("Statistic!R"&amp;COUNTA(Statistic!$A:$A)-ROW()+1&amp;"C"&amp;COLUMN(),FALSE)</f>
        <v>0.10796221322537111</v>
      </c>
      <c r="O138" s="10">
        <f ca="1">INDIRECT("Statistic!R"&amp;COUNTA(Statistic!$A:$A)-ROW()+1&amp;"C"&amp;COLUMN(),FALSE)</f>
        <v>0</v>
      </c>
      <c r="P138" s="10">
        <f ca="1">INDIRECT("Statistic!R"&amp;COUNTA(Statistic!$A:$A)-ROW()+1&amp;"C"&amp;COLUMN(),FALSE)</f>
        <v>4.5504319295138339E-2</v>
      </c>
      <c r="Q138">
        <f ca="1">INDIRECT("Statistic!R"&amp;COUNTA(Statistic!$A:$A)-ROW()+1&amp;"C"&amp;COLUMN(),FALSE)</f>
        <v>21</v>
      </c>
      <c r="R138">
        <f ca="1">INDIRECT("Statistic!R"&amp;COUNTA(Statistic!$A:$A)-ROW()+1&amp;"C"&amp;COLUMN(),FALSE)</f>
        <v>28</v>
      </c>
      <c r="S138">
        <f ca="1">INDIRECT("Statistic!R"&amp;COUNTA(Statistic!$A:$A)-ROW()+1&amp;"C"&amp;COLUMN(),FALSE)</f>
        <v>44</v>
      </c>
      <c r="T138">
        <f ca="1">INDIRECT("Statistic!R"&amp;COUNTA(Statistic!$A:$A)-ROW()+1&amp;"C"&amp;COLUMN(),FALSE)</f>
        <v>46</v>
      </c>
      <c r="U138">
        <f ca="1">INDIRECT("Statistic!R"&amp;COUNTA(Statistic!$A:$A)-ROW()+1&amp;"C"&amp;COLUMN(),FALSE)</f>
        <v>22</v>
      </c>
      <c r="V138">
        <f ca="1">INDIRECT("Statistic!R"&amp;COUNTA(Statistic!$A:$A)-ROW()+1&amp;"C"&amp;COLUMN(),FALSE)</f>
        <v>5</v>
      </c>
      <c r="W138">
        <f ca="1">INDIRECT("Statistic!R"&amp;COUNTA(Statistic!$A:$A)-ROW()+1&amp;"C"&amp;COLUMN(),FALSE)</f>
        <v>9</v>
      </c>
    </row>
    <row r="139" spans="1:23" x14ac:dyDescent="0.25">
      <c r="A139" s="9">
        <f ca="1">INDIRECT("Statistic!R"&amp;COUNTA(Statistic!$A:$A)-ROW()+1&amp;"C"&amp;COLUMN(),FALSE)</f>
        <v>39101</v>
      </c>
      <c r="B139" s="10">
        <f ca="1">INDIRECT("Statistic!R"&amp;COUNTA(Statistic!$A:$A)-ROW()+1&amp;"C"&amp;COLUMN(),FALSE)</f>
        <v>1.1328976034858386E-2</v>
      </c>
      <c r="C139" s="10">
        <f ca="1">INDIRECT("Statistic!R"&amp;COUNTA(Statistic!$A:$A)-ROW()+1&amp;"C"&amp;COLUMN(),FALSE)</f>
        <v>1.4260249554367201E-3</v>
      </c>
      <c r="D139" s="10">
        <f ca="1">INDIRECT("Statistic!R"&amp;COUNTA(Statistic!$A:$A)-ROW()+1&amp;"C"&amp;COLUMN(),FALSE)</f>
        <v>9.91285403050109E-3</v>
      </c>
      <c r="E139" s="10">
        <f ca="1">INDIRECT("Statistic!R"&amp;COUNTA(Statistic!$A:$A)-ROW()+1&amp;"C"&amp;COLUMN(),FALSE)</f>
        <v>7.1301247771836003E-3</v>
      </c>
      <c r="F139" s="10">
        <f ca="1">INDIRECT("Statistic!R"&amp;COUNTA(Statistic!$A:$A)-ROW()+1&amp;"C"&amp;COLUMN(),FALSE)</f>
        <v>8.4967320261437902E-3</v>
      </c>
      <c r="G139" s="10">
        <f ca="1">INDIRECT("Statistic!R"&amp;COUNTA(Statistic!$A:$A)-ROW()+1&amp;"C"&amp;COLUMN(),FALSE)</f>
        <v>5.4154995331465915E-2</v>
      </c>
      <c r="H139" s="10">
        <f ca="1">INDIRECT("Statistic!R"&amp;COUNTA(Statistic!$A:$A)-ROW()+1&amp;"C"&amp;COLUMN(),FALSE)</f>
        <v>4.7581699346405236E-2</v>
      </c>
      <c r="I139" s="10">
        <f ca="1">INDIRECT("Statistic!R"&amp;COUNTA(Statistic!$A:$A)-ROW()+1&amp;"C"&amp;COLUMN(),FALSE)</f>
        <v>3.8294711824123591E-2</v>
      </c>
      <c r="J139" s="10">
        <f ca="1">INDIRECT("Statistic!R"&amp;COUNTA(Statistic!$A:$A)-ROW()+1&amp;"C"&amp;COLUMN(),FALSE)</f>
        <v>3.126797385620915E-2</v>
      </c>
      <c r="K139" s="10">
        <f ca="1">INDIRECT("Statistic!R"&amp;COUNTA(Statistic!$A:$A)-ROW()+1&amp;"C"&amp;COLUMN(),FALSE)</f>
        <v>1.3759889920880633E-3</v>
      </c>
      <c r="L139" s="10">
        <f ca="1">INDIRECT("Statistic!R"&amp;COUNTA(Statistic!$A:$A)-ROW()+1&amp;"C"&amp;COLUMN(),FALSE)</f>
        <v>1.0527354646939026E-2</v>
      </c>
      <c r="M139" s="10">
        <f ca="1">INDIRECT("Statistic!R"&amp;COUNTA(Statistic!$A:$A)-ROW()+1&amp;"C"&amp;COLUMN(),FALSE)</f>
        <v>0.10173669467787115</v>
      </c>
      <c r="N139" s="10">
        <f ca="1">INDIRECT("Statistic!R"&amp;COUNTA(Statistic!$A:$A)-ROW()+1&amp;"C"&amp;COLUMN(),FALSE)</f>
        <v>0.11731188201776438</v>
      </c>
      <c r="O139" s="10">
        <f ca="1">INDIRECT("Statistic!R"&amp;COUNTA(Statistic!$A:$A)-ROW()+1&amp;"C"&amp;COLUMN(),FALSE)</f>
        <v>0</v>
      </c>
      <c r="P139" s="10">
        <f ca="1">INDIRECT("Statistic!R"&amp;COUNTA(Statistic!$A:$A)-ROW()+1&amp;"C"&amp;COLUMN(),FALSE)</f>
        <v>4.9419731274579437E-2</v>
      </c>
      <c r="Q139">
        <f ca="1">INDIRECT("Statistic!R"&amp;COUNTA(Statistic!$A:$A)-ROW()+1&amp;"C"&amp;COLUMN(),FALSE)</f>
        <v>20</v>
      </c>
      <c r="R139">
        <f ca="1">INDIRECT("Statistic!R"&amp;COUNTA(Statistic!$A:$A)-ROW()+1&amp;"C"&amp;COLUMN(),FALSE)</f>
        <v>47</v>
      </c>
      <c r="S139">
        <f ca="1">INDIRECT("Statistic!R"&amp;COUNTA(Statistic!$A:$A)-ROW()+1&amp;"C"&amp;COLUMN(),FALSE)</f>
        <v>21</v>
      </c>
      <c r="T139">
        <f ca="1">INDIRECT("Statistic!R"&amp;COUNTA(Statistic!$A:$A)-ROW()+1&amp;"C"&amp;COLUMN(),FALSE)</f>
        <v>31</v>
      </c>
      <c r="U139">
        <f ca="1">INDIRECT("Statistic!R"&amp;COUNTA(Statistic!$A:$A)-ROW()+1&amp;"C"&amp;COLUMN(),FALSE)</f>
        <v>25</v>
      </c>
      <c r="V139">
        <f ca="1">INDIRECT("Statistic!R"&amp;COUNTA(Statistic!$A:$A)-ROW()+1&amp;"C"&amp;COLUMN(),FALSE)</f>
        <v>5</v>
      </c>
      <c r="W139">
        <f ca="1">INDIRECT("Statistic!R"&amp;COUNTA(Statistic!$A:$A)-ROW()+1&amp;"C"&amp;COLUMN(),FALSE)</f>
        <v>7</v>
      </c>
    </row>
    <row r="140" spans="1:23" x14ac:dyDescent="0.25">
      <c r="A140" s="9">
        <f ca="1">INDIRECT("Statistic!R"&amp;COUNTA(Statistic!$A:$A)-ROW()+1&amp;"C"&amp;COLUMN(),FALSE)</f>
        <v>39108</v>
      </c>
      <c r="B140" s="10">
        <f ca="1">INDIRECT("Statistic!R"&amp;COUNTA(Statistic!$A:$A)-ROW()+1&amp;"C"&amp;COLUMN(),FALSE)</f>
        <v>4.1011619958988381E-3</v>
      </c>
      <c r="C140" s="10">
        <f ca="1">INDIRECT("Statistic!R"&amp;COUNTA(Statistic!$A:$A)-ROW()+1&amp;"C"&amp;COLUMN(),FALSE)</f>
        <v>2.3304473304473303E-2</v>
      </c>
      <c r="D140" s="10">
        <f ca="1">INDIRECT("Statistic!R"&amp;COUNTA(Statistic!$A:$A)-ROW()+1&amp;"C"&amp;COLUMN(),FALSE)</f>
        <v>8.2792207792207785E-3</v>
      </c>
      <c r="E140" s="10">
        <f ca="1">INDIRECT("Statistic!R"&amp;COUNTA(Statistic!$A:$A)-ROW()+1&amp;"C"&amp;COLUMN(),FALSE)</f>
        <v>7.1428571428571426E-3</v>
      </c>
      <c r="F140" s="10">
        <f ca="1">INDIRECT("Statistic!R"&amp;COUNTA(Statistic!$A:$A)-ROW()+1&amp;"C"&amp;COLUMN(),FALSE)</f>
        <v>5.5658627087198514E-3</v>
      </c>
      <c r="G140" s="10">
        <f ca="1">INDIRECT("Statistic!R"&amp;COUNTA(Statistic!$A:$A)-ROW()+1&amp;"C"&amp;COLUMN(),FALSE)</f>
        <v>1.685814185814186E-2</v>
      </c>
      <c r="H140" s="10">
        <f ca="1">INDIRECT("Statistic!R"&amp;COUNTA(Statistic!$A:$A)-ROW()+1&amp;"C"&amp;COLUMN(),FALSE)</f>
        <v>9.4043887147335428E-2</v>
      </c>
      <c r="I140" s="10">
        <f ca="1">INDIRECT("Statistic!R"&amp;COUNTA(Statistic!$A:$A)-ROW()+1&amp;"C"&amp;COLUMN(),FALSE)</f>
        <v>4.8393575931169913E-2</v>
      </c>
      <c r="J140" s="10">
        <f ca="1">INDIRECT("Statistic!R"&amp;COUNTA(Statistic!$A:$A)-ROW()+1&amp;"C"&amp;COLUMN(),FALSE)</f>
        <v>3.1064935064935063E-2</v>
      </c>
      <c r="K140" s="10">
        <f ca="1">INDIRECT("Statistic!R"&amp;COUNTA(Statistic!$A:$A)-ROW()+1&amp;"C"&amp;COLUMN(),FALSE)</f>
        <v>1.3328776486671225E-3</v>
      </c>
      <c r="L140" s="10">
        <f ca="1">INDIRECT("Statistic!R"&amp;COUNTA(Statistic!$A:$A)-ROW()+1&amp;"C"&amp;COLUMN(),FALSE)</f>
        <v>1.0584310026812148E-2</v>
      </c>
      <c r="M140" s="10">
        <f ca="1">INDIRECT("Statistic!R"&amp;COUNTA(Statistic!$A:$A)-ROW()+1&amp;"C"&amp;COLUMN(),FALSE)</f>
        <v>0.11090202900547728</v>
      </c>
      <c r="N140" s="10">
        <f ca="1">INDIRECT("Statistic!R"&amp;COUNTA(Statistic!$A:$A)-ROW()+1&amp;"C"&amp;COLUMN(),FALSE)</f>
        <v>0.11988011988011987</v>
      </c>
      <c r="O140" s="10">
        <f ca="1">INDIRECT("Statistic!R"&amp;COUNTA(Statistic!$A:$A)-ROW()+1&amp;"C"&amp;COLUMN(),FALSE)</f>
        <v>0</v>
      </c>
      <c r="P140" s="10">
        <f ca="1">INDIRECT("Statistic!R"&amp;COUNTA(Statistic!$A:$A)-ROW()+1&amp;"C"&amp;COLUMN(),FALSE)</f>
        <v>5.1265359781960618E-2</v>
      </c>
      <c r="Q140">
        <f ca="1">INDIRECT("Statistic!R"&amp;COUNTA(Statistic!$A:$A)-ROW()+1&amp;"C"&amp;COLUMN(),FALSE)</f>
        <v>40</v>
      </c>
      <c r="R140">
        <f ca="1">INDIRECT("Statistic!R"&amp;COUNTA(Statistic!$A:$A)-ROW()+1&amp;"C"&amp;COLUMN(),FALSE)</f>
        <v>5</v>
      </c>
      <c r="S140">
        <f ca="1">INDIRECT("Statistic!R"&amp;COUNTA(Statistic!$A:$A)-ROW()+1&amp;"C"&amp;COLUMN(),FALSE)</f>
        <v>27</v>
      </c>
      <c r="T140">
        <f ca="1">INDIRECT("Statistic!R"&amp;COUNTA(Statistic!$A:$A)-ROW()+1&amp;"C"&amp;COLUMN(),FALSE)</f>
        <v>30</v>
      </c>
      <c r="U140">
        <f ca="1">INDIRECT("Statistic!R"&amp;COUNTA(Statistic!$A:$A)-ROW()+1&amp;"C"&amp;COLUMN(),FALSE)</f>
        <v>33</v>
      </c>
      <c r="V140">
        <f ca="1">INDIRECT("Statistic!R"&amp;COUNTA(Statistic!$A:$A)-ROW()+1&amp;"C"&amp;COLUMN(),FALSE)</f>
        <v>9</v>
      </c>
      <c r="W140">
        <f ca="1">INDIRECT("Statistic!R"&amp;COUNTA(Statistic!$A:$A)-ROW()+1&amp;"C"&amp;COLUMN(),FALSE)</f>
        <v>2</v>
      </c>
    </row>
    <row r="141" spans="1:23" x14ac:dyDescent="0.25">
      <c r="A141" s="9">
        <f ca="1">INDIRECT("Statistic!R"&amp;COUNTA(Statistic!$A:$A)-ROW()+1&amp;"C"&amp;COLUMN(),FALSE)</f>
        <v>39115</v>
      </c>
      <c r="B141" s="10">
        <f ca="1">INDIRECT("Statistic!R"&amp;COUNTA(Statistic!$A:$A)-ROW()+1&amp;"C"&amp;COLUMN(),FALSE)</f>
        <v>4.112903225806451E-3</v>
      </c>
      <c r="C141" s="10">
        <f ca="1">INDIRECT("Statistic!R"&amp;COUNTA(Statistic!$A:$A)-ROW()+1&amp;"C"&amp;COLUMN(),FALSE)</f>
        <v>1.3662239089184062E-3</v>
      </c>
      <c r="D141" s="10">
        <f ca="1">INDIRECT("Statistic!R"&amp;COUNTA(Statistic!$A:$A)-ROW()+1&amp;"C"&amp;COLUMN(),FALSE)</f>
        <v>2.7791563275434247E-3</v>
      </c>
      <c r="E141" s="10">
        <f ca="1">INDIRECT("Statistic!R"&amp;COUNTA(Statistic!$A:$A)-ROW()+1&amp;"C"&amp;COLUMN(),FALSE)</f>
        <v>2.8152492668621701E-3</v>
      </c>
      <c r="F141" s="10">
        <f ca="1">INDIRECT("Statistic!R"&amp;COUNTA(Statistic!$A:$A)-ROW()+1&amp;"C"&amp;COLUMN(),FALSE)</f>
        <v>9.5967741935483863E-3</v>
      </c>
      <c r="G141" s="10">
        <f ca="1">INDIRECT("Statistic!R"&amp;COUNTA(Statistic!$A:$A)-ROW()+1&amp;"C"&amp;COLUMN(),FALSE)</f>
        <v>0.12241521918941273</v>
      </c>
      <c r="H141" s="10">
        <f ca="1">INDIRECT("Statistic!R"&amp;COUNTA(Statistic!$A:$A)-ROW()+1&amp;"C"&amp;COLUMN(),FALSE)</f>
        <v>9.26994906621392E-2</v>
      </c>
      <c r="I141" s="10">
        <f ca="1">INDIRECT("Statistic!R"&amp;COUNTA(Statistic!$A:$A)-ROW()+1&amp;"C"&amp;COLUMN(),FALSE)</f>
        <v>2.0670306922678839E-2</v>
      </c>
      <c r="J141" s="10">
        <f ca="1">INDIRECT("Statistic!R"&amp;COUNTA(Statistic!$A:$A)-ROW()+1&amp;"C"&amp;COLUMN(),FALSE)</f>
        <v>3.0864516129032259E-2</v>
      </c>
      <c r="K141" s="10">
        <f ca="1">INDIRECT("Statistic!R"&amp;COUNTA(Statistic!$A:$A)-ROW()+1&amp;"C"&amp;COLUMN(),FALSE)</f>
        <v>1.3548387096774194E-3</v>
      </c>
      <c r="L141" s="10">
        <f ca="1">INDIRECT("Statistic!R"&amp;COUNTA(Statistic!$A:$A)-ROW()+1&amp;"C"&amp;COLUMN(),FALSE)</f>
        <v>1.0437416260575962E-2</v>
      </c>
      <c r="M141" s="10">
        <f ca="1">INDIRECT("Statistic!R"&amp;COUNTA(Statistic!$A:$A)-ROW()+1&amp;"C"&amp;COLUMN(),FALSE)</f>
        <v>0.21511470985155193</v>
      </c>
      <c r="N141" s="10">
        <f ca="1">INDIRECT("Statistic!R"&amp;COUNTA(Statistic!$A:$A)-ROW()+1&amp;"C"&amp;COLUMN(),FALSE)</f>
        <v>0.12241521918941273</v>
      </c>
      <c r="O141" s="10">
        <f ca="1">INDIRECT("Statistic!R"&amp;COUNTA(Statistic!$A:$A)-ROW()+1&amp;"C"&amp;COLUMN(),FALSE)</f>
        <v>0</v>
      </c>
      <c r="P141" s="10">
        <f ca="1">INDIRECT("Statistic!R"&amp;COUNTA(Statistic!$A:$A)-ROW()+1&amp;"C"&amp;COLUMN(),FALSE)</f>
        <v>5.1722980928487899E-2</v>
      </c>
      <c r="Q141">
        <f ca="1">INDIRECT("Statistic!R"&amp;COUNTA(Statistic!$A:$A)-ROW()+1&amp;"C"&amp;COLUMN(),FALSE)</f>
        <v>39</v>
      </c>
      <c r="R141">
        <f ca="1">INDIRECT("Statistic!R"&amp;COUNTA(Statistic!$A:$A)-ROW()+1&amp;"C"&amp;COLUMN(),FALSE)</f>
        <v>49</v>
      </c>
      <c r="S141">
        <f ca="1">INDIRECT("Statistic!R"&amp;COUNTA(Statistic!$A:$A)-ROW()+1&amp;"C"&amp;COLUMN(),FALSE)</f>
        <v>43</v>
      </c>
      <c r="T141">
        <f ca="1">INDIRECT("Statistic!R"&amp;COUNTA(Statistic!$A:$A)-ROW()+1&amp;"C"&amp;COLUMN(),FALSE)</f>
        <v>42</v>
      </c>
      <c r="U141">
        <f ca="1">INDIRECT("Statistic!R"&amp;COUNTA(Statistic!$A:$A)-ROW()+1&amp;"C"&amp;COLUMN(),FALSE)</f>
        <v>23</v>
      </c>
      <c r="V141">
        <f ca="1">INDIRECT("Statistic!R"&amp;COUNTA(Statistic!$A:$A)-ROW()+1&amp;"C"&amp;COLUMN(),FALSE)</f>
        <v>1</v>
      </c>
      <c r="W141">
        <f ca="1">INDIRECT("Statistic!R"&amp;COUNTA(Statistic!$A:$A)-ROW()+1&amp;"C"&amp;COLUMN(),FALSE)</f>
        <v>3</v>
      </c>
    </row>
    <row r="142" spans="1:23" x14ac:dyDescent="0.25">
      <c r="A142" s="9">
        <f ca="1">INDIRECT("Statistic!R"&amp;COUNTA(Statistic!$A:$A)-ROW()+1&amp;"C"&amp;COLUMN(),FALSE)</f>
        <v>39122</v>
      </c>
      <c r="B142" s="10">
        <f ca="1">INDIRECT("Statistic!R"&amp;COUNTA(Statistic!$A:$A)-ROW()+1&amp;"C"&amp;COLUMN(),FALSE)</f>
        <v>2.7149321266968329E-3</v>
      </c>
      <c r="C142" s="10">
        <f ca="1">INDIRECT("Statistic!R"&amp;COUNTA(Statistic!$A:$A)-ROW()+1&amp;"C"&amp;COLUMN(),FALSE)</f>
        <v>9.6646942800788938E-3</v>
      </c>
      <c r="D142" s="10">
        <f ca="1">INDIRECT("Statistic!R"&amp;COUNTA(Statistic!$A:$A)-ROW()+1&amp;"C"&amp;COLUMN(),FALSE)</f>
        <v>4.1666666666666666E-3</v>
      </c>
      <c r="E142" s="10">
        <f ca="1">INDIRECT("Statistic!R"&amp;COUNTA(Statistic!$A:$A)-ROW()+1&amp;"C"&amp;COLUMN(),FALSE)</f>
        <v>4.0723981900452491E-3</v>
      </c>
      <c r="F142" s="10">
        <f ca="1">INDIRECT("Statistic!R"&amp;COUNTA(Statistic!$A:$A)-ROW()+1&amp;"C"&amp;COLUMN(),FALSE)</f>
        <v>4.807692307692308E-3</v>
      </c>
      <c r="G142" s="10">
        <f ca="1">INDIRECT("Statistic!R"&amp;COUNTA(Statistic!$A:$A)-ROW()+1&amp;"C"&amp;COLUMN(),FALSE)</f>
        <v>4.3103448275862072E-2</v>
      </c>
      <c r="H142" s="10">
        <f ca="1">INDIRECT("Statistic!R"&amp;COUNTA(Statistic!$A:$A)-ROW()+1&amp;"C"&amp;COLUMN(),FALSE)</f>
        <v>9.2838196286472163E-2</v>
      </c>
      <c r="I142" s="10">
        <f ca="1">INDIRECT("Statistic!R"&amp;COUNTA(Statistic!$A:$A)-ROW()+1&amp;"C"&amp;COLUMN(),FALSE)</f>
        <v>2.5426383571179951E-2</v>
      </c>
      <c r="J142" s="10">
        <f ca="1">INDIRECT("Statistic!R"&amp;COUNTA(Statistic!$A:$A)-ROW()+1&amp;"C"&amp;COLUMN(),FALSE)</f>
        <v>3.0666666666666668E-2</v>
      </c>
      <c r="K142" s="10">
        <f ca="1">INDIRECT("Statistic!R"&amp;COUNTA(Statistic!$A:$A)-ROW()+1&amp;"C"&amp;COLUMN(),FALSE)</f>
        <v>1.3736263736263737E-3</v>
      </c>
      <c r="L142" s="10">
        <f ca="1">INDIRECT("Statistic!R"&amp;COUNTA(Statistic!$A:$A)-ROW()+1&amp;"C"&amp;COLUMN(),FALSE)</f>
        <v>1.0976939602645928E-2</v>
      </c>
      <c r="M142" s="10">
        <f ca="1">INDIRECT("Statistic!R"&amp;COUNTA(Statistic!$A:$A)-ROW()+1&amp;"C"&amp;COLUMN(),FALSE)</f>
        <v>0.13594164456233424</v>
      </c>
      <c r="N142" s="10">
        <f ca="1">INDIRECT("Statistic!R"&amp;COUNTA(Statistic!$A:$A)-ROW()+1&amp;"C"&amp;COLUMN(),FALSE)</f>
        <v>9.8981900452488683E-2</v>
      </c>
      <c r="O142" s="10">
        <f ca="1">INDIRECT("Statistic!R"&amp;COUNTA(Statistic!$A:$A)-ROW()+1&amp;"C"&amp;COLUMN(),FALSE)</f>
        <v>0</v>
      </c>
      <c r="P142" s="10">
        <f ca="1">INDIRECT("Statistic!R"&amp;COUNTA(Statistic!$A:$A)-ROW()+1&amp;"C"&amp;COLUMN(),FALSE)</f>
        <v>4.4302511841045007E-2</v>
      </c>
      <c r="Q142">
        <f ca="1">INDIRECT("Statistic!R"&amp;COUNTA(Statistic!$A:$A)-ROW()+1&amp;"C"&amp;COLUMN(),FALSE)</f>
        <v>48</v>
      </c>
      <c r="R142">
        <f ca="1">INDIRECT("Statistic!R"&amp;COUNTA(Statistic!$A:$A)-ROW()+1&amp;"C"&amp;COLUMN(),FALSE)</f>
        <v>23</v>
      </c>
      <c r="S142">
        <f ca="1">INDIRECT("Statistic!R"&amp;COUNTA(Statistic!$A:$A)-ROW()+1&amp;"C"&amp;COLUMN(),FALSE)</f>
        <v>41</v>
      </c>
      <c r="T142">
        <f ca="1">INDIRECT("Statistic!R"&amp;COUNTA(Statistic!$A:$A)-ROW()+1&amp;"C"&amp;COLUMN(),FALSE)</f>
        <v>44</v>
      </c>
      <c r="U142">
        <f ca="1">INDIRECT("Statistic!R"&amp;COUNTA(Statistic!$A:$A)-ROW()+1&amp;"C"&amp;COLUMN(),FALSE)</f>
        <v>39</v>
      </c>
      <c r="V142">
        <f ca="1">INDIRECT("Statistic!R"&amp;COUNTA(Statistic!$A:$A)-ROW()+1&amp;"C"&amp;COLUMN(),FALSE)</f>
        <v>5</v>
      </c>
      <c r="W142">
        <f ca="1">INDIRECT("Statistic!R"&amp;COUNTA(Statistic!$A:$A)-ROW()+1&amp;"C"&amp;COLUMN(),FALSE)</f>
        <v>2</v>
      </c>
    </row>
    <row r="143" spans="1:23" x14ac:dyDescent="0.25">
      <c r="A143" s="9">
        <f ca="1">INDIRECT("Statistic!R"&amp;COUNTA(Statistic!$A:$A)-ROW()+1&amp;"C"&amp;COLUMN(),FALSE)</f>
        <v>39129</v>
      </c>
      <c r="B143" s="10">
        <f ca="1">INDIRECT("Statistic!R"&amp;COUNTA(Statistic!$A:$A)-ROW()+1&amp;"C"&amp;COLUMN(),FALSE)</f>
        <v>1.0727455581629233E-2</v>
      </c>
      <c r="C143" s="10">
        <f ca="1">INDIRECT("Statistic!R"&amp;COUNTA(Statistic!$A:$A)-ROW()+1&amp;"C"&amp;COLUMN(),FALSE)</f>
        <v>9.4417384788310216E-3</v>
      </c>
      <c r="D143" s="10">
        <f ca="1">INDIRECT("Statistic!R"&amp;COUNTA(Statistic!$A:$A)-ROW()+1&amp;"C"&amp;COLUMN(),FALSE)</f>
        <v>5.7324840764331206E-3</v>
      </c>
      <c r="E143" s="10">
        <f ca="1">INDIRECT("Statistic!R"&amp;COUNTA(Statistic!$A:$A)-ROW()+1&amp;"C"&amp;COLUMN(),FALSE)</f>
        <v>1.3896931094383324E-2</v>
      </c>
      <c r="F143" s="10">
        <f ca="1">INDIRECT("Statistic!R"&amp;COUNTA(Statistic!$A:$A)-ROW()+1&amp;"C"&amp;COLUMN(),FALSE)</f>
        <v>3.0471337579617834E-2</v>
      </c>
      <c r="G143" s="10">
        <f ca="1">INDIRECT("Statistic!R"&amp;COUNTA(Statistic!$A:$A)-ROW()+1&amp;"C"&amp;COLUMN(),FALSE)</f>
        <v>4.8995590396864283E-2</v>
      </c>
      <c r="H143" s="10">
        <f ca="1">INDIRECT("Statistic!R"&amp;COUNTA(Statistic!$A:$A)-ROW()+1&amp;"C"&amp;COLUMN(),FALSE)</f>
        <v>4.9363057324840767E-2</v>
      </c>
      <c r="I143" s="10">
        <f ca="1">INDIRECT("Statistic!R"&amp;COUNTA(Statistic!$A:$A)-ROW()+1&amp;"C"&amp;COLUMN(),FALSE)</f>
        <v>7.0269946810894532E-2</v>
      </c>
      <c r="J143" s="10">
        <f ca="1">INDIRECT("Statistic!R"&amp;COUNTA(Statistic!$A:$A)-ROW()+1&amp;"C"&amp;COLUMN(),FALSE)</f>
        <v>3.0471337579617834E-2</v>
      </c>
      <c r="K143" s="10">
        <f ca="1">INDIRECT("Statistic!R"&amp;COUNTA(Statistic!$A:$A)-ROW()+1&amp;"C"&amp;COLUMN(),FALSE)</f>
        <v>3.4121929026387628E-4</v>
      </c>
      <c r="L143" s="10">
        <f ca="1">INDIRECT("Statistic!R"&amp;COUNTA(Statistic!$A:$A)-ROW()+1&amp;"C"&amp;COLUMN(),FALSE)</f>
        <v>1.1684190584726771E-2</v>
      </c>
      <c r="M143" s="10">
        <f ca="1">INDIRECT("Statistic!R"&amp;COUNTA(Statistic!$A:$A)-ROW()+1&amp;"C"&amp;COLUMN(),FALSE)</f>
        <v>9.835864772170505E-2</v>
      </c>
      <c r="N143" s="10">
        <f ca="1">INDIRECT("Statistic!R"&amp;COUNTA(Statistic!$A:$A)-ROW()+1&amp;"C"&amp;COLUMN(),FALSE)</f>
        <v>9.8351442487823154E-2</v>
      </c>
      <c r="O143" s="10">
        <f ca="1">INDIRECT("Statistic!R"&amp;COUNTA(Statistic!$A:$A)-ROW()+1&amp;"C"&amp;COLUMN(),FALSE)</f>
        <v>0</v>
      </c>
      <c r="P143" s="10">
        <f ca="1">INDIRECT("Statistic!R"&amp;COUNTA(Statistic!$A:$A)-ROW()+1&amp;"C"&amp;COLUMN(),FALSE)</f>
        <v>4.4521015607067782E-2</v>
      </c>
      <c r="Q143">
        <f ca="1">INDIRECT("Statistic!R"&amp;COUNTA(Statistic!$A:$A)-ROW()+1&amp;"C"&amp;COLUMN(),FALSE)</f>
        <v>26</v>
      </c>
      <c r="R143">
        <f ca="1">INDIRECT("Statistic!R"&amp;COUNTA(Statistic!$A:$A)-ROW()+1&amp;"C"&amp;COLUMN(),FALSE)</f>
        <v>29</v>
      </c>
      <c r="S143">
        <f ca="1">INDIRECT("Statistic!R"&amp;COUNTA(Statistic!$A:$A)-ROW()+1&amp;"C"&amp;COLUMN(),FALSE)</f>
        <v>38</v>
      </c>
      <c r="T143">
        <f ca="1">INDIRECT("Statistic!R"&amp;COUNTA(Statistic!$A:$A)-ROW()+1&amp;"C"&amp;COLUMN(),FALSE)</f>
        <v>17</v>
      </c>
      <c r="U143">
        <f ca="1">INDIRECT("Statistic!R"&amp;COUNTA(Statistic!$A:$A)-ROW()+1&amp;"C"&amp;COLUMN(),FALSE)</f>
        <v>1</v>
      </c>
      <c r="V143">
        <f ca="1">INDIRECT("Statistic!R"&amp;COUNTA(Statistic!$A:$A)-ROW()+1&amp;"C"&amp;COLUMN(),FALSE)</f>
        <v>6</v>
      </c>
      <c r="W143">
        <f ca="1">INDIRECT("Statistic!R"&amp;COUNTA(Statistic!$A:$A)-ROW()+1&amp;"C"&amp;COLUMN(),FALSE)</f>
        <v>5</v>
      </c>
    </row>
    <row r="144" spans="1:23" x14ac:dyDescent="0.25">
      <c r="A144" s="9">
        <f ca="1">INDIRECT("Statistic!R"&amp;COUNTA(Statistic!$A:$A)-ROW()+1&amp;"C"&amp;COLUMN(),FALSE)</f>
        <v>39136</v>
      </c>
      <c r="B144" s="10">
        <f ca="1">INDIRECT("Statistic!R"&amp;COUNTA(Statistic!$A:$A)-ROW()+1&amp;"C"&amp;COLUMN(),FALSE)</f>
        <v>1.1139240506329114E-2</v>
      </c>
      <c r="C144" s="10">
        <f ca="1">INDIRECT("Statistic!R"&amp;COUNTA(Statistic!$A:$A)-ROW()+1&amp;"C"&amp;COLUMN(),FALSE)</f>
        <v>1.1992005329780146E-2</v>
      </c>
      <c r="D144" s="10">
        <f ca="1">INDIRECT("Statistic!R"&amp;COUNTA(Statistic!$A:$A)-ROW()+1&amp;"C"&amp;COLUMN(),FALSE)</f>
        <v>6.962025316455696E-3</v>
      </c>
      <c r="E144" s="10">
        <f ca="1">INDIRECT("Statistic!R"&amp;COUNTA(Statistic!$A:$A)-ROW()+1&amp;"C"&amp;COLUMN(),FALSE)</f>
        <v>8.6964924147260602E-4</v>
      </c>
      <c r="F144" s="10">
        <f ca="1">INDIRECT("Statistic!R"&amp;COUNTA(Statistic!$A:$A)-ROW()+1&amp;"C"&amp;COLUMN(),FALSE)</f>
        <v>5.7866184448462929E-3</v>
      </c>
      <c r="G144" s="10">
        <f ca="1">INDIRECT("Statistic!R"&amp;COUNTA(Statistic!$A:$A)-ROW()+1&amp;"C"&amp;COLUMN(),FALSE)</f>
        <v>3.5970464135021092E-2</v>
      </c>
      <c r="H144" s="10">
        <f ca="1">INDIRECT("Statistic!R"&amp;COUNTA(Statistic!$A:$A)-ROW()+1&amp;"C"&amp;COLUMN(),FALSE)</f>
        <v>9.7435043304463703E-2</v>
      </c>
      <c r="I144" s="10">
        <f ca="1">INDIRECT("Statistic!R"&amp;COUNTA(Statistic!$A:$A)-ROW()+1&amp;"C"&amp;COLUMN(),FALSE)</f>
        <v>3.6749538838883856E-2</v>
      </c>
      <c r="J144" s="10">
        <f ca="1">INDIRECT("Statistic!R"&amp;COUNTA(Statistic!$A:$A)-ROW()+1&amp;"C"&amp;COLUMN(),FALSE)</f>
        <v>2.9058888277380297E-2</v>
      </c>
      <c r="K144" s="10">
        <f ca="1">INDIRECT("Statistic!R"&amp;COUNTA(Statistic!$A:$A)-ROW()+1&amp;"C"&amp;COLUMN(),FALSE)</f>
        <v>6.7811934900542496E-4</v>
      </c>
      <c r="L144" s="10">
        <f ca="1">INDIRECT("Statistic!R"&amp;COUNTA(Statistic!$A:$A)-ROW()+1&amp;"C"&amp;COLUMN(),FALSE)</f>
        <v>1.1285665890609324E-2</v>
      </c>
      <c r="M144" s="10">
        <f ca="1">INDIRECT("Statistic!R"&amp;COUNTA(Statistic!$A:$A)-ROW()+1&amp;"C"&amp;COLUMN(),FALSE)</f>
        <v>0.13340550743948479</v>
      </c>
      <c r="N144" s="10">
        <f ca="1">INDIRECT("Statistic!R"&amp;COUNTA(Statistic!$A:$A)-ROW()+1&amp;"C"&amp;COLUMN(),FALSE)</f>
        <v>0.10098659717051377</v>
      </c>
      <c r="O144" s="10">
        <f ca="1">INDIRECT("Statistic!R"&amp;COUNTA(Statistic!$A:$A)-ROW()+1&amp;"C"&amp;COLUMN(),FALSE)</f>
        <v>0</v>
      </c>
      <c r="P144" s="10">
        <f ca="1">INDIRECT("Statistic!R"&amp;COUNTA(Statistic!$A:$A)-ROW()+1&amp;"C"&amp;COLUMN(),FALSE)</f>
        <v>4.5320159393969189E-2</v>
      </c>
      <c r="Q144">
        <f ca="1">INDIRECT("Statistic!R"&amp;COUNTA(Statistic!$A:$A)-ROW()+1&amp;"C"&amp;COLUMN(),FALSE)</f>
        <v>23</v>
      </c>
      <c r="R144">
        <f ca="1">INDIRECT("Statistic!R"&amp;COUNTA(Statistic!$A:$A)-ROW()+1&amp;"C"&amp;COLUMN(),FALSE)</f>
        <v>21</v>
      </c>
      <c r="S144">
        <f ca="1">INDIRECT("Statistic!R"&amp;COUNTA(Statistic!$A:$A)-ROW()+1&amp;"C"&amp;COLUMN(),FALSE)</f>
        <v>32</v>
      </c>
      <c r="T144">
        <f ca="1">INDIRECT("Statistic!R"&amp;COUNTA(Statistic!$A:$A)-ROW()+1&amp;"C"&amp;COLUMN(),FALSE)</f>
        <v>49</v>
      </c>
      <c r="U144">
        <f ca="1">INDIRECT("Statistic!R"&amp;COUNTA(Statistic!$A:$A)-ROW()+1&amp;"C"&amp;COLUMN(),FALSE)</f>
        <v>36</v>
      </c>
      <c r="V144">
        <f ca="1">INDIRECT("Statistic!R"&amp;COUNTA(Statistic!$A:$A)-ROW()+1&amp;"C"&amp;COLUMN(),FALSE)</f>
        <v>7</v>
      </c>
      <c r="W144">
        <f ca="1">INDIRECT("Statistic!R"&amp;COUNTA(Statistic!$A:$A)-ROW()+1&amp;"C"&amp;COLUMN(),FALSE)</f>
        <v>3</v>
      </c>
    </row>
    <row r="145" spans="1:23" x14ac:dyDescent="0.25">
      <c r="A145" s="9">
        <f ca="1">INDIRECT("Statistic!R"&amp;COUNTA(Statistic!$A:$A)-ROW()+1&amp;"C"&amp;COLUMN(),FALSE)</f>
        <v>39143</v>
      </c>
      <c r="B145" s="10">
        <f ca="1">INDIRECT("Statistic!R"&amp;COUNTA(Statistic!$A:$A)-ROW()+1&amp;"C"&amp;COLUMN(),FALSE)</f>
        <v>2.6355196166516919E-2</v>
      </c>
      <c r="C145" s="10">
        <f ca="1">INDIRECT("Statistic!R"&amp;COUNTA(Statistic!$A:$A)-ROW()+1&amp;"C"&amp;COLUMN(),FALSE)</f>
        <v>5.3908355795148242E-3</v>
      </c>
      <c r="D145" s="10">
        <f ca="1">INDIRECT("Statistic!R"&amp;COUNTA(Statistic!$A:$A)-ROW()+1&amp;"C"&amp;COLUMN(),FALSE)</f>
        <v>1.7520215633423181E-2</v>
      </c>
      <c r="E145" s="10">
        <f ca="1">INDIRECT("Statistic!R"&amp;COUNTA(Statistic!$A:$A)-ROW()+1&amp;"C"&amp;COLUMN(),FALSE)</f>
        <v>6.7085953878406705E-3</v>
      </c>
      <c r="F145" s="10">
        <f ca="1">INDIRECT("Statistic!R"&amp;COUNTA(Statistic!$A:$A)-ROW()+1&amp;"C"&amp;COLUMN(),FALSE)</f>
        <v>1.3836477987421384E-2</v>
      </c>
      <c r="G145" s="10">
        <f ca="1">INDIRECT("Statistic!R"&amp;COUNTA(Statistic!$A:$A)-ROW()+1&amp;"C"&amp;COLUMN(),FALSE)</f>
        <v>2.9027576197387519E-2</v>
      </c>
      <c r="H145" s="10">
        <f ca="1">INDIRECT("Statistic!R"&amp;COUNTA(Statistic!$A:$A)-ROW()+1&amp;"C"&amp;COLUMN(),FALSE)</f>
        <v>5.5241090146750528E-2</v>
      </c>
      <c r="I145" s="10">
        <f ca="1">INDIRECT("Statistic!R"&amp;COUNTA(Statistic!$A:$A)-ROW()+1&amp;"C"&amp;COLUMN(),FALSE)</f>
        <v>6.981132075471698E-2</v>
      </c>
      <c r="J145" s="10">
        <f ca="1">INDIRECT("Statistic!R"&amp;COUNTA(Statistic!$A:$A)-ROW()+1&amp;"C"&amp;COLUMN(),FALSE)</f>
        <v>2.8876127973748975E-2</v>
      </c>
      <c r="K145" s="10">
        <f ca="1">INDIRECT("Statistic!R"&amp;COUNTA(Statistic!$A:$A)-ROW()+1&amp;"C"&amp;COLUMN(),FALSE)</f>
        <v>1.0107816711590297E-3</v>
      </c>
      <c r="L145" s="10">
        <f ca="1">INDIRECT("Statistic!R"&amp;COUNTA(Statistic!$A:$A)-ROW()+1&amp;"C"&amp;COLUMN(),FALSE)</f>
        <v>1.1482446611998192E-2</v>
      </c>
      <c r="M145" s="10">
        <f ca="1">INDIRECT("Statistic!R"&amp;COUNTA(Statistic!$A:$A)-ROW()+1&amp;"C"&amp;COLUMN(),FALSE)</f>
        <v>8.4268666344138043E-2</v>
      </c>
      <c r="N145" s="10">
        <f ca="1">INDIRECT("Statistic!R"&amp;COUNTA(Statistic!$A:$A)-ROW()+1&amp;"C"&amp;COLUMN(),FALSE)</f>
        <v>0.10358860525342213</v>
      </c>
      <c r="O145" s="10">
        <f ca="1">INDIRECT("Statistic!R"&amp;COUNTA(Statistic!$A:$A)-ROW()+1&amp;"C"&amp;COLUMN(),FALSE)</f>
        <v>0</v>
      </c>
      <c r="P145" s="10">
        <f ca="1">INDIRECT("Statistic!R"&amp;COUNTA(Statistic!$A:$A)-ROW()+1&amp;"C"&amp;COLUMN(),FALSE)</f>
        <v>4.5851699203983E-2</v>
      </c>
      <c r="Q145">
        <f ca="1">INDIRECT("Statistic!R"&amp;COUNTA(Statistic!$A:$A)-ROW()+1&amp;"C"&amp;COLUMN(),FALSE)</f>
        <v>3</v>
      </c>
      <c r="R145">
        <f ca="1">INDIRECT("Statistic!R"&amp;COUNTA(Statistic!$A:$A)-ROW()+1&amp;"C"&amp;COLUMN(),FALSE)</f>
        <v>41</v>
      </c>
      <c r="S145">
        <f ca="1">INDIRECT("Statistic!R"&amp;COUNTA(Statistic!$A:$A)-ROW()+1&amp;"C"&amp;COLUMN(),FALSE)</f>
        <v>8</v>
      </c>
      <c r="T145">
        <f ca="1">INDIRECT("Statistic!R"&amp;COUNTA(Statistic!$A:$A)-ROW()+1&amp;"C"&amp;COLUMN(),FALSE)</f>
        <v>36</v>
      </c>
      <c r="U145">
        <f ca="1">INDIRECT("Statistic!R"&amp;COUNTA(Statistic!$A:$A)-ROW()+1&amp;"C"&amp;COLUMN(),FALSE)</f>
        <v>18</v>
      </c>
      <c r="V145">
        <f ca="1">INDIRECT("Statistic!R"&amp;COUNTA(Statistic!$A:$A)-ROW()+1&amp;"C"&amp;COLUMN(),FALSE)</f>
        <v>8</v>
      </c>
      <c r="W145">
        <f ca="1">INDIRECT("Statistic!R"&amp;COUNTA(Statistic!$A:$A)-ROW()+1&amp;"C"&amp;COLUMN(),FALSE)</f>
        <v>5</v>
      </c>
    </row>
    <row r="146" spans="1:23" x14ac:dyDescent="0.25">
      <c r="A146" s="9">
        <f ca="1">INDIRECT("Statistic!R"&amp;COUNTA(Statistic!$A:$A)-ROW()+1&amp;"C"&amp;COLUMN(),FALSE)</f>
        <v>39150</v>
      </c>
      <c r="B146" s="10">
        <f ca="1">INDIRECT("Statistic!R"&amp;COUNTA(Statistic!$A:$A)-ROW()+1&amp;"C"&amp;COLUMN(),FALSE)</f>
        <v>1.3636363636363635E-3</v>
      </c>
      <c r="C146" s="10">
        <f ca="1">INDIRECT("Statistic!R"&amp;COUNTA(Statistic!$A:$A)-ROW()+1&amp;"C"&amp;COLUMN(),FALSE)</f>
        <v>2.613636363636364E-3</v>
      </c>
      <c r="D146" s="10">
        <f ca="1">INDIRECT("Statistic!R"&amp;COUNTA(Statistic!$A:$A)-ROW()+1&amp;"C"&amp;COLUMN(),FALSE)</f>
        <v>1.2115384615384616E-2</v>
      </c>
      <c r="E146" s="10">
        <f ca="1">INDIRECT("Statistic!R"&amp;COUNTA(Statistic!$A:$A)-ROW()+1&amp;"C"&amp;COLUMN(),FALSE)</f>
        <v>1.3333333333333332E-2</v>
      </c>
      <c r="F146" s="10">
        <f ca="1">INDIRECT("Statistic!R"&amp;COUNTA(Statistic!$A:$A)-ROW()+1&amp;"C"&amp;COLUMN(),FALSE)</f>
        <v>2.7272727272727271E-3</v>
      </c>
      <c r="G146" s="10">
        <f ca="1">INDIRECT("Statistic!R"&amp;COUNTA(Statistic!$A:$A)-ROW()+1&amp;"C"&amp;COLUMN(),FALSE)</f>
        <v>7.6874999999999985E-2</v>
      </c>
      <c r="H146" s="10">
        <f ca="1">INDIRECT("Statistic!R"&amp;COUNTA(Statistic!$A:$A)-ROW()+1&amp;"C"&amp;COLUMN(),FALSE)</f>
        <v>5.1612903225806452E-2</v>
      </c>
      <c r="I146" s="10">
        <f ca="1">INDIRECT("Statistic!R"&amp;COUNTA(Statistic!$A:$A)-ROW()+1&amp;"C"&amp;COLUMN(),FALSE)</f>
        <v>3.2153263403263403E-2</v>
      </c>
      <c r="J146" s="10">
        <f ca="1">INDIRECT("Statistic!R"&amp;COUNTA(Statistic!$A:$A)-ROW()+1&amp;"C"&amp;COLUMN(),FALSE)</f>
        <v>0.03</v>
      </c>
      <c r="K146" s="10">
        <f ca="1">INDIRECT("Statistic!R"&amp;COUNTA(Statistic!$A:$A)-ROW()+1&amp;"C"&amp;COLUMN(),FALSE)</f>
        <v>1.3392857142857143E-3</v>
      </c>
      <c r="L146" s="10">
        <f ca="1">INDIRECT("Statistic!R"&amp;COUNTA(Statistic!$A:$A)-ROW()+1&amp;"C"&amp;COLUMN(),FALSE)</f>
        <v>1.1091428047571626E-2</v>
      </c>
      <c r="M146" s="10">
        <f ca="1">INDIRECT("Statistic!R"&amp;COUNTA(Statistic!$A:$A)-ROW()+1&amp;"C"&amp;COLUMN(),FALSE)</f>
        <v>0.12848790322580644</v>
      </c>
      <c r="N146" s="10">
        <f ca="1">INDIRECT("Statistic!R"&amp;COUNTA(Statistic!$A:$A)-ROW()+1&amp;"C"&amp;COLUMN(),FALSE)</f>
        <v>0.109375</v>
      </c>
      <c r="O146" s="10">
        <f ca="1">INDIRECT("Statistic!R"&amp;COUNTA(Statistic!$A:$A)-ROW()+1&amp;"C"&amp;COLUMN(),FALSE)</f>
        <v>0</v>
      </c>
      <c r="P146" s="10">
        <f ca="1">INDIRECT("Statistic!R"&amp;COUNTA(Statistic!$A:$A)-ROW()+1&amp;"C"&amp;COLUMN(),FALSE)</f>
        <v>5.0098921586236772E-2</v>
      </c>
      <c r="Q146">
        <f ca="1">INDIRECT("Statistic!R"&amp;COUNTA(Statistic!$A:$A)-ROW()+1&amp;"C"&amp;COLUMN(),FALSE)</f>
        <v>48</v>
      </c>
      <c r="R146">
        <f ca="1">INDIRECT("Statistic!R"&amp;COUNTA(Statistic!$A:$A)-ROW()+1&amp;"C"&amp;COLUMN(),FALSE)</f>
        <v>45</v>
      </c>
      <c r="S146">
        <f ca="1">INDIRECT("Statistic!R"&amp;COUNTA(Statistic!$A:$A)-ROW()+1&amp;"C"&amp;COLUMN(),FALSE)</f>
        <v>22</v>
      </c>
      <c r="T146">
        <f ca="1">INDIRECT("Statistic!R"&amp;COUNTA(Statistic!$A:$A)-ROW()+1&amp;"C"&amp;COLUMN(),FALSE)</f>
        <v>18</v>
      </c>
      <c r="U146">
        <f ca="1">INDIRECT("Statistic!R"&amp;COUNTA(Statistic!$A:$A)-ROW()+1&amp;"C"&amp;COLUMN(),FALSE)</f>
        <v>42</v>
      </c>
      <c r="V146">
        <f ca="1">INDIRECT("Statistic!R"&amp;COUNTA(Statistic!$A:$A)-ROW()+1&amp;"C"&amp;COLUMN(),FALSE)</f>
        <v>4</v>
      </c>
      <c r="W146">
        <f ca="1">INDIRECT("Statistic!R"&amp;COUNTA(Statistic!$A:$A)-ROW()+1&amp;"C"&amp;COLUMN(),FALSE)</f>
        <v>6</v>
      </c>
    </row>
    <row r="147" spans="1:23" x14ac:dyDescent="0.25">
      <c r="A147" s="9">
        <f ca="1">INDIRECT("Statistic!R"&amp;COUNTA(Statistic!$A:$A)-ROW()+1&amp;"C"&amp;COLUMN(),FALSE)</f>
        <v>39157</v>
      </c>
      <c r="B147" s="10">
        <f ca="1">INDIRECT("Statistic!R"&amp;COUNTA(Statistic!$A:$A)-ROW()+1&amp;"C"&amp;COLUMN(),FALSE)</f>
        <v>1.8478260869565218E-2</v>
      </c>
      <c r="C147" s="10">
        <f ca="1">INDIRECT("Statistic!R"&amp;COUNTA(Statistic!$A:$A)-ROW()+1&amp;"C"&amp;COLUMN(),FALSE)</f>
        <v>7.8674948240165625E-3</v>
      </c>
      <c r="D147" s="10">
        <f ca="1">INDIRECT("Statistic!R"&amp;COUNTA(Statistic!$A:$A)-ROW()+1&amp;"C"&amp;COLUMN(),FALSE)</f>
        <v>1.6053511705685621E-2</v>
      </c>
      <c r="E147" s="10">
        <f ca="1">INDIRECT("Statistic!R"&amp;COUNTA(Statistic!$A:$A)-ROW()+1&amp;"C"&amp;COLUMN(),FALSE)</f>
        <v>8.0745341614906832E-3</v>
      </c>
      <c r="F147" s="10">
        <f ca="1">INDIRECT("Statistic!R"&amp;COUNTA(Statistic!$A:$A)-ROW()+1&amp;"C"&amp;COLUMN(),FALSE)</f>
        <v>1.5900621118012423E-2</v>
      </c>
      <c r="G147" s="10">
        <f ca="1">INDIRECT("Statistic!R"&amp;COUNTA(Statistic!$A:$A)-ROW()+1&amp;"C"&amp;COLUMN(),FALSE)</f>
        <v>6.4412238325281798E-2</v>
      </c>
      <c r="H147" s="10">
        <f ca="1">INDIRECT("Statistic!R"&amp;COUNTA(Statistic!$A:$A)-ROW()+1&amp;"C"&amp;COLUMN(),FALSE)</f>
        <v>1.281055900621118E-2</v>
      </c>
      <c r="I147" s="10">
        <f ca="1">INDIRECT("Statistic!R"&amp;COUNTA(Statistic!$A:$A)-ROW()+1&amp;"C"&amp;COLUMN(),FALSE)</f>
        <v>6.6374422678770501E-2</v>
      </c>
      <c r="J147" s="10">
        <f ca="1">INDIRECT("Statistic!R"&amp;COUNTA(Statistic!$A:$A)-ROW()+1&amp;"C"&amp;COLUMN(),FALSE)</f>
        <v>2.9813664596273291E-2</v>
      </c>
      <c r="K147" s="10">
        <f ca="1">INDIRECT("Statistic!R"&amp;COUNTA(Statistic!$A:$A)-ROW()+1&amp;"C"&amp;COLUMN(),FALSE)</f>
        <v>1.3309671694764862E-3</v>
      </c>
      <c r="L147" s="10">
        <f ca="1">INDIRECT("Statistic!R"&amp;COUNTA(Statistic!$A:$A)-ROW()+1&amp;"C"&amp;COLUMN(),FALSE)</f>
        <v>1.1341113160626628E-2</v>
      </c>
      <c r="M147" s="10">
        <f ca="1">INDIRECT("Statistic!R"&amp;COUNTA(Statistic!$A:$A)-ROW()+1&amp;"C"&amp;COLUMN(),FALSE)</f>
        <v>7.7222797331492982E-2</v>
      </c>
      <c r="N147" s="10">
        <f ca="1">INDIRECT("Statistic!R"&amp;COUNTA(Statistic!$A:$A)-ROW()+1&amp;"C"&amp;COLUMN(),FALSE)</f>
        <v>0.11141304347826086</v>
      </c>
      <c r="O147" s="10">
        <f ca="1">INDIRECT("Statistic!R"&amp;COUNTA(Statistic!$A:$A)-ROW()+1&amp;"C"&amp;COLUMN(),FALSE)</f>
        <v>0</v>
      </c>
      <c r="P147" s="10">
        <f ca="1">INDIRECT("Statistic!R"&amp;COUNTA(Statistic!$A:$A)-ROW()+1&amp;"C"&amp;COLUMN(),FALSE)</f>
        <v>4.819167409387224E-2</v>
      </c>
      <c r="Q147">
        <f ca="1">INDIRECT("Statistic!R"&amp;COUNTA(Statistic!$A:$A)-ROW()+1&amp;"C"&amp;COLUMN(),FALSE)</f>
        <v>8</v>
      </c>
      <c r="R147">
        <f ca="1">INDIRECT("Statistic!R"&amp;COUNTA(Statistic!$A:$A)-ROW()+1&amp;"C"&amp;COLUMN(),FALSE)</f>
        <v>32</v>
      </c>
      <c r="S147">
        <f ca="1">INDIRECT("Statistic!R"&amp;COUNTA(Statistic!$A:$A)-ROW()+1&amp;"C"&amp;COLUMN(),FALSE)</f>
        <v>13</v>
      </c>
      <c r="T147">
        <f ca="1">INDIRECT("Statistic!R"&amp;COUNTA(Statistic!$A:$A)-ROW()+1&amp;"C"&amp;COLUMN(),FALSE)</f>
        <v>30</v>
      </c>
      <c r="U147">
        <f ca="1">INDIRECT("Statistic!R"&amp;COUNTA(Statistic!$A:$A)-ROW()+1&amp;"C"&amp;COLUMN(),FALSE)</f>
        <v>16</v>
      </c>
      <c r="V147">
        <f ca="1">INDIRECT("Statistic!R"&amp;COUNTA(Statistic!$A:$A)-ROW()+1&amp;"C"&amp;COLUMN(),FALSE)</f>
        <v>4</v>
      </c>
      <c r="W147">
        <f ca="1">INDIRECT("Statistic!R"&amp;COUNTA(Statistic!$A:$A)-ROW()+1&amp;"C"&amp;COLUMN(),FALSE)</f>
        <v>9</v>
      </c>
    </row>
    <row r="148" spans="1:23" x14ac:dyDescent="0.25">
      <c r="A148" s="9">
        <f ca="1">INDIRECT("Statistic!R"&amp;COUNTA(Statistic!$A:$A)-ROW()+1&amp;"C"&amp;COLUMN(),FALSE)</f>
        <v>39164</v>
      </c>
      <c r="B148" s="10">
        <f ca="1">INDIRECT("Statistic!R"&amp;COUNTA(Statistic!$A:$A)-ROW()+1&amp;"C"&amp;COLUMN(),FALSE)</f>
        <v>1.1965811965811965E-2</v>
      </c>
      <c r="C148" s="10">
        <f ca="1">INDIRECT("Statistic!R"&amp;COUNTA(Statistic!$A:$A)-ROW()+1&amp;"C"&amp;COLUMN(),FALSE)</f>
        <v>8.024691358024692E-3</v>
      </c>
      <c r="D148" s="10">
        <f ca="1">INDIRECT("Statistic!R"&amp;COUNTA(Statistic!$A:$A)-ROW()+1&amp;"C"&amp;COLUMN(),FALSE)</f>
        <v>6.9444444444444449E-3</v>
      </c>
      <c r="E148" s="10">
        <f ca="1">INDIRECT("Statistic!R"&amp;COUNTA(Statistic!$A:$A)-ROW()+1&amp;"C"&amp;COLUMN(),FALSE)</f>
        <v>1.2037037037037037E-2</v>
      </c>
      <c r="F148" s="10">
        <f ca="1">INDIRECT("Statistic!R"&amp;COUNTA(Statistic!$A:$A)-ROW()+1&amp;"C"&amp;COLUMN(),FALSE)</f>
        <v>5.2469135802469136E-3</v>
      </c>
      <c r="G148" s="10">
        <f ca="1">INDIRECT("Statistic!R"&amp;COUNTA(Statistic!$A:$A)-ROW()+1&amp;"C"&amp;COLUMN(),FALSE)</f>
        <v>0.1138888888888889</v>
      </c>
      <c r="H148" s="10">
        <f ca="1">INDIRECT("Statistic!R"&amp;COUNTA(Statistic!$A:$A)-ROW()+1&amp;"C"&amp;COLUMN(),FALSE)</f>
        <v>0.10460460460460459</v>
      </c>
      <c r="I148" s="10">
        <f ca="1">INDIRECT("Statistic!R"&amp;COUNTA(Statistic!$A:$A)-ROW()+1&amp;"C"&amp;COLUMN(),FALSE)</f>
        <v>4.4218898385565052E-2</v>
      </c>
      <c r="J148" s="10">
        <f ca="1">INDIRECT("Statistic!R"&amp;COUNTA(Statistic!$A:$A)-ROW()+1&amp;"C"&amp;COLUMN(),FALSE)</f>
        <v>2.9629629629629631E-2</v>
      </c>
      <c r="K148" s="10">
        <f ca="1">INDIRECT("Statistic!R"&amp;COUNTA(Statistic!$A:$A)-ROW()+1&amp;"C"&amp;COLUMN(),FALSE)</f>
        <v>1.3295346628679962E-3</v>
      </c>
      <c r="L148" s="10">
        <f ca="1">INDIRECT("Statistic!R"&amp;COUNTA(Statistic!$A:$A)-ROW()+1&amp;"C"&amp;COLUMN(),FALSE)</f>
        <v>1.1163074773021029E-2</v>
      </c>
      <c r="M148" s="10">
        <f ca="1">INDIRECT("Statistic!R"&amp;COUNTA(Statistic!$A:$A)-ROW()+1&amp;"C"&amp;COLUMN(),FALSE)</f>
        <v>0.21849349349349351</v>
      </c>
      <c r="N148" s="10">
        <f ca="1">INDIRECT("Statistic!R"&amp;COUNTA(Statistic!$A:$A)-ROW()+1&amp;"C"&amp;COLUMN(),FALSE)</f>
        <v>0.1138888888888889</v>
      </c>
      <c r="O148" s="10">
        <f ca="1">INDIRECT("Statistic!R"&amp;COUNTA(Statistic!$A:$A)-ROW()+1&amp;"C"&amp;COLUMN(),FALSE)</f>
        <v>0</v>
      </c>
      <c r="P148" s="10">
        <f ca="1">INDIRECT("Statistic!R"&amp;COUNTA(Statistic!$A:$A)-ROW()+1&amp;"C"&amp;COLUMN(),FALSE)</f>
        <v>4.9444826401036153E-2</v>
      </c>
      <c r="Q148">
        <f ca="1">INDIRECT("Statistic!R"&amp;COUNTA(Statistic!$A:$A)-ROW()+1&amp;"C"&amp;COLUMN(),FALSE)</f>
        <v>22</v>
      </c>
      <c r="R148">
        <f ca="1">INDIRECT("Statistic!R"&amp;COUNTA(Statistic!$A:$A)-ROW()+1&amp;"C"&amp;COLUMN(),FALSE)</f>
        <v>29</v>
      </c>
      <c r="S148">
        <f ca="1">INDIRECT("Statistic!R"&amp;COUNTA(Statistic!$A:$A)-ROW()+1&amp;"C"&amp;COLUMN(),FALSE)</f>
        <v>32</v>
      </c>
      <c r="T148">
        <f ca="1">INDIRECT("Statistic!R"&amp;COUNTA(Statistic!$A:$A)-ROW()+1&amp;"C"&amp;COLUMN(),FALSE)</f>
        <v>21</v>
      </c>
      <c r="U148">
        <f ca="1">INDIRECT("Statistic!R"&amp;COUNTA(Statistic!$A:$A)-ROW()+1&amp;"C"&amp;COLUMN(),FALSE)</f>
        <v>36</v>
      </c>
      <c r="V148">
        <f ca="1">INDIRECT("Statistic!R"&amp;COUNTA(Statistic!$A:$A)-ROW()+1&amp;"C"&amp;COLUMN(),FALSE)</f>
        <v>1</v>
      </c>
      <c r="W148">
        <f ca="1">INDIRECT("Statistic!R"&amp;COUNTA(Statistic!$A:$A)-ROW()+1&amp;"C"&amp;COLUMN(),FALSE)</f>
        <v>3</v>
      </c>
    </row>
    <row r="149" spans="1:23" x14ac:dyDescent="0.25">
      <c r="A149" s="9">
        <f ca="1">INDIRECT("Statistic!R"&amp;COUNTA(Statistic!$A:$A)-ROW()+1&amp;"C"&amp;COLUMN(),FALSE)</f>
        <v>39171</v>
      </c>
      <c r="B149" s="10">
        <f ca="1">INDIRECT("Statistic!R"&amp;COUNTA(Statistic!$A:$A)-ROW()+1&amp;"C"&amp;COLUMN(),FALSE)</f>
        <v>1.3087934560327199E-2</v>
      </c>
      <c r="C149" s="10">
        <f ca="1">INDIRECT("Statistic!R"&amp;COUNTA(Statistic!$A:$A)-ROW()+1&amp;"C"&amp;COLUMN(),FALSE)</f>
        <v>1.1384479160078426E-3</v>
      </c>
      <c r="D149" s="10">
        <f ca="1">INDIRECT("Statistic!R"&amp;COUNTA(Statistic!$A:$A)-ROW()+1&amp;"C"&amp;COLUMN(),FALSE)</f>
        <v>1.5541922290388548E-2</v>
      </c>
      <c r="E149" s="10">
        <f ca="1">INDIRECT("Statistic!R"&amp;COUNTA(Statistic!$A:$A)-ROW()+1&amp;"C"&amp;COLUMN(),FALSE)</f>
        <v>1.3213780084945731E-2</v>
      </c>
      <c r="F149" s="10">
        <f ca="1">INDIRECT("Statistic!R"&amp;COUNTA(Statistic!$A:$A)-ROW()+1&amp;"C"&amp;COLUMN(),FALSE)</f>
        <v>2.3006134969325155E-3</v>
      </c>
      <c r="G149" s="10">
        <f ca="1">INDIRECT("Statistic!R"&amp;COUNTA(Statistic!$A:$A)-ROW()+1&amp;"C"&amp;COLUMN(),FALSE)</f>
        <v>2.513841089331139E-2</v>
      </c>
      <c r="H149" s="10">
        <f ca="1">INDIRECT("Statistic!R"&amp;COUNTA(Statistic!$A:$A)-ROW()+1&amp;"C"&amp;COLUMN(),FALSE)</f>
        <v>6.3328715614486442E-2</v>
      </c>
      <c r="I149" s="10">
        <f ca="1">INDIRECT("Statistic!R"&amp;COUNTA(Statistic!$A:$A)-ROW()+1&amp;"C"&amp;COLUMN(),FALSE)</f>
        <v>4.5282698348601838E-2</v>
      </c>
      <c r="J149" s="10">
        <f ca="1">INDIRECT("Statistic!R"&amp;COUNTA(Statistic!$A:$A)-ROW()+1&amp;"C"&amp;COLUMN(),FALSE)</f>
        <v>2.9447852760736196E-2</v>
      </c>
      <c r="K149" s="10">
        <f ca="1">INDIRECT("Statistic!R"&amp;COUNTA(Statistic!$A:$A)-ROW()+1&amp;"C"&amp;COLUMN(),FALSE)</f>
        <v>1.1384479160078426E-3</v>
      </c>
      <c r="L149" s="10">
        <f ca="1">INDIRECT("Statistic!R"&amp;COUNTA(Statistic!$A:$A)-ROW()+1&amp;"C"&amp;COLUMN(),FALSE)</f>
        <v>1.1133900678618738E-2</v>
      </c>
      <c r="M149" s="10">
        <f ca="1">INDIRECT("Statistic!R"&amp;COUNTA(Statistic!$A:$A)-ROW()+1&amp;"C"&amp;COLUMN(),FALSE)</f>
        <v>8.8467126507797839E-2</v>
      </c>
      <c r="N149" s="10">
        <f ca="1">INDIRECT("Statistic!R"&amp;COUNTA(Statistic!$A:$A)-ROW()+1&amp;"C"&amp;COLUMN(),FALSE)</f>
        <v>0.10736196319018405</v>
      </c>
      <c r="O149" s="10">
        <f ca="1">INDIRECT("Statistic!R"&amp;COUNTA(Statistic!$A:$A)-ROW()+1&amp;"C"&amp;COLUMN(),FALSE)</f>
        <v>0</v>
      </c>
      <c r="P149" s="10">
        <f ca="1">INDIRECT("Statistic!R"&amp;COUNTA(Statistic!$A:$A)-ROW()+1&amp;"C"&amp;COLUMN(),FALSE)</f>
        <v>4.4180641919731922E-2</v>
      </c>
      <c r="Q149">
        <f ca="1">INDIRECT("Statistic!R"&amp;COUNTA(Statistic!$A:$A)-ROW()+1&amp;"C"&amp;COLUMN(),FALSE)</f>
        <v>20</v>
      </c>
      <c r="R149">
        <f ca="1">INDIRECT("Statistic!R"&amp;COUNTA(Statistic!$A:$A)-ROW()+1&amp;"C"&amp;COLUMN(),FALSE)</f>
        <v>50</v>
      </c>
      <c r="S149">
        <f ca="1">INDIRECT("Statistic!R"&amp;COUNTA(Statistic!$A:$A)-ROW()+1&amp;"C"&amp;COLUMN(),FALSE)</f>
        <v>16</v>
      </c>
      <c r="T149">
        <f ca="1">INDIRECT("Statistic!R"&amp;COUNTA(Statistic!$A:$A)-ROW()+1&amp;"C"&amp;COLUMN(),FALSE)</f>
        <v>19</v>
      </c>
      <c r="U149">
        <f ca="1">INDIRECT("Statistic!R"&amp;COUNTA(Statistic!$A:$A)-ROW()+1&amp;"C"&amp;COLUMN(),FALSE)</f>
        <v>45</v>
      </c>
      <c r="V149">
        <f ca="1">INDIRECT("Statistic!R"&amp;COUNTA(Statistic!$A:$A)-ROW()+1&amp;"C"&amp;COLUMN(),FALSE)</f>
        <v>9</v>
      </c>
      <c r="W149">
        <f ca="1">INDIRECT("Statistic!R"&amp;COUNTA(Statistic!$A:$A)-ROW()+1&amp;"C"&amp;COLUMN(),FALSE)</f>
        <v>5</v>
      </c>
    </row>
    <row r="150" spans="1:23" x14ac:dyDescent="0.25">
      <c r="A150" s="9">
        <f ca="1">INDIRECT("Statistic!R"&amp;COUNTA(Statistic!$A:$A)-ROW()+1&amp;"C"&amp;COLUMN(),FALSE)</f>
        <v>39178</v>
      </c>
      <c r="B150" s="10">
        <f ca="1">INDIRECT("Statistic!R"&amp;COUNTA(Statistic!$A:$A)-ROW()+1&amp;"C"&amp;COLUMN(),FALSE)</f>
        <v>1.6646341463414635E-2</v>
      </c>
      <c r="C150" s="10">
        <f ca="1">INDIRECT("Statistic!R"&amp;COUNTA(Statistic!$A:$A)-ROW()+1&amp;"C"&amp;COLUMN(),FALSE)</f>
        <v>1.5447154471544714E-2</v>
      </c>
      <c r="D150" s="10">
        <f ca="1">INDIRECT("Statistic!R"&amp;COUNTA(Statistic!$A:$A)-ROW()+1&amp;"C"&amp;COLUMN(),FALSE)</f>
        <v>9.1932457786116327E-3</v>
      </c>
      <c r="E150" s="10">
        <f ca="1">INDIRECT("Statistic!R"&amp;COUNTA(Statistic!$A:$A)-ROW()+1&amp;"C"&amp;COLUMN(),FALSE)</f>
        <v>3.9198606271777002E-3</v>
      </c>
      <c r="F150" s="10">
        <f ca="1">INDIRECT("Statistic!R"&amp;COUNTA(Statistic!$A:$A)-ROW()+1&amp;"C"&amp;COLUMN(),FALSE)</f>
        <v>3.9634146341463415E-3</v>
      </c>
      <c r="G150" s="10">
        <f ca="1">INDIRECT("Statistic!R"&amp;COUNTA(Statistic!$A:$A)-ROW()+1&amp;"C"&amp;COLUMN(),FALSE)</f>
        <v>5.0064184852374835E-2</v>
      </c>
      <c r="H150" s="10">
        <f ca="1">INDIRECT("Statistic!R"&amp;COUNTA(Statistic!$A:$A)-ROW()+1&amp;"C"&amp;COLUMN(),FALSE)</f>
        <v>9.6817370612730519E-2</v>
      </c>
      <c r="I150" s="10">
        <f ca="1">INDIRECT("Statistic!R"&amp;COUNTA(Statistic!$A:$A)-ROW()+1&amp;"C"&amp;COLUMN(),FALSE)</f>
        <v>4.9170016974895023E-2</v>
      </c>
      <c r="J150" s="10">
        <f ca="1">INDIRECT("Statistic!R"&amp;COUNTA(Statistic!$A:$A)-ROW()+1&amp;"C"&amp;COLUMN(),FALSE)</f>
        <v>2.9268292682926831E-2</v>
      </c>
      <c r="K150" s="10">
        <f ca="1">INDIRECT("Statistic!R"&amp;COUNTA(Statistic!$A:$A)-ROW()+1&amp;"C"&amp;COLUMN(),FALSE)</f>
        <v>4.3041606886657106E-4</v>
      </c>
      <c r="L150" s="10">
        <f ca="1">INDIRECT("Statistic!R"&amp;COUNTA(Statistic!$A:$A)-ROW()+1&amp;"C"&amp;COLUMN(),FALSE)</f>
        <v>1.1109887942439922E-2</v>
      </c>
      <c r="M150" s="10">
        <f ca="1">INDIRECT("Statistic!R"&amp;COUNTA(Statistic!$A:$A)-ROW()+1&amp;"C"&amp;COLUMN(),FALSE)</f>
        <v>0.14688155546510534</v>
      </c>
      <c r="N150" s="10">
        <f ca="1">INDIRECT("Statistic!R"&amp;COUNTA(Statistic!$A:$A)-ROW()+1&amp;"C"&amp;COLUMN(),FALSE)</f>
        <v>0.10670731707317073</v>
      </c>
      <c r="O150" s="10">
        <f ca="1">INDIRECT("Statistic!R"&amp;COUNTA(Statistic!$A:$A)-ROW()+1&amp;"C"&amp;COLUMN(),FALSE)</f>
        <v>0</v>
      </c>
      <c r="P150" s="10">
        <f ca="1">INDIRECT("Statistic!R"&amp;COUNTA(Statistic!$A:$A)-ROW()+1&amp;"C"&amp;COLUMN(),FALSE)</f>
        <v>4.8075521978555469E-2</v>
      </c>
      <c r="Q150">
        <f ca="1">INDIRECT("Statistic!R"&amp;COUNTA(Statistic!$A:$A)-ROW()+1&amp;"C"&amp;COLUMN(),FALSE)</f>
        <v>12</v>
      </c>
      <c r="R150">
        <f ca="1">INDIRECT("Statistic!R"&amp;COUNTA(Statistic!$A:$A)-ROW()+1&amp;"C"&amp;COLUMN(),FALSE)</f>
        <v>17</v>
      </c>
      <c r="S150">
        <f ca="1">INDIRECT("Statistic!R"&amp;COUNTA(Statistic!$A:$A)-ROW()+1&amp;"C"&amp;COLUMN(),FALSE)</f>
        <v>24</v>
      </c>
      <c r="T150">
        <f ca="1">INDIRECT("Statistic!R"&amp;COUNTA(Statistic!$A:$A)-ROW()+1&amp;"C"&amp;COLUMN(),FALSE)</f>
        <v>40</v>
      </c>
      <c r="U150">
        <f ca="1">INDIRECT("Statistic!R"&amp;COUNTA(Statistic!$A:$A)-ROW()+1&amp;"C"&amp;COLUMN(),FALSE)</f>
        <v>38</v>
      </c>
      <c r="V150">
        <f ca="1">INDIRECT("Statistic!R"&amp;COUNTA(Statistic!$A:$A)-ROW()+1&amp;"C"&amp;COLUMN(),FALSE)</f>
        <v>7</v>
      </c>
      <c r="W150">
        <f ca="1">INDIRECT("Statistic!R"&amp;COUNTA(Statistic!$A:$A)-ROW()+1&amp;"C"&amp;COLUMN(),FALSE)</f>
        <v>2</v>
      </c>
    </row>
    <row r="151" spans="1:23" x14ac:dyDescent="0.25">
      <c r="A151" s="9">
        <f ca="1">INDIRECT("Statistic!R"&amp;COUNTA(Statistic!$A:$A)-ROW()+1&amp;"C"&amp;COLUMN(),FALSE)</f>
        <v>39185</v>
      </c>
      <c r="B151" s="10">
        <f ca="1">INDIRECT("Statistic!R"&amp;COUNTA(Statistic!$A:$A)-ROW()+1&amp;"C"&amp;COLUMN(),FALSE)</f>
        <v>1.5664335664335668E-2</v>
      </c>
      <c r="C151" s="10">
        <f ca="1">INDIRECT("Statistic!R"&amp;COUNTA(Statistic!$A:$A)-ROW()+1&amp;"C"&amp;COLUMN(),FALSE)</f>
        <v>6.6666666666666671E-3</v>
      </c>
      <c r="D151" s="10">
        <f ca="1">INDIRECT("Statistic!R"&amp;COUNTA(Statistic!$A:$A)-ROW()+1&amp;"C"&amp;COLUMN(),FALSE)</f>
        <v>2.597402597402597E-3</v>
      </c>
      <c r="E151" s="10">
        <f ca="1">INDIRECT("Statistic!R"&amp;COUNTA(Statistic!$A:$A)-ROW()+1&amp;"C"&amp;COLUMN(),FALSE)</f>
        <v>7.7272727272727276E-3</v>
      </c>
      <c r="F151" s="10">
        <f ca="1">INDIRECT("Statistic!R"&amp;COUNTA(Statistic!$A:$A)-ROW()+1&amp;"C"&amp;COLUMN(),FALSE)</f>
        <v>5.1717171717171719E-3</v>
      </c>
      <c r="G151" s="10">
        <f ca="1">INDIRECT("Statistic!R"&amp;COUNTA(Statistic!$A:$A)-ROW()+1&amp;"C"&amp;COLUMN(),FALSE)</f>
        <v>3.1080031080031077E-2</v>
      </c>
      <c r="H151" s="10">
        <f ca="1">INDIRECT("Statistic!R"&amp;COUNTA(Statistic!$A:$A)-ROW()+1&amp;"C"&amp;COLUMN(),FALSE)</f>
        <v>0.10606060606060606</v>
      </c>
      <c r="I151" s="10">
        <f ca="1">INDIRECT("Statistic!R"&amp;COUNTA(Statistic!$A:$A)-ROW()+1&amp;"C"&amp;COLUMN(),FALSE)</f>
        <v>3.7827394827394833E-2</v>
      </c>
      <c r="J151" s="10">
        <f ca="1">INDIRECT("Statistic!R"&amp;COUNTA(Statistic!$A:$A)-ROW()+1&amp;"C"&amp;COLUMN(),FALSE)</f>
        <v>2.9090909090909091E-2</v>
      </c>
      <c r="K151" s="10">
        <f ca="1">INDIRECT("Statistic!R"&amp;COUNTA(Statistic!$A:$A)-ROW()+1&amp;"C"&amp;COLUMN(),FALSE)</f>
        <v>8.5561497326203215E-4</v>
      </c>
      <c r="L151" s="10">
        <f ca="1">INDIRECT("Statistic!R"&amp;COUNTA(Statistic!$A:$A)-ROW()+1&amp;"C"&amp;COLUMN(),FALSE)</f>
        <v>1.1336330688296814E-2</v>
      </c>
      <c r="M151" s="10">
        <f ca="1">INDIRECT("Statistic!R"&amp;COUNTA(Statistic!$A:$A)-ROW()+1&amp;"C"&amp;COLUMN(),FALSE)</f>
        <v>0.13714063714063715</v>
      </c>
      <c r="N151" s="10">
        <f ca="1">INDIRECT("Statistic!R"&amp;COUNTA(Statistic!$A:$A)-ROW()+1&amp;"C"&amp;COLUMN(),FALSE)</f>
        <v>0.10606060606060606</v>
      </c>
      <c r="O151" s="10">
        <f ca="1">INDIRECT("Statistic!R"&amp;COUNTA(Statistic!$A:$A)-ROW()+1&amp;"C"&amp;COLUMN(),FALSE)</f>
        <v>0</v>
      </c>
      <c r="P151" s="10">
        <f ca="1">INDIRECT("Statistic!R"&amp;COUNTA(Statistic!$A:$A)-ROW()+1&amp;"C"&amp;COLUMN(),FALSE)</f>
        <v>4.5205551582934288E-2</v>
      </c>
      <c r="Q151">
        <f ca="1">INDIRECT("Statistic!R"&amp;COUNTA(Statistic!$A:$A)-ROW()+1&amp;"C"&amp;COLUMN(),FALSE)</f>
        <v>14</v>
      </c>
      <c r="R151">
        <f ca="1">INDIRECT("Statistic!R"&amp;COUNTA(Statistic!$A:$A)-ROW()+1&amp;"C"&amp;COLUMN(),FALSE)</f>
        <v>32</v>
      </c>
      <c r="S151">
        <f ca="1">INDIRECT("Statistic!R"&amp;COUNTA(Statistic!$A:$A)-ROW()+1&amp;"C"&amp;COLUMN(),FALSE)</f>
        <v>46</v>
      </c>
      <c r="T151">
        <f ca="1">INDIRECT("Statistic!R"&amp;COUNTA(Statistic!$A:$A)-ROW()+1&amp;"C"&amp;COLUMN(),FALSE)</f>
        <v>28</v>
      </c>
      <c r="U151">
        <f ca="1">INDIRECT("Statistic!R"&amp;COUNTA(Statistic!$A:$A)-ROW()+1&amp;"C"&amp;COLUMN(),FALSE)</f>
        <v>38</v>
      </c>
      <c r="V151">
        <f ca="1">INDIRECT("Statistic!R"&amp;COUNTA(Statistic!$A:$A)-ROW()+1&amp;"C"&amp;COLUMN(),FALSE)</f>
        <v>8</v>
      </c>
      <c r="W151">
        <f ca="1">INDIRECT("Statistic!R"&amp;COUNTA(Statistic!$A:$A)-ROW()+1&amp;"C"&amp;COLUMN(),FALSE)</f>
        <v>1</v>
      </c>
    </row>
    <row r="152" spans="1:23" x14ac:dyDescent="0.25">
      <c r="A152" s="9">
        <f ca="1">INDIRECT("Statistic!R"&amp;COUNTA(Statistic!$A:$A)-ROW()+1&amp;"C"&amp;COLUMN(),FALSE)</f>
        <v>39192</v>
      </c>
      <c r="B152" s="10">
        <f ca="1">INDIRECT("Statistic!R"&amp;COUNTA(Statistic!$A:$A)-ROW()+1&amp;"C"&amp;COLUMN(),FALSE)</f>
        <v>6.3411540900443876E-3</v>
      </c>
      <c r="C152" s="10">
        <f ca="1">INDIRECT("Statistic!R"&amp;COUNTA(Statistic!$A:$A)-ROW()+1&amp;"C"&amp;COLUMN(),FALSE)</f>
        <v>2.0481927710843374E-2</v>
      </c>
      <c r="D152" s="10">
        <f ca="1">INDIRECT("Statistic!R"&amp;COUNTA(Statistic!$A:$A)-ROW()+1&amp;"C"&amp;COLUMN(),FALSE)</f>
        <v>1.5490533562822718E-2</v>
      </c>
      <c r="E152" s="10">
        <f ca="1">INDIRECT("Statistic!R"&amp;COUNTA(Statistic!$A:$A)-ROW()+1&amp;"C"&amp;COLUMN(),FALSE)</f>
        <v>6.400602409638554E-3</v>
      </c>
      <c r="F152" s="10">
        <f ca="1">INDIRECT("Statistic!R"&amp;COUNTA(Statistic!$A:$A)-ROW()+1&amp;"C"&amp;COLUMN(),FALSE)</f>
        <v>6.4874884151992591E-3</v>
      </c>
      <c r="G152" s="10">
        <f ca="1">INDIRECT("Statistic!R"&amp;COUNTA(Statistic!$A:$A)-ROW()+1&amp;"C"&amp;COLUMN(),FALSE)</f>
        <v>3.3960843373493976E-2</v>
      </c>
      <c r="H152" s="10">
        <f ca="1">INDIRECT("Statistic!R"&amp;COUNTA(Statistic!$A:$A)-ROW()+1&amp;"C"&amp;COLUMN(),FALSE)</f>
        <v>2.168674698795181E-2</v>
      </c>
      <c r="I152" s="10">
        <f ca="1">INDIRECT("Statistic!R"&amp;COUNTA(Statistic!$A:$A)-ROW()+1&amp;"C"&amp;COLUMN(),FALSE)</f>
        <v>5.5201706188548284E-2</v>
      </c>
      <c r="J152" s="10">
        <f ca="1">INDIRECT("Statistic!R"&amp;COUNTA(Statistic!$A:$A)-ROW()+1&amp;"C"&amp;COLUMN(),FALSE)</f>
        <v>2.891566265060241E-2</v>
      </c>
      <c r="K152" s="10">
        <f ca="1">INDIRECT("Statistic!R"&amp;COUNTA(Statistic!$A:$A)-ROW()+1&amp;"C"&amp;COLUMN(),FALSE)</f>
        <v>1.2756909992912829E-3</v>
      </c>
      <c r="L152" s="10">
        <f ca="1">INDIRECT("Statistic!R"&amp;COUNTA(Statistic!$A:$A)-ROW()+1&amp;"C"&amp;COLUMN(),FALSE)</f>
        <v>1.1369015362652841E-2</v>
      </c>
      <c r="M152" s="10">
        <f ca="1">INDIRECT("Statistic!R"&amp;COUNTA(Statistic!$A:$A)-ROW()+1&amp;"C"&amp;COLUMN(),FALSE)</f>
        <v>5.5647590361445787E-2</v>
      </c>
      <c r="N152" s="10">
        <f ca="1">INDIRECT("Statistic!R"&amp;COUNTA(Statistic!$A:$A)-ROW()+1&amp;"C"&amp;COLUMN(),FALSE)</f>
        <v>0.11114457831325301</v>
      </c>
      <c r="O152" s="10">
        <f ca="1">INDIRECT("Statistic!R"&amp;COUNTA(Statistic!$A:$A)-ROW()+1&amp;"C"&amp;COLUMN(),FALSE)</f>
        <v>0</v>
      </c>
      <c r="P152" s="10">
        <f ca="1">INDIRECT("Statistic!R"&amp;COUNTA(Statistic!$A:$A)-ROW()+1&amp;"C"&amp;COLUMN(),FALSE)</f>
        <v>4.5430208738178518E-2</v>
      </c>
      <c r="Q152">
        <f ca="1">INDIRECT("Statistic!R"&amp;COUNTA(Statistic!$A:$A)-ROW()+1&amp;"C"&amp;COLUMN(),FALSE)</f>
        <v>34</v>
      </c>
      <c r="R152">
        <f ca="1">INDIRECT("Statistic!R"&amp;COUNTA(Statistic!$A:$A)-ROW()+1&amp;"C"&amp;COLUMN(),FALSE)</f>
        <v>10</v>
      </c>
      <c r="S152">
        <f ca="1">INDIRECT("Statistic!R"&amp;COUNTA(Statistic!$A:$A)-ROW()+1&amp;"C"&amp;COLUMN(),FALSE)</f>
        <v>15</v>
      </c>
      <c r="T152">
        <f ca="1">INDIRECT("Statistic!R"&amp;COUNTA(Statistic!$A:$A)-ROW()+1&amp;"C"&amp;COLUMN(),FALSE)</f>
        <v>33</v>
      </c>
      <c r="U152">
        <f ca="1">INDIRECT("Statistic!R"&amp;COUNTA(Statistic!$A:$A)-ROW()+1&amp;"C"&amp;COLUMN(),FALSE)</f>
        <v>31</v>
      </c>
      <c r="V152">
        <f ca="1">INDIRECT("Statistic!R"&amp;COUNTA(Statistic!$A:$A)-ROW()+1&amp;"C"&amp;COLUMN(),FALSE)</f>
        <v>8</v>
      </c>
      <c r="W152">
        <f ca="1">INDIRECT("Statistic!R"&amp;COUNTA(Statistic!$A:$A)-ROW()+1&amp;"C"&amp;COLUMN(),FALSE)</f>
        <v>9</v>
      </c>
    </row>
    <row r="153" spans="1:23" x14ac:dyDescent="0.25">
      <c r="A153" s="9">
        <f ca="1">INDIRECT("Statistic!R"&amp;COUNTA(Statistic!$A:$A)-ROW()+1&amp;"C"&amp;COLUMN(),FALSE)</f>
        <v>39199</v>
      </c>
      <c r="B153" s="10">
        <f ca="1">INDIRECT("Statistic!R"&amp;COUNTA(Statistic!$A:$A)-ROW()+1&amp;"C"&amp;COLUMN(),FALSE)</f>
        <v>3.8494439692044477E-3</v>
      </c>
      <c r="C153" s="10">
        <f ca="1">INDIRECT("Statistic!R"&amp;COUNTA(Statistic!$A:$A)-ROW()+1&amp;"C"&amp;COLUMN(),FALSE)</f>
        <v>3.9194338595536201E-3</v>
      </c>
      <c r="D153" s="10">
        <f ca="1">INDIRECT("Statistic!R"&amp;COUNTA(Statistic!$A:$A)-ROW()+1&amp;"C"&amp;COLUMN(),FALSE)</f>
        <v>1.2831479897348161E-2</v>
      </c>
      <c r="E153" s="10">
        <f ca="1">INDIRECT("Statistic!R"&amp;COUNTA(Statistic!$A:$A)-ROW()+1&amp;"C"&amp;COLUMN(),FALSE)</f>
        <v>1.6433799068529608E-2</v>
      </c>
      <c r="F153" s="10">
        <f ca="1">INDIRECT("Statistic!R"&amp;COUNTA(Statistic!$A:$A)-ROW()+1&amp;"C"&amp;COLUMN(),FALSE)</f>
        <v>2.1556886227544911E-2</v>
      </c>
      <c r="G153" s="10">
        <f ca="1">INDIRECT("Statistic!R"&amp;COUNTA(Statistic!$A:$A)-ROW()+1&amp;"C"&amp;COLUMN(),FALSE)</f>
        <v>8.2763045337895635E-2</v>
      </c>
      <c r="H153" s="10">
        <f ca="1">INDIRECT("Statistic!R"&amp;COUNTA(Statistic!$A:$A)-ROW()+1&amp;"C"&amp;COLUMN(),FALSE)</f>
        <v>8.0355418195866335E-2</v>
      </c>
      <c r="I153" s="10">
        <f ca="1">INDIRECT("Statistic!R"&amp;COUNTA(Statistic!$A:$A)-ROW()+1&amp;"C"&amp;COLUMN(),FALSE)</f>
        <v>5.8591043022180753E-2</v>
      </c>
      <c r="J153" s="10">
        <f ca="1">INDIRECT("Statistic!R"&amp;COUNTA(Statistic!$A:$A)-ROW()+1&amp;"C"&amp;COLUMN(),FALSE)</f>
        <v>2.874251497005988E-2</v>
      </c>
      <c r="K153" s="10">
        <f ca="1">INDIRECT("Statistic!R"&amp;COUNTA(Statistic!$A:$A)-ROW()+1&amp;"C"&amp;COLUMN(),FALSE)</f>
        <v>1.2680521310320535E-3</v>
      </c>
      <c r="L153" s="10">
        <f ca="1">INDIRECT("Statistic!R"&amp;COUNTA(Statistic!$A:$A)-ROW()+1&amp;"C"&amp;COLUMN(),FALSE)</f>
        <v>1.1332314946129159E-2</v>
      </c>
      <c r="M153" s="10">
        <f ca="1">INDIRECT("Statistic!R"&amp;COUNTA(Statistic!$A:$A)-ROW()+1&amp;"C"&amp;COLUMN(),FALSE)</f>
        <v>0.16311846353376197</v>
      </c>
      <c r="N153" s="10">
        <f ca="1">INDIRECT("Statistic!R"&amp;COUNTA(Statistic!$A:$A)-ROW()+1&amp;"C"&amp;COLUMN(),FALSE)</f>
        <v>0.11661676646706585</v>
      </c>
      <c r="O153" s="10">
        <f ca="1">INDIRECT("Statistic!R"&amp;COUNTA(Statistic!$A:$A)-ROW()+1&amp;"C"&amp;COLUMN(),FALSE)</f>
        <v>0</v>
      </c>
      <c r="P153" s="10">
        <f ca="1">INDIRECT("Statistic!R"&amp;COUNTA(Statistic!$A:$A)-ROW()+1&amp;"C"&amp;COLUMN(),FALSE)</f>
        <v>5.1041292712102594E-2</v>
      </c>
      <c r="Q153">
        <f ca="1">INDIRECT("Statistic!R"&amp;COUNTA(Statistic!$A:$A)-ROW()+1&amp;"C"&amp;COLUMN(),FALSE)</f>
        <v>41</v>
      </c>
      <c r="R153">
        <f ca="1">INDIRECT("Statistic!R"&amp;COUNTA(Statistic!$A:$A)-ROW()+1&amp;"C"&amp;COLUMN(),FALSE)</f>
        <v>38</v>
      </c>
      <c r="S153">
        <f ca="1">INDIRECT("Statistic!R"&amp;COUNTA(Statistic!$A:$A)-ROW()+1&amp;"C"&amp;COLUMN(),FALSE)</f>
        <v>17</v>
      </c>
      <c r="T153">
        <f ca="1">INDIRECT("Statistic!R"&amp;COUNTA(Statistic!$A:$A)-ROW()+1&amp;"C"&amp;COLUMN(),FALSE)</f>
        <v>14</v>
      </c>
      <c r="U153">
        <f ca="1">INDIRECT("Statistic!R"&amp;COUNTA(Statistic!$A:$A)-ROW()+1&amp;"C"&amp;COLUMN(),FALSE)</f>
        <v>8</v>
      </c>
      <c r="V153">
        <f ca="1">INDIRECT("Statistic!R"&amp;COUNTA(Statistic!$A:$A)-ROW()+1&amp;"C"&amp;COLUMN(),FALSE)</f>
        <v>2</v>
      </c>
      <c r="W153">
        <f ca="1">INDIRECT("Statistic!R"&amp;COUNTA(Statistic!$A:$A)-ROW()+1&amp;"C"&amp;COLUMN(),FALSE)</f>
        <v>3</v>
      </c>
    </row>
    <row r="154" spans="1:23" x14ac:dyDescent="0.25">
      <c r="A154" s="9">
        <f ca="1">INDIRECT("Statistic!R"&amp;COUNTA(Statistic!$A:$A)-ROW()+1&amp;"C"&amp;COLUMN(),FALSE)</f>
        <v>39206</v>
      </c>
      <c r="B154" s="10">
        <f ca="1">INDIRECT("Statistic!R"&amp;COUNTA(Statistic!$A:$A)-ROW()+1&amp;"C"&amp;COLUMN(),FALSE)</f>
        <v>2.1362433862433861E-2</v>
      </c>
      <c r="C154" s="10">
        <f ca="1">INDIRECT("Statistic!R"&amp;COUNTA(Statistic!$A:$A)-ROW()+1&amp;"C"&amp;COLUMN(),FALSE)</f>
        <v>6.5476190476190478E-3</v>
      </c>
      <c r="D154" s="10">
        <f ca="1">INDIRECT("Statistic!R"&amp;COUNTA(Statistic!$A:$A)-ROW()+1&amp;"C"&amp;COLUMN(),FALSE)</f>
        <v>1.7777777777777781E-2</v>
      </c>
      <c r="E154" s="10">
        <f ca="1">INDIRECT("Statistic!R"&amp;COUNTA(Statistic!$A:$A)-ROW()+1&amp;"C"&amp;COLUMN(),FALSE)</f>
        <v>7.5630252100840345E-3</v>
      </c>
      <c r="F154" s="10">
        <f ca="1">INDIRECT("Statistic!R"&amp;COUNTA(Statistic!$A:$A)-ROW()+1&amp;"C"&amp;COLUMN(),FALSE)</f>
        <v>2.5510204081632651E-3</v>
      </c>
      <c r="G154" s="10">
        <f ca="1">INDIRECT("Statistic!R"&amp;COUNTA(Statistic!$A:$A)-ROW()+1&amp;"C"&amp;COLUMN(),FALSE)</f>
        <v>2.7408637873754155E-2</v>
      </c>
      <c r="H154" s="10">
        <f ca="1">INDIRECT("Statistic!R"&amp;COUNTA(Statistic!$A:$A)-ROW()+1&amp;"C"&amp;COLUMN(),FALSE)</f>
        <v>0.11592261904761904</v>
      </c>
      <c r="I154" s="10">
        <f ca="1">INDIRECT("Statistic!R"&amp;COUNTA(Statistic!$A:$A)-ROW()+1&amp;"C"&amp;COLUMN(),FALSE)</f>
        <v>5.5801876306077997E-2</v>
      </c>
      <c r="J154" s="10">
        <f ca="1">INDIRECT("Statistic!R"&amp;COUNTA(Statistic!$A:$A)-ROW()+1&amp;"C"&amp;COLUMN(),FALSE)</f>
        <v>2.8571428571428571E-2</v>
      </c>
      <c r="K154" s="10">
        <f ca="1">INDIRECT("Statistic!R"&amp;COUNTA(Statistic!$A:$A)-ROW()+1&amp;"C"&amp;COLUMN(),FALSE)</f>
        <v>1.2566137566137564E-3</v>
      </c>
      <c r="L154" s="10">
        <f ca="1">INDIRECT("Statistic!R"&amp;COUNTA(Statistic!$A:$A)-ROW()+1&amp;"C"&amp;COLUMN(),FALSE)</f>
        <v>1.1018722703410007E-2</v>
      </c>
      <c r="M154" s="10">
        <f ca="1">INDIRECT("Statistic!R"&amp;COUNTA(Statistic!$A:$A)-ROW()+1&amp;"C"&amp;COLUMN(),FALSE)</f>
        <v>0.14333125692137319</v>
      </c>
      <c r="N154" s="10">
        <f ca="1">INDIRECT("Statistic!R"&amp;COUNTA(Statistic!$A:$A)-ROW()+1&amp;"C"&amp;COLUMN(),FALSE)</f>
        <v>0.11592261904761904</v>
      </c>
      <c r="O154" s="10">
        <f ca="1">INDIRECT("Statistic!R"&amp;COUNTA(Statistic!$A:$A)-ROW()+1&amp;"C"&amp;COLUMN(),FALSE)</f>
        <v>0</v>
      </c>
      <c r="P154" s="10">
        <f ca="1">INDIRECT("Statistic!R"&amp;COUNTA(Statistic!$A:$A)-ROW()+1&amp;"C"&amp;COLUMN(),FALSE)</f>
        <v>4.8688732063796737E-2</v>
      </c>
      <c r="Q154">
        <f ca="1">INDIRECT("Statistic!R"&amp;COUNTA(Statistic!$A:$A)-ROW()+1&amp;"C"&amp;COLUMN(),FALSE)</f>
        <v>9</v>
      </c>
      <c r="R154">
        <f ca="1">INDIRECT("Statistic!R"&amp;COUNTA(Statistic!$A:$A)-ROW()+1&amp;"C"&amp;COLUMN(),FALSE)</f>
        <v>32</v>
      </c>
      <c r="S154">
        <f ca="1">INDIRECT("Statistic!R"&amp;COUNTA(Statistic!$A:$A)-ROW()+1&amp;"C"&amp;COLUMN(),FALSE)</f>
        <v>12</v>
      </c>
      <c r="T154">
        <f ca="1">INDIRECT("Statistic!R"&amp;COUNTA(Statistic!$A:$A)-ROW()+1&amp;"C"&amp;COLUMN(),FALSE)</f>
        <v>30</v>
      </c>
      <c r="U154">
        <f ca="1">INDIRECT("Statistic!R"&amp;COUNTA(Statistic!$A:$A)-ROW()+1&amp;"C"&amp;COLUMN(),FALSE)</f>
        <v>42</v>
      </c>
      <c r="V154">
        <f ca="1">INDIRECT("Statistic!R"&amp;COUNTA(Statistic!$A:$A)-ROW()+1&amp;"C"&amp;COLUMN(),FALSE)</f>
        <v>8</v>
      </c>
      <c r="W154">
        <f ca="1">INDIRECT("Statistic!R"&amp;COUNTA(Statistic!$A:$A)-ROW()+1&amp;"C"&amp;COLUMN(),FALSE)</f>
        <v>1</v>
      </c>
    </row>
    <row r="155" spans="1:23" x14ac:dyDescent="0.25">
      <c r="A155" s="9">
        <f ca="1">INDIRECT("Statistic!R"&amp;COUNTA(Statistic!$A:$A)-ROW()+1&amp;"C"&amp;COLUMN(),FALSE)</f>
        <v>39213</v>
      </c>
      <c r="B155" s="10">
        <f ca="1">INDIRECT("Statistic!R"&amp;COUNTA(Statistic!$A:$A)-ROW()+1&amp;"C"&amp;COLUMN(),FALSE)</f>
        <v>5.0493096646942797E-3</v>
      </c>
      <c r="C155" s="10">
        <f ca="1">INDIRECT("Statistic!R"&amp;COUNTA(Statistic!$A:$A)-ROW()+1&amp;"C"&amp;COLUMN(),FALSE)</f>
        <v>2.7218934911242602E-2</v>
      </c>
      <c r="D155" s="10">
        <f ca="1">INDIRECT("Statistic!R"&amp;COUNTA(Statistic!$A:$A)-ROW()+1&amp;"C"&amp;COLUMN(),FALSE)</f>
        <v>3.7591367908109993E-3</v>
      </c>
      <c r="E155" s="10">
        <f ca="1">INDIRECT("Statistic!R"&amp;COUNTA(Statistic!$A:$A)-ROW()+1&amp;"C"&amp;COLUMN(),FALSE)</f>
        <v>3.8038884192730348E-3</v>
      </c>
      <c r="F155" s="10">
        <f ca="1">INDIRECT("Statistic!R"&amp;COUNTA(Statistic!$A:$A)-ROW()+1&amp;"C"&amp;COLUMN(),FALSE)</f>
        <v>1.3831360946745561E-2</v>
      </c>
      <c r="G155" s="10">
        <f ca="1">INDIRECT("Statistic!R"&amp;COUNTA(Statistic!$A:$A)-ROW()+1&amp;"C"&amp;COLUMN(),FALSE)</f>
        <v>3.6612426035502958E-2</v>
      </c>
      <c r="H155" s="10">
        <f ca="1">INDIRECT("Statistic!R"&amp;COUNTA(Statistic!$A:$A)-ROW()+1&amp;"C"&amp;COLUMN(),FALSE)</f>
        <v>9.6928712313327697E-2</v>
      </c>
      <c r="I155" s="10">
        <f ca="1">INDIRECT("Statistic!R"&amp;COUNTA(Statistic!$A:$A)-ROW()+1&amp;"C"&amp;COLUMN(),FALSE)</f>
        <v>5.3662630732766475E-2</v>
      </c>
      <c r="J155" s="10">
        <f ca="1">INDIRECT("Statistic!R"&amp;COUNTA(Statistic!$A:$A)-ROW()+1&amp;"C"&amp;COLUMN(),FALSE)</f>
        <v>2.8402366863905324E-2</v>
      </c>
      <c r="K155" s="10">
        <f ca="1">INDIRECT("Statistic!R"&amp;COUNTA(Statistic!$A:$A)-ROW()+1&amp;"C"&amp;COLUMN(),FALSE)</f>
        <v>1.2457178449081282E-3</v>
      </c>
      <c r="L155" s="10">
        <f ca="1">INDIRECT("Statistic!R"&amp;COUNTA(Statistic!$A:$A)-ROW()+1&amp;"C"&amp;COLUMN(),FALSE)</f>
        <v>1.0795989465704526E-2</v>
      </c>
      <c r="M155" s="10">
        <f ca="1">INDIRECT("Statistic!R"&amp;COUNTA(Statistic!$A:$A)-ROW()+1&amp;"C"&amp;COLUMN(),FALSE)</f>
        <v>0.13354113834883066</v>
      </c>
      <c r="N155" s="10">
        <f ca="1">INDIRECT("Statistic!R"&amp;COUNTA(Statistic!$A:$A)-ROW()+1&amp;"C"&amp;COLUMN(),FALSE)</f>
        <v>9.6928712313327697E-2</v>
      </c>
      <c r="O155" s="10">
        <f ca="1">INDIRECT("Statistic!R"&amp;COUNTA(Statistic!$A:$A)-ROW()+1&amp;"C"&amp;COLUMN(),FALSE)</f>
        <v>0</v>
      </c>
      <c r="P155" s="10">
        <f ca="1">INDIRECT("Statistic!R"&amp;COUNTA(Statistic!$A:$A)-ROW()+1&amp;"C"&amp;COLUMN(),FALSE)</f>
        <v>4.7402499186328932E-2</v>
      </c>
      <c r="Q155">
        <f ca="1">INDIRECT("Statistic!R"&amp;COUNTA(Statistic!$A:$A)-ROW()+1&amp;"C"&amp;COLUMN(),FALSE)</f>
        <v>36</v>
      </c>
      <c r="R155">
        <f ca="1">INDIRECT("Statistic!R"&amp;COUNTA(Statistic!$A:$A)-ROW()+1&amp;"C"&amp;COLUMN(),FALSE)</f>
        <v>3</v>
      </c>
      <c r="S155">
        <f ca="1">INDIRECT("Statistic!R"&amp;COUNTA(Statistic!$A:$A)-ROW()+1&amp;"C"&amp;COLUMN(),FALSE)</f>
        <v>41</v>
      </c>
      <c r="T155">
        <f ca="1">INDIRECT("Statistic!R"&amp;COUNTA(Statistic!$A:$A)-ROW()+1&amp;"C"&amp;COLUMN(),FALSE)</f>
        <v>38</v>
      </c>
      <c r="U155">
        <f ca="1">INDIRECT("Statistic!R"&amp;COUNTA(Statistic!$A:$A)-ROW()+1&amp;"C"&amp;COLUMN(),FALSE)</f>
        <v>15</v>
      </c>
      <c r="V155">
        <f ca="1">INDIRECT("Statistic!R"&amp;COUNTA(Statistic!$A:$A)-ROW()+1&amp;"C"&amp;COLUMN(),FALSE)</f>
        <v>7</v>
      </c>
      <c r="W155">
        <f ca="1">INDIRECT("Statistic!R"&amp;COUNTA(Statistic!$A:$A)-ROW()+1&amp;"C"&amp;COLUMN(),FALSE)</f>
        <v>1</v>
      </c>
    </row>
    <row r="156" spans="1:23" x14ac:dyDescent="0.25">
      <c r="A156" s="9">
        <f ca="1">INDIRECT("Statistic!R"&amp;COUNTA(Statistic!$A:$A)-ROW()+1&amp;"C"&amp;COLUMN(),FALSE)</f>
        <v>39220</v>
      </c>
      <c r="B156" s="10">
        <f ca="1">INDIRECT("Statistic!R"&amp;COUNTA(Statistic!$A:$A)-ROW()+1&amp;"C"&amp;COLUMN(),FALSE)</f>
        <v>1.2418300653594771E-3</v>
      </c>
      <c r="C156" s="10">
        <f ca="1">INDIRECT("Statistic!R"&amp;COUNTA(Statistic!$A:$A)-ROW()+1&amp;"C"&amp;COLUMN(),FALSE)</f>
        <v>1.3803921568627449E-2</v>
      </c>
      <c r="D156" s="10">
        <f ca="1">INDIRECT("Statistic!R"&amp;COUNTA(Statistic!$A:$A)-ROW()+1&amp;"C"&amp;COLUMN(),FALSE)</f>
        <v>2.1176470588235293E-2</v>
      </c>
      <c r="E156" s="10">
        <f ca="1">INDIRECT("Statistic!R"&amp;COUNTA(Statistic!$A:$A)-ROW()+1&amp;"C"&amp;COLUMN(),FALSE)</f>
        <v>8.9215686274509813E-3</v>
      </c>
      <c r="F156" s="10">
        <f ca="1">INDIRECT("Statistic!R"&amp;COUNTA(Statistic!$A:$A)-ROW()+1&amp;"C"&amp;COLUMN(),FALSE)</f>
        <v>3.7370242214532874E-3</v>
      </c>
      <c r="G156" s="10">
        <f ca="1">INDIRECT("Statistic!R"&amp;COUNTA(Statistic!$A:$A)-ROW()+1&amp;"C"&amp;COLUMN(),FALSE)</f>
        <v>2.1212121212121213E-2</v>
      </c>
      <c r="H156" s="10">
        <f ca="1">INDIRECT("Statistic!R"&amp;COUNTA(Statistic!$A:$A)-ROW()+1&amp;"C"&amp;COLUMN(),FALSE)</f>
        <v>2.7086183310533519E-2</v>
      </c>
      <c r="I156" s="10">
        <f ca="1">INDIRECT("Statistic!R"&amp;COUNTA(Statistic!$A:$A)-ROW()+1&amp;"C"&amp;COLUMN(),FALSE)</f>
        <v>4.8880815071126481E-2</v>
      </c>
      <c r="J156" s="10">
        <f ca="1">INDIRECT("Statistic!R"&amp;COUNTA(Statistic!$A:$A)-ROW()+1&amp;"C"&amp;COLUMN(),FALSE)</f>
        <v>2.823529411764706E-2</v>
      </c>
      <c r="K156" s="10">
        <f ca="1">INDIRECT("Statistic!R"&amp;COUNTA(Statistic!$A:$A)-ROW()+1&amp;"C"&amp;COLUMN(),FALSE)</f>
        <v>1.2418300653594771E-3</v>
      </c>
      <c r="L156" s="10">
        <f ca="1">INDIRECT("Statistic!R"&amp;COUNTA(Statistic!$A:$A)-ROW()+1&amp;"C"&amp;COLUMN(),FALSE)</f>
        <v>1.0726999571246877E-2</v>
      </c>
      <c r="M156" s="10">
        <f ca="1">INDIRECT("Statistic!R"&amp;COUNTA(Statistic!$A:$A)-ROW()+1&amp;"C"&amp;COLUMN(),FALSE)</f>
        <v>4.8298304522654732E-2</v>
      </c>
      <c r="N156" s="10">
        <f ca="1">INDIRECT("Statistic!R"&amp;COUNTA(Statistic!$A:$A)-ROW()+1&amp;"C"&amp;COLUMN(),FALSE)</f>
        <v>8.787878787878789E-2</v>
      </c>
      <c r="O156" s="10">
        <f ca="1">INDIRECT("Statistic!R"&amp;COUNTA(Statistic!$A:$A)-ROW()+1&amp;"C"&amp;COLUMN(),FALSE)</f>
        <v>0</v>
      </c>
      <c r="P156" s="10">
        <f ca="1">INDIRECT("Statistic!R"&amp;COUNTA(Statistic!$A:$A)-ROW()+1&amp;"C"&amp;COLUMN(),FALSE)</f>
        <v>4.4858410773261276E-2</v>
      </c>
      <c r="Q156">
        <f ca="1">INDIRECT("Statistic!R"&amp;COUNTA(Statistic!$A:$A)-ROW()+1&amp;"C"&amp;COLUMN(),FALSE)</f>
        <v>50</v>
      </c>
      <c r="R156">
        <f ca="1">INDIRECT("Statistic!R"&amp;COUNTA(Statistic!$A:$A)-ROW()+1&amp;"C"&amp;COLUMN(),FALSE)</f>
        <v>15</v>
      </c>
      <c r="S156">
        <f ca="1">INDIRECT("Statistic!R"&amp;COUNTA(Statistic!$A:$A)-ROW()+1&amp;"C"&amp;COLUMN(),FALSE)</f>
        <v>8</v>
      </c>
      <c r="T156">
        <f ca="1">INDIRECT("Statistic!R"&amp;COUNTA(Statistic!$A:$A)-ROW()+1&amp;"C"&amp;COLUMN(),FALSE)</f>
        <v>26</v>
      </c>
      <c r="U156">
        <f ca="1">INDIRECT("Statistic!R"&amp;COUNTA(Statistic!$A:$A)-ROW()+1&amp;"C"&amp;COLUMN(),FALSE)</f>
        <v>42</v>
      </c>
      <c r="V156">
        <f ca="1">INDIRECT("Statistic!R"&amp;COUNTA(Statistic!$A:$A)-ROW()+1&amp;"C"&amp;COLUMN(),FALSE)</f>
        <v>9</v>
      </c>
      <c r="W156">
        <f ca="1">INDIRECT("Statistic!R"&amp;COUNTA(Statistic!$A:$A)-ROW()+1&amp;"C"&amp;COLUMN(),FALSE)</f>
        <v>8</v>
      </c>
    </row>
    <row r="157" spans="1:23" x14ac:dyDescent="0.25">
      <c r="A157" s="9">
        <f ca="1">INDIRECT("Statistic!R"&amp;COUNTA(Statistic!$A:$A)-ROW()+1&amp;"C"&amp;COLUMN(),FALSE)</f>
        <v>39227</v>
      </c>
      <c r="B157" s="10">
        <f ca="1">INDIRECT("Statistic!R"&amp;COUNTA(Statistic!$A:$A)-ROW()+1&amp;"C"&amp;COLUMN(),FALSE)</f>
        <v>8.732943469785575E-3</v>
      </c>
      <c r="C157" s="10">
        <f ca="1">INDIRECT("Statistic!R"&amp;COUNTA(Statistic!$A:$A)-ROW()+1&amp;"C"&amp;COLUMN(),FALSE)</f>
        <v>2.4622960911049553E-3</v>
      </c>
      <c r="D157" s="10">
        <f ca="1">INDIRECT("Statistic!R"&amp;COUNTA(Statistic!$A:$A)-ROW()+1&amp;"C"&amp;COLUMN(),FALSE)</f>
        <v>1.2475633528265108E-3</v>
      </c>
      <c r="E157" s="10">
        <f ca="1">INDIRECT("Statistic!R"&amp;COUNTA(Statistic!$A:$A)-ROW()+1&amp;"C"&amp;COLUMN(),FALSE)</f>
        <v>4.9382716049382715E-3</v>
      </c>
      <c r="F157" s="10">
        <f ca="1">INDIRECT("Statistic!R"&amp;COUNTA(Statistic!$A:$A)-ROW()+1&amp;"C"&amp;COLUMN(),FALSE)</f>
        <v>2.7935222672064778E-2</v>
      </c>
      <c r="G157" s="10">
        <f ca="1">INDIRECT("Statistic!R"&amp;COUNTA(Statistic!$A:$A)-ROW()+1&amp;"C"&amp;COLUMN(),FALSE)</f>
        <v>7.2124756335282647E-2</v>
      </c>
      <c r="H157" s="10">
        <f ca="1">INDIRECT("Statistic!R"&amp;COUNTA(Statistic!$A:$A)-ROW()+1&amp;"C"&amp;COLUMN(),FALSE)</f>
        <v>7.8399122807017538E-2</v>
      </c>
      <c r="I157" s="10">
        <f ca="1">INDIRECT("Statistic!R"&amp;COUNTA(Statistic!$A:$A)-ROW()+1&amp;"C"&amp;COLUMN(),FALSE)</f>
        <v>4.5316297190720091E-2</v>
      </c>
      <c r="J157" s="10">
        <f ca="1">INDIRECT("Statistic!R"&amp;COUNTA(Statistic!$A:$A)-ROW()+1&amp;"C"&amp;COLUMN(),FALSE)</f>
        <v>2.8070175438596492E-2</v>
      </c>
      <c r="K157" s="10">
        <f ca="1">INDIRECT("Statistic!R"&amp;COUNTA(Statistic!$A:$A)-ROW()+1&amp;"C"&amp;COLUMN(),FALSE)</f>
        <v>1.2345679012345679E-3</v>
      </c>
      <c r="L157" s="10">
        <f ca="1">INDIRECT("Statistic!R"&amp;COUNTA(Statistic!$A:$A)-ROW()+1&amp;"C"&amp;COLUMN(),FALSE)</f>
        <v>1.0810402284470482E-2</v>
      </c>
      <c r="M157" s="10">
        <f ca="1">INDIRECT("Statistic!R"&amp;COUNTA(Statistic!$A:$A)-ROW()+1&amp;"C"&amp;COLUMN(),FALSE)</f>
        <v>0.1505238791423002</v>
      </c>
      <c r="N157" s="10">
        <f ca="1">INDIRECT("Statistic!R"&amp;COUNTA(Statistic!$A:$A)-ROW()+1&amp;"C"&amp;COLUMN(),FALSE)</f>
        <v>9.5849379546427041E-2</v>
      </c>
      <c r="O157" s="10">
        <f ca="1">INDIRECT("Statistic!R"&amp;COUNTA(Statistic!$A:$A)-ROW()+1&amp;"C"&amp;COLUMN(),FALSE)</f>
        <v>0</v>
      </c>
      <c r="P157" s="10">
        <f ca="1">INDIRECT("Statistic!R"&amp;COUNTA(Statistic!$A:$A)-ROW()+1&amp;"C"&amp;COLUMN(),FALSE)</f>
        <v>4.9594225516371493E-2</v>
      </c>
      <c r="Q157">
        <f ca="1">INDIRECT("Statistic!R"&amp;COUNTA(Statistic!$A:$A)-ROW()+1&amp;"C"&amp;COLUMN(),FALSE)</f>
        <v>27</v>
      </c>
      <c r="R157">
        <f ca="1">INDIRECT("Statistic!R"&amp;COUNTA(Statistic!$A:$A)-ROW()+1&amp;"C"&amp;COLUMN(),FALSE)</f>
        <v>46</v>
      </c>
      <c r="S157">
        <f ca="1">INDIRECT("Statistic!R"&amp;COUNTA(Statistic!$A:$A)-ROW()+1&amp;"C"&amp;COLUMN(),FALSE)</f>
        <v>49</v>
      </c>
      <c r="T157">
        <f ca="1">INDIRECT("Statistic!R"&amp;COUNTA(Statistic!$A:$A)-ROW()+1&amp;"C"&amp;COLUMN(),FALSE)</f>
        <v>39</v>
      </c>
      <c r="U157">
        <f ca="1">INDIRECT("Statistic!R"&amp;COUNTA(Statistic!$A:$A)-ROW()+1&amp;"C"&amp;COLUMN(),FALSE)</f>
        <v>2</v>
      </c>
      <c r="V157">
        <f ca="1">INDIRECT("Statistic!R"&amp;COUNTA(Statistic!$A:$A)-ROW()+1&amp;"C"&amp;COLUMN(),FALSE)</f>
        <v>5</v>
      </c>
      <c r="W157">
        <f ca="1">INDIRECT("Statistic!R"&amp;COUNTA(Statistic!$A:$A)-ROW()+1&amp;"C"&amp;COLUMN(),FALSE)</f>
        <v>3</v>
      </c>
    </row>
    <row r="158" spans="1:23" x14ac:dyDescent="0.25">
      <c r="A158" s="9">
        <f ca="1">INDIRECT("Statistic!R"&amp;COUNTA(Statistic!$A:$A)-ROW()+1&amp;"C"&amp;COLUMN(),FALSE)</f>
        <v>39234</v>
      </c>
      <c r="B158" s="10">
        <f ca="1">INDIRECT("Statistic!R"&amp;COUNTA(Statistic!$A:$A)-ROW()+1&amp;"C"&amp;COLUMN(),FALSE)</f>
        <v>7.3439412484700116E-3</v>
      </c>
      <c r="C158" s="10">
        <f ca="1">INDIRECT("Statistic!R"&amp;COUNTA(Statistic!$A:$A)-ROW()+1&amp;"C"&amp;COLUMN(),FALSE)</f>
        <v>6.5406976744186041E-3</v>
      </c>
      <c r="D158" s="10">
        <f ca="1">INDIRECT("Statistic!R"&amp;COUNTA(Statistic!$A:$A)-ROW()+1&amp;"C"&amp;COLUMN(),FALSE)</f>
        <v>3.6821705426356589E-3</v>
      </c>
      <c r="E158" s="10">
        <f ca="1">INDIRECT("Statistic!R"&amp;COUNTA(Statistic!$A:$A)-ROW()+1&amp;"C"&amp;COLUMN(),FALSE)</f>
        <v>9.8191214470284231E-3</v>
      </c>
      <c r="F158" s="10">
        <f ca="1">INDIRECT("Statistic!R"&amp;COUNTA(Statistic!$A:$A)-ROW()+1&amp;"C"&amp;COLUMN(),FALSE)</f>
        <v>1.3774597495527728E-2</v>
      </c>
      <c r="G158" s="10">
        <f ca="1">INDIRECT("Statistic!R"&amp;COUNTA(Statistic!$A:$A)-ROW()+1&amp;"C"&amp;COLUMN(),FALSE)</f>
        <v>5.0541754756871039E-2</v>
      </c>
      <c r="H158" s="10">
        <f ca="1">INDIRECT("Statistic!R"&amp;COUNTA(Statistic!$A:$A)-ROW()+1&amp;"C"&amp;COLUMN(),FALSE)</f>
        <v>9.2847075405214946E-2</v>
      </c>
      <c r="I158" s="10">
        <f ca="1">INDIRECT("Statistic!R"&amp;COUNTA(Statistic!$A:$A)-ROW()+1&amp;"C"&amp;COLUMN(),FALSE)</f>
        <v>4.1160528408080425E-2</v>
      </c>
      <c r="J158" s="10">
        <f ca="1">INDIRECT("Statistic!R"&amp;COUNTA(Statistic!$A:$A)-ROW()+1&amp;"C"&amp;COLUMN(),FALSE)</f>
        <v>2.7906976744186046E-2</v>
      </c>
      <c r="K158" s="10">
        <f ca="1">INDIRECT("Statistic!R"&amp;COUNTA(Statistic!$A:$A)-ROW()+1&amp;"C"&amp;COLUMN(),FALSE)</f>
        <v>1.2354651162790698E-3</v>
      </c>
      <c r="L158" s="10">
        <f ca="1">INDIRECT("Statistic!R"&amp;COUNTA(Statistic!$A:$A)-ROW()+1&amp;"C"&amp;COLUMN(),FALSE)</f>
        <v>1.1108347242771927E-2</v>
      </c>
      <c r="M158" s="10">
        <f ca="1">INDIRECT("Statistic!R"&amp;COUNTA(Statistic!$A:$A)-ROW()+1&amp;"C"&amp;COLUMN(),FALSE)</f>
        <v>0.14338883016208598</v>
      </c>
      <c r="N158" s="10">
        <f ca="1">INDIRECT("Statistic!R"&amp;COUNTA(Statistic!$A:$A)-ROW()+1&amp;"C"&amp;COLUMN(),FALSE)</f>
        <v>9.826999432785026E-2</v>
      </c>
      <c r="O158" s="10">
        <f ca="1">INDIRECT("Statistic!R"&amp;COUNTA(Statistic!$A:$A)-ROW()+1&amp;"C"&amp;COLUMN(),FALSE)</f>
        <v>0</v>
      </c>
      <c r="P158" s="10">
        <f ca="1">INDIRECT("Statistic!R"&amp;COUNTA(Statistic!$A:$A)-ROW()+1&amp;"C"&amp;COLUMN(),FALSE)</f>
        <v>4.752869651751071E-2</v>
      </c>
      <c r="Q158">
        <f ca="1">INDIRECT("Statistic!R"&amp;COUNTA(Statistic!$A:$A)-ROW()+1&amp;"C"&amp;COLUMN(),FALSE)</f>
        <v>36</v>
      </c>
      <c r="R158">
        <f ca="1">INDIRECT("Statistic!R"&amp;COUNTA(Statistic!$A:$A)-ROW()+1&amp;"C"&amp;COLUMN(),FALSE)</f>
        <v>37</v>
      </c>
      <c r="S158">
        <f ca="1">INDIRECT("Statistic!R"&amp;COUNTA(Statistic!$A:$A)-ROW()+1&amp;"C"&amp;COLUMN(),FALSE)</f>
        <v>45</v>
      </c>
      <c r="T158">
        <f ca="1">INDIRECT("Statistic!R"&amp;COUNTA(Statistic!$A:$A)-ROW()+1&amp;"C"&amp;COLUMN(),FALSE)</f>
        <v>27</v>
      </c>
      <c r="U158">
        <f ca="1">INDIRECT("Statistic!R"&amp;COUNTA(Statistic!$A:$A)-ROW()+1&amp;"C"&amp;COLUMN(),FALSE)</f>
        <v>13</v>
      </c>
      <c r="V158">
        <f ca="1">INDIRECT("Statistic!R"&amp;COUNTA(Statistic!$A:$A)-ROW()+1&amp;"C"&amp;COLUMN(),FALSE)</f>
        <v>6</v>
      </c>
      <c r="W158">
        <f ca="1">INDIRECT("Statistic!R"&amp;COUNTA(Statistic!$A:$A)-ROW()+1&amp;"C"&amp;COLUMN(),FALSE)</f>
        <v>2</v>
      </c>
    </row>
    <row r="159" spans="1:23" x14ac:dyDescent="0.25">
      <c r="A159" s="9">
        <f ca="1">INDIRECT("Statistic!R"&amp;COUNTA(Statistic!$A:$A)-ROW()+1&amp;"C"&amp;COLUMN(),FALSE)</f>
        <v>39241</v>
      </c>
      <c r="B159" s="10">
        <f ca="1">INDIRECT("Statistic!R"&amp;COUNTA(Statistic!$A:$A)-ROW()+1&amp;"C"&amp;COLUMN(),FALSE)</f>
        <v>2.7745664739884393E-2</v>
      </c>
      <c r="C159" s="10">
        <f ca="1">INDIRECT("Statistic!R"&amp;COUNTA(Statistic!$A:$A)-ROW()+1&amp;"C"&amp;COLUMN(),FALSE)</f>
        <v>1.8166804293971925E-2</v>
      </c>
      <c r="D159" s="10">
        <f ca="1">INDIRECT("Statistic!R"&amp;COUNTA(Statistic!$A:$A)-ROW()+1&amp;"C"&amp;COLUMN(),FALSE)</f>
        <v>7.5669994745139251E-3</v>
      </c>
      <c r="E159" s="10">
        <f ca="1">INDIRECT("Statistic!R"&amp;COUNTA(Statistic!$A:$A)-ROW()+1&amp;"C"&amp;COLUMN(),FALSE)</f>
        <v>2.4566473988439307E-3</v>
      </c>
      <c r="F159" s="10">
        <f ca="1">INDIRECT("Statistic!R"&amp;COUNTA(Statistic!$A:$A)-ROW()+1&amp;"C"&amp;COLUMN(),FALSE)</f>
        <v>8.6319845857418115E-3</v>
      </c>
      <c r="G159" s="10">
        <f ca="1">INDIRECT("Statistic!R"&amp;COUNTA(Statistic!$A:$A)-ROW()+1&amp;"C"&amp;COLUMN(),FALSE)</f>
        <v>5.0578034682080927E-2</v>
      </c>
      <c r="H159" s="10">
        <f ca="1">INDIRECT("Statistic!R"&amp;COUNTA(Statistic!$A:$A)-ROW()+1&amp;"C"&amp;COLUMN(),FALSE)</f>
        <v>4.1688561919775796E-2</v>
      </c>
      <c r="I159" s="10">
        <f ca="1">INDIRECT("Statistic!R"&amp;COUNTA(Statistic!$A:$A)-ROW()+1&amp;"C"&amp;COLUMN(),FALSE)</f>
        <v>6.4568100492955985E-2</v>
      </c>
      <c r="J159" s="10">
        <f ca="1">INDIRECT("Statistic!R"&amp;COUNTA(Statistic!$A:$A)-ROW()+1&amp;"C"&amp;COLUMN(),FALSE)</f>
        <v>2.7745664739884393E-2</v>
      </c>
      <c r="K159" s="10">
        <f ca="1">INDIRECT("Statistic!R"&amp;COUNTA(Statistic!$A:$A)-ROW()+1&amp;"C"&amp;COLUMN(),FALSE)</f>
        <v>1.2138728323699422E-3</v>
      </c>
      <c r="L159" s="10">
        <f ca="1">INDIRECT("Statistic!R"&amp;COUNTA(Statistic!$A:$A)-ROW()+1&amp;"C"&amp;COLUMN(),FALSE)</f>
        <v>1.1302516774171911E-2</v>
      </c>
      <c r="M159" s="10">
        <f ca="1">INDIRECT("Statistic!R"&amp;COUNTA(Statistic!$A:$A)-ROW()+1&amp;"C"&amp;COLUMN(),FALSE)</f>
        <v>9.2266596601856724E-2</v>
      </c>
      <c r="N159" s="10">
        <f ca="1">INDIRECT("Statistic!R"&amp;COUNTA(Statistic!$A:$A)-ROW()+1&amp;"C"&amp;COLUMN(),FALSE)</f>
        <v>0.10362329056816579</v>
      </c>
      <c r="O159" s="10">
        <f ca="1">INDIRECT("Statistic!R"&amp;COUNTA(Statistic!$A:$A)-ROW()+1&amp;"C"&amp;COLUMN(),FALSE)</f>
        <v>0</v>
      </c>
      <c r="P159" s="10">
        <f ca="1">INDIRECT("Statistic!R"&amp;COUNTA(Statistic!$A:$A)-ROW()+1&amp;"C"&amp;COLUMN(),FALSE)</f>
        <v>4.5503342101427625E-2</v>
      </c>
      <c r="Q159">
        <f ca="1">INDIRECT("Statistic!R"&amp;COUNTA(Statistic!$A:$A)-ROW()+1&amp;"C"&amp;COLUMN(),FALSE)</f>
        <v>1</v>
      </c>
      <c r="R159">
        <f ca="1">INDIRECT("Statistic!R"&amp;COUNTA(Statistic!$A:$A)-ROW()+1&amp;"C"&amp;COLUMN(),FALSE)</f>
        <v>8</v>
      </c>
      <c r="S159">
        <f ca="1">INDIRECT("Statistic!R"&amp;COUNTA(Statistic!$A:$A)-ROW()+1&amp;"C"&amp;COLUMN(),FALSE)</f>
        <v>34</v>
      </c>
      <c r="T159">
        <f ca="1">INDIRECT("Statistic!R"&amp;COUNTA(Statistic!$A:$A)-ROW()+1&amp;"C"&amp;COLUMN(),FALSE)</f>
        <v>46</v>
      </c>
      <c r="U159">
        <f ca="1">INDIRECT("Statistic!R"&amp;COUNTA(Statistic!$A:$A)-ROW()+1&amp;"C"&amp;COLUMN(),FALSE)</f>
        <v>31</v>
      </c>
      <c r="V159">
        <f ca="1">INDIRECT("Statistic!R"&amp;COUNTA(Statistic!$A:$A)-ROW()+1&amp;"C"&amp;COLUMN(),FALSE)</f>
        <v>5</v>
      </c>
      <c r="W159">
        <f ca="1">INDIRECT("Statistic!R"&amp;COUNTA(Statistic!$A:$A)-ROW()+1&amp;"C"&amp;COLUMN(),FALSE)</f>
        <v>6</v>
      </c>
    </row>
    <row r="160" spans="1:23" x14ac:dyDescent="0.25">
      <c r="A160" s="9">
        <f ca="1">INDIRECT("Statistic!R"&amp;COUNTA(Statistic!$A:$A)-ROW()+1&amp;"C"&amp;COLUMN(),FALSE)</f>
        <v>39248</v>
      </c>
      <c r="B160" s="10">
        <f ca="1">INDIRECT("Statistic!R"&amp;COUNTA(Statistic!$A:$A)-ROW()+1&amp;"C"&amp;COLUMN(),FALSE)</f>
        <v>1.3546798029556649E-2</v>
      </c>
      <c r="C160" s="10">
        <f ca="1">INDIRECT("Statistic!R"&amp;COUNTA(Statistic!$A:$A)-ROW()+1&amp;"C"&amp;COLUMN(),FALSE)</f>
        <v>1.0991379310344827E-2</v>
      </c>
      <c r="D160" s="10">
        <f ca="1">INDIRECT("Statistic!R"&amp;COUNTA(Statistic!$A:$A)-ROW()+1&amp;"C"&amp;COLUMN(),FALSE)</f>
        <v>1.8148820326678767E-2</v>
      </c>
      <c r="E160" s="10">
        <f ca="1">INDIRECT("Statistic!R"&amp;COUNTA(Statistic!$A:$A)-ROW()+1&amp;"C"&amp;COLUMN(),FALSE)</f>
        <v>2.2988505747126436E-2</v>
      </c>
      <c r="F160" s="10">
        <f ca="1">INDIRECT("Statistic!R"&amp;COUNTA(Statistic!$A:$A)-ROW()+1&amp;"C"&amp;COLUMN(),FALSE)</f>
        <v>7.4270557029177718E-3</v>
      </c>
      <c r="G160" s="10">
        <f ca="1">INDIRECT("Statistic!R"&amp;COUNTA(Statistic!$A:$A)-ROW()+1&amp;"C"&amp;COLUMN(),FALSE)</f>
        <v>0.1030277544154752</v>
      </c>
      <c r="H160" s="10">
        <f ca="1">INDIRECT("Statistic!R"&amp;COUNTA(Statistic!$A:$A)-ROW()+1&amp;"C"&amp;COLUMN(),FALSE)</f>
        <v>2.3664638269100743E-2</v>
      </c>
      <c r="I160" s="10">
        <f ca="1">INDIRECT("Statistic!R"&amp;COUNTA(Statistic!$A:$A)-ROW()+1&amp;"C"&amp;COLUMN(),FALSE)</f>
        <v>7.3102559116624444E-2</v>
      </c>
      <c r="J160" s="10">
        <f ca="1">INDIRECT("Statistic!R"&amp;COUNTA(Statistic!$A:$A)-ROW()+1&amp;"C"&amp;COLUMN(),FALSE)</f>
        <v>2.4137931034482758E-2</v>
      </c>
      <c r="K160" s="10">
        <f ca="1">INDIRECT("Statistic!R"&amp;COUNTA(Statistic!$A:$A)-ROW()+1&amp;"C"&amp;COLUMN(),FALSE)</f>
        <v>1.2170385395537525E-3</v>
      </c>
      <c r="L160" s="10">
        <f ca="1">INDIRECT("Statistic!R"&amp;COUNTA(Statistic!$A:$A)-ROW()+1&amp;"C"&amp;COLUMN(),FALSE)</f>
        <v>1.0901083759889267E-2</v>
      </c>
      <c r="M160" s="10">
        <f ca="1">INDIRECT("Statistic!R"&amp;COUNTA(Statistic!$A:$A)-ROW()+1&amp;"C"&amp;COLUMN(),FALSE)</f>
        <v>0.12669239268457594</v>
      </c>
      <c r="N160" s="10">
        <f ca="1">INDIRECT("Statistic!R"&amp;COUNTA(Statistic!$A:$A)-ROW()+1&amp;"C"&amp;COLUMN(),FALSE)</f>
        <v>0.11167711598746083</v>
      </c>
      <c r="O160" s="10">
        <f ca="1">INDIRECT("Statistic!R"&amp;COUNTA(Statistic!$A:$A)-ROW()+1&amp;"C"&amp;COLUMN(),FALSE)</f>
        <v>0</v>
      </c>
      <c r="P160" s="10">
        <f ca="1">INDIRECT("Statistic!R"&amp;COUNTA(Statistic!$A:$A)-ROW()+1&amp;"C"&amp;COLUMN(),FALSE)</f>
        <v>4.8416208365560272E-2</v>
      </c>
      <c r="Q160">
        <f ca="1">INDIRECT("Statistic!R"&amp;COUNTA(Statistic!$A:$A)-ROW()+1&amp;"C"&amp;COLUMN(),FALSE)</f>
        <v>14</v>
      </c>
      <c r="R160">
        <f ca="1">INDIRECT("Statistic!R"&amp;COUNTA(Statistic!$A:$A)-ROW()+1&amp;"C"&amp;COLUMN(),FALSE)</f>
        <v>26</v>
      </c>
      <c r="S160">
        <f ca="1">INDIRECT("Statistic!R"&amp;COUNTA(Statistic!$A:$A)-ROW()+1&amp;"C"&amp;COLUMN(),FALSE)</f>
        <v>7</v>
      </c>
      <c r="T160">
        <f ca="1">INDIRECT("Statistic!R"&amp;COUNTA(Statistic!$A:$A)-ROW()+1&amp;"C"&amp;COLUMN(),FALSE)</f>
        <v>3</v>
      </c>
      <c r="U160">
        <f ca="1">INDIRECT("Statistic!R"&amp;COUNTA(Statistic!$A:$A)-ROW()+1&amp;"C"&amp;COLUMN(),FALSE)</f>
        <v>35</v>
      </c>
      <c r="V160">
        <f ca="1">INDIRECT("Statistic!R"&amp;COUNTA(Statistic!$A:$A)-ROW()+1&amp;"C"&amp;COLUMN(),FALSE)</f>
        <v>2</v>
      </c>
      <c r="W160">
        <f ca="1">INDIRECT("Statistic!R"&amp;COUNTA(Statistic!$A:$A)-ROW()+1&amp;"C"&amp;COLUMN(),FALSE)</f>
        <v>8</v>
      </c>
    </row>
    <row r="161" spans="1:23" x14ac:dyDescent="0.25">
      <c r="A161" s="9">
        <f ca="1">INDIRECT("Statistic!R"&amp;COUNTA(Statistic!$A:$A)-ROW()+1&amp;"C"&amp;COLUMN(),FALSE)</f>
        <v>39255</v>
      </c>
      <c r="B161" s="10">
        <f ca="1">INDIRECT("Statistic!R"&amp;COUNTA(Statistic!$A:$A)-ROW()+1&amp;"C"&amp;COLUMN(),FALSE)</f>
        <v>2.2800000000000001E-2</v>
      </c>
      <c r="C161" s="10">
        <f ca="1">INDIRECT("Statistic!R"&amp;COUNTA(Statistic!$A:$A)-ROW()+1&amp;"C"&amp;COLUMN(),FALSE)</f>
        <v>1.5847619047619048E-2</v>
      </c>
      <c r="D161" s="10">
        <f ca="1">INDIRECT("Statistic!R"&amp;COUNTA(Statistic!$A:$A)-ROW()+1&amp;"C"&amp;COLUMN(),FALSE)</f>
        <v>2.476190476190476E-3</v>
      </c>
      <c r="E161" s="10">
        <f ca="1">INDIRECT("Statistic!R"&amp;COUNTA(Statistic!$A:$A)-ROW()+1&amp;"C"&amp;COLUMN(),FALSE)</f>
        <v>1.2698412698412698E-3</v>
      </c>
      <c r="F161" s="10">
        <f ca="1">INDIRECT("Statistic!R"&amp;COUNTA(Statistic!$A:$A)-ROW()+1&amp;"C"&amp;COLUMN(),FALSE)</f>
        <v>8.4999999999999989E-3</v>
      </c>
      <c r="G161" s="10">
        <f ca="1">INDIRECT("Statistic!R"&amp;COUNTA(Statistic!$A:$A)-ROW()+1&amp;"C"&amp;COLUMN(),FALSE)</f>
        <v>0.10536585365853658</v>
      </c>
      <c r="H161" s="10">
        <f ca="1">INDIRECT("Statistic!R"&amp;COUNTA(Statistic!$A:$A)-ROW()+1&amp;"C"&amp;COLUMN(),FALSE)</f>
        <v>7.8857142857142848E-2</v>
      </c>
      <c r="I161" s="10">
        <f ca="1">INDIRECT("Statistic!R"&amp;COUNTA(Statistic!$A:$A)-ROW()+1&amp;"C"&amp;COLUMN(),FALSE)</f>
        <v>5.0893650793650796E-2</v>
      </c>
      <c r="J161" s="10">
        <f ca="1">INDIRECT("Statistic!R"&amp;COUNTA(Statistic!$A:$A)-ROW()+1&amp;"C"&amp;COLUMN(),FALSE)</f>
        <v>2.5043478260869563E-2</v>
      </c>
      <c r="K161" s="10">
        <f ca="1">INDIRECT("Statistic!R"&amp;COUNTA(Statistic!$A:$A)-ROW()+1&amp;"C"&amp;COLUMN(),FALSE)</f>
        <v>1.2100840336134453E-3</v>
      </c>
      <c r="L161" s="10">
        <f ca="1">INDIRECT("Statistic!R"&amp;COUNTA(Statistic!$A:$A)-ROW()+1&amp;"C"&amp;COLUMN(),FALSE)</f>
        <v>1.0300201093928225E-2</v>
      </c>
      <c r="M161" s="10">
        <f ca="1">INDIRECT("Statistic!R"&amp;COUNTA(Statistic!$A:$A)-ROW()+1&amp;"C"&amp;COLUMN(),FALSE)</f>
        <v>0.18422299651567942</v>
      </c>
      <c r="N161" s="10">
        <f ca="1">INDIRECT("Statistic!R"&amp;COUNTA(Statistic!$A:$A)-ROW()+1&amp;"C"&amp;COLUMN(),FALSE)</f>
        <v>0.11688311688311687</v>
      </c>
      <c r="O161" s="10">
        <f ca="1">INDIRECT("Statistic!R"&amp;COUNTA(Statistic!$A:$A)-ROW()+1&amp;"C"&amp;COLUMN(),FALSE)</f>
        <v>0</v>
      </c>
      <c r="P161" s="10">
        <f ca="1">INDIRECT("Statistic!R"&amp;COUNTA(Statistic!$A:$A)-ROW()+1&amp;"C"&amp;COLUMN(),FALSE)</f>
        <v>4.9852993957216145E-2</v>
      </c>
      <c r="Q161">
        <f ca="1">INDIRECT("Statistic!R"&amp;COUNTA(Statistic!$A:$A)-ROW()+1&amp;"C"&amp;COLUMN(),FALSE)</f>
        <v>3</v>
      </c>
      <c r="R161">
        <f ca="1">INDIRECT("Statistic!R"&amp;COUNTA(Statistic!$A:$A)-ROW()+1&amp;"C"&amp;COLUMN(),FALSE)</f>
        <v>11</v>
      </c>
      <c r="S161">
        <f ca="1">INDIRECT("Statistic!R"&amp;COUNTA(Statistic!$A:$A)-ROW()+1&amp;"C"&amp;COLUMN(),FALSE)</f>
        <v>45</v>
      </c>
      <c r="T161">
        <f ca="1">INDIRECT("Statistic!R"&amp;COUNTA(Statistic!$A:$A)-ROW()+1&amp;"C"&amp;COLUMN(),FALSE)</f>
        <v>47</v>
      </c>
      <c r="U161">
        <f ca="1">INDIRECT("Statistic!R"&amp;COUNTA(Statistic!$A:$A)-ROW()+1&amp;"C"&amp;COLUMN(),FALSE)</f>
        <v>29</v>
      </c>
      <c r="V161">
        <f ca="1">INDIRECT("Statistic!R"&amp;COUNTA(Statistic!$A:$A)-ROW()+1&amp;"C"&amp;COLUMN(),FALSE)</f>
        <v>2</v>
      </c>
      <c r="W161">
        <f ca="1">INDIRECT("Statistic!R"&amp;COUNTA(Statistic!$A:$A)-ROW()+1&amp;"C"&amp;COLUMN(),FALSE)</f>
        <v>3</v>
      </c>
    </row>
    <row r="162" spans="1:23" x14ac:dyDescent="0.25">
      <c r="A162" s="9">
        <f ca="1">INDIRECT("Statistic!R"&amp;COUNTA(Statistic!$A:$A)-ROW()+1&amp;"C"&amp;COLUMN(),FALSE)</f>
        <v>39262</v>
      </c>
      <c r="B162" s="10">
        <f ca="1">INDIRECT("Statistic!R"&amp;COUNTA(Statistic!$A:$A)-ROW()+1&amp;"C"&amp;COLUMN(),FALSE)</f>
        <v>2.3863636363636365E-2</v>
      </c>
      <c r="C162" s="10">
        <f ca="1">INDIRECT("Statistic!R"&amp;COUNTA(Statistic!$A:$A)-ROW()+1&amp;"C"&amp;COLUMN(),FALSE)</f>
        <v>1.5415019762845848E-2</v>
      </c>
      <c r="D162" s="10">
        <f ca="1">INDIRECT("Statistic!R"&amp;COUNTA(Statistic!$A:$A)-ROW()+1&amp;"C"&amp;COLUMN(),FALSE)</f>
        <v>1.2500000000000001E-2</v>
      </c>
      <c r="E162" s="10">
        <f ca="1">INDIRECT("Statistic!R"&amp;COUNTA(Statistic!$A:$A)-ROW()+1&amp;"C"&amp;COLUMN(),FALSE)</f>
        <v>1.1079545454545455E-2</v>
      </c>
      <c r="F162" s="10">
        <f ca="1">INDIRECT("Statistic!R"&amp;COUNTA(Statistic!$A:$A)-ROW()+1&amp;"C"&amp;COLUMN(),FALSE)</f>
        <v>4.8295454545454544E-3</v>
      </c>
      <c r="G162" s="10">
        <f ca="1">INDIRECT("Statistic!R"&amp;COUNTA(Statistic!$A:$A)-ROW()+1&amp;"C"&amp;COLUMN(),FALSE)</f>
        <v>0.12202995867768596</v>
      </c>
      <c r="H162" s="10">
        <f ca="1">INDIRECT("Statistic!R"&amp;COUNTA(Statistic!$A:$A)-ROW()+1&amp;"C"&amp;COLUMN(),FALSE)</f>
        <v>5.5262445887445888E-2</v>
      </c>
      <c r="I162" s="10">
        <f ca="1">INDIRECT("Statistic!R"&amp;COUNTA(Statistic!$A:$A)-ROW()+1&amp;"C"&amp;COLUMN(),FALSE)</f>
        <v>6.768774703557312E-2</v>
      </c>
      <c r="J162" s="10">
        <f ca="1">INDIRECT("Statistic!R"&amp;COUNTA(Statistic!$A:$A)-ROW()+1&amp;"C"&amp;COLUMN(),FALSE)</f>
        <v>2.4901185770750987E-2</v>
      </c>
      <c r="K162" s="10">
        <f ca="1">INDIRECT("Statistic!R"&amp;COUNTA(Statistic!$A:$A)-ROW()+1&amp;"C"&amp;COLUMN(),FALSE)</f>
        <v>1.1904761904761906E-3</v>
      </c>
      <c r="L162" s="10">
        <f ca="1">INDIRECT("Statistic!R"&amp;COUNTA(Statistic!$A:$A)-ROW()+1&amp;"C"&amp;COLUMN(),FALSE)</f>
        <v>1.0504469265031029E-2</v>
      </c>
      <c r="M162" s="10">
        <f ca="1">INDIRECT("Statistic!R"&amp;COUNTA(Statistic!$A:$A)-ROW()+1&amp;"C"&amp;COLUMN(),FALSE)</f>
        <v>0.17729240456513184</v>
      </c>
      <c r="N162" s="10">
        <f ca="1">INDIRECT("Statistic!R"&amp;COUNTA(Statistic!$A:$A)-ROW()+1&amp;"C"&amp;COLUMN(),FALSE)</f>
        <v>0.12202995867768596</v>
      </c>
      <c r="O162" s="10">
        <f ca="1">INDIRECT("Statistic!R"&amp;COUNTA(Statistic!$A:$A)-ROW()+1&amp;"C"&amp;COLUMN(),FALSE)</f>
        <v>0</v>
      </c>
      <c r="P162" s="10">
        <f ca="1">INDIRECT("Statistic!R"&amp;COUNTA(Statistic!$A:$A)-ROW()+1&amp;"C"&amp;COLUMN(),FALSE)</f>
        <v>4.4980329582021049E-2</v>
      </c>
      <c r="Q162">
        <f ca="1">INDIRECT("Statistic!R"&amp;COUNTA(Statistic!$A:$A)-ROW()+1&amp;"C"&amp;COLUMN(),FALSE)</f>
        <v>2</v>
      </c>
      <c r="R162">
        <f ca="1">INDIRECT("Statistic!R"&amp;COUNTA(Statistic!$A:$A)-ROW()+1&amp;"C"&amp;COLUMN(),FALSE)</f>
        <v>12</v>
      </c>
      <c r="S162">
        <f ca="1">INDIRECT("Statistic!R"&amp;COUNTA(Statistic!$A:$A)-ROW()+1&amp;"C"&amp;COLUMN(),FALSE)</f>
        <v>19</v>
      </c>
      <c r="T162">
        <f ca="1">INDIRECT("Statistic!R"&amp;COUNTA(Statistic!$A:$A)-ROW()+1&amp;"C"&amp;COLUMN(),FALSE)</f>
        <v>22</v>
      </c>
      <c r="U162">
        <f ca="1">INDIRECT("Statistic!R"&amp;COUNTA(Statistic!$A:$A)-ROW()+1&amp;"C"&amp;COLUMN(),FALSE)</f>
        <v>40</v>
      </c>
      <c r="V162">
        <f ca="1">INDIRECT("Statistic!R"&amp;COUNTA(Statistic!$A:$A)-ROW()+1&amp;"C"&amp;COLUMN(),FALSE)</f>
        <v>1</v>
      </c>
      <c r="W162">
        <f ca="1">INDIRECT("Statistic!R"&amp;COUNTA(Statistic!$A:$A)-ROW()+1&amp;"C"&amp;COLUMN(),FALSE)</f>
        <v>5</v>
      </c>
    </row>
    <row r="163" spans="1:23" x14ac:dyDescent="0.25">
      <c r="A163" s="9">
        <f ca="1">INDIRECT("Statistic!R"&amp;COUNTA(Statistic!$A:$A)-ROW()+1&amp;"C"&amp;COLUMN(),FALSE)</f>
        <v>39269</v>
      </c>
      <c r="B163" s="10">
        <f ca="1">INDIRECT("Statistic!R"&amp;COUNTA(Statistic!$A:$A)-ROW()+1&amp;"C"&amp;COLUMN(),FALSE)</f>
        <v>1.7946161515453637E-2</v>
      </c>
      <c r="C163" s="10">
        <f ca="1">INDIRECT("Statistic!R"&amp;COUNTA(Statistic!$A:$A)-ROW()+1&amp;"C"&amp;COLUMN(),FALSE)</f>
        <v>4.8210922787193973E-3</v>
      </c>
      <c r="D163" s="10">
        <f ca="1">INDIRECT("Statistic!R"&amp;COUNTA(Statistic!$A:$A)-ROW()+1&amp;"C"&amp;COLUMN(),FALSE)</f>
        <v>2.0220041629497473E-2</v>
      </c>
      <c r="E163" s="10">
        <f ca="1">INDIRECT("Statistic!R"&amp;COUNTA(Statistic!$A:$A)-ROW()+1&amp;"C"&amp;COLUMN(),FALSE)</f>
        <v>4.8674489352455459E-3</v>
      </c>
      <c r="F163" s="10">
        <f ca="1">INDIRECT("Statistic!R"&amp;COUNTA(Statistic!$A:$A)-ROW()+1&amp;"C"&amp;COLUMN(),FALSE)</f>
        <v>1.1894142134998512E-2</v>
      </c>
      <c r="G163" s="10">
        <f ca="1">INDIRECT("Statistic!R"&amp;COUNTA(Statistic!$A:$A)-ROW()+1&amp;"C"&amp;COLUMN(),FALSE)</f>
        <v>5.8111380145278453E-2</v>
      </c>
      <c r="H163" s="10">
        <f ca="1">INDIRECT("Statistic!R"&amp;COUNTA(Statistic!$A:$A)-ROW()+1&amp;"C"&amp;COLUMN(),FALSE)</f>
        <v>6.3974742439348628E-2</v>
      </c>
      <c r="I163" s="10">
        <f ca="1">INDIRECT("Statistic!R"&amp;COUNTA(Statistic!$A:$A)-ROW()+1&amp;"C"&amp;COLUMN(),FALSE)</f>
        <v>5.9748886493914563E-2</v>
      </c>
      <c r="J163" s="10">
        <f ca="1">INDIRECT("Statistic!R"&amp;COUNTA(Statistic!$A:$A)-ROW()+1&amp;"C"&amp;COLUMN(),FALSE)</f>
        <v>2.4760501105379511E-2</v>
      </c>
      <c r="K163" s="10">
        <f ca="1">INDIRECT("Statistic!R"&amp;COUNTA(Statistic!$A:$A)-ROW()+1&amp;"C"&amp;COLUMN(),FALSE)</f>
        <v>8.6716594402838003E-4</v>
      </c>
      <c r="L163" s="10">
        <f ca="1">INDIRECT("Statistic!R"&amp;COUNTA(Statistic!$A:$A)-ROW()+1&amp;"C"&amp;COLUMN(),FALSE)</f>
        <v>1.018913495480106E-2</v>
      </c>
      <c r="M163" s="10">
        <f ca="1">INDIRECT("Statistic!R"&amp;COUNTA(Statistic!$A:$A)-ROW()+1&amp;"C"&amp;COLUMN(),FALSE)</f>
        <v>0.12208612258462709</v>
      </c>
      <c r="N163" s="10">
        <f ca="1">INDIRECT("Statistic!R"&amp;COUNTA(Statistic!$A:$A)-ROW()+1&amp;"C"&amp;COLUMN(),FALSE)</f>
        <v>8.1233776149030393E-2</v>
      </c>
      <c r="O163" s="10">
        <f ca="1">INDIRECT("Statistic!R"&amp;COUNTA(Statistic!$A:$A)-ROW()+1&amp;"C"&amp;COLUMN(),FALSE)</f>
        <v>0</v>
      </c>
      <c r="P163" s="10">
        <f ca="1">INDIRECT("Statistic!R"&amp;COUNTA(Statistic!$A:$A)-ROW()+1&amp;"C"&amp;COLUMN(),FALSE)</f>
        <v>4.2332802554404352E-2</v>
      </c>
      <c r="Q163">
        <f ca="1">INDIRECT("Statistic!R"&amp;COUNTA(Statistic!$A:$A)-ROW()+1&amp;"C"&amp;COLUMN(),FALSE)</f>
        <v>7</v>
      </c>
      <c r="R163">
        <f ca="1">INDIRECT("Statistic!R"&amp;COUNTA(Statistic!$A:$A)-ROW()+1&amp;"C"&amp;COLUMN(),FALSE)</f>
        <v>38</v>
      </c>
      <c r="S163">
        <f ca="1">INDIRECT("Statistic!R"&amp;COUNTA(Statistic!$A:$A)-ROW()+1&amp;"C"&amp;COLUMN(),FALSE)</f>
        <v>4</v>
      </c>
      <c r="T163">
        <f ca="1">INDIRECT("Statistic!R"&amp;COUNTA(Statistic!$A:$A)-ROW()+1&amp;"C"&amp;COLUMN(),FALSE)</f>
        <v>37</v>
      </c>
      <c r="U163">
        <f ca="1">INDIRECT("Statistic!R"&amp;COUNTA(Statistic!$A:$A)-ROW()+1&amp;"C"&amp;COLUMN(),FALSE)</f>
        <v>20</v>
      </c>
      <c r="V163">
        <f ca="1">INDIRECT("Statistic!R"&amp;COUNTA(Statistic!$A:$A)-ROW()+1&amp;"C"&amp;COLUMN(),FALSE)</f>
        <v>5</v>
      </c>
      <c r="W163">
        <f ca="1">INDIRECT("Statistic!R"&amp;COUNTA(Statistic!$A:$A)-ROW()+1&amp;"C"&amp;COLUMN(),FALSE)</f>
        <v>3</v>
      </c>
    </row>
    <row r="164" spans="1:23" x14ac:dyDescent="0.25">
      <c r="A164" s="9">
        <f ca="1">INDIRECT("Statistic!R"&amp;COUNTA(Statistic!$A:$A)-ROW()+1&amp;"C"&amp;COLUMN(),FALSE)</f>
        <v>39276</v>
      </c>
      <c r="B164" s="10">
        <f ca="1">INDIRECT("Statistic!R"&amp;COUNTA(Statistic!$A:$A)-ROW()+1&amp;"C"&amp;COLUMN(),FALSE)</f>
        <v>1.4325842696629214E-2</v>
      </c>
      <c r="C164" s="10">
        <f ca="1">INDIRECT("Statistic!R"&amp;COUNTA(Statistic!$A:$A)-ROW()+1&amp;"C"&amp;COLUMN(),FALSE)</f>
        <v>1.0890233362143474E-2</v>
      </c>
      <c r="D164" s="10">
        <f ca="1">INDIRECT("Statistic!R"&amp;COUNTA(Statistic!$A:$A)-ROW()+1&amp;"C"&amp;COLUMN(),FALSE)</f>
        <v>1.5270684371807968E-2</v>
      </c>
      <c r="E164" s="10">
        <f ca="1">INDIRECT("Statistic!R"&amp;COUNTA(Statistic!$A:$A)-ROW()+1&amp;"C"&amp;COLUMN(),FALSE)</f>
        <v>1.3242375601926162E-2</v>
      </c>
      <c r="F164" s="10">
        <f ca="1">INDIRECT("Statistic!R"&amp;COUNTA(Statistic!$A:$A)-ROW()+1&amp;"C"&amp;COLUMN(),FALSE)</f>
        <v>1.2100259291270529E-2</v>
      </c>
      <c r="G164" s="10">
        <f ca="1">INDIRECT("Statistic!R"&amp;COUNTA(Statistic!$A:$A)-ROW()+1&amp;"C"&amp;COLUMN(),FALSE)</f>
        <v>5.7486281682780242E-2</v>
      </c>
      <c r="H164" s="10">
        <f ca="1">INDIRECT("Statistic!R"&amp;COUNTA(Statistic!$A:$A)-ROW()+1&amp;"C"&amp;COLUMN(),FALSE)</f>
        <v>8.0361504640937956E-2</v>
      </c>
      <c r="I164" s="10">
        <f ca="1">INDIRECT("Statistic!R"&amp;COUNTA(Statistic!$A:$A)-ROW()+1&amp;"C"&amp;COLUMN(),FALSE)</f>
        <v>6.5829395323777351E-2</v>
      </c>
      <c r="J164" s="10">
        <f ca="1">INDIRECT("Statistic!R"&amp;COUNTA(Statistic!$A:$A)-ROW()+1&amp;"C"&amp;COLUMN(),FALSE)</f>
        <v>2.5793844650708355E-2</v>
      </c>
      <c r="K164" s="10">
        <f ca="1">INDIRECT("Statistic!R"&amp;COUNTA(Statistic!$A:$A)-ROW()+1&amp;"C"&amp;COLUMN(),FALSE)</f>
        <v>1.1938202247191011E-3</v>
      </c>
      <c r="L164" s="10">
        <f ca="1">INDIRECT("Statistic!R"&amp;COUNTA(Statistic!$A:$A)-ROW()+1&amp;"C"&amp;COLUMN(),FALSE)</f>
        <v>1.0279408947455706E-2</v>
      </c>
      <c r="M164" s="10">
        <f ca="1">INDIRECT("Statistic!R"&amp;COUNTA(Statistic!$A:$A)-ROW()+1&amp;"C"&amp;COLUMN(),FALSE)</f>
        <v>0.13784778632371819</v>
      </c>
      <c r="N164" s="10">
        <f ca="1">INDIRECT("Statistic!R"&amp;COUNTA(Statistic!$A:$A)-ROW()+1&amp;"C"&amp;COLUMN(),FALSE)</f>
        <v>9.2317036137260861E-2</v>
      </c>
      <c r="O164" s="10">
        <f ca="1">INDIRECT("Statistic!R"&amp;COUNTA(Statistic!$A:$A)-ROW()+1&amp;"C"&amp;COLUMN(),FALSE)</f>
        <v>0</v>
      </c>
      <c r="P164" s="10">
        <f ca="1">INDIRECT("Statistic!R"&amp;COUNTA(Statistic!$A:$A)-ROW()+1&amp;"C"&amp;COLUMN(),FALSE)</f>
        <v>4.3733230181599032E-2</v>
      </c>
      <c r="Q164">
        <f ca="1">INDIRECT("Statistic!R"&amp;COUNTA(Statistic!$A:$A)-ROW()+1&amp;"C"&amp;COLUMN(),FALSE)</f>
        <v>14</v>
      </c>
      <c r="R164">
        <f ca="1">INDIRECT("Statistic!R"&amp;COUNTA(Statistic!$A:$A)-ROW()+1&amp;"C"&amp;COLUMN(),FALSE)</f>
        <v>22</v>
      </c>
      <c r="S164">
        <f ca="1">INDIRECT("Statistic!R"&amp;COUNTA(Statistic!$A:$A)-ROW()+1&amp;"C"&amp;COLUMN(),FALSE)</f>
        <v>13</v>
      </c>
      <c r="T164">
        <f ca="1">INDIRECT("Statistic!R"&amp;COUNTA(Statistic!$A:$A)-ROW()+1&amp;"C"&amp;COLUMN(),FALSE)</f>
        <v>17</v>
      </c>
      <c r="U164">
        <f ca="1">INDIRECT("Statistic!R"&amp;COUNTA(Statistic!$A:$A)-ROW()+1&amp;"C"&amp;COLUMN(),FALSE)</f>
        <v>18</v>
      </c>
      <c r="V164">
        <f ca="1">INDIRECT("Statistic!R"&amp;COUNTA(Statistic!$A:$A)-ROW()+1&amp;"C"&amp;COLUMN(),FALSE)</f>
        <v>6</v>
      </c>
      <c r="W164">
        <f ca="1">INDIRECT("Statistic!R"&amp;COUNTA(Statistic!$A:$A)-ROW()+1&amp;"C"&amp;COLUMN(),FALSE)</f>
        <v>2</v>
      </c>
    </row>
    <row r="165" spans="1:23" x14ac:dyDescent="0.25">
      <c r="A165" s="9">
        <f ca="1">INDIRECT("Statistic!R"&amp;COUNTA(Statistic!$A:$A)-ROW()+1&amp;"C"&amp;COLUMN(),FALSE)</f>
        <v>39283</v>
      </c>
      <c r="B165" s="10">
        <f ca="1">INDIRECT("Statistic!R"&amp;COUNTA(Statistic!$A:$A)-ROW()+1&amp;"C"&amp;COLUMN(),FALSE)</f>
        <v>2.1229050279329607E-2</v>
      </c>
      <c r="C165" s="10">
        <f ca="1">INDIRECT("Statistic!R"&amp;COUNTA(Statistic!$A:$A)-ROW()+1&amp;"C"&amp;COLUMN(),FALSE)</f>
        <v>1.0558659217877095E-2</v>
      </c>
      <c r="D165" s="10">
        <f ca="1">INDIRECT("Statistic!R"&amp;COUNTA(Statistic!$A:$A)-ROW()+1&amp;"C"&amp;COLUMN(),FALSE)</f>
        <v>1.0647387446598751E-2</v>
      </c>
      <c r="E165" s="10">
        <f ca="1">INDIRECT("Statistic!R"&amp;COUNTA(Statistic!$A:$A)-ROW()+1&amp;"C"&amp;COLUMN(),FALSE)</f>
        <v>1.6424581005586591E-2</v>
      </c>
      <c r="F165" s="10">
        <f ca="1">INDIRECT("Statistic!R"&amp;COUNTA(Statistic!$A:$A)-ROW()+1&amp;"C"&amp;COLUMN(),FALSE)</f>
        <v>2.4332712600869028E-2</v>
      </c>
      <c r="G165" s="10">
        <f ca="1">INDIRECT("Statistic!R"&amp;COUNTA(Statistic!$A:$A)-ROW()+1&amp;"C"&amp;COLUMN(),FALSE)</f>
        <v>7.5219473264166004E-2</v>
      </c>
      <c r="H165" s="10">
        <f ca="1">INDIRECT("Statistic!R"&amp;COUNTA(Statistic!$A:$A)-ROW()+1&amp;"C"&amp;COLUMN(),FALSE)</f>
        <v>3.7350359138068639E-2</v>
      </c>
      <c r="I165" s="10">
        <f ca="1">INDIRECT("Statistic!R"&amp;COUNTA(Statistic!$A:$A)-ROW()+1&amp;"C"&amp;COLUMN(),FALSE)</f>
        <v>8.3192390550261078E-2</v>
      </c>
      <c r="J165" s="10">
        <f ca="1">INDIRECT("Statistic!R"&amp;COUNTA(Statistic!$A:$A)-ROW()+1&amp;"C"&amp;COLUMN(),FALSE)</f>
        <v>2.5649744959922272E-2</v>
      </c>
      <c r="K165" s="10">
        <f ca="1">INDIRECT("Statistic!R"&amp;COUNTA(Statistic!$A:$A)-ROW()+1&amp;"C"&amp;COLUMN(),FALSE)</f>
        <v>1.3256320424202255E-3</v>
      </c>
      <c r="L165" s="10">
        <f ca="1">INDIRECT("Statistic!R"&amp;COUNTA(Statistic!$A:$A)-ROW()+1&amp;"C"&amp;COLUMN(),FALSE)</f>
        <v>1.0289881724412578E-2</v>
      </c>
      <c r="M165" s="10">
        <f ca="1">INDIRECT("Statistic!R"&amp;COUNTA(Statistic!$A:$A)-ROW()+1&amp;"C"&amp;COLUMN(),FALSE)</f>
        <v>0.11256983240223464</v>
      </c>
      <c r="N165" s="10">
        <f ca="1">INDIRECT("Statistic!R"&amp;COUNTA(Statistic!$A:$A)-ROW()+1&amp;"C"&amp;COLUMN(),FALSE)</f>
        <v>9.1801298505209128E-2</v>
      </c>
      <c r="O165" s="10">
        <f ca="1">INDIRECT("Statistic!R"&amp;COUNTA(Statistic!$A:$A)-ROW()+1&amp;"C"&amp;COLUMN(),FALSE)</f>
        <v>0</v>
      </c>
      <c r="P165" s="10">
        <f ca="1">INDIRECT("Statistic!R"&amp;COUNTA(Statistic!$A:$A)-ROW()+1&amp;"C"&amp;COLUMN(),FALSE)</f>
        <v>4.3748605421017162E-2</v>
      </c>
      <c r="Q165">
        <f ca="1">INDIRECT("Statistic!R"&amp;COUNTA(Statistic!$A:$A)-ROW()+1&amp;"C"&amp;COLUMN(),FALSE)</f>
        <v>3</v>
      </c>
      <c r="R165">
        <f ca="1">INDIRECT("Statistic!R"&amp;COUNTA(Statistic!$A:$A)-ROW()+1&amp;"C"&amp;COLUMN(),FALSE)</f>
        <v>22</v>
      </c>
      <c r="S165">
        <f ca="1">INDIRECT("Statistic!R"&amp;COUNTA(Statistic!$A:$A)-ROW()+1&amp;"C"&amp;COLUMN(),FALSE)</f>
        <v>21</v>
      </c>
      <c r="T165">
        <f ca="1">INDIRECT("Statistic!R"&amp;COUNTA(Statistic!$A:$A)-ROW()+1&amp;"C"&amp;COLUMN(),FALSE)</f>
        <v>13</v>
      </c>
      <c r="U165">
        <f ca="1">INDIRECT("Statistic!R"&amp;COUNTA(Statistic!$A:$A)-ROW()+1&amp;"C"&amp;COLUMN(),FALSE)</f>
        <v>2</v>
      </c>
      <c r="V165">
        <f ca="1">INDIRECT("Statistic!R"&amp;COUNTA(Statistic!$A:$A)-ROW()+1&amp;"C"&amp;COLUMN(),FALSE)</f>
        <v>2</v>
      </c>
      <c r="W165">
        <f ca="1">INDIRECT("Statistic!R"&amp;COUNTA(Statistic!$A:$A)-ROW()+1&amp;"C"&amp;COLUMN(),FALSE)</f>
        <v>7</v>
      </c>
    </row>
    <row r="166" spans="1:23" x14ac:dyDescent="0.25">
      <c r="A166" s="9">
        <f ca="1">INDIRECT("Statistic!R"&amp;COUNTA(Statistic!$A:$A)-ROW()+1&amp;"C"&amp;COLUMN(),FALSE)</f>
        <v>39290</v>
      </c>
      <c r="B166" s="10">
        <f ca="1">INDIRECT("Statistic!R"&amp;COUNTA(Statistic!$A:$A)-ROW()+1&amp;"C"&amp;COLUMN(),FALSE)</f>
        <v>1.9675925925925927E-2</v>
      </c>
      <c r="C166" s="10">
        <f ca="1">INDIRECT("Statistic!R"&amp;COUNTA(Statistic!$A:$A)-ROW()+1&amp;"C"&amp;COLUMN(),FALSE)</f>
        <v>5.8641975308641979E-3</v>
      </c>
      <c r="D166" s="10">
        <f ca="1">INDIRECT("Statistic!R"&amp;COUNTA(Statistic!$A:$A)-ROW()+1&amp;"C"&amp;COLUMN(),FALSE)</f>
        <v>3.4920634920634921E-3</v>
      </c>
      <c r="E166" s="10">
        <f ca="1">INDIRECT("Statistic!R"&amp;COUNTA(Statistic!$A:$A)-ROW()+1&amp;"C"&amp;COLUMN(),FALSE)</f>
        <v>9.4444444444444445E-3</v>
      </c>
      <c r="F166" s="10">
        <f ca="1">INDIRECT("Statistic!R"&amp;COUNTA(Statistic!$A:$A)-ROW()+1&amp;"C"&amp;COLUMN(),FALSE)</f>
        <v>8.1666666666666658E-3</v>
      </c>
      <c r="G166" s="10">
        <f ca="1">INDIRECT("Statistic!R"&amp;COUNTA(Statistic!$A:$A)-ROW()+1&amp;"C"&amp;COLUMN(),FALSE)</f>
        <v>9.1291291291291293E-2</v>
      </c>
      <c r="H166" s="10">
        <f ca="1">INDIRECT("Statistic!R"&amp;COUNTA(Statistic!$A:$A)-ROW()+1&amp;"C"&amp;COLUMN(),FALSE)</f>
        <v>5.9953703703703703E-2</v>
      </c>
      <c r="I166" s="10">
        <f ca="1">INDIRECT("Statistic!R"&amp;COUNTA(Statistic!$A:$A)-ROW()+1&amp;"C"&amp;COLUMN(),FALSE)</f>
        <v>4.6643298059964727E-2</v>
      </c>
      <c r="J166" s="10">
        <f ca="1">INDIRECT("Statistic!R"&amp;COUNTA(Statistic!$A:$A)-ROW()+1&amp;"C"&amp;COLUMN(),FALSE)</f>
        <v>2.5507246376811597E-2</v>
      </c>
      <c r="K166" s="10">
        <f ca="1">INDIRECT("Statistic!R"&amp;COUNTA(Statistic!$A:$A)-ROW()+1&amp;"C"&amp;COLUMN(),FALSE)</f>
        <v>1.1728395061728395E-3</v>
      </c>
      <c r="L166" s="10">
        <f ca="1">INDIRECT("Statistic!R"&amp;COUNTA(Statistic!$A:$A)-ROW()+1&amp;"C"&amp;COLUMN(),FALSE)</f>
        <v>9.6117105841672396E-3</v>
      </c>
      <c r="M166" s="10">
        <f ca="1">INDIRECT("Statistic!R"&amp;COUNTA(Statistic!$A:$A)-ROW()+1&amp;"C"&amp;COLUMN(),FALSE)</f>
        <v>0.151244994994995</v>
      </c>
      <c r="N166" s="10">
        <f ca="1">INDIRECT("Statistic!R"&amp;COUNTA(Statistic!$A:$A)-ROW()+1&amp;"C"&amp;COLUMN(),FALSE)</f>
        <v>9.1291291291291293E-2</v>
      </c>
      <c r="O166" s="10">
        <f ca="1">INDIRECT("Statistic!R"&amp;COUNTA(Statistic!$A:$A)-ROW()+1&amp;"C"&amp;COLUMN(),FALSE)</f>
        <v>0</v>
      </c>
      <c r="P166" s="10">
        <f ca="1">INDIRECT("Statistic!R"&amp;COUNTA(Statistic!$A:$A)-ROW()+1&amp;"C"&amp;COLUMN(),FALSE)</f>
        <v>4.4382410385941207E-2</v>
      </c>
      <c r="Q166">
        <f ca="1">INDIRECT("Statistic!R"&amp;COUNTA(Statistic!$A:$A)-ROW()+1&amp;"C"&amp;COLUMN(),FALSE)</f>
        <v>4</v>
      </c>
      <c r="R166">
        <f ca="1">INDIRECT("Statistic!R"&amp;COUNTA(Statistic!$A:$A)-ROW()+1&amp;"C"&amp;COLUMN(),FALSE)</f>
        <v>34</v>
      </c>
      <c r="S166">
        <f ca="1">INDIRECT("Statistic!R"&amp;COUNTA(Statistic!$A:$A)-ROW()+1&amp;"C"&amp;COLUMN(),FALSE)</f>
        <v>45</v>
      </c>
      <c r="T166">
        <f ca="1">INDIRECT("Statistic!R"&amp;COUNTA(Statistic!$A:$A)-ROW()+1&amp;"C"&amp;COLUMN(),FALSE)</f>
        <v>23</v>
      </c>
      <c r="U166">
        <f ca="1">INDIRECT("Statistic!R"&amp;COUNTA(Statistic!$A:$A)-ROW()+1&amp;"C"&amp;COLUMN(),FALSE)</f>
        <v>28</v>
      </c>
      <c r="V166">
        <f ca="1">INDIRECT("Statistic!R"&amp;COUNTA(Statistic!$A:$A)-ROW()+1&amp;"C"&amp;COLUMN(),FALSE)</f>
        <v>1</v>
      </c>
      <c r="W166">
        <f ca="1">INDIRECT("Statistic!R"&amp;COUNTA(Statistic!$A:$A)-ROW()+1&amp;"C"&amp;COLUMN(),FALSE)</f>
        <v>5</v>
      </c>
    </row>
    <row r="167" spans="1:23" x14ac:dyDescent="0.25">
      <c r="A167" s="9">
        <f ca="1">INDIRECT("Statistic!R"&amp;COUNTA(Statistic!$A:$A)-ROW()+1&amp;"C"&amp;COLUMN(),FALSE)</f>
        <v>39297</v>
      </c>
      <c r="B167" s="10">
        <f ca="1">INDIRECT("Statistic!R"&amp;COUNTA(Statistic!$A:$A)-ROW()+1&amp;"C"&amp;COLUMN(),FALSE)</f>
        <v>6.9787728990985745E-3</v>
      </c>
      <c r="C167" s="10">
        <f ca="1">INDIRECT("Statistic!R"&amp;COUNTA(Statistic!$A:$A)-ROW()+1&amp;"C"&amp;COLUMN(),FALSE)</f>
        <v>1.4279643008924779E-2</v>
      </c>
      <c r="D167" s="10">
        <f ca="1">INDIRECT("Statistic!R"&amp;COUNTA(Statistic!$A:$A)-ROW()+1&amp;"C"&amp;COLUMN(),FALSE)</f>
        <v>4.7598810029749264E-3</v>
      </c>
      <c r="E167" s="10">
        <f ca="1">INDIRECT("Statistic!R"&amp;COUNTA(Statistic!$A:$A)-ROW()+1&amp;"C"&amp;COLUMN(),FALSE)</f>
        <v>1.163128816516429E-2</v>
      </c>
      <c r="F167" s="10">
        <f ca="1">INDIRECT("Statistic!R"&amp;COUNTA(Statistic!$A:$A)-ROW()+1&amp;"C"&amp;COLUMN(),FALSE)</f>
        <v>6.9455406471981051E-3</v>
      </c>
      <c r="G167" s="10">
        <f ca="1">INDIRECT("Statistic!R"&amp;COUNTA(Statistic!$A:$A)-ROW()+1&amp;"C"&amp;COLUMN(),FALSE)</f>
        <v>9.883364027010437E-2</v>
      </c>
      <c r="H167" s="10">
        <f ca="1">INDIRECT("Statistic!R"&amp;COUNTA(Statistic!$A:$A)-ROW()+1&amp;"C"&amp;COLUMN(),FALSE)</f>
        <v>2.5533821113931612E-2</v>
      </c>
      <c r="I167" s="10">
        <f ca="1">INDIRECT("Statistic!R"&amp;COUNTA(Statistic!$A:$A)-ROW()+1&amp;"C"&amp;COLUMN(),FALSE)</f>
        <v>4.4595125723360676E-2</v>
      </c>
      <c r="J167" s="10">
        <f ca="1">INDIRECT("Statistic!R"&amp;COUNTA(Statistic!$A:$A)-ROW()+1&amp;"C"&amp;COLUMN(),FALSE)</f>
        <v>2.5366322363680041E-2</v>
      </c>
      <c r="K167" s="10">
        <f ca="1">INDIRECT("Statistic!R"&amp;COUNTA(Statistic!$A:$A)-ROW()+1&amp;"C"&amp;COLUMN(),FALSE)</f>
        <v>1.1699707507312315E-3</v>
      </c>
      <c r="L167" s="10">
        <f ca="1">INDIRECT("Statistic!R"&amp;COUNTA(Statistic!$A:$A)-ROW()+1&amp;"C"&amp;COLUMN(),FALSE)</f>
        <v>1.0090839804070691E-2</v>
      </c>
      <c r="M167" s="10">
        <f ca="1">INDIRECT("Statistic!R"&amp;COUNTA(Statistic!$A:$A)-ROW()+1&amp;"C"&amp;COLUMN(),FALSE)</f>
        <v>0.12436746138403598</v>
      </c>
      <c r="N167" s="10">
        <f ca="1">INDIRECT("Statistic!R"&amp;COUNTA(Statistic!$A:$A)-ROW()+1&amp;"C"&amp;COLUMN(),FALSE)</f>
        <v>9.883364027010437E-2</v>
      </c>
      <c r="O167" s="10">
        <f ca="1">INDIRECT("Statistic!R"&amp;COUNTA(Statistic!$A:$A)-ROW()+1&amp;"C"&amp;COLUMN(),FALSE)</f>
        <v>0</v>
      </c>
      <c r="P167" s="10">
        <f ca="1">INDIRECT("Statistic!R"&amp;COUNTA(Statistic!$A:$A)-ROW()+1&amp;"C"&amp;COLUMN(),FALSE)</f>
        <v>4.623860285240463E-2</v>
      </c>
      <c r="Q167">
        <f ca="1">INDIRECT("Statistic!R"&amp;COUNTA(Statistic!$A:$A)-ROW()+1&amp;"C"&amp;COLUMN(),FALSE)</f>
        <v>34</v>
      </c>
      <c r="R167">
        <f ca="1">INDIRECT("Statistic!R"&amp;COUNTA(Statistic!$A:$A)-ROW()+1&amp;"C"&amp;COLUMN(),FALSE)</f>
        <v>11</v>
      </c>
      <c r="S167">
        <f ca="1">INDIRECT("Statistic!R"&amp;COUNTA(Statistic!$A:$A)-ROW()+1&amp;"C"&amp;COLUMN(),FALSE)</f>
        <v>39</v>
      </c>
      <c r="T167">
        <f ca="1">INDIRECT("Statistic!R"&amp;COUNTA(Statistic!$A:$A)-ROW()+1&amp;"C"&amp;COLUMN(),FALSE)</f>
        <v>19</v>
      </c>
      <c r="U167">
        <f ca="1">INDIRECT("Statistic!R"&amp;COUNTA(Statistic!$A:$A)-ROW()+1&amp;"C"&amp;COLUMN(),FALSE)</f>
        <v>35</v>
      </c>
      <c r="V167">
        <f ca="1">INDIRECT("Statistic!R"&amp;COUNTA(Statistic!$A:$A)-ROW()+1&amp;"C"&amp;COLUMN(),FALSE)</f>
        <v>1</v>
      </c>
      <c r="W167">
        <f ca="1">INDIRECT("Statistic!R"&amp;COUNTA(Statistic!$A:$A)-ROW()+1&amp;"C"&amp;COLUMN(),FALSE)</f>
        <v>8</v>
      </c>
    </row>
    <row r="168" spans="1:23" x14ac:dyDescent="0.25">
      <c r="A168" s="9">
        <f ca="1">INDIRECT("Statistic!R"&amp;COUNTA(Statistic!$A:$A)-ROW()+1&amp;"C"&amp;COLUMN(),FALSE)</f>
        <v>39304</v>
      </c>
      <c r="B168" s="10">
        <f ca="1">INDIRECT("Statistic!R"&amp;COUNTA(Statistic!$A:$A)-ROW()+1&amp;"C"&amp;COLUMN(),FALSE)</f>
        <v>2.1923076923076924E-2</v>
      </c>
      <c r="C168" s="10">
        <f ca="1">INDIRECT("Statistic!R"&amp;COUNTA(Statistic!$A:$A)-ROW()+1&amp;"C"&amp;COLUMN(),FALSE)</f>
        <v>4.7095761381475663E-3</v>
      </c>
      <c r="D168" s="10">
        <f ca="1">INDIRECT("Statistic!R"&amp;COUNTA(Statistic!$A:$A)-ROW()+1&amp;"C"&amp;COLUMN(),FALSE)</f>
        <v>9.4191522762951327E-3</v>
      </c>
      <c r="E168" s="10">
        <f ca="1">INDIRECT("Statistic!R"&amp;COUNTA(Statistic!$A:$A)-ROW()+1&amp;"C"&amp;COLUMN(),FALSE)</f>
        <v>1.6289592760180993E-2</v>
      </c>
      <c r="F168" s="10">
        <f ca="1">INDIRECT("Statistic!R"&amp;COUNTA(Statistic!$A:$A)-ROW()+1&amp;"C"&amp;COLUMN(),FALSE)</f>
        <v>1.6194331983805668E-2</v>
      </c>
      <c r="G168" s="10">
        <f ca="1">INDIRECT("Statistic!R"&amp;COUNTA(Statistic!$A:$A)-ROW()+1&amp;"C"&amp;COLUMN(),FALSE)</f>
        <v>8.4772370486656187E-2</v>
      </c>
      <c r="H168" s="10">
        <f ca="1">INDIRECT("Statistic!R"&amp;COUNTA(Statistic!$A:$A)-ROW()+1&amp;"C"&amp;COLUMN(),FALSE)</f>
        <v>0.10100537760112228</v>
      </c>
      <c r="I168" s="10">
        <f ca="1">INDIRECT("Statistic!R"&amp;COUNTA(Statistic!$A:$A)-ROW()+1&amp;"C"&amp;COLUMN(),FALSE)</f>
        <v>6.8535730081506291E-2</v>
      </c>
      <c r="J168" s="10">
        <f ca="1">INDIRECT("Statistic!R"&amp;COUNTA(Statistic!$A:$A)-ROW()+1&amp;"C"&amp;COLUMN(),FALSE)</f>
        <v>2.5226946966077402E-2</v>
      </c>
      <c r="K168" s="10">
        <f ca="1">INDIRECT("Statistic!R"&amp;COUNTA(Statistic!$A:$A)-ROW()+1&amp;"C"&amp;COLUMN(),FALSE)</f>
        <v>1.153846153846154E-3</v>
      </c>
      <c r="L168" s="10">
        <f ca="1">INDIRECT("Statistic!R"&amp;COUNTA(Statistic!$A:$A)-ROW()+1&amp;"C"&amp;COLUMN(),FALSE)</f>
        <v>1.0216184407350093E-2</v>
      </c>
      <c r="M168" s="10">
        <f ca="1">INDIRECT("Statistic!R"&amp;COUNTA(Statistic!$A:$A)-ROW()+1&amp;"C"&amp;COLUMN(),FALSE)</f>
        <v>0.18577774808777847</v>
      </c>
      <c r="N168" s="10">
        <f ca="1">INDIRECT("Statistic!R"&amp;COUNTA(Statistic!$A:$A)-ROW()+1&amp;"C"&amp;COLUMN(),FALSE)</f>
        <v>0.10406855049712192</v>
      </c>
      <c r="O168" s="10">
        <f ca="1">INDIRECT("Statistic!R"&amp;COUNTA(Statistic!$A:$A)-ROW()+1&amp;"C"&amp;COLUMN(),FALSE)</f>
        <v>0</v>
      </c>
      <c r="P168" s="10">
        <f ca="1">INDIRECT("Statistic!R"&amp;COUNTA(Statistic!$A:$A)-ROW()+1&amp;"C"&amp;COLUMN(),FALSE)</f>
        <v>4.7415465777793181E-2</v>
      </c>
      <c r="Q168">
        <f ca="1">INDIRECT("Statistic!R"&amp;COUNTA(Statistic!$A:$A)-ROW()+1&amp;"C"&amp;COLUMN(),FALSE)</f>
        <v>2</v>
      </c>
      <c r="R168">
        <f ca="1">INDIRECT("Statistic!R"&amp;COUNTA(Statistic!$A:$A)-ROW()+1&amp;"C"&amp;COLUMN(),FALSE)</f>
        <v>39</v>
      </c>
      <c r="S168">
        <f ca="1">INDIRECT("Statistic!R"&amp;COUNTA(Statistic!$A:$A)-ROW()+1&amp;"C"&amp;COLUMN(),FALSE)</f>
        <v>27</v>
      </c>
      <c r="T168">
        <f ca="1">INDIRECT("Statistic!R"&amp;COUNTA(Statistic!$A:$A)-ROW()+1&amp;"C"&amp;COLUMN(),FALSE)</f>
        <v>5</v>
      </c>
      <c r="U168">
        <f ca="1">INDIRECT("Statistic!R"&amp;COUNTA(Statistic!$A:$A)-ROW()+1&amp;"C"&amp;COLUMN(),FALSE)</f>
        <v>8</v>
      </c>
      <c r="V168">
        <f ca="1">INDIRECT("Statistic!R"&amp;COUNTA(Statistic!$A:$A)-ROW()+1&amp;"C"&amp;COLUMN(),FALSE)</f>
        <v>4</v>
      </c>
      <c r="W168">
        <f ca="1">INDIRECT("Statistic!R"&amp;COUNTA(Statistic!$A:$A)-ROW()+1&amp;"C"&amp;COLUMN(),FALSE)</f>
        <v>2</v>
      </c>
    </row>
    <row r="169" spans="1:23" x14ac:dyDescent="0.25">
      <c r="A169" s="9">
        <f ca="1">INDIRECT("Statistic!R"&amp;COUNTA(Statistic!$A:$A)-ROW()+1&amp;"C"&amp;COLUMN(),FALSE)</f>
        <v>39311</v>
      </c>
      <c r="B169" s="10">
        <f ca="1">INDIRECT("Statistic!R"&amp;COUNTA(Statistic!$A:$A)-ROW()+1&amp;"C"&amp;COLUMN(),FALSE)</f>
        <v>1.302367941712204E-2</v>
      </c>
      <c r="C169" s="10">
        <f ca="1">INDIRECT("Statistic!R"&amp;COUNTA(Statistic!$A:$A)-ROW()+1&amp;"C"&amp;COLUMN(),FALSE)</f>
        <v>2.5089094796863862E-2</v>
      </c>
      <c r="D169" s="10">
        <f ca="1">INDIRECT("Statistic!R"&amp;COUNTA(Statistic!$A:$A)-ROW()+1&amp;"C"&amp;COLUMN(),FALSE)</f>
        <v>4.6838407494145199E-3</v>
      </c>
      <c r="E169" s="10">
        <f ca="1">INDIRECT("Statistic!R"&amp;COUNTA(Statistic!$A:$A)-ROW()+1&amp;"C"&amp;COLUMN(),FALSE)</f>
        <v>1.6200578592092577E-2</v>
      </c>
      <c r="F169" s="10">
        <f ca="1">INDIRECT("Statistic!R"&amp;COUNTA(Statistic!$A:$A)-ROW()+1&amp;"C"&amp;COLUMN(),FALSE)</f>
        <v>2.331511839708561E-3</v>
      </c>
      <c r="G169" s="10">
        <f ca="1">INDIRECT("Statistic!R"&amp;COUNTA(Statistic!$A:$A)-ROW()+1&amp;"C"&amp;COLUMN(),FALSE)</f>
        <v>5.3278688524590161E-2</v>
      </c>
      <c r="H169" s="10">
        <f ca="1">INDIRECT("Statistic!R"&amp;COUNTA(Statistic!$A:$A)-ROW()+1&amp;"C"&amp;COLUMN(),FALSE)</f>
        <v>4.7670405522001726E-2</v>
      </c>
      <c r="I169" s="10">
        <f ca="1">INDIRECT("Statistic!R"&amp;COUNTA(Statistic!$A:$A)-ROW()+1&amp;"C"&amp;COLUMN(),FALSE)</f>
        <v>6.1328705395201556E-2</v>
      </c>
      <c r="J169" s="10">
        <f ca="1">INDIRECT("Statistic!R"&amp;COUNTA(Statistic!$A:$A)-ROW()+1&amp;"C"&amp;COLUMN(),FALSE)</f>
        <v>2.5089094796863862E-2</v>
      </c>
      <c r="K169" s="10">
        <f ca="1">INDIRECT("Statistic!R"&amp;COUNTA(Statistic!$A:$A)-ROW()+1&amp;"C"&amp;COLUMN(),FALSE)</f>
        <v>1.1657559198542805E-3</v>
      </c>
      <c r="L169" s="10">
        <f ca="1">INDIRECT("Statistic!R"&amp;COUNTA(Statistic!$A:$A)-ROW()+1&amp;"C"&amp;COLUMN(),FALSE)</f>
        <v>1.0223889331861967E-2</v>
      </c>
      <c r="M169" s="10">
        <f ca="1">INDIRECT("Statistic!R"&amp;COUNTA(Statistic!$A:$A)-ROW()+1&amp;"C"&amp;COLUMN(),FALSE)</f>
        <v>0.10094909404659189</v>
      </c>
      <c r="N169" s="10">
        <f ca="1">INDIRECT("Statistic!R"&amp;COUNTA(Statistic!$A:$A)-ROW()+1&amp;"C"&amp;COLUMN(),FALSE)</f>
        <v>0.1090944574551132</v>
      </c>
      <c r="O169" s="10">
        <f ca="1">INDIRECT("Statistic!R"&amp;COUNTA(Statistic!$A:$A)-ROW()+1&amp;"C"&amp;COLUMN(),FALSE)</f>
        <v>0</v>
      </c>
      <c r="P169" s="10">
        <f ca="1">INDIRECT("Statistic!R"&amp;COUNTA(Statistic!$A:$A)-ROW()+1&amp;"C"&amp;COLUMN(),FALSE)</f>
        <v>4.2256500534473017E-2</v>
      </c>
      <c r="Q169">
        <f ca="1">INDIRECT("Statistic!R"&amp;COUNTA(Statistic!$A:$A)-ROW()+1&amp;"C"&amp;COLUMN(),FALSE)</f>
        <v>17</v>
      </c>
      <c r="R169">
        <f ca="1">INDIRECT("Statistic!R"&amp;COUNTA(Statistic!$A:$A)-ROW()+1&amp;"C"&amp;COLUMN(),FALSE)</f>
        <v>1</v>
      </c>
      <c r="S169">
        <f ca="1">INDIRECT("Statistic!R"&amp;COUNTA(Statistic!$A:$A)-ROW()+1&amp;"C"&amp;COLUMN(),FALSE)</f>
        <v>39</v>
      </c>
      <c r="T169">
        <f ca="1">INDIRECT("Statistic!R"&amp;COUNTA(Statistic!$A:$A)-ROW()+1&amp;"C"&amp;COLUMN(),FALSE)</f>
        <v>8</v>
      </c>
      <c r="U169">
        <f ca="1">INDIRECT("Statistic!R"&amp;COUNTA(Statistic!$A:$A)-ROW()+1&amp;"C"&amp;COLUMN(),FALSE)</f>
        <v>48</v>
      </c>
      <c r="V169">
        <f ca="1">INDIRECT("Statistic!R"&amp;COUNTA(Statistic!$A:$A)-ROW()+1&amp;"C"&amp;COLUMN(),FALSE)</f>
        <v>4</v>
      </c>
      <c r="W169">
        <f ca="1">INDIRECT("Statistic!R"&amp;COUNTA(Statistic!$A:$A)-ROW()+1&amp;"C"&amp;COLUMN(),FALSE)</f>
        <v>6</v>
      </c>
    </row>
    <row r="170" spans="1:23" x14ac:dyDescent="0.25">
      <c r="A170" s="9">
        <f ca="1">INDIRECT("Statistic!R"&amp;COUNTA(Statistic!$A:$A)-ROW()+1&amp;"C"&amp;COLUMN(),FALSE)</f>
        <v>39318</v>
      </c>
      <c r="B170" s="10">
        <f ca="1">INDIRECT("Statistic!R"&amp;COUNTA(Statistic!$A:$A)-ROW()+1&amp;"C"&amp;COLUMN(),FALSE)</f>
        <v>1.3565217391304348E-2</v>
      </c>
      <c r="C170" s="10">
        <f ca="1">INDIRECT("Statistic!R"&amp;COUNTA(Statistic!$A:$A)-ROW()+1&amp;"C"&amp;COLUMN(),FALSE)</f>
        <v>3.3967391304347825E-3</v>
      </c>
      <c r="D170" s="10">
        <f ca="1">INDIRECT("Statistic!R"&amp;COUNTA(Statistic!$A:$A)-ROW()+1&amp;"C"&amp;COLUMN(),FALSE)</f>
        <v>1.0394021739130435E-2</v>
      </c>
      <c r="E170" s="10">
        <f ca="1">INDIRECT("Statistic!R"&amp;COUNTA(Statistic!$A:$A)-ROW()+1&amp;"C"&amp;COLUMN(),FALSE)</f>
        <v>3.4646739130434782E-3</v>
      </c>
      <c r="F170" s="10">
        <f ca="1">INDIRECT("Statistic!R"&amp;COUNTA(Statistic!$A:$A)-ROW()+1&amp;"C"&amp;COLUMN(),FALSE)</f>
        <v>4.6583850931677011E-3</v>
      </c>
      <c r="G170" s="10">
        <f ca="1">INDIRECT("Statistic!R"&amp;COUNTA(Statistic!$A:$A)-ROW()+1&amp;"C"&amp;COLUMN(),FALSE)</f>
        <v>3.910024154589372E-2</v>
      </c>
      <c r="H170" s="10">
        <f ca="1">INDIRECT("Statistic!R"&amp;COUNTA(Statistic!$A:$A)-ROW()+1&amp;"C"&amp;COLUMN(),FALSE)</f>
        <v>9.7270256916996048E-2</v>
      </c>
      <c r="I170" s="10">
        <f ca="1">INDIRECT("Statistic!R"&amp;COUNTA(Statistic!$A:$A)-ROW()+1&amp;"C"&amp;COLUMN(),FALSE)</f>
        <v>3.5479037267080744E-2</v>
      </c>
      <c r="J170" s="10">
        <f ca="1">INDIRECT("Statistic!R"&amp;COUNTA(Statistic!$A:$A)-ROW()+1&amp;"C"&amp;COLUMN(),FALSE)</f>
        <v>2.0652173913043477E-2</v>
      </c>
      <c r="K170" s="10">
        <f ca="1">INDIRECT("Statistic!R"&amp;COUNTA(Statistic!$A:$A)-ROW()+1&amp;"C"&amp;COLUMN(),FALSE)</f>
        <v>1.1705685618729098E-3</v>
      </c>
      <c r="L170" s="10">
        <f ca="1">INDIRECT("Statistic!R"&amp;COUNTA(Statistic!$A:$A)-ROW()+1&amp;"C"&amp;COLUMN(),FALSE)</f>
        <v>1.0053150799988088E-2</v>
      </c>
      <c r="M170" s="10">
        <f ca="1">INDIRECT("Statistic!R"&amp;COUNTA(Statistic!$A:$A)-ROW()+1&amp;"C"&amp;COLUMN(),FALSE)</f>
        <v>0.13637049846288976</v>
      </c>
      <c r="N170" s="10">
        <f ca="1">INDIRECT("Statistic!R"&amp;COUNTA(Statistic!$A:$A)-ROW()+1&amp;"C"&amp;COLUMN(),FALSE)</f>
        <v>0.11128364389233954</v>
      </c>
      <c r="O170" s="10">
        <f ca="1">INDIRECT("Statistic!R"&amp;COUNTA(Statistic!$A:$A)-ROW()+1&amp;"C"&amp;COLUMN(),FALSE)</f>
        <v>0</v>
      </c>
      <c r="P170" s="10">
        <f ca="1">INDIRECT("Statistic!R"&amp;COUNTA(Statistic!$A:$A)-ROW()+1&amp;"C"&amp;COLUMN(),FALSE)</f>
        <v>4.4337658951250587E-2</v>
      </c>
      <c r="Q170">
        <f ca="1">INDIRECT("Statistic!R"&amp;COUNTA(Statistic!$A:$A)-ROW()+1&amp;"C"&amp;COLUMN(),FALSE)</f>
        <v>16</v>
      </c>
      <c r="R170">
        <f ca="1">INDIRECT("Statistic!R"&amp;COUNTA(Statistic!$A:$A)-ROW()+1&amp;"C"&amp;COLUMN(),FALSE)</f>
        <v>46</v>
      </c>
      <c r="S170">
        <f ca="1">INDIRECT("Statistic!R"&amp;COUNTA(Statistic!$A:$A)-ROW()+1&amp;"C"&amp;COLUMN(),FALSE)</f>
        <v>19</v>
      </c>
      <c r="T170">
        <f ca="1">INDIRECT("Statistic!R"&amp;COUNTA(Statistic!$A:$A)-ROW()+1&amp;"C"&amp;COLUMN(),FALSE)</f>
        <v>44</v>
      </c>
      <c r="U170">
        <f ca="1">INDIRECT("Statistic!R"&amp;COUNTA(Statistic!$A:$A)-ROW()+1&amp;"C"&amp;COLUMN(),FALSE)</f>
        <v>41</v>
      </c>
      <c r="V170">
        <f ca="1">INDIRECT("Statistic!R"&amp;COUNTA(Statistic!$A:$A)-ROW()+1&amp;"C"&amp;COLUMN(),FALSE)</f>
        <v>7</v>
      </c>
      <c r="W170">
        <f ca="1">INDIRECT("Statistic!R"&amp;COUNTA(Statistic!$A:$A)-ROW()+1&amp;"C"&amp;COLUMN(),FALSE)</f>
        <v>2</v>
      </c>
    </row>
    <row r="171" spans="1:23" x14ac:dyDescent="0.25">
      <c r="A171" s="9">
        <f ca="1">INDIRECT("Statistic!R"&amp;COUNTA(Statistic!$A:$A)-ROW()+1&amp;"C"&amp;COLUMN(),FALSE)</f>
        <v>39325</v>
      </c>
      <c r="B171" s="10">
        <f ca="1">INDIRECT("Statistic!R"&amp;COUNTA(Statistic!$A:$A)-ROW()+1&amp;"C"&amp;COLUMN(),FALSE)</f>
        <v>1.9297297297297296E-2</v>
      </c>
      <c r="C171" s="10">
        <f ca="1">INDIRECT("Statistic!R"&amp;COUNTA(Statistic!$A:$A)-ROW()+1&amp;"C"&amp;COLUMN(),FALSE)</f>
        <v>9.3693693693693691E-3</v>
      </c>
      <c r="D171" s="10">
        <f ca="1">INDIRECT("Statistic!R"&amp;COUNTA(Statistic!$A:$A)-ROW()+1&amp;"C"&amp;COLUMN(),FALSE)</f>
        <v>5.9459459459459459E-3</v>
      </c>
      <c r="E171" s="10">
        <f ca="1">INDIRECT("Statistic!R"&amp;COUNTA(Statistic!$A:$A)-ROW()+1&amp;"C"&amp;COLUMN(),FALSE)</f>
        <v>7.9279279279279267E-3</v>
      </c>
      <c r="F171" s="10">
        <f ca="1">INDIRECT("Statistic!R"&amp;COUNTA(Statistic!$A:$A)-ROW()+1&amp;"C"&amp;COLUMN(),FALSE)</f>
        <v>5.6756756756756758E-3</v>
      </c>
      <c r="G171" s="10">
        <f ca="1">INDIRECT("Statistic!R"&amp;COUNTA(Statistic!$A:$A)-ROW()+1&amp;"C"&amp;COLUMN(),FALSE)</f>
        <v>0.11344916344916345</v>
      </c>
      <c r="H171" s="10">
        <f ca="1">INDIRECT("Statistic!R"&amp;COUNTA(Statistic!$A:$A)-ROW()+1&amp;"C"&amp;COLUMN(),FALSE)</f>
        <v>8.0011261261261263E-2</v>
      </c>
      <c r="I171" s="10">
        <f ca="1">INDIRECT("Statistic!R"&amp;COUNTA(Statistic!$A:$A)-ROW()+1&amp;"C"&amp;COLUMN(),FALSE)</f>
        <v>4.8216216216216218E-2</v>
      </c>
      <c r="J171" s="10">
        <f ca="1">INDIRECT("Statistic!R"&amp;COUNTA(Statistic!$A:$A)-ROW()+1&amp;"C"&amp;COLUMN(),FALSE)</f>
        <v>2.0540540540540539E-2</v>
      </c>
      <c r="K171" s="10">
        <f ca="1">INDIRECT("Statistic!R"&amp;COUNTA(Statistic!$A:$A)-ROW()+1&amp;"C"&amp;COLUMN(),FALSE)</f>
        <v>2.2822822822822818E-3</v>
      </c>
      <c r="L171" s="10">
        <f ca="1">INDIRECT("Statistic!R"&amp;COUNTA(Statistic!$A:$A)-ROW()+1&amp;"C"&amp;COLUMN(),FALSE)</f>
        <v>1.041447407602529E-2</v>
      </c>
      <c r="M171" s="10">
        <f ca="1">INDIRECT("Statistic!R"&amp;COUNTA(Statistic!$A:$A)-ROW()+1&amp;"C"&amp;COLUMN(),FALSE)</f>
        <v>0.19346042471042471</v>
      </c>
      <c r="N171" s="10">
        <f ca="1">INDIRECT("Statistic!R"&amp;COUNTA(Statistic!$A:$A)-ROW()+1&amp;"C"&amp;COLUMN(),FALSE)</f>
        <v>0.11344916344916345</v>
      </c>
      <c r="O171" s="10">
        <f ca="1">INDIRECT("Statistic!R"&amp;COUNTA(Statistic!$A:$A)-ROW()+1&amp;"C"&amp;COLUMN(),FALSE)</f>
        <v>0</v>
      </c>
      <c r="P171" s="10">
        <f ca="1">INDIRECT("Statistic!R"&amp;COUNTA(Statistic!$A:$A)-ROW()+1&amp;"C"&amp;COLUMN(),FALSE)</f>
        <v>4.4783370148977049E-2</v>
      </c>
      <c r="Q171">
        <f ca="1">INDIRECT("Statistic!R"&amp;COUNTA(Statistic!$A:$A)-ROW()+1&amp;"C"&amp;COLUMN(),FALSE)</f>
        <v>4</v>
      </c>
      <c r="R171">
        <f ca="1">INDIRECT("Statistic!R"&amp;COUNTA(Statistic!$A:$A)-ROW()+1&amp;"C"&amp;COLUMN(),FALSE)</f>
        <v>26</v>
      </c>
      <c r="S171">
        <f ca="1">INDIRECT("Statistic!R"&amp;COUNTA(Statistic!$A:$A)-ROW()+1&amp;"C"&amp;COLUMN(),FALSE)</f>
        <v>35</v>
      </c>
      <c r="T171">
        <f ca="1">INDIRECT("Statistic!R"&amp;COUNTA(Statistic!$A:$A)-ROW()+1&amp;"C"&amp;COLUMN(),FALSE)</f>
        <v>33</v>
      </c>
      <c r="U171">
        <f ca="1">INDIRECT("Statistic!R"&amp;COUNTA(Statistic!$A:$A)-ROW()+1&amp;"C"&amp;COLUMN(),FALSE)</f>
        <v>39</v>
      </c>
      <c r="V171">
        <f ca="1">INDIRECT("Statistic!R"&amp;COUNTA(Statistic!$A:$A)-ROW()+1&amp;"C"&amp;COLUMN(),FALSE)</f>
        <v>1</v>
      </c>
      <c r="W171">
        <f ca="1">INDIRECT("Statistic!R"&amp;COUNTA(Statistic!$A:$A)-ROW()+1&amp;"C"&amp;COLUMN(),FALSE)</f>
        <v>3</v>
      </c>
    </row>
    <row r="172" spans="1:23" x14ac:dyDescent="0.25">
      <c r="A172" s="9">
        <f ca="1">INDIRECT("Statistic!R"&amp;COUNTA(Statistic!$A:$A)-ROW()+1&amp;"C"&amp;COLUMN(),FALSE)</f>
        <v>39332</v>
      </c>
      <c r="B172" s="10">
        <f ca="1">INDIRECT("Statistic!R"&amp;COUNTA(Statistic!$A:$A)-ROW()+1&amp;"C"&amp;COLUMN(),FALSE)</f>
        <v>4.6319272125723747E-3</v>
      </c>
      <c r="C172" s="10">
        <f ca="1">INDIRECT("Statistic!R"&amp;COUNTA(Statistic!$A:$A)-ROW()+1&amp;"C"&amp;COLUMN(),FALSE)</f>
        <v>6.7096774193548389E-3</v>
      </c>
      <c r="D172" s="10">
        <f ca="1">INDIRECT("Statistic!R"&amp;COUNTA(Statistic!$A:$A)-ROW()+1&amp;"C"&amp;COLUMN(),FALSE)</f>
        <v>5.7603686635944703E-3</v>
      </c>
      <c r="E172" s="10">
        <f ca="1">INDIRECT("Statistic!R"&amp;COUNTA(Statistic!$A:$A)-ROW()+1&amp;"C"&amp;COLUMN(),FALSE)</f>
        <v>1.4800759013282733E-2</v>
      </c>
      <c r="F172" s="10">
        <f ca="1">INDIRECT("Statistic!R"&amp;COUNTA(Statistic!$A:$A)-ROW()+1&amp;"C"&amp;COLUMN(),FALSE)</f>
        <v>6.8311195445920313E-3</v>
      </c>
      <c r="G172" s="10">
        <f ca="1">INDIRECT("Statistic!R"&amp;COUNTA(Statistic!$A:$A)-ROW()+1&amp;"C"&amp;COLUMN(),FALSE)</f>
        <v>5.7706093189964162E-2</v>
      </c>
      <c r="H172" s="10">
        <f ca="1">INDIRECT("Statistic!R"&amp;COUNTA(Statistic!$A:$A)-ROW()+1&amp;"C"&amp;COLUMN(),FALSE)</f>
        <v>2.7506876719179795E-2</v>
      </c>
      <c r="I172" s="10">
        <f ca="1">INDIRECT("Statistic!R"&amp;COUNTA(Statistic!$A:$A)-ROW()+1&amp;"C"&amp;COLUMN(),FALSE)</f>
        <v>3.873385185339645E-2</v>
      </c>
      <c r="J172" s="10">
        <f ca="1">INDIRECT("Statistic!R"&amp;COUNTA(Statistic!$A:$A)-ROW()+1&amp;"C"&amp;COLUMN(),FALSE)</f>
        <v>2.2401433691756272E-2</v>
      </c>
      <c r="K172" s="10">
        <f ca="1">INDIRECT("Statistic!R"&amp;COUNTA(Statistic!$A:$A)-ROW()+1&amp;"C"&amp;COLUMN(),FALSE)</f>
        <v>1.1264720942140297E-3</v>
      </c>
      <c r="L172" s="10">
        <f ca="1">INDIRECT("Statistic!R"&amp;COUNTA(Statistic!$A:$A)-ROW()+1&amp;"C"&amp;COLUMN(),FALSE)</f>
        <v>1.038710759584845E-2</v>
      </c>
      <c r="M172" s="10">
        <f ca="1">INDIRECT("Statistic!R"&amp;COUNTA(Statistic!$A:$A)-ROW()+1&amp;"C"&amp;COLUMN(),FALSE)</f>
        <v>8.5212969909143954E-2</v>
      </c>
      <c r="N172" s="10">
        <f ca="1">INDIRECT("Statistic!R"&amp;COUNTA(Statistic!$A:$A)-ROW()+1&amp;"C"&amp;COLUMN(),FALSE)</f>
        <v>9.8877980364656379E-2</v>
      </c>
      <c r="O172" s="10">
        <f ca="1">INDIRECT("Statistic!R"&amp;COUNTA(Statistic!$A:$A)-ROW()+1&amp;"C"&amp;COLUMN(),FALSE)</f>
        <v>0</v>
      </c>
      <c r="P172" s="10">
        <f ca="1">INDIRECT("Statistic!R"&amp;COUNTA(Statistic!$A:$A)-ROW()+1&amp;"C"&amp;COLUMN(),FALSE)</f>
        <v>4.2960796803872124E-2</v>
      </c>
      <c r="Q172">
        <f ca="1">INDIRECT("Statistic!R"&amp;COUNTA(Statistic!$A:$A)-ROW()+1&amp;"C"&amp;COLUMN(),FALSE)</f>
        <v>40</v>
      </c>
      <c r="R172">
        <f ca="1">INDIRECT("Statistic!R"&amp;COUNTA(Statistic!$A:$A)-ROW()+1&amp;"C"&amp;COLUMN(),FALSE)</f>
        <v>34</v>
      </c>
      <c r="S172">
        <f ca="1">INDIRECT("Statistic!R"&amp;COUNTA(Statistic!$A:$A)-ROW()+1&amp;"C"&amp;COLUMN(),FALSE)</f>
        <v>35</v>
      </c>
      <c r="T172">
        <f ca="1">INDIRECT("Statistic!R"&amp;COUNTA(Statistic!$A:$A)-ROW()+1&amp;"C"&amp;COLUMN(),FALSE)</f>
        <v>13</v>
      </c>
      <c r="U172">
        <f ca="1">INDIRECT("Statistic!R"&amp;COUNTA(Statistic!$A:$A)-ROW()+1&amp;"C"&amp;COLUMN(),FALSE)</f>
        <v>33</v>
      </c>
      <c r="V172">
        <f ca="1">INDIRECT("Statistic!R"&amp;COUNTA(Statistic!$A:$A)-ROW()+1&amp;"C"&amp;COLUMN(),FALSE)</f>
        <v>5</v>
      </c>
      <c r="W172">
        <f ca="1">INDIRECT("Statistic!R"&amp;COUNTA(Statistic!$A:$A)-ROW()+1&amp;"C"&amp;COLUMN(),FALSE)</f>
        <v>8</v>
      </c>
    </row>
    <row r="173" spans="1:23" x14ac:dyDescent="0.25">
      <c r="A173" s="9">
        <f ca="1">INDIRECT("Statistic!R"&amp;COUNTA(Statistic!$A:$A)-ROW()+1&amp;"C"&amp;COLUMN(),FALSE)</f>
        <v>39339</v>
      </c>
      <c r="B173" s="10">
        <f ca="1">INDIRECT("Statistic!R"&amp;COUNTA(Statistic!$A:$A)-ROW()+1&amp;"C"&amp;COLUMN(),FALSE)</f>
        <v>1.3636363636363636E-2</v>
      </c>
      <c r="C173" s="10">
        <f ca="1">INDIRECT("Statistic!R"&amp;COUNTA(Statistic!$A:$A)-ROW()+1&amp;"C"&amp;COLUMN(),FALSE)</f>
        <v>1.132431582258572E-2</v>
      </c>
      <c r="D173" s="10">
        <f ca="1">INDIRECT("Statistic!R"&amp;COUNTA(Statistic!$A:$A)-ROW()+1&amp;"C"&amp;COLUMN(),FALSE)</f>
        <v>2.0168067226890754E-2</v>
      </c>
      <c r="E173" s="10">
        <f ca="1">INDIRECT("Statistic!R"&amp;COUNTA(Statistic!$A:$A)-ROW()+1&amp;"C"&amp;COLUMN(),FALSE)</f>
        <v>5.6621579112928599E-3</v>
      </c>
      <c r="F173" s="10">
        <f ca="1">INDIRECT("Statistic!R"&amp;COUNTA(Statistic!$A:$A)-ROW()+1&amp;"C"&amp;COLUMN(),FALSE)</f>
        <v>1.1408199643493761E-3</v>
      </c>
      <c r="G173" s="10">
        <f ca="1">INDIRECT("Statistic!R"&amp;COUNTA(Statistic!$A:$A)-ROW()+1&amp;"C"&amp;COLUMN(),FALSE)</f>
        <v>6.3074180721239548E-2</v>
      </c>
      <c r="H173" s="10">
        <f ca="1">INDIRECT("Statistic!R"&amp;COUNTA(Statistic!$A:$A)-ROW()+1&amp;"C"&amp;COLUMN(),FALSE)</f>
        <v>8.5190136660724905E-2</v>
      </c>
      <c r="I173" s="10">
        <f ca="1">INDIRECT("Statistic!R"&amp;COUNTA(Statistic!$A:$A)-ROW()+1&amp;"C"&amp;COLUMN(),FALSE)</f>
        <v>5.1931724561482352E-2</v>
      </c>
      <c r="J173" s="10">
        <f ca="1">INDIRECT("Statistic!R"&amp;COUNTA(Statistic!$A:$A)-ROW()+1&amp;"C"&amp;COLUMN(),FALSE)</f>
        <v>2.4369747899159664E-2</v>
      </c>
      <c r="K173" s="10">
        <f ca="1">INDIRECT("Statistic!R"&amp;COUNTA(Statistic!$A:$A)-ROW()+1&amp;"C"&amp;COLUMN(),FALSE)</f>
        <v>1.1408199643493761E-3</v>
      </c>
      <c r="L173" s="10">
        <f ca="1">INDIRECT("Statistic!R"&amp;COUNTA(Statistic!$A:$A)-ROW()+1&amp;"C"&amp;COLUMN(),FALSE)</f>
        <v>1.0819920279118513E-2</v>
      </c>
      <c r="M173" s="10">
        <f ca="1">INDIRECT("Statistic!R"&amp;COUNTA(Statistic!$A:$A)-ROW()+1&amp;"C"&amp;COLUMN(),FALSE)</f>
        <v>0.14826431738196444</v>
      </c>
      <c r="N173" s="10">
        <f ca="1">INDIRECT("Statistic!R"&amp;COUNTA(Statistic!$A:$A)-ROW()+1&amp;"C"&amp;COLUMN(),FALSE)</f>
        <v>0.10654498953731691</v>
      </c>
      <c r="O173" s="10">
        <f ca="1">INDIRECT("Statistic!R"&amp;COUNTA(Statistic!$A:$A)-ROW()+1&amp;"C"&amp;COLUMN(),FALSE)</f>
        <v>0</v>
      </c>
      <c r="P173" s="10">
        <f ca="1">INDIRECT("Statistic!R"&amp;COUNTA(Statistic!$A:$A)-ROW()+1&amp;"C"&amp;COLUMN(),FALSE)</f>
        <v>4.6154487341194407E-2</v>
      </c>
      <c r="Q173">
        <f ca="1">INDIRECT("Statistic!R"&amp;COUNTA(Statistic!$A:$A)-ROW()+1&amp;"C"&amp;COLUMN(),FALSE)</f>
        <v>20</v>
      </c>
      <c r="R173">
        <f ca="1">INDIRECT("Statistic!R"&amp;COUNTA(Statistic!$A:$A)-ROW()+1&amp;"C"&amp;COLUMN(),FALSE)</f>
        <v>24</v>
      </c>
      <c r="S173">
        <f ca="1">INDIRECT("Statistic!R"&amp;COUNTA(Statistic!$A:$A)-ROW()+1&amp;"C"&amp;COLUMN(),FALSE)</f>
        <v>4</v>
      </c>
      <c r="T173">
        <f ca="1">INDIRECT("Statistic!R"&amp;COUNTA(Statistic!$A:$A)-ROW()+1&amp;"C"&amp;COLUMN(),FALSE)</f>
        <v>35</v>
      </c>
      <c r="U173">
        <f ca="1">INDIRECT("Statistic!R"&amp;COUNTA(Statistic!$A:$A)-ROW()+1&amp;"C"&amp;COLUMN(),FALSE)</f>
        <v>50</v>
      </c>
      <c r="V173">
        <f ca="1">INDIRECT("Statistic!R"&amp;COUNTA(Statistic!$A:$A)-ROW()+1&amp;"C"&amp;COLUMN(),FALSE)</f>
        <v>4</v>
      </c>
      <c r="W173">
        <f ca="1">INDIRECT("Statistic!R"&amp;COUNTA(Statistic!$A:$A)-ROW()+1&amp;"C"&amp;COLUMN(),FALSE)</f>
        <v>2</v>
      </c>
    </row>
    <row r="174" spans="1:23" x14ac:dyDescent="0.25">
      <c r="A174" s="9">
        <f ca="1">INDIRECT("Statistic!R"&amp;COUNTA(Statistic!$A:$A)-ROW()+1&amp;"C"&amp;COLUMN(),FALSE)</f>
        <v>39346</v>
      </c>
      <c r="B174" s="10">
        <f ca="1">INDIRECT("Statistic!R"&amp;COUNTA(Statistic!$A:$A)-ROW()+1&amp;"C"&amp;COLUMN(),FALSE)</f>
        <v>1.4361702127659574E-2</v>
      </c>
      <c r="C174" s="10">
        <f ca="1">INDIRECT("Statistic!R"&amp;COUNTA(Statistic!$A:$A)-ROW()+1&amp;"C"&amp;COLUMN(),FALSE)</f>
        <v>1.1456628477905075E-2</v>
      </c>
      <c r="D174" s="10">
        <f ca="1">INDIRECT("Statistic!R"&amp;COUNTA(Statistic!$A:$A)-ROW()+1&amp;"C"&amp;COLUMN(),FALSE)</f>
        <v>1.4751773049645391E-2</v>
      </c>
      <c r="E174" s="10">
        <f ca="1">INDIRECT("Statistic!R"&amp;COUNTA(Statistic!$A:$A)-ROW()+1&amp;"C"&amp;COLUMN(),FALSE)</f>
        <v>1.6954787234042552E-2</v>
      </c>
      <c r="F174" s="10">
        <f ca="1">INDIRECT("Statistic!R"&amp;COUNTA(Statistic!$A:$A)-ROW()+1&amp;"C"&amp;COLUMN(),FALSE)</f>
        <v>5.5724417426545082E-3</v>
      </c>
      <c r="G174" s="10">
        <f ca="1">INDIRECT("Statistic!R"&amp;COUNTA(Statistic!$A:$A)-ROW()+1&amp;"C"&amp;COLUMN(),FALSE)</f>
        <v>0.11141304347826086</v>
      </c>
      <c r="H174" s="10">
        <f ca="1">INDIRECT("Statistic!R"&amp;COUNTA(Statistic!$A:$A)-ROW()+1&amp;"C"&amp;COLUMN(),FALSE)</f>
        <v>8.1833060556464818E-2</v>
      </c>
      <c r="I174" s="10">
        <f ca="1">INDIRECT("Statistic!R"&amp;COUNTA(Statistic!$A:$A)-ROW()+1&amp;"C"&amp;COLUMN(),FALSE)</f>
        <v>6.3097332631907088E-2</v>
      </c>
      <c r="J174" s="10">
        <f ca="1">INDIRECT("Statistic!R"&amp;COUNTA(Statistic!$A:$A)-ROW()+1&amp;"C"&amp;COLUMN(),FALSE)</f>
        <v>2.424012158054711E-2</v>
      </c>
      <c r="K174" s="10">
        <f ca="1">INDIRECT("Statistic!R"&amp;COUNTA(Statistic!$A:$A)-ROW()+1&amp;"C"&amp;COLUMN(),FALSE)</f>
        <v>1.1121856866537717E-3</v>
      </c>
      <c r="L174" s="10">
        <f ca="1">INDIRECT("Statistic!R"&amp;COUNTA(Statistic!$A:$A)-ROW()+1&amp;"C"&amp;COLUMN(),FALSE)</f>
        <v>1.0693240515046267E-2</v>
      </c>
      <c r="M174" s="10">
        <f ca="1">INDIRECT("Statistic!R"&amp;COUNTA(Statistic!$A:$A)-ROW()+1&amp;"C"&amp;COLUMN(),FALSE)</f>
        <v>0.1932461040347257</v>
      </c>
      <c r="N174" s="10">
        <f ca="1">INDIRECT("Statistic!R"&amp;COUNTA(Statistic!$A:$A)-ROW()+1&amp;"C"&amp;COLUMN(),FALSE)</f>
        <v>0.11141304347826086</v>
      </c>
      <c r="O174" s="10">
        <f ca="1">INDIRECT("Statistic!R"&amp;COUNTA(Statistic!$A:$A)-ROW()+1&amp;"C"&amp;COLUMN(),FALSE)</f>
        <v>0</v>
      </c>
      <c r="P174" s="10">
        <f ca="1">INDIRECT("Statistic!R"&amp;COUNTA(Statistic!$A:$A)-ROW()+1&amp;"C"&amp;COLUMN(),FALSE)</f>
        <v>4.5414448581273227E-2</v>
      </c>
      <c r="Q174">
        <f ca="1">INDIRECT("Statistic!R"&amp;COUNTA(Statistic!$A:$A)-ROW()+1&amp;"C"&amp;COLUMN(),FALSE)</f>
        <v>20</v>
      </c>
      <c r="R174">
        <f ca="1">INDIRECT("Statistic!R"&amp;COUNTA(Statistic!$A:$A)-ROW()+1&amp;"C"&amp;COLUMN(),FALSE)</f>
        <v>23</v>
      </c>
      <c r="S174">
        <f ca="1">INDIRECT("Statistic!R"&amp;COUNTA(Statistic!$A:$A)-ROW()+1&amp;"C"&amp;COLUMN(),FALSE)</f>
        <v>17</v>
      </c>
      <c r="T174">
        <f ca="1">INDIRECT("Statistic!R"&amp;COUNTA(Statistic!$A:$A)-ROW()+1&amp;"C"&amp;COLUMN(),FALSE)</f>
        <v>9</v>
      </c>
      <c r="U174">
        <f ca="1">INDIRECT("Statistic!R"&amp;COUNTA(Statistic!$A:$A)-ROW()+1&amp;"C"&amp;COLUMN(),FALSE)</f>
        <v>37</v>
      </c>
      <c r="V174">
        <f ca="1">INDIRECT("Statistic!R"&amp;COUNTA(Statistic!$A:$A)-ROW()+1&amp;"C"&amp;COLUMN(),FALSE)</f>
        <v>1</v>
      </c>
      <c r="W174">
        <f ca="1">INDIRECT("Statistic!R"&amp;COUNTA(Statistic!$A:$A)-ROW()+1&amp;"C"&amp;COLUMN(),FALSE)</f>
        <v>2</v>
      </c>
    </row>
    <row r="175" spans="1:23" x14ac:dyDescent="0.25">
      <c r="A175" s="9">
        <f ca="1">INDIRECT("Statistic!R"&amp;COUNTA(Statistic!$A:$A)-ROW()+1&amp;"C"&amp;COLUMN(),FALSE)</f>
        <v>39353</v>
      </c>
      <c r="B175" s="10">
        <f ca="1">INDIRECT("Statistic!R"&amp;COUNTA(Statistic!$A:$A)-ROW()+1&amp;"C"&amp;COLUMN(),FALSE)</f>
        <v>2.3088023088023088E-3</v>
      </c>
      <c r="C175" s="10">
        <f ca="1">INDIRECT("Statistic!R"&amp;COUNTA(Statistic!$A:$A)-ROW()+1&amp;"C"&amp;COLUMN(),FALSE)</f>
        <v>6.802721088435373E-3</v>
      </c>
      <c r="D175" s="10">
        <f ca="1">INDIRECT("Statistic!R"&amp;COUNTA(Statistic!$A:$A)-ROW()+1&amp;"C"&amp;COLUMN(),FALSE)</f>
        <v>6.7019400352733684E-3</v>
      </c>
      <c r="E175" s="10">
        <f ca="1">INDIRECT("Statistic!R"&amp;COUNTA(Statistic!$A:$A)-ROW()+1&amp;"C"&amp;COLUMN(),FALSE)</f>
        <v>1.8089917531258315E-3</v>
      </c>
      <c r="F175" s="10">
        <f ca="1">INDIRECT("Statistic!R"&amp;COUNTA(Statistic!$A:$A)-ROW()+1&amp;"C"&amp;COLUMN(),FALSE)</f>
        <v>1.898883009994121E-2</v>
      </c>
      <c r="G175" s="10">
        <f ca="1">INDIRECT("Statistic!R"&amp;COUNTA(Statistic!$A:$A)-ROW()+1&amp;"C"&amp;COLUMN(),FALSE)</f>
        <v>6.8418171866447719E-2</v>
      </c>
      <c r="H175" s="10">
        <f ca="1">INDIRECT("Statistic!R"&amp;COUNTA(Statistic!$A:$A)-ROW()+1&amp;"C"&amp;COLUMN(),FALSE)</f>
        <v>5.6818181818181816E-2</v>
      </c>
      <c r="I175" s="10">
        <f ca="1">INDIRECT("Statistic!R"&amp;COUNTA(Statistic!$A:$A)-ROW()+1&amp;"C"&amp;COLUMN(),FALSE)</f>
        <v>3.6611285285578096E-2</v>
      </c>
      <c r="J175" s="10">
        <f ca="1">INDIRECT("Statistic!R"&amp;COUNTA(Statistic!$A:$A)-ROW()+1&amp;"C"&amp;COLUMN(),FALSE)</f>
        <v>2.5207860922146635E-2</v>
      </c>
      <c r="K175" s="10">
        <f ca="1">INDIRECT("Statistic!R"&amp;COUNTA(Statistic!$A:$A)-ROW()+1&amp;"C"&amp;COLUMN(),FALSE)</f>
        <v>1.1063011063011064E-3</v>
      </c>
      <c r="L175" s="10">
        <f ca="1">INDIRECT("Statistic!R"&amp;COUNTA(Statistic!$A:$A)-ROW()+1&amp;"C"&amp;COLUMN(),FALSE)</f>
        <v>1.0377235471930755E-2</v>
      </c>
      <c r="M175" s="10">
        <f ca="1">INDIRECT("Statistic!R"&amp;COUNTA(Statistic!$A:$A)-ROW()+1&amp;"C"&amp;COLUMN(),FALSE)</f>
        <v>0.12523635368462954</v>
      </c>
      <c r="N175" s="10">
        <f ca="1">INDIRECT("Statistic!R"&amp;COUNTA(Statistic!$A:$A)-ROW()+1&amp;"C"&amp;COLUMN(),FALSE)</f>
        <v>0.10258071482561278</v>
      </c>
      <c r="O175" s="10">
        <f ca="1">INDIRECT("Statistic!R"&amp;COUNTA(Statistic!$A:$A)-ROW()+1&amp;"C"&amp;COLUMN(),FALSE)</f>
        <v>0</v>
      </c>
      <c r="P175" s="10">
        <f ca="1">INDIRECT("Statistic!R"&amp;COUNTA(Statistic!$A:$A)-ROW()+1&amp;"C"&amp;COLUMN(),FALSE)</f>
        <v>4.2473018513861933E-2</v>
      </c>
      <c r="Q175">
        <f ca="1">INDIRECT("Statistic!R"&amp;COUNTA(Statistic!$A:$A)-ROW()+1&amp;"C"&amp;COLUMN(),FALSE)</f>
        <v>44</v>
      </c>
      <c r="R175">
        <f ca="1">INDIRECT("Statistic!R"&amp;COUNTA(Statistic!$A:$A)-ROW()+1&amp;"C"&amp;COLUMN(),FALSE)</f>
        <v>31</v>
      </c>
      <c r="S175">
        <f ca="1">INDIRECT("Statistic!R"&amp;COUNTA(Statistic!$A:$A)-ROW()+1&amp;"C"&amp;COLUMN(),FALSE)</f>
        <v>32</v>
      </c>
      <c r="T175">
        <f ca="1">INDIRECT("Statistic!R"&amp;COUNTA(Statistic!$A:$A)-ROW()+1&amp;"C"&amp;COLUMN(),FALSE)</f>
        <v>47</v>
      </c>
      <c r="U175">
        <f ca="1">INDIRECT("Statistic!R"&amp;COUNTA(Statistic!$A:$A)-ROW()+1&amp;"C"&amp;COLUMN(),FALSE)</f>
        <v>7</v>
      </c>
      <c r="V175">
        <f ca="1">INDIRECT("Statistic!R"&amp;COUNTA(Statistic!$A:$A)-ROW()+1&amp;"C"&amp;COLUMN(),FALSE)</f>
        <v>4</v>
      </c>
      <c r="W175">
        <f ca="1">INDIRECT("Statistic!R"&amp;COUNTA(Statistic!$A:$A)-ROW()+1&amp;"C"&amp;COLUMN(),FALSE)</f>
        <v>5</v>
      </c>
    </row>
    <row r="176" spans="1:23" x14ac:dyDescent="0.25">
      <c r="A176" s="9">
        <f ca="1">INDIRECT("Statistic!R"&amp;COUNTA(Statistic!$A:$A)-ROW()+1&amp;"C"&amp;COLUMN(),FALSE)</f>
        <v>39360</v>
      </c>
      <c r="B176" s="10">
        <f ca="1">INDIRECT("Statistic!R"&amp;COUNTA(Statistic!$A:$A)-ROW()+1&amp;"C"&amp;COLUMN(),FALSE)</f>
        <v>8.8038277511961732E-3</v>
      </c>
      <c r="C176" s="10">
        <f ca="1">INDIRECT("Statistic!R"&amp;COUNTA(Statistic!$A:$A)-ROW()+1&amp;"C"&amp;COLUMN(),FALSE)</f>
        <v>1.0334928229665072E-2</v>
      </c>
      <c r="D176" s="10">
        <f ca="1">INDIRECT("Statistic!R"&amp;COUNTA(Statistic!$A:$A)-ROW()+1&amp;"C"&amp;COLUMN(),FALSE)</f>
        <v>1.4596491228070175E-2</v>
      </c>
      <c r="E176" s="10">
        <f ca="1">INDIRECT("Statistic!R"&amp;COUNTA(Statistic!$A:$A)-ROW()+1&amp;"C"&amp;COLUMN(),FALSE)</f>
        <v>1.1111111111111111E-3</v>
      </c>
      <c r="F176" s="10">
        <f ca="1">INDIRECT("Statistic!R"&amp;COUNTA(Statistic!$A:$A)-ROW()+1&amp;"C"&amp;COLUMN(),FALSE)</f>
        <v>1.1080332409972298E-3</v>
      </c>
      <c r="G176" s="10">
        <f ca="1">INDIRECT("Statistic!R"&amp;COUNTA(Statistic!$A:$A)-ROW()+1&amp;"C"&amp;COLUMN(),FALSE)</f>
        <v>7.2972972972972977E-2</v>
      </c>
      <c r="H176" s="10">
        <f ca="1">INDIRECT("Statistic!R"&amp;COUNTA(Statistic!$A:$A)-ROW()+1&amp;"C"&amp;COLUMN(),FALSE)</f>
        <v>2.9590643274853799E-2</v>
      </c>
      <c r="I176" s="10">
        <f ca="1">INDIRECT("Statistic!R"&amp;COUNTA(Statistic!$A:$A)-ROW()+1&amp;"C"&amp;COLUMN(),FALSE)</f>
        <v>3.5954391561039765E-2</v>
      </c>
      <c r="J176" s="10">
        <f ca="1">INDIRECT("Statistic!R"&amp;COUNTA(Statistic!$A:$A)-ROW()+1&amp;"C"&amp;COLUMN(),FALSE)</f>
        <v>2.5075187969924809E-2</v>
      </c>
      <c r="K176" s="10">
        <f ca="1">INDIRECT("Statistic!R"&amp;COUNTA(Statistic!$A:$A)-ROW()+1&amp;"C"&amp;COLUMN(),FALSE)</f>
        <v>1.1080332409972298E-3</v>
      </c>
      <c r="L176" s="10">
        <f ca="1">INDIRECT("Statistic!R"&amp;COUNTA(Statistic!$A:$A)-ROW()+1&amp;"C"&amp;COLUMN(),FALSE)</f>
        <v>1.0637959892574067E-2</v>
      </c>
      <c r="M176" s="10">
        <f ca="1">INDIRECT("Statistic!R"&amp;COUNTA(Statistic!$A:$A)-ROW()+1&amp;"C"&amp;COLUMN(),FALSE)</f>
        <v>0.10256361624782678</v>
      </c>
      <c r="N176" s="10">
        <f ca="1">INDIRECT("Statistic!R"&amp;COUNTA(Statistic!$A:$A)-ROW()+1&amp;"C"&amp;COLUMN(),FALSE)</f>
        <v>0.10472610096670247</v>
      </c>
      <c r="O176" s="10">
        <f ca="1">INDIRECT("Statistic!R"&amp;COUNTA(Statistic!$A:$A)-ROW()+1&amp;"C"&amp;COLUMN(),FALSE)</f>
        <v>0</v>
      </c>
      <c r="P176" s="10">
        <f ca="1">INDIRECT("Statistic!R"&amp;COUNTA(Statistic!$A:$A)-ROW()+1&amp;"C"&amp;COLUMN(),FALSE)</f>
        <v>4.2432228148378777E-2</v>
      </c>
      <c r="Q176">
        <f ca="1">INDIRECT("Statistic!R"&amp;COUNTA(Statistic!$A:$A)-ROW()+1&amp;"C"&amp;COLUMN(),FALSE)</f>
        <v>29</v>
      </c>
      <c r="R176">
        <f ca="1">INDIRECT("Statistic!R"&amp;COUNTA(Statistic!$A:$A)-ROW()+1&amp;"C"&amp;COLUMN(),FALSE)</f>
        <v>21</v>
      </c>
      <c r="S176">
        <f ca="1">INDIRECT("Statistic!R"&amp;COUNTA(Statistic!$A:$A)-ROW()+1&amp;"C"&amp;COLUMN(),FALSE)</f>
        <v>17</v>
      </c>
      <c r="T176">
        <f ca="1">INDIRECT("Statistic!R"&amp;COUNTA(Statistic!$A:$A)-ROW()+1&amp;"C"&amp;COLUMN(),FALSE)</f>
        <v>49</v>
      </c>
      <c r="U176">
        <f ca="1">INDIRECT("Statistic!R"&amp;COUNTA(Statistic!$A:$A)-ROW()+1&amp;"C"&amp;COLUMN(),FALSE)</f>
        <v>50</v>
      </c>
      <c r="V176">
        <f ca="1">INDIRECT("Statistic!R"&amp;COUNTA(Statistic!$A:$A)-ROW()+1&amp;"C"&amp;COLUMN(),FALSE)</f>
        <v>3</v>
      </c>
      <c r="W176">
        <f ca="1">INDIRECT("Statistic!R"&amp;COUNTA(Statistic!$A:$A)-ROW()+1&amp;"C"&amp;COLUMN(),FALSE)</f>
        <v>8</v>
      </c>
    </row>
    <row r="177" spans="1:23" x14ac:dyDescent="0.25">
      <c r="A177" s="9">
        <f ca="1">INDIRECT("Statistic!R"&amp;COUNTA(Statistic!$A:$A)-ROW()+1&amp;"C"&amp;COLUMN(),FALSE)</f>
        <v>39367</v>
      </c>
      <c r="B177" s="10">
        <f ca="1">INDIRECT("Statistic!R"&amp;COUNTA(Statistic!$A:$A)-ROW()+1&amp;"C"&amp;COLUMN(),FALSE)</f>
        <v>1.8610185625892429E-2</v>
      </c>
      <c r="C177" s="10">
        <f ca="1">INDIRECT("Statistic!R"&amp;COUNTA(Statistic!$A:$A)-ROW()+1&amp;"C"&amp;COLUMN(),FALSE)</f>
        <v>3.3376963350785342E-3</v>
      </c>
      <c r="D177" s="10">
        <f ca="1">INDIRECT("Statistic!R"&amp;COUNTA(Statistic!$A:$A)-ROW()+1&amp;"C"&amp;COLUMN(),FALSE)</f>
        <v>1.8737944337283E-2</v>
      </c>
      <c r="E177" s="10">
        <f ca="1">INDIRECT("Statistic!R"&amp;COUNTA(Statistic!$A:$A)-ROW()+1&amp;"C"&amp;COLUMN(),FALSE)</f>
        <v>6.108202443280978E-3</v>
      </c>
      <c r="F177" s="10">
        <f ca="1">INDIRECT("Statistic!R"&amp;COUNTA(Statistic!$A:$A)-ROW()+1&amp;"C"&amp;COLUMN(),FALSE)</f>
        <v>1.9895287958115182E-2</v>
      </c>
      <c r="G177" s="10">
        <f ca="1">INDIRECT("Statistic!R"&amp;COUNTA(Statistic!$A:$A)-ROW()+1&amp;"C"&amp;COLUMN(),FALSE)</f>
        <v>9.361484179376281E-2</v>
      </c>
      <c r="H177" s="10">
        <f ca="1">INDIRECT("Statistic!R"&amp;COUNTA(Statistic!$A:$A)-ROW()+1&amp;"C"&amp;COLUMN(),FALSE)</f>
        <v>2.9755671902268761E-2</v>
      </c>
      <c r="I177" s="10">
        <f ca="1">INDIRECT("Statistic!R"&amp;COUNTA(Statistic!$A:$A)-ROW()+1&amp;"C"&amp;COLUMN(),FALSE)</f>
        <v>6.6689316699650128E-2</v>
      </c>
      <c r="J177" s="10">
        <f ca="1">INDIRECT("Statistic!R"&amp;COUNTA(Statistic!$A:$A)-ROW()+1&amp;"C"&amp;COLUMN(),FALSE)</f>
        <v>2.6028421839940162E-2</v>
      </c>
      <c r="K177" s="10">
        <f ca="1">INDIRECT("Statistic!R"&amp;COUNTA(Statistic!$A:$A)-ROW()+1&amp;"C"&amp;COLUMN(),FALSE)</f>
        <v>1.0926473935806967E-3</v>
      </c>
      <c r="L177" s="10">
        <f ca="1">INDIRECT("Statistic!R"&amp;COUNTA(Statistic!$A:$A)-ROW()+1&amp;"C"&amp;COLUMN(),FALSE)</f>
        <v>1.0747948600023564E-2</v>
      </c>
      <c r="M177" s="10">
        <f ca="1">INDIRECT("Statistic!R"&amp;COUNTA(Statistic!$A:$A)-ROW()+1&amp;"C"&amp;COLUMN(),FALSE)</f>
        <v>0.12337051369603157</v>
      </c>
      <c r="N177" s="10">
        <f ca="1">INDIRECT("Statistic!R"&amp;COUNTA(Statistic!$A:$A)-ROW()+1&amp;"C"&amp;COLUMN(),FALSE)</f>
        <v>0.11486269900630409</v>
      </c>
      <c r="O177" s="10">
        <f ca="1">INDIRECT("Statistic!R"&amp;COUNTA(Statistic!$A:$A)-ROW()+1&amp;"C"&amp;COLUMN(),FALSE)</f>
        <v>0</v>
      </c>
      <c r="P177" s="10">
        <f ca="1">INDIRECT("Statistic!R"&amp;COUNTA(Statistic!$A:$A)-ROW()+1&amp;"C"&amp;COLUMN(),FALSE)</f>
        <v>4.4656715832453599E-2</v>
      </c>
      <c r="Q177">
        <f ca="1">INDIRECT("Statistic!R"&amp;COUNTA(Statistic!$A:$A)-ROW()+1&amp;"C"&amp;COLUMN(),FALSE)</f>
        <v>10</v>
      </c>
      <c r="R177">
        <f ca="1">INDIRECT("Statistic!R"&amp;COUNTA(Statistic!$A:$A)-ROW()+1&amp;"C"&amp;COLUMN(),FALSE)</f>
        <v>41</v>
      </c>
      <c r="S177">
        <f ca="1">INDIRECT("Statistic!R"&amp;COUNTA(Statistic!$A:$A)-ROW()+1&amp;"C"&amp;COLUMN(),FALSE)</f>
        <v>9</v>
      </c>
      <c r="T177">
        <f ca="1">INDIRECT("Statistic!R"&amp;COUNTA(Statistic!$A:$A)-ROW()+1&amp;"C"&amp;COLUMN(),FALSE)</f>
        <v>36</v>
      </c>
      <c r="U177">
        <f ca="1">INDIRECT("Statistic!R"&amp;COUNTA(Statistic!$A:$A)-ROW()+1&amp;"C"&amp;COLUMN(),FALSE)</f>
        <v>6</v>
      </c>
      <c r="V177">
        <f ca="1">INDIRECT("Statistic!R"&amp;COUNTA(Statistic!$A:$A)-ROW()+1&amp;"C"&amp;COLUMN(),FALSE)</f>
        <v>2</v>
      </c>
      <c r="W177">
        <f ca="1">INDIRECT("Statistic!R"&amp;COUNTA(Statistic!$A:$A)-ROW()+1&amp;"C"&amp;COLUMN(),FALSE)</f>
        <v>8</v>
      </c>
    </row>
    <row r="178" spans="1:23" x14ac:dyDescent="0.25">
      <c r="A178" s="9">
        <f ca="1">INDIRECT("Statistic!R"&amp;COUNTA(Statistic!$A:$A)-ROW()+1&amp;"C"&amp;COLUMN(),FALSE)</f>
        <v>39374</v>
      </c>
      <c r="B178" s="10">
        <f ca="1">INDIRECT("Statistic!R"&amp;COUNTA(Statistic!$A:$A)-ROW()+1&amp;"C"&amp;COLUMN(),FALSE)</f>
        <v>1.5441176470588234E-2</v>
      </c>
      <c r="C178" s="10">
        <f ca="1">INDIRECT("Statistic!R"&amp;COUNTA(Statistic!$A:$A)-ROW()+1&amp;"C"&amp;COLUMN(),FALSE)</f>
        <v>2.2435897435897439E-3</v>
      </c>
      <c r="D178" s="10">
        <f ca="1">INDIRECT("Statistic!R"&amp;COUNTA(Statistic!$A:$A)-ROW()+1&amp;"C"&amp;COLUMN(),FALSE)</f>
        <v>7.6754385964912276E-3</v>
      </c>
      <c r="E178" s="10">
        <f ca="1">INDIRECT("Statistic!R"&amp;COUNTA(Statistic!$A:$A)-ROW()+1&amp;"C"&amp;COLUMN(),FALSE)</f>
        <v>4.3859649122807015E-3</v>
      </c>
      <c r="F178" s="10">
        <f ca="1">INDIRECT("Statistic!R"&amp;COUNTA(Statistic!$A:$A)-ROW()+1&amp;"C"&amp;COLUMN(),FALSE)</f>
        <v>7.7777777777777776E-3</v>
      </c>
      <c r="G178" s="10">
        <f ca="1">INDIRECT("Statistic!R"&amp;COUNTA(Statistic!$A:$A)-ROW()+1&amp;"C"&amp;COLUMN(),FALSE)</f>
        <v>7.2070312499999997E-2</v>
      </c>
      <c r="H178" s="10">
        <f ca="1">INDIRECT("Statistic!R"&amp;COUNTA(Statistic!$A:$A)-ROW()+1&amp;"C"&amp;COLUMN(),FALSE)</f>
        <v>7.2070312499999997E-2</v>
      </c>
      <c r="I178" s="10">
        <f ca="1">INDIRECT("Statistic!R"&amp;COUNTA(Statistic!$A:$A)-ROW()+1&amp;"C"&amp;COLUMN(),FALSE)</f>
        <v>3.7523947500727683E-2</v>
      </c>
      <c r="J178" s="10">
        <f ca="1">INDIRECT("Statistic!R"&amp;COUNTA(Statistic!$A:$A)-ROW()+1&amp;"C"&amp;COLUMN(),FALSE)</f>
        <v>2.5892857142857141E-2</v>
      </c>
      <c r="K178" s="10">
        <f ca="1">INDIRECT("Statistic!R"&amp;COUNTA(Statistic!$A:$A)-ROW()+1&amp;"C"&amp;COLUMN(),FALSE)</f>
        <v>3.9682539682539677E-4</v>
      </c>
      <c r="L178" s="10">
        <f ca="1">INDIRECT("Statistic!R"&amp;COUNTA(Statistic!$A:$A)-ROW()+1&amp;"C"&amp;COLUMN(),FALSE)</f>
        <v>1.0469674492388758E-2</v>
      </c>
      <c r="M178" s="10">
        <f ca="1">INDIRECT("Statistic!R"&amp;COUNTA(Statistic!$A:$A)-ROW()+1&amp;"C"&amp;COLUMN(),FALSE)</f>
        <v>0.14414062499999999</v>
      </c>
      <c r="N178" s="10">
        <f ca="1">INDIRECT("Statistic!R"&amp;COUNTA(Statistic!$A:$A)-ROW()+1&amp;"C"&amp;COLUMN(),FALSE)</f>
        <v>0.12489370748299319</v>
      </c>
      <c r="O178" s="10">
        <f ca="1">INDIRECT("Statistic!R"&amp;COUNTA(Statistic!$A:$A)-ROW()+1&amp;"C"&amp;COLUMN(),FALSE)</f>
        <v>0</v>
      </c>
      <c r="P178" s="10">
        <f ca="1">INDIRECT("Statistic!R"&amp;COUNTA(Statistic!$A:$A)-ROW()+1&amp;"C"&amp;COLUMN(),FALSE)</f>
        <v>4.5753364031057481E-2</v>
      </c>
      <c r="Q178">
        <f ca="1">INDIRECT("Statistic!R"&amp;COUNTA(Statistic!$A:$A)-ROW()+1&amp;"C"&amp;COLUMN(),FALSE)</f>
        <v>12</v>
      </c>
      <c r="R178">
        <f ca="1">INDIRECT("Statistic!R"&amp;COUNTA(Statistic!$A:$A)-ROW()+1&amp;"C"&amp;COLUMN(),FALSE)</f>
        <v>46</v>
      </c>
      <c r="S178">
        <f ca="1">INDIRECT("Statistic!R"&amp;COUNTA(Statistic!$A:$A)-ROW()+1&amp;"C"&amp;COLUMN(),FALSE)</f>
        <v>33</v>
      </c>
      <c r="T178">
        <f ca="1">INDIRECT("Statistic!R"&amp;COUNTA(Statistic!$A:$A)-ROW()+1&amp;"C"&amp;COLUMN(),FALSE)</f>
        <v>39</v>
      </c>
      <c r="U178">
        <f ca="1">INDIRECT("Statistic!R"&amp;COUNTA(Statistic!$A:$A)-ROW()+1&amp;"C"&amp;COLUMN(),FALSE)</f>
        <v>28</v>
      </c>
      <c r="V178">
        <f ca="1">INDIRECT("Statistic!R"&amp;COUNTA(Statistic!$A:$A)-ROW()+1&amp;"C"&amp;COLUMN(),FALSE)</f>
        <v>3</v>
      </c>
      <c r="W178">
        <f ca="1">INDIRECT("Statistic!R"&amp;COUNTA(Statistic!$A:$A)-ROW()+1&amp;"C"&amp;COLUMN(),FALSE)</f>
        <v>3</v>
      </c>
    </row>
    <row r="179" spans="1:23" x14ac:dyDescent="0.25">
      <c r="A179" s="9">
        <f ca="1">INDIRECT("Statistic!R"&amp;COUNTA(Statistic!$A:$A)-ROW()+1&amp;"C"&amp;COLUMN(),FALSE)</f>
        <v>39381</v>
      </c>
      <c r="B179" s="10">
        <f ca="1">INDIRECT("Statistic!R"&amp;COUNTA(Statistic!$A:$A)-ROW()+1&amp;"C"&amp;COLUMN(),FALSE)</f>
        <v>1.0938399539435809E-3</v>
      </c>
      <c r="C179" s="10">
        <f ca="1">INDIRECT("Statistic!R"&amp;COUNTA(Statistic!$A:$A)-ROW()+1&amp;"C"&amp;COLUMN(),FALSE)</f>
        <v>3.367875647668394E-3</v>
      </c>
      <c r="D179" s="10">
        <f ca="1">INDIRECT("Statistic!R"&amp;COUNTA(Statistic!$A:$A)-ROW()+1&amp;"C"&amp;COLUMN(),FALSE)</f>
        <v>1.4219919401266552E-2</v>
      </c>
      <c r="E179" s="10">
        <f ca="1">INDIRECT("Statistic!R"&amp;COUNTA(Statistic!$A:$A)-ROW()+1&amp;"C"&amp;COLUMN(),FALSE)</f>
        <v>1.1010362694300517E-3</v>
      </c>
      <c r="F179" s="10">
        <f ca="1">INDIRECT("Statistic!R"&amp;COUNTA(Statistic!$A:$A)-ROW()+1&amp;"C"&amp;COLUMN(),FALSE)</f>
        <v>1.3126079447322971E-2</v>
      </c>
      <c r="G179" s="10">
        <f ca="1">INDIRECT("Statistic!R"&amp;COUNTA(Statistic!$A:$A)-ROW()+1&amp;"C"&amp;COLUMN(),FALSE)</f>
        <v>9.5248594421783697E-2</v>
      </c>
      <c r="H179" s="10">
        <f ca="1">INDIRECT("Statistic!R"&amp;COUNTA(Statistic!$A:$A)-ROW()+1&amp;"C"&amp;COLUMN(),FALSE)</f>
        <v>2.6538607354985467E-2</v>
      </c>
      <c r="I179" s="10">
        <f ca="1">INDIRECT("Statistic!R"&amp;COUNTA(Statistic!$A:$A)-ROW()+1&amp;"C"&amp;COLUMN(),FALSE)</f>
        <v>3.2908750719631549E-2</v>
      </c>
      <c r="J179" s="10">
        <f ca="1">INDIRECT("Statistic!R"&amp;COUNTA(Statistic!$A:$A)-ROW()+1&amp;"C"&amp;COLUMN(),FALSE)</f>
        <v>2.6831976313841599E-2</v>
      </c>
      <c r="K179" s="10">
        <f ca="1">INDIRECT("Statistic!R"&amp;COUNTA(Statistic!$A:$A)-ROW()+1&amp;"C"&amp;COLUMN(),FALSE)</f>
        <v>7.8953861337281023E-4</v>
      </c>
      <c r="L179" s="10">
        <f ca="1">INDIRECT("Statistic!R"&amp;COUNTA(Statistic!$A:$A)-ROW()+1&amp;"C"&amp;COLUMN(),FALSE)</f>
        <v>1.0855115271303124E-2</v>
      </c>
      <c r="M179" s="10">
        <f ca="1">INDIRECT("Statistic!R"&amp;COUNTA(Statistic!$A:$A)-ROW()+1&amp;"C"&amp;COLUMN(),FALSE)</f>
        <v>0.12178720177676916</v>
      </c>
      <c r="N179" s="10">
        <f ca="1">INDIRECT("Statistic!R"&amp;COUNTA(Statistic!$A:$A)-ROW()+1&amp;"C"&amp;COLUMN(),FALSE)</f>
        <v>0.12424658982764088</v>
      </c>
      <c r="O179" s="10">
        <f ca="1">INDIRECT("Statistic!R"&amp;COUNTA(Statistic!$A:$A)-ROW()+1&amp;"C"&amp;COLUMN(),FALSE)</f>
        <v>0</v>
      </c>
      <c r="P179" s="10">
        <f ca="1">INDIRECT("Statistic!R"&amp;COUNTA(Statistic!$A:$A)-ROW()+1&amp;"C"&amp;COLUMN(),FALSE)</f>
        <v>4.4623277864156728E-2</v>
      </c>
      <c r="Q179">
        <f ca="1">INDIRECT("Statistic!R"&amp;COUNTA(Statistic!$A:$A)-ROW()+1&amp;"C"&amp;COLUMN(),FALSE)</f>
        <v>49</v>
      </c>
      <c r="R179">
        <f ca="1">INDIRECT("Statistic!R"&amp;COUNTA(Statistic!$A:$A)-ROW()+1&amp;"C"&amp;COLUMN(),FALSE)</f>
        <v>41</v>
      </c>
      <c r="S179">
        <f ca="1">INDIRECT("Statistic!R"&amp;COUNTA(Statistic!$A:$A)-ROW()+1&amp;"C"&amp;COLUMN(),FALSE)</f>
        <v>17</v>
      </c>
      <c r="T179">
        <f ca="1">INDIRECT("Statistic!R"&amp;COUNTA(Statistic!$A:$A)-ROW()+1&amp;"C"&amp;COLUMN(),FALSE)</f>
        <v>48</v>
      </c>
      <c r="U179">
        <f ca="1">INDIRECT("Statistic!R"&amp;COUNTA(Statistic!$A:$A)-ROW()+1&amp;"C"&amp;COLUMN(),FALSE)</f>
        <v>18</v>
      </c>
      <c r="V179">
        <f ca="1">INDIRECT("Statistic!R"&amp;COUNTA(Statistic!$A:$A)-ROW()+1&amp;"C"&amp;COLUMN(),FALSE)</f>
        <v>2</v>
      </c>
      <c r="W179">
        <f ca="1">INDIRECT("Statistic!R"&amp;COUNTA(Statistic!$A:$A)-ROW()+1&amp;"C"&amp;COLUMN(),FALSE)</f>
        <v>8</v>
      </c>
    </row>
    <row r="180" spans="1:23" x14ac:dyDescent="0.25">
      <c r="A180" s="9">
        <f ca="1">INDIRECT("Statistic!R"&amp;COUNTA(Statistic!$A:$A)-ROW()+1&amp;"C"&amp;COLUMN(),FALSE)</f>
        <v>39388</v>
      </c>
      <c r="B180" s="10">
        <f ca="1">INDIRECT("Statistic!R"&amp;COUNTA(Statistic!$A:$A)-ROW()+1&amp;"C"&amp;COLUMN(),FALSE)</f>
        <v>2.2482157018239496E-2</v>
      </c>
      <c r="C180" s="10">
        <f ca="1">INDIRECT("Statistic!R"&amp;COUNTA(Statistic!$A:$A)-ROW()+1&amp;"C"&amp;COLUMN(),FALSE)</f>
        <v>1.0915706488781081E-2</v>
      </c>
      <c r="D180" s="10">
        <f ca="1">INDIRECT("Statistic!R"&amp;COUNTA(Statistic!$A:$A)-ROW()+1&amp;"C"&amp;COLUMN(),FALSE)</f>
        <v>1.1045655375552283E-3</v>
      </c>
      <c r="E180" s="10">
        <f ca="1">INDIRECT("Statistic!R"&amp;COUNTA(Statistic!$A:$A)-ROW()+1&amp;"C"&amp;COLUMN(),FALSE)</f>
        <v>1.9484536082474226E-2</v>
      </c>
      <c r="F180" s="10">
        <f ca="1">INDIRECT("Statistic!R"&amp;COUNTA(Statistic!$A:$A)-ROW()+1&amp;"C"&amp;COLUMN(),FALSE)</f>
        <v>2.1831412977562159E-3</v>
      </c>
      <c r="G180" s="10">
        <f ca="1">INDIRECT("Statistic!R"&amp;COUNTA(Statistic!$A:$A)-ROW()+1&amp;"C"&amp;COLUMN(),FALSE)</f>
        <v>2.6310137457044674E-2</v>
      </c>
      <c r="H180" s="10">
        <f ca="1">INDIRECT("Statistic!R"&amp;COUNTA(Statistic!$A:$A)-ROW()+1&amp;"C"&amp;COLUMN(),FALSE)</f>
        <v>6.0838307107976129E-2</v>
      </c>
      <c r="I180" s="10">
        <f ca="1">INDIRECT("Statistic!R"&amp;COUNTA(Statistic!$A:$A)-ROW()+1&amp;"C"&amp;COLUMN(),FALSE)</f>
        <v>5.617010642480625E-2</v>
      </c>
      <c r="J180" s="10">
        <f ca="1">INDIRECT("Statistic!R"&amp;COUNTA(Statistic!$A:$A)-ROW()+1&amp;"C"&amp;COLUMN(),FALSE)</f>
        <v>2.6693667157584686E-2</v>
      </c>
      <c r="K180" s="10">
        <f ca="1">INDIRECT("Statistic!R"&amp;COUNTA(Statistic!$A:$A)-ROW()+1&amp;"C"&amp;COLUMN(),FALSE)</f>
        <v>1.1045655375552283E-3</v>
      </c>
      <c r="L180" s="10">
        <f ca="1">INDIRECT("Statistic!R"&amp;COUNTA(Statistic!$A:$A)-ROW()+1&amp;"C"&amp;COLUMN(),FALSE)</f>
        <v>1.1064200804253682E-2</v>
      </c>
      <c r="M180" s="10">
        <f ca="1">INDIRECT("Statistic!R"&amp;COUNTA(Statistic!$A:$A)-ROW()+1&amp;"C"&amp;COLUMN(),FALSE)</f>
        <v>8.71484445650208E-2</v>
      </c>
      <c r="N180" s="10">
        <f ca="1">INDIRECT("Statistic!R"&amp;COUNTA(Statistic!$A:$A)-ROW()+1&amp;"C"&amp;COLUMN(),FALSE)</f>
        <v>0.12360614348832315</v>
      </c>
      <c r="O180" s="10">
        <f ca="1">INDIRECT("Statistic!R"&amp;COUNTA(Statistic!$A:$A)-ROW()+1&amp;"C"&amp;COLUMN(),FALSE)</f>
        <v>0</v>
      </c>
      <c r="P180" s="10">
        <f ca="1">INDIRECT("Statistic!R"&amp;COUNTA(Statistic!$A:$A)-ROW()+1&amp;"C"&amp;COLUMN(),FALSE)</f>
        <v>4.6172514202143029E-2</v>
      </c>
      <c r="Q180">
        <f ca="1">INDIRECT("Statistic!R"&amp;COUNTA(Statistic!$A:$A)-ROW()+1&amp;"C"&amp;COLUMN(),FALSE)</f>
        <v>3</v>
      </c>
      <c r="R180">
        <f ca="1">INDIRECT("Statistic!R"&amp;COUNTA(Statistic!$A:$A)-ROW()+1&amp;"C"&amp;COLUMN(),FALSE)</f>
        <v>21</v>
      </c>
      <c r="S180">
        <f ca="1">INDIRECT("Statistic!R"&amp;COUNTA(Statistic!$A:$A)-ROW()+1&amp;"C"&amp;COLUMN(),FALSE)</f>
        <v>50</v>
      </c>
      <c r="T180">
        <f ca="1">INDIRECT("Statistic!R"&amp;COUNTA(Statistic!$A:$A)-ROW()+1&amp;"C"&amp;COLUMN(),FALSE)</f>
        <v>9</v>
      </c>
      <c r="U180">
        <f ca="1">INDIRECT("Statistic!R"&amp;COUNTA(Statistic!$A:$A)-ROW()+1&amp;"C"&amp;COLUMN(),FALSE)</f>
        <v>45</v>
      </c>
      <c r="V180">
        <f ca="1">INDIRECT("Statistic!R"&amp;COUNTA(Statistic!$A:$A)-ROW()+1&amp;"C"&amp;COLUMN(),FALSE)</f>
        <v>9</v>
      </c>
      <c r="W180">
        <f ca="1">INDIRECT("Statistic!R"&amp;COUNTA(Statistic!$A:$A)-ROW()+1&amp;"C"&amp;COLUMN(),FALSE)</f>
        <v>5</v>
      </c>
    </row>
    <row r="181" spans="1:23" x14ac:dyDescent="0.25">
      <c r="A181" s="9">
        <f ca="1">INDIRECT("Statistic!R"&amp;COUNTA(Statistic!$A:$A)-ROW()+1&amp;"C"&amp;COLUMN(),FALSE)</f>
        <v>39395</v>
      </c>
      <c r="B181" s="10">
        <f ca="1">INDIRECT("Statistic!R"&amp;COUNTA(Statistic!$A:$A)-ROW()+1&amp;"C"&amp;COLUMN(),FALSE)</f>
        <v>1.0859728506787332E-2</v>
      </c>
      <c r="C181" s="10">
        <f ca="1">INDIRECT("Statistic!R"&amp;COUNTA(Statistic!$A:$A)-ROW()+1&amp;"C"&amp;COLUMN(),FALSE)</f>
        <v>2.0461538461538458E-2</v>
      </c>
      <c r="D181" s="10">
        <f ca="1">INDIRECT("Statistic!R"&amp;COUNTA(Statistic!$A:$A)-ROW()+1&amp;"C"&amp;COLUMN(),FALSE)</f>
        <v>4.4444444444444444E-3</v>
      </c>
      <c r="E181" s="10">
        <f ca="1">INDIRECT("Statistic!R"&amp;COUNTA(Statistic!$A:$A)-ROW()+1&amp;"C"&amp;COLUMN(),FALSE)</f>
        <v>1.7321937321937323E-2</v>
      </c>
      <c r="F181" s="10">
        <f ca="1">INDIRECT("Statistic!R"&amp;COUNTA(Statistic!$A:$A)-ROW()+1&amp;"C"&amp;COLUMN(),FALSE)</f>
        <v>9.6923076923076928E-3</v>
      </c>
      <c r="G181" s="10">
        <f ca="1">INDIRECT("Statistic!R"&amp;COUNTA(Statistic!$A:$A)-ROW()+1&amp;"C"&amp;COLUMN(),FALSE)</f>
        <v>8.3835005574136007E-2</v>
      </c>
      <c r="H181" s="10">
        <f ca="1">INDIRECT("Statistic!R"&amp;COUNTA(Statistic!$A:$A)-ROW()+1&amp;"C"&amp;COLUMN(),FALSE)</f>
        <v>0.12558869701726844</v>
      </c>
      <c r="I181" s="10">
        <f ca="1">INDIRECT("Statistic!R"&amp;COUNTA(Statistic!$A:$A)-ROW()+1&amp;"C"&amp;COLUMN(),FALSE)</f>
        <v>6.2779956427015254E-2</v>
      </c>
      <c r="J181" s="10">
        <f ca="1">INDIRECT("Statistic!R"&amp;COUNTA(Statistic!$A:$A)-ROW()+1&amp;"C"&amp;COLUMN(),FALSE)</f>
        <v>2.7619047619047619E-2</v>
      </c>
      <c r="K181" s="10">
        <f ca="1">INDIRECT("Statistic!R"&amp;COUNTA(Statistic!$A:$A)-ROW()+1&amp;"C"&amp;COLUMN(),FALSE)</f>
        <v>1.0940170940170941E-3</v>
      </c>
      <c r="L181" s="10">
        <f ca="1">INDIRECT("Statistic!R"&amp;COUNTA(Statistic!$A:$A)-ROW()+1&amp;"C"&amp;COLUMN(),FALSE)</f>
        <v>1.0998372889266165E-2</v>
      </c>
      <c r="M181" s="10">
        <f ca="1">INDIRECT("Statistic!R"&amp;COUNTA(Statistic!$A:$A)-ROW()+1&amp;"C"&amp;COLUMN(),FALSE)</f>
        <v>0.20942370259140444</v>
      </c>
      <c r="N181" s="10">
        <f ca="1">INDIRECT("Statistic!R"&amp;COUNTA(Statistic!$A:$A)-ROW()+1&amp;"C"&amp;COLUMN(),FALSE)</f>
        <v>0.12558869701726844</v>
      </c>
      <c r="O181" s="10">
        <f ca="1">INDIRECT("Statistic!R"&amp;COUNTA(Statistic!$A:$A)-ROW()+1&amp;"C"&amp;COLUMN(),FALSE)</f>
        <v>0</v>
      </c>
      <c r="P181" s="10">
        <f ca="1">INDIRECT("Statistic!R"&amp;COUNTA(Statistic!$A:$A)-ROW()+1&amp;"C"&amp;COLUMN(),FALSE)</f>
        <v>4.8113548917117305E-2</v>
      </c>
      <c r="Q181">
        <f ca="1">INDIRECT("Statistic!R"&amp;COUNTA(Statistic!$A:$A)-ROW()+1&amp;"C"&amp;COLUMN(),FALSE)</f>
        <v>19</v>
      </c>
      <c r="R181">
        <f ca="1">INDIRECT("Statistic!R"&amp;COUNTA(Statistic!$A:$A)-ROW()+1&amp;"C"&amp;COLUMN(),FALSE)</f>
        <v>6</v>
      </c>
      <c r="S181">
        <f ca="1">INDIRECT("Statistic!R"&amp;COUNTA(Statistic!$A:$A)-ROW()+1&amp;"C"&amp;COLUMN(),FALSE)</f>
        <v>42</v>
      </c>
      <c r="T181">
        <f ca="1">INDIRECT("Statistic!R"&amp;COUNTA(Statistic!$A:$A)-ROW()+1&amp;"C"&amp;COLUMN(),FALSE)</f>
        <v>8</v>
      </c>
      <c r="U181">
        <f ca="1">INDIRECT("Statistic!R"&amp;COUNTA(Statistic!$A:$A)-ROW()+1&amp;"C"&amp;COLUMN(),FALSE)</f>
        <v>28</v>
      </c>
      <c r="V181">
        <f ca="1">INDIRECT("Statistic!R"&amp;COUNTA(Statistic!$A:$A)-ROW()+1&amp;"C"&amp;COLUMN(),FALSE)</f>
        <v>3</v>
      </c>
      <c r="W181">
        <f ca="1">INDIRECT("Statistic!R"&amp;COUNTA(Statistic!$A:$A)-ROW()+1&amp;"C"&amp;COLUMN(),FALSE)</f>
        <v>1</v>
      </c>
    </row>
    <row r="182" spans="1:23" x14ac:dyDescent="0.25">
      <c r="A182" s="9">
        <f ca="1">INDIRECT("Statistic!R"&amp;COUNTA(Statistic!$A:$A)-ROW()+1&amp;"C"&amp;COLUMN(),FALSE)</f>
        <v>39402</v>
      </c>
      <c r="B182" s="10">
        <f ca="1">INDIRECT("Statistic!R"&amp;COUNTA(Statistic!$A:$A)-ROW()+1&amp;"C"&amp;COLUMN(),FALSE)</f>
        <v>1.1848072562358277E-2</v>
      </c>
      <c r="C182" s="10">
        <f ca="1">INDIRECT("Statistic!R"&amp;COUNTA(Statistic!$A:$A)-ROW()+1&amp;"C"&amp;COLUMN(),FALSE)</f>
        <v>2.1768707482993201E-3</v>
      </c>
      <c r="D182" s="10">
        <f ca="1">INDIRECT("Statistic!R"&amp;COUNTA(Statistic!$A:$A)-ROW()+1&amp;"C"&amp;COLUMN(),FALSE)</f>
        <v>1.8135435992578851E-2</v>
      </c>
      <c r="E182" s="10">
        <f ca="1">INDIRECT("Statistic!R"&amp;COUNTA(Statistic!$A:$A)-ROW()+1&amp;"C"&amp;COLUMN(),FALSE)</f>
        <v>9.7576530612244888E-3</v>
      </c>
      <c r="F182" s="10">
        <f ca="1">INDIRECT("Statistic!R"&amp;COUNTA(Statistic!$A:$A)-ROW()+1&amp;"C"&amp;COLUMN(),FALSE)</f>
        <v>1.0667903525046383E-2</v>
      </c>
      <c r="G182" s="10">
        <f ca="1">INDIRECT("Statistic!R"&amp;COUNTA(Statistic!$A:$A)-ROW()+1&amp;"C"&amp;COLUMN(),FALSE)</f>
        <v>4.685547688463141E-2</v>
      </c>
      <c r="H182" s="10">
        <f ca="1">INDIRECT("Statistic!R"&amp;COUNTA(Statistic!$A:$A)-ROW()+1&amp;"C"&amp;COLUMN(),FALSE)</f>
        <v>6.529397473275024E-2</v>
      </c>
      <c r="I182" s="10">
        <f ca="1">INDIRECT("Statistic!R"&amp;COUNTA(Statistic!$A:$A)-ROW()+1&amp;"C"&amp;COLUMN(),FALSE)</f>
        <v>5.2585935889507322E-2</v>
      </c>
      <c r="J182" s="10">
        <f ca="1">INDIRECT("Statistic!R"&amp;COUNTA(Statistic!$A:$A)-ROW()+1&amp;"C"&amp;COLUMN(),FALSE)</f>
        <v>2.7478134110787172E-2</v>
      </c>
      <c r="K182" s="10">
        <f ca="1">INDIRECT("Statistic!R"&amp;COUNTA(Statistic!$A:$A)-ROW()+1&amp;"C"&amp;COLUMN(),FALSE)</f>
        <v>1.074113856068743E-3</v>
      </c>
      <c r="L182" s="10">
        <f ca="1">INDIRECT("Statistic!R"&amp;COUNTA(Statistic!$A:$A)-ROW()+1&amp;"C"&amp;COLUMN(),FALSE)</f>
        <v>1.0948248501166156E-2</v>
      </c>
      <c r="M182" s="10">
        <f ca="1">INDIRECT("Statistic!R"&amp;COUNTA(Statistic!$A:$A)-ROW()+1&amp;"C"&amp;COLUMN(),FALSE)</f>
        <v>0.11214945161738166</v>
      </c>
      <c r="N182" s="10">
        <f ca="1">INDIRECT("Statistic!R"&amp;COUNTA(Statistic!$A:$A)-ROW()+1&amp;"C"&amp;COLUMN(),FALSE)</f>
        <v>9.3790707772470686E-2</v>
      </c>
      <c r="O182" s="10">
        <f ca="1">INDIRECT("Statistic!R"&amp;COUNTA(Statistic!$A:$A)-ROW()+1&amp;"C"&amp;COLUMN(),FALSE)</f>
        <v>0</v>
      </c>
      <c r="P182" s="10">
        <f ca="1">INDIRECT("Statistic!R"&amp;COUNTA(Statistic!$A:$A)-ROW()+1&amp;"C"&amp;COLUMN(),FALSE)</f>
        <v>4.1807795285548392E-2</v>
      </c>
      <c r="Q182">
        <f ca="1">INDIRECT("Statistic!R"&amp;COUNTA(Statistic!$A:$A)-ROW()+1&amp;"C"&amp;COLUMN(),FALSE)</f>
        <v>21</v>
      </c>
      <c r="R182">
        <f ca="1">INDIRECT("Statistic!R"&amp;COUNTA(Statistic!$A:$A)-ROW()+1&amp;"C"&amp;COLUMN(),FALSE)</f>
        <v>46</v>
      </c>
      <c r="S182">
        <f ca="1">INDIRECT("Statistic!R"&amp;COUNTA(Statistic!$A:$A)-ROW()+1&amp;"C"&amp;COLUMN(),FALSE)</f>
        <v>8</v>
      </c>
      <c r="T182">
        <f ca="1">INDIRECT("Statistic!R"&amp;COUNTA(Statistic!$A:$A)-ROW()+1&amp;"C"&amp;COLUMN(),FALSE)</f>
        <v>28</v>
      </c>
      <c r="U182">
        <f ca="1">INDIRECT("Statistic!R"&amp;COUNTA(Statistic!$A:$A)-ROW()+1&amp;"C"&amp;COLUMN(),FALSE)</f>
        <v>25</v>
      </c>
      <c r="V182">
        <f ca="1">INDIRECT("Statistic!R"&amp;COUNTA(Statistic!$A:$A)-ROW()+1&amp;"C"&amp;COLUMN(),FALSE)</f>
        <v>6</v>
      </c>
      <c r="W182">
        <f ca="1">INDIRECT("Statistic!R"&amp;COUNTA(Statistic!$A:$A)-ROW()+1&amp;"C"&amp;COLUMN(),FALSE)</f>
        <v>3</v>
      </c>
    </row>
    <row r="183" spans="1:23" x14ac:dyDescent="0.25">
      <c r="A183" s="9">
        <f ca="1">INDIRECT("Statistic!R"&amp;COUNTA(Statistic!$A:$A)-ROW()+1&amp;"C"&amp;COLUMN(),FALSE)</f>
        <v>39409</v>
      </c>
      <c r="B183" s="10">
        <f ca="1">INDIRECT("Statistic!R"&amp;COUNTA(Statistic!$A:$A)-ROW()+1&amp;"C"&amp;COLUMN(),FALSE)</f>
        <v>9.7897026831036994E-3</v>
      </c>
      <c r="C183" s="10">
        <f ca="1">INDIRECT("Statistic!R"&amp;COUNTA(Statistic!$A:$A)-ROW()+1&amp;"C"&amp;COLUMN(),FALSE)</f>
        <v>1.7055837563451776E-2</v>
      </c>
      <c r="D183" s="10">
        <f ca="1">INDIRECT("Statistic!R"&amp;COUNTA(Statistic!$A:$A)-ROW()+1&amp;"C"&amp;COLUMN(),FALSE)</f>
        <v>1.0933229207340882E-3</v>
      </c>
      <c r="E183" s="10">
        <f ca="1">INDIRECT("Statistic!R"&amp;COUNTA(Statistic!$A:$A)-ROW()+1&amp;"C"&amp;COLUMN(),FALSE)</f>
        <v>1.1787930062041738E-2</v>
      </c>
      <c r="F183" s="10">
        <f ca="1">INDIRECT("Statistic!R"&amp;COUNTA(Statistic!$A:$A)-ROW()+1&amp;"C"&amp;COLUMN(),FALSE)</f>
        <v>1.1912013536379018E-2</v>
      </c>
      <c r="G183" s="10">
        <f ca="1">INDIRECT("Statistic!R"&amp;COUNTA(Statistic!$A:$A)-ROW()+1&amp;"C"&amp;COLUMN(),FALSE)</f>
        <v>9.8498757965223019E-2</v>
      </c>
      <c r="H183" s="10">
        <f ca="1">INDIRECT("Statistic!R"&amp;COUNTA(Statistic!$A:$A)-ROW()+1&amp;"C"&amp;COLUMN(),FALSE)</f>
        <v>8.6020030182466733E-2</v>
      </c>
      <c r="I183" s="10">
        <f ca="1">INDIRECT("Statistic!R"&amp;COUNTA(Statistic!$A:$A)-ROW()+1&amp;"C"&amp;COLUMN(),FALSE)</f>
        <v>5.1638806765710317E-2</v>
      </c>
      <c r="J183" s="10">
        <f ca="1">INDIRECT("Statistic!R"&amp;COUNTA(Statistic!$A:$A)-ROW()+1&amp;"C"&amp;COLUMN(),FALSE)</f>
        <v>2.733865119651922E-2</v>
      </c>
      <c r="K183" s="10">
        <f ca="1">INDIRECT("Statistic!R"&amp;COUNTA(Statistic!$A:$A)-ROW()+1&amp;"C"&amp;COLUMN(),FALSE)</f>
        <v>1.0593687927609799E-3</v>
      </c>
      <c r="L183" s="10">
        <f ca="1">INDIRECT("Statistic!R"&amp;COUNTA(Statistic!$A:$A)-ROW()+1&amp;"C"&amp;COLUMN(),FALSE)</f>
        <v>1.060110109332214E-2</v>
      </c>
      <c r="M183" s="10">
        <f ca="1">INDIRECT("Statistic!R"&amp;COUNTA(Statistic!$A:$A)-ROW()+1&amp;"C"&amp;COLUMN(),FALSE)</f>
        <v>0.18451878814768974</v>
      </c>
      <c r="N183" s="10">
        <f ca="1">INDIRECT("Statistic!R"&amp;COUNTA(Statistic!$A:$A)-ROW()+1&amp;"C"&amp;COLUMN(),FALSE)</f>
        <v>9.8498757965223019E-2</v>
      </c>
      <c r="O183" s="10">
        <f ca="1">INDIRECT("Statistic!R"&amp;COUNTA(Statistic!$A:$A)-ROW()+1&amp;"C"&amp;COLUMN(),FALSE)</f>
        <v>0</v>
      </c>
      <c r="P183" s="10">
        <f ca="1">INDIRECT("Statistic!R"&amp;COUNTA(Statistic!$A:$A)-ROW()+1&amp;"C"&amp;COLUMN(),FALSE)</f>
        <v>4.2672533716073907E-2</v>
      </c>
      <c r="Q183">
        <f ca="1">INDIRECT("Statistic!R"&amp;COUNTA(Statistic!$A:$A)-ROW()+1&amp;"C"&amp;COLUMN(),FALSE)</f>
        <v>24</v>
      </c>
      <c r="R183">
        <f ca="1">INDIRECT("Statistic!R"&amp;COUNTA(Statistic!$A:$A)-ROW()+1&amp;"C"&amp;COLUMN(),FALSE)</f>
        <v>9</v>
      </c>
      <c r="S183">
        <f ca="1">INDIRECT("Statistic!R"&amp;COUNTA(Statistic!$A:$A)-ROW()+1&amp;"C"&amp;COLUMN(),FALSE)</f>
        <v>48</v>
      </c>
      <c r="T183">
        <f ca="1">INDIRECT("Statistic!R"&amp;COUNTA(Statistic!$A:$A)-ROW()+1&amp;"C"&amp;COLUMN(),FALSE)</f>
        <v>21</v>
      </c>
      <c r="U183">
        <f ca="1">INDIRECT("Statistic!R"&amp;COUNTA(Statistic!$A:$A)-ROW()+1&amp;"C"&amp;COLUMN(),FALSE)</f>
        <v>20</v>
      </c>
      <c r="V183">
        <f ca="1">INDIRECT("Statistic!R"&amp;COUNTA(Statistic!$A:$A)-ROW()+1&amp;"C"&amp;COLUMN(),FALSE)</f>
        <v>1</v>
      </c>
      <c r="W183">
        <f ca="1">INDIRECT("Statistic!R"&amp;COUNTA(Statistic!$A:$A)-ROW()+1&amp;"C"&amp;COLUMN(),FALSE)</f>
        <v>2</v>
      </c>
    </row>
    <row r="184" spans="1:23" x14ac:dyDescent="0.25">
      <c r="A184" s="9">
        <f ca="1">INDIRECT("Statistic!R"&amp;COUNTA(Statistic!$A:$A)-ROW()+1&amp;"C"&amp;COLUMN(),FALSE)</f>
        <v>39416</v>
      </c>
      <c r="B184" s="10">
        <f ca="1">INDIRECT("Statistic!R"&amp;COUNTA(Statistic!$A:$A)-ROW()+1&amp;"C"&amp;COLUMN(),FALSE)</f>
        <v>2.4200336700336701E-2</v>
      </c>
      <c r="C184" s="10">
        <f ca="1">INDIRECT("Statistic!R"&amp;COUNTA(Statistic!$A:$A)-ROW()+1&amp;"C"&amp;COLUMN(),FALSE)</f>
        <v>7.4074074074074077E-3</v>
      </c>
      <c r="D184" s="10">
        <f ca="1">INDIRECT("Statistic!R"&amp;COUNTA(Statistic!$A:$A)-ROW()+1&amp;"C"&amp;COLUMN(),FALSE)</f>
        <v>4.3512043512043521E-3</v>
      </c>
      <c r="E184" s="10">
        <f ca="1">INDIRECT("Statistic!R"&amp;COUNTA(Statistic!$A:$A)-ROW()+1&amp;"C"&amp;COLUMN(),FALSE)</f>
        <v>8.6195286195286189E-3</v>
      </c>
      <c r="F184" s="10">
        <f ca="1">INDIRECT("Statistic!R"&amp;COUNTA(Statistic!$A:$A)-ROW()+1&amp;"C"&amp;COLUMN(),FALSE)</f>
        <v>6.379585326953748E-3</v>
      </c>
      <c r="G184" s="10">
        <f ca="1">INDIRECT("Statistic!R"&amp;COUNTA(Statistic!$A:$A)-ROW()+1&amp;"C"&amp;COLUMN(),FALSE)</f>
        <v>8.0192165558019224E-2</v>
      </c>
      <c r="H184" s="10">
        <f ca="1">INDIRECT("Statistic!R"&amp;COUNTA(Statistic!$A:$A)-ROW()+1&amp;"C"&amp;COLUMN(),FALSE)</f>
        <v>1.2958532695374799E-2</v>
      </c>
      <c r="I184" s="10">
        <f ca="1">INDIRECT("Statistic!R"&amp;COUNTA(Statistic!$A:$A)-ROW()+1&amp;"C"&amp;COLUMN(),FALSE)</f>
        <v>5.0958062405430833E-2</v>
      </c>
      <c r="J184" s="10">
        <f ca="1">INDIRECT("Statistic!R"&amp;COUNTA(Statistic!$A:$A)-ROW()+1&amp;"C"&amp;COLUMN(),FALSE)</f>
        <v>2.7200577200577204E-2</v>
      </c>
      <c r="K184" s="10">
        <f ca="1">INDIRECT("Statistic!R"&amp;COUNTA(Statistic!$A:$A)-ROW()+1&amp;"C"&amp;COLUMN(),FALSE)</f>
        <v>1.0632642211589581E-3</v>
      </c>
      <c r="L184" s="10">
        <f ca="1">INDIRECT("Statistic!R"&amp;COUNTA(Statistic!$A:$A)-ROW()+1&amp;"C"&amp;COLUMN(),FALSE)</f>
        <v>1.0622412993509918E-2</v>
      </c>
      <c r="M184" s="10">
        <f ca="1">INDIRECT("Statistic!R"&amp;COUNTA(Statistic!$A:$A)-ROW()+1&amp;"C"&amp;COLUMN(),FALSE)</f>
        <v>9.3150698253394018E-2</v>
      </c>
      <c r="N184" s="10">
        <f ca="1">INDIRECT("Statistic!R"&amp;COUNTA(Statistic!$A:$A)-ROW()+1&amp;"C"&amp;COLUMN(),FALSE)</f>
        <v>8.0192165558019224E-2</v>
      </c>
      <c r="O184" s="10">
        <f ca="1">INDIRECT("Statistic!R"&amp;COUNTA(Statistic!$A:$A)-ROW()+1&amp;"C"&amp;COLUMN(),FALSE)</f>
        <v>0</v>
      </c>
      <c r="P184" s="10">
        <f ca="1">INDIRECT("Statistic!R"&amp;COUNTA(Statistic!$A:$A)-ROW()+1&amp;"C"&amp;COLUMN(),FALSE)</f>
        <v>3.985142270840223E-2</v>
      </c>
      <c r="Q184">
        <f ca="1">INDIRECT("Statistic!R"&amp;COUNTA(Statistic!$A:$A)-ROW()+1&amp;"C"&amp;COLUMN(),FALSE)</f>
        <v>2</v>
      </c>
      <c r="R184">
        <f ca="1">INDIRECT("Statistic!R"&amp;COUNTA(Statistic!$A:$A)-ROW()+1&amp;"C"&amp;COLUMN(),FALSE)</f>
        <v>31</v>
      </c>
      <c r="S184">
        <f ca="1">INDIRECT("Statistic!R"&amp;COUNTA(Statistic!$A:$A)-ROW()+1&amp;"C"&amp;COLUMN(),FALSE)</f>
        <v>39</v>
      </c>
      <c r="T184">
        <f ca="1">INDIRECT("Statistic!R"&amp;COUNTA(Statistic!$A:$A)-ROW()+1&amp;"C"&amp;COLUMN(),FALSE)</f>
        <v>27</v>
      </c>
      <c r="U184">
        <f ca="1">INDIRECT("Statistic!R"&amp;COUNTA(Statistic!$A:$A)-ROW()+1&amp;"C"&amp;COLUMN(),FALSE)</f>
        <v>32</v>
      </c>
      <c r="V184">
        <f ca="1">INDIRECT("Statistic!R"&amp;COUNTA(Statistic!$A:$A)-ROW()+1&amp;"C"&amp;COLUMN(),FALSE)</f>
        <v>1</v>
      </c>
      <c r="W184">
        <f ca="1">INDIRECT("Statistic!R"&amp;COUNTA(Statistic!$A:$A)-ROW()+1&amp;"C"&amp;COLUMN(),FALSE)</f>
        <v>9</v>
      </c>
    </row>
    <row r="185" spans="1:23" x14ac:dyDescent="0.25">
      <c r="A185" s="9">
        <f ca="1">INDIRECT("Statistic!R"&amp;COUNTA(Statistic!$A:$A)-ROW()+1&amp;"C"&amp;COLUMN(),FALSE)</f>
        <v>39423</v>
      </c>
      <c r="B185" s="10">
        <f ca="1">INDIRECT("Statistic!R"&amp;COUNTA(Statistic!$A:$A)-ROW()+1&amp;"C"&amp;COLUMN(),FALSE)</f>
        <v>2.1440536013400337E-3</v>
      </c>
      <c r="C185" s="10">
        <f ca="1">INDIRECT("Statistic!R"&amp;COUNTA(Statistic!$A:$A)-ROW()+1&amp;"C"&amp;COLUMN(),FALSE)</f>
        <v>1.9042581327691085E-2</v>
      </c>
      <c r="D185" s="10">
        <f ca="1">INDIRECT("Statistic!R"&amp;COUNTA(Statistic!$A:$A)-ROW()+1&amp;"C"&amp;COLUMN(),FALSE)</f>
        <v>8.5131540053207215E-3</v>
      </c>
      <c r="E185" s="10">
        <f ca="1">INDIRECT("Statistic!R"&amp;COUNTA(Statistic!$A:$A)-ROW()+1&amp;"C"&amp;COLUMN(),FALSE)</f>
        <v>7.4054482941020893E-3</v>
      </c>
      <c r="F185" s="10">
        <f ca="1">INDIRECT("Statistic!R"&amp;COUNTA(Statistic!$A:$A)-ROW()+1&amp;"C"&amp;COLUMN(),FALSE)</f>
        <v>3.2035175879396986E-3</v>
      </c>
      <c r="G185" s="10">
        <f ca="1">INDIRECT("Statistic!R"&amp;COUNTA(Statistic!$A:$A)-ROW()+1&amp;"C"&amp;COLUMN(),FALSE)</f>
        <v>6.407035175879397E-2</v>
      </c>
      <c r="H185" s="10">
        <f ca="1">INDIRECT("Statistic!R"&amp;COUNTA(Statistic!$A:$A)-ROW()+1&amp;"C"&amp;COLUMN(),FALSE)</f>
        <v>2.057908590571907E-2</v>
      </c>
      <c r="I185" s="10">
        <f ca="1">INDIRECT("Statistic!R"&amp;COUNTA(Statistic!$A:$A)-ROW()+1&amp;"C"&amp;COLUMN(),FALSE)</f>
        <v>4.0308754816393629E-2</v>
      </c>
      <c r="J185" s="10">
        <f ca="1">INDIRECT("Statistic!R"&amp;COUNTA(Statistic!$A:$A)-ROW()+1&amp;"C"&amp;COLUMN(),FALSE)</f>
        <v>2.7063890882986361E-2</v>
      </c>
      <c r="K185" s="10">
        <f ca="1">INDIRECT("Statistic!R"&amp;COUNTA(Statistic!$A:$A)-ROW()+1&amp;"C"&amp;COLUMN(),FALSE)</f>
        <v>1.0768126346015793E-3</v>
      </c>
      <c r="L185" s="10">
        <f ca="1">INDIRECT("Statistic!R"&amp;COUNTA(Statistic!$A:$A)-ROW()+1&amp;"C"&amp;COLUMN(),FALSE)</f>
        <v>1.0569363043171106E-2</v>
      </c>
      <c r="M185" s="10">
        <f ca="1">INDIRECT("Statistic!R"&amp;COUNTA(Statistic!$A:$A)-ROW()+1&amp;"C"&amp;COLUMN(),FALSE)</f>
        <v>8.4649437664513036E-2</v>
      </c>
      <c r="N185" s="10">
        <f ca="1">INDIRECT("Statistic!R"&amp;COUNTA(Statistic!$A:$A)-ROW()+1&amp;"C"&amp;COLUMN(),FALSE)</f>
        <v>9.7386934673366829E-2</v>
      </c>
      <c r="O185" s="10">
        <f ca="1">INDIRECT("Statistic!R"&amp;COUNTA(Statistic!$A:$A)-ROW()+1&amp;"C"&amp;COLUMN(),FALSE)</f>
        <v>0</v>
      </c>
      <c r="P185" s="10">
        <f ca="1">INDIRECT("Statistic!R"&amp;COUNTA(Statistic!$A:$A)-ROW()+1&amp;"C"&amp;COLUMN(),FALSE)</f>
        <v>4.3487708269990814E-2</v>
      </c>
      <c r="Q185">
        <f ca="1">INDIRECT("Statistic!R"&amp;COUNTA(Statistic!$A:$A)-ROW()+1&amp;"C"&amp;COLUMN(),FALSE)</f>
        <v>46</v>
      </c>
      <c r="R185">
        <f ca="1">INDIRECT("Statistic!R"&amp;COUNTA(Statistic!$A:$A)-ROW()+1&amp;"C"&amp;COLUMN(),FALSE)</f>
        <v>8</v>
      </c>
      <c r="S185">
        <f ca="1">INDIRECT("Statistic!R"&amp;COUNTA(Statistic!$A:$A)-ROW()+1&amp;"C"&amp;COLUMN(),FALSE)</f>
        <v>27</v>
      </c>
      <c r="T185">
        <f ca="1">INDIRECT("Statistic!R"&amp;COUNTA(Statistic!$A:$A)-ROW()+1&amp;"C"&amp;COLUMN(),FALSE)</f>
        <v>30</v>
      </c>
      <c r="U185">
        <f ca="1">INDIRECT("Statistic!R"&amp;COUNTA(Statistic!$A:$A)-ROW()+1&amp;"C"&amp;COLUMN(),FALSE)</f>
        <v>42</v>
      </c>
      <c r="V185">
        <f ca="1">INDIRECT("Statistic!R"&amp;COUNTA(Statistic!$A:$A)-ROW()+1&amp;"C"&amp;COLUMN(),FALSE)</f>
        <v>5</v>
      </c>
      <c r="W185">
        <f ca="1">INDIRECT("Statistic!R"&amp;COUNTA(Statistic!$A:$A)-ROW()+1&amp;"C"&amp;COLUMN(),FALSE)</f>
        <v>8</v>
      </c>
    </row>
    <row r="186" spans="1:23" x14ac:dyDescent="0.25">
      <c r="A186" s="9">
        <f ca="1">INDIRECT("Statistic!R"&amp;COUNTA(Statistic!$A:$A)-ROW()+1&amp;"C"&amp;COLUMN(),FALSE)</f>
        <v>39430</v>
      </c>
      <c r="B186" s="10">
        <f ca="1">INDIRECT("Statistic!R"&amp;COUNTA(Statistic!$A:$A)-ROW()+1&amp;"C"&amp;COLUMN(),FALSE)</f>
        <v>2.1999999999999999E-2</v>
      </c>
      <c r="C186" s="10">
        <f ca="1">INDIRECT("Statistic!R"&amp;COUNTA(Statistic!$A:$A)-ROW()+1&amp;"C"&amp;COLUMN(),FALSE)</f>
        <v>4.2105263157894736E-3</v>
      </c>
      <c r="D186" s="10">
        <f ca="1">INDIRECT("Statistic!R"&amp;COUNTA(Statistic!$A:$A)-ROW()+1&amp;"C"&amp;COLUMN(),FALSE)</f>
        <v>4.2500000000000003E-3</v>
      </c>
      <c r="E186" s="10">
        <f ca="1">INDIRECT("Statistic!R"&amp;COUNTA(Statistic!$A:$A)-ROW()+1&amp;"C"&amp;COLUMN(),FALSE)</f>
        <v>1.257142857142857E-2</v>
      </c>
      <c r="F186" s="10">
        <f ca="1">INDIRECT("Statistic!R"&amp;COUNTA(Statistic!$A:$A)-ROW()+1&amp;"C"&amp;COLUMN(),FALSE)</f>
        <v>1.26E-2</v>
      </c>
      <c r="G186" s="10">
        <f ca="1">INDIRECT("Statistic!R"&amp;COUNTA(Statistic!$A:$A)-ROW()+1&amp;"C"&amp;COLUMN(),FALSE)</f>
        <v>7.9114583333333335E-2</v>
      </c>
      <c r="H186" s="10">
        <f ca="1">INDIRECT("Statistic!R"&amp;COUNTA(Statistic!$A:$A)-ROW()+1&amp;"C"&amp;COLUMN(),FALSE)</f>
        <v>6.1935483870967742E-2</v>
      </c>
      <c r="I186" s="10">
        <f ca="1">INDIRECT("Statistic!R"&amp;COUNTA(Statistic!$A:$A)-ROW()+1&amp;"C"&amp;COLUMN(),FALSE)</f>
        <v>5.5631954887218046E-2</v>
      </c>
      <c r="J186" s="10">
        <f ca="1">INDIRECT("Statistic!R"&amp;COUNTA(Statistic!$A:$A)-ROW()+1&amp;"C"&amp;COLUMN(),FALSE)</f>
        <v>2.9000000000000001E-2</v>
      </c>
      <c r="K186" s="10">
        <f ca="1">INDIRECT("Statistic!R"&amp;COUNTA(Statistic!$A:$A)-ROW()+1&amp;"C"&amp;COLUMN(),FALSE)</f>
        <v>1.0555555555555555E-3</v>
      </c>
      <c r="L186" s="10">
        <f ca="1">INDIRECT("Statistic!R"&amp;COUNTA(Statistic!$A:$A)-ROW()+1&amp;"C"&amp;COLUMN(),FALSE)</f>
        <v>1.0451838583535489E-2</v>
      </c>
      <c r="M186" s="10">
        <f ca="1">INDIRECT("Statistic!R"&amp;COUNTA(Statistic!$A:$A)-ROW()+1&amp;"C"&amp;COLUMN(),FALSE)</f>
        <v>0.14105006720430108</v>
      </c>
      <c r="N186" s="10">
        <f ca="1">INDIRECT("Statistic!R"&amp;COUNTA(Statistic!$A:$A)-ROW()+1&amp;"C"&amp;COLUMN(),FALSE)</f>
        <v>9.9450000000000011E-2</v>
      </c>
      <c r="O186" s="10">
        <f ca="1">INDIRECT("Statistic!R"&amp;COUNTA(Statistic!$A:$A)-ROW()+1&amp;"C"&amp;COLUMN(),FALSE)</f>
        <v>0</v>
      </c>
      <c r="P186" s="10">
        <f ca="1">INDIRECT("Statistic!R"&amp;COUNTA(Statistic!$A:$A)-ROW()+1&amp;"C"&amp;COLUMN(),FALSE)</f>
        <v>4.7115213060040816E-2</v>
      </c>
      <c r="Q186">
        <f ca="1">INDIRECT("Statistic!R"&amp;COUNTA(Statistic!$A:$A)-ROW()+1&amp;"C"&amp;COLUMN(),FALSE)</f>
        <v>3</v>
      </c>
      <c r="R186">
        <f ca="1">INDIRECT("Statistic!R"&amp;COUNTA(Statistic!$A:$A)-ROW()+1&amp;"C"&amp;COLUMN(),FALSE)</f>
        <v>39</v>
      </c>
      <c r="S186">
        <f ca="1">INDIRECT("Statistic!R"&amp;COUNTA(Statistic!$A:$A)-ROW()+1&amp;"C"&amp;COLUMN(),FALSE)</f>
        <v>36</v>
      </c>
      <c r="T186">
        <f ca="1">INDIRECT("Statistic!R"&amp;COUNTA(Statistic!$A:$A)-ROW()+1&amp;"C"&amp;COLUMN(),FALSE)</f>
        <v>21</v>
      </c>
      <c r="U186">
        <f ca="1">INDIRECT("Statistic!R"&amp;COUNTA(Statistic!$A:$A)-ROW()+1&amp;"C"&amp;COLUMN(),FALSE)</f>
        <v>20</v>
      </c>
      <c r="V186">
        <f ca="1">INDIRECT("Statistic!R"&amp;COUNTA(Statistic!$A:$A)-ROW()+1&amp;"C"&amp;COLUMN(),FALSE)</f>
        <v>3</v>
      </c>
      <c r="W186">
        <f ca="1">INDIRECT("Statistic!R"&amp;COUNTA(Statistic!$A:$A)-ROW()+1&amp;"C"&amp;COLUMN(),FALSE)</f>
        <v>6</v>
      </c>
    </row>
    <row r="187" spans="1:23" x14ac:dyDescent="0.25">
      <c r="A187" s="9">
        <f ca="1">INDIRECT("Statistic!R"&amp;COUNTA(Statistic!$A:$A)-ROW()+1&amp;"C"&amp;COLUMN(),FALSE)</f>
        <v>39437</v>
      </c>
      <c r="B187" s="10">
        <f ca="1">INDIRECT("Statistic!R"&amp;COUNTA(Statistic!$A:$A)-ROW()+1&amp;"C"&amp;COLUMN(),FALSE)</f>
        <v>1.3616129876931135E-2</v>
      </c>
      <c r="C187" s="10">
        <f ca="1">INDIRECT("Statistic!R"&amp;COUNTA(Statistic!$A:$A)-ROW()+1&amp;"C"&amp;COLUMN(),FALSE)</f>
        <v>8.379156847342235E-3</v>
      </c>
      <c r="D187" s="10">
        <f ca="1">INDIRECT("Statistic!R"&amp;COUNTA(Statistic!$A:$A)-ROW()+1&amp;"C"&amp;COLUMN(),FALSE)</f>
        <v>8.6838534599728637E-3</v>
      </c>
      <c r="E187" s="10">
        <f ca="1">INDIRECT("Statistic!R"&amp;COUNTA(Statistic!$A:$A)-ROW()+1&amp;"C"&amp;COLUMN(),FALSE)</f>
        <v>9.3445814406229732E-3</v>
      </c>
      <c r="F187" s="10">
        <f ca="1">INDIRECT("Statistic!R"&amp;COUNTA(Statistic!$A:$A)-ROW()+1&amp;"C"&amp;COLUMN(),FALSE)</f>
        <v>2.0848140251125327E-3</v>
      </c>
      <c r="G187" s="10">
        <f ca="1">INDIRECT("Statistic!R"&amp;COUNTA(Statistic!$A:$A)-ROW()+1&amp;"C"&amp;COLUMN(),FALSE)</f>
        <v>0.1091044776119403</v>
      </c>
      <c r="H187" s="10">
        <f ca="1">INDIRECT("Statistic!R"&amp;COUNTA(Statistic!$A:$A)-ROW()+1&amp;"C"&amp;COLUMN(),FALSE)</f>
        <v>3.5635774615295615E-2</v>
      </c>
      <c r="I187" s="10">
        <f ca="1">INDIRECT("Statistic!R"&amp;COUNTA(Statistic!$A:$A)-ROW()+1&amp;"C"&amp;COLUMN(),FALSE)</f>
        <v>4.2108535649981745E-2</v>
      </c>
      <c r="J187" s="10">
        <f ca="1">INDIRECT("Statistic!R"&amp;COUNTA(Statistic!$A:$A)-ROW()+1&amp;"C"&amp;COLUMN(),FALSE)</f>
        <v>2.8855721393034824E-2</v>
      </c>
      <c r="K187" s="10">
        <f ca="1">INDIRECT("Statistic!R"&amp;COUNTA(Statistic!$A:$A)-ROW()+1&amp;"C"&amp;COLUMN(),FALSE)</f>
        <v>1.0447761194029852E-3</v>
      </c>
      <c r="L187" s="10">
        <f ca="1">INDIRECT("Statistic!R"&amp;COUNTA(Statistic!$A:$A)-ROW()+1&amp;"C"&amp;COLUMN(),FALSE)</f>
        <v>1.0381291912340052E-2</v>
      </c>
      <c r="M187" s="10">
        <f ca="1">INDIRECT("Statistic!R"&amp;COUNTA(Statistic!$A:$A)-ROW()+1&amp;"C"&amp;COLUMN(),FALSE)</f>
        <v>0.14474025222723591</v>
      </c>
      <c r="N187" s="10">
        <f ca="1">INDIRECT("Statistic!R"&amp;COUNTA(Statistic!$A:$A)-ROW()+1&amp;"C"&amp;COLUMN(),FALSE)</f>
        <v>0.1091044776119403</v>
      </c>
      <c r="O187" s="10">
        <f ca="1">INDIRECT("Statistic!R"&amp;COUNTA(Statistic!$A:$A)-ROW()+1&amp;"C"&amp;COLUMN(),FALSE)</f>
        <v>0</v>
      </c>
      <c r="P187" s="10">
        <f ca="1">INDIRECT("Statistic!R"&amp;COUNTA(Statistic!$A:$A)-ROW()+1&amp;"C"&amp;COLUMN(),FALSE)</f>
        <v>4.514999870476321E-2</v>
      </c>
      <c r="Q187">
        <f ca="1">INDIRECT("Statistic!R"&amp;COUNTA(Statistic!$A:$A)-ROW()+1&amp;"C"&amp;COLUMN(),FALSE)</f>
        <v>15</v>
      </c>
      <c r="R187">
        <f ca="1">INDIRECT("Statistic!R"&amp;COUNTA(Statistic!$A:$A)-ROW()+1&amp;"C"&amp;COLUMN(),FALSE)</f>
        <v>29</v>
      </c>
      <c r="S187">
        <f ca="1">INDIRECT("Statistic!R"&amp;COUNTA(Statistic!$A:$A)-ROW()+1&amp;"C"&amp;COLUMN(),FALSE)</f>
        <v>27</v>
      </c>
      <c r="T187">
        <f ca="1">INDIRECT("Statistic!R"&amp;COUNTA(Statistic!$A:$A)-ROW()+1&amp;"C"&amp;COLUMN(),FALSE)</f>
        <v>25</v>
      </c>
      <c r="U187">
        <f ca="1">INDIRECT("Statistic!R"&amp;COUNTA(Statistic!$A:$A)-ROW()+1&amp;"C"&amp;COLUMN(),FALSE)</f>
        <v>48</v>
      </c>
      <c r="V187">
        <f ca="1">INDIRECT("Statistic!R"&amp;COUNTA(Statistic!$A:$A)-ROW()+1&amp;"C"&amp;COLUMN(),FALSE)</f>
        <v>1</v>
      </c>
      <c r="W187">
        <f ca="1">INDIRECT("Statistic!R"&amp;COUNTA(Statistic!$A:$A)-ROW()+1&amp;"C"&amp;COLUMN(),FALSE)</f>
        <v>7</v>
      </c>
    </row>
    <row r="188" spans="1:23" x14ac:dyDescent="0.25">
      <c r="A188" s="9">
        <f ca="1">INDIRECT("Statistic!R"&amp;COUNTA(Statistic!$A:$A)-ROW()+1&amp;"C"&amp;COLUMN(),FALSE)</f>
        <v>39444</v>
      </c>
      <c r="B188" s="10">
        <f ca="1">INDIRECT("Statistic!R"&amp;COUNTA(Statistic!$A:$A)-ROW()+1&amp;"C"&amp;COLUMN(),FALSE)</f>
        <v>4.2432814710042432E-3</v>
      </c>
      <c r="C188" s="10">
        <f ca="1">INDIRECT("Statistic!R"&amp;COUNTA(Statistic!$A:$A)-ROW()+1&amp;"C"&amp;COLUMN(),FALSE)</f>
        <v>1.8596642272922945E-2</v>
      </c>
      <c r="D188" s="10">
        <f ca="1">INDIRECT("Statistic!R"&amp;COUNTA(Statistic!$A:$A)-ROW()+1&amp;"C"&amp;COLUMN(),FALSE)</f>
        <v>4.2432814710042432E-3</v>
      </c>
      <c r="E188" s="10">
        <f ca="1">INDIRECT("Statistic!R"&amp;COUNTA(Statistic!$A:$A)-ROW()+1&amp;"C"&amp;COLUMN(),FALSE)</f>
        <v>1.3729372937293731E-2</v>
      </c>
      <c r="F188" s="10">
        <f ca="1">INDIRECT("Statistic!R"&amp;COUNTA(Statistic!$A:$A)-ROW()+1&amp;"C"&amp;COLUMN(),FALSE)</f>
        <v>1.6773442050087361E-2</v>
      </c>
      <c r="G188" s="10">
        <f ca="1">INDIRECT("Statistic!R"&amp;COUNTA(Statistic!$A:$A)-ROW()+1&amp;"C"&amp;COLUMN(),FALSE)</f>
        <v>2.2783528352835286E-2</v>
      </c>
      <c r="H188" s="10">
        <f ca="1">INDIRECT("Statistic!R"&amp;COUNTA(Statistic!$A:$A)-ROW()+1&amp;"C"&amp;COLUMN(),FALSE)</f>
        <v>5.3313023610053314E-2</v>
      </c>
      <c r="I188" s="10">
        <f ca="1">INDIRECT("Statistic!R"&amp;COUNTA(Statistic!$A:$A)-ROW()+1&amp;"C"&amp;COLUMN(),FALSE)</f>
        <v>5.7586020202312529E-2</v>
      </c>
      <c r="J188" s="10">
        <f ca="1">INDIRECT("Statistic!R"&amp;COUNTA(Statistic!$A:$A)-ROW()+1&amp;"C"&amp;COLUMN(),FALSE)</f>
        <v>2.8712871287128714E-2</v>
      </c>
      <c r="K188" s="10">
        <f ca="1">INDIRECT("Statistic!R"&amp;COUNTA(Statistic!$A:$A)-ROW()+1&amp;"C"&amp;COLUMN(),FALSE)</f>
        <v>7.8403779464240831E-4</v>
      </c>
      <c r="L188" s="10">
        <f ca="1">INDIRECT("Statistic!R"&amp;COUNTA(Statistic!$A:$A)-ROW()+1&amp;"C"&amp;COLUMN(),FALSE)</f>
        <v>1.0463497177148715E-2</v>
      </c>
      <c r="M188" s="10">
        <f ca="1">INDIRECT("Statistic!R"&amp;COUNTA(Statistic!$A:$A)-ROW()+1&amp;"C"&amp;COLUMN(),FALSE)</f>
        <v>7.6096551962888601E-2</v>
      </c>
      <c r="N188" s="10">
        <f ca="1">INDIRECT("Statistic!R"&amp;COUNTA(Statistic!$A:$A)-ROW()+1&amp;"C"&amp;COLUMN(),FALSE)</f>
        <v>0.10364440699389088</v>
      </c>
      <c r="O188" s="10">
        <f ca="1">INDIRECT("Statistic!R"&amp;COUNTA(Statistic!$A:$A)-ROW()+1&amp;"C"&amp;COLUMN(),FALSE)</f>
        <v>0</v>
      </c>
      <c r="P188" s="10">
        <f ca="1">INDIRECT("Statistic!R"&amp;COUNTA(Statistic!$A:$A)-ROW()+1&amp;"C"&amp;COLUMN(),FALSE)</f>
        <v>4.3678637509604108E-2</v>
      </c>
      <c r="Q188">
        <f ca="1">INDIRECT("Statistic!R"&amp;COUNTA(Statistic!$A:$A)-ROW()+1&amp;"C"&amp;COLUMN(),FALSE)</f>
        <v>37</v>
      </c>
      <c r="R188">
        <f ca="1">INDIRECT("Statistic!R"&amp;COUNTA(Statistic!$A:$A)-ROW()+1&amp;"C"&amp;COLUMN(),FALSE)</f>
        <v>9</v>
      </c>
      <c r="S188">
        <f ca="1">INDIRECT("Statistic!R"&amp;COUNTA(Statistic!$A:$A)-ROW()+1&amp;"C"&amp;COLUMN(),FALSE)</f>
        <v>37</v>
      </c>
      <c r="T188">
        <f ca="1">INDIRECT("Statistic!R"&amp;COUNTA(Statistic!$A:$A)-ROW()+1&amp;"C"&amp;COLUMN(),FALSE)</f>
        <v>14</v>
      </c>
      <c r="U188">
        <f ca="1">INDIRECT("Statistic!R"&amp;COUNTA(Statistic!$A:$A)-ROW()+1&amp;"C"&amp;COLUMN(),FALSE)</f>
        <v>11</v>
      </c>
      <c r="V188">
        <f ca="1">INDIRECT("Statistic!R"&amp;COUNTA(Statistic!$A:$A)-ROW()+1&amp;"C"&amp;COLUMN(),FALSE)</f>
        <v>9</v>
      </c>
      <c r="W188">
        <f ca="1">INDIRECT("Statistic!R"&amp;COUNTA(Statistic!$A:$A)-ROW()+1&amp;"C"&amp;COLUMN(),FALSE)</f>
        <v>6</v>
      </c>
    </row>
    <row r="189" spans="1:23" x14ac:dyDescent="0.25">
      <c r="A189" s="9">
        <f ca="1">INDIRECT("Statistic!R"&amp;COUNTA(Statistic!$A:$A)-ROW()+1&amp;"C"&amp;COLUMN(),FALSE)</f>
        <v>39451</v>
      </c>
      <c r="B189" s="10">
        <f ca="1">INDIRECT("Statistic!R"&amp;COUNTA(Statistic!$A:$A)-ROW()+1&amp;"C"&amp;COLUMN(),FALSE)</f>
        <v>1.0321369927281256E-2</v>
      </c>
      <c r="C189" s="10">
        <f ca="1">INDIRECT("Statistic!R"&amp;COUNTA(Statistic!$A:$A)-ROW()+1&amp;"C"&amp;COLUMN(),FALSE)</f>
        <v>1.0246305418719213E-2</v>
      </c>
      <c r="D189" s="10">
        <f ca="1">INDIRECT("Statistic!R"&amp;COUNTA(Statistic!$A:$A)-ROW()+1&amp;"C"&amp;COLUMN(),FALSE)</f>
        <v>1.4778325123152709E-2</v>
      </c>
      <c r="E189" s="10">
        <f ca="1">INDIRECT("Statistic!R"&amp;COUNTA(Statistic!$A:$A)-ROW()+1&amp;"C"&amp;COLUMN(),FALSE)</f>
        <v>3.1034482758620688E-3</v>
      </c>
      <c r="F189" s="10">
        <f ca="1">INDIRECT("Statistic!R"&amp;COUNTA(Statistic!$A:$A)-ROW()+1&amp;"C"&amp;COLUMN(),FALSE)</f>
        <v>2.0600089565606806E-2</v>
      </c>
      <c r="G189" s="10">
        <f ca="1">INDIRECT("Statistic!R"&amp;COUNTA(Statistic!$A:$A)-ROW()+1&amp;"C"&amp;COLUMN(),FALSE)</f>
        <v>8.0426259173620188E-2</v>
      </c>
      <c r="H189" s="10">
        <f ca="1">INDIRECT("Statistic!R"&amp;COUNTA(Statistic!$A:$A)-ROW()+1&amp;"C"&amp;COLUMN(),FALSE)</f>
        <v>0.10816476260350068</v>
      </c>
      <c r="I189" s="10">
        <f ca="1">INDIRECT("Statistic!R"&amp;COUNTA(Statistic!$A:$A)-ROW()+1&amp;"C"&amp;COLUMN(),FALSE)</f>
        <v>5.9049538310622054E-2</v>
      </c>
      <c r="J189" s="10">
        <f ca="1">INDIRECT("Statistic!R"&amp;COUNTA(Statistic!$A:$A)-ROW()+1&amp;"C"&amp;COLUMN(),FALSE)</f>
        <v>2.8571428571428571E-2</v>
      </c>
      <c r="K189" s="10">
        <f ca="1">INDIRECT("Statistic!R"&amp;COUNTA(Statistic!$A:$A)-ROW()+1&amp;"C"&amp;COLUMN(),FALSE)</f>
        <v>1.0399562123700056E-3</v>
      </c>
      <c r="L189" s="10">
        <f ca="1">INDIRECT("Statistic!R"&amp;COUNTA(Statistic!$A:$A)-ROW()+1&amp;"C"&amp;COLUMN(),FALSE)</f>
        <v>1.041162754850208E-2</v>
      </c>
      <c r="M189" s="10">
        <f ca="1">INDIRECT("Statistic!R"&amp;COUNTA(Statistic!$A:$A)-ROW()+1&amp;"C"&amp;COLUMN(),FALSE)</f>
        <v>0.18859102177712087</v>
      </c>
      <c r="N189" s="10">
        <f ca="1">INDIRECT("Statistic!R"&amp;COUNTA(Statistic!$A:$A)-ROW()+1&amp;"C"&amp;COLUMN(),FALSE)</f>
        <v>0.10816476260350068</v>
      </c>
      <c r="O189" s="10">
        <f ca="1">INDIRECT("Statistic!R"&amp;COUNTA(Statistic!$A:$A)-ROW()+1&amp;"C"&amp;COLUMN(),FALSE)</f>
        <v>0</v>
      </c>
      <c r="P189" s="10">
        <f ca="1">INDIRECT("Statistic!R"&amp;COUNTA(Statistic!$A:$A)-ROW()+1&amp;"C"&amp;COLUMN(),FALSE)</f>
        <v>4.7647283986199301E-2</v>
      </c>
      <c r="Q189">
        <f ca="1">INDIRECT("Statistic!R"&amp;COUNTA(Statistic!$A:$A)-ROW()+1&amp;"C"&amp;COLUMN(),FALSE)</f>
        <v>23</v>
      </c>
      <c r="R189">
        <f ca="1">INDIRECT("Statistic!R"&amp;COUNTA(Statistic!$A:$A)-ROW()+1&amp;"C"&amp;COLUMN(),FALSE)</f>
        <v>24</v>
      </c>
      <c r="S189">
        <f ca="1">INDIRECT("Statistic!R"&amp;COUNTA(Statistic!$A:$A)-ROW()+1&amp;"C"&amp;COLUMN(),FALSE)</f>
        <v>11</v>
      </c>
      <c r="T189">
        <f ca="1">INDIRECT("Statistic!R"&amp;COUNTA(Statistic!$A:$A)-ROW()+1&amp;"C"&amp;COLUMN(),FALSE)</f>
        <v>44</v>
      </c>
      <c r="U189">
        <f ca="1">INDIRECT("Statistic!R"&amp;COUNTA(Statistic!$A:$A)-ROW()+1&amp;"C"&amp;COLUMN(),FALSE)</f>
        <v>8</v>
      </c>
      <c r="V189">
        <f ca="1">INDIRECT("Statistic!R"&amp;COUNTA(Statistic!$A:$A)-ROW()+1&amp;"C"&amp;COLUMN(),FALSE)</f>
        <v>4</v>
      </c>
      <c r="W189">
        <f ca="1">INDIRECT("Statistic!R"&amp;COUNTA(Statistic!$A:$A)-ROW()+1&amp;"C"&amp;COLUMN(),FALSE)</f>
        <v>1</v>
      </c>
    </row>
    <row r="190" spans="1:23" x14ac:dyDescent="0.25">
      <c r="A190" s="9">
        <f ca="1">INDIRECT("Statistic!R"&amp;COUNTA(Statistic!$A:$A)-ROW()+1&amp;"C"&amp;COLUMN(),FALSE)</f>
        <v>39458</v>
      </c>
      <c r="B190" s="10">
        <f ca="1">INDIRECT("Statistic!R"&amp;COUNTA(Statistic!$A:$A)-ROW()+1&amp;"C"&amp;COLUMN(),FALSE)</f>
        <v>6.1497326203208552E-3</v>
      </c>
      <c r="C190" s="10">
        <f ca="1">INDIRECT("Statistic!R"&amp;COUNTA(Statistic!$A:$A)-ROW()+1&amp;"C"&amp;COLUMN(),FALSE)</f>
        <v>1.182382500738989E-3</v>
      </c>
      <c r="D190" s="10">
        <f ca="1">INDIRECT("Statistic!R"&amp;COUNTA(Statistic!$A:$A)-ROW()+1&amp;"C"&amp;COLUMN(),FALSE)</f>
        <v>1.0249554367201425E-2</v>
      </c>
      <c r="E190" s="10">
        <f ca="1">INDIRECT("Statistic!R"&amp;COUNTA(Statistic!$A:$A)-ROW()+1&amp;"C"&amp;COLUMN(),FALSE)</f>
        <v>1.7499999999999998E-2</v>
      </c>
      <c r="F190" s="10">
        <f ca="1">INDIRECT("Statistic!R"&amp;COUNTA(Statistic!$A:$A)-ROW()+1&amp;"C"&amp;COLUMN(),FALSE)</f>
        <v>2.8431372549019607E-2</v>
      </c>
      <c r="G190" s="10">
        <f ca="1">INDIRECT("Statistic!R"&amp;COUNTA(Statistic!$A:$A)-ROW()+1&amp;"C"&amp;COLUMN(),FALSE)</f>
        <v>4.549632352941177E-2</v>
      </c>
      <c r="H190" s="10">
        <f ca="1">INDIRECT("Statistic!R"&amp;COUNTA(Statistic!$A:$A)-ROW()+1&amp;"C"&amp;COLUMN(),FALSE)</f>
        <v>9.2795257637938902E-2</v>
      </c>
      <c r="I190" s="10">
        <f ca="1">INDIRECT("Statistic!R"&amp;COUNTA(Statistic!$A:$A)-ROW()+1&amp;"C"&amp;COLUMN(),FALSE)</f>
        <v>6.3513042037280878E-2</v>
      </c>
      <c r="J190" s="10">
        <f ca="1">INDIRECT("Statistic!R"&amp;COUNTA(Statistic!$A:$A)-ROW()+1&amp;"C"&amp;COLUMN(),FALSE)</f>
        <v>2.8431372549019607E-2</v>
      </c>
      <c r="K190" s="10">
        <f ca="1">INDIRECT("Statistic!R"&amp;COUNTA(Statistic!$A:$A)-ROW()+1&amp;"C"&amp;COLUMN(),FALSE)</f>
        <v>1.0270774976657328E-3</v>
      </c>
      <c r="L190" s="10">
        <f ca="1">INDIRECT("Statistic!R"&amp;COUNTA(Statistic!$A:$A)-ROW()+1&amp;"C"&amp;COLUMN(),FALSE)</f>
        <v>1.0318402376574781E-2</v>
      </c>
      <c r="M190" s="10">
        <f ca="1">INDIRECT("Statistic!R"&amp;COUNTA(Statistic!$A:$A)-ROW()+1&amp;"C"&amp;COLUMN(),FALSE)</f>
        <v>0.13829158116735069</v>
      </c>
      <c r="N190" s="10">
        <f ca="1">INDIRECT("Statistic!R"&amp;COUNTA(Statistic!$A:$A)-ROW()+1&amp;"C"&amp;COLUMN(),FALSE)</f>
        <v>9.9961553248750473E-2</v>
      </c>
      <c r="O190" s="10">
        <f ca="1">INDIRECT("Statistic!R"&amp;COUNTA(Statistic!$A:$A)-ROW()+1&amp;"C"&amp;COLUMN(),FALSE)</f>
        <v>0</v>
      </c>
      <c r="P190" s="10">
        <f ca="1">INDIRECT("Statistic!R"&amp;COUNTA(Statistic!$A:$A)-ROW()+1&amp;"C"&amp;COLUMN(),FALSE)</f>
        <v>4.4707488677131813E-2</v>
      </c>
      <c r="Q190">
        <f ca="1">INDIRECT("Statistic!R"&amp;COUNTA(Statistic!$A:$A)-ROW()+1&amp;"C"&amp;COLUMN(),FALSE)</f>
        <v>36</v>
      </c>
      <c r="R190">
        <f ca="1">INDIRECT("Statistic!R"&amp;COUNTA(Statistic!$A:$A)-ROW()+1&amp;"C"&amp;COLUMN(),FALSE)</f>
        <v>48</v>
      </c>
      <c r="S190">
        <f ca="1">INDIRECT("Statistic!R"&amp;COUNTA(Statistic!$A:$A)-ROW()+1&amp;"C"&amp;COLUMN(),FALSE)</f>
        <v>23</v>
      </c>
      <c r="T190">
        <f ca="1">INDIRECT("Statistic!R"&amp;COUNTA(Statistic!$A:$A)-ROW()+1&amp;"C"&amp;COLUMN(),FALSE)</f>
        <v>8</v>
      </c>
      <c r="U190">
        <f ca="1">INDIRECT("Statistic!R"&amp;COUNTA(Statistic!$A:$A)-ROW()+1&amp;"C"&amp;COLUMN(),FALSE)</f>
        <v>1</v>
      </c>
      <c r="V190">
        <f ca="1">INDIRECT("Statistic!R"&amp;COUNTA(Statistic!$A:$A)-ROW()+1&amp;"C"&amp;COLUMN(),FALSE)</f>
        <v>5</v>
      </c>
      <c r="W190">
        <f ca="1">INDIRECT("Statistic!R"&amp;COUNTA(Statistic!$A:$A)-ROW()+1&amp;"C"&amp;COLUMN(),FALSE)</f>
        <v>2</v>
      </c>
    </row>
    <row r="191" spans="1:23" x14ac:dyDescent="0.25">
      <c r="A191" s="9">
        <f ca="1">INDIRECT("Statistic!R"&amp;COUNTA(Statistic!$A:$A)-ROW()+1&amp;"C"&amp;COLUMN(),FALSE)</f>
        <v>39465</v>
      </c>
      <c r="B191" s="10">
        <f ca="1">INDIRECT("Statistic!R"&amp;COUNTA(Statistic!$A:$A)-ROW()+1&amp;"C"&amp;COLUMN(),FALSE)</f>
        <v>1.3286875725900118E-2</v>
      </c>
      <c r="C191" s="10">
        <f ca="1">INDIRECT("Statistic!R"&amp;COUNTA(Statistic!$A:$A)-ROW()+1&amp;"C"&amp;COLUMN(),FALSE)</f>
        <v>1.4417344173441734E-2</v>
      </c>
      <c r="D191" s="10">
        <f ca="1">INDIRECT("Statistic!R"&amp;COUNTA(Statistic!$A:$A)-ROW()+1&amp;"C"&amp;COLUMN(),FALSE)</f>
        <v>1.5270413573700955E-2</v>
      </c>
      <c r="E191" s="10">
        <f ca="1">INDIRECT("Statistic!R"&amp;COUNTA(Statistic!$A:$A)-ROW()+1&amp;"C"&amp;COLUMN(),FALSE)</f>
        <v>1.0298102981029809E-2</v>
      </c>
      <c r="F191" s="10">
        <f ca="1">INDIRECT("Statistic!R"&amp;COUNTA(Statistic!$A:$A)-ROW()+1&amp;"C"&amp;COLUMN(),FALSE)</f>
        <v>2.2299651567944251E-3</v>
      </c>
      <c r="G191" s="10">
        <f ca="1">INDIRECT("Statistic!R"&amp;COUNTA(Statistic!$A:$A)-ROW()+1&amp;"C"&amp;COLUMN(),FALSE)</f>
        <v>1.5077605321507762E-2</v>
      </c>
      <c r="H191" s="10">
        <f ca="1">INDIRECT("Statistic!R"&amp;COUNTA(Statistic!$A:$A)-ROW()+1&amp;"C"&amp;COLUMN(),FALSE)</f>
        <v>2.7439024390243903E-2</v>
      </c>
      <c r="I191" s="10">
        <f ca="1">INDIRECT("Statistic!R"&amp;COUNTA(Statistic!$A:$A)-ROW()+1&amp;"C"&amp;COLUMN(),FALSE)</f>
        <v>5.5502701610867046E-2</v>
      </c>
      <c r="J191" s="10">
        <f ca="1">INDIRECT("Statistic!R"&amp;COUNTA(Statistic!$A:$A)-ROW()+1&amp;"C"&amp;COLUMN(),FALSE)</f>
        <v>2.5293586269196026E-2</v>
      </c>
      <c r="K191" s="10">
        <f ca="1">INDIRECT("Statistic!R"&amp;COUNTA(Statistic!$A:$A)-ROW()+1&amp;"C"&amp;COLUMN(),FALSE)</f>
        <v>1.0365853658536586E-3</v>
      </c>
      <c r="L191" s="10">
        <f ca="1">INDIRECT("Statistic!R"&amp;COUNTA(Statistic!$A:$A)-ROW()+1&amp;"C"&amp;COLUMN(),FALSE)</f>
        <v>1.0334752988869272E-2</v>
      </c>
      <c r="M191" s="10">
        <f ca="1">INDIRECT("Statistic!R"&amp;COUNTA(Statistic!$A:$A)-ROW()+1&amp;"C"&amp;COLUMN(),FALSE)</f>
        <v>4.2516629711751665E-2</v>
      </c>
      <c r="N191" s="10">
        <f ca="1">INDIRECT("Statistic!R"&amp;COUNTA(Statistic!$A:$A)-ROW()+1&amp;"C"&amp;COLUMN(),FALSE)</f>
        <v>0.10693448110951698</v>
      </c>
      <c r="O191" s="10">
        <f ca="1">INDIRECT("Statistic!R"&amp;COUNTA(Statistic!$A:$A)-ROW()+1&amp;"C"&amp;COLUMN(),FALSE)</f>
        <v>0</v>
      </c>
      <c r="P191" s="10">
        <f ca="1">INDIRECT("Statistic!R"&amp;COUNTA(Statistic!$A:$A)-ROW()+1&amp;"C"&amp;COLUMN(),FALSE)</f>
        <v>4.5282535537288053E-2</v>
      </c>
      <c r="Q191">
        <f ca="1">INDIRECT("Statistic!R"&amp;COUNTA(Statistic!$A:$A)-ROW()+1&amp;"C"&amp;COLUMN(),FALSE)</f>
        <v>17</v>
      </c>
      <c r="R191">
        <f ca="1">INDIRECT("Statistic!R"&amp;COUNTA(Statistic!$A:$A)-ROW()+1&amp;"C"&amp;COLUMN(),FALSE)</f>
        <v>12</v>
      </c>
      <c r="S191">
        <f ca="1">INDIRECT("Statistic!R"&amp;COUNTA(Statistic!$A:$A)-ROW()+1&amp;"C"&amp;COLUMN(),FALSE)</f>
        <v>11</v>
      </c>
      <c r="T191">
        <f ca="1">INDIRECT("Statistic!R"&amp;COUNTA(Statistic!$A:$A)-ROW()+1&amp;"C"&amp;COLUMN(),FALSE)</f>
        <v>21</v>
      </c>
      <c r="U191">
        <f ca="1">INDIRECT("Statistic!R"&amp;COUNTA(Statistic!$A:$A)-ROW()+1&amp;"C"&amp;COLUMN(),FALSE)</f>
        <v>47</v>
      </c>
      <c r="V191">
        <f ca="1">INDIRECT("Statistic!R"&amp;COUNTA(Statistic!$A:$A)-ROW()+1&amp;"C"&amp;COLUMN(),FALSE)</f>
        <v>9</v>
      </c>
      <c r="W191">
        <f ca="1">INDIRECT("Statistic!R"&amp;COUNTA(Statistic!$A:$A)-ROW()+1&amp;"C"&amp;COLUMN(),FALSE)</f>
        <v>8</v>
      </c>
    </row>
    <row r="192" spans="1:23" x14ac:dyDescent="0.25">
      <c r="A192" s="9">
        <f ca="1">INDIRECT("Statistic!R"&amp;COUNTA(Statistic!$A:$A)-ROW()+1&amp;"C"&amp;COLUMN(),FALSE)</f>
        <v>39472</v>
      </c>
      <c r="B192" s="10">
        <f ca="1">INDIRECT("Statistic!R"&amp;COUNTA(Statistic!$A:$A)-ROW()+1&amp;"C"&amp;COLUMN(),FALSE)</f>
        <v>6.1893203883495156E-3</v>
      </c>
      <c r="C192" s="10">
        <f ca="1">INDIRECT("Statistic!R"&amp;COUNTA(Statistic!$A:$A)-ROW()+1&amp;"C"&amp;COLUMN(),FALSE)</f>
        <v>2.1359223300970873E-2</v>
      </c>
      <c r="D192" s="10">
        <f ca="1">INDIRECT("Statistic!R"&amp;COUNTA(Statistic!$A:$A)-ROW()+1&amp;"C"&amp;COLUMN(),FALSE)</f>
        <v>9.174757281553399E-3</v>
      </c>
      <c r="E192" s="10">
        <f ca="1">INDIRECT("Statistic!R"&amp;COUNTA(Statistic!$A:$A)-ROW()+1&amp;"C"&amp;COLUMN(),FALSE)</f>
        <v>1.4210061782877316E-2</v>
      </c>
      <c r="F192" s="10">
        <f ca="1">INDIRECT("Statistic!R"&amp;COUNTA(Statistic!$A:$A)-ROW()+1&amp;"C"&amp;COLUMN(),FALSE)</f>
        <v>6.1488673139158574E-3</v>
      </c>
      <c r="G192" s="10">
        <f ca="1">INDIRECT("Statistic!R"&amp;COUNTA(Statistic!$A:$A)-ROW()+1&amp;"C"&amp;COLUMN(),FALSE)</f>
        <v>6.6990291262135918E-2</v>
      </c>
      <c r="H192" s="10">
        <f ca="1">INDIRECT("Statistic!R"&amp;COUNTA(Statistic!$A:$A)-ROW()+1&amp;"C"&amp;COLUMN(),FALSE)</f>
        <v>2.9773462783171521E-2</v>
      </c>
      <c r="I192" s="10">
        <f ca="1">INDIRECT("Statistic!R"&amp;COUNTA(Statistic!$A:$A)-ROW()+1&amp;"C"&amp;COLUMN(),FALSE)</f>
        <v>5.7082230067666953E-2</v>
      </c>
      <c r="J192" s="10">
        <f ca="1">INDIRECT("Statistic!R"&amp;COUNTA(Statistic!$A:$A)-ROW()+1&amp;"C"&amp;COLUMN(),FALSE)</f>
        <v>2.5170801869830995E-2</v>
      </c>
      <c r="K192" s="10">
        <f ca="1">INDIRECT("Statistic!R"&amp;COUNTA(Statistic!$A:$A)-ROW()+1&amp;"C"&amp;COLUMN(),FALSE)</f>
        <v>4.3417958149912558E-4</v>
      </c>
      <c r="L192" s="10">
        <f ca="1">INDIRECT("Statistic!R"&amp;COUNTA(Statistic!$A:$A)-ROW()+1&amp;"C"&amp;COLUMN(),FALSE)</f>
        <v>1.0290227404087336E-2</v>
      </c>
      <c r="M192" s="10">
        <f ca="1">INDIRECT("Statistic!R"&amp;COUNTA(Statistic!$A:$A)-ROW()+1&amp;"C"&amp;COLUMN(),FALSE)</f>
        <v>9.6763754045307432E-2</v>
      </c>
      <c r="N192" s="10">
        <f ca="1">INDIRECT("Statistic!R"&amp;COUNTA(Statistic!$A:$A)-ROW()+1&amp;"C"&amp;COLUMN(),FALSE)</f>
        <v>0.11383971064153817</v>
      </c>
      <c r="O192" s="10">
        <f ca="1">INDIRECT("Statistic!R"&amp;COUNTA(Statistic!$A:$A)-ROW()+1&amp;"C"&amp;COLUMN(),FALSE)</f>
        <v>0</v>
      </c>
      <c r="P192" s="10">
        <f ca="1">INDIRECT("Statistic!R"&amp;COUNTA(Statistic!$A:$A)-ROW()+1&amp;"C"&amp;COLUMN(),FALSE)</f>
        <v>5.0844882747099335E-2</v>
      </c>
      <c r="Q192">
        <f ca="1">INDIRECT("Statistic!R"&amp;COUNTA(Statistic!$A:$A)-ROW()+1&amp;"C"&amp;COLUMN(),FALSE)</f>
        <v>36</v>
      </c>
      <c r="R192">
        <f ca="1">INDIRECT("Statistic!R"&amp;COUNTA(Statistic!$A:$A)-ROW()+1&amp;"C"&amp;COLUMN(),FALSE)</f>
        <v>4</v>
      </c>
      <c r="S192">
        <f ca="1">INDIRECT("Statistic!R"&amp;COUNTA(Statistic!$A:$A)-ROW()+1&amp;"C"&amp;COLUMN(),FALSE)</f>
        <v>25</v>
      </c>
      <c r="T192">
        <f ca="1">INDIRECT("Statistic!R"&amp;COUNTA(Statistic!$A:$A)-ROW()+1&amp;"C"&amp;COLUMN(),FALSE)</f>
        <v>12</v>
      </c>
      <c r="U192">
        <f ca="1">INDIRECT("Statistic!R"&amp;COUNTA(Statistic!$A:$A)-ROW()+1&amp;"C"&amp;COLUMN(),FALSE)</f>
        <v>38</v>
      </c>
      <c r="V192">
        <f ca="1">INDIRECT("Statistic!R"&amp;COUNTA(Statistic!$A:$A)-ROW()+1&amp;"C"&amp;COLUMN(),FALSE)</f>
        <v>5</v>
      </c>
      <c r="W192">
        <f ca="1">INDIRECT("Statistic!R"&amp;COUNTA(Statistic!$A:$A)-ROW()+1&amp;"C"&amp;COLUMN(),FALSE)</f>
        <v>8</v>
      </c>
    </row>
    <row r="193" spans="1:23" x14ac:dyDescent="0.25">
      <c r="A193" s="9">
        <f ca="1">INDIRECT("Statistic!R"&amp;COUNTA(Statistic!$A:$A)-ROW()+1&amp;"C"&amp;COLUMN(),FALSE)</f>
        <v>39479</v>
      </c>
      <c r="B193" s="10">
        <f ca="1">INDIRECT("Statistic!R"&amp;COUNTA(Statistic!$A:$A)-ROW()+1&amp;"C"&amp;COLUMN(),FALSE)</f>
        <v>5.1529790660225436E-3</v>
      </c>
      <c r="C193" s="10">
        <f ca="1">INDIRECT("Statistic!R"&amp;COUNTA(Statistic!$A:$A)-ROW()+1&amp;"C"&amp;COLUMN(),FALSE)</f>
        <v>7.161125319693094E-3</v>
      </c>
      <c r="D193" s="10">
        <f ca="1">INDIRECT("Statistic!R"&amp;COUNTA(Statistic!$A:$A)-ROW()+1&amp;"C"&amp;COLUMN(),FALSE)</f>
        <v>1.0170353419781336E-3</v>
      </c>
      <c r="E193" s="10">
        <f ca="1">INDIRECT("Statistic!R"&amp;COUNTA(Statistic!$A:$A)-ROW()+1&amp;"C"&amp;COLUMN(),FALSE)</f>
        <v>1.6272565471650138E-2</v>
      </c>
      <c r="F193" s="10">
        <f ca="1">INDIRECT("Statistic!R"&amp;COUNTA(Statistic!$A:$A)-ROW()+1&amp;"C"&amp;COLUMN(),FALSE)</f>
        <v>7.0853462157809983E-3</v>
      </c>
      <c r="G193" s="10">
        <f ca="1">INDIRECT("Statistic!R"&amp;COUNTA(Statistic!$A:$A)-ROW()+1&amp;"C"&amp;COLUMN(),FALSE)</f>
        <v>3.2324524012503547E-2</v>
      </c>
      <c r="H193" s="10">
        <f ca="1">INDIRECT("Statistic!R"&amp;COUNTA(Statistic!$A:$A)-ROW()+1&amp;"C"&amp;COLUMN(),FALSE)</f>
        <v>6.4371980676328502E-2</v>
      </c>
      <c r="I193" s="10">
        <f ca="1">INDIRECT("Statistic!R"&amp;COUNTA(Statistic!$A:$A)-ROW()+1&amp;"C"&amp;COLUMN(),FALSE)</f>
        <v>3.6689051415124907E-2</v>
      </c>
      <c r="J193" s="10">
        <f ca="1">INDIRECT("Statistic!R"&amp;COUNTA(Statistic!$A:$A)-ROW()+1&amp;"C"&amp;COLUMN(),FALSE)</f>
        <v>2.5049203793165147E-2</v>
      </c>
      <c r="K193" s="10">
        <f ca="1">INDIRECT("Statistic!R"&amp;COUNTA(Statistic!$A:$A)-ROW()+1&amp;"C"&amp;COLUMN(),FALSE)</f>
        <v>8.6416419119632727E-4</v>
      </c>
      <c r="L193" s="10">
        <f ca="1">INDIRECT("Statistic!R"&amp;COUNTA(Statistic!$A:$A)-ROW()+1&amp;"C"&amp;COLUMN(),FALSE)</f>
        <v>1.0067892298469206E-2</v>
      </c>
      <c r="M193" s="10">
        <f ca="1">INDIRECT("Statistic!R"&amp;COUNTA(Statistic!$A:$A)-ROW()+1&amp;"C"&amp;COLUMN(),FALSE)</f>
        <v>9.669650468883205E-2</v>
      </c>
      <c r="N193" s="10">
        <f ca="1">INDIRECT("Statistic!R"&amp;COUNTA(Statistic!$A:$A)-ROW()+1&amp;"C"&amp;COLUMN(),FALSE)</f>
        <v>0.12067822298001327</v>
      </c>
      <c r="O193" s="10">
        <f ca="1">INDIRECT("Statistic!R"&amp;COUNTA(Statistic!$A:$A)-ROW()+1&amp;"C"&amp;COLUMN(),FALSE)</f>
        <v>0</v>
      </c>
      <c r="P193" s="10">
        <f ca="1">INDIRECT("Statistic!R"&amp;COUNTA(Statistic!$A:$A)-ROW()+1&amp;"C"&amp;COLUMN(),FALSE)</f>
        <v>5.224797375905646E-2</v>
      </c>
      <c r="Q193">
        <f ca="1">INDIRECT("Statistic!R"&amp;COUNTA(Statistic!$A:$A)-ROW()+1&amp;"C"&amp;COLUMN(),FALSE)</f>
        <v>38</v>
      </c>
      <c r="R193">
        <f ca="1">INDIRECT("Statistic!R"&amp;COUNTA(Statistic!$A:$A)-ROW()+1&amp;"C"&amp;COLUMN(),FALSE)</f>
        <v>32</v>
      </c>
      <c r="S193">
        <f ca="1">INDIRECT("Statistic!R"&amp;COUNTA(Statistic!$A:$A)-ROW()+1&amp;"C"&amp;COLUMN(),FALSE)</f>
        <v>48</v>
      </c>
      <c r="T193">
        <f ca="1">INDIRECT("Statistic!R"&amp;COUNTA(Statistic!$A:$A)-ROW()+1&amp;"C"&amp;COLUMN(),FALSE)</f>
        <v>9</v>
      </c>
      <c r="U193">
        <f ca="1">INDIRECT("Statistic!R"&amp;COUNTA(Statistic!$A:$A)-ROW()+1&amp;"C"&amp;COLUMN(),FALSE)</f>
        <v>33</v>
      </c>
      <c r="V193">
        <f ca="1">INDIRECT("Statistic!R"&amp;COUNTA(Statistic!$A:$A)-ROW()+1&amp;"C"&amp;COLUMN(),FALSE)</f>
        <v>7</v>
      </c>
      <c r="W193">
        <f ca="1">INDIRECT("Statistic!R"&amp;COUNTA(Statistic!$A:$A)-ROW()+1&amp;"C"&amp;COLUMN(),FALSE)</f>
        <v>6</v>
      </c>
    </row>
    <row r="194" spans="1:23" x14ac:dyDescent="0.25">
      <c r="A194" s="9">
        <f ca="1">INDIRECT("Statistic!R"&amp;COUNTA(Statistic!$A:$A)-ROW()+1&amp;"C"&amp;COLUMN(),FALSE)</f>
        <v>39486</v>
      </c>
      <c r="B194" s="10">
        <f ca="1">INDIRECT("Statistic!R"&amp;COUNTA(Statistic!$A:$A)-ROW()+1&amp;"C"&amp;COLUMN(),FALSE)</f>
        <v>1.3392857142857144E-2</v>
      </c>
      <c r="C194" s="10">
        <f ca="1">INDIRECT("Statistic!R"&amp;COUNTA(Statistic!$A:$A)-ROW()+1&amp;"C"&amp;COLUMN(),FALSE)</f>
        <v>5.2083333333333339E-3</v>
      </c>
      <c r="D194" s="10">
        <f ca="1">INDIRECT("Statistic!R"&amp;COUNTA(Statistic!$A:$A)-ROW()+1&amp;"C"&amp;COLUMN(),FALSE)</f>
        <v>4.0598290598290602E-3</v>
      </c>
      <c r="E194" s="10">
        <f ca="1">INDIRECT("Statistic!R"&amp;COUNTA(Statistic!$A:$A)-ROW()+1&amp;"C"&amp;COLUMN(),FALSE)</f>
        <v>1.5144230769230771E-2</v>
      </c>
      <c r="F194" s="10">
        <f ca="1">INDIRECT("Statistic!R"&amp;COUNTA(Statistic!$A:$A)-ROW()+1&amp;"C"&amp;COLUMN(),FALSE)</f>
        <v>1.3068181818181819E-2</v>
      </c>
      <c r="G194" s="10">
        <f ca="1">INDIRECT("Statistic!R"&amp;COUNTA(Statistic!$A:$A)-ROW()+1&amp;"C"&amp;COLUMN(),FALSE)</f>
        <v>0.12009803921568628</v>
      </c>
      <c r="H194" s="10">
        <f ca="1">INDIRECT("Statistic!R"&amp;COUNTA(Statistic!$A:$A)-ROW()+1&amp;"C"&amp;COLUMN(),FALSE)</f>
        <v>1.7307692307692309E-2</v>
      </c>
      <c r="I194" s="10">
        <f ca="1">INDIRECT("Statistic!R"&amp;COUNTA(Statistic!$A:$A)-ROW()+1&amp;"C"&amp;COLUMN(),FALSE)</f>
        <v>5.0873432123432129E-2</v>
      </c>
      <c r="J194" s="10">
        <f ca="1">INDIRECT("Statistic!R"&amp;COUNTA(Statistic!$A:$A)-ROW()+1&amp;"C"&amp;COLUMN(),FALSE)</f>
        <v>2.4928774928774929E-2</v>
      </c>
      <c r="K194" s="10">
        <f ca="1">INDIRECT("Statistic!R"&amp;COUNTA(Statistic!$A:$A)-ROW()+1&amp;"C"&amp;COLUMN(),FALSE)</f>
        <v>1.0216346153846154E-3</v>
      </c>
      <c r="L194" s="10">
        <f ca="1">INDIRECT("Statistic!R"&amp;COUNTA(Statistic!$A:$A)-ROW()+1&amp;"C"&amp;COLUMN(),FALSE)</f>
        <v>1.0425667682700807E-2</v>
      </c>
      <c r="M194" s="10">
        <f ca="1">INDIRECT("Statistic!R"&amp;COUNTA(Statistic!$A:$A)-ROW()+1&amp;"C"&amp;COLUMN(),FALSE)</f>
        <v>0.13740573152337859</v>
      </c>
      <c r="N194" s="10">
        <f ca="1">INDIRECT("Statistic!R"&amp;COUNTA(Statistic!$A:$A)-ROW()+1&amp;"C"&amp;COLUMN(),FALSE)</f>
        <v>0.12009803921568628</v>
      </c>
      <c r="O194" s="10">
        <f ca="1">INDIRECT("Statistic!R"&amp;COUNTA(Statistic!$A:$A)-ROW()+1&amp;"C"&amp;COLUMN(),FALSE)</f>
        <v>0</v>
      </c>
      <c r="P194" s="10">
        <f ca="1">INDIRECT("Statistic!R"&amp;COUNTA(Statistic!$A:$A)-ROW()+1&amp;"C"&amp;COLUMN(),FALSE)</f>
        <v>5.2173250805795927E-2</v>
      </c>
      <c r="Q194">
        <f ca="1">INDIRECT("Statistic!R"&amp;COUNTA(Statistic!$A:$A)-ROW()+1&amp;"C"&amp;COLUMN(),FALSE)</f>
        <v>14</v>
      </c>
      <c r="R194">
        <f ca="1">INDIRECT("Statistic!R"&amp;COUNTA(Statistic!$A:$A)-ROW()+1&amp;"C"&amp;COLUMN(),FALSE)</f>
        <v>36</v>
      </c>
      <c r="S194">
        <f ca="1">INDIRECT("Statistic!R"&amp;COUNTA(Statistic!$A:$A)-ROW()+1&amp;"C"&amp;COLUMN(),FALSE)</f>
        <v>42</v>
      </c>
      <c r="T194">
        <f ca="1">INDIRECT("Statistic!R"&amp;COUNTA(Statistic!$A:$A)-ROW()+1&amp;"C"&amp;COLUMN(),FALSE)</f>
        <v>10</v>
      </c>
      <c r="U194">
        <f ca="1">INDIRECT("Statistic!R"&amp;COUNTA(Statistic!$A:$A)-ROW()+1&amp;"C"&amp;COLUMN(),FALSE)</f>
        <v>18</v>
      </c>
      <c r="V194">
        <f ca="1">INDIRECT("Statistic!R"&amp;COUNTA(Statistic!$A:$A)-ROW()+1&amp;"C"&amp;COLUMN(),FALSE)</f>
        <v>1</v>
      </c>
      <c r="W194">
        <f ca="1">INDIRECT("Statistic!R"&amp;COUNTA(Statistic!$A:$A)-ROW()+1&amp;"C"&amp;COLUMN(),FALSE)</f>
        <v>8</v>
      </c>
    </row>
    <row r="195" spans="1:23" x14ac:dyDescent="0.25">
      <c r="A195" s="9">
        <f ca="1">INDIRECT("Statistic!R"&amp;COUNTA(Statistic!$A:$A)-ROW()+1&amp;"C"&amp;COLUMN(),FALSE)</f>
        <v>39493</v>
      </c>
      <c r="B195" s="10">
        <f ca="1">INDIRECT("Statistic!R"&amp;COUNTA(Statistic!$A:$A)-ROW()+1&amp;"C"&amp;COLUMN(),FALSE)</f>
        <v>1.1924917188075083E-2</v>
      </c>
      <c r="C195" s="10">
        <f ca="1">INDIRECT("Statistic!R"&amp;COUNTA(Statistic!$A:$A)-ROW()+1&amp;"C"&amp;COLUMN(),FALSE)</f>
        <v>1.3217703349282295E-2</v>
      </c>
      <c r="D195" s="10">
        <f ca="1">INDIRECT("Statistic!R"&amp;COUNTA(Statistic!$A:$A)-ROW()+1&amp;"C"&amp;COLUMN(),FALSE)</f>
        <v>1.2087635356333417E-2</v>
      </c>
      <c r="E195" s="10">
        <f ca="1">INDIRECT("Statistic!R"&amp;COUNTA(Statistic!$A:$A)-ROW()+1&amp;"C"&amp;COLUMN(),FALSE)</f>
        <v>4.0191387559808615E-3</v>
      </c>
      <c r="F195" s="10">
        <f ca="1">INDIRECT("Statistic!R"&amp;COUNTA(Statistic!$A:$A)-ROW()+1&amp;"C"&amp;COLUMN(),FALSE)</f>
        <v>1.7117893548099495E-3</v>
      </c>
      <c r="G195" s="10">
        <f ca="1">INDIRECT("Statistic!R"&amp;COUNTA(Statistic!$A:$A)-ROW()+1&amp;"C"&amp;COLUMN(),FALSE)</f>
        <v>1.9670388091440724E-2</v>
      </c>
      <c r="H195" s="10">
        <f ca="1">INDIRECT("Statistic!R"&amp;COUNTA(Statistic!$A:$A)-ROW()+1&amp;"C"&amp;COLUMN(),FALSE)</f>
        <v>5.6220095693779906E-2</v>
      </c>
      <c r="I195" s="10">
        <f ca="1">INDIRECT("Statistic!R"&amp;COUNTA(Statistic!$A:$A)-ROW()+1&amp;"C"&amp;COLUMN(),FALSE)</f>
        <v>4.2961184004481602E-2</v>
      </c>
      <c r="J195" s="10">
        <f ca="1">INDIRECT("Statistic!R"&amp;COUNTA(Statistic!$A:$A)-ROW()+1&amp;"C"&amp;COLUMN(),FALSE)</f>
        <v>2.4809498493709021E-2</v>
      </c>
      <c r="K195" s="10">
        <f ca="1">INDIRECT("Statistic!R"&amp;COUNTA(Statistic!$A:$A)-ROW()+1&amp;"C"&amp;COLUMN(),FALSE)</f>
        <v>8.5373862463645762E-4</v>
      </c>
      <c r="L195" s="10">
        <f ca="1">INDIRECT("Statistic!R"&amp;COUNTA(Statistic!$A:$A)-ROW()+1&amp;"C"&amp;COLUMN(),FALSE)</f>
        <v>1.0554057867242497E-2</v>
      </c>
      <c r="M195" s="10">
        <f ca="1">INDIRECT("Statistic!R"&amp;COUNTA(Statistic!$A:$A)-ROW()+1&amp;"C"&amp;COLUMN(),FALSE)</f>
        <v>7.5890483785220633E-2</v>
      </c>
      <c r="N195" s="10">
        <f ca="1">INDIRECT("Statistic!R"&amp;COUNTA(Statistic!$A:$A)-ROW()+1&amp;"C"&amp;COLUMN(),FALSE)</f>
        <v>0.11708415423585702</v>
      </c>
      <c r="O195" s="10">
        <f ca="1">INDIRECT("Statistic!R"&amp;COUNTA(Statistic!$A:$A)-ROW()+1&amp;"C"&amp;COLUMN(),FALSE)</f>
        <v>0</v>
      </c>
      <c r="P195" s="10">
        <f ca="1">INDIRECT("Statistic!R"&amp;COUNTA(Statistic!$A:$A)-ROW()+1&amp;"C"&amp;COLUMN(),FALSE)</f>
        <v>5.0312640433368694E-2</v>
      </c>
      <c r="Q195">
        <f ca="1">INDIRECT("Statistic!R"&amp;COUNTA(Statistic!$A:$A)-ROW()+1&amp;"C"&amp;COLUMN(),FALSE)</f>
        <v>23</v>
      </c>
      <c r="R195">
        <f ca="1">INDIRECT("Statistic!R"&amp;COUNTA(Statistic!$A:$A)-ROW()+1&amp;"C"&amp;COLUMN(),FALSE)</f>
        <v>16</v>
      </c>
      <c r="S195">
        <f ca="1">INDIRECT("Statistic!R"&amp;COUNTA(Statistic!$A:$A)-ROW()+1&amp;"C"&amp;COLUMN(),FALSE)</f>
        <v>19</v>
      </c>
      <c r="T195">
        <f ca="1">INDIRECT("Statistic!R"&amp;COUNTA(Statistic!$A:$A)-ROW()+1&amp;"C"&amp;COLUMN(),FALSE)</f>
        <v>42</v>
      </c>
      <c r="U195">
        <f ca="1">INDIRECT("Statistic!R"&amp;COUNTA(Statistic!$A:$A)-ROW()+1&amp;"C"&amp;COLUMN(),FALSE)</f>
        <v>48</v>
      </c>
      <c r="V195">
        <f ca="1">INDIRECT("Statistic!R"&amp;COUNTA(Statistic!$A:$A)-ROW()+1&amp;"C"&amp;COLUMN(),FALSE)</f>
        <v>9</v>
      </c>
      <c r="W195">
        <f ca="1">INDIRECT("Statistic!R"&amp;COUNTA(Statistic!$A:$A)-ROW()+1&amp;"C"&amp;COLUMN(),FALSE)</f>
        <v>6</v>
      </c>
    </row>
    <row r="196" spans="1:23" x14ac:dyDescent="0.25">
      <c r="A196" s="9">
        <f ca="1">INDIRECT("Statistic!R"&amp;COUNTA(Statistic!$A:$A)-ROW()+1&amp;"C"&amp;COLUMN(),FALSE)</f>
        <v>39500</v>
      </c>
      <c r="B196" s="10">
        <f ca="1">INDIRECT("Statistic!R"&amp;COUNTA(Statistic!$A:$A)-ROW()+1&amp;"C"&amp;COLUMN(),FALSE)</f>
        <v>1.1000000000000001E-2</v>
      </c>
      <c r="C196" s="10">
        <f ca="1">INDIRECT("Statistic!R"&amp;COUNTA(Statistic!$A:$A)-ROW()+1&amp;"C"&amp;COLUMN(),FALSE)</f>
        <v>1.0084033613445378E-3</v>
      </c>
      <c r="D196" s="10">
        <f ca="1">INDIRECT("Statistic!R"&amp;COUNTA(Statistic!$A:$A)-ROW()+1&amp;"C"&amp;COLUMN(),FALSE)</f>
        <v>1.0052910052910053E-2</v>
      </c>
      <c r="E196" s="10">
        <f ca="1">INDIRECT("Statistic!R"&amp;COUNTA(Statistic!$A:$A)-ROW()+1&amp;"C"&amp;COLUMN(),FALSE)</f>
        <v>5.1948051948051959E-4</v>
      </c>
      <c r="F196" s="10">
        <f ca="1">INDIRECT("Statistic!R"&amp;COUNTA(Statistic!$A:$A)-ROW()+1&amp;"C"&amp;COLUMN(),FALSE)</f>
        <v>1.6748768472906402E-2</v>
      </c>
      <c r="G196" s="10">
        <f ca="1">INDIRECT("Statistic!R"&amp;COUNTA(Statistic!$A:$A)-ROW()+1&amp;"C"&amp;COLUMN(),FALSE)</f>
        <v>7.7846790890269149E-2</v>
      </c>
      <c r="H196" s="10">
        <f ca="1">INDIRECT("Statistic!R"&amp;COUNTA(Statistic!$A:$A)-ROW()+1&amp;"C"&amp;COLUMN(),FALSE)</f>
        <v>4.878048780487805E-2</v>
      </c>
      <c r="I196" s="10">
        <f ca="1">INDIRECT("Statistic!R"&amp;COUNTA(Statistic!$A:$A)-ROW()+1&amp;"C"&amp;COLUMN(),FALSE)</f>
        <v>3.9329562406641511E-2</v>
      </c>
      <c r="J196" s="10">
        <f ca="1">INDIRECT("Statistic!R"&amp;COUNTA(Statistic!$A:$A)-ROW()+1&amp;"C"&amp;COLUMN(),FALSE)</f>
        <v>2.469135802469136E-2</v>
      </c>
      <c r="K196" s="10">
        <f ca="1">INDIRECT("Statistic!R"&amp;COUNTA(Statistic!$A:$A)-ROW()+1&amp;"C"&amp;COLUMN(),FALSE)</f>
        <v>5.1948051948051959E-4</v>
      </c>
      <c r="L196" s="10">
        <f ca="1">INDIRECT("Statistic!R"&amp;COUNTA(Statistic!$A:$A)-ROW()+1&amp;"C"&amp;COLUMN(),FALSE)</f>
        <v>1.0561373845145687E-2</v>
      </c>
      <c r="M196" s="10">
        <f ca="1">INDIRECT("Statistic!R"&amp;COUNTA(Statistic!$A:$A)-ROW()+1&amp;"C"&amp;COLUMN(),FALSE)</f>
        <v>0.1266272786951472</v>
      </c>
      <c r="N196" s="10">
        <f ca="1">INDIRECT("Statistic!R"&amp;COUNTA(Statistic!$A:$A)-ROW()+1&amp;"C"&amp;COLUMN(),FALSE)</f>
        <v>0.11652661064425771</v>
      </c>
      <c r="O196" s="10">
        <f ca="1">INDIRECT("Statistic!R"&amp;COUNTA(Statistic!$A:$A)-ROW()+1&amp;"C"&amp;COLUMN(),FALSE)</f>
        <v>0</v>
      </c>
      <c r="P196" s="10">
        <f ca="1">INDIRECT("Statistic!R"&amp;COUNTA(Statistic!$A:$A)-ROW()+1&amp;"C"&amp;COLUMN(),FALSE)</f>
        <v>5.2501768244843122E-2</v>
      </c>
      <c r="Q196">
        <f ca="1">INDIRECT("Statistic!R"&amp;COUNTA(Statistic!$A:$A)-ROW()+1&amp;"C"&amp;COLUMN(),FALSE)</f>
        <v>23</v>
      </c>
      <c r="R196">
        <f ca="1">INDIRECT("Statistic!R"&amp;COUNTA(Statistic!$A:$A)-ROW()+1&amp;"C"&amp;COLUMN(),FALSE)</f>
        <v>48</v>
      </c>
      <c r="S196">
        <f ca="1">INDIRECT("Statistic!R"&amp;COUNTA(Statistic!$A:$A)-ROW()+1&amp;"C"&amp;COLUMN(),FALSE)</f>
        <v>27</v>
      </c>
      <c r="T196">
        <f ca="1">INDIRECT("Statistic!R"&amp;COUNTA(Statistic!$A:$A)-ROW()+1&amp;"C"&amp;COLUMN(),FALSE)</f>
        <v>50</v>
      </c>
      <c r="U196">
        <f ca="1">INDIRECT("Statistic!R"&amp;COUNTA(Statistic!$A:$A)-ROW()+1&amp;"C"&amp;COLUMN(),FALSE)</f>
        <v>9</v>
      </c>
      <c r="V196">
        <f ca="1">INDIRECT("Statistic!R"&amp;COUNTA(Statistic!$A:$A)-ROW()+1&amp;"C"&amp;COLUMN(),FALSE)</f>
        <v>5</v>
      </c>
      <c r="W196">
        <f ca="1">INDIRECT("Statistic!R"&amp;COUNTA(Statistic!$A:$A)-ROW()+1&amp;"C"&amp;COLUMN(),FALSE)</f>
        <v>6</v>
      </c>
    </row>
    <row r="197" spans="1:23" x14ac:dyDescent="0.25">
      <c r="A197" s="9">
        <f ca="1">INDIRECT("Statistic!R"&amp;COUNTA(Statistic!$A:$A)-ROW()+1&amp;"C"&amp;COLUMN(),FALSE)</f>
        <v>39507</v>
      </c>
      <c r="B197" s="10">
        <f ca="1">INDIRECT("Statistic!R"&amp;COUNTA(Statistic!$A:$A)-ROW()+1&amp;"C"&amp;COLUMN(),FALSE)</f>
        <v>5.8978409689310158E-3</v>
      </c>
      <c r="C197" s="10">
        <f ca="1">INDIRECT("Statistic!R"&amp;COUNTA(Statistic!$A:$A)-ROW()+1&amp;"C"&amp;COLUMN(),FALSE)</f>
        <v>1.6785150078988943E-2</v>
      </c>
      <c r="D197" s="10">
        <f ca="1">INDIRECT("Statistic!R"&amp;COUNTA(Statistic!$A:$A)-ROW()+1&amp;"C"&amp;COLUMN(),FALSE)</f>
        <v>4.9887752556747322E-3</v>
      </c>
      <c r="E197" s="10">
        <f ca="1">INDIRECT("Statistic!R"&amp;COUNTA(Statistic!$A:$A)-ROW()+1&amp;"C"&amp;COLUMN(),FALSE)</f>
        <v>9.9526066350710905E-3</v>
      </c>
      <c r="F197" s="10">
        <f ca="1">INDIRECT("Statistic!R"&amp;COUNTA(Statistic!$A:$A)-ROW()+1&amp;"C"&amp;COLUMN(),FALSE)</f>
        <v>9.9095217578629904E-3</v>
      </c>
      <c r="G197" s="10">
        <f ca="1">INDIRECT("Statistic!R"&amp;COUNTA(Statistic!$A:$A)-ROW()+1&amp;"C"&amp;COLUMN(),FALSE)</f>
        <v>9.2356300887106571E-2</v>
      </c>
      <c r="H197" s="10">
        <f ca="1">INDIRECT("Statistic!R"&amp;COUNTA(Statistic!$A:$A)-ROW()+1&amp;"C"&amp;COLUMN(),FALSE)</f>
        <v>1.4556533513879484E-2</v>
      </c>
      <c r="I197" s="10">
        <f ca="1">INDIRECT("Statistic!R"&amp;COUNTA(Statistic!$A:$A)-ROW()+1&amp;"C"&amp;COLUMN(),FALSE)</f>
        <v>4.7533894696528772E-2</v>
      </c>
      <c r="J197" s="10">
        <f ca="1">INDIRECT("Statistic!R"&amp;COUNTA(Statistic!$A:$A)-ROW()+1&amp;"C"&amp;COLUMN(),FALSE)</f>
        <v>2.5557310865367736E-2</v>
      </c>
      <c r="K197" s="10">
        <f ca="1">INDIRECT("Statistic!R"&amp;COUNTA(Statistic!$A:$A)-ROW()+1&amp;"C"&amp;COLUMN(),FALSE)</f>
        <v>9.9775505113494645E-4</v>
      </c>
      <c r="L197" s="10">
        <f ca="1">INDIRECT("Statistic!R"&amp;COUNTA(Statistic!$A:$A)-ROW()+1&amp;"C"&amp;COLUMN(),FALSE)</f>
        <v>1.0821203073175778E-2</v>
      </c>
      <c r="M197" s="10">
        <f ca="1">INDIRECT("Statistic!R"&amp;COUNTA(Statistic!$A:$A)-ROW()+1&amp;"C"&amp;COLUMN(),FALSE)</f>
        <v>0.10691283440098606</v>
      </c>
      <c r="N197" s="10">
        <f ca="1">INDIRECT("Statistic!R"&amp;COUNTA(Statistic!$A:$A)-ROW()+1&amp;"C"&amp;COLUMN(),FALSE)</f>
        <v>0.12080661648545674</v>
      </c>
      <c r="O197" s="10">
        <f ca="1">INDIRECT("Statistic!R"&amp;COUNTA(Statistic!$A:$A)-ROW()+1&amp;"C"&amp;COLUMN(),FALSE)</f>
        <v>0</v>
      </c>
      <c r="P197" s="10">
        <f ca="1">INDIRECT("Statistic!R"&amp;COUNTA(Statistic!$A:$A)-ROW()+1&amp;"C"&amp;COLUMN(),FALSE)</f>
        <v>5.103549143952877E-2</v>
      </c>
      <c r="Q197">
        <f ca="1">INDIRECT("Statistic!R"&amp;COUNTA(Statistic!$A:$A)-ROW()+1&amp;"C"&amp;COLUMN(),FALSE)</f>
        <v>38</v>
      </c>
      <c r="R197">
        <f ca="1">INDIRECT("Statistic!R"&amp;COUNTA(Statistic!$A:$A)-ROW()+1&amp;"C"&amp;COLUMN(),FALSE)</f>
        <v>9</v>
      </c>
      <c r="S197">
        <f ca="1">INDIRECT("Statistic!R"&amp;COUNTA(Statistic!$A:$A)-ROW()+1&amp;"C"&amp;COLUMN(),FALSE)</f>
        <v>39</v>
      </c>
      <c r="T197">
        <f ca="1">INDIRECT("Statistic!R"&amp;COUNTA(Statistic!$A:$A)-ROW()+1&amp;"C"&amp;COLUMN(),FALSE)</f>
        <v>26</v>
      </c>
      <c r="U197">
        <f ca="1">INDIRECT("Statistic!R"&amp;COUNTA(Statistic!$A:$A)-ROW()+1&amp;"C"&amp;COLUMN(),FALSE)</f>
        <v>28</v>
      </c>
      <c r="V197">
        <f ca="1">INDIRECT("Statistic!R"&amp;COUNTA(Statistic!$A:$A)-ROW()+1&amp;"C"&amp;COLUMN(),FALSE)</f>
        <v>4</v>
      </c>
      <c r="W197">
        <f ca="1">INDIRECT("Statistic!R"&amp;COUNTA(Statistic!$A:$A)-ROW()+1&amp;"C"&amp;COLUMN(),FALSE)</f>
        <v>9</v>
      </c>
    </row>
    <row r="198" spans="1:23" x14ac:dyDescent="0.25">
      <c r="A198" s="9">
        <f ca="1">INDIRECT("Statistic!R"&amp;COUNTA(Statistic!$A:$A)-ROW()+1&amp;"C"&amp;COLUMN(),FALSE)</f>
        <v>39514</v>
      </c>
      <c r="B198" s="10">
        <f ca="1">INDIRECT("Statistic!R"&amp;COUNTA(Statistic!$A:$A)-ROW()+1&amp;"C"&amp;COLUMN(),FALSE)</f>
        <v>5.9933407325194234E-3</v>
      </c>
      <c r="C198" s="10">
        <f ca="1">INDIRECT("Statistic!R"&amp;COUNTA(Statistic!$A:$A)-ROW()+1&amp;"C"&amp;COLUMN(),FALSE)</f>
        <v>1.4858490566037736E-2</v>
      </c>
      <c r="D198" s="10">
        <f ca="1">INDIRECT("Statistic!R"&amp;COUNTA(Statistic!$A:$A)-ROW()+1&amp;"C"&amp;COLUMN(),FALSE)</f>
        <v>1.1835334476843909E-2</v>
      </c>
      <c r="E198" s="10">
        <f ca="1">INDIRECT("Statistic!R"&amp;COUNTA(Statistic!$A:$A)-ROW()+1&amp;"C"&amp;COLUMN(),FALSE)</f>
        <v>5.0314465408805029E-3</v>
      </c>
      <c r="F198" s="10">
        <f ca="1">INDIRECT("Statistic!R"&amp;COUNTA(Statistic!$A:$A)-ROW()+1&amp;"C"&amp;COLUMN(),FALSE)</f>
        <v>1.8820754716981129E-2</v>
      </c>
      <c r="G198" s="10">
        <f ca="1">INDIRECT("Statistic!R"&amp;COUNTA(Statistic!$A:$A)-ROW()+1&amp;"C"&amp;COLUMN(),FALSE)</f>
        <v>7.6923076923076927E-2</v>
      </c>
      <c r="H198" s="10">
        <f ca="1">INDIRECT("Statistic!R"&amp;COUNTA(Statistic!$A:$A)-ROW()+1&amp;"C"&amp;COLUMN(),FALSE)</f>
        <v>0.12023677395486496</v>
      </c>
      <c r="I198" s="10">
        <f ca="1">INDIRECT("Statistic!R"&amp;COUNTA(Statistic!$A:$A)-ROW()+1&amp;"C"&amp;COLUMN(),FALSE)</f>
        <v>5.6539367033262698E-2</v>
      </c>
      <c r="J198" s="10">
        <f ca="1">INDIRECT("Statistic!R"&amp;COUNTA(Statistic!$A:$A)-ROW()+1&amp;"C"&amp;COLUMN(),FALSE)</f>
        <v>2.5436757512229211E-2</v>
      </c>
      <c r="K198" s="10">
        <f ca="1">INDIRECT("Statistic!R"&amp;COUNTA(Statistic!$A:$A)-ROW()+1&amp;"C"&amp;COLUMN(),FALSE)</f>
        <v>9.8113207547169813E-4</v>
      </c>
      <c r="L198" s="10">
        <f ca="1">INDIRECT("Statistic!R"&amp;COUNTA(Statistic!$A:$A)-ROW()+1&amp;"C"&amp;COLUMN(),FALSE)</f>
        <v>1.0849462940274163E-2</v>
      </c>
      <c r="M198" s="10">
        <f ca="1">INDIRECT("Statistic!R"&amp;COUNTA(Statistic!$A:$A)-ROW()+1&amp;"C"&amp;COLUMN(),FALSE)</f>
        <v>0.19715985087794188</v>
      </c>
      <c r="N198" s="10">
        <f ca="1">INDIRECT("Statistic!R"&amp;COUNTA(Statistic!$A:$A)-ROW()+1&amp;"C"&amp;COLUMN(),FALSE)</f>
        <v>0.12023677395486496</v>
      </c>
      <c r="O198" s="10">
        <f ca="1">INDIRECT("Statistic!R"&amp;COUNTA(Statistic!$A:$A)-ROW()+1&amp;"C"&amp;COLUMN(),FALSE)</f>
        <v>0</v>
      </c>
      <c r="P198" s="10">
        <f ca="1">INDIRECT("Statistic!R"&amp;COUNTA(Statistic!$A:$A)-ROW()+1&amp;"C"&amp;COLUMN(),FALSE)</f>
        <v>5.0770652878537735E-2</v>
      </c>
      <c r="Q198">
        <f ca="1">INDIRECT("Statistic!R"&amp;COUNTA(Statistic!$A:$A)-ROW()+1&amp;"C"&amp;COLUMN(),FALSE)</f>
        <v>37</v>
      </c>
      <c r="R198">
        <f ca="1">INDIRECT("Statistic!R"&amp;COUNTA(Statistic!$A:$A)-ROW()+1&amp;"C"&amp;COLUMN(),FALSE)</f>
        <v>11</v>
      </c>
      <c r="S198">
        <f ca="1">INDIRECT("Statistic!R"&amp;COUNTA(Statistic!$A:$A)-ROW()+1&amp;"C"&amp;COLUMN(),FALSE)</f>
        <v>23</v>
      </c>
      <c r="T198">
        <f ca="1">INDIRECT("Statistic!R"&amp;COUNTA(Statistic!$A:$A)-ROW()+1&amp;"C"&amp;COLUMN(),FALSE)</f>
        <v>38</v>
      </c>
      <c r="U198">
        <f ca="1">INDIRECT("Statistic!R"&amp;COUNTA(Statistic!$A:$A)-ROW()+1&amp;"C"&amp;COLUMN(),FALSE)</f>
        <v>6</v>
      </c>
      <c r="V198">
        <f ca="1">INDIRECT("Statistic!R"&amp;COUNTA(Statistic!$A:$A)-ROW()+1&amp;"C"&amp;COLUMN(),FALSE)</f>
        <v>4</v>
      </c>
      <c r="W198">
        <f ca="1">INDIRECT("Statistic!R"&amp;COUNTA(Statistic!$A:$A)-ROW()+1&amp;"C"&amp;COLUMN(),FALSE)</f>
        <v>1</v>
      </c>
    </row>
    <row r="199" spans="1:23" x14ac:dyDescent="0.25">
      <c r="A199" s="9">
        <f ca="1">INDIRECT("Statistic!R"&amp;COUNTA(Statistic!$A:$A)-ROW()+1&amp;"C"&amp;COLUMN(),FALSE)</f>
        <v>39521</v>
      </c>
      <c r="B199" s="10">
        <f ca="1">INDIRECT("Statistic!R"&amp;COUNTA(Statistic!$A:$A)-ROW()+1&amp;"C"&amp;COLUMN(),FALSE)</f>
        <v>1.5023474178403756E-2</v>
      </c>
      <c r="C199" s="10">
        <f ca="1">INDIRECT("Statistic!R"&amp;COUNTA(Statistic!$A:$A)-ROW()+1&amp;"C"&amp;COLUMN(),FALSE)</f>
        <v>1.858372456964006E-2</v>
      </c>
      <c r="D199" s="10">
        <f ca="1">INDIRECT("Statistic!R"&amp;COUNTA(Statistic!$A:$A)-ROW()+1&amp;"C"&amp;COLUMN(),FALSE)</f>
        <v>1.5738877710708695E-2</v>
      </c>
      <c r="E199" s="10">
        <f ca="1">INDIRECT("Statistic!R"&amp;COUNTA(Statistic!$A:$A)-ROW()+1&amp;"C"&amp;COLUMN(),FALSE)</f>
        <v>1.9673597138385869E-3</v>
      </c>
      <c r="F199" s="10">
        <f ca="1">INDIRECT("Statistic!R"&amp;COUNTA(Statistic!$A:$A)-ROW()+1&amp;"C"&amp;COLUMN(),FALSE)</f>
        <v>1.3918806959403477E-2</v>
      </c>
      <c r="G199" s="10">
        <f ca="1">INDIRECT("Statistic!R"&amp;COUNTA(Statistic!$A:$A)-ROW()+1&amp;"C"&amp;COLUMN(),FALSE)</f>
        <v>5.544981601319629E-2</v>
      </c>
      <c r="H199" s="10">
        <f ca="1">INDIRECT("Statistic!R"&amp;COUNTA(Statistic!$A:$A)-ROW()+1&amp;"C"&amp;COLUMN(),FALSE)</f>
        <v>6.7126161222655079E-2</v>
      </c>
      <c r="I199" s="10">
        <f ca="1">INDIRECT("Statistic!R"&amp;COUNTA(Statistic!$A:$A)-ROW()+1&amp;"C"&amp;COLUMN(),FALSE)</f>
        <v>6.5232243131994577E-2</v>
      </c>
      <c r="J199" s="10">
        <f ca="1">INDIRECT("Statistic!R"&amp;COUNTA(Statistic!$A:$A)-ROW()+1&amp;"C"&amp;COLUMN(),FALSE)</f>
        <v>2.5317336115458177E-2</v>
      </c>
      <c r="K199" s="10">
        <f ca="1">INDIRECT("Statistic!R"&amp;COUNTA(Statistic!$A:$A)-ROW()+1&amp;"C"&amp;COLUMN(),FALSE)</f>
        <v>9.9113197704746997E-4</v>
      </c>
      <c r="L199" s="10">
        <f ca="1">INDIRECT("Statistic!R"&amp;COUNTA(Statistic!$A:$A)-ROW()+1&amp;"C"&amp;COLUMN(),FALSE)</f>
        <v>1.053926093180145E-2</v>
      </c>
      <c r="M199" s="10">
        <f ca="1">INDIRECT("Statistic!R"&amp;COUNTA(Statistic!$A:$A)-ROW()+1&amp;"C"&amp;COLUMN(),FALSE)</f>
        <v>0.12257597723585137</v>
      </c>
      <c r="N199" s="10">
        <f ca="1">INDIRECT("Statistic!R"&amp;COUNTA(Statistic!$A:$A)-ROW()+1&amp;"C"&amp;COLUMN(),FALSE)</f>
        <v>0.11262715179968701</v>
      </c>
      <c r="O199" s="10">
        <f ca="1">INDIRECT("Statistic!R"&amp;COUNTA(Statistic!$A:$A)-ROW()+1&amp;"C"&amp;COLUMN(),FALSE)</f>
        <v>0</v>
      </c>
      <c r="P199" s="10">
        <f ca="1">INDIRECT("Statistic!R"&amp;COUNTA(Statistic!$A:$A)-ROW()+1&amp;"C"&amp;COLUMN(),FALSE)</f>
        <v>4.4968799321422122E-2</v>
      </c>
      <c r="Q199">
        <f ca="1">INDIRECT("Statistic!R"&amp;COUNTA(Statistic!$A:$A)-ROW()+1&amp;"C"&amp;COLUMN(),FALSE)</f>
        <v>11</v>
      </c>
      <c r="R199">
        <f ca="1">INDIRECT("Statistic!R"&amp;COUNTA(Statistic!$A:$A)-ROW()+1&amp;"C"&amp;COLUMN(),FALSE)</f>
        <v>7</v>
      </c>
      <c r="S199">
        <f ca="1">INDIRECT("Statistic!R"&amp;COUNTA(Statistic!$A:$A)-ROW()+1&amp;"C"&amp;COLUMN(),FALSE)</f>
        <v>9</v>
      </c>
      <c r="T199">
        <f ca="1">INDIRECT("Statistic!R"&amp;COUNTA(Statistic!$A:$A)-ROW()+1&amp;"C"&amp;COLUMN(),FALSE)</f>
        <v>46</v>
      </c>
      <c r="U199">
        <f ca="1">INDIRECT("Statistic!R"&amp;COUNTA(Statistic!$A:$A)-ROW()+1&amp;"C"&amp;COLUMN(),FALSE)</f>
        <v>18</v>
      </c>
      <c r="V199">
        <f ca="1">INDIRECT("Statistic!R"&amp;COUNTA(Statistic!$A:$A)-ROW()+1&amp;"C"&amp;COLUMN(),FALSE)</f>
        <v>5</v>
      </c>
      <c r="W199">
        <f ca="1">INDIRECT("Statistic!R"&amp;COUNTA(Statistic!$A:$A)-ROW()+1&amp;"C"&amp;COLUMN(),FALSE)</f>
        <v>4</v>
      </c>
    </row>
    <row r="200" spans="1:23" x14ac:dyDescent="0.25">
      <c r="A200" s="9">
        <f ca="1">INDIRECT("Statistic!R"&amp;COUNTA(Statistic!$A:$A)-ROW()+1&amp;"C"&amp;COLUMN(),FALSE)</f>
        <v>39528</v>
      </c>
      <c r="B200" s="10">
        <f ca="1">INDIRECT("Statistic!R"&amp;COUNTA(Statistic!$A:$A)-ROW()+1&amp;"C"&amp;COLUMN(),FALSE)</f>
        <v>2.9595015576323988E-3</v>
      </c>
      <c r="C200" s="10">
        <f ca="1">INDIRECT("Statistic!R"&amp;COUNTA(Statistic!$A:$A)-ROW()+1&amp;"C"&amp;COLUMN(),FALSE)</f>
        <v>1.4655904842820731E-2</v>
      </c>
      <c r="D200" s="10">
        <f ca="1">INDIRECT("Statistic!R"&amp;COUNTA(Statistic!$A:$A)-ROW()+1&amp;"C"&amp;COLUMN(),FALSE)</f>
        <v>1.191588785046729E-2</v>
      </c>
      <c r="E200" s="10">
        <f ca="1">INDIRECT("Statistic!R"&amp;COUNTA(Statistic!$A:$A)-ROW()+1&amp;"C"&amp;COLUMN(),FALSE)</f>
        <v>8.9369158878504669E-3</v>
      </c>
      <c r="F200" s="10">
        <f ca="1">INDIRECT("Statistic!R"&amp;COUNTA(Statistic!$A:$A)-ROW()+1&amp;"C"&amp;COLUMN(),FALSE)</f>
        <v>1.4628199918732222E-2</v>
      </c>
      <c r="G200" s="10">
        <f ca="1">INDIRECT("Statistic!R"&amp;COUNTA(Statistic!$A:$A)-ROW()+1&amp;"C"&amp;COLUMN(),FALSE)</f>
        <v>2.1581406787998029E-2</v>
      </c>
      <c r="H200" s="10">
        <f ca="1">INDIRECT("Statistic!R"&amp;COUNTA(Statistic!$A:$A)-ROW()+1&amp;"C"&amp;COLUMN(),FALSE)</f>
        <v>4.2864845434938889E-2</v>
      </c>
      <c r="I200" s="10">
        <f ca="1">INDIRECT("Statistic!R"&amp;COUNTA(Statistic!$A:$A)-ROW()+1&amp;"C"&amp;COLUMN(),FALSE)</f>
        <v>5.309641005750311E-2</v>
      </c>
      <c r="J200" s="10">
        <f ca="1">INDIRECT("Statistic!R"&amp;COUNTA(Statistic!$A:$A)-ROW()+1&amp;"C"&amp;COLUMN(),FALSE)</f>
        <v>2.5199030806507441E-2</v>
      </c>
      <c r="K200" s="10">
        <f ca="1">INDIRECT("Statistic!R"&amp;COUNTA(Statistic!$A:$A)-ROW()+1&amp;"C"&amp;COLUMN(),FALSE)</f>
        <v>9.7706032285471548E-4</v>
      </c>
      <c r="L200" s="10">
        <f ca="1">INDIRECT("Statistic!R"&amp;COUNTA(Statistic!$A:$A)-ROW()+1&amp;"C"&amp;COLUMN(),FALSE)</f>
        <v>1.0352240979933765E-2</v>
      </c>
      <c r="M200" s="10">
        <f ca="1">INDIRECT("Statistic!R"&amp;COUNTA(Statistic!$A:$A)-ROW()+1&amp;"C"&amp;COLUMN(),FALSE)</f>
        <v>6.4446252222936914E-2</v>
      </c>
      <c r="N200" s="10">
        <f ca="1">INDIRECT("Statistic!R"&amp;COUNTA(Statistic!$A:$A)-ROW()+1&amp;"C"&amp;COLUMN(),FALSE)</f>
        <v>0.11677570093457944</v>
      </c>
      <c r="O200" s="10">
        <f ca="1">INDIRECT("Statistic!R"&amp;COUNTA(Statistic!$A:$A)-ROW()+1&amp;"C"&amp;COLUMN(),FALSE)</f>
        <v>0</v>
      </c>
      <c r="P200" s="10">
        <f ca="1">INDIRECT("Statistic!R"&amp;COUNTA(Statistic!$A:$A)-ROW()+1&amp;"C"&amp;COLUMN(),FALSE)</f>
        <v>4.5533536231309568E-2</v>
      </c>
      <c r="Q200">
        <f ca="1">INDIRECT("Statistic!R"&amp;COUNTA(Statistic!$A:$A)-ROW()+1&amp;"C"&amp;COLUMN(),FALSE)</f>
        <v>45</v>
      </c>
      <c r="R200">
        <f ca="1">INDIRECT("Statistic!R"&amp;COUNTA(Statistic!$A:$A)-ROW()+1&amp;"C"&amp;COLUMN(),FALSE)</f>
        <v>13</v>
      </c>
      <c r="S200">
        <f ca="1">INDIRECT("Statistic!R"&amp;COUNTA(Statistic!$A:$A)-ROW()+1&amp;"C"&amp;COLUMN(),FALSE)</f>
        <v>19</v>
      </c>
      <c r="T200">
        <f ca="1">INDIRECT("Statistic!R"&amp;COUNTA(Statistic!$A:$A)-ROW()+1&amp;"C"&amp;COLUMN(),FALSE)</f>
        <v>27</v>
      </c>
      <c r="U200">
        <f ca="1">INDIRECT("Statistic!R"&amp;COUNTA(Statistic!$A:$A)-ROW()+1&amp;"C"&amp;COLUMN(),FALSE)</f>
        <v>14</v>
      </c>
      <c r="V200">
        <f ca="1">INDIRECT("Statistic!R"&amp;COUNTA(Statistic!$A:$A)-ROW()+1&amp;"C"&amp;COLUMN(),FALSE)</f>
        <v>9</v>
      </c>
      <c r="W200">
        <f ca="1">INDIRECT("Statistic!R"&amp;COUNTA(Statistic!$A:$A)-ROW()+1&amp;"C"&amp;COLUMN(),FALSE)</f>
        <v>7</v>
      </c>
    </row>
    <row r="201" spans="1:23" x14ac:dyDescent="0.25">
      <c r="A201" s="9">
        <f ca="1">INDIRECT("Statistic!R"&amp;COUNTA(Statistic!$A:$A)-ROW()+1&amp;"C"&amp;COLUMN(),FALSE)</f>
        <v>39535</v>
      </c>
      <c r="B201" s="10">
        <f ca="1">INDIRECT("Statistic!R"&amp;COUNTA(Statistic!$A:$A)-ROW()+1&amp;"C"&amp;COLUMN(),FALSE)</f>
        <v>1.5710594315245477E-2</v>
      </c>
      <c r="C201" s="10">
        <f ca="1">INDIRECT("Statistic!R"&amp;COUNTA(Statistic!$A:$A)-ROW()+1&amp;"C"&amp;COLUMN(),FALSE)</f>
        <v>1.3643410852713176E-2</v>
      </c>
      <c r="D201" s="10">
        <f ca="1">INDIRECT("Statistic!R"&amp;COUNTA(Statistic!$A:$A)-ROW()+1&amp;"C"&amp;COLUMN(),FALSE)</f>
        <v>3.9534883720930229E-3</v>
      </c>
      <c r="E201" s="10">
        <f ca="1">INDIRECT("Statistic!R"&amp;COUNTA(Statistic!$A:$A)-ROW()+1&amp;"C"&amp;COLUMN(),FALSE)</f>
        <v>4.8837209302325579E-3</v>
      </c>
      <c r="F201" s="10">
        <f ca="1">INDIRECT("Statistic!R"&amp;COUNTA(Statistic!$A:$A)-ROW()+1&amp;"C"&amp;COLUMN(),FALSE)</f>
        <v>1.3953488372093023E-2</v>
      </c>
      <c r="G201" s="10">
        <f ca="1">INDIRECT("Statistic!R"&amp;COUNTA(Statistic!$A:$A)-ROW()+1&amp;"C"&amp;COLUMN(),FALSE)</f>
        <v>0.11623255813953488</v>
      </c>
      <c r="H201" s="10">
        <f ca="1">INDIRECT("Statistic!R"&amp;COUNTA(Statistic!$A:$A)-ROW()+1&amp;"C"&amp;COLUMN(),FALSE)</f>
        <v>2.3694602896007024E-2</v>
      </c>
      <c r="I201" s="10">
        <f ca="1">INDIRECT("Statistic!R"&amp;COUNTA(Statistic!$A:$A)-ROW()+1&amp;"C"&amp;COLUMN(),FALSE)</f>
        <v>5.2144702842377259E-2</v>
      </c>
      <c r="J201" s="10">
        <f ca="1">INDIRECT("Statistic!R"&amp;COUNTA(Statistic!$A:$A)-ROW()+1&amp;"C"&amp;COLUMN(),FALSE)</f>
        <v>2.5081826012058571E-2</v>
      </c>
      <c r="K201" s="10">
        <f ca="1">INDIRECT("Statistic!R"&amp;COUNTA(Statistic!$A:$A)-ROW()+1&amp;"C"&amp;COLUMN(),FALSE)</f>
        <v>9.7919216646266813E-4</v>
      </c>
      <c r="L201" s="10">
        <f ca="1">INDIRECT("Statistic!R"&amp;COUNTA(Statistic!$A:$A)-ROW()+1&amp;"C"&amp;COLUMN(),FALSE)</f>
        <v>1.0323461861612506E-2</v>
      </c>
      <c r="M201" s="10">
        <f ca="1">INDIRECT("Statistic!R"&amp;COUNTA(Statistic!$A:$A)-ROW()+1&amp;"C"&amp;COLUMN(),FALSE)</f>
        <v>0.1399271610355419</v>
      </c>
      <c r="N201" s="10">
        <f ca="1">INDIRECT("Statistic!R"&amp;COUNTA(Statistic!$A:$A)-ROW()+1&amp;"C"&amp;COLUMN(),FALSE)</f>
        <v>0.11623255813953488</v>
      </c>
      <c r="O201" s="10">
        <f ca="1">INDIRECT("Statistic!R"&amp;COUNTA(Statistic!$A:$A)-ROW()+1&amp;"C"&amp;COLUMN(),FALSE)</f>
        <v>0</v>
      </c>
      <c r="P201" s="10">
        <f ca="1">INDIRECT("Statistic!R"&amp;COUNTA(Statistic!$A:$A)-ROW()+1&amp;"C"&amp;COLUMN(),FALSE)</f>
        <v>4.9084824764250523E-2</v>
      </c>
      <c r="Q201">
        <f ca="1">INDIRECT("Statistic!R"&amp;COUNTA(Statistic!$A:$A)-ROW()+1&amp;"C"&amp;COLUMN(),FALSE)</f>
        <v>10</v>
      </c>
      <c r="R201">
        <f ca="1">INDIRECT("Statistic!R"&amp;COUNTA(Statistic!$A:$A)-ROW()+1&amp;"C"&amp;COLUMN(),FALSE)</f>
        <v>16</v>
      </c>
      <c r="S201">
        <f ca="1">INDIRECT("Statistic!R"&amp;COUNTA(Statistic!$A:$A)-ROW()+1&amp;"C"&amp;COLUMN(),FALSE)</f>
        <v>40</v>
      </c>
      <c r="T201">
        <f ca="1">INDIRECT("Statistic!R"&amp;COUNTA(Statistic!$A:$A)-ROW()+1&amp;"C"&amp;COLUMN(),FALSE)</f>
        <v>38</v>
      </c>
      <c r="U201">
        <f ca="1">INDIRECT("Statistic!R"&amp;COUNTA(Statistic!$A:$A)-ROW()+1&amp;"C"&amp;COLUMN(),FALSE)</f>
        <v>15</v>
      </c>
      <c r="V201">
        <f ca="1">INDIRECT("Statistic!R"&amp;COUNTA(Statistic!$A:$A)-ROW()+1&amp;"C"&amp;COLUMN(),FALSE)</f>
        <v>1</v>
      </c>
      <c r="W201">
        <f ca="1">INDIRECT("Statistic!R"&amp;COUNTA(Statistic!$A:$A)-ROW()+1&amp;"C"&amp;COLUMN(),FALSE)</f>
        <v>9</v>
      </c>
    </row>
    <row r="202" spans="1:23" x14ac:dyDescent="0.25">
      <c r="A202" s="9">
        <f ca="1">INDIRECT("Statistic!R"&amp;COUNTA(Statistic!$A:$A)-ROW()+1&amp;"C"&amp;COLUMN(),FALSE)</f>
        <v>39542</v>
      </c>
      <c r="B202" s="10">
        <f ca="1">INDIRECT("Statistic!R"&amp;COUNTA(Statistic!$A:$A)-ROW()+1&amp;"C"&amp;COLUMN(),FALSE)</f>
        <v>2.1256038647342997E-2</v>
      </c>
      <c r="C202" s="10">
        <f ca="1">INDIRECT("Statistic!R"&amp;COUNTA(Statistic!$A:$A)-ROW()+1&amp;"C"&amp;COLUMN(),FALSE)</f>
        <v>1.9675925925925924E-3</v>
      </c>
      <c r="D202" s="10">
        <f ca="1">INDIRECT("Statistic!R"&amp;COUNTA(Statistic!$A:$A)-ROW()+1&amp;"C"&amp;COLUMN(),FALSE)</f>
        <v>2.9411764705882353E-3</v>
      </c>
      <c r="E202" s="10">
        <f ca="1">INDIRECT("Statistic!R"&amp;COUNTA(Statistic!$A:$A)-ROW()+1&amp;"C"&amp;COLUMN(),FALSE)</f>
        <v>9.6296296296296303E-3</v>
      </c>
      <c r="F202" s="10">
        <f ca="1">INDIRECT("Statistic!R"&amp;COUNTA(Statistic!$A:$A)-ROW()+1&amp;"C"&amp;COLUMN(),FALSE)</f>
        <v>1.0670194003527339E-2</v>
      </c>
      <c r="G202" s="10">
        <f ca="1">INDIRECT("Statistic!R"&amp;COUNTA(Statistic!$A:$A)-ROW()+1&amp;"C"&amp;COLUMN(),FALSE)</f>
        <v>7.783018867924528E-2</v>
      </c>
      <c r="H202" s="10">
        <f ca="1">INDIRECT("Statistic!R"&amp;COUNTA(Statistic!$A:$A)-ROW()+1&amp;"C"&amp;COLUMN(),FALSE)</f>
        <v>2.5934499314128945E-2</v>
      </c>
      <c r="I202" s="10">
        <f ca="1">INDIRECT("Statistic!R"&amp;COUNTA(Statistic!$A:$A)-ROW()+1&amp;"C"&amp;COLUMN(),FALSE)</f>
        <v>4.6464631343680798E-2</v>
      </c>
      <c r="J202" s="10">
        <f ca="1">INDIRECT("Statistic!R"&amp;COUNTA(Statistic!$A:$A)-ROW()+1&amp;"C"&amp;COLUMN(),FALSE)</f>
        <v>2.4965706447187926E-2</v>
      </c>
      <c r="K202" s="10">
        <f ca="1">INDIRECT("Statistic!R"&amp;COUNTA(Statistic!$A:$A)-ROW()+1&amp;"C"&amp;COLUMN(),FALSE)</f>
        <v>9.7001763668430336E-4</v>
      </c>
      <c r="L202" s="10">
        <f ca="1">INDIRECT("Statistic!R"&amp;COUNTA(Statistic!$A:$A)-ROW()+1&amp;"C"&amp;COLUMN(),FALSE)</f>
        <v>1.0219193786765897E-2</v>
      </c>
      <c r="M202" s="10">
        <f ca="1">INDIRECT("Statistic!R"&amp;COUNTA(Statistic!$A:$A)-ROW()+1&amp;"C"&amp;COLUMN(),FALSE)</f>
        <v>0.10376468799337422</v>
      </c>
      <c r="N202" s="10">
        <f ca="1">INDIRECT("Statistic!R"&amp;COUNTA(Statistic!$A:$A)-ROW()+1&amp;"C"&amp;COLUMN(),FALSE)</f>
        <v>0.11342592592592593</v>
      </c>
      <c r="O202" s="10">
        <f ca="1">INDIRECT("Statistic!R"&amp;COUNTA(Statistic!$A:$A)-ROW()+1&amp;"C"&amp;COLUMN(),FALSE)</f>
        <v>0</v>
      </c>
      <c r="P202" s="10">
        <f ca="1">INDIRECT("Statistic!R"&amp;COUNTA(Statistic!$A:$A)-ROW()+1&amp;"C"&amp;COLUMN(),FALSE)</f>
        <v>4.8673507419662788E-2</v>
      </c>
      <c r="Q202">
        <f ca="1">INDIRECT("Statistic!R"&amp;COUNTA(Statistic!$A:$A)-ROW()+1&amp;"C"&amp;COLUMN(),FALSE)</f>
        <v>4</v>
      </c>
      <c r="R202">
        <f ca="1">INDIRECT("Statistic!R"&amp;COUNTA(Statistic!$A:$A)-ROW()+1&amp;"C"&amp;COLUMN(),FALSE)</f>
        <v>45</v>
      </c>
      <c r="S202">
        <f ca="1">INDIRECT("Statistic!R"&amp;COUNTA(Statistic!$A:$A)-ROW()+1&amp;"C"&amp;COLUMN(),FALSE)</f>
        <v>42</v>
      </c>
      <c r="T202">
        <f ca="1">INDIRECT("Statistic!R"&amp;COUNTA(Statistic!$A:$A)-ROW()+1&amp;"C"&amp;COLUMN(),FALSE)</f>
        <v>27</v>
      </c>
      <c r="U202">
        <f ca="1">INDIRECT("Statistic!R"&amp;COUNTA(Statistic!$A:$A)-ROW()+1&amp;"C"&amp;COLUMN(),FALSE)</f>
        <v>22</v>
      </c>
      <c r="V202">
        <f ca="1">INDIRECT("Statistic!R"&amp;COUNTA(Statistic!$A:$A)-ROW()+1&amp;"C"&amp;COLUMN(),FALSE)</f>
        <v>3</v>
      </c>
      <c r="W202">
        <f ca="1">INDIRECT("Statistic!R"&amp;COUNTA(Statistic!$A:$A)-ROW()+1&amp;"C"&amp;COLUMN(),FALSE)</f>
        <v>9</v>
      </c>
    </row>
    <row r="203" spans="1:23" x14ac:dyDescent="0.25">
      <c r="A203" s="9">
        <f ca="1">INDIRECT("Statistic!R"&amp;COUNTA(Statistic!$A:$A)-ROW()+1&amp;"C"&amp;COLUMN(),FALSE)</f>
        <v>39549</v>
      </c>
      <c r="B203" s="10">
        <f ca="1">INDIRECT("Statistic!R"&amp;COUNTA(Statistic!$A:$A)-ROW()+1&amp;"C"&amp;COLUMN(),FALSE)</f>
        <v>1.4453288646837032E-2</v>
      </c>
      <c r="C203" s="10">
        <f ca="1">INDIRECT("Statistic!R"&amp;COUNTA(Statistic!$A:$A)-ROW()+1&amp;"C"&amp;COLUMN(),FALSE)</f>
        <v>3.854210305823209E-3</v>
      </c>
      <c r="D203" s="10">
        <f ca="1">INDIRECT("Statistic!R"&amp;COUNTA(Statistic!$A:$A)-ROW()+1&amp;"C"&amp;COLUMN(),FALSE)</f>
        <v>1.1642008246422508E-2</v>
      </c>
      <c r="E203" s="10">
        <f ca="1">INDIRECT("Statistic!R"&amp;COUNTA(Statistic!$A:$A)-ROW()+1&amp;"C"&amp;COLUMN(),FALSE)</f>
        <v>1.1586570111915735E-2</v>
      </c>
      <c r="F203" s="10">
        <f ca="1">INDIRECT("Statistic!R"&amp;COUNTA(Statistic!$A:$A)-ROW()+1&amp;"C"&amp;COLUMN(),FALSE)</f>
        <v>1.8095238095238095E-2</v>
      </c>
      <c r="G203" s="10">
        <f ca="1">INDIRECT("Statistic!R"&amp;COUNTA(Statistic!$A:$A)-ROW()+1&amp;"C"&amp;COLUMN(),FALSE)</f>
        <v>0.11290322580645161</v>
      </c>
      <c r="H203" s="10">
        <f ca="1">INDIRECT("Statistic!R"&amp;COUNTA(Statistic!$A:$A)-ROW()+1&amp;"C"&amp;COLUMN(),FALSE)</f>
        <v>9.6480047063437602E-2</v>
      </c>
      <c r="I203" s="10">
        <f ca="1">INDIRECT("Statistic!R"&amp;COUNTA(Statistic!$A:$A)-ROW()+1&amp;"C"&amp;COLUMN(),FALSE)</f>
        <v>5.9631315406236576E-2</v>
      </c>
      <c r="J203" s="10">
        <f ca="1">INDIRECT("Statistic!R"&amp;COUNTA(Statistic!$A:$A)-ROW()+1&amp;"C"&amp;COLUMN(),FALSE)</f>
        <v>2.4850657108721624E-2</v>
      </c>
      <c r="K203" s="10">
        <f ca="1">INDIRECT("Statistic!R"&amp;COUNTA(Statistic!$A:$A)-ROW()+1&amp;"C"&amp;COLUMN(),FALSE)</f>
        <v>9.5710740872031195E-4</v>
      </c>
      <c r="L203" s="10">
        <f ca="1">INDIRECT("Statistic!R"&amp;COUNTA(Statistic!$A:$A)-ROW()+1&amp;"C"&amp;COLUMN(),FALSE)</f>
        <v>1.0163862142305295E-2</v>
      </c>
      <c r="M203" s="10">
        <f ca="1">INDIRECT("Statistic!R"&amp;COUNTA(Statistic!$A:$A)-ROW()+1&amp;"C"&amp;COLUMN(),FALSE)</f>
        <v>0.20938327286988923</v>
      </c>
      <c r="N203" s="10">
        <f ca="1">INDIRECT("Statistic!R"&amp;COUNTA(Statistic!$A:$A)-ROW()+1&amp;"C"&amp;COLUMN(),FALSE)</f>
        <v>0.11290322580645161</v>
      </c>
      <c r="O203" s="10">
        <f ca="1">INDIRECT("Statistic!R"&amp;COUNTA(Statistic!$A:$A)-ROW()+1&amp;"C"&amp;COLUMN(),FALSE)</f>
        <v>0</v>
      </c>
      <c r="P203" s="10">
        <f ca="1">INDIRECT("Statistic!R"&amp;COUNTA(Statistic!$A:$A)-ROW()+1&amp;"C"&amp;COLUMN(),FALSE)</f>
        <v>4.8851902613762987E-2</v>
      </c>
      <c r="Q203">
        <f ca="1">INDIRECT("Statistic!R"&amp;COUNTA(Statistic!$A:$A)-ROW()+1&amp;"C"&amp;COLUMN(),FALSE)</f>
        <v>14</v>
      </c>
      <c r="R203">
        <f ca="1">INDIRECT("Statistic!R"&amp;COUNTA(Statistic!$A:$A)-ROW()+1&amp;"C"&amp;COLUMN(),FALSE)</f>
        <v>39</v>
      </c>
      <c r="S203">
        <f ca="1">INDIRECT("Statistic!R"&amp;COUNTA(Statistic!$A:$A)-ROW()+1&amp;"C"&amp;COLUMN(),FALSE)</f>
        <v>20</v>
      </c>
      <c r="T203">
        <f ca="1">INDIRECT("Statistic!R"&amp;COUNTA(Statistic!$A:$A)-ROW()+1&amp;"C"&amp;COLUMN(),FALSE)</f>
        <v>21</v>
      </c>
      <c r="U203">
        <f ca="1">INDIRECT("Statistic!R"&amp;COUNTA(Statistic!$A:$A)-ROW()+1&amp;"C"&amp;COLUMN(),FALSE)</f>
        <v>8</v>
      </c>
      <c r="V203">
        <f ca="1">INDIRECT("Statistic!R"&amp;COUNTA(Statistic!$A:$A)-ROW()+1&amp;"C"&amp;COLUMN(),FALSE)</f>
        <v>1</v>
      </c>
      <c r="W203">
        <f ca="1">INDIRECT("Statistic!R"&amp;COUNTA(Statistic!$A:$A)-ROW()+1&amp;"C"&amp;COLUMN(),FALSE)</f>
        <v>2</v>
      </c>
    </row>
    <row r="204" spans="1:23" x14ac:dyDescent="0.25">
      <c r="A204" s="9">
        <f ca="1">INDIRECT("Statistic!R"&amp;COUNTA(Statistic!$A:$A)-ROW()+1&amp;"C"&amp;COLUMN(),FALSE)</f>
        <v>39556</v>
      </c>
      <c r="B204" s="10">
        <f ca="1">INDIRECT("Statistic!R"&amp;COUNTA(Statistic!$A:$A)-ROW()+1&amp;"C"&amp;COLUMN(),FALSE)</f>
        <v>2.5688073394495414E-2</v>
      </c>
      <c r="C204" s="10">
        <f ca="1">INDIRECT("Statistic!R"&amp;COUNTA(Statistic!$A:$A)-ROW()+1&amp;"C"&amp;COLUMN(),FALSE)</f>
        <v>9.5731950538492227E-4</v>
      </c>
      <c r="D204" s="10">
        <f ca="1">INDIRECT("Statistic!R"&amp;COUNTA(Statistic!$A:$A)-ROW()+1&amp;"C"&amp;COLUMN(),FALSE)</f>
        <v>1.1533420707732634E-2</v>
      </c>
      <c r="E204" s="10">
        <f ca="1">INDIRECT("Statistic!R"&amp;COUNTA(Statistic!$A:$A)-ROW()+1&amp;"C"&amp;COLUMN(),FALSE)</f>
        <v>7.7471967380224258E-3</v>
      </c>
      <c r="F204" s="10">
        <f ca="1">INDIRECT("Statistic!R"&amp;COUNTA(Statistic!$A:$A)-ROW()+1&amp;"C"&amp;COLUMN(),FALSE)</f>
        <v>4.7351287363125187E-3</v>
      </c>
      <c r="G204" s="10">
        <f ca="1">INDIRECT("Statistic!R"&amp;COUNTA(Statistic!$A:$A)-ROW()+1&amp;"C"&amp;COLUMN(),FALSE)</f>
        <v>2.8084628346751545E-2</v>
      </c>
      <c r="H204" s="10">
        <f ca="1">INDIRECT("Statistic!R"&amp;COUNTA(Statistic!$A:$A)-ROW()+1&amp;"C"&amp;COLUMN(),FALSE)</f>
        <v>8.2142095156816738E-2</v>
      </c>
      <c r="I204" s="10">
        <f ca="1">INDIRECT("Statistic!R"&amp;COUNTA(Statistic!$A:$A)-ROW()+1&amp;"C"&amp;COLUMN(),FALSE)</f>
        <v>5.0661139081947915E-2</v>
      </c>
      <c r="J204" s="10">
        <f ca="1">INDIRECT("Statistic!R"&amp;COUNTA(Statistic!$A:$A)-ROW()+1&amp;"C"&amp;COLUMN(),FALSE)</f>
        <v>2.5688073394495414E-2</v>
      </c>
      <c r="K204" s="10">
        <f ca="1">INDIRECT("Statistic!R"&amp;COUNTA(Statistic!$A:$A)-ROW()+1&amp;"C"&amp;COLUMN(),FALSE)</f>
        <v>9.5731950538492227E-4</v>
      </c>
      <c r="L204" s="10">
        <f ca="1">INDIRECT("Statistic!R"&amp;COUNTA(Statistic!$A:$A)-ROW()+1&amp;"C"&amp;COLUMN(),FALSE)</f>
        <v>1.0010373482835701E-2</v>
      </c>
      <c r="M204" s="10">
        <f ca="1">INDIRECT("Statistic!R"&amp;COUNTA(Statistic!$A:$A)-ROW()+1&amp;"C"&amp;COLUMN(),FALSE)</f>
        <v>0.11022672350356828</v>
      </c>
      <c r="N204" s="10">
        <f ca="1">INDIRECT("Statistic!R"&amp;COUNTA(Statistic!$A:$A)-ROW()+1&amp;"C"&amp;COLUMN(),FALSE)</f>
        <v>8.8971712538226305E-2</v>
      </c>
      <c r="O204" s="10">
        <f ca="1">INDIRECT("Statistic!R"&amp;COUNTA(Statistic!$A:$A)-ROW()+1&amp;"C"&amp;COLUMN(),FALSE)</f>
        <v>0</v>
      </c>
      <c r="P204" s="10">
        <f ca="1">INDIRECT("Statistic!R"&amp;COUNTA(Statistic!$A:$A)-ROW()+1&amp;"C"&amp;COLUMN(),FALSE)</f>
        <v>4.3349695326028448E-2</v>
      </c>
      <c r="Q204">
        <f ca="1">INDIRECT("Statistic!R"&amp;COUNTA(Statistic!$A:$A)-ROW()+1&amp;"C"&amp;COLUMN(),FALSE)</f>
        <v>1</v>
      </c>
      <c r="R204">
        <f ca="1">INDIRECT("Statistic!R"&amp;COUNTA(Statistic!$A:$A)-ROW()+1&amp;"C"&amp;COLUMN(),FALSE)</f>
        <v>49</v>
      </c>
      <c r="S204">
        <f ca="1">INDIRECT("Statistic!R"&amp;COUNTA(Statistic!$A:$A)-ROW()+1&amp;"C"&amp;COLUMN(),FALSE)</f>
        <v>19</v>
      </c>
      <c r="T204">
        <f ca="1">INDIRECT("Statistic!R"&amp;COUNTA(Statistic!$A:$A)-ROW()+1&amp;"C"&amp;COLUMN(),FALSE)</f>
        <v>28</v>
      </c>
      <c r="U204">
        <f ca="1">INDIRECT("Statistic!R"&amp;COUNTA(Statistic!$A:$A)-ROW()+1&amp;"C"&amp;COLUMN(),FALSE)</f>
        <v>38</v>
      </c>
      <c r="V204">
        <f ca="1">INDIRECT("Statistic!R"&amp;COUNTA(Statistic!$A:$A)-ROW()+1&amp;"C"&amp;COLUMN(),FALSE)</f>
        <v>8</v>
      </c>
      <c r="W204">
        <f ca="1">INDIRECT("Statistic!R"&amp;COUNTA(Statistic!$A:$A)-ROW()+1&amp;"C"&amp;COLUMN(),FALSE)</f>
        <v>2</v>
      </c>
    </row>
    <row r="205" spans="1:23" x14ac:dyDescent="0.25">
      <c r="A205" s="9">
        <f ca="1">INDIRECT("Statistic!R"&amp;COUNTA(Statistic!$A:$A)-ROW()+1&amp;"C"&amp;COLUMN(),FALSE)</f>
        <v>39563</v>
      </c>
      <c r="B205" s="10">
        <f ca="1">INDIRECT("Statistic!R"&amp;COUNTA(Statistic!$A:$A)-ROW()+1&amp;"C"&amp;COLUMN(),FALSE)</f>
        <v>8.6105675146771025E-3</v>
      </c>
      <c r="C205" s="10">
        <f ca="1">INDIRECT("Statistic!R"&amp;COUNTA(Statistic!$A:$A)-ROW()+1&amp;"C"&amp;COLUMN(),FALSE)</f>
        <v>1.7153067301965457E-2</v>
      </c>
      <c r="D205" s="10">
        <f ca="1">INDIRECT("Statistic!R"&amp;COUNTA(Statistic!$A:$A)-ROW()+1&amp;"C"&amp;COLUMN(),FALSE)</f>
        <v>2.0091324200913242E-2</v>
      </c>
      <c r="E205" s="10">
        <f ca="1">INDIRECT("Statistic!R"&amp;COUNTA(Statistic!$A:$A)-ROW()+1&amp;"C"&amp;COLUMN(),FALSE)</f>
        <v>1.9226147560682527E-3</v>
      </c>
      <c r="F205" s="10">
        <f ca="1">INDIRECT("Statistic!R"&amp;COUNTA(Statistic!$A:$A)-ROW()+1&amp;"C"&amp;COLUMN(),FALSE)</f>
        <v>5.7534246575342467E-3</v>
      </c>
      <c r="G205" s="10">
        <f ca="1">INDIRECT("Statistic!R"&amp;COUNTA(Statistic!$A:$A)-ROW()+1&amp;"C"&amp;COLUMN(),FALSE)</f>
        <v>7.9147640791476404E-2</v>
      </c>
      <c r="H205" s="10">
        <f ca="1">INDIRECT("Statistic!R"&amp;COUNTA(Statistic!$A:$A)-ROW()+1&amp;"C"&amp;COLUMN(),FALSE)</f>
        <v>9.089611872146118E-2</v>
      </c>
      <c r="I205" s="10">
        <f ca="1">INDIRECT("Statistic!R"&amp;COUNTA(Statistic!$A:$A)-ROW()+1&amp;"C"&amp;COLUMN(),FALSE)</f>
        <v>5.3530998431158307E-2</v>
      </c>
      <c r="J205" s="10">
        <f ca="1">INDIRECT("Statistic!R"&amp;COUNTA(Statistic!$A:$A)-ROW()+1&amp;"C"&amp;COLUMN(),FALSE)</f>
        <v>2.4623710468459327E-2</v>
      </c>
      <c r="K205" s="10">
        <f ca="1">INDIRECT("Statistic!R"&amp;COUNTA(Statistic!$A:$A)-ROW()+1&amp;"C"&amp;COLUMN(),FALSE)</f>
        <v>1.9025875190258751E-3</v>
      </c>
      <c r="L205" s="10">
        <f ca="1">INDIRECT("Statistic!R"&amp;COUNTA(Statistic!$A:$A)-ROW()+1&amp;"C"&amp;COLUMN(),FALSE)</f>
        <v>1.0241024593610376E-2</v>
      </c>
      <c r="M205" s="10">
        <f ca="1">INDIRECT("Statistic!R"&amp;COUNTA(Statistic!$A:$A)-ROW()+1&amp;"C"&amp;COLUMN(),FALSE)</f>
        <v>0.1700437595129376</v>
      </c>
      <c r="N205" s="10">
        <f ca="1">INDIRECT("Statistic!R"&amp;COUNTA(Statistic!$A:$A)-ROW()+1&amp;"C"&amp;COLUMN(),FALSE)</f>
        <v>9.089611872146118E-2</v>
      </c>
      <c r="O205" s="10">
        <f ca="1">INDIRECT("Statistic!R"&amp;COUNTA(Statistic!$A:$A)-ROW()+1&amp;"C"&amp;COLUMN(),FALSE)</f>
        <v>0</v>
      </c>
      <c r="P205" s="10">
        <f ca="1">INDIRECT("Statistic!R"&amp;COUNTA(Statistic!$A:$A)-ROW()+1&amp;"C"&amp;COLUMN(),FALSE)</f>
        <v>4.3907987078173533E-2</v>
      </c>
      <c r="Q205">
        <f ca="1">INDIRECT("Statistic!R"&amp;COUNTA(Statistic!$A:$A)-ROW()+1&amp;"C"&amp;COLUMN(),FALSE)</f>
        <v>25</v>
      </c>
      <c r="R205">
        <f ca="1">INDIRECT("Statistic!R"&amp;COUNTA(Statistic!$A:$A)-ROW()+1&amp;"C"&amp;COLUMN(),FALSE)</f>
        <v>8</v>
      </c>
      <c r="S205">
        <f ca="1">INDIRECT("Statistic!R"&amp;COUNTA(Statistic!$A:$A)-ROW()+1&amp;"C"&amp;COLUMN(),FALSE)</f>
        <v>3</v>
      </c>
      <c r="T205">
        <f ca="1">INDIRECT("Statistic!R"&amp;COUNTA(Statistic!$A:$A)-ROW()+1&amp;"C"&amp;COLUMN(),FALSE)</f>
        <v>48</v>
      </c>
      <c r="U205">
        <f ca="1">INDIRECT("Statistic!R"&amp;COUNTA(Statistic!$A:$A)-ROW()+1&amp;"C"&amp;COLUMN(),FALSE)</f>
        <v>36</v>
      </c>
      <c r="V205">
        <f ca="1">INDIRECT("Statistic!R"&amp;COUNTA(Statistic!$A:$A)-ROW()+1&amp;"C"&amp;COLUMN(),FALSE)</f>
        <v>2</v>
      </c>
      <c r="W205">
        <f ca="1">INDIRECT("Statistic!R"&amp;COUNTA(Statistic!$A:$A)-ROW()+1&amp;"C"&amp;COLUMN(),FALSE)</f>
        <v>1</v>
      </c>
    </row>
    <row r="206" spans="1:23" x14ac:dyDescent="0.25">
      <c r="A206" s="9">
        <f ca="1">INDIRECT("Statistic!R"&amp;COUNTA(Statistic!$A:$A)-ROW()+1&amp;"C"&amp;COLUMN(),FALSE)</f>
        <v>39570</v>
      </c>
      <c r="B206" s="10">
        <f ca="1">INDIRECT("Statistic!R"&amp;COUNTA(Statistic!$A:$A)-ROW()+1&amp;"C"&amp;COLUMN(),FALSE)</f>
        <v>7.655502392344497E-3</v>
      </c>
      <c r="C206" s="10">
        <f ca="1">INDIRECT("Statistic!R"&amp;COUNTA(Statistic!$A:$A)-ROW()+1&amp;"C"&amp;COLUMN(),FALSE)</f>
        <v>2.8512396694214872E-3</v>
      </c>
      <c r="D206" s="10">
        <f ca="1">INDIRECT("Statistic!R"&amp;COUNTA(Statistic!$A:$A)-ROW()+1&amp;"C"&amp;COLUMN(),FALSE)</f>
        <v>6.6083916083916078E-3</v>
      </c>
      <c r="E206" s="10">
        <f ca="1">INDIRECT("Statistic!R"&amp;COUNTA(Statistic!$A:$A)-ROW()+1&amp;"C"&amp;COLUMN(),FALSE)</f>
        <v>6.6528925619834707E-3</v>
      </c>
      <c r="F206" s="10">
        <f ca="1">INDIRECT("Statistic!R"&amp;COUNTA(Statistic!$A:$A)-ROW()+1&amp;"C"&amp;COLUMN(),FALSE)</f>
        <v>6.7171717171717171E-3</v>
      </c>
      <c r="G206" s="10">
        <f ca="1">INDIRECT("Statistic!R"&amp;COUNTA(Statistic!$A:$A)-ROW()+1&amp;"C"&amp;COLUMN(),FALSE)</f>
        <v>6.2937062937062943E-2</v>
      </c>
      <c r="H206" s="10">
        <f ca="1">INDIRECT("Statistic!R"&amp;COUNTA(Statistic!$A:$A)-ROW()+1&amp;"C"&amp;COLUMN(),FALSE)</f>
        <v>3.0148423005565864E-2</v>
      </c>
      <c r="I206" s="10">
        <f ca="1">INDIRECT("Statistic!R"&amp;COUNTA(Statistic!$A:$A)-ROW()+1&amp;"C"&amp;COLUMN(),FALSE)</f>
        <v>3.048519794931278E-2</v>
      </c>
      <c r="J206" s="10">
        <f ca="1">INDIRECT("Statistic!R"&amp;COUNTA(Statistic!$A:$A)-ROW()+1&amp;"C"&amp;COLUMN(),FALSE)</f>
        <v>2.4511784511784512E-2</v>
      </c>
      <c r="K206" s="10">
        <f ca="1">INDIRECT("Statistic!R"&amp;COUNTA(Statistic!$A:$A)-ROW()+1&amp;"C"&amp;COLUMN(),FALSE)</f>
        <v>1.9008264462809918E-3</v>
      </c>
      <c r="L206" s="10">
        <f ca="1">INDIRECT("Statistic!R"&amp;COUNTA(Statistic!$A:$A)-ROW()+1&amp;"C"&amp;COLUMN(),FALSE)</f>
        <v>1.0478803556683101E-2</v>
      </c>
      <c r="M206" s="10">
        <f ca="1">INDIRECT("Statistic!R"&amp;COUNTA(Statistic!$A:$A)-ROW()+1&amp;"C"&amp;COLUMN(),FALSE)</f>
        <v>9.3085485942628804E-2</v>
      </c>
      <c r="N206" s="10">
        <f ca="1">INDIRECT("Statistic!R"&amp;COUNTA(Statistic!$A:$A)-ROW()+1&amp;"C"&amp;COLUMN(),FALSE)</f>
        <v>9.4876033057851236E-2</v>
      </c>
      <c r="O206" s="10">
        <f ca="1">INDIRECT("Statistic!R"&amp;COUNTA(Statistic!$A:$A)-ROW()+1&amp;"C"&amp;COLUMN(),FALSE)</f>
        <v>0</v>
      </c>
      <c r="P206" s="10">
        <f ca="1">INDIRECT("Statistic!R"&amp;COUNTA(Statistic!$A:$A)-ROW()+1&amp;"C"&amp;COLUMN(),FALSE)</f>
        <v>4.2741875678834557E-2</v>
      </c>
      <c r="Q206">
        <f ca="1">INDIRECT("Statistic!R"&amp;COUNTA(Statistic!$A:$A)-ROW()+1&amp;"C"&amp;COLUMN(),FALSE)</f>
        <v>32</v>
      </c>
      <c r="R206">
        <f ca="1">INDIRECT("Statistic!R"&amp;COUNTA(Statistic!$A:$A)-ROW()+1&amp;"C"&amp;COLUMN(),FALSE)</f>
        <v>48</v>
      </c>
      <c r="S206">
        <f ca="1">INDIRECT("Statistic!R"&amp;COUNTA(Statistic!$A:$A)-ROW()+1&amp;"C"&amp;COLUMN(),FALSE)</f>
        <v>36</v>
      </c>
      <c r="T206">
        <f ca="1">INDIRECT("Statistic!R"&amp;COUNTA(Statistic!$A:$A)-ROW()+1&amp;"C"&amp;COLUMN(),FALSE)</f>
        <v>35</v>
      </c>
      <c r="U206">
        <f ca="1">INDIRECT("Statistic!R"&amp;COUNTA(Statistic!$A:$A)-ROW()+1&amp;"C"&amp;COLUMN(),FALSE)</f>
        <v>33</v>
      </c>
      <c r="V206">
        <f ca="1">INDIRECT("Statistic!R"&amp;COUNTA(Statistic!$A:$A)-ROW()+1&amp;"C"&amp;COLUMN(),FALSE)</f>
        <v>4</v>
      </c>
      <c r="W206">
        <f ca="1">INDIRECT("Statistic!R"&amp;COUNTA(Statistic!$A:$A)-ROW()+1&amp;"C"&amp;COLUMN(),FALSE)</f>
        <v>8</v>
      </c>
    </row>
    <row r="207" spans="1:23" x14ac:dyDescent="0.25">
      <c r="A207" s="9">
        <f ca="1">INDIRECT("Statistic!R"&amp;COUNTA(Statistic!$A:$A)-ROW()+1&amp;"C"&amp;COLUMN(),FALSE)</f>
        <v>39577</v>
      </c>
      <c r="B207" s="10">
        <f ca="1">INDIRECT("Statistic!R"&amp;COUNTA(Statistic!$A:$A)-ROW()+1&amp;"C"&amp;COLUMN(),FALSE)</f>
        <v>1.9830808577611644E-2</v>
      </c>
      <c r="C207" s="10">
        <f ca="1">INDIRECT("Statistic!R"&amp;COUNTA(Statistic!$A:$A)-ROW()+1&amp;"C"&amp;COLUMN(),FALSE)</f>
        <v>9.4611271081859304E-3</v>
      </c>
      <c r="D207" s="10">
        <f ca="1">INDIRECT("Statistic!R"&amp;COUNTA(Statistic!$A:$A)-ROW()+1&amp;"C"&amp;COLUMN(),FALSE)</f>
        <v>1.0452488687782806E-2</v>
      </c>
      <c r="E207" s="10">
        <f ca="1">INDIRECT("Statistic!R"&amp;COUNTA(Statistic!$A:$A)-ROW()+1&amp;"C"&amp;COLUMN(),FALSE)</f>
        <v>1.6239316239316241E-2</v>
      </c>
      <c r="F207" s="10">
        <f ca="1">INDIRECT("Statistic!R"&amp;COUNTA(Statistic!$A:$A)-ROW()+1&amp;"C"&amp;COLUMN(),FALSE)</f>
        <v>1.8886484359630139E-3</v>
      </c>
      <c r="G207" s="10">
        <f ca="1">INDIRECT("Statistic!R"&amp;COUNTA(Statistic!$A:$A)-ROW()+1&amp;"C"&amp;COLUMN(),FALSE)</f>
        <v>9.6750308515014399E-2</v>
      </c>
      <c r="H207" s="10">
        <f ca="1">INDIRECT("Statistic!R"&amp;COUNTA(Statistic!$A:$A)-ROW()+1&amp;"C"&amp;COLUMN(),FALSE)</f>
        <v>6.6977752639517343E-2</v>
      </c>
      <c r="I207" s="10">
        <f ca="1">INDIRECT("Statistic!R"&amp;COUNTA(Statistic!$A:$A)-ROW()+1&amp;"C"&amp;COLUMN(),FALSE)</f>
        <v>5.7872389048859642E-2</v>
      </c>
      <c r="J207" s="10">
        <f ca="1">INDIRECT("Statistic!R"&amp;COUNTA(Statistic!$A:$A)-ROW()+1&amp;"C"&amp;COLUMN(),FALSE)</f>
        <v>2.4400871459694988E-2</v>
      </c>
      <c r="K207" s="10">
        <f ca="1">INDIRECT("Statistic!R"&amp;COUNTA(Statistic!$A:$A)-ROW()+1&amp;"C"&amp;COLUMN(),FALSE)</f>
        <v>9.3849505614211496E-4</v>
      </c>
      <c r="L207" s="10">
        <f ca="1">INDIRECT("Statistic!R"&amp;COUNTA(Statistic!$A:$A)-ROW()+1&amp;"C"&amp;COLUMN(),FALSE)</f>
        <v>1.0582376549586834E-2</v>
      </c>
      <c r="M207" s="10">
        <f ca="1">INDIRECT("Statistic!R"&amp;COUNTA(Statistic!$A:$A)-ROW()+1&amp;"C"&amp;COLUMN(),FALSE)</f>
        <v>0.16372806115453176</v>
      </c>
      <c r="N207" s="10">
        <f ca="1">INDIRECT("Statistic!R"&amp;COUNTA(Statistic!$A:$A)-ROW()+1&amp;"C"&amp;COLUMN(),FALSE)</f>
        <v>9.6782302664655609E-2</v>
      </c>
      <c r="O207" s="10">
        <f ca="1">INDIRECT("Statistic!R"&amp;COUNTA(Statistic!$A:$A)-ROW()+1&amp;"C"&amp;COLUMN(),FALSE)</f>
        <v>0</v>
      </c>
      <c r="P207" s="10">
        <f ca="1">INDIRECT("Statistic!R"&amp;COUNTA(Statistic!$A:$A)-ROW()+1&amp;"C"&amp;COLUMN(),FALSE)</f>
        <v>4.5989565937246936E-2</v>
      </c>
      <c r="Q207">
        <f ca="1">INDIRECT("Statistic!R"&amp;COUNTA(Statistic!$A:$A)-ROW()+1&amp;"C"&amp;COLUMN(),FALSE)</f>
        <v>5</v>
      </c>
      <c r="R207">
        <f ca="1">INDIRECT("Statistic!R"&amp;COUNTA(Statistic!$A:$A)-ROW()+1&amp;"C"&amp;COLUMN(),FALSE)</f>
        <v>29</v>
      </c>
      <c r="S207">
        <f ca="1">INDIRECT("Statistic!R"&amp;COUNTA(Statistic!$A:$A)-ROW()+1&amp;"C"&amp;COLUMN(),FALSE)</f>
        <v>25</v>
      </c>
      <c r="T207">
        <f ca="1">INDIRECT("Statistic!R"&amp;COUNTA(Statistic!$A:$A)-ROW()+1&amp;"C"&amp;COLUMN(),FALSE)</f>
        <v>10</v>
      </c>
      <c r="U207">
        <f ca="1">INDIRECT("Statistic!R"&amp;COUNTA(Statistic!$A:$A)-ROW()+1&amp;"C"&amp;COLUMN(),FALSE)</f>
        <v>48</v>
      </c>
      <c r="V207">
        <f ca="1">INDIRECT("Statistic!R"&amp;COUNTA(Statistic!$A:$A)-ROW()+1&amp;"C"&amp;COLUMN(),FALSE)</f>
        <v>2</v>
      </c>
      <c r="W207">
        <f ca="1">INDIRECT("Statistic!R"&amp;COUNTA(Statistic!$A:$A)-ROW()+1&amp;"C"&amp;COLUMN(),FALSE)</f>
        <v>4</v>
      </c>
    </row>
    <row r="208" spans="1:23" x14ac:dyDescent="0.25">
      <c r="A208" s="9">
        <f ca="1">INDIRECT("Statistic!R"&amp;COUNTA(Statistic!$A:$A)-ROW()+1&amp;"C"&amp;COLUMN(),FALSE)</f>
        <v>39584</v>
      </c>
      <c r="B208" s="10">
        <f ca="1">INDIRECT("Statistic!R"&amp;COUNTA(Statistic!$A:$A)-ROW()+1&amp;"C"&amp;COLUMN(),FALSE)</f>
        <v>7.5075075075075066E-3</v>
      </c>
      <c r="C208" s="10">
        <f ca="1">INDIRECT("Statistic!R"&amp;COUNTA(Statistic!$A:$A)-ROW()+1&amp;"C"&amp;COLUMN(),FALSE)</f>
        <v>2.8202115158636899E-3</v>
      </c>
      <c r="D208" s="10">
        <f ca="1">INDIRECT("Statistic!R"&amp;COUNTA(Statistic!$A:$A)-ROW()+1&amp;"C"&amp;COLUMN(),FALSE)</f>
        <v>2.1621621621621623E-2</v>
      </c>
      <c r="E208" s="10">
        <f ca="1">INDIRECT("Statistic!R"&amp;COUNTA(Statistic!$A:$A)-ROW()+1&amp;"C"&amp;COLUMN(),FALSE)</f>
        <v>6.5804935370152766E-3</v>
      </c>
      <c r="F208" s="10">
        <f ca="1">INDIRECT("Statistic!R"&amp;COUNTA(Statistic!$A:$A)-ROW()+1&amp;"C"&amp;COLUMN(),FALSE)</f>
        <v>1.6044616044616045E-2</v>
      </c>
      <c r="G208" s="10">
        <f ca="1">INDIRECT("Statistic!R"&amp;COUNTA(Statistic!$A:$A)-ROW()+1&amp;"C"&amp;COLUMN(),FALSE)</f>
        <v>3.9245495495495497E-2</v>
      </c>
      <c r="H208" s="10">
        <f ca="1">INDIRECT("Statistic!R"&amp;COUNTA(Statistic!$A:$A)-ROW()+1&amp;"C"&amp;COLUMN(),FALSE)</f>
        <v>5.5282555282555282E-2</v>
      </c>
      <c r="I208" s="10">
        <f ca="1">INDIRECT("Statistic!R"&amp;COUNTA(Statistic!$A:$A)-ROW()+1&amp;"C"&amp;COLUMN(),FALSE)</f>
        <v>5.457445022662414E-2</v>
      </c>
      <c r="J208" s="10">
        <f ca="1">INDIRECT("Statistic!R"&amp;COUNTA(Statistic!$A:$A)-ROW()+1&amp;"C"&amp;COLUMN(),FALSE)</f>
        <v>2.4290957624290954E-2</v>
      </c>
      <c r="K208" s="10">
        <f ca="1">INDIRECT("Statistic!R"&amp;COUNTA(Statistic!$A:$A)-ROW()+1&amp;"C"&amp;COLUMN(),FALSE)</f>
        <v>1.8768768768768766E-3</v>
      </c>
      <c r="L208" s="10">
        <f ca="1">INDIRECT("Statistic!R"&amp;COUNTA(Statistic!$A:$A)-ROW()+1&amp;"C"&amp;COLUMN(),FALSE)</f>
        <v>1.0436546091477778E-2</v>
      </c>
      <c r="M208" s="10">
        <f ca="1">INDIRECT("Statistic!R"&amp;COUNTA(Statistic!$A:$A)-ROW()+1&amp;"C"&amp;COLUMN(),FALSE)</f>
        <v>9.4528050778050779E-2</v>
      </c>
      <c r="N208" s="10">
        <f ca="1">INDIRECT("Statistic!R"&amp;COUNTA(Statistic!$A:$A)-ROW()+1&amp;"C"&amp;COLUMN(),FALSE)</f>
        <v>0.10322822822822823</v>
      </c>
      <c r="O208" s="10">
        <f ca="1">INDIRECT("Statistic!R"&amp;COUNTA(Statistic!$A:$A)-ROW()+1&amp;"C"&amp;COLUMN(),FALSE)</f>
        <v>0</v>
      </c>
      <c r="P208" s="10">
        <f ca="1">INDIRECT("Statistic!R"&amp;COUNTA(Statistic!$A:$A)-ROW()+1&amp;"C"&amp;COLUMN(),FALSE)</f>
        <v>4.3689333823262393E-2</v>
      </c>
      <c r="Q208">
        <f ca="1">INDIRECT("Statistic!R"&amp;COUNTA(Statistic!$A:$A)-ROW()+1&amp;"C"&amp;COLUMN(),FALSE)</f>
        <v>32</v>
      </c>
      <c r="R208">
        <f ca="1">INDIRECT("Statistic!R"&amp;COUNTA(Statistic!$A:$A)-ROW()+1&amp;"C"&amp;COLUMN(),FALSE)</f>
        <v>48</v>
      </c>
      <c r="S208">
        <f ca="1">INDIRECT("Statistic!R"&amp;COUNTA(Statistic!$A:$A)-ROW()+1&amp;"C"&amp;COLUMN(),FALSE)</f>
        <v>3</v>
      </c>
      <c r="T208">
        <f ca="1">INDIRECT("Statistic!R"&amp;COUNTA(Statistic!$A:$A)-ROW()+1&amp;"C"&amp;COLUMN(),FALSE)</f>
        <v>34</v>
      </c>
      <c r="U208">
        <f ca="1">INDIRECT("Statistic!R"&amp;COUNTA(Statistic!$A:$A)-ROW()+1&amp;"C"&amp;COLUMN(),FALSE)</f>
        <v>10</v>
      </c>
      <c r="V208">
        <f ca="1">INDIRECT("Statistic!R"&amp;COUNTA(Statistic!$A:$A)-ROW()+1&amp;"C"&amp;COLUMN(),FALSE)</f>
        <v>7</v>
      </c>
      <c r="W208">
        <f ca="1">INDIRECT("Statistic!R"&amp;COUNTA(Statistic!$A:$A)-ROW()+1&amp;"C"&amp;COLUMN(),FALSE)</f>
        <v>5</v>
      </c>
    </row>
    <row r="209" spans="1:23" x14ac:dyDescent="0.25">
      <c r="A209" s="9">
        <f ca="1">INDIRECT("Statistic!R"&amp;COUNTA(Statistic!$A:$A)-ROW()+1&amp;"C"&amp;COLUMN(),FALSE)</f>
        <v>39591</v>
      </c>
      <c r="B209" s="10">
        <f ca="1">INDIRECT("Statistic!R"&amp;COUNTA(Statistic!$A:$A)-ROW()+1&amp;"C"&amp;COLUMN(),FALSE)</f>
        <v>1.0384706160018882E-2</v>
      </c>
      <c r="C209" s="10">
        <f ca="1">INDIRECT("Statistic!R"&amp;COUNTA(Statistic!$A:$A)-ROW()+1&amp;"C"&amp;COLUMN(),FALSE)</f>
        <v>3.7369207772795215E-3</v>
      </c>
      <c r="D209" s="10">
        <f ca="1">INDIRECT("Statistic!R"&amp;COUNTA(Statistic!$A:$A)-ROW()+1&amp;"C"&amp;COLUMN(),FALSE)</f>
        <v>7.4738415545590429E-3</v>
      </c>
      <c r="E209" s="10">
        <f ca="1">INDIRECT("Statistic!R"&amp;COUNTA(Statistic!$A:$A)-ROW()+1&amp;"C"&amp;COLUMN(),FALSE)</f>
        <v>1.3991031390134528E-2</v>
      </c>
      <c r="F209" s="10">
        <f ca="1">INDIRECT("Statistic!R"&amp;COUNTA(Statistic!$A:$A)-ROW()+1&amp;"C"&amp;COLUMN(),FALSE)</f>
        <v>1.8752547900529964E-3</v>
      </c>
      <c r="G209" s="10">
        <f ca="1">INDIRECT("Statistic!R"&amp;COUNTA(Statistic!$A:$A)-ROW()+1&amp;"C"&amp;COLUMN(),FALSE)</f>
        <v>0.10961634280019929</v>
      </c>
      <c r="H209" s="10">
        <f ca="1">INDIRECT("Statistic!R"&amp;COUNTA(Statistic!$A:$A)-ROW()+1&amp;"C"&amp;COLUMN(),FALSE)</f>
        <v>3.6606570879472861E-2</v>
      </c>
      <c r="I209" s="10">
        <f ca="1">INDIRECT("Statistic!R"&amp;COUNTA(Statistic!$A:$A)-ROW()+1&amp;"C"&amp;COLUMN(),FALSE)</f>
        <v>3.7461754672044968E-2</v>
      </c>
      <c r="J209" s="10">
        <f ca="1">INDIRECT("Statistic!R"&amp;COUNTA(Statistic!$A:$A)-ROW()+1&amp;"C"&amp;COLUMN(),FALSE)</f>
        <v>2.4182029563195481E-2</v>
      </c>
      <c r="K209" s="10">
        <f ca="1">INDIRECT("Statistic!R"&amp;COUNTA(Statistic!$A:$A)-ROW()+1&amp;"C"&amp;COLUMN(),FALSE)</f>
        <v>9.3423019431988037E-4</v>
      </c>
      <c r="L209" s="10">
        <f ca="1">INDIRECT("Statistic!R"&amp;COUNTA(Statistic!$A:$A)-ROW()+1&amp;"C"&amp;COLUMN(),FALSE)</f>
        <v>1.0333571985893832E-2</v>
      </c>
      <c r="M209" s="10">
        <f ca="1">INDIRECT("Statistic!R"&amp;COUNTA(Statistic!$A:$A)-ROW()+1&amp;"C"&amp;COLUMN(),FALSE)</f>
        <v>0.14622291367967216</v>
      </c>
      <c r="N209" s="10">
        <f ca="1">INDIRECT("Statistic!R"&amp;COUNTA(Statistic!$A:$A)-ROW()+1&amp;"C"&amp;COLUMN(),FALSE)</f>
        <v>0.10961634280019929</v>
      </c>
      <c r="O209" s="10">
        <f ca="1">INDIRECT("Statistic!R"&amp;COUNTA(Statistic!$A:$A)-ROW()+1&amp;"C"&amp;COLUMN(),FALSE)</f>
        <v>0</v>
      </c>
      <c r="P209" s="10">
        <f ca="1">INDIRECT("Statistic!R"&amp;COUNTA(Statistic!$A:$A)-ROW()+1&amp;"C"&amp;COLUMN(),FALSE)</f>
        <v>4.5378915250147735E-2</v>
      </c>
      <c r="Q209">
        <f ca="1">INDIRECT("Statistic!R"&amp;COUNTA(Statistic!$A:$A)-ROW()+1&amp;"C"&amp;COLUMN(),FALSE)</f>
        <v>25</v>
      </c>
      <c r="R209">
        <f ca="1">INDIRECT("Statistic!R"&amp;COUNTA(Statistic!$A:$A)-ROW()+1&amp;"C"&amp;COLUMN(),FALSE)</f>
        <v>45</v>
      </c>
      <c r="S209">
        <f ca="1">INDIRECT("Statistic!R"&amp;COUNTA(Statistic!$A:$A)-ROW()+1&amp;"C"&amp;COLUMN(),FALSE)</f>
        <v>31</v>
      </c>
      <c r="T209">
        <f ca="1">INDIRECT("Statistic!R"&amp;COUNTA(Statistic!$A:$A)-ROW()+1&amp;"C"&amp;COLUMN(),FALSE)</f>
        <v>15</v>
      </c>
      <c r="U209">
        <f ca="1">INDIRECT("Statistic!R"&amp;COUNTA(Statistic!$A:$A)-ROW()+1&amp;"C"&amp;COLUMN(),FALSE)</f>
        <v>47</v>
      </c>
      <c r="V209">
        <f ca="1">INDIRECT("Statistic!R"&amp;COUNTA(Statistic!$A:$A)-ROW()+1&amp;"C"&amp;COLUMN(),FALSE)</f>
        <v>1</v>
      </c>
      <c r="W209">
        <f ca="1">INDIRECT("Statistic!R"&amp;COUNTA(Statistic!$A:$A)-ROW()+1&amp;"C"&amp;COLUMN(),FALSE)</f>
        <v>7</v>
      </c>
    </row>
    <row r="210" spans="1:23" x14ac:dyDescent="0.25">
      <c r="A210" s="9">
        <f ca="1">INDIRECT("Statistic!R"&amp;COUNTA(Statistic!$A:$A)-ROW()+1&amp;"C"&amp;COLUMN(),FALSE)</f>
        <v>39598</v>
      </c>
      <c r="B210" s="10">
        <f ca="1">INDIRECT("Statistic!R"&amp;COUNTA(Statistic!$A:$A)-ROW()+1&amp;"C"&amp;COLUMN(),FALSE)</f>
        <v>9.3749999999999997E-4</v>
      </c>
      <c r="C210" s="10">
        <f ca="1">INDIRECT("Statistic!R"&amp;COUNTA(Statistic!$A:$A)-ROW()+1&amp;"C"&amp;COLUMN(),FALSE)</f>
        <v>1.213474025974026E-2</v>
      </c>
      <c r="D210" s="10">
        <f ca="1">INDIRECT("Statistic!R"&amp;COUNTA(Statistic!$A:$A)-ROW()+1&amp;"C"&amp;COLUMN(),FALSE)</f>
        <v>1.3975155279503106E-2</v>
      </c>
      <c r="E210" s="10">
        <f ca="1">INDIRECT("Statistic!R"&amp;COUNTA(Statistic!$A:$A)-ROW()+1&amp;"C"&amp;COLUMN(),FALSE)</f>
        <v>1.1428571428571429E-2</v>
      </c>
      <c r="F210" s="10">
        <f ca="1">INDIRECT("Statistic!R"&amp;COUNTA(Statistic!$A:$A)-ROW()+1&amp;"C"&amp;COLUMN(),FALSE)</f>
        <v>1.5838509316770187E-2</v>
      </c>
      <c r="G210" s="10">
        <f ca="1">INDIRECT("Statistic!R"&amp;COUNTA(Statistic!$A:$A)-ROW()+1&amp;"C"&amp;COLUMN(),FALSE)</f>
        <v>8.4654017857142855E-2</v>
      </c>
      <c r="H210" s="10">
        <f ca="1">INDIRECT("Statistic!R"&amp;COUNTA(Statistic!$A:$A)-ROW()+1&amp;"C"&amp;COLUMN(),FALSE)</f>
        <v>7.9687499999999994E-2</v>
      </c>
      <c r="I210" s="10">
        <f ca="1">INDIRECT("Statistic!R"&amp;COUNTA(Statistic!$A:$A)-ROW()+1&amp;"C"&amp;COLUMN(),FALSE)</f>
        <v>5.4314476284584981E-2</v>
      </c>
      <c r="J210" s="10">
        <f ca="1">INDIRECT("Statistic!R"&amp;COUNTA(Statistic!$A:$A)-ROW()+1&amp;"C"&amp;COLUMN(),FALSE)</f>
        <v>2.5000000000000001E-2</v>
      </c>
      <c r="K210" s="10">
        <f ca="1">INDIRECT("Statistic!R"&amp;COUNTA(Statistic!$A:$A)-ROW()+1&amp;"C"&amp;COLUMN(),FALSE)</f>
        <v>9.3749999999999997E-4</v>
      </c>
      <c r="L210" s="10">
        <f ca="1">INDIRECT("Statistic!R"&amp;COUNTA(Statistic!$A:$A)-ROW()+1&amp;"C"&amp;COLUMN(),FALSE)</f>
        <v>1.0455156692725705E-2</v>
      </c>
      <c r="M210" s="10">
        <f ca="1">INDIRECT("Statistic!R"&amp;COUNTA(Statistic!$A:$A)-ROW()+1&amp;"C"&amp;COLUMN(),FALSE)</f>
        <v>0.16434151785714285</v>
      </c>
      <c r="N210" s="10">
        <f ca="1">INDIRECT("Statistic!R"&amp;COUNTA(Statistic!$A:$A)-ROW()+1&amp;"C"&amp;COLUMN(),FALSE)</f>
        <v>8.8727678571428575E-2</v>
      </c>
      <c r="O210" s="10">
        <f ca="1">INDIRECT("Statistic!R"&amp;COUNTA(Statistic!$A:$A)-ROW()+1&amp;"C"&amp;COLUMN(),FALSE)</f>
        <v>0</v>
      </c>
      <c r="P210" s="10">
        <f ca="1">INDIRECT("Statistic!R"&amp;COUNTA(Statistic!$A:$A)-ROW()+1&amp;"C"&amp;COLUMN(),FALSE)</f>
        <v>4.4810056856414655E-2</v>
      </c>
      <c r="Q210">
        <f ca="1">INDIRECT("Statistic!R"&amp;COUNTA(Statistic!$A:$A)-ROW()+1&amp;"C"&amp;COLUMN(),FALSE)</f>
        <v>50</v>
      </c>
      <c r="R210">
        <f ca="1">INDIRECT("Statistic!R"&amp;COUNTA(Statistic!$A:$A)-ROW()+1&amp;"C"&amp;COLUMN(),FALSE)</f>
        <v>22</v>
      </c>
      <c r="S210">
        <f ca="1">INDIRECT("Statistic!R"&amp;COUNTA(Statistic!$A:$A)-ROW()+1&amp;"C"&amp;COLUMN(),FALSE)</f>
        <v>14</v>
      </c>
      <c r="T210">
        <f ca="1">INDIRECT("Statistic!R"&amp;COUNTA(Statistic!$A:$A)-ROW()+1&amp;"C"&amp;COLUMN(),FALSE)</f>
        <v>23</v>
      </c>
      <c r="U210">
        <f ca="1">INDIRECT("Statistic!R"&amp;COUNTA(Statistic!$A:$A)-ROW()+1&amp;"C"&amp;COLUMN(),FALSE)</f>
        <v>10</v>
      </c>
      <c r="V210">
        <f ca="1">INDIRECT("Statistic!R"&amp;COUNTA(Statistic!$A:$A)-ROW()+1&amp;"C"&amp;COLUMN(),FALSE)</f>
        <v>2</v>
      </c>
      <c r="W210">
        <f ca="1">INDIRECT("Statistic!R"&amp;COUNTA(Statistic!$A:$A)-ROW()+1&amp;"C"&amp;COLUMN(),FALSE)</f>
        <v>4</v>
      </c>
    </row>
    <row r="211" spans="1:23" x14ac:dyDescent="0.25">
      <c r="A211" s="9">
        <f ca="1">INDIRECT("Statistic!R"&amp;COUNTA(Statistic!$A:$A)-ROW()+1&amp;"C"&amp;COLUMN(),FALSE)</f>
        <v>39605</v>
      </c>
      <c r="B211" s="10">
        <f ca="1">INDIRECT("Statistic!R"&amp;COUNTA(Statistic!$A:$A)-ROW()+1&amp;"C"&amp;COLUMN(),FALSE)</f>
        <v>1.8550724637681159E-3</v>
      </c>
      <c r="C211" s="10">
        <f ca="1">INDIRECT("Statistic!R"&amp;COUNTA(Statistic!$A:$A)-ROW()+1&amp;"C"&amp;COLUMN(),FALSE)</f>
        <v>3.6977777777777777E-3</v>
      </c>
      <c r="D211" s="10">
        <f ca="1">INDIRECT("Statistic!R"&amp;COUNTA(Statistic!$A:$A)-ROW()+1&amp;"C"&amp;COLUMN(),FALSE)</f>
        <v>5.538461538461539E-3</v>
      </c>
      <c r="E211" s="10">
        <f ca="1">INDIRECT("Statistic!R"&amp;COUNTA(Statistic!$A:$A)-ROW()+1&amp;"C"&amp;COLUMN(),FALSE)</f>
        <v>3.7248677248677246E-3</v>
      </c>
      <c r="F211" s="10">
        <f ca="1">INDIRECT("Statistic!R"&amp;COUNTA(Statistic!$A:$A)-ROW()+1&amp;"C"&amp;COLUMN(),FALSE)</f>
        <v>1.925E-2</v>
      </c>
      <c r="G211" s="10">
        <f ca="1">INDIRECT("Statistic!R"&amp;COUNTA(Statistic!$A:$A)-ROW()+1&amp;"C"&amp;COLUMN(),FALSE)</f>
        <v>1.8211382113821138E-2</v>
      </c>
      <c r="H211" s="10">
        <f ca="1">INDIRECT("Statistic!R"&amp;COUNTA(Statistic!$A:$A)-ROW()+1&amp;"C"&amp;COLUMN(),FALSE)</f>
        <v>4.9975308641975309E-2</v>
      </c>
      <c r="I211" s="10">
        <f ca="1">INDIRECT("Statistic!R"&amp;COUNTA(Statistic!$A:$A)-ROW()+1&amp;"C"&amp;COLUMN(),FALSE)</f>
        <v>3.4066179504875158E-2</v>
      </c>
      <c r="J211" s="10">
        <f ca="1">INDIRECT("Statistic!R"&amp;COUNTA(Statistic!$A:$A)-ROW()+1&amp;"C"&amp;COLUMN(),FALSE)</f>
        <v>2.4888888888888887E-2</v>
      </c>
      <c r="K211" s="10">
        <f ca="1">INDIRECT("Statistic!R"&amp;COUNTA(Statistic!$A:$A)-ROW()+1&amp;"C"&amp;COLUMN(),FALSE)</f>
        <v>9.4444444444444448E-4</v>
      </c>
      <c r="L211" s="10">
        <f ca="1">INDIRECT("Statistic!R"&amp;COUNTA(Statistic!$A:$A)-ROW()+1&amp;"C"&amp;COLUMN(),FALSE)</f>
        <v>1.0366546873979898E-2</v>
      </c>
      <c r="M211" s="10">
        <f ca="1">INDIRECT("Statistic!R"&amp;COUNTA(Statistic!$A:$A)-ROW()+1&amp;"C"&amp;COLUMN(),FALSE)</f>
        <v>6.8186690755796447E-2</v>
      </c>
      <c r="N211" s="10">
        <f ca="1">INDIRECT("Statistic!R"&amp;COUNTA(Statistic!$A:$A)-ROW()+1&amp;"C"&amp;COLUMN(),FALSE)</f>
        <v>9.5199999999999993E-2</v>
      </c>
      <c r="O211" s="10">
        <f ca="1">INDIRECT("Statistic!R"&amp;COUNTA(Statistic!$A:$A)-ROW()+1&amp;"C"&amp;COLUMN(),FALSE)</f>
        <v>0</v>
      </c>
      <c r="P211" s="10">
        <f ca="1">INDIRECT("Statistic!R"&amp;COUNTA(Statistic!$A:$A)-ROW()+1&amp;"C"&amp;COLUMN(),FALSE)</f>
        <v>4.3071256660014025E-2</v>
      </c>
      <c r="Q211">
        <f ca="1">INDIRECT("Statistic!R"&amp;COUNTA(Statistic!$A:$A)-ROW()+1&amp;"C"&amp;COLUMN(),FALSE)</f>
        <v>49</v>
      </c>
      <c r="R211">
        <f ca="1">INDIRECT("Statistic!R"&amp;COUNTA(Statistic!$A:$A)-ROW()+1&amp;"C"&amp;COLUMN(),FALSE)</f>
        <v>45</v>
      </c>
      <c r="S211">
        <f ca="1">INDIRECT("Statistic!R"&amp;COUNTA(Statistic!$A:$A)-ROW()+1&amp;"C"&amp;COLUMN(),FALSE)</f>
        <v>38</v>
      </c>
      <c r="T211">
        <f ca="1">INDIRECT("Statistic!R"&amp;COUNTA(Statistic!$A:$A)-ROW()+1&amp;"C"&amp;COLUMN(),FALSE)</f>
        <v>43</v>
      </c>
      <c r="U211">
        <f ca="1">INDIRECT("Statistic!R"&amp;COUNTA(Statistic!$A:$A)-ROW()+1&amp;"C"&amp;COLUMN(),FALSE)</f>
        <v>5</v>
      </c>
      <c r="V211">
        <f ca="1">INDIRECT("Statistic!R"&amp;COUNTA(Statistic!$A:$A)-ROW()+1&amp;"C"&amp;COLUMN(),FALSE)</f>
        <v>9</v>
      </c>
      <c r="W211">
        <f ca="1">INDIRECT("Statistic!R"&amp;COUNTA(Statistic!$A:$A)-ROW()+1&amp;"C"&amp;COLUMN(),FALSE)</f>
        <v>5</v>
      </c>
    </row>
    <row r="212" spans="1:23" x14ac:dyDescent="0.25">
      <c r="A212" s="9">
        <f ca="1">INDIRECT("Statistic!R"&amp;COUNTA(Statistic!$A:$A)-ROW()+1&amp;"C"&amp;COLUMN(),FALSE)</f>
        <v>39612</v>
      </c>
      <c r="B212" s="10">
        <f ca="1">INDIRECT("Statistic!R"&amp;COUNTA(Statistic!$A:$A)-ROW()+1&amp;"C"&amp;COLUMN(),FALSE)</f>
        <v>9.3701197293076521E-3</v>
      </c>
      <c r="C212" s="10">
        <f ca="1">INDIRECT("Statistic!R"&amp;COUNTA(Statistic!$A:$A)-ROW()+1&amp;"C"&amp;COLUMN(),FALSE)</f>
        <v>1.5836050302748022E-2</v>
      </c>
      <c r="D212" s="10">
        <f ca="1">INDIRECT("Statistic!R"&amp;COUNTA(Statistic!$A:$A)-ROW()+1&amp;"C"&amp;COLUMN(),FALSE)</f>
        <v>1.1012782694198623E-2</v>
      </c>
      <c r="E212" s="10">
        <f ca="1">INDIRECT("Statistic!R"&amp;COUNTA(Statistic!$A:$A)-ROW()+1&amp;"C"&amp;COLUMN(),FALSE)</f>
        <v>1.7545209696036936E-2</v>
      </c>
      <c r="F212" s="10">
        <f ca="1">INDIRECT("Statistic!R"&amp;COUNTA(Statistic!$A:$A)-ROW()+1&amp;"C"&amp;COLUMN(),FALSE)</f>
        <v>5.4706355591311344E-3</v>
      </c>
      <c r="G212" s="10">
        <f ca="1">INDIRECT("Statistic!R"&amp;COUNTA(Statistic!$A:$A)-ROW()+1&amp;"C"&amp;COLUMN(),FALSE)</f>
        <v>5.8567980691874494E-2</v>
      </c>
      <c r="H212" s="10">
        <f ca="1">INDIRECT("Statistic!R"&amp;COUNTA(Statistic!$A:$A)-ROW()+1&amp;"C"&amp;COLUMN(),FALSE)</f>
        <v>1.582339361292805E-2</v>
      </c>
      <c r="I212" s="10">
        <f ca="1">INDIRECT("Statistic!R"&amp;COUNTA(Statistic!$A:$A)-ROW()+1&amp;"C"&amp;COLUMN(),FALSE)</f>
        <v>5.9234797981422366E-2</v>
      </c>
      <c r="J212" s="10">
        <f ca="1">INDIRECT("Statistic!R"&amp;COUNTA(Statistic!$A:$A)-ROW()+1&amp;"C"&amp;COLUMN(),FALSE)</f>
        <v>2.4778761061946902E-2</v>
      </c>
      <c r="K212" s="10">
        <f ca="1">INDIRECT("Statistic!R"&amp;COUNTA(Statistic!$A:$A)-ROW()+1&amp;"C"&amp;COLUMN(),FALSE)</f>
        <v>9.402654867256637E-4</v>
      </c>
      <c r="L212" s="10">
        <f ca="1">INDIRECT("Statistic!R"&amp;COUNTA(Statistic!$A:$A)-ROW()+1&amp;"C"&amp;COLUMN(),FALSE)</f>
        <v>1.0806568317966834E-2</v>
      </c>
      <c r="M212" s="10">
        <f ca="1">INDIRECT("Statistic!R"&amp;COUNTA(Statistic!$A:$A)-ROW()+1&amp;"C"&amp;COLUMN(),FALSE)</f>
        <v>7.4391374304802541E-2</v>
      </c>
      <c r="N212" s="10">
        <f ca="1">INDIRECT("Statistic!R"&amp;COUNTA(Statistic!$A:$A)-ROW()+1&amp;"C"&amp;COLUMN(),FALSE)</f>
        <v>0.10154867256637168</v>
      </c>
      <c r="O212" s="10">
        <f ca="1">INDIRECT("Statistic!R"&amp;COUNTA(Statistic!$A:$A)-ROW()+1&amp;"C"&amp;COLUMN(),FALSE)</f>
        <v>0</v>
      </c>
      <c r="P212" s="10">
        <f ca="1">INDIRECT("Statistic!R"&amp;COUNTA(Statistic!$A:$A)-ROW()+1&amp;"C"&amp;COLUMN(),FALSE)</f>
        <v>4.6445191146672282E-2</v>
      </c>
      <c r="Q212">
        <f ca="1">INDIRECT("Statistic!R"&amp;COUNTA(Statistic!$A:$A)-ROW()+1&amp;"C"&amp;COLUMN(),FALSE)</f>
        <v>25</v>
      </c>
      <c r="R212">
        <f ca="1">INDIRECT("Statistic!R"&amp;COUNTA(Statistic!$A:$A)-ROW()+1&amp;"C"&amp;COLUMN(),FALSE)</f>
        <v>11</v>
      </c>
      <c r="S212">
        <f ca="1">INDIRECT("Statistic!R"&amp;COUNTA(Statistic!$A:$A)-ROW()+1&amp;"C"&amp;COLUMN(),FALSE)</f>
        <v>24</v>
      </c>
      <c r="T212">
        <f ca="1">INDIRECT("Statistic!R"&amp;COUNTA(Statistic!$A:$A)-ROW()+1&amp;"C"&amp;COLUMN(),FALSE)</f>
        <v>8</v>
      </c>
      <c r="U212">
        <f ca="1">INDIRECT("Statistic!R"&amp;COUNTA(Statistic!$A:$A)-ROW()+1&amp;"C"&amp;COLUMN(),FALSE)</f>
        <v>41</v>
      </c>
      <c r="V212">
        <f ca="1">INDIRECT("Statistic!R"&amp;COUNTA(Statistic!$A:$A)-ROW()+1&amp;"C"&amp;COLUMN(),FALSE)</f>
        <v>5</v>
      </c>
      <c r="W212">
        <f ca="1">INDIRECT("Statistic!R"&amp;COUNTA(Statistic!$A:$A)-ROW()+1&amp;"C"&amp;COLUMN(),FALSE)</f>
        <v>9</v>
      </c>
    </row>
    <row r="213" spans="1:23" x14ac:dyDescent="0.25">
      <c r="A213" s="9">
        <f ca="1">INDIRECT("Statistic!R"&amp;COUNTA(Statistic!$A:$A)-ROW()+1&amp;"C"&amp;COLUMN(),FALSE)</f>
        <v>39619</v>
      </c>
      <c r="B213" s="10">
        <f ca="1">INDIRECT("Statistic!R"&amp;COUNTA(Statistic!$A:$A)-ROW()+1&amp;"C"&amp;COLUMN(),FALSE)</f>
        <v>1.0095447870778268E-2</v>
      </c>
      <c r="C213" s="10">
        <f ca="1">INDIRECT("Statistic!R"&amp;COUNTA(Statistic!$A:$A)-ROW()+1&amp;"C"&amp;COLUMN(),FALSE)</f>
        <v>1.7437591776798825E-2</v>
      </c>
      <c r="D213" s="10">
        <f ca="1">INDIRECT("Statistic!R"&amp;COUNTA(Statistic!$A:$A)-ROW()+1&amp;"C"&amp;COLUMN(),FALSE)</f>
        <v>1.6519823788546256E-2</v>
      </c>
      <c r="E213" s="10">
        <f ca="1">INDIRECT("Statistic!R"&amp;COUNTA(Statistic!$A:$A)-ROW()+1&amp;"C"&amp;COLUMN(),FALSE)</f>
        <v>9.1252359974826921E-4</v>
      </c>
      <c r="F213" s="10">
        <f ca="1">INDIRECT("Statistic!R"&amp;COUNTA(Statistic!$A:$A)-ROW()+1&amp;"C"&amp;COLUMN(),FALSE)</f>
        <v>1.2848751835535977E-2</v>
      </c>
      <c r="G213" s="10">
        <f ca="1">INDIRECT("Statistic!R"&amp;COUNTA(Statistic!$A:$A)-ROW()+1&amp;"C"&amp;COLUMN(),FALSE)</f>
        <v>0.10102507624534057</v>
      </c>
      <c r="H213" s="10">
        <f ca="1">INDIRECT("Statistic!R"&amp;COUNTA(Statistic!$A:$A)-ROW()+1&amp;"C"&amp;COLUMN(),FALSE)</f>
        <v>0.10334801762114537</v>
      </c>
      <c r="I213" s="10">
        <f ca="1">INDIRECT("Statistic!R"&amp;COUNTA(Statistic!$A:$A)-ROW()+1&amp;"C"&amp;COLUMN(),FALSE)</f>
        <v>5.7814138871407593E-2</v>
      </c>
      <c r="J213" s="10">
        <f ca="1">INDIRECT("Statistic!R"&amp;COUNTA(Statistic!$A:$A)-ROW()+1&amp;"C"&amp;COLUMN(),FALSE)</f>
        <v>2.4669603524229075E-2</v>
      </c>
      <c r="K213" s="10">
        <f ca="1">INDIRECT("Statistic!R"&amp;COUNTA(Statistic!$A:$A)-ROW()+1&amp;"C"&amp;COLUMN(),FALSE)</f>
        <v>9.1252359974826921E-4</v>
      </c>
      <c r="L213" s="10">
        <f ca="1">INDIRECT("Statistic!R"&amp;COUNTA(Statistic!$A:$A)-ROW()+1&amp;"C"&amp;COLUMN(),FALSE)</f>
        <v>1.0543229809878329E-2</v>
      </c>
      <c r="M213" s="10">
        <f ca="1">INDIRECT("Statistic!R"&amp;COUNTA(Statistic!$A:$A)-ROW()+1&amp;"C"&amp;COLUMN(),FALSE)</f>
        <v>0.20437309386648594</v>
      </c>
      <c r="N213" s="10">
        <f ca="1">INDIRECT("Statistic!R"&amp;COUNTA(Statistic!$A:$A)-ROW()+1&amp;"C"&amp;COLUMN(),FALSE)</f>
        <v>0.10761485210824417</v>
      </c>
      <c r="O213" s="10">
        <f ca="1">INDIRECT("Statistic!R"&amp;COUNTA(Statistic!$A:$A)-ROW()+1&amp;"C"&amp;COLUMN(),FALSE)</f>
        <v>0</v>
      </c>
      <c r="P213" s="10">
        <f ca="1">INDIRECT("Statistic!R"&amp;COUNTA(Statistic!$A:$A)-ROW()+1&amp;"C"&amp;COLUMN(),FALSE)</f>
        <v>4.9243994734627712E-2</v>
      </c>
      <c r="Q213">
        <f ca="1">INDIRECT("Statistic!R"&amp;COUNTA(Statistic!$A:$A)-ROW()+1&amp;"C"&amp;COLUMN(),FALSE)</f>
        <v>25</v>
      </c>
      <c r="R213">
        <f ca="1">INDIRECT("Statistic!R"&amp;COUNTA(Statistic!$A:$A)-ROW()+1&amp;"C"&amp;COLUMN(),FALSE)</f>
        <v>8</v>
      </c>
      <c r="S213">
        <f ca="1">INDIRECT("Statistic!R"&amp;COUNTA(Statistic!$A:$A)-ROW()+1&amp;"C"&amp;COLUMN(),FALSE)</f>
        <v>9</v>
      </c>
      <c r="T213">
        <f ca="1">INDIRECT("Statistic!R"&amp;COUNTA(Statistic!$A:$A)-ROW()+1&amp;"C"&amp;COLUMN(),FALSE)</f>
        <v>50</v>
      </c>
      <c r="U213">
        <f ca="1">INDIRECT("Statistic!R"&amp;COUNTA(Statistic!$A:$A)-ROW()+1&amp;"C"&amp;COLUMN(),FALSE)</f>
        <v>17</v>
      </c>
      <c r="V213">
        <f ca="1">INDIRECT("Statistic!R"&amp;COUNTA(Statistic!$A:$A)-ROW()+1&amp;"C"&amp;COLUMN(),FALSE)</f>
        <v>3</v>
      </c>
      <c r="W213">
        <f ca="1">INDIRECT("Statistic!R"&amp;COUNTA(Statistic!$A:$A)-ROW()+1&amp;"C"&amp;COLUMN(),FALSE)</f>
        <v>2</v>
      </c>
    </row>
    <row r="214" spans="1:23" x14ac:dyDescent="0.25">
      <c r="A214" s="9">
        <f ca="1">INDIRECT("Statistic!R"&amp;COUNTA(Statistic!$A:$A)-ROW()+1&amp;"C"&amp;COLUMN(),FALSE)</f>
        <v>39626</v>
      </c>
      <c r="B214" s="10">
        <f ca="1">INDIRECT("Statistic!R"&amp;COUNTA(Statistic!$A:$A)-ROW()+1&amp;"C"&amp;COLUMN(),FALSE)</f>
        <v>6.4327485380116962E-3</v>
      </c>
      <c r="C214" s="10">
        <f ca="1">INDIRECT("Statistic!R"&amp;COUNTA(Statistic!$A:$A)-ROW()+1&amp;"C"&amp;COLUMN(),FALSE)</f>
        <v>4.6600877192982454E-3</v>
      </c>
      <c r="D214" s="10">
        <f ca="1">INDIRECT("Statistic!R"&amp;COUNTA(Statistic!$A:$A)-ROW()+1&amp;"C"&amp;COLUMN(),FALSE)</f>
        <v>1.4645308924485125E-2</v>
      </c>
      <c r="E214" s="10">
        <f ca="1">INDIRECT("Statistic!R"&amp;COUNTA(Statistic!$A:$A)-ROW()+1&amp;"C"&amp;COLUMN(),FALSE)</f>
        <v>3.6549707602339179E-3</v>
      </c>
      <c r="F214" s="10">
        <f ca="1">INDIRECT("Statistic!R"&amp;COUNTA(Statistic!$A:$A)-ROW()+1&amp;"C"&amp;COLUMN(),FALSE)</f>
        <v>1.0835913312693499E-2</v>
      </c>
      <c r="G214" s="10">
        <f ca="1">INDIRECT("Statistic!R"&amp;COUNTA(Statistic!$A:$A)-ROW()+1&amp;"C"&amp;COLUMN(),FALSE)</f>
        <v>2.9067767457860334E-2</v>
      </c>
      <c r="H214" s="10">
        <f ca="1">INDIRECT("Statistic!R"&amp;COUNTA(Statistic!$A:$A)-ROW()+1&amp;"C"&amp;COLUMN(),FALSE)</f>
        <v>7.828947368421052E-2</v>
      </c>
      <c r="I214" s="10">
        <f ca="1">INDIRECT("Statistic!R"&amp;COUNTA(Statistic!$A:$A)-ROW()+1&amp;"C"&amp;COLUMN(),FALSE)</f>
        <v>4.0229029254722486E-2</v>
      </c>
      <c r="J214" s="10">
        <f ca="1">INDIRECT("Statistic!R"&amp;COUNTA(Statistic!$A:$A)-ROW()+1&amp;"C"&amp;COLUMN(),FALSE)</f>
        <v>2.456140350877193E-2</v>
      </c>
      <c r="K214" s="10">
        <f ca="1">INDIRECT("Statistic!R"&amp;COUNTA(Statistic!$A:$A)-ROW()+1&amp;"C"&amp;COLUMN(),FALSE)</f>
        <v>9.1228070175438606E-4</v>
      </c>
      <c r="L214" s="10">
        <f ca="1">INDIRECT("Statistic!R"&amp;COUNTA(Statistic!$A:$A)-ROW()+1&amp;"C"&amp;COLUMN(),FALSE)</f>
        <v>1.0562379793947679E-2</v>
      </c>
      <c r="M214" s="10">
        <f ca="1">INDIRECT("Statistic!R"&amp;COUNTA(Statistic!$A:$A)-ROW()+1&amp;"C"&amp;COLUMN(),FALSE)</f>
        <v>0.10735724114207085</v>
      </c>
      <c r="N214" s="10">
        <f ca="1">INDIRECT("Statistic!R"&amp;COUNTA(Statistic!$A:$A)-ROW()+1&amp;"C"&amp;COLUMN(),FALSE)</f>
        <v>0.11607142857142858</v>
      </c>
      <c r="O214" s="10">
        <f ca="1">INDIRECT("Statistic!R"&amp;COUNTA(Statistic!$A:$A)-ROW()+1&amp;"C"&amp;COLUMN(),FALSE)</f>
        <v>0</v>
      </c>
      <c r="P214" s="10">
        <f ca="1">INDIRECT("Statistic!R"&amp;COUNTA(Statistic!$A:$A)-ROW()+1&amp;"C"&amp;COLUMN(),FALSE)</f>
        <v>4.3439376138147488E-2</v>
      </c>
      <c r="Q214">
        <f ca="1">INDIRECT("Statistic!R"&amp;COUNTA(Statistic!$A:$A)-ROW()+1&amp;"C"&amp;COLUMN(),FALSE)</f>
        <v>37</v>
      </c>
      <c r="R214">
        <f ca="1">INDIRECT("Statistic!R"&amp;COUNTA(Statistic!$A:$A)-ROW()+1&amp;"C"&amp;COLUMN(),FALSE)</f>
        <v>41</v>
      </c>
      <c r="S214">
        <f ca="1">INDIRECT("Statistic!R"&amp;COUNTA(Statistic!$A:$A)-ROW()+1&amp;"C"&amp;COLUMN(),FALSE)</f>
        <v>11</v>
      </c>
      <c r="T214">
        <f ca="1">INDIRECT("Statistic!R"&amp;COUNTA(Statistic!$A:$A)-ROW()+1&amp;"C"&amp;COLUMN(),FALSE)</f>
        <v>43</v>
      </c>
      <c r="U214">
        <f ca="1">INDIRECT("Statistic!R"&amp;COUNTA(Statistic!$A:$A)-ROW()+1&amp;"C"&amp;COLUMN(),FALSE)</f>
        <v>25</v>
      </c>
      <c r="V214">
        <f ca="1">INDIRECT("Statistic!R"&amp;COUNTA(Statistic!$A:$A)-ROW()+1&amp;"C"&amp;COLUMN(),FALSE)</f>
        <v>8</v>
      </c>
      <c r="W214">
        <f ca="1">INDIRECT("Statistic!R"&amp;COUNTA(Statistic!$A:$A)-ROW()+1&amp;"C"&amp;COLUMN(),FALSE)</f>
        <v>3</v>
      </c>
    </row>
    <row r="215" spans="1:23" x14ac:dyDescent="0.25">
      <c r="A215" s="9">
        <f ca="1">INDIRECT("Statistic!R"&amp;COUNTA(Statistic!$A:$A)-ROW()+1&amp;"C"&amp;COLUMN(),FALSE)</f>
        <v>39633</v>
      </c>
      <c r="B215" s="10">
        <f ca="1">INDIRECT("Statistic!R"&amp;COUNTA(Statistic!$A:$A)-ROW()+1&amp;"C"&amp;COLUMN(),FALSE)</f>
        <v>9.0975254730713238E-3</v>
      </c>
      <c r="C215" s="10">
        <f ca="1">INDIRECT("Statistic!R"&amp;COUNTA(Statistic!$A:$A)-ROW()+1&amp;"C"&amp;COLUMN(),FALSE)</f>
        <v>9.0695330870003369E-3</v>
      </c>
      <c r="D215" s="10">
        <f ca="1">INDIRECT("Statistic!R"&amp;COUNTA(Statistic!$A:$A)-ROW()+1&amp;"C"&amp;COLUMN(),FALSE)</f>
        <v>1.2946313896737734E-2</v>
      </c>
      <c r="E215" s="10">
        <f ca="1">INDIRECT("Statistic!R"&amp;COUNTA(Statistic!$A:$A)-ROW()+1&amp;"C"&amp;COLUMN(),FALSE)</f>
        <v>1.1004366812227074E-2</v>
      </c>
      <c r="F215" s="10">
        <f ca="1">INDIRECT("Statistic!R"&amp;COUNTA(Statistic!$A:$A)-ROW()+1&amp;"C"&amp;COLUMN(),FALSE)</f>
        <v>8.2739600091932888E-3</v>
      </c>
      <c r="G215" s="10">
        <f ca="1">INDIRECT("Statistic!R"&amp;COUNTA(Statistic!$A:$A)-ROW()+1&amp;"C"&amp;COLUMN(),FALSE)</f>
        <v>3.1155525697010415E-2</v>
      </c>
      <c r="H215" s="10">
        <f ca="1">INDIRECT("Statistic!R"&amp;COUNTA(Statistic!$A:$A)-ROW()+1&amp;"C"&amp;COLUMN(),FALSE)</f>
        <v>2.2262179981162769E-2</v>
      </c>
      <c r="I215" s="10">
        <f ca="1">INDIRECT("Statistic!R"&amp;COUNTA(Statistic!$A:$A)-ROW()+1&amp;"C"&amp;COLUMN(),FALSE)</f>
        <v>5.0391699278229757E-2</v>
      </c>
      <c r="J215" s="10">
        <f ca="1">INDIRECT("Statistic!R"&amp;COUNTA(Statistic!$A:$A)-ROW()+1&amp;"C"&amp;COLUMN(),FALSE)</f>
        <v>2.4454148471615721E-2</v>
      </c>
      <c r="K215" s="10">
        <f ca="1">INDIRECT("Statistic!R"&amp;COUNTA(Statistic!$A:$A)-ROW()+1&amp;"C"&amp;COLUMN(),FALSE)</f>
        <v>9.2473670690983818E-4</v>
      </c>
      <c r="L215" s="10">
        <f ca="1">INDIRECT("Statistic!R"&amp;COUNTA(Statistic!$A:$A)-ROW()+1&amp;"C"&amp;COLUMN(),FALSE)</f>
        <v>1.0716889766808789E-2</v>
      </c>
      <c r="M215" s="10">
        <f ca="1">INDIRECT("Statistic!R"&amp;COUNTA(Statistic!$A:$A)-ROW()+1&amp;"C"&amp;COLUMN(),FALSE)</f>
        <v>5.341770567817318E-2</v>
      </c>
      <c r="N215" s="10">
        <f ca="1">INDIRECT("Statistic!R"&amp;COUNTA(Statistic!$A:$A)-ROW()+1&amp;"C"&amp;COLUMN(),FALSE)</f>
        <v>0.11556456643792888</v>
      </c>
      <c r="O215" s="10">
        <f ca="1">INDIRECT("Statistic!R"&amp;COUNTA(Statistic!$A:$A)-ROW()+1&amp;"C"&amp;COLUMN(),FALSE)</f>
        <v>0</v>
      </c>
      <c r="P215" s="10">
        <f ca="1">INDIRECT("Statistic!R"&amp;COUNTA(Statistic!$A:$A)-ROW()+1&amp;"C"&amp;COLUMN(),FALSE)</f>
        <v>4.5476238265195867E-2</v>
      </c>
      <c r="Q215">
        <f ca="1">INDIRECT("Statistic!R"&amp;COUNTA(Statistic!$A:$A)-ROW()+1&amp;"C"&amp;COLUMN(),FALSE)</f>
        <v>29</v>
      </c>
      <c r="R215">
        <f ca="1">INDIRECT("Statistic!R"&amp;COUNTA(Statistic!$A:$A)-ROW()+1&amp;"C"&amp;COLUMN(),FALSE)</f>
        <v>30</v>
      </c>
      <c r="S215">
        <f ca="1">INDIRECT("Statistic!R"&amp;COUNTA(Statistic!$A:$A)-ROW()+1&amp;"C"&amp;COLUMN(),FALSE)</f>
        <v>16</v>
      </c>
      <c r="T215">
        <f ca="1">INDIRECT("Statistic!R"&amp;COUNTA(Statistic!$A:$A)-ROW()+1&amp;"C"&amp;COLUMN(),FALSE)</f>
        <v>24</v>
      </c>
      <c r="U215">
        <f ca="1">INDIRECT("Statistic!R"&amp;COUNTA(Statistic!$A:$A)-ROW()+1&amp;"C"&amp;COLUMN(),FALSE)</f>
        <v>34</v>
      </c>
      <c r="V215">
        <f ca="1">INDIRECT("Statistic!R"&amp;COUNTA(Statistic!$A:$A)-ROW()+1&amp;"C"&amp;COLUMN(),FALSE)</f>
        <v>8</v>
      </c>
      <c r="W215">
        <f ca="1">INDIRECT("Statistic!R"&amp;COUNTA(Statistic!$A:$A)-ROW()+1&amp;"C"&amp;COLUMN(),FALSE)</f>
        <v>9</v>
      </c>
    </row>
    <row r="216" spans="1:23" x14ac:dyDescent="0.25">
      <c r="A216" s="9">
        <f ca="1">INDIRECT("Statistic!R"&amp;COUNTA(Statistic!$A:$A)-ROW()+1&amp;"C"&amp;COLUMN(),FALSE)</f>
        <v>39640</v>
      </c>
      <c r="B216" s="10">
        <f ca="1">INDIRECT("Statistic!R"&amp;COUNTA(Statistic!$A:$A)-ROW()+1&amp;"C"&amp;COLUMN(),FALSE)</f>
        <v>1.1756521739130436E-2</v>
      </c>
      <c r="C216" s="10">
        <f ca="1">INDIRECT("Statistic!R"&amp;COUNTA(Statistic!$A:$A)-ROW()+1&amp;"C"&amp;COLUMN(),FALSE)</f>
        <v>8.1391304347826088E-3</v>
      </c>
      <c r="D216" s="10">
        <f ca="1">INDIRECT("Statistic!R"&amp;COUNTA(Statistic!$A:$A)-ROW()+1&amp;"C"&amp;COLUMN(),FALSE)</f>
        <v>4.5893719806763284E-3</v>
      </c>
      <c r="E216" s="10">
        <f ca="1">INDIRECT("Statistic!R"&amp;COUNTA(Statistic!$A:$A)-ROW()+1&amp;"C"&amp;COLUMN(),FALSE)</f>
        <v>2.7053140096618355E-3</v>
      </c>
      <c r="F216" s="10">
        <f ca="1">INDIRECT("Statistic!R"&amp;COUNTA(Statistic!$A:$A)-ROW()+1&amp;"C"&amp;COLUMN(),FALSE)</f>
        <v>6.2968515742128934E-3</v>
      </c>
      <c r="G216" s="10">
        <f ca="1">INDIRECT("Statistic!R"&amp;COUNTA(Statistic!$A:$A)-ROW()+1&amp;"C"&amp;COLUMN(),FALSE)</f>
        <v>7.3092698933552094E-2</v>
      </c>
      <c r="H216" s="10">
        <f ca="1">INDIRECT("Statistic!R"&amp;COUNTA(Statistic!$A:$A)-ROW()+1&amp;"C"&amp;COLUMN(),FALSE)</f>
        <v>7.1261930010604463E-2</v>
      </c>
      <c r="I216" s="10">
        <f ca="1">INDIRECT("Statistic!R"&amp;COUNTA(Statistic!$A:$A)-ROW()+1&amp;"C"&amp;COLUMN(),FALSE)</f>
        <v>3.3487189738464096E-2</v>
      </c>
      <c r="J216" s="10">
        <f ca="1">INDIRECT("Statistic!R"&amp;COUNTA(Statistic!$A:$A)-ROW()+1&amp;"C"&amp;COLUMN(),FALSE)</f>
        <v>2.4347826086956521E-2</v>
      </c>
      <c r="K216" s="10">
        <f ca="1">INDIRECT("Statistic!R"&amp;COUNTA(Statistic!$A:$A)-ROW()+1&amp;"C"&amp;COLUMN(),FALSE)</f>
        <v>9.178743961352656E-4</v>
      </c>
      <c r="L216" s="10">
        <f ca="1">INDIRECT("Statistic!R"&amp;COUNTA(Statistic!$A:$A)-ROW()+1&amp;"C"&amp;COLUMN(),FALSE)</f>
        <v>1.0755369477492123E-2</v>
      </c>
      <c r="M216" s="10">
        <f ca="1">INDIRECT("Statistic!R"&amp;COUNTA(Statistic!$A:$A)-ROW()+1&amp;"C"&amp;COLUMN(),FALSE)</f>
        <v>0.14435462894415657</v>
      </c>
      <c r="N216" s="10">
        <f ca="1">INDIRECT("Statistic!R"&amp;COUNTA(Statistic!$A:$A)-ROW()+1&amp;"C"&amp;COLUMN(),FALSE)</f>
        <v>0.11506211180124225</v>
      </c>
      <c r="O216" s="10">
        <f ca="1">INDIRECT("Statistic!R"&amp;COUNTA(Statistic!$A:$A)-ROW()+1&amp;"C"&amp;COLUMN(),FALSE)</f>
        <v>0</v>
      </c>
      <c r="P216" s="10">
        <f ca="1">INDIRECT("Statistic!R"&amp;COUNTA(Statistic!$A:$A)-ROW()+1&amp;"C"&amp;COLUMN(),FALSE)</f>
        <v>5.0818101854326843E-2</v>
      </c>
      <c r="Q216">
        <f ca="1">INDIRECT("Statistic!R"&amp;COUNTA(Statistic!$A:$A)-ROW()+1&amp;"C"&amp;COLUMN(),FALSE)</f>
        <v>23</v>
      </c>
      <c r="R216">
        <f ca="1">INDIRECT("Statistic!R"&amp;COUNTA(Statistic!$A:$A)-ROW()+1&amp;"C"&amp;COLUMN(),FALSE)</f>
        <v>33</v>
      </c>
      <c r="S216">
        <f ca="1">INDIRECT("Statistic!R"&amp;COUNTA(Statistic!$A:$A)-ROW()+1&amp;"C"&amp;COLUMN(),FALSE)</f>
        <v>39</v>
      </c>
      <c r="T216">
        <f ca="1">INDIRECT("Statistic!R"&amp;COUNTA(Statistic!$A:$A)-ROW()+1&amp;"C"&amp;COLUMN(),FALSE)</f>
        <v>48</v>
      </c>
      <c r="U216">
        <f ca="1">INDIRECT("Statistic!R"&amp;COUNTA(Statistic!$A:$A)-ROW()+1&amp;"C"&amp;COLUMN(),FALSE)</f>
        <v>36</v>
      </c>
      <c r="V216">
        <f ca="1">INDIRECT("Statistic!R"&amp;COUNTA(Statistic!$A:$A)-ROW()+1&amp;"C"&amp;COLUMN(),FALSE)</f>
        <v>4</v>
      </c>
      <c r="W216">
        <f ca="1">INDIRECT("Statistic!R"&amp;COUNTA(Statistic!$A:$A)-ROW()+1&amp;"C"&amp;COLUMN(),FALSE)</f>
        <v>5</v>
      </c>
    </row>
    <row r="217" spans="1:23" x14ac:dyDescent="0.25">
      <c r="A217" s="9">
        <f ca="1">INDIRECT("Statistic!R"&amp;COUNTA(Statistic!$A:$A)-ROW()+1&amp;"C"&amp;COLUMN(),FALSE)</f>
        <v>39647</v>
      </c>
      <c r="B217" s="10">
        <f ca="1">INDIRECT("Statistic!R"&amp;COUNTA(Statistic!$A:$A)-ROW()+1&amp;"C"&amp;COLUMN(),FALSE)</f>
        <v>1.8972332015810275E-2</v>
      </c>
      <c r="C217" s="10">
        <f ca="1">INDIRECT("Statistic!R"&amp;COUNTA(Statistic!$A:$A)-ROW()+1&amp;"C"&amp;COLUMN(),FALSE)</f>
        <v>1.1724386724386722E-2</v>
      </c>
      <c r="D217" s="10">
        <f ca="1">INDIRECT("Statistic!R"&amp;COUNTA(Statistic!$A:$A)-ROW()+1&amp;"C"&amp;COLUMN(),FALSE)</f>
        <v>4.5454545454545452E-3</v>
      </c>
      <c r="E217" s="10">
        <f ca="1">INDIRECT("Statistic!R"&amp;COUNTA(Statistic!$A:$A)-ROW()+1&amp;"C"&amp;COLUMN(),FALSE)</f>
        <v>1.6326530612244899E-2</v>
      </c>
      <c r="F217" s="10">
        <f ca="1">INDIRECT("Statistic!R"&amp;COUNTA(Statistic!$A:$A)-ROW()+1&amp;"C"&amp;COLUMN(),FALSE)</f>
        <v>7.203463203463204E-3</v>
      </c>
      <c r="G217" s="10">
        <f ca="1">INDIRECT("Statistic!R"&amp;COUNTA(Statistic!$A:$A)-ROW()+1&amp;"C"&amp;COLUMN(),FALSE)</f>
        <v>4.8517520215633422E-2</v>
      </c>
      <c r="H217" s="10">
        <f ca="1">INDIRECT("Statistic!R"&amp;COUNTA(Statistic!$A:$A)-ROW()+1&amp;"C"&amp;COLUMN(),FALSE)</f>
        <v>0.11897031539888683</v>
      </c>
      <c r="I217" s="10">
        <f ca="1">INDIRECT("Statistic!R"&amp;COUNTA(Statistic!$A:$A)-ROW()+1&amp;"C"&amp;COLUMN(),FALSE)</f>
        <v>5.877216710135965E-2</v>
      </c>
      <c r="J217" s="10">
        <f ca="1">INDIRECT("Statistic!R"&amp;COUNTA(Statistic!$A:$A)-ROW()+1&amp;"C"&amp;COLUMN(),FALSE)</f>
        <v>2.4242424242424242E-2</v>
      </c>
      <c r="K217" s="10">
        <f ca="1">INDIRECT("Statistic!R"&amp;COUNTA(Statistic!$A:$A)-ROW()+1&amp;"C"&amp;COLUMN(),FALSE)</f>
        <v>8.9910089910089921E-4</v>
      </c>
      <c r="L217" s="10">
        <f ca="1">INDIRECT("Statistic!R"&amp;COUNTA(Statistic!$A:$A)-ROW()+1&amp;"C"&amp;COLUMN(),FALSE)</f>
        <v>1.1225804800286864E-2</v>
      </c>
      <c r="M217" s="10">
        <f ca="1">INDIRECT("Statistic!R"&amp;COUNTA(Statistic!$A:$A)-ROW()+1&amp;"C"&amp;COLUMN(),FALSE)</f>
        <v>0.16748783561452024</v>
      </c>
      <c r="N217" s="10">
        <f ca="1">INDIRECT("Statistic!R"&amp;COUNTA(Statistic!$A:$A)-ROW()+1&amp;"C"&amp;COLUMN(),FALSE)</f>
        <v>0.11897031539888683</v>
      </c>
      <c r="O217" s="10">
        <f ca="1">INDIRECT("Statistic!R"&amp;COUNTA(Statistic!$A:$A)-ROW()+1&amp;"C"&amp;COLUMN(),FALSE)</f>
        <v>0</v>
      </c>
      <c r="P217" s="10">
        <f ca="1">INDIRECT("Statistic!R"&amp;COUNTA(Statistic!$A:$A)-ROW()+1&amp;"C"&amp;COLUMN(),FALSE)</f>
        <v>4.8371640456911447E-2</v>
      </c>
      <c r="Q217">
        <f ca="1">INDIRECT("Statistic!R"&amp;COUNTA(Statistic!$A:$A)-ROW()+1&amp;"C"&amp;COLUMN(),FALSE)</f>
        <v>6</v>
      </c>
      <c r="R217">
        <f ca="1">INDIRECT("Statistic!R"&amp;COUNTA(Statistic!$A:$A)-ROW()+1&amp;"C"&amp;COLUMN(),FALSE)</f>
        <v>26</v>
      </c>
      <c r="S217">
        <f ca="1">INDIRECT("Statistic!R"&amp;COUNTA(Statistic!$A:$A)-ROW()+1&amp;"C"&amp;COLUMN(),FALSE)</f>
        <v>41</v>
      </c>
      <c r="T217">
        <f ca="1">INDIRECT("Statistic!R"&amp;COUNTA(Statistic!$A:$A)-ROW()+1&amp;"C"&amp;COLUMN(),FALSE)</f>
        <v>10</v>
      </c>
      <c r="U217">
        <f ca="1">INDIRECT("Statistic!R"&amp;COUNTA(Statistic!$A:$A)-ROW()+1&amp;"C"&amp;COLUMN(),FALSE)</f>
        <v>34</v>
      </c>
      <c r="V217">
        <f ca="1">INDIRECT("Statistic!R"&amp;COUNTA(Statistic!$A:$A)-ROW()+1&amp;"C"&amp;COLUMN(),FALSE)</f>
        <v>6</v>
      </c>
      <c r="W217">
        <f ca="1">INDIRECT("Statistic!R"&amp;COUNTA(Statistic!$A:$A)-ROW()+1&amp;"C"&amp;COLUMN(),FALSE)</f>
        <v>1</v>
      </c>
    </row>
    <row r="218" spans="1:23" x14ac:dyDescent="0.25">
      <c r="A218" s="9">
        <f ca="1">INDIRECT("Statistic!R"&amp;COUNTA(Statistic!$A:$A)-ROW()+1&amp;"C"&amp;COLUMN(),FALSE)</f>
        <v>39654</v>
      </c>
      <c r="B218" s="10">
        <f ca="1">INDIRECT("Statistic!R"&amp;COUNTA(Statistic!$A:$A)-ROW()+1&amp;"C"&amp;COLUMN(),FALSE)</f>
        <v>7.1724137931034482E-3</v>
      </c>
      <c r="C218" s="10">
        <f ca="1">INDIRECT("Statistic!R"&amp;COUNTA(Statistic!$A:$A)-ROW()+1&amp;"C"&amp;COLUMN(),FALSE)</f>
        <v>3.5809018567639263E-3</v>
      </c>
      <c r="D218" s="10">
        <f ca="1">INDIRECT("Statistic!R"&amp;COUNTA(Statistic!$A:$A)-ROW()+1&amp;"C"&amp;COLUMN(),FALSE)</f>
        <v>1.5265804597701152E-2</v>
      </c>
      <c r="E218" s="10">
        <f ca="1">INDIRECT("Statistic!R"&amp;COUNTA(Statistic!$A:$A)-ROW()+1&amp;"C"&amp;COLUMN(),FALSE)</f>
        <v>1.2823275862068965E-2</v>
      </c>
      <c r="F218" s="10">
        <f ca="1">INDIRECT("Statistic!R"&amp;COUNTA(Statistic!$A:$A)-ROW()+1&amp;"C"&amp;COLUMN(),FALSE)</f>
        <v>9.0125391849529791E-4</v>
      </c>
      <c r="G218" s="10">
        <f ca="1">INDIRECT("Statistic!R"&amp;COUNTA(Statistic!$A:$A)-ROW()+1&amp;"C"&amp;COLUMN(),FALSE)</f>
        <v>6.6194581280788187E-2</v>
      </c>
      <c r="H218" s="10">
        <f ca="1">INDIRECT("Statistic!R"&amp;COUNTA(Statistic!$A:$A)-ROW()+1&amp;"C"&amp;COLUMN(),FALSE)</f>
        <v>5.7112068965517244E-2</v>
      </c>
      <c r="I218" s="10">
        <f ca="1">INDIRECT("Statistic!R"&amp;COUNTA(Statistic!$A:$A)-ROW()+1&amp;"C"&amp;COLUMN(),FALSE)</f>
        <v>3.9743650028132793E-2</v>
      </c>
      <c r="J218" s="10">
        <f ca="1">INDIRECT("Statistic!R"&amp;COUNTA(Statistic!$A:$A)-ROW()+1&amp;"C"&amp;COLUMN(),FALSE)</f>
        <v>2.4137931034482758E-2</v>
      </c>
      <c r="K218" s="10">
        <f ca="1">INDIRECT("Statistic!R"&amp;COUNTA(Statistic!$A:$A)-ROW()+1&amp;"C"&amp;COLUMN(),FALSE)</f>
        <v>9.0125391849529791E-4</v>
      </c>
      <c r="L218" s="10">
        <f ca="1">INDIRECT("Statistic!R"&amp;COUNTA(Statistic!$A:$A)-ROW()+1&amp;"C"&amp;COLUMN(),FALSE)</f>
        <v>1.1041966910424432E-2</v>
      </c>
      <c r="M218" s="10">
        <f ca="1">INDIRECT("Statistic!R"&amp;COUNTA(Statistic!$A:$A)-ROW()+1&amp;"C"&amp;COLUMN(),FALSE)</f>
        <v>0.12330665024630544</v>
      </c>
      <c r="N218" s="10">
        <f ca="1">INDIRECT("Statistic!R"&amp;COUNTA(Statistic!$A:$A)-ROW()+1&amp;"C"&amp;COLUMN(),FALSE)</f>
        <v>0.10090825123152708</v>
      </c>
      <c r="O218" s="10">
        <f ca="1">INDIRECT("Statistic!R"&amp;COUNTA(Statistic!$A:$A)-ROW()+1&amp;"C"&amp;COLUMN(),FALSE)</f>
        <v>0</v>
      </c>
      <c r="P218" s="10">
        <f ca="1">INDIRECT("Statistic!R"&amp;COUNTA(Statistic!$A:$A)-ROW()+1&amp;"C"&amp;COLUMN(),FALSE)</f>
        <v>4.5248649033048011E-2</v>
      </c>
      <c r="Q218">
        <f ca="1">INDIRECT("Statistic!R"&amp;COUNTA(Statistic!$A:$A)-ROW()+1&amp;"C"&amp;COLUMN(),FALSE)</f>
        <v>35</v>
      </c>
      <c r="R218">
        <f ca="1">INDIRECT("Statistic!R"&amp;COUNTA(Statistic!$A:$A)-ROW()+1&amp;"C"&amp;COLUMN(),FALSE)</f>
        <v>43</v>
      </c>
      <c r="S218">
        <f ca="1">INDIRECT("Statistic!R"&amp;COUNTA(Statistic!$A:$A)-ROW()+1&amp;"C"&amp;COLUMN(),FALSE)</f>
        <v>13</v>
      </c>
      <c r="T218">
        <f ca="1">INDIRECT("Statistic!R"&amp;COUNTA(Statistic!$A:$A)-ROW()+1&amp;"C"&amp;COLUMN(),FALSE)</f>
        <v>21</v>
      </c>
      <c r="U218">
        <f ca="1">INDIRECT("Statistic!R"&amp;COUNTA(Statistic!$A:$A)-ROW()+1&amp;"C"&amp;COLUMN(),FALSE)</f>
        <v>50</v>
      </c>
      <c r="V218">
        <f ca="1">INDIRECT("Statistic!R"&amp;COUNTA(Statistic!$A:$A)-ROW()+1&amp;"C"&amp;COLUMN(),FALSE)</f>
        <v>4</v>
      </c>
      <c r="W218">
        <f ca="1">INDIRECT("Statistic!R"&amp;COUNTA(Statistic!$A:$A)-ROW()+1&amp;"C"&amp;COLUMN(),FALSE)</f>
        <v>5</v>
      </c>
    </row>
    <row r="219" spans="1:23" x14ac:dyDescent="0.25">
      <c r="A219" s="9">
        <f ca="1">INDIRECT("Statistic!R"&amp;COUNTA(Statistic!$A:$A)-ROW()+1&amp;"C"&amp;COLUMN(),FALSE)</f>
        <v>39661</v>
      </c>
      <c r="B219" s="10">
        <f ca="1">INDIRECT("Statistic!R"&amp;COUNTA(Statistic!$A:$A)-ROW()+1&amp;"C"&amp;COLUMN(),FALSE)</f>
        <v>2.4034334763948499E-2</v>
      </c>
      <c r="C219" s="10">
        <f ca="1">INDIRECT("Statistic!R"&amp;COUNTA(Statistic!$A:$A)-ROW()+1&amp;"C"&amp;COLUMN(),FALSE)</f>
        <v>3.6242250834525513E-3</v>
      </c>
      <c r="D219" s="10">
        <f ca="1">INDIRECT("Statistic!R"&amp;COUNTA(Statistic!$A:$A)-ROW()+1&amp;"C"&amp;COLUMN(),FALSE)</f>
        <v>1.6988555078683833E-2</v>
      </c>
      <c r="E219" s="10">
        <f ca="1">INDIRECT("Statistic!R"&amp;COUNTA(Statistic!$A:$A)-ROW()+1&amp;"C"&amp;COLUMN(),FALSE)</f>
        <v>8.0764728833398365E-3</v>
      </c>
      <c r="F219" s="10">
        <f ca="1">INDIRECT("Statistic!R"&amp;COUNTA(Statistic!$A:$A)-ROW()+1&amp;"C"&amp;COLUMN(),FALSE)</f>
        <v>1.765787860208461E-2</v>
      </c>
      <c r="G219" s="10">
        <f ca="1">INDIRECT("Statistic!R"&amp;COUNTA(Statistic!$A:$A)-ROW()+1&amp;"C"&amp;COLUMN(),FALSE)</f>
        <v>0.10921213979153895</v>
      </c>
      <c r="H219" s="10">
        <f ca="1">INDIRECT("Statistic!R"&amp;COUNTA(Statistic!$A:$A)-ROW()+1&amp;"C"&amp;COLUMN(),FALSE)</f>
        <v>0.10064798451569469</v>
      </c>
      <c r="I219" s="10">
        <f ca="1">INDIRECT("Statistic!R"&amp;COUNTA(Statistic!$A:$A)-ROW()+1&amp;"C"&amp;COLUMN(),FALSE)</f>
        <v>7.038146641150933E-2</v>
      </c>
      <c r="J219" s="10">
        <f ca="1">INDIRECT("Statistic!R"&amp;COUNTA(Statistic!$A:$A)-ROW()+1&amp;"C"&amp;COLUMN(),FALSE)</f>
        <v>2.4034334763948499E-2</v>
      </c>
      <c r="K219" s="10">
        <f ca="1">INDIRECT("Statistic!R"&amp;COUNTA(Statistic!$A:$A)-ROW()+1&amp;"C"&amp;COLUMN(),FALSE)</f>
        <v>8.9016054681290732E-4</v>
      </c>
      <c r="L219" s="10">
        <f ca="1">INDIRECT("Statistic!R"&amp;COUNTA(Statistic!$A:$A)-ROW()+1&amp;"C"&amp;COLUMN(),FALSE)</f>
        <v>1.1149347961782243E-2</v>
      </c>
      <c r="M219" s="10">
        <f ca="1">INDIRECT("Statistic!R"&amp;COUNTA(Statistic!$A:$A)-ROW()+1&amp;"C"&amp;COLUMN(),FALSE)</f>
        <v>0.20986012430723364</v>
      </c>
      <c r="N219" s="10">
        <f ca="1">INDIRECT("Statistic!R"&amp;COUNTA(Statistic!$A:$A)-ROW()+1&amp;"C"&amp;COLUMN(),FALSE)</f>
        <v>0.10921213979153895</v>
      </c>
      <c r="O219" s="10">
        <f ca="1">INDIRECT("Statistic!R"&amp;COUNTA(Statistic!$A:$A)-ROW()+1&amp;"C"&amp;COLUMN(),FALSE)</f>
        <v>0</v>
      </c>
      <c r="P219" s="10">
        <f ca="1">INDIRECT("Statistic!R"&amp;COUNTA(Statistic!$A:$A)-ROW()+1&amp;"C"&amp;COLUMN(),FALSE)</f>
        <v>4.6676153489344119E-2</v>
      </c>
      <c r="Q219">
        <f ca="1">INDIRECT("Statistic!R"&amp;COUNTA(Statistic!$A:$A)-ROW()+1&amp;"C"&amp;COLUMN(),FALSE)</f>
        <v>1</v>
      </c>
      <c r="R219">
        <f ca="1">INDIRECT("Statistic!R"&amp;COUNTA(Statistic!$A:$A)-ROW()+1&amp;"C"&amp;COLUMN(),FALSE)</f>
        <v>42</v>
      </c>
      <c r="S219">
        <f ca="1">INDIRECT("Statistic!R"&amp;COUNTA(Statistic!$A:$A)-ROW()+1&amp;"C"&amp;COLUMN(),FALSE)</f>
        <v>11</v>
      </c>
      <c r="T219">
        <f ca="1">INDIRECT("Statistic!R"&amp;COUNTA(Statistic!$A:$A)-ROW()+1&amp;"C"&amp;COLUMN(),FALSE)</f>
        <v>30</v>
      </c>
      <c r="U219">
        <f ca="1">INDIRECT("Statistic!R"&amp;COUNTA(Statistic!$A:$A)-ROW()+1&amp;"C"&amp;COLUMN(),FALSE)</f>
        <v>8</v>
      </c>
      <c r="V219">
        <f ca="1">INDIRECT("Statistic!R"&amp;COUNTA(Statistic!$A:$A)-ROW()+1&amp;"C"&amp;COLUMN(),FALSE)</f>
        <v>1</v>
      </c>
      <c r="W219">
        <f ca="1">INDIRECT("Statistic!R"&amp;COUNTA(Statistic!$A:$A)-ROW()+1&amp;"C"&amp;COLUMN(),FALSE)</f>
        <v>2</v>
      </c>
    </row>
    <row r="220" spans="1:23" x14ac:dyDescent="0.25">
      <c r="A220" s="9">
        <f ca="1">INDIRECT("Statistic!R"&amp;COUNTA(Statistic!$A:$A)-ROW()+1&amp;"C"&amp;COLUMN(),FALSE)</f>
        <v>39668</v>
      </c>
      <c r="B220" s="10">
        <f ca="1">INDIRECT("Statistic!R"&amp;COUNTA(Statistic!$A:$A)-ROW()+1&amp;"C"&amp;COLUMN(),FALSE)</f>
        <v>1.6083916083916086E-2</v>
      </c>
      <c r="C220" s="10">
        <f ca="1">INDIRECT("Statistic!R"&amp;COUNTA(Statistic!$A:$A)-ROW()+1&amp;"C"&amp;COLUMN(),FALSE)</f>
        <v>8.9355089355089342E-3</v>
      </c>
      <c r="D220" s="10">
        <f ca="1">INDIRECT("Statistic!R"&amp;COUNTA(Statistic!$A:$A)-ROW()+1&amp;"C"&amp;COLUMN(),FALSE)</f>
        <v>4.4444444444444444E-3</v>
      </c>
      <c r="E220" s="10">
        <f ca="1">INDIRECT("Statistic!R"&amp;COUNTA(Statistic!$A:$A)-ROW()+1&amp;"C"&amp;COLUMN(),FALSE)</f>
        <v>4.4770044770044764E-3</v>
      </c>
      <c r="F220" s="10">
        <f ca="1">INDIRECT("Statistic!R"&amp;COUNTA(Statistic!$A:$A)-ROW()+1&amp;"C"&amp;COLUMN(),FALSE)</f>
        <v>1.3333333333333334E-2</v>
      </c>
      <c r="G220" s="10">
        <f ca="1">INDIRECT("Statistic!R"&amp;COUNTA(Statistic!$A:$A)-ROW()+1&amp;"C"&amp;COLUMN(),FALSE)</f>
        <v>5.6878306878306882E-2</v>
      </c>
      <c r="H220" s="10">
        <f ca="1">INDIRECT("Statistic!R"&amp;COUNTA(Statistic!$A:$A)-ROW()+1&amp;"C"&amp;COLUMN(),FALSE)</f>
        <v>3.9187227866473148E-2</v>
      </c>
      <c r="I220" s="10">
        <f ca="1">INDIRECT("Statistic!R"&amp;COUNTA(Statistic!$A:$A)-ROW()+1&amp;"C"&amp;COLUMN(),FALSE)</f>
        <v>4.7274207274207281E-2</v>
      </c>
      <c r="J220" s="10">
        <f ca="1">INDIRECT("Statistic!R"&amp;COUNTA(Statistic!$A:$A)-ROW()+1&amp;"C"&amp;COLUMN(),FALSE)</f>
        <v>2.3901098901098899E-2</v>
      </c>
      <c r="K220" s="10">
        <f ca="1">INDIRECT("Statistic!R"&amp;COUNTA(Statistic!$A:$A)-ROW()+1&amp;"C"&amp;COLUMN(),FALSE)</f>
        <v>8.8888888888888893E-4</v>
      </c>
      <c r="L220" s="10">
        <f ca="1">INDIRECT("Statistic!R"&amp;COUNTA(Statistic!$A:$A)-ROW()+1&amp;"C"&amp;COLUMN(),FALSE)</f>
        <v>1.0784939232443658E-2</v>
      </c>
      <c r="M220" s="10">
        <f ca="1">INDIRECT("Statistic!R"&amp;COUNTA(Statistic!$A:$A)-ROW()+1&amp;"C"&amp;COLUMN(),FALSE)</f>
        <v>9.6065534744780023E-2</v>
      </c>
      <c r="N220" s="10">
        <f ca="1">INDIRECT("Statistic!R"&amp;COUNTA(Statistic!$A:$A)-ROW()+1&amp;"C"&amp;COLUMN(),FALSE)</f>
        <v>8.9470812875068195E-2</v>
      </c>
      <c r="O220" s="10">
        <f ca="1">INDIRECT("Statistic!R"&amp;COUNTA(Statistic!$A:$A)-ROW()+1&amp;"C"&amp;COLUMN(),FALSE)</f>
        <v>0</v>
      </c>
      <c r="P220" s="10">
        <f ca="1">INDIRECT("Statistic!R"&amp;COUNTA(Statistic!$A:$A)-ROW()+1&amp;"C"&amp;COLUMN(),FALSE)</f>
        <v>4.031533671114737E-2</v>
      </c>
      <c r="Q220">
        <f ca="1">INDIRECT("Statistic!R"&amp;COUNTA(Statistic!$A:$A)-ROW()+1&amp;"C"&amp;COLUMN(),FALSE)</f>
        <v>11</v>
      </c>
      <c r="R220">
        <f ca="1">INDIRECT("Statistic!R"&amp;COUNTA(Statistic!$A:$A)-ROW()+1&amp;"C"&amp;COLUMN(),FALSE)</f>
        <v>29</v>
      </c>
      <c r="S220">
        <f ca="1">INDIRECT("Statistic!R"&amp;COUNTA(Statistic!$A:$A)-ROW()+1&amp;"C"&amp;COLUMN(),FALSE)</f>
        <v>42</v>
      </c>
      <c r="T220">
        <f ca="1">INDIRECT("Statistic!R"&amp;COUNTA(Statistic!$A:$A)-ROW()+1&amp;"C"&amp;COLUMN(),FALSE)</f>
        <v>41</v>
      </c>
      <c r="U220">
        <f ca="1">INDIRECT("Statistic!R"&amp;COUNTA(Statistic!$A:$A)-ROW()+1&amp;"C"&amp;COLUMN(),FALSE)</f>
        <v>20</v>
      </c>
      <c r="V220">
        <f ca="1">INDIRECT("Statistic!R"&amp;COUNTA(Statistic!$A:$A)-ROW()+1&amp;"C"&amp;COLUMN(),FALSE)</f>
        <v>5</v>
      </c>
      <c r="W220">
        <f ca="1">INDIRECT("Statistic!R"&amp;COUNTA(Statistic!$A:$A)-ROW()+1&amp;"C"&amp;COLUMN(),FALSE)</f>
        <v>6</v>
      </c>
    </row>
    <row r="221" spans="1:23" x14ac:dyDescent="0.25">
      <c r="A221" s="9">
        <f ca="1">INDIRECT("Statistic!R"&amp;COUNTA(Statistic!$A:$A)-ROW()+1&amp;"C"&amp;COLUMN(),FALSE)</f>
        <v>39675</v>
      </c>
      <c r="B221" s="10">
        <f ca="1">INDIRECT("Statistic!R"&amp;COUNTA(Statistic!$A:$A)-ROW()+1&amp;"C"&amp;COLUMN(),FALSE)</f>
        <v>9.7084318360914097E-3</v>
      </c>
      <c r="C221" s="10">
        <f ca="1">INDIRECT("Statistic!R"&amp;COUNTA(Statistic!$A:$A)-ROW()+1&amp;"C"&amp;COLUMN(),FALSE)</f>
        <v>1.4418022528160199E-2</v>
      </c>
      <c r="D221" s="10">
        <f ca="1">INDIRECT("Statistic!R"&amp;COUNTA(Statistic!$A:$A)-ROW()+1&amp;"C"&amp;COLUMN(),FALSE)</f>
        <v>1.3475177304964539E-2</v>
      </c>
      <c r="E221" s="10">
        <f ca="1">INDIRECT("Statistic!R"&amp;COUNTA(Statistic!$A:$A)-ROW()+1&amp;"C"&amp;COLUMN(),FALSE)</f>
        <v>1.152482269503546E-2</v>
      </c>
      <c r="F221" s="10">
        <f ca="1">INDIRECT("Statistic!R"&amp;COUNTA(Statistic!$A:$A)-ROW()+1&amp;"C"&amp;COLUMN(),FALSE)</f>
        <v>1.3563829787234043E-2</v>
      </c>
      <c r="G221" s="10">
        <f ca="1">INDIRECT("Statistic!R"&amp;COUNTA(Statistic!$A:$A)-ROW()+1&amp;"C"&amp;COLUMN(),FALSE)</f>
        <v>6.9345941686367221E-2</v>
      </c>
      <c r="H221" s="10">
        <f ca="1">INDIRECT("Statistic!R"&amp;COUNTA(Statistic!$A:$A)-ROW()+1&amp;"C"&amp;COLUMN(),FALSE)</f>
        <v>8.8764464352370287E-2</v>
      </c>
      <c r="I221" s="10">
        <f ca="1">INDIRECT("Statistic!R"&amp;COUNTA(Statistic!$A:$A)-ROW()+1&amp;"C"&amp;COLUMN(),FALSE)</f>
        <v>6.2690284151485642E-2</v>
      </c>
      <c r="J221" s="10">
        <f ca="1">INDIRECT("Statistic!R"&amp;COUNTA(Statistic!$A:$A)-ROW()+1&amp;"C"&amp;COLUMN(),FALSE)</f>
        <v>2.3799392097264439E-2</v>
      </c>
      <c r="K221" s="10">
        <f ca="1">INDIRECT("Statistic!R"&amp;COUNTA(Statistic!$A:$A)-ROW()+1&amp;"C"&amp;COLUMN(),FALSE)</f>
        <v>1.76759410801964E-3</v>
      </c>
      <c r="L221" s="10">
        <f ca="1">INDIRECT("Statistic!R"&amp;COUNTA(Statistic!$A:$A)-ROW()+1&amp;"C"&amp;COLUMN(),FALSE)</f>
        <v>1.091426458362809E-2</v>
      </c>
      <c r="M221" s="10">
        <f ca="1">INDIRECT("Statistic!R"&amp;COUNTA(Statistic!$A:$A)-ROW()+1&amp;"C"&amp;COLUMN(),FALSE)</f>
        <v>0.15811040603873749</v>
      </c>
      <c r="N221" s="10">
        <f ca="1">INDIRECT("Statistic!R"&amp;COUNTA(Statistic!$A:$A)-ROW()+1&amp;"C"&amp;COLUMN(),FALSE)</f>
        <v>8.9090086011770028E-2</v>
      </c>
      <c r="O221" s="10">
        <f ca="1">INDIRECT("Statistic!R"&amp;COUNTA(Statistic!$A:$A)-ROW()+1&amp;"C"&amp;COLUMN(),FALSE)</f>
        <v>0</v>
      </c>
      <c r="P221" s="10">
        <f ca="1">INDIRECT("Statistic!R"&amp;COUNTA(Statistic!$A:$A)-ROW()+1&amp;"C"&amp;COLUMN(),FALSE)</f>
        <v>4.265651779843934E-2</v>
      </c>
      <c r="Q221">
        <f ca="1">INDIRECT("Statistic!R"&amp;COUNTA(Statistic!$A:$A)-ROW()+1&amp;"C"&amp;COLUMN(),FALSE)</f>
        <v>30</v>
      </c>
      <c r="R221">
        <f ca="1">INDIRECT("Statistic!R"&amp;COUNTA(Statistic!$A:$A)-ROW()+1&amp;"C"&amp;COLUMN(),FALSE)</f>
        <v>16</v>
      </c>
      <c r="S221">
        <f ca="1">INDIRECT("Statistic!R"&amp;COUNTA(Statistic!$A:$A)-ROW()+1&amp;"C"&amp;COLUMN(),FALSE)</f>
        <v>19</v>
      </c>
      <c r="T221">
        <f ca="1">INDIRECT("Statistic!R"&amp;COUNTA(Statistic!$A:$A)-ROW()+1&amp;"C"&amp;COLUMN(),FALSE)</f>
        <v>24</v>
      </c>
      <c r="U221">
        <f ca="1">INDIRECT("Statistic!R"&amp;COUNTA(Statistic!$A:$A)-ROW()+1&amp;"C"&amp;COLUMN(),FALSE)</f>
        <v>18</v>
      </c>
      <c r="V221">
        <f ca="1">INDIRECT("Statistic!R"&amp;COUNTA(Statistic!$A:$A)-ROW()+1&amp;"C"&amp;COLUMN(),FALSE)</f>
        <v>4</v>
      </c>
      <c r="W221">
        <f ca="1">INDIRECT("Statistic!R"&amp;COUNTA(Statistic!$A:$A)-ROW()+1&amp;"C"&amp;COLUMN(),FALSE)</f>
        <v>2</v>
      </c>
    </row>
    <row r="222" spans="1:23" x14ac:dyDescent="0.25">
      <c r="A222" s="9">
        <f ca="1">INDIRECT("Statistic!R"&amp;COUNTA(Statistic!$A:$A)-ROW()+1&amp;"C"&amp;COLUMN(),FALSE)</f>
        <v>39682</v>
      </c>
      <c r="B222" s="10">
        <f ca="1">INDIRECT("Statistic!R"&amp;COUNTA(Statistic!$A:$A)-ROW()+1&amp;"C"&amp;COLUMN(),FALSE)</f>
        <v>1.0560625814863103E-2</v>
      </c>
      <c r="C222" s="10">
        <f ca="1">INDIRECT("Statistic!R"&amp;COUNTA(Statistic!$A:$A)-ROW()+1&amp;"C"&amp;COLUMN(),FALSE)</f>
        <v>7.9903147699757864E-3</v>
      </c>
      <c r="D222" s="10">
        <f ca="1">INDIRECT("Statistic!R"&amp;COUNTA(Statistic!$A:$A)-ROW()+1&amp;"C"&amp;COLUMN(),FALSE)</f>
        <v>3.5372144436256444E-3</v>
      </c>
      <c r="E222" s="10">
        <f ca="1">INDIRECT("Statistic!R"&amp;COUNTA(Statistic!$A:$A)-ROW()+1&amp;"C"&amp;COLUMN(),FALSE)</f>
        <v>9.9435028248587558E-3</v>
      </c>
      <c r="F222" s="10">
        <f ca="1">INDIRECT("Statistic!R"&amp;COUNTA(Statistic!$A:$A)-ROW()+1&amp;"C"&amp;COLUMN(),FALSE)</f>
        <v>1.2193973634651601E-2</v>
      </c>
      <c r="G222" s="10">
        <f ca="1">INDIRECT("Statistic!R"&amp;COUNTA(Statistic!$A:$A)-ROW()+1&amp;"C"&amp;COLUMN(),FALSE)</f>
        <v>3.2357473035439135E-2</v>
      </c>
      <c r="H222" s="10">
        <f ca="1">INDIRECT("Statistic!R"&amp;COUNTA(Statistic!$A:$A)-ROW()+1&amp;"C"&amp;COLUMN(),FALSE)</f>
        <v>4.0999686126804769E-2</v>
      </c>
      <c r="I222" s="10">
        <f ca="1">INDIRECT("Statistic!R"&amp;COUNTA(Statistic!$A:$A)-ROW()+1&amp;"C"&amp;COLUMN(),FALSE)</f>
        <v>4.4225631487974884E-2</v>
      </c>
      <c r="J222" s="10">
        <f ca="1">INDIRECT("Statistic!R"&amp;COUNTA(Statistic!$A:$A)-ROW()+1&amp;"C"&amp;COLUMN(),FALSE)</f>
        <v>2.4576271186440679E-2</v>
      </c>
      <c r="K222" s="10">
        <f ca="1">INDIRECT("Statistic!R"&amp;COUNTA(Statistic!$A:$A)-ROW()+1&amp;"C"&amp;COLUMN(),FALSE)</f>
        <v>8.7772397094430994E-4</v>
      </c>
      <c r="L222" s="10">
        <f ca="1">INDIRECT("Statistic!R"&amp;COUNTA(Statistic!$A:$A)-ROW()+1&amp;"C"&amp;COLUMN(),FALSE)</f>
        <v>1.062614425423164E-2</v>
      </c>
      <c r="M222" s="10">
        <f ca="1">INDIRECT("Statistic!R"&amp;COUNTA(Statistic!$A:$A)-ROW()+1&amp;"C"&amp;COLUMN(),FALSE)</f>
        <v>7.3357159162243904E-2</v>
      </c>
      <c r="N222" s="10">
        <f ca="1">INDIRECT("Statistic!R"&amp;COUNTA(Statistic!$A:$A)-ROW()+1&amp;"C"&amp;COLUMN(),FALSE)</f>
        <v>9.3040028849621356E-2</v>
      </c>
      <c r="O222" s="10">
        <f ca="1">INDIRECT("Statistic!R"&amp;COUNTA(Statistic!$A:$A)-ROW()+1&amp;"C"&amp;COLUMN(),FALSE)</f>
        <v>0</v>
      </c>
      <c r="P222" s="10">
        <f ca="1">INDIRECT("Statistic!R"&amp;COUNTA(Statistic!$A:$A)-ROW()+1&amp;"C"&amp;COLUMN(),FALSE)</f>
        <v>4.1771411171799132E-2</v>
      </c>
      <c r="Q222">
        <f ca="1">INDIRECT("Statistic!R"&amp;COUNTA(Statistic!$A:$A)-ROW()+1&amp;"C"&amp;COLUMN(),FALSE)</f>
        <v>25</v>
      </c>
      <c r="R222">
        <f ca="1">INDIRECT("Statistic!R"&amp;COUNTA(Statistic!$A:$A)-ROW()+1&amp;"C"&amp;COLUMN(),FALSE)</f>
        <v>30</v>
      </c>
      <c r="S222">
        <f ca="1">INDIRECT("Statistic!R"&amp;COUNTA(Statistic!$A:$A)-ROW()+1&amp;"C"&amp;COLUMN(),FALSE)</f>
        <v>39</v>
      </c>
      <c r="T222">
        <f ca="1">INDIRECT("Statistic!R"&amp;COUNTA(Statistic!$A:$A)-ROW()+1&amp;"C"&amp;COLUMN(),FALSE)</f>
        <v>26</v>
      </c>
      <c r="U222">
        <f ca="1">INDIRECT("Statistic!R"&amp;COUNTA(Statistic!$A:$A)-ROW()+1&amp;"C"&amp;COLUMN(),FALSE)</f>
        <v>21</v>
      </c>
      <c r="V222">
        <f ca="1">INDIRECT("Statistic!R"&amp;COUNTA(Statistic!$A:$A)-ROW()+1&amp;"C"&amp;COLUMN(),FALSE)</f>
        <v>8</v>
      </c>
      <c r="W222">
        <f ca="1">INDIRECT("Statistic!R"&amp;COUNTA(Statistic!$A:$A)-ROW()+1&amp;"C"&amp;COLUMN(),FALSE)</f>
        <v>6</v>
      </c>
    </row>
    <row r="223" spans="1:23" x14ac:dyDescent="0.25">
      <c r="A223" s="9">
        <f ca="1">INDIRECT("Statistic!R"&amp;COUNTA(Statistic!$A:$A)-ROW()+1&amp;"C"&amp;COLUMN(),FALSE)</f>
        <v>39689</v>
      </c>
      <c r="B223" s="10">
        <f ca="1">INDIRECT("Statistic!R"&amp;COUNTA(Statistic!$A:$A)-ROW()+1&amp;"C"&amp;COLUMN(),FALSE)</f>
        <v>1.4177215189873419E-2</v>
      </c>
      <c r="C223" s="10">
        <f ca="1">INDIRECT("Statistic!R"&amp;COUNTA(Statistic!$A:$A)-ROW()+1&amp;"C"&amp;COLUMN(),FALSE)</f>
        <v>9.8287416232315707E-3</v>
      </c>
      <c r="D223" s="10">
        <f ca="1">INDIRECT("Statistic!R"&amp;COUNTA(Statistic!$A:$A)-ROW()+1&amp;"C"&amp;COLUMN(),FALSE)</f>
        <v>4.3881856540084396E-3</v>
      </c>
      <c r="E223" s="10">
        <f ca="1">INDIRECT("Statistic!R"&amp;COUNTA(Statistic!$A:$A)-ROW()+1&amp;"C"&amp;COLUMN(),FALSE)</f>
        <v>1.3952180028129394E-2</v>
      </c>
      <c r="F223" s="10">
        <f ca="1">INDIRECT("Statistic!R"&amp;COUNTA(Statistic!$A:$A)-ROW()+1&amp;"C"&amp;COLUMN(),FALSE)</f>
        <v>8.9662447257383971E-4</v>
      </c>
      <c r="G223" s="10">
        <f ca="1">INDIRECT("Statistic!R"&amp;COUNTA(Statistic!$A:$A)-ROW()+1&amp;"C"&amp;COLUMN(),FALSE)</f>
        <v>3.4358047016274866E-2</v>
      </c>
      <c r="H223" s="10">
        <f ca="1">INDIRECT("Statistic!R"&amp;COUNTA(Statistic!$A:$A)-ROW()+1&amp;"C"&amp;COLUMN(),FALSE)</f>
        <v>7.7409931840311585E-2</v>
      </c>
      <c r="I223" s="10">
        <f ca="1">INDIRECT("Statistic!R"&amp;COUNTA(Statistic!$A:$A)-ROW()+1&amp;"C"&amp;COLUMN(),FALSE)</f>
        <v>4.3242946967816664E-2</v>
      </c>
      <c r="J223" s="10">
        <f ca="1">INDIRECT("Statistic!R"&amp;COUNTA(Statistic!$A:$A)-ROW()+1&amp;"C"&amp;COLUMN(),FALSE)</f>
        <v>2.4472573839662448E-2</v>
      </c>
      <c r="K223" s="10">
        <f ca="1">INDIRECT("Statistic!R"&amp;COUNTA(Statistic!$A:$A)-ROW()+1&amp;"C"&amp;COLUMN(),FALSE)</f>
        <v>8.9662447257383971E-4</v>
      </c>
      <c r="L223" s="10">
        <f ca="1">INDIRECT("Statistic!R"&amp;COUNTA(Statistic!$A:$A)-ROW()+1&amp;"C"&amp;COLUMN(),FALSE)</f>
        <v>1.0844074026210569E-2</v>
      </c>
      <c r="M223" s="10">
        <f ca="1">INDIRECT("Statistic!R"&amp;COUNTA(Statistic!$A:$A)-ROW()+1&amp;"C"&amp;COLUMN(),FALSE)</f>
        <v>0.11176797885658646</v>
      </c>
      <c r="N223" s="10">
        <f ca="1">INDIRECT("Statistic!R"&amp;COUNTA(Statistic!$A:$A)-ROW()+1&amp;"C"&amp;COLUMN(),FALSE)</f>
        <v>9.6956638836520337E-2</v>
      </c>
      <c r="O223" s="10">
        <f ca="1">INDIRECT("Statistic!R"&amp;COUNTA(Statistic!$A:$A)-ROW()+1&amp;"C"&amp;COLUMN(),FALSE)</f>
        <v>0</v>
      </c>
      <c r="P223" s="10">
        <f ca="1">INDIRECT("Statistic!R"&amp;COUNTA(Statistic!$A:$A)-ROW()+1&amp;"C"&amp;COLUMN(),FALSE)</f>
        <v>4.6612333453714905E-2</v>
      </c>
      <c r="Q223">
        <f ca="1">INDIRECT("Statistic!R"&amp;COUNTA(Statistic!$A:$A)-ROW()+1&amp;"C"&amp;COLUMN(),FALSE)</f>
        <v>18</v>
      </c>
      <c r="R223">
        <f ca="1">INDIRECT("Statistic!R"&amp;COUNTA(Statistic!$A:$A)-ROW()+1&amp;"C"&amp;COLUMN(),FALSE)</f>
        <v>25</v>
      </c>
      <c r="S223">
        <f ca="1">INDIRECT("Statistic!R"&amp;COUNTA(Statistic!$A:$A)-ROW()+1&amp;"C"&amp;COLUMN(),FALSE)</f>
        <v>41</v>
      </c>
      <c r="T223">
        <f ca="1">INDIRECT("Statistic!R"&amp;COUNTA(Statistic!$A:$A)-ROW()+1&amp;"C"&amp;COLUMN(),FALSE)</f>
        <v>20</v>
      </c>
      <c r="U223">
        <f ca="1">INDIRECT("Statistic!R"&amp;COUNTA(Statistic!$A:$A)-ROW()+1&amp;"C"&amp;COLUMN(),FALSE)</f>
        <v>50</v>
      </c>
      <c r="V223">
        <f ca="1">INDIRECT("Statistic!R"&amp;COUNTA(Statistic!$A:$A)-ROW()+1&amp;"C"&amp;COLUMN(),FALSE)</f>
        <v>8</v>
      </c>
      <c r="W223">
        <f ca="1">INDIRECT("Statistic!R"&amp;COUNTA(Statistic!$A:$A)-ROW()+1&amp;"C"&amp;COLUMN(),FALSE)</f>
        <v>3</v>
      </c>
    </row>
    <row r="224" spans="1:23" x14ac:dyDescent="0.25">
      <c r="A224" s="9">
        <f ca="1">INDIRECT("Statistic!R"&amp;COUNTA(Statistic!$A:$A)-ROW()+1&amp;"C"&amp;COLUMN(),FALSE)</f>
        <v>39696</v>
      </c>
      <c r="B224" s="10">
        <f ca="1">INDIRECT("Statistic!R"&amp;COUNTA(Statistic!$A:$A)-ROW()+1&amp;"C"&amp;COLUMN(),FALSE)</f>
        <v>6.100217864923747E-3</v>
      </c>
      <c r="C224" s="10">
        <f ca="1">INDIRECT("Statistic!R"&amp;COUNTA(Statistic!$A:$A)-ROW()+1&amp;"C"&amp;COLUMN(),FALSE)</f>
        <v>2.4369747899159664E-2</v>
      </c>
      <c r="D224" s="10">
        <f ca="1">INDIRECT("Statistic!R"&amp;COUNTA(Statistic!$A:$A)-ROW()+1&amp;"C"&amp;COLUMN(),FALSE)</f>
        <v>5.2711993888464471E-3</v>
      </c>
      <c r="E224" s="10">
        <f ca="1">INDIRECT("Statistic!R"&amp;COUNTA(Statistic!$A:$A)-ROW()+1&amp;"C"&amp;COLUMN(),FALSE)</f>
        <v>4.4351073762838467E-3</v>
      </c>
      <c r="F224" s="10">
        <f ca="1">INDIRECT("Statistic!R"&amp;COUNTA(Statistic!$A:$A)-ROW()+1&amp;"C"&amp;COLUMN(),FALSE)</f>
        <v>1.7795353435491844E-3</v>
      </c>
      <c r="G224" s="10">
        <f ca="1">INDIRECT("Statistic!R"&amp;COUNTA(Statistic!$A:$A)-ROW()+1&amp;"C"&amp;COLUMN(),FALSE)</f>
        <v>0.10056800497976968</v>
      </c>
      <c r="H224" s="10">
        <f ca="1">INDIRECT("Statistic!R"&amp;COUNTA(Statistic!$A:$A)-ROW()+1&amp;"C"&amp;COLUMN(),FALSE)</f>
        <v>2.9966703662597113E-2</v>
      </c>
      <c r="I224" s="10">
        <f ca="1">INDIRECT("Statistic!R"&amp;COUNTA(Statistic!$A:$A)-ROW()+1&amp;"C"&amp;COLUMN(),FALSE)</f>
        <v>4.1955807872762887E-2</v>
      </c>
      <c r="J224" s="10">
        <f ca="1">INDIRECT("Statistic!R"&amp;COUNTA(Statistic!$A:$A)-ROW()+1&amp;"C"&amp;COLUMN(),FALSE)</f>
        <v>2.4369747899159664E-2</v>
      </c>
      <c r="K224" s="10">
        <f ca="1">INDIRECT("Statistic!R"&amp;COUNTA(Statistic!$A:$A)-ROW()+1&amp;"C"&amp;COLUMN(),FALSE)</f>
        <v>8.7265675500969623E-4</v>
      </c>
      <c r="L224" s="10">
        <f ca="1">INDIRECT("Statistic!R"&amp;COUNTA(Statistic!$A:$A)-ROW()+1&amp;"C"&amp;COLUMN(),FALSE)</f>
        <v>1.1092915195844891E-2</v>
      </c>
      <c r="M224" s="10">
        <f ca="1">INDIRECT("Statistic!R"&amp;COUNTA(Statistic!$A:$A)-ROW()+1&amp;"C"&amp;COLUMN(),FALSE)</f>
        <v>0.1305347086423668</v>
      </c>
      <c r="N224" s="10">
        <f ca="1">INDIRECT("Statistic!R"&amp;COUNTA(Statistic!$A:$A)-ROW()+1&amp;"C"&amp;COLUMN(),FALSE)</f>
        <v>0.10056800497976968</v>
      </c>
      <c r="O224" s="10">
        <f ca="1">INDIRECT("Statistic!R"&amp;COUNTA(Statistic!$A:$A)-ROW()+1&amp;"C"&amp;COLUMN(),FALSE)</f>
        <v>0</v>
      </c>
      <c r="P224" s="10">
        <f ca="1">INDIRECT("Statistic!R"&amp;COUNTA(Statistic!$A:$A)-ROW()+1&amp;"C"&amp;COLUMN(),FALSE)</f>
        <v>4.9443988020517492E-2</v>
      </c>
      <c r="Q224">
        <f ca="1">INDIRECT("Statistic!R"&amp;COUNTA(Statistic!$A:$A)-ROW()+1&amp;"C"&amp;COLUMN(),FALSE)</f>
        <v>38</v>
      </c>
      <c r="R224">
        <f ca="1">INDIRECT("Statistic!R"&amp;COUNTA(Statistic!$A:$A)-ROW()+1&amp;"C"&amp;COLUMN(),FALSE)</f>
        <v>1</v>
      </c>
      <c r="S224">
        <f ca="1">INDIRECT("Statistic!R"&amp;COUNTA(Statistic!$A:$A)-ROW()+1&amp;"C"&amp;COLUMN(),FALSE)</f>
        <v>39</v>
      </c>
      <c r="T224">
        <f ca="1">INDIRECT("Statistic!R"&amp;COUNTA(Statistic!$A:$A)-ROW()+1&amp;"C"&amp;COLUMN(),FALSE)</f>
        <v>42</v>
      </c>
      <c r="U224">
        <f ca="1">INDIRECT("Statistic!R"&amp;COUNTA(Statistic!$A:$A)-ROW()+1&amp;"C"&amp;COLUMN(),FALSE)</f>
        <v>46</v>
      </c>
      <c r="V224">
        <f ca="1">INDIRECT("Statistic!R"&amp;COUNTA(Statistic!$A:$A)-ROW()+1&amp;"C"&amp;COLUMN(),FALSE)</f>
        <v>1</v>
      </c>
      <c r="W224">
        <f ca="1">INDIRECT("Statistic!R"&amp;COUNTA(Statistic!$A:$A)-ROW()+1&amp;"C"&amp;COLUMN(),FALSE)</f>
        <v>9</v>
      </c>
    </row>
    <row r="225" spans="1:23" x14ac:dyDescent="0.25">
      <c r="A225" s="9">
        <f ca="1">INDIRECT("Statistic!R"&amp;COUNTA(Statistic!$A:$A)-ROW()+1&amp;"C"&amp;COLUMN(),FALSE)</f>
        <v>39703</v>
      </c>
      <c r="B225" s="10">
        <f ca="1">INDIRECT("Statistic!R"&amp;COUNTA(Statistic!$A:$A)-ROW()+1&amp;"C"&amp;COLUMN(),FALSE)</f>
        <v>1.6467423789599523E-2</v>
      </c>
      <c r="C225" s="10">
        <f ca="1">INDIRECT("Statistic!R"&amp;COUNTA(Statistic!$A:$A)-ROW()+1&amp;"C"&amp;COLUMN(),FALSE)</f>
        <v>2.0920502092050208E-2</v>
      </c>
      <c r="D225" s="10">
        <f ca="1">INDIRECT("Statistic!R"&amp;COUNTA(Statistic!$A:$A)-ROW()+1&amp;"C"&amp;COLUMN(),FALSE)</f>
        <v>1.506276150627615E-2</v>
      </c>
      <c r="E225" s="10">
        <f ca="1">INDIRECT("Statistic!R"&amp;COUNTA(Statistic!$A:$A)-ROW()+1&amp;"C"&amp;COLUMN(),FALSE)</f>
        <v>4.319071399649075E-3</v>
      </c>
      <c r="F225" s="10">
        <f ca="1">INDIRECT("Statistic!R"&amp;COUNTA(Statistic!$A:$A)-ROW()+1&amp;"C"&amp;COLUMN(),FALSE)</f>
        <v>1.2891552640506615E-2</v>
      </c>
      <c r="G225" s="10">
        <f ca="1">INDIRECT("Statistic!R"&amp;COUNTA(Statistic!$A:$A)-ROW()+1&amp;"C"&amp;COLUMN(),FALSE)</f>
        <v>2.5561049828832255E-2</v>
      </c>
      <c r="H225" s="10">
        <f ca="1">INDIRECT("Statistic!R"&amp;COUNTA(Statistic!$A:$A)-ROW()+1&amp;"C"&amp;COLUMN(),FALSE)</f>
        <v>6.1772537086344614E-2</v>
      </c>
      <c r="I225" s="10">
        <f ca="1">INDIRECT("Statistic!R"&amp;COUNTA(Statistic!$A:$A)-ROW()+1&amp;"C"&amp;COLUMN(),FALSE)</f>
        <v>6.9661311428081574E-2</v>
      </c>
      <c r="J225" s="10">
        <f ca="1">INDIRECT("Statistic!R"&amp;COUNTA(Statistic!$A:$A)-ROW()+1&amp;"C"&amp;COLUMN(),FALSE)</f>
        <v>2.1667662881052003E-2</v>
      </c>
      <c r="K225" s="10">
        <f ca="1">INDIRECT("Statistic!R"&amp;COUNTA(Statistic!$A:$A)-ROW()+1&amp;"C"&amp;COLUMN(),FALSE)</f>
        <v>8.8086324598106132E-4</v>
      </c>
      <c r="L225" s="10">
        <f ca="1">INDIRECT("Statistic!R"&amp;COUNTA(Statistic!$A:$A)-ROW()+1&amp;"C"&amp;COLUMN(),FALSE)</f>
        <v>1.1222443903379543E-2</v>
      </c>
      <c r="M225" s="10">
        <f ca="1">INDIRECT("Statistic!R"&amp;COUNTA(Statistic!$A:$A)-ROW()+1&amp;"C"&amp;COLUMN(),FALSE)</f>
        <v>8.733358691517687E-2</v>
      </c>
      <c r="N225" s="10">
        <f ca="1">INDIRECT("Statistic!R"&amp;COUNTA(Statistic!$A:$A)-ROW()+1&amp;"C"&amp;COLUMN(),FALSE)</f>
        <v>9.8281848126057142E-2</v>
      </c>
      <c r="O225" s="10">
        <f ca="1">INDIRECT("Statistic!R"&amp;COUNTA(Statistic!$A:$A)-ROW()+1&amp;"C"&amp;COLUMN(),FALSE)</f>
        <v>0</v>
      </c>
      <c r="P225" s="10">
        <f ca="1">INDIRECT("Statistic!R"&amp;COUNTA(Statistic!$A:$A)-ROW()+1&amp;"C"&amp;COLUMN(),FALSE)</f>
        <v>4.8878496605791348E-2</v>
      </c>
      <c r="Q225">
        <f ca="1">INDIRECT("Statistic!R"&amp;COUNTA(Statistic!$A:$A)-ROW()+1&amp;"C"&amp;COLUMN(),FALSE)</f>
        <v>14</v>
      </c>
      <c r="R225">
        <f ca="1">INDIRECT("Statistic!R"&amp;COUNTA(Statistic!$A:$A)-ROW()+1&amp;"C"&amp;COLUMN(),FALSE)</f>
        <v>2</v>
      </c>
      <c r="S225">
        <f ca="1">INDIRECT("Statistic!R"&amp;COUNTA(Statistic!$A:$A)-ROW()+1&amp;"C"&amp;COLUMN(),FALSE)</f>
        <v>19</v>
      </c>
      <c r="T225">
        <f ca="1">INDIRECT("Statistic!R"&amp;COUNTA(Statistic!$A:$A)-ROW()+1&amp;"C"&amp;COLUMN(),FALSE)</f>
        <v>42</v>
      </c>
      <c r="U225">
        <f ca="1">INDIRECT("Statistic!R"&amp;COUNTA(Statistic!$A:$A)-ROW()+1&amp;"C"&amp;COLUMN(),FALSE)</f>
        <v>23</v>
      </c>
      <c r="V225">
        <f ca="1">INDIRECT("Statistic!R"&amp;COUNTA(Statistic!$A:$A)-ROW()+1&amp;"C"&amp;COLUMN(),FALSE)</f>
        <v>9</v>
      </c>
      <c r="W225">
        <f ca="1">INDIRECT("Statistic!R"&amp;COUNTA(Statistic!$A:$A)-ROW()+1&amp;"C"&amp;COLUMN(),FALSE)</f>
        <v>6</v>
      </c>
    </row>
    <row r="226" spans="1:23" x14ac:dyDescent="0.25">
      <c r="A226" s="9">
        <f ca="1">INDIRECT("Statistic!R"&amp;COUNTA(Statistic!$A:$A)-ROW()+1&amp;"C"&amp;COLUMN(),FALSE)</f>
        <v>39710</v>
      </c>
      <c r="B226" s="10">
        <f ca="1">INDIRECT("Statistic!R"&amp;COUNTA(Statistic!$A:$A)-ROW()+1&amp;"C"&amp;COLUMN(),FALSE)</f>
        <v>1.2133333333333335E-2</v>
      </c>
      <c r="C226" s="10">
        <f ca="1">INDIRECT("Statistic!R"&amp;COUNTA(Statistic!$A:$A)-ROW()+1&amp;"C"&amp;COLUMN(),FALSE)</f>
        <v>2.6086956521739128E-3</v>
      </c>
      <c r="D226" s="10">
        <f ca="1">INDIRECT("Statistic!R"&amp;COUNTA(Statistic!$A:$A)-ROW()+1&amp;"C"&amp;COLUMN(),FALSE)</f>
        <v>3.4482758620689655E-3</v>
      </c>
      <c r="E226" s="10">
        <f ca="1">INDIRECT("Statistic!R"&amp;COUNTA(Statistic!$A:$A)-ROW()+1&amp;"C"&amp;COLUMN(),FALSE)</f>
        <v>3.5185185185185185E-3</v>
      </c>
      <c r="F226" s="10">
        <f ca="1">INDIRECT("Statistic!R"&amp;COUNTA(Statistic!$A:$A)-ROW()+1&amp;"C"&amp;COLUMN(),FALSE)</f>
        <v>6.1764705882352937E-3</v>
      </c>
      <c r="G226" s="10">
        <f ca="1">INDIRECT("Statistic!R"&amp;COUNTA(Statistic!$A:$A)-ROW()+1&amp;"C"&amp;COLUMN(),FALSE)</f>
        <v>9.3247126436781597E-2</v>
      </c>
      <c r="H226" s="10">
        <f ca="1">INDIRECT("Statistic!R"&amp;COUNTA(Statistic!$A:$A)-ROW()+1&amp;"C"&amp;COLUMN(),FALSE)</f>
        <v>9.7872340425531917E-2</v>
      </c>
      <c r="I226" s="10">
        <f ca="1">INDIRECT("Statistic!R"&amp;COUNTA(Statistic!$A:$A)-ROW()+1&amp;"C"&amp;COLUMN(),FALSE)</f>
        <v>2.7885293954330027E-2</v>
      </c>
      <c r="J226" s="10">
        <f ca="1">INDIRECT("Statistic!R"&amp;COUNTA(Statistic!$A:$A)-ROW()+1&amp;"C"&amp;COLUMN(),FALSE)</f>
        <v>2.1577380952380952E-2</v>
      </c>
      <c r="K226" s="10">
        <f ca="1">INDIRECT("Statistic!R"&amp;COUNTA(Statistic!$A:$A)-ROW()+1&amp;"C"&amp;COLUMN(),FALSE)</f>
        <v>1.71875E-3</v>
      </c>
      <c r="L226" s="10">
        <f ca="1">INDIRECT("Statistic!R"&amp;COUNTA(Statistic!$A:$A)-ROW()+1&amp;"C"&amp;COLUMN(),FALSE)</f>
        <v>1.076019283501181E-2</v>
      </c>
      <c r="M226" s="10">
        <f ca="1">INDIRECT("Statistic!R"&amp;COUNTA(Statistic!$A:$A)-ROW()+1&amp;"C"&amp;COLUMN(),FALSE)</f>
        <v>0.19111946686231351</v>
      </c>
      <c r="N226" s="10">
        <f ca="1">INDIRECT("Statistic!R"&amp;COUNTA(Statistic!$A:$A)-ROW()+1&amp;"C"&amp;COLUMN(),FALSE)</f>
        <v>0.1081140350877193</v>
      </c>
      <c r="O226" s="10">
        <f ca="1">INDIRECT("Statistic!R"&amp;COUNTA(Statistic!$A:$A)-ROW()+1&amp;"C"&amp;COLUMN(),FALSE)</f>
        <v>0</v>
      </c>
      <c r="P226" s="10">
        <f ca="1">INDIRECT("Statistic!R"&amp;COUNTA(Statistic!$A:$A)-ROW()+1&amp;"C"&amp;COLUMN(),FALSE)</f>
        <v>4.9559108767258227E-2</v>
      </c>
      <c r="Q226">
        <f ca="1">INDIRECT("Statistic!R"&amp;COUNTA(Statistic!$A:$A)-ROW()+1&amp;"C"&amp;COLUMN(),FALSE)</f>
        <v>22</v>
      </c>
      <c r="R226">
        <f ca="1">INDIRECT("Statistic!R"&amp;COUNTA(Statistic!$A:$A)-ROW()+1&amp;"C"&amp;COLUMN(),FALSE)</f>
        <v>47</v>
      </c>
      <c r="S226">
        <f ca="1">INDIRECT("Statistic!R"&amp;COUNTA(Statistic!$A:$A)-ROW()+1&amp;"C"&amp;COLUMN(),FALSE)</f>
        <v>45</v>
      </c>
      <c r="T226">
        <f ca="1">INDIRECT("Statistic!R"&amp;COUNTA(Statistic!$A:$A)-ROW()+1&amp;"C"&amp;COLUMN(),FALSE)</f>
        <v>43</v>
      </c>
      <c r="U226">
        <f ca="1">INDIRECT("Statistic!R"&amp;COUNTA(Statistic!$A:$A)-ROW()+1&amp;"C"&amp;COLUMN(),FALSE)</f>
        <v>35</v>
      </c>
      <c r="V226">
        <f ca="1">INDIRECT("Statistic!R"&amp;COUNTA(Statistic!$A:$A)-ROW()+1&amp;"C"&amp;COLUMN(),FALSE)</f>
        <v>3</v>
      </c>
      <c r="W226">
        <f ca="1">INDIRECT("Statistic!R"&amp;COUNTA(Statistic!$A:$A)-ROW()+1&amp;"C"&amp;COLUMN(),FALSE)</f>
        <v>2</v>
      </c>
    </row>
    <row r="227" spans="1:23" x14ac:dyDescent="0.25">
      <c r="A227" s="9">
        <f ca="1">INDIRECT("Statistic!R"&amp;COUNTA(Statistic!$A:$A)-ROW()+1&amp;"C"&amp;COLUMN(),FALSE)</f>
        <v>39717</v>
      </c>
      <c r="B227" s="10">
        <f ca="1">INDIRECT("Statistic!R"&amp;COUNTA(Statistic!$A:$A)-ROW()+1&amp;"C"&amp;COLUMN(),FALSE)</f>
        <v>2.5853814235556978E-3</v>
      </c>
      <c r="C227" s="10">
        <f ca="1">INDIRECT("Statistic!R"&amp;COUNTA(Statistic!$A:$A)-ROW()+1&amp;"C"&amp;COLUMN(),FALSE)</f>
        <v>6.0511756569847858E-3</v>
      </c>
      <c r="D227" s="10">
        <f ca="1">INDIRECT("Statistic!R"&amp;COUNTA(Statistic!$A:$A)-ROW()+1&amp;"C"&amp;COLUMN(),FALSE)</f>
        <v>1.7519594283079759E-3</v>
      </c>
      <c r="E227" s="10">
        <f ca="1">INDIRECT("Statistic!R"&amp;COUNTA(Statistic!$A:$A)-ROW()+1&amp;"C"&amp;COLUMN(),FALSE)</f>
        <v>3.5039188566159517E-3</v>
      </c>
      <c r="F227" s="10">
        <f ca="1">INDIRECT("Statistic!R"&amp;COUNTA(Statistic!$A:$A)-ROW()+1&amp;"C"&amp;COLUMN(),FALSE)</f>
        <v>5.1348547717842323E-3</v>
      </c>
      <c r="G227" s="10">
        <f ca="1">INDIRECT("Statistic!R"&amp;COUNTA(Statistic!$A:$A)-ROW()+1&amp;"C"&amp;COLUMN(),FALSE)</f>
        <v>0.11399868967023367</v>
      </c>
      <c r="H227" s="10">
        <f ca="1">INDIRECT("Statistic!R"&amp;COUNTA(Statistic!$A:$A)-ROW()+1&amp;"C"&amp;COLUMN(),FALSE)</f>
        <v>7.6425745440509507E-2</v>
      </c>
      <c r="I227" s="10">
        <f ca="1">INDIRECT("Statistic!R"&amp;COUNTA(Statistic!$A:$A)-ROW()+1&amp;"C"&amp;COLUMN(),FALSE)</f>
        <v>1.9027290137248645E-2</v>
      </c>
      <c r="J227" s="10">
        <f ca="1">INDIRECT("Statistic!R"&amp;COUNTA(Statistic!$A:$A)-ROW()+1&amp;"C"&amp;COLUMN(),FALSE)</f>
        <v>2.2347362181387078E-2</v>
      </c>
      <c r="K227" s="10">
        <f ca="1">INDIRECT("Statistic!R"&amp;COUNTA(Statistic!$A:$A)-ROW()+1&amp;"C"&amp;COLUMN(),FALSE)</f>
        <v>8.7355317754968329E-4</v>
      </c>
      <c r="L227" s="10">
        <f ca="1">INDIRECT("Statistic!R"&amp;COUNTA(Statistic!$A:$A)-ROW()+1&amp;"C"&amp;COLUMN(),FALSE)</f>
        <v>1.1212844709995694E-2</v>
      </c>
      <c r="M227" s="10">
        <f ca="1">INDIRECT("Statistic!R"&amp;COUNTA(Statistic!$A:$A)-ROW()+1&amp;"C"&amp;COLUMN(),FALSE)</f>
        <v>0.1904244351107432</v>
      </c>
      <c r="N227" s="10">
        <f ca="1">INDIRECT("Statistic!R"&amp;COUNTA(Statistic!$A:$A)-ROW()+1&amp;"C"&amp;COLUMN(),FALSE)</f>
        <v>0.11399868967023367</v>
      </c>
      <c r="O227" s="10">
        <f ca="1">INDIRECT("Statistic!R"&amp;COUNTA(Statistic!$A:$A)-ROW()+1&amp;"C"&amp;COLUMN(),FALSE)</f>
        <v>0</v>
      </c>
      <c r="P227" s="10">
        <f ca="1">INDIRECT("Statistic!R"&amp;COUNTA(Statistic!$A:$A)-ROW()+1&amp;"C"&amp;COLUMN(),FALSE)</f>
        <v>4.4234921606451511E-2</v>
      </c>
      <c r="Q227">
        <f ca="1">INDIRECT("Statistic!R"&amp;COUNTA(Statistic!$A:$A)-ROW()+1&amp;"C"&amp;COLUMN(),FALSE)</f>
        <v>47</v>
      </c>
      <c r="R227">
        <f ca="1">INDIRECT("Statistic!R"&amp;COUNTA(Statistic!$A:$A)-ROW()+1&amp;"C"&amp;COLUMN(),FALSE)</f>
        <v>38</v>
      </c>
      <c r="S227">
        <f ca="1">INDIRECT("Statistic!R"&amp;COUNTA(Statistic!$A:$A)-ROW()+1&amp;"C"&amp;COLUMN(),FALSE)</f>
        <v>48</v>
      </c>
      <c r="T227">
        <f ca="1">INDIRECT("Statistic!R"&amp;COUNTA(Statistic!$A:$A)-ROW()+1&amp;"C"&amp;COLUMN(),FALSE)</f>
        <v>46</v>
      </c>
      <c r="U227">
        <f ca="1">INDIRECT("Statistic!R"&amp;COUNTA(Statistic!$A:$A)-ROW()+1&amp;"C"&amp;COLUMN(),FALSE)</f>
        <v>42</v>
      </c>
      <c r="V227">
        <f ca="1">INDIRECT("Statistic!R"&amp;COUNTA(Statistic!$A:$A)-ROW()+1&amp;"C"&amp;COLUMN(),FALSE)</f>
        <v>1</v>
      </c>
      <c r="W227">
        <f ca="1">INDIRECT("Statistic!R"&amp;COUNTA(Statistic!$A:$A)-ROW()+1&amp;"C"&amp;COLUMN(),FALSE)</f>
        <v>2</v>
      </c>
    </row>
    <row r="228" spans="1:23" x14ac:dyDescent="0.25">
      <c r="A228" s="9">
        <f ca="1">INDIRECT("Statistic!R"&amp;COUNTA(Statistic!$A:$A)-ROW()+1&amp;"C"&amp;COLUMN(),FALSE)</f>
        <v>39724</v>
      </c>
      <c r="B228" s="10">
        <f ca="1">INDIRECT("Statistic!R"&amp;COUNTA(Statistic!$A:$A)-ROW()+1&amp;"C"&amp;COLUMN(),FALSE)</f>
        <v>6.8990298239310103E-3</v>
      </c>
      <c r="C228" s="10">
        <f ca="1">INDIRECT("Statistic!R"&amp;COUNTA(Statistic!$A:$A)-ROW()+1&amp;"C"&amp;COLUMN(),FALSE)</f>
        <v>1.0439321444106133E-2</v>
      </c>
      <c r="D228" s="10">
        <f ca="1">INDIRECT("Statistic!R"&amp;COUNTA(Statistic!$A:$A)-ROW()+1&amp;"C"&amp;COLUMN(),FALSE)</f>
        <v>5.9779614325068875E-3</v>
      </c>
      <c r="E228" s="10">
        <f ca="1">INDIRECT("Statistic!R"&amp;COUNTA(Statistic!$A:$A)-ROW()+1&amp;"C"&amp;COLUMN(),FALSE)</f>
        <v>6.8760330578512396E-3</v>
      </c>
      <c r="F228" s="10">
        <f ca="1">INDIRECT("Statistic!R"&amp;COUNTA(Statistic!$A:$A)-ROW()+1&amp;"C"&amp;COLUMN(),FALSE)</f>
        <v>1.7247574559827526E-2</v>
      </c>
      <c r="G228" s="10">
        <f ca="1">INDIRECT("Statistic!R"&amp;COUNTA(Statistic!$A:$A)-ROW()+1&amp;"C"&amp;COLUMN(),FALSE)</f>
        <v>1.9017655897821187E-2</v>
      </c>
      <c r="H228" s="10">
        <f ca="1">INDIRECT("Statistic!R"&amp;COUNTA(Statistic!$A:$A)-ROW()+1&amp;"C"&amp;COLUMN(),FALSE)</f>
        <v>7.3605371900826444E-2</v>
      </c>
      <c r="I228" s="10">
        <f ca="1">INDIRECT("Statistic!R"&amp;COUNTA(Statistic!$A:$A)-ROW()+1&amp;"C"&amp;COLUMN(),FALSE)</f>
        <v>4.7439920318222799E-2</v>
      </c>
      <c r="J228" s="10">
        <f ca="1">INDIRECT("Statistic!R"&amp;COUNTA(Statistic!$A:$A)-ROW()+1&amp;"C"&amp;COLUMN(),FALSE)</f>
        <v>2.3966942148760332E-2</v>
      </c>
      <c r="K228" s="10">
        <f ca="1">INDIRECT("Statistic!R"&amp;COUNTA(Statistic!$A:$A)-ROW()+1&amp;"C"&amp;COLUMN(),FALSE)</f>
        <v>8.6994345367551109E-4</v>
      </c>
      <c r="L228" s="10">
        <f ca="1">INDIRECT("Statistic!R"&amp;COUNTA(Statistic!$A:$A)-ROW()+1&amp;"C"&amp;COLUMN(),FALSE)</f>
        <v>1.1664616924918691E-2</v>
      </c>
      <c r="M228" s="10">
        <f ca="1">INDIRECT("Statistic!R"&amp;COUNTA(Statistic!$A:$A)-ROW()+1&amp;"C"&amp;COLUMN(),FALSE)</f>
        <v>9.2623027798647631E-2</v>
      </c>
      <c r="N228" s="10">
        <f ca="1">INDIRECT("Statistic!R"&amp;COUNTA(Statistic!$A:$A)-ROW()+1&amp;"C"&amp;COLUMN(),FALSE)</f>
        <v>8.40945338552994E-2</v>
      </c>
      <c r="O228" s="10">
        <f ca="1">INDIRECT("Statistic!R"&amp;COUNTA(Statistic!$A:$A)-ROW()+1&amp;"C"&amp;COLUMN(),FALSE)</f>
        <v>0</v>
      </c>
      <c r="P228" s="10">
        <f ca="1">INDIRECT("Statistic!R"&amp;COUNTA(Statistic!$A:$A)-ROW()+1&amp;"C"&amp;COLUMN(),FALSE)</f>
        <v>4.1229540211228863E-2</v>
      </c>
      <c r="Q228">
        <f ca="1">INDIRECT("Statistic!R"&amp;COUNTA(Statistic!$A:$A)-ROW()+1&amp;"C"&amp;COLUMN(),FALSE)</f>
        <v>38</v>
      </c>
      <c r="R228">
        <f ca="1">INDIRECT("Statistic!R"&amp;COUNTA(Statistic!$A:$A)-ROW()+1&amp;"C"&amp;COLUMN(),FALSE)</f>
        <v>28</v>
      </c>
      <c r="S228">
        <f ca="1">INDIRECT("Statistic!R"&amp;COUNTA(Statistic!$A:$A)-ROW()+1&amp;"C"&amp;COLUMN(),FALSE)</f>
        <v>41</v>
      </c>
      <c r="T228">
        <f ca="1">INDIRECT("Statistic!R"&amp;COUNTA(Statistic!$A:$A)-ROW()+1&amp;"C"&amp;COLUMN(),FALSE)</f>
        <v>39</v>
      </c>
      <c r="U228">
        <f ca="1">INDIRECT("Statistic!R"&amp;COUNTA(Statistic!$A:$A)-ROW()+1&amp;"C"&amp;COLUMN(),FALSE)</f>
        <v>11</v>
      </c>
      <c r="V228">
        <f ca="1">INDIRECT("Statistic!R"&amp;COUNTA(Statistic!$A:$A)-ROW()+1&amp;"C"&amp;COLUMN(),FALSE)</f>
        <v>9</v>
      </c>
      <c r="W228">
        <f ca="1">INDIRECT("Statistic!R"&amp;COUNTA(Statistic!$A:$A)-ROW()+1&amp;"C"&amp;COLUMN(),FALSE)</f>
        <v>3</v>
      </c>
    </row>
    <row r="229" spans="1:23" x14ac:dyDescent="0.25">
      <c r="A229" s="9">
        <f ca="1">INDIRECT("Statistic!R"&amp;COUNTA(Statistic!$A:$A)-ROW()+1&amp;"C"&amp;COLUMN(),FALSE)</f>
        <v>39731</v>
      </c>
      <c r="B229" s="10">
        <f ca="1">INDIRECT("Statistic!R"&amp;COUNTA(Statistic!$A:$A)-ROW()+1&amp;"C"&amp;COLUMN(),FALSE)</f>
        <v>1.7146776406035665E-3</v>
      </c>
      <c r="C229" s="10">
        <f ca="1">INDIRECT("Statistic!R"&amp;COUNTA(Statistic!$A:$A)-ROW()+1&amp;"C"&amp;COLUMN(),FALSE)</f>
        <v>1.5384615384615385E-2</v>
      </c>
      <c r="D229" s="10">
        <f ca="1">INDIRECT("Statistic!R"&amp;COUNTA(Statistic!$A:$A)-ROW()+1&amp;"C"&amp;COLUMN(),FALSE)</f>
        <v>1.1262724713017112E-2</v>
      </c>
      <c r="E229" s="10">
        <f ca="1">INDIRECT("Statistic!R"&amp;COUNTA(Statistic!$A:$A)-ROW()+1&amp;"C"&amp;COLUMN(),FALSE)</f>
        <v>4.3318171973142734E-3</v>
      </c>
      <c r="F229" s="10">
        <f ca="1">INDIRECT("Statistic!R"&amp;COUNTA(Statistic!$A:$A)-ROW()+1&amp;"C"&amp;COLUMN(),FALSE)</f>
        <v>1.9753086419753086E-2</v>
      </c>
      <c r="G229" s="10">
        <f ca="1">INDIRECT("Statistic!R"&amp;COUNTA(Statistic!$A:$A)-ROW()+1&amp;"C"&amp;COLUMN(),FALSE)</f>
        <v>3.9768695898964097E-2</v>
      </c>
      <c r="H229" s="10">
        <f ca="1">INDIRECT("Statistic!R"&amp;COUNTA(Statistic!$A:$A)-ROW()+1&amp;"C"&amp;COLUMN(),FALSE)</f>
        <v>6.905210295040802E-2</v>
      </c>
      <c r="I229" s="10">
        <f ca="1">INDIRECT("Statistic!R"&amp;COUNTA(Statistic!$A:$A)-ROW()+1&amp;"C"&amp;COLUMN(),FALSE)</f>
        <v>5.2446921355303419E-2</v>
      </c>
      <c r="J229" s="10">
        <f ca="1">INDIRECT("Statistic!R"&amp;COUNTA(Statistic!$A:$A)-ROW()+1&amp;"C"&amp;COLUMN(),FALSE)</f>
        <v>2.3868312757201648E-2</v>
      </c>
      <c r="K229" s="10">
        <f ca="1">INDIRECT("Statistic!R"&amp;COUNTA(Statistic!$A:$A)-ROW()+1&amp;"C"&amp;COLUMN(),FALSE)</f>
        <v>1.4343527483223193E-3</v>
      </c>
      <c r="L229" s="10">
        <f ca="1">INDIRECT("Statistic!R"&amp;COUNTA(Statistic!$A:$A)-ROW()+1&amp;"C"&amp;COLUMN(),FALSE)</f>
        <v>1.1951165449710619E-2</v>
      </c>
      <c r="M229" s="10">
        <f ca="1">INDIRECT("Statistic!R"&amp;COUNTA(Statistic!$A:$A)-ROW()+1&amp;"C"&amp;COLUMN(),FALSE)</f>
        <v>0.10882079884937212</v>
      </c>
      <c r="N229" s="10">
        <f ca="1">INDIRECT("Statistic!R"&amp;COUNTA(Statistic!$A:$A)-ROW()+1&amp;"C"&amp;COLUMN(),FALSE)</f>
        <v>9.0029600750848315E-2</v>
      </c>
      <c r="O229" s="10">
        <f ca="1">INDIRECT("Statistic!R"&amp;COUNTA(Statistic!$A:$A)-ROW()+1&amp;"C"&amp;COLUMN(),FALSE)</f>
        <v>0</v>
      </c>
      <c r="P229" s="10">
        <f ca="1">INDIRECT("Statistic!R"&amp;COUNTA(Statistic!$A:$A)-ROW()+1&amp;"C"&amp;COLUMN(),FALSE)</f>
        <v>4.4727268660207216E-2</v>
      </c>
      <c r="Q229">
        <f ca="1">INDIRECT("Statistic!R"&amp;COUNTA(Statistic!$A:$A)-ROW()+1&amp;"C"&amp;COLUMN(),FALSE)</f>
        <v>48</v>
      </c>
      <c r="R229">
        <f ca="1">INDIRECT("Statistic!R"&amp;COUNTA(Statistic!$A:$A)-ROW()+1&amp;"C"&amp;COLUMN(),FALSE)</f>
        <v>20</v>
      </c>
      <c r="S229">
        <f ca="1">INDIRECT("Statistic!R"&amp;COUNTA(Statistic!$A:$A)-ROW()+1&amp;"C"&amp;COLUMN(),FALSE)</f>
        <v>29</v>
      </c>
      <c r="T229">
        <f ca="1">INDIRECT("Statistic!R"&amp;COUNTA(Statistic!$A:$A)-ROW()+1&amp;"C"&amp;COLUMN(),FALSE)</f>
        <v>41</v>
      </c>
      <c r="U229">
        <f ca="1">INDIRECT("Statistic!R"&amp;COUNTA(Statistic!$A:$A)-ROW()+1&amp;"C"&amp;COLUMN(),FALSE)</f>
        <v>4</v>
      </c>
      <c r="V229">
        <f ca="1">INDIRECT("Statistic!R"&amp;COUNTA(Statistic!$A:$A)-ROW()+1&amp;"C"&amp;COLUMN(),FALSE)</f>
        <v>7</v>
      </c>
      <c r="W229">
        <f ca="1">INDIRECT("Statistic!R"&amp;COUNTA(Statistic!$A:$A)-ROW()+1&amp;"C"&amp;COLUMN(),FALSE)</f>
        <v>5</v>
      </c>
    </row>
    <row r="230" spans="1:23" x14ac:dyDescent="0.25">
      <c r="A230" s="9">
        <f ca="1">INDIRECT("Statistic!R"&amp;COUNTA(Statistic!$A:$A)-ROW()+1&amp;"C"&amp;COLUMN(),FALSE)</f>
        <v>39738</v>
      </c>
      <c r="B230" s="10">
        <f ca="1">INDIRECT("Statistic!R"&amp;COUNTA(Statistic!$A:$A)-ROW()+1&amp;"C"&amp;COLUMN(),FALSE)</f>
        <v>2.3770491803278688E-2</v>
      </c>
      <c r="C230" s="10">
        <f ca="1">INDIRECT("Statistic!R"&amp;COUNTA(Statistic!$A:$A)-ROW()+1&amp;"C"&amp;COLUMN(),FALSE)</f>
        <v>1.4515027322404372E-2</v>
      </c>
      <c r="D230" s="10">
        <f ca="1">INDIRECT("Statistic!R"&amp;COUNTA(Statistic!$A:$A)-ROW()+1&amp;"C"&amp;COLUMN(),FALSE)</f>
        <v>1.1871113623516111E-2</v>
      </c>
      <c r="E230" s="10">
        <f ca="1">INDIRECT("Statistic!R"&amp;COUNTA(Statistic!$A:$A)-ROW()+1&amp;"C"&amp;COLUMN(),FALSE)</f>
        <v>1.4667817083692839E-2</v>
      </c>
      <c r="F230" s="10">
        <f ca="1">INDIRECT("Statistic!R"&amp;COUNTA(Statistic!$A:$A)-ROW()+1&amp;"C"&amp;COLUMN(),FALSE)</f>
        <v>1.9348576358930111E-2</v>
      </c>
      <c r="G230" s="10">
        <f ca="1">INDIRECT("Statistic!R"&amp;COUNTA(Statistic!$A:$A)-ROW()+1&amp;"C"&amp;COLUMN(),FALSE)</f>
        <v>2.2923034176160043E-2</v>
      </c>
      <c r="H230" s="10">
        <f ca="1">INDIRECT("Statistic!R"&amp;COUNTA(Statistic!$A:$A)-ROW()+1&amp;"C"&amp;COLUMN(),FALSE)</f>
        <v>0.10008628127696288</v>
      </c>
      <c r="I230" s="10">
        <f ca="1">INDIRECT("Statistic!R"&amp;COUNTA(Statistic!$A:$A)-ROW()+1&amp;"C"&amp;COLUMN(),FALSE)</f>
        <v>8.4173026191822126E-2</v>
      </c>
      <c r="J230" s="10">
        <f ca="1">INDIRECT("Statistic!R"&amp;COUNTA(Statistic!$A:$A)-ROW()+1&amp;"C"&amp;COLUMN(),FALSE)</f>
        <v>2.3770491803278688E-2</v>
      </c>
      <c r="K230" s="10">
        <f ca="1">INDIRECT("Statistic!R"&amp;COUNTA(Statistic!$A:$A)-ROW()+1&amp;"C"&amp;COLUMN(),FALSE)</f>
        <v>8.6065573770491809E-4</v>
      </c>
      <c r="L230" s="10">
        <f ca="1">INDIRECT("Statistic!R"&amp;COUNTA(Statistic!$A:$A)-ROW()+1&amp;"C"&amp;COLUMN(),FALSE)</f>
        <v>1.1909350537877011E-2</v>
      </c>
      <c r="M230" s="10">
        <f ca="1">INDIRECT("Statistic!R"&amp;COUNTA(Statistic!$A:$A)-ROW()+1&amp;"C"&amp;COLUMN(),FALSE)</f>
        <v>0.12300931545312292</v>
      </c>
      <c r="N230" s="10">
        <f ca="1">INDIRECT("Statistic!R"&amp;COUNTA(Statistic!$A:$A)-ROW()+1&amp;"C"&amp;COLUMN(),FALSE)</f>
        <v>0.10008628127696288</v>
      </c>
      <c r="O230" s="10">
        <f ca="1">INDIRECT("Statistic!R"&amp;COUNTA(Statistic!$A:$A)-ROW()+1&amp;"C"&amp;COLUMN(),FALSE)</f>
        <v>0</v>
      </c>
      <c r="P230" s="10">
        <f ca="1">INDIRECT("Statistic!R"&amp;COUNTA(Statistic!$A:$A)-ROW()+1&amp;"C"&amp;COLUMN(),FALSE)</f>
        <v>4.5598747764169278E-2</v>
      </c>
      <c r="Q230">
        <f ca="1">INDIRECT("Statistic!R"&amp;COUNTA(Statistic!$A:$A)-ROW()+1&amp;"C"&amp;COLUMN(),FALSE)</f>
        <v>1</v>
      </c>
      <c r="R230">
        <f ca="1">INDIRECT("Statistic!R"&amp;COUNTA(Statistic!$A:$A)-ROW()+1&amp;"C"&amp;COLUMN(),FALSE)</f>
        <v>24</v>
      </c>
      <c r="S230">
        <f ca="1">INDIRECT("Statistic!R"&amp;COUNTA(Statistic!$A:$A)-ROW()+1&amp;"C"&amp;COLUMN(),FALSE)</f>
        <v>27</v>
      </c>
      <c r="T230">
        <f ca="1">INDIRECT("Statistic!R"&amp;COUNTA(Statistic!$A:$A)-ROW()+1&amp;"C"&amp;COLUMN(),FALSE)</f>
        <v>22</v>
      </c>
      <c r="U230">
        <f ca="1">INDIRECT("Statistic!R"&amp;COUNTA(Statistic!$A:$A)-ROW()+1&amp;"C"&amp;COLUMN(),FALSE)</f>
        <v>6</v>
      </c>
      <c r="V230">
        <f ca="1">INDIRECT("Statistic!R"&amp;COUNTA(Statistic!$A:$A)-ROW()+1&amp;"C"&amp;COLUMN(),FALSE)</f>
        <v>9</v>
      </c>
      <c r="W230">
        <f ca="1">INDIRECT("Statistic!R"&amp;COUNTA(Statistic!$A:$A)-ROW()+1&amp;"C"&amp;COLUMN(),FALSE)</f>
        <v>1</v>
      </c>
    </row>
    <row r="231" spans="1:23" x14ac:dyDescent="0.25">
      <c r="A231" s="9">
        <f ca="1">INDIRECT("Statistic!R"&amp;COUNTA(Statistic!$A:$A)-ROW()+1&amp;"C"&amp;COLUMN(),FALSE)</f>
        <v>39745</v>
      </c>
      <c r="B231" s="10">
        <f ca="1">INDIRECT("Statistic!R"&amp;COUNTA(Statistic!$A:$A)-ROW()+1&amp;"C"&amp;COLUMN(),FALSE)</f>
        <v>1.6909620991253645E-2</v>
      </c>
      <c r="C231" s="10">
        <f ca="1">INDIRECT("Statistic!R"&amp;COUNTA(Statistic!$A:$A)-ROW()+1&amp;"C"&amp;COLUMN(),FALSE)</f>
        <v>5.0793650793650794E-3</v>
      </c>
      <c r="D231" s="10">
        <f ca="1">INDIRECT("Statistic!R"&amp;COUNTA(Statistic!$A:$A)-ROW()+1&amp;"C"&amp;COLUMN(),FALSE)</f>
        <v>7.6530612244897957E-3</v>
      </c>
      <c r="E231" s="10">
        <f ca="1">INDIRECT("Statistic!R"&amp;COUNTA(Statistic!$A:$A)-ROW()+1&amp;"C"&amp;COLUMN(),FALSE)</f>
        <v>9.4522019334049422E-3</v>
      </c>
      <c r="F231" s="10">
        <f ca="1">INDIRECT("Statistic!R"&amp;COUNTA(Statistic!$A:$A)-ROW()+1&amp;"C"&amp;COLUMN(),FALSE)</f>
        <v>1.6954474097331241E-2</v>
      </c>
      <c r="G231" s="10">
        <f ca="1">INDIRECT("Statistic!R"&amp;COUNTA(Statistic!$A:$A)-ROW()+1&amp;"C"&amp;COLUMN(),FALSE)</f>
        <v>4.3571428571428567E-2</v>
      </c>
      <c r="H231" s="10">
        <f ca="1">INDIRECT("Statistic!R"&amp;COUNTA(Statistic!$A:$A)-ROW()+1&amp;"C"&amp;COLUMN(),FALSE)</f>
        <v>6.6666666666666666E-2</v>
      </c>
      <c r="I231" s="10">
        <f ca="1">INDIRECT("Statistic!R"&amp;COUNTA(Statistic!$A:$A)-ROW()+1&amp;"C"&amp;COLUMN(),FALSE)</f>
        <v>5.6048723325844707E-2</v>
      </c>
      <c r="J231" s="10">
        <f ca="1">INDIRECT("Statistic!R"&amp;COUNTA(Statistic!$A:$A)-ROW()+1&amp;"C"&amp;COLUMN(),FALSE)</f>
        <v>2.2010582010582008E-2</v>
      </c>
      <c r="K231" s="10">
        <f ca="1">INDIRECT("Statistic!R"&amp;COUNTA(Statistic!$A:$A)-ROW()+1&amp;"C"&amp;COLUMN(),FALSE)</f>
        <v>1.7142857142857144E-3</v>
      </c>
      <c r="L231" s="10">
        <f ca="1">INDIRECT("Statistic!R"&amp;COUNTA(Statistic!$A:$A)-ROW()+1&amp;"C"&amp;COLUMN(),FALSE)</f>
        <v>1.1230815835468477E-2</v>
      </c>
      <c r="M231" s="10">
        <f ca="1">INDIRECT("Statistic!R"&amp;COUNTA(Statistic!$A:$A)-ROW()+1&amp;"C"&amp;COLUMN(),FALSE)</f>
        <v>0.11023809523809523</v>
      </c>
      <c r="N231" s="10">
        <f ca="1">INDIRECT("Statistic!R"&amp;COUNTA(Statistic!$A:$A)-ROW()+1&amp;"C"&amp;COLUMN(),FALSE)</f>
        <v>9.3476676384839655E-2</v>
      </c>
      <c r="O231" s="10">
        <f ca="1">INDIRECT("Statistic!R"&amp;COUNTA(Statistic!$A:$A)-ROW()+1&amp;"C"&amp;COLUMN(),FALSE)</f>
        <v>0</v>
      </c>
      <c r="P231" s="10">
        <f ca="1">INDIRECT("Statistic!R"&amp;COUNTA(Statistic!$A:$A)-ROW()+1&amp;"C"&amp;COLUMN(),FALSE)</f>
        <v>4.6455209954167243E-2</v>
      </c>
      <c r="Q231">
        <f ca="1">INDIRECT("Statistic!R"&amp;COUNTA(Statistic!$A:$A)-ROW()+1&amp;"C"&amp;COLUMN(),FALSE)</f>
        <v>16</v>
      </c>
      <c r="R231">
        <f ca="1">INDIRECT("Statistic!R"&amp;COUNTA(Statistic!$A:$A)-ROW()+1&amp;"C"&amp;COLUMN(),FALSE)</f>
        <v>40</v>
      </c>
      <c r="S231">
        <f ca="1">INDIRECT("Statistic!R"&amp;COUNTA(Statistic!$A:$A)-ROW()+1&amp;"C"&amp;COLUMN(),FALSE)</f>
        <v>31</v>
      </c>
      <c r="T231">
        <f ca="1">INDIRECT("Statistic!R"&amp;COUNTA(Statistic!$A:$A)-ROW()+1&amp;"C"&amp;COLUMN(),FALSE)</f>
        <v>26</v>
      </c>
      <c r="U231">
        <f ca="1">INDIRECT("Statistic!R"&amp;COUNTA(Statistic!$A:$A)-ROW()+1&amp;"C"&amp;COLUMN(),FALSE)</f>
        <v>14</v>
      </c>
      <c r="V231">
        <f ca="1">INDIRECT("Statistic!R"&amp;COUNTA(Statistic!$A:$A)-ROW()+1&amp;"C"&amp;COLUMN(),FALSE)</f>
        <v>7</v>
      </c>
      <c r="W231">
        <f ca="1">INDIRECT("Statistic!R"&amp;COUNTA(Statistic!$A:$A)-ROW()+1&amp;"C"&amp;COLUMN(),FALSE)</f>
        <v>5</v>
      </c>
    </row>
    <row r="232" spans="1:23" x14ac:dyDescent="0.25">
      <c r="A232" s="9">
        <f ca="1">INDIRECT("Statistic!R"&amp;COUNTA(Statistic!$A:$A)-ROW()+1&amp;"C"&amp;COLUMN(),FALSE)</f>
        <v>39752</v>
      </c>
      <c r="B232" s="10">
        <f ca="1">INDIRECT("Statistic!R"&amp;COUNTA(Statistic!$A:$A)-ROW()+1&amp;"C"&amp;COLUMN(),FALSE)</f>
        <v>5.8873002523128683E-3</v>
      </c>
      <c r="C232" s="10">
        <f ca="1">INDIRECT("Statistic!R"&amp;COUNTA(Statistic!$A:$A)-ROW()+1&amp;"C"&amp;COLUMN(),FALSE)</f>
        <v>9.4137783483098005E-3</v>
      </c>
      <c r="D232" s="10">
        <f ca="1">INDIRECT("Statistic!R"&amp;COUNTA(Statistic!$A:$A)-ROW()+1&amp;"C"&amp;COLUMN(),FALSE)</f>
        <v>1.6041275797373356E-2</v>
      </c>
      <c r="E232" s="10">
        <f ca="1">INDIRECT("Statistic!R"&amp;COUNTA(Statistic!$A:$A)-ROW()+1&amp;"C"&amp;COLUMN(),FALSE)</f>
        <v>1.7073170731707318E-2</v>
      </c>
      <c r="F232" s="10">
        <f ca="1">INDIRECT("Statistic!R"&amp;COUNTA(Statistic!$A:$A)-ROW()+1&amp;"C"&amp;COLUMN(),FALSE)</f>
        <v>7.621951219512195E-3</v>
      </c>
      <c r="G232" s="10">
        <f ca="1">INDIRECT("Statistic!R"&amp;COUNTA(Statistic!$A:$A)-ROW()+1&amp;"C"&amp;COLUMN(),FALSE)</f>
        <v>5.4019873532068649E-2</v>
      </c>
      <c r="H232" s="10">
        <f ca="1">INDIRECT("Statistic!R"&amp;COUNTA(Statistic!$A:$A)-ROW()+1&amp;"C"&amp;COLUMN(),FALSE)</f>
        <v>5.1689094477151663E-2</v>
      </c>
      <c r="I232" s="10">
        <f ca="1">INDIRECT("Statistic!R"&amp;COUNTA(Statistic!$A:$A)-ROW()+1&amp;"C"&amp;COLUMN(),FALSE)</f>
        <v>5.6037476349215541E-2</v>
      </c>
      <c r="J232" s="10">
        <f ca="1">INDIRECT("Statistic!R"&amp;COUNTA(Statistic!$A:$A)-ROW()+1&amp;"C"&amp;COLUMN(),FALSE)</f>
        <v>2.1921108099969888E-2</v>
      </c>
      <c r="K232" s="10">
        <f ca="1">INDIRECT("Statistic!R"&amp;COUNTA(Statistic!$A:$A)-ROW()+1&amp;"C"&amp;COLUMN(),FALSE)</f>
        <v>8.5365853658536596E-4</v>
      </c>
      <c r="L232" s="10">
        <f ca="1">INDIRECT("Statistic!R"&amp;COUNTA(Statistic!$A:$A)-ROW()+1&amp;"C"&amp;COLUMN(),FALSE)</f>
        <v>1.1218180113368009E-2</v>
      </c>
      <c r="M232" s="10">
        <f ca="1">INDIRECT("Statistic!R"&amp;COUNTA(Statistic!$A:$A)-ROW()+1&amp;"C"&amp;COLUMN(),FALSE)</f>
        <v>0.10570896800922031</v>
      </c>
      <c r="N232" s="10">
        <f ca="1">INDIRECT("Statistic!R"&amp;COUNTA(Statistic!$A:$A)-ROW()+1&amp;"C"&amp;COLUMN(),FALSE)</f>
        <v>0.1013719512195122</v>
      </c>
      <c r="O232" s="10">
        <f ca="1">INDIRECT("Statistic!R"&amp;COUNTA(Statistic!$A:$A)-ROW()+1&amp;"C"&amp;COLUMN(),FALSE)</f>
        <v>0</v>
      </c>
      <c r="P232" s="10">
        <f ca="1">INDIRECT("Statistic!R"&amp;COUNTA(Statistic!$A:$A)-ROW()+1&amp;"C"&amp;COLUMN(),FALSE)</f>
        <v>4.5911427586942881E-2</v>
      </c>
      <c r="Q232">
        <f ca="1">INDIRECT("Statistic!R"&amp;COUNTA(Statistic!$A:$A)-ROW()+1&amp;"C"&amp;COLUMN(),FALSE)</f>
        <v>41</v>
      </c>
      <c r="R232">
        <f ca="1">INDIRECT("Statistic!R"&amp;COUNTA(Statistic!$A:$A)-ROW()+1&amp;"C"&amp;COLUMN(),FALSE)</f>
        <v>28</v>
      </c>
      <c r="S232">
        <f ca="1">INDIRECT("Statistic!R"&amp;COUNTA(Statistic!$A:$A)-ROW()+1&amp;"C"&amp;COLUMN(),FALSE)</f>
        <v>18</v>
      </c>
      <c r="T232">
        <f ca="1">INDIRECT("Statistic!R"&amp;COUNTA(Statistic!$A:$A)-ROW()+1&amp;"C"&amp;COLUMN(),FALSE)</f>
        <v>12</v>
      </c>
      <c r="U232">
        <f ca="1">INDIRECT("Statistic!R"&amp;COUNTA(Statistic!$A:$A)-ROW()+1&amp;"C"&amp;COLUMN(),FALSE)</f>
        <v>31</v>
      </c>
      <c r="V232">
        <f ca="1">INDIRECT("Statistic!R"&amp;COUNTA(Statistic!$A:$A)-ROW()+1&amp;"C"&amp;COLUMN(),FALSE)</f>
        <v>5</v>
      </c>
      <c r="W232">
        <f ca="1">INDIRECT("Statistic!R"&amp;COUNTA(Statistic!$A:$A)-ROW()+1&amp;"C"&amp;COLUMN(),FALSE)</f>
        <v>6</v>
      </c>
    </row>
    <row r="233" spans="1:23" x14ac:dyDescent="0.25">
      <c r="A233" s="9">
        <f ca="1">INDIRECT("Statistic!R"&amp;COUNTA(Statistic!$A:$A)-ROW()+1&amp;"C"&amp;COLUMN(),FALSE)</f>
        <v>39759</v>
      </c>
      <c r="B233" s="10">
        <f ca="1">INDIRECT("Statistic!R"&amp;COUNTA(Statistic!$A:$A)-ROW()+1&amp;"C"&amp;COLUMN(),FALSE)</f>
        <v>2.012724117987276E-2</v>
      </c>
      <c r="C233" s="10">
        <f ca="1">INDIRECT("Statistic!R"&amp;COUNTA(Statistic!$A:$A)-ROW()+1&amp;"C"&amp;COLUMN(),FALSE)</f>
        <v>1.9339769542198692E-2</v>
      </c>
      <c r="D233" s="10">
        <f ca="1">INDIRECT("Statistic!R"&amp;COUNTA(Statistic!$A:$A)-ROW()+1&amp;"C"&amp;COLUMN(),FALSE)</f>
        <v>7.5303643724696353E-3</v>
      </c>
      <c r="E233" s="10">
        <f ca="1">INDIRECT("Statistic!R"&amp;COUNTA(Statistic!$A:$A)-ROW()+1&amp;"C"&amp;COLUMN(),FALSE)</f>
        <v>2.5506072874493927E-3</v>
      </c>
      <c r="F233" s="10">
        <f ca="1">INDIRECT("Statistic!R"&amp;COUNTA(Statistic!$A:$A)-ROW()+1&amp;"C"&amp;COLUMN(),FALSE)</f>
        <v>8.5020242914979761E-4</v>
      </c>
      <c r="G233" s="10">
        <f ca="1">INDIRECT("Statistic!R"&amp;COUNTA(Statistic!$A:$A)-ROW()+1&amp;"C"&amp;COLUMN(),FALSE)</f>
        <v>8.6511826124014479E-2</v>
      </c>
      <c r="H233" s="10">
        <f ca="1">INDIRECT("Statistic!R"&amp;COUNTA(Statistic!$A:$A)-ROW()+1&amp;"C"&amp;COLUMN(),FALSE)</f>
        <v>8.2854721777610385E-2</v>
      </c>
      <c r="I233" s="10">
        <f ca="1">INDIRECT("Statistic!R"&amp;COUNTA(Statistic!$A:$A)-ROW()+1&amp;"C"&amp;COLUMN(),FALSE)</f>
        <v>5.0398184811140286E-2</v>
      </c>
      <c r="J233" s="10">
        <f ca="1">INDIRECT("Statistic!R"&amp;COUNTA(Statistic!$A:$A)-ROW()+1&amp;"C"&amp;COLUMN(),FALSE)</f>
        <v>2.1832358674463939E-2</v>
      </c>
      <c r="K233" s="10">
        <f ca="1">INDIRECT("Statistic!R"&amp;COUNTA(Statistic!$A:$A)-ROW()+1&amp;"C"&amp;COLUMN(),FALSE)</f>
        <v>8.3970610286399766E-4</v>
      </c>
      <c r="L233" s="10">
        <f ca="1">INDIRECT("Statistic!R"&amp;COUNTA(Statistic!$A:$A)-ROW()+1&amp;"C"&amp;COLUMN(),FALSE)</f>
        <v>1.1100591176421324E-2</v>
      </c>
      <c r="M233" s="10">
        <f ca="1">INDIRECT("Statistic!R"&amp;COUNTA(Statistic!$A:$A)-ROW()+1&amp;"C"&amp;COLUMN(),FALSE)</f>
        <v>0.16936654790162486</v>
      </c>
      <c r="N233" s="10">
        <f ca="1">INDIRECT("Statistic!R"&amp;COUNTA(Statistic!$A:$A)-ROW()+1&amp;"C"&amp;COLUMN(),FALSE)</f>
        <v>0.10302197802197803</v>
      </c>
      <c r="O233" s="10">
        <f ca="1">INDIRECT("Statistic!R"&amp;COUNTA(Statistic!$A:$A)-ROW()+1&amp;"C"&amp;COLUMN(),FALSE)</f>
        <v>0</v>
      </c>
      <c r="P233" s="10">
        <f ca="1">INDIRECT("Statistic!R"&amp;COUNTA(Statistic!$A:$A)-ROW()+1&amp;"C"&amp;COLUMN(),FALSE)</f>
        <v>4.7429789803944654E-2</v>
      </c>
      <c r="Q233">
        <f ca="1">INDIRECT("Statistic!R"&amp;COUNTA(Statistic!$A:$A)-ROW()+1&amp;"C"&amp;COLUMN(),FALSE)</f>
        <v>4</v>
      </c>
      <c r="R233">
        <f ca="1">INDIRECT("Statistic!R"&amp;COUNTA(Statistic!$A:$A)-ROW()+1&amp;"C"&amp;COLUMN(),FALSE)</f>
        <v>6</v>
      </c>
      <c r="S233">
        <f ca="1">INDIRECT("Statistic!R"&amp;COUNTA(Statistic!$A:$A)-ROW()+1&amp;"C"&amp;COLUMN(),FALSE)</f>
        <v>32</v>
      </c>
      <c r="T233">
        <f ca="1">INDIRECT("Statistic!R"&amp;COUNTA(Statistic!$A:$A)-ROW()+1&amp;"C"&amp;COLUMN(),FALSE)</f>
        <v>47</v>
      </c>
      <c r="U233">
        <f ca="1">INDIRECT("Statistic!R"&amp;COUNTA(Statistic!$A:$A)-ROW()+1&amp;"C"&amp;COLUMN(),FALSE)</f>
        <v>49</v>
      </c>
      <c r="V233">
        <f ca="1">INDIRECT("Statistic!R"&amp;COUNTA(Statistic!$A:$A)-ROW()+1&amp;"C"&amp;COLUMN(),FALSE)</f>
        <v>3</v>
      </c>
      <c r="W233">
        <f ca="1">INDIRECT("Statistic!R"&amp;COUNTA(Statistic!$A:$A)-ROW()+1&amp;"C"&amp;COLUMN(),FALSE)</f>
        <v>4</v>
      </c>
    </row>
    <row r="234" spans="1:23" x14ac:dyDescent="0.25">
      <c r="A234" s="9">
        <f ca="1">INDIRECT("Statistic!R"&amp;COUNTA(Statistic!$A:$A)-ROW()+1&amp;"C"&amp;COLUMN(),FALSE)</f>
        <v>39766</v>
      </c>
      <c r="B234" s="10">
        <f ca="1">INDIRECT("Statistic!R"&amp;COUNTA(Statistic!$A:$A)-ROW()+1&amp;"C"&amp;COLUMN(),FALSE)</f>
        <v>2.0129032258064516E-2</v>
      </c>
      <c r="C234" s="10">
        <f ca="1">INDIRECT("Statistic!R"&amp;COUNTA(Statistic!$A:$A)-ROW()+1&amp;"C"&amp;COLUMN(),FALSE)</f>
        <v>7.5483870967741938E-3</v>
      </c>
      <c r="D234" s="10">
        <f ca="1">INDIRECT("Statistic!R"&amp;COUNTA(Statistic!$A:$A)-ROW()+1&amp;"C"&amp;COLUMN(),FALSE)</f>
        <v>1.2544802867383513E-2</v>
      </c>
      <c r="E234" s="10">
        <f ca="1">INDIRECT("Statistic!R"&amp;COUNTA(Statistic!$A:$A)-ROW()+1&amp;"C"&amp;COLUMN(),FALSE)</f>
        <v>2.1744324970131419E-2</v>
      </c>
      <c r="F234" s="10">
        <f ca="1">INDIRECT("Statistic!R"&amp;COUNTA(Statistic!$A:$A)-ROW()+1&amp;"C"&amp;COLUMN(),FALSE)</f>
        <v>1.8451612903225809E-2</v>
      </c>
      <c r="G234" s="10">
        <f ca="1">INDIRECT("Statistic!R"&amp;COUNTA(Statistic!$A:$A)-ROW()+1&amp;"C"&amp;COLUMN(),FALSE)</f>
        <v>2.6661568409343715E-2</v>
      </c>
      <c r="H234" s="10">
        <f ca="1">INDIRECT("Statistic!R"&amp;COUNTA(Statistic!$A:$A)-ROW()+1&amp;"C"&amp;COLUMN(),FALSE)</f>
        <v>2.0619501466275659E-2</v>
      </c>
      <c r="I234" s="10">
        <f ca="1">INDIRECT("Statistic!R"&amp;COUNTA(Statistic!$A:$A)-ROW()+1&amp;"C"&amp;COLUMN(),FALSE)</f>
        <v>8.041816009557945E-2</v>
      </c>
      <c r="J234" s="10">
        <f ca="1">INDIRECT("Statistic!R"&amp;COUNTA(Statistic!$A:$A)-ROW()+1&amp;"C"&amp;COLUMN(),FALSE)</f>
        <v>2.1744324970131419E-2</v>
      </c>
      <c r="K234" s="10">
        <f ca="1">INDIRECT("Statistic!R"&amp;COUNTA(Statistic!$A:$A)-ROW()+1&amp;"C"&amp;COLUMN(),FALSE)</f>
        <v>8.4485407066052227E-4</v>
      </c>
      <c r="L234" s="10">
        <f ca="1">INDIRECT("Statistic!R"&amp;COUNTA(Statistic!$A:$A)-ROW()+1&amp;"C"&amp;COLUMN(),FALSE)</f>
        <v>1.1258462572731427E-2</v>
      </c>
      <c r="M234" s="10">
        <f ca="1">INDIRECT("Statistic!R"&amp;COUNTA(Statistic!$A:$A)-ROW()+1&amp;"C"&amp;COLUMN(),FALSE)</f>
        <v>4.7281069875619378E-2</v>
      </c>
      <c r="N234" s="10">
        <f ca="1">INDIRECT("Statistic!R"&amp;COUNTA(Statistic!$A:$A)-ROW()+1&amp;"C"&amp;COLUMN(),FALSE)</f>
        <v>0.10465869815668202</v>
      </c>
      <c r="O234" s="10">
        <f ca="1">INDIRECT("Statistic!R"&amp;COUNTA(Statistic!$A:$A)-ROW()+1&amp;"C"&amp;COLUMN(),FALSE)</f>
        <v>0</v>
      </c>
      <c r="P234" s="10">
        <f ca="1">INDIRECT("Statistic!R"&amp;COUNTA(Statistic!$A:$A)-ROW()+1&amp;"C"&amp;COLUMN(),FALSE)</f>
        <v>4.4989671896888066E-2</v>
      </c>
      <c r="Q234">
        <f ca="1">INDIRECT("Statistic!R"&amp;COUNTA(Statistic!$A:$A)-ROW()+1&amp;"C"&amp;COLUMN(),FALSE)</f>
        <v>4</v>
      </c>
      <c r="R234">
        <f ca="1">INDIRECT("Statistic!R"&amp;COUNTA(Statistic!$A:$A)-ROW()+1&amp;"C"&amp;COLUMN(),FALSE)</f>
        <v>35</v>
      </c>
      <c r="S234">
        <f ca="1">INDIRECT("Statistic!R"&amp;COUNTA(Statistic!$A:$A)-ROW()+1&amp;"C"&amp;COLUMN(),FALSE)</f>
        <v>22</v>
      </c>
      <c r="T234">
        <f ca="1">INDIRECT("Statistic!R"&amp;COUNTA(Statistic!$A:$A)-ROW()+1&amp;"C"&amp;COLUMN(),FALSE)</f>
        <v>1</v>
      </c>
      <c r="U234">
        <f ca="1">INDIRECT("Statistic!R"&amp;COUNTA(Statistic!$A:$A)-ROW()+1&amp;"C"&amp;COLUMN(),FALSE)</f>
        <v>7</v>
      </c>
      <c r="V234">
        <f ca="1">INDIRECT("Statistic!R"&amp;COUNTA(Statistic!$A:$A)-ROW()+1&amp;"C"&amp;COLUMN(),FALSE)</f>
        <v>8</v>
      </c>
      <c r="W234">
        <f ca="1">INDIRECT("Statistic!R"&amp;COUNTA(Statistic!$A:$A)-ROW()+1&amp;"C"&amp;COLUMN(),FALSE)</f>
        <v>9</v>
      </c>
    </row>
    <row r="235" spans="1:23" x14ac:dyDescent="0.25">
      <c r="A235" s="9">
        <f ca="1">INDIRECT("Statistic!R"&amp;COUNTA(Statistic!$A:$A)-ROW()+1&amp;"C"&amp;COLUMN(),FALSE)</f>
        <v>39773</v>
      </c>
      <c r="B235" s="10">
        <f ca="1">INDIRECT("Statistic!R"&amp;COUNTA(Statistic!$A:$A)-ROW()+1&amp;"C"&amp;COLUMN(),FALSE)</f>
        <v>5.8307303287222969E-3</v>
      </c>
      <c r="C235" s="10">
        <f ca="1">INDIRECT("Statistic!R"&amp;COUNTA(Statistic!$A:$A)-ROW()+1&amp;"C"&amp;COLUMN(),FALSE)</f>
        <v>3.3275960986804357E-3</v>
      </c>
      <c r="D235" s="10">
        <f ca="1">INDIRECT("Statistic!R"&amp;COUNTA(Statistic!$A:$A)-ROW()+1&amp;"C"&amp;COLUMN(),FALSE)</f>
        <v>3.3275960986804357E-3</v>
      </c>
      <c r="E235" s="10">
        <f ca="1">INDIRECT("Statistic!R"&amp;COUNTA(Statistic!$A:$A)-ROW()+1&amp;"C"&amp;COLUMN(),FALSE)</f>
        <v>1.8406961178045515E-2</v>
      </c>
      <c r="F235" s="10">
        <f ca="1">INDIRECT("Statistic!R"&amp;COUNTA(Statistic!$A:$A)-ROW()+1&amp;"C"&amp;COLUMN(),FALSE)</f>
        <v>1.9771393265369169E-2</v>
      </c>
      <c r="G235" s="10">
        <f ca="1">INDIRECT("Statistic!R"&amp;COUNTA(Statistic!$A:$A)-ROW()+1&amp;"C"&amp;COLUMN(),FALSE)</f>
        <v>2.8588931999183175E-2</v>
      </c>
      <c r="H235" s="10">
        <f ca="1">INDIRECT("Statistic!R"&amp;COUNTA(Statistic!$A:$A)-ROW()+1&amp;"C"&amp;COLUMN(),FALSE)</f>
        <v>0.1022608954335862</v>
      </c>
      <c r="I235" s="10">
        <f ca="1">INDIRECT("Statistic!R"&amp;COUNTA(Statistic!$A:$A)-ROW()+1&amp;"C"&amp;COLUMN(),FALSE)</f>
        <v>5.0664276969497851E-2</v>
      </c>
      <c r="J235" s="10">
        <f ca="1">INDIRECT("Statistic!R"&amp;COUNTA(Statistic!$A:$A)-ROW()+1&amp;"C"&amp;COLUMN(),FALSE)</f>
        <v>2.0883534136546186E-2</v>
      </c>
      <c r="K235" s="10">
        <f ca="1">INDIRECT("Statistic!R"&amp;COUNTA(Statistic!$A:$A)-ROW()+1&amp;"C"&amp;COLUMN(),FALSE)</f>
        <v>1.6682113067655237E-3</v>
      </c>
      <c r="L235" s="10">
        <f ca="1">INDIRECT("Statistic!R"&amp;COUNTA(Statistic!$A:$A)-ROW()+1&amp;"C"&amp;COLUMN(),FALSE)</f>
        <v>1.0762984097447199E-2</v>
      </c>
      <c r="M235" s="10">
        <f ca="1">INDIRECT("Statistic!R"&amp;COUNTA(Statistic!$A:$A)-ROW()+1&amp;"C"&amp;COLUMN(),FALSE)</f>
        <v>0.13084982743276938</v>
      </c>
      <c r="N235" s="10">
        <f ca="1">INDIRECT("Statistic!R"&amp;COUNTA(Statistic!$A:$A)-ROW()+1&amp;"C"&amp;COLUMN(),FALSE)</f>
        <v>0.10628227194492254</v>
      </c>
      <c r="O235" s="10">
        <f ca="1">INDIRECT("Statistic!R"&amp;COUNTA(Statistic!$A:$A)-ROW()+1&amp;"C"&amp;COLUMN(),FALSE)</f>
        <v>0</v>
      </c>
      <c r="P235" s="10">
        <f ca="1">INDIRECT("Statistic!R"&amp;COUNTA(Statistic!$A:$A)-ROW()+1&amp;"C"&amp;COLUMN(),FALSE)</f>
        <v>5.0087610129436043E-2</v>
      </c>
      <c r="Q235">
        <f ca="1">INDIRECT("Statistic!R"&amp;COUNTA(Statistic!$A:$A)-ROW()+1&amp;"C"&amp;COLUMN(),FALSE)</f>
        <v>40</v>
      </c>
      <c r="R235">
        <f ca="1">INDIRECT("Statistic!R"&amp;COUNTA(Statistic!$A:$A)-ROW()+1&amp;"C"&amp;COLUMN(),FALSE)</f>
        <v>47</v>
      </c>
      <c r="S235">
        <f ca="1">INDIRECT("Statistic!R"&amp;COUNTA(Statistic!$A:$A)-ROW()+1&amp;"C"&amp;COLUMN(),FALSE)</f>
        <v>47</v>
      </c>
      <c r="T235">
        <f ca="1">INDIRECT("Statistic!R"&amp;COUNTA(Statistic!$A:$A)-ROW()+1&amp;"C"&amp;COLUMN(),FALSE)</f>
        <v>5</v>
      </c>
      <c r="U235">
        <f ca="1">INDIRECT("Statistic!R"&amp;COUNTA(Statistic!$A:$A)-ROW()+1&amp;"C"&amp;COLUMN(),FALSE)</f>
        <v>3</v>
      </c>
      <c r="V235">
        <f ca="1">INDIRECT("Statistic!R"&amp;COUNTA(Statistic!$A:$A)-ROW()+1&amp;"C"&amp;COLUMN(),FALSE)</f>
        <v>8</v>
      </c>
      <c r="W235">
        <f ca="1">INDIRECT("Statistic!R"&amp;COUNTA(Statistic!$A:$A)-ROW()+1&amp;"C"&amp;COLUMN(),FALSE)</f>
        <v>2</v>
      </c>
    </row>
    <row r="236" spans="1:23" x14ac:dyDescent="0.25">
      <c r="A236" s="9">
        <f ca="1">INDIRECT("Statistic!R"&amp;COUNTA(Statistic!$A:$A)-ROW()+1&amp;"C"&amp;COLUMN(),FALSE)</f>
        <v>39780</v>
      </c>
      <c r="B236" s="10">
        <f ca="1">INDIRECT("Statistic!R"&amp;COUNTA(Statistic!$A:$A)-ROW()+1&amp;"C"&amp;COLUMN(),FALSE)</f>
        <v>3.3230769230769234E-3</v>
      </c>
      <c r="C236" s="10">
        <f ca="1">INDIRECT("Statistic!R"&amp;COUNTA(Statistic!$A:$A)-ROW()+1&amp;"C"&amp;COLUMN(),FALSE)</f>
        <v>2.0714285714285713E-2</v>
      </c>
      <c r="D236" s="10">
        <f ca="1">INDIRECT("Statistic!R"&amp;COUNTA(Statistic!$A:$A)-ROW()+1&amp;"C"&amp;COLUMN(),FALSE)</f>
        <v>8.3199999999999993E-3</v>
      </c>
      <c r="E236" s="10">
        <f ca="1">INDIRECT("Statistic!R"&amp;COUNTA(Statistic!$A:$A)-ROW()+1&amp;"C"&amp;COLUMN(),FALSE)</f>
        <v>4.9777777777777771E-3</v>
      </c>
      <c r="F236" s="10">
        <f ca="1">INDIRECT("Statistic!R"&amp;COUNTA(Statistic!$A:$A)-ROW()+1&amp;"C"&amp;COLUMN(),FALSE)</f>
        <v>9.9839999999999998E-3</v>
      </c>
      <c r="G236" s="10">
        <f ca="1">INDIRECT("Statistic!R"&amp;COUNTA(Statistic!$A:$A)-ROW()+1&amp;"C"&amp;COLUMN(),FALSE)</f>
        <v>5.5173913043478268E-2</v>
      </c>
      <c r="H236" s="10">
        <f ca="1">INDIRECT("Statistic!R"&amp;COUNTA(Statistic!$A:$A)-ROW()+1&amp;"C"&amp;COLUMN(),FALSE)</f>
        <v>3.8844444444444445E-2</v>
      </c>
      <c r="I236" s="10">
        <f ca="1">INDIRECT("Statistic!R"&amp;COUNTA(Statistic!$A:$A)-ROW()+1&amp;"C"&amp;COLUMN(),FALSE)</f>
        <v>4.7319140415140411E-2</v>
      </c>
      <c r="J236" s="10">
        <f ca="1">INDIRECT("Statistic!R"&amp;COUNTA(Statistic!$A:$A)-ROW()+1&amp;"C"&amp;COLUMN(),FALSE)</f>
        <v>2.0799999999999999E-2</v>
      </c>
      <c r="K236" s="10">
        <f ca="1">INDIRECT("Statistic!R"&amp;COUNTA(Statistic!$A:$A)-ROW()+1&amp;"C"&amp;COLUMN(),FALSE)</f>
        <v>3.3230769230769234E-3</v>
      </c>
      <c r="L236" s="10">
        <f ca="1">INDIRECT("Statistic!R"&amp;COUNTA(Statistic!$A:$A)-ROW()+1&amp;"C"&amp;COLUMN(),FALSE)</f>
        <v>1.097160425306749E-2</v>
      </c>
      <c r="M236" s="10">
        <f ca="1">INDIRECT("Statistic!R"&amp;COUNTA(Statistic!$A:$A)-ROW()+1&amp;"C"&amp;COLUMN(),FALSE)</f>
        <v>9.4018357487922713E-2</v>
      </c>
      <c r="N236" s="10">
        <f ca="1">INDIRECT("Statistic!R"&amp;COUNTA(Statistic!$A:$A)-ROW()+1&amp;"C"&amp;COLUMN(),FALSE)</f>
        <v>0.10789285714285714</v>
      </c>
      <c r="O236" s="10">
        <f ca="1">INDIRECT("Statistic!R"&amp;COUNTA(Statistic!$A:$A)-ROW()+1&amp;"C"&amp;COLUMN(),FALSE)</f>
        <v>0</v>
      </c>
      <c r="P236" s="10">
        <f ca="1">INDIRECT("Statistic!R"&amp;COUNTA(Statistic!$A:$A)-ROW()+1&amp;"C"&amp;COLUMN(),FALSE)</f>
        <v>4.9722077545112736E-2</v>
      </c>
      <c r="Q236">
        <f ca="1">INDIRECT("Statistic!R"&amp;COUNTA(Statistic!$A:$A)-ROW()+1&amp;"C"&amp;COLUMN(),FALSE)</f>
        <v>50</v>
      </c>
      <c r="R236">
        <f ca="1">INDIRECT("Statistic!R"&amp;COUNTA(Statistic!$A:$A)-ROW()+1&amp;"C"&amp;COLUMN(),FALSE)</f>
        <v>2</v>
      </c>
      <c r="S236">
        <f ca="1">INDIRECT("Statistic!R"&amp;COUNTA(Statistic!$A:$A)-ROW()+1&amp;"C"&amp;COLUMN(),FALSE)</f>
        <v>33</v>
      </c>
      <c r="T236">
        <f ca="1">INDIRECT("Statistic!R"&amp;COUNTA(Statistic!$A:$A)-ROW()+1&amp;"C"&amp;COLUMN(),FALSE)</f>
        <v>44</v>
      </c>
      <c r="U236">
        <f ca="1">INDIRECT("Statistic!R"&amp;COUNTA(Statistic!$A:$A)-ROW()+1&amp;"C"&amp;COLUMN(),FALSE)</f>
        <v>26</v>
      </c>
      <c r="V236">
        <f ca="1">INDIRECT("Statistic!R"&amp;COUNTA(Statistic!$A:$A)-ROW()+1&amp;"C"&amp;COLUMN(),FALSE)</f>
        <v>6</v>
      </c>
      <c r="W236">
        <f ca="1">INDIRECT("Statistic!R"&amp;COUNTA(Statistic!$A:$A)-ROW()+1&amp;"C"&amp;COLUMN(),FALSE)</f>
        <v>7</v>
      </c>
    </row>
    <row r="237" spans="1:23" x14ac:dyDescent="0.25">
      <c r="A237" s="9">
        <f ca="1">INDIRECT("Statistic!R"&amp;COUNTA(Statistic!$A:$A)-ROW()+1&amp;"C"&amp;COLUMN(),FALSE)</f>
        <v>39787</v>
      </c>
      <c r="B237" s="10">
        <f ca="1">INDIRECT("Statistic!R"&amp;COUNTA(Statistic!$A:$A)-ROW()+1&amp;"C"&amp;COLUMN(),FALSE)</f>
        <v>8.2868525896414354E-3</v>
      </c>
      <c r="C237" s="10">
        <f ca="1">INDIRECT("Statistic!R"&amp;COUNTA(Statistic!$A:$A)-ROW()+1&amp;"C"&amp;COLUMN(),FALSE)</f>
        <v>1.652648664600856E-3</v>
      </c>
      <c r="D237" s="10">
        <f ca="1">INDIRECT("Statistic!R"&amp;COUNTA(Statistic!$A:$A)-ROW()+1&amp;"C"&amp;COLUMN(),FALSE)</f>
        <v>6.5943124055502129E-3</v>
      </c>
      <c r="E237" s="10">
        <f ca="1">INDIRECT("Statistic!R"&amp;COUNTA(Statistic!$A:$A)-ROW()+1&amp;"C"&amp;COLUMN(),FALSE)</f>
        <v>1.8326693227091632E-2</v>
      </c>
      <c r="F237" s="10">
        <f ca="1">INDIRECT("Statistic!R"&amp;COUNTA(Statistic!$A:$A)-ROW()+1&amp;"C"&amp;COLUMN(),FALSE)</f>
        <v>1.2394864984506421E-2</v>
      </c>
      <c r="G237" s="10">
        <f ca="1">INDIRECT("Statistic!R"&amp;COUNTA(Statistic!$A:$A)-ROW()+1&amp;"C"&amp;COLUMN(),FALSE)</f>
        <v>8.3057600108042418E-2</v>
      </c>
      <c r="H237" s="10">
        <f ca="1">INDIRECT("Statistic!R"&amp;COUNTA(Statistic!$A:$A)-ROW()+1&amp;"C"&amp;COLUMN(),FALSE)</f>
        <v>4.6649764578051429E-2</v>
      </c>
      <c r="I237" s="10">
        <f ca="1">INDIRECT("Statistic!R"&amp;COUNTA(Statistic!$A:$A)-ROW()+1&amp;"C"&amp;COLUMN(),FALSE)</f>
        <v>4.7255371871390554E-2</v>
      </c>
      <c r="J237" s="10">
        <f ca="1">INDIRECT("Statistic!R"&amp;COUNTA(Statistic!$A:$A)-ROW()+1&amp;"C"&amp;COLUMN(),FALSE)</f>
        <v>2.1344923336955209E-2</v>
      </c>
      <c r="K237" s="10">
        <f ca="1">INDIRECT("Statistic!R"&amp;COUNTA(Statistic!$A:$A)-ROW()+1&amp;"C"&amp;COLUMN(),FALSE)</f>
        <v>8.2428905069377662E-4</v>
      </c>
      <c r="L237" s="10">
        <f ca="1">INDIRECT("Statistic!R"&amp;COUNTA(Statistic!$A:$A)-ROW()+1&amp;"C"&amp;COLUMN(),FALSE)</f>
        <v>1.1093616478546054E-2</v>
      </c>
      <c r="M237" s="10">
        <f ca="1">INDIRECT("Statistic!R"&amp;COUNTA(Statistic!$A:$A)-ROW()+1&amp;"C"&amp;COLUMN(),FALSE)</f>
        <v>0.12970736468609384</v>
      </c>
      <c r="N237" s="10">
        <f ca="1">INDIRECT("Statistic!R"&amp;COUNTA(Statistic!$A:$A)-ROW()+1&amp;"C"&amp;COLUMN(),FALSE)</f>
        <v>0.11151821286283436</v>
      </c>
      <c r="O237" s="10">
        <f ca="1">INDIRECT("Statistic!R"&amp;COUNTA(Statistic!$A:$A)-ROW()+1&amp;"C"&amp;COLUMN(),FALSE)</f>
        <v>0</v>
      </c>
      <c r="P237" s="10">
        <f ca="1">INDIRECT("Statistic!R"&amp;COUNTA(Statistic!$A:$A)-ROW()+1&amp;"C"&amp;COLUMN(),FALSE)</f>
        <v>5.1360138261820266E-2</v>
      </c>
      <c r="Q237">
        <f ca="1">INDIRECT("Statistic!R"&amp;COUNTA(Statistic!$A:$A)-ROW()+1&amp;"C"&amp;COLUMN(),FALSE)</f>
        <v>37</v>
      </c>
      <c r="R237">
        <f ca="1">INDIRECT("Statistic!R"&amp;COUNTA(Statistic!$A:$A)-ROW()+1&amp;"C"&amp;COLUMN(),FALSE)</f>
        <v>48</v>
      </c>
      <c r="S237">
        <f ca="1">INDIRECT("Statistic!R"&amp;COUNTA(Statistic!$A:$A)-ROW()+1&amp;"C"&amp;COLUMN(),FALSE)</f>
        <v>41</v>
      </c>
      <c r="T237">
        <f ca="1">INDIRECT("Statistic!R"&amp;COUNTA(Statistic!$A:$A)-ROW()+1&amp;"C"&amp;COLUMN(),FALSE)</f>
        <v>4</v>
      </c>
      <c r="U237">
        <f ca="1">INDIRECT("Statistic!R"&amp;COUNTA(Statistic!$A:$A)-ROW()+1&amp;"C"&amp;COLUMN(),FALSE)</f>
        <v>20</v>
      </c>
      <c r="V237">
        <f ca="1">INDIRECT("Statistic!R"&amp;COUNTA(Statistic!$A:$A)-ROW()+1&amp;"C"&amp;COLUMN(),FALSE)</f>
        <v>4</v>
      </c>
      <c r="W237">
        <f ca="1">INDIRECT("Statistic!R"&amp;COUNTA(Statistic!$A:$A)-ROW()+1&amp;"C"&amp;COLUMN(),FALSE)</f>
        <v>7</v>
      </c>
    </row>
    <row r="238" spans="1:23" x14ac:dyDescent="0.25">
      <c r="A238" s="9">
        <f ca="1">INDIRECT("Statistic!R"&amp;COUNTA(Statistic!$A:$A)-ROW()+1&amp;"C"&amp;COLUMN(),FALSE)</f>
        <v>39794</v>
      </c>
      <c r="B238" s="10">
        <f ca="1">INDIRECT("Statistic!R"&amp;COUNTA(Statistic!$A:$A)-ROW()+1&amp;"C"&amp;COLUMN(),FALSE)</f>
        <v>1.3303099017384731E-2</v>
      </c>
      <c r="C238" s="10">
        <f ca="1">INDIRECT("Statistic!R"&amp;COUNTA(Statistic!$A:$A)-ROW()+1&amp;"C"&amp;COLUMN(),FALSE)</f>
        <v>1.8842805939580133E-2</v>
      </c>
      <c r="D238" s="10">
        <f ca="1">INDIRECT("Statistic!R"&amp;COUNTA(Statistic!$A:$A)-ROW()+1&amp;"C"&amp;COLUMN(),FALSE)</f>
        <v>1.1111111111111112E-2</v>
      </c>
      <c r="E238" s="10">
        <f ca="1">INDIRECT("Statistic!R"&amp;COUNTA(Statistic!$A:$A)-ROW()+1&amp;"C"&amp;COLUMN(),FALSE)</f>
        <v>8.3333333333333332E-3</v>
      </c>
      <c r="F238" s="10">
        <f ca="1">INDIRECT("Statistic!R"&amp;COUNTA(Statistic!$A:$A)-ROW()+1&amp;"C"&amp;COLUMN(),FALSE)</f>
        <v>6.603174603174603E-3</v>
      </c>
      <c r="G238" s="10">
        <f ca="1">INDIRECT("Statistic!R"&amp;COUNTA(Statistic!$A:$A)-ROW()+1&amp;"C"&amp;COLUMN(),FALSE)</f>
        <v>3.4447821681864235E-2</v>
      </c>
      <c r="H238" s="10">
        <f ca="1">INDIRECT("Statistic!R"&amp;COUNTA(Statistic!$A:$A)-ROW()+1&amp;"C"&amp;COLUMN(),FALSE)</f>
        <v>0.11107568027210885</v>
      </c>
      <c r="I238" s="10">
        <f ca="1">INDIRECT("Statistic!R"&amp;COUNTA(Statistic!$A:$A)-ROW()+1&amp;"C"&amp;COLUMN(),FALSE)</f>
        <v>5.8193524004583913E-2</v>
      </c>
      <c r="J238" s="10">
        <f ca="1">INDIRECT("Statistic!R"&amp;COUNTA(Statistic!$A:$A)-ROW()+1&amp;"C"&amp;COLUMN(),FALSE)</f>
        <v>2.2895622895622896E-2</v>
      </c>
      <c r="K238" s="10">
        <f ca="1">INDIRECT("Statistic!R"&amp;COUNTA(Statistic!$A:$A)-ROW()+1&amp;"C"&amp;COLUMN(),FALSE)</f>
        <v>2.4659863945578234E-3</v>
      </c>
      <c r="L238" s="10">
        <f ca="1">INDIRECT("Statistic!R"&amp;COUNTA(Statistic!$A:$A)-ROW()+1&amp;"C"&amp;COLUMN(),FALSE)</f>
        <v>1.112983590279709E-2</v>
      </c>
      <c r="M238" s="10">
        <f ca="1">INDIRECT("Statistic!R"&amp;COUNTA(Statistic!$A:$A)-ROW()+1&amp;"C"&amp;COLUMN(),FALSE)</f>
        <v>0.14552350195397307</v>
      </c>
      <c r="N238" s="10">
        <f ca="1">INDIRECT("Statistic!R"&amp;COUNTA(Statistic!$A:$A)-ROW()+1&amp;"C"&amp;COLUMN(),FALSE)</f>
        <v>0.11498015873015872</v>
      </c>
      <c r="O238" s="10">
        <f ca="1">INDIRECT("Statistic!R"&amp;COUNTA(Statistic!$A:$A)-ROW()+1&amp;"C"&amp;COLUMN(),FALSE)</f>
        <v>0</v>
      </c>
      <c r="P238" s="10">
        <f ca="1">INDIRECT("Statistic!R"&amp;COUNTA(Statistic!$A:$A)-ROW()+1&amp;"C"&amp;COLUMN(),FALSE)</f>
        <v>5.3017114867810751E-2</v>
      </c>
      <c r="Q238">
        <f ca="1">INDIRECT("Statistic!R"&amp;COUNTA(Statistic!$A:$A)-ROW()+1&amp;"C"&amp;COLUMN(),FALSE)</f>
        <v>19</v>
      </c>
      <c r="R238">
        <f ca="1">INDIRECT("Statistic!R"&amp;COUNTA(Statistic!$A:$A)-ROW()+1&amp;"C"&amp;COLUMN(),FALSE)</f>
        <v>4</v>
      </c>
      <c r="S238">
        <f ca="1">INDIRECT("Statistic!R"&amp;COUNTA(Statistic!$A:$A)-ROW()+1&amp;"C"&amp;COLUMN(),FALSE)</f>
        <v>23</v>
      </c>
      <c r="T238">
        <f ca="1">INDIRECT("Statistic!R"&amp;COUNTA(Statistic!$A:$A)-ROW()+1&amp;"C"&amp;COLUMN(),FALSE)</f>
        <v>34</v>
      </c>
      <c r="U238">
        <f ca="1">INDIRECT("Statistic!R"&amp;COUNTA(Statistic!$A:$A)-ROW()+1&amp;"C"&amp;COLUMN(),FALSE)</f>
        <v>38</v>
      </c>
      <c r="V238">
        <f ca="1">INDIRECT("Statistic!R"&amp;COUNTA(Statistic!$A:$A)-ROW()+1&amp;"C"&amp;COLUMN(),FALSE)</f>
        <v>7</v>
      </c>
      <c r="W238">
        <f ca="1">INDIRECT("Statistic!R"&amp;COUNTA(Statistic!$A:$A)-ROW()+1&amp;"C"&amp;COLUMN(),FALSE)</f>
        <v>3</v>
      </c>
    </row>
    <row r="239" spans="1:23" x14ac:dyDescent="0.25">
      <c r="A239" s="9">
        <f ca="1">INDIRECT("Statistic!R"&amp;COUNTA(Statistic!$A:$A)-ROW()+1&amp;"C"&amp;COLUMN(),FALSE)</f>
        <v>39801</v>
      </c>
      <c r="B239" s="10">
        <f ca="1">INDIRECT("Statistic!R"&amp;COUNTA(Statistic!$A:$A)-ROW()+1&amp;"C"&amp;COLUMN(),FALSE)</f>
        <v>6.6938671426749964E-4</v>
      </c>
      <c r="C239" s="10">
        <f ca="1">INDIRECT("Statistic!R"&amp;COUNTA(Statistic!$A:$A)-ROW()+1&amp;"C"&amp;COLUMN(),FALSE)</f>
        <v>1.3976284584980238E-2</v>
      </c>
      <c r="D239" s="10">
        <f ca="1">INDIRECT("Statistic!R"&amp;COUNTA(Statistic!$A:$A)-ROW()+1&amp;"C"&amp;COLUMN(),FALSE)</f>
        <v>1.7322564014435469E-2</v>
      </c>
      <c r="E239" s="10">
        <f ca="1">INDIRECT("Statistic!R"&amp;COUNTA(Statistic!$A:$A)-ROW()+1&amp;"C"&amp;COLUMN(),FALSE)</f>
        <v>8.6956521739130436E-3</v>
      </c>
      <c r="F239" s="10">
        <f ca="1">INDIRECT("Statistic!R"&amp;COUNTA(Statistic!$A:$A)-ROW()+1&amp;"C"&amp;COLUMN(),FALSE)</f>
        <v>1.5395256916996046E-2</v>
      </c>
      <c r="G239" s="10">
        <f ca="1">INDIRECT("Statistic!R"&amp;COUNTA(Statistic!$A:$A)-ROW()+1&amp;"C"&amp;COLUMN(),FALSE)</f>
        <v>5.2239789196310935E-2</v>
      </c>
      <c r="H239" s="10">
        <f ca="1">INDIRECT("Statistic!R"&amp;COUNTA(Statistic!$A:$A)-ROW()+1&amp;"C"&amp;COLUMN(),FALSE)</f>
        <v>2.2120518688024407E-2</v>
      </c>
      <c r="I239" s="10">
        <f ca="1">INDIRECT("Statistic!R"&amp;COUNTA(Statistic!$A:$A)-ROW()+1&amp;"C"&amp;COLUMN(),FALSE)</f>
        <v>5.6059144404592295E-2</v>
      </c>
      <c r="J239" s="10">
        <f ca="1">INDIRECT("Statistic!R"&amp;COUNTA(Statistic!$A:$A)-ROW()+1&amp;"C"&amp;COLUMN(),FALSE)</f>
        <v>2.3619595161097139E-2</v>
      </c>
      <c r="K239" s="10">
        <f ca="1">INDIRECT("Statistic!R"&amp;COUNTA(Statistic!$A:$A)-ROW()+1&amp;"C"&amp;COLUMN(),FALSE)</f>
        <v>6.6938671426749964E-4</v>
      </c>
      <c r="L239" s="10">
        <f ca="1">INDIRECT("Statistic!R"&amp;COUNTA(Statistic!$A:$A)-ROW()+1&amp;"C"&amp;COLUMN(),FALSE)</f>
        <v>1.1103899863835434E-2</v>
      </c>
      <c r="M239" s="10">
        <f ca="1">INDIRECT("Statistic!R"&amp;COUNTA(Statistic!$A:$A)-ROW()+1&amp;"C"&amp;COLUMN(),FALSE)</f>
        <v>7.4360307884335342E-2</v>
      </c>
      <c r="N239" s="10">
        <f ca="1">INDIRECT("Statistic!R"&amp;COUNTA(Statistic!$A:$A)-ROW()+1&amp;"C"&amp;COLUMN(),FALSE)</f>
        <v>0.11653491436100132</v>
      </c>
      <c r="O239" s="10">
        <f ca="1">INDIRECT("Statistic!R"&amp;COUNTA(Statistic!$A:$A)-ROW()+1&amp;"C"&amp;COLUMN(),FALSE)</f>
        <v>0</v>
      </c>
      <c r="P239" s="10">
        <f ca="1">INDIRECT("Statistic!R"&amp;COUNTA(Statistic!$A:$A)-ROW()+1&amp;"C"&amp;COLUMN(),FALSE)</f>
        <v>4.8948486131358604E-2</v>
      </c>
      <c r="Q239">
        <f ca="1">INDIRECT("Statistic!R"&amp;COUNTA(Statistic!$A:$A)-ROW()+1&amp;"C"&amp;COLUMN(),FALSE)</f>
        <v>50</v>
      </c>
      <c r="R239">
        <f ca="1">INDIRECT("Statistic!R"&amp;COUNTA(Statistic!$A:$A)-ROW()+1&amp;"C"&amp;COLUMN(),FALSE)</f>
        <v>20</v>
      </c>
      <c r="S239">
        <f ca="1">INDIRECT("Statistic!R"&amp;COUNTA(Statistic!$A:$A)-ROW()+1&amp;"C"&amp;COLUMN(),FALSE)</f>
        <v>8</v>
      </c>
      <c r="T239">
        <f ca="1">INDIRECT("Statistic!R"&amp;COUNTA(Statistic!$A:$A)-ROW()+1&amp;"C"&amp;COLUMN(),FALSE)</f>
        <v>31</v>
      </c>
      <c r="U239">
        <f ca="1">INDIRECT("Statistic!R"&amp;COUNTA(Statistic!$A:$A)-ROW()+1&amp;"C"&amp;COLUMN(),FALSE)</f>
        <v>16</v>
      </c>
      <c r="V239">
        <f ca="1">INDIRECT("Statistic!R"&amp;COUNTA(Statistic!$A:$A)-ROW()+1&amp;"C"&amp;COLUMN(),FALSE)</f>
        <v>5</v>
      </c>
      <c r="W239">
        <f ca="1">INDIRECT("Statistic!R"&amp;COUNTA(Statistic!$A:$A)-ROW()+1&amp;"C"&amp;COLUMN(),FALSE)</f>
        <v>8</v>
      </c>
    </row>
    <row r="240" spans="1:23" x14ac:dyDescent="0.25">
      <c r="A240" s="9">
        <f ca="1">INDIRECT("Statistic!R"&amp;COUNTA(Statistic!$A:$A)-ROW()+1&amp;"C"&amp;COLUMN(),FALSE)</f>
        <v>39808</v>
      </c>
      <c r="B240" s="10">
        <f ca="1">INDIRECT("Statistic!R"&amp;COUNTA(Statistic!$A:$A)-ROW()+1&amp;"C"&amp;COLUMN(),FALSE)</f>
        <v>1.629106706489275E-2</v>
      </c>
      <c r="C240" s="10">
        <f ca="1">INDIRECT("Statistic!R"&amp;COUNTA(Statistic!$A:$A)-ROW()+1&amp;"C"&amp;COLUMN(),FALSE)</f>
        <v>3.2927702219040802E-3</v>
      </c>
      <c r="D240" s="10">
        <f ca="1">INDIRECT("Statistic!R"&amp;COUNTA(Statistic!$A:$A)-ROW()+1&amp;"C"&amp;COLUMN(),FALSE)</f>
        <v>9.8122350090854033E-3</v>
      </c>
      <c r="E240" s="10">
        <f ca="1">INDIRECT("Statistic!R"&amp;COUNTA(Statistic!$A:$A)-ROW()+1&amp;"C"&amp;COLUMN(),FALSE)</f>
        <v>2.0442156268927921E-2</v>
      </c>
      <c r="F240" s="10">
        <f ca="1">INDIRECT("Statistic!R"&amp;COUNTA(Statistic!$A:$A)-ROW()+1&amp;"C"&amp;COLUMN(),FALSE)</f>
        <v>5.6462454388323414E-3</v>
      </c>
      <c r="G240" s="10">
        <f ca="1">INDIRECT("Statistic!R"&amp;COUNTA(Statistic!$A:$A)-ROW()+1&amp;"C"&amp;COLUMN(),FALSE)</f>
        <v>0.11807742782152229</v>
      </c>
      <c r="H240" s="10">
        <f ca="1">INDIRECT("Statistic!R"&amp;COUNTA(Statistic!$A:$A)-ROW()+1&amp;"C"&amp;COLUMN(),FALSE)</f>
        <v>2.4029323920716807E-2</v>
      </c>
      <c r="I240" s="10">
        <f ca="1">INDIRECT("Statistic!R"&amp;COUNTA(Statistic!$A:$A)-ROW()+1&amp;"C"&amp;COLUMN(),FALSE)</f>
        <v>5.5484474003642495E-2</v>
      </c>
      <c r="J240" s="10">
        <f ca="1">INDIRECT("Statistic!R"&amp;COUNTA(Statistic!$A:$A)-ROW()+1&amp;"C"&amp;COLUMN(),FALSE)</f>
        <v>2.3526604628966833E-2</v>
      </c>
      <c r="K240" s="10">
        <f ca="1">INDIRECT("Statistic!R"&amp;COUNTA(Statistic!$A:$A)-ROW()+1&amp;"C"&amp;COLUMN(),FALSE)</f>
        <v>8.398950131233595E-4</v>
      </c>
      <c r="L240" s="10">
        <f ca="1">INDIRECT("Statistic!R"&amp;COUNTA(Statistic!$A:$A)-ROW()+1&amp;"C"&amp;COLUMN(),FALSE)</f>
        <v>1.1022769062897097E-2</v>
      </c>
      <c r="M240" s="10">
        <f ca="1">INDIRECT("Statistic!R"&amp;COUNTA(Statistic!$A:$A)-ROW()+1&amp;"C"&amp;COLUMN(),FALSE)</f>
        <v>0.14210675174223911</v>
      </c>
      <c r="N240" s="10">
        <f ca="1">INDIRECT("Statistic!R"&amp;COUNTA(Statistic!$A:$A)-ROW()+1&amp;"C"&amp;COLUMN(),FALSE)</f>
        <v>0.11807742782152229</v>
      </c>
      <c r="O240" s="10">
        <f ca="1">INDIRECT("Statistic!R"&amp;COUNTA(Statistic!$A:$A)-ROW()+1&amp;"C"&amp;COLUMN(),FALSE)</f>
        <v>0</v>
      </c>
      <c r="P240" s="10">
        <f ca="1">INDIRECT("Statistic!R"&amp;COUNTA(Statistic!$A:$A)-ROW()+1&amp;"C"&amp;COLUMN(),FALSE)</f>
        <v>5.1766889338535599E-2</v>
      </c>
      <c r="Q240">
        <f ca="1">INDIRECT("Statistic!R"&amp;COUNTA(Statistic!$A:$A)-ROW()+1&amp;"C"&amp;COLUMN(),FALSE)</f>
        <v>13</v>
      </c>
      <c r="R240">
        <f ca="1">INDIRECT("Statistic!R"&amp;COUNTA(Statistic!$A:$A)-ROW()+1&amp;"C"&amp;COLUMN(),FALSE)</f>
        <v>46</v>
      </c>
      <c r="S240">
        <f ca="1">INDIRECT("Statistic!R"&amp;COUNTA(Statistic!$A:$A)-ROW()+1&amp;"C"&amp;COLUMN(),FALSE)</f>
        <v>29</v>
      </c>
      <c r="T240">
        <f ca="1">INDIRECT("Statistic!R"&amp;COUNTA(Statistic!$A:$A)-ROW()+1&amp;"C"&amp;COLUMN(),FALSE)</f>
        <v>3</v>
      </c>
      <c r="U240">
        <f ca="1">INDIRECT("Statistic!R"&amp;COUNTA(Statistic!$A:$A)-ROW()+1&amp;"C"&amp;COLUMN(),FALSE)</f>
        <v>44</v>
      </c>
      <c r="V240">
        <f ca="1">INDIRECT("Statistic!R"&amp;COUNTA(Statistic!$A:$A)-ROW()+1&amp;"C"&amp;COLUMN(),FALSE)</f>
        <v>1</v>
      </c>
      <c r="W240">
        <f ca="1">INDIRECT("Statistic!R"&amp;COUNTA(Statistic!$A:$A)-ROW()+1&amp;"C"&amp;COLUMN(),FALSE)</f>
        <v>9</v>
      </c>
    </row>
    <row r="241" spans="1:23" x14ac:dyDescent="0.25">
      <c r="A241" s="9">
        <f ca="1">INDIRECT("Statistic!R"&amp;COUNTA(Statistic!$A:$A)-ROW()+1&amp;"C"&amp;COLUMN(),FALSE)</f>
        <v>39815</v>
      </c>
      <c r="B241" s="10">
        <f ca="1">INDIRECT("Statistic!R"&amp;COUNTA(Statistic!$A:$A)-ROW()+1&amp;"C"&amp;COLUMN(),FALSE)</f>
        <v>2.4434389140271491E-3</v>
      </c>
      <c r="C241" s="10">
        <f ca="1">INDIRECT("Statistic!R"&amp;COUNTA(Statistic!$A:$A)-ROW()+1&amp;"C"&amp;COLUMN(),FALSE)</f>
        <v>1.7254901960784313E-2</v>
      </c>
      <c r="D241" s="10">
        <f ca="1">INDIRECT("Statistic!R"&amp;COUNTA(Statistic!$A:$A)-ROW()+1&amp;"C"&amp;COLUMN(),FALSE)</f>
        <v>1.9576470588235296E-2</v>
      </c>
      <c r="E241" s="10">
        <f ca="1">INDIRECT("Statistic!R"&amp;COUNTA(Statistic!$A:$A)-ROW()+1&amp;"C"&amp;COLUMN(),FALSE)</f>
        <v>2.3434343434343436E-2</v>
      </c>
      <c r="F241" s="10">
        <f ca="1">INDIRECT("Statistic!R"&amp;COUNTA(Statistic!$A:$A)-ROW()+1&amp;"C"&amp;COLUMN(),FALSE)</f>
        <v>1.5647058823529413E-2</v>
      </c>
      <c r="G241" s="10">
        <f ca="1">INDIRECT("Statistic!R"&amp;COUNTA(Statistic!$A:$A)-ROW()+1&amp;"C"&amp;COLUMN(),FALSE)</f>
        <v>2.391513982642237E-2</v>
      </c>
      <c r="H241" s="10">
        <f ca="1">INDIRECT("Statistic!R"&amp;COUNTA(Statistic!$A:$A)-ROW()+1&amp;"C"&amp;COLUMN(),FALSE)</f>
        <v>0.11758277081324332</v>
      </c>
      <c r="I241" s="10">
        <f ca="1">INDIRECT("Statistic!R"&amp;COUNTA(Statistic!$A:$A)-ROW()+1&amp;"C"&amp;COLUMN(),FALSE)</f>
        <v>7.835621372091961E-2</v>
      </c>
      <c r="J241" s="10">
        <f ca="1">INDIRECT("Statistic!R"&amp;COUNTA(Statistic!$A:$A)-ROW()+1&amp;"C"&amp;COLUMN(),FALSE)</f>
        <v>2.3434343434343436E-2</v>
      </c>
      <c r="K241" s="10">
        <f ca="1">INDIRECT("Statistic!R"&amp;COUNTA(Statistic!$A:$A)-ROW()+1&amp;"C"&amp;COLUMN(),FALSE)</f>
        <v>8.1841432225063931E-4</v>
      </c>
      <c r="L241" s="10">
        <f ca="1">INDIRECT("Statistic!R"&amp;COUNTA(Statistic!$A:$A)-ROW()+1&amp;"C"&amp;COLUMN(),FALSE)</f>
        <v>1.0800861926767918E-2</v>
      </c>
      <c r="M241" s="10">
        <f ca="1">INDIRECT("Statistic!R"&amp;COUNTA(Statistic!$A:$A)-ROW()+1&amp;"C"&amp;COLUMN(),FALSE)</f>
        <v>0.14149791063966569</v>
      </c>
      <c r="N241" s="10">
        <f ca="1">INDIRECT("Statistic!R"&amp;COUNTA(Statistic!$A:$A)-ROW()+1&amp;"C"&amp;COLUMN(),FALSE)</f>
        <v>0.11758277081324332</v>
      </c>
      <c r="O241" s="10">
        <f ca="1">INDIRECT("Statistic!R"&amp;COUNTA(Statistic!$A:$A)-ROW()+1&amp;"C"&amp;COLUMN(),FALSE)</f>
        <v>0</v>
      </c>
      <c r="P241" s="10">
        <f ca="1">INDIRECT("Statistic!R"&amp;COUNTA(Statistic!$A:$A)-ROW()+1&amp;"C"&amp;COLUMN(),FALSE)</f>
        <v>4.9077374263400919E-2</v>
      </c>
      <c r="Q241">
        <f ca="1">INDIRECT("Statistic!R"&amp;COUNTA(Statistic!$A:$A)-ROW()+1&amp;"C"&amp;COLUMN(),FALSE)</f>
        <v>47</v>
      </c>
      <c r="R241">
        <f ca="1">INDIRECT("Statistic!R"&amp;COUNTA(Statistic!$A:$A)-ROW()+1&amp;"C"&amp;COLUMN(),FALSE)</f>
        <v>7</v>
      </c>
      <c r="S241">
        <f ca="1">INDIRECT("Statistic!R"&amp;COUNTA(Statistic!$A:$A)-ROW()+1&amp;"C"&amp;COLUMN(),FALSE)</f>
        <v>3</v>
      </c>
      <c r="T241">
        <f ca="1">INDIRECT("Statistic!R"&amp;COUNTA(Statistic!$A:$A)-ROW()+1&amp;"C"&amp;COLUMN(),FALSE)</f>
        <v>1</v>
      </c>
      <c r="U241">
        <f ca="1">INDIRECT("Statistic!R"&amp;COUNTA(Statistic!$A:$A)-ROW()+1&amp;"C"&amp;COLUMN(),FALSE)</f>
        <v>14</v>
      </c>
      <c r="V241">
        <f ca="1">INDIRECT("Statistic!R"&amp;COUNTA(Statistic!$A:$A)-ROW()+1&amp;"C"&amp;COLUMN(),FALSE)</f>
        <v>9</v>
      </c>
      <c r="W241">
        <f ca="1">INDIRECT("Statistic!R"&amp;COUNTA(Statistic!$A:$A)-ROW()+1&amp;"C"&amp;COLUMN(),FALSE)</f>
        <v>1</v>
      </c>
    </row>
    <row r="242" spans="1:23" x14ac:dyDescent="0.25">
      <c r="A242" s="9">
        <f ca="1">INDIRECT("Statistic!R"&amp;COUNTA(Statistic!$A:$A)-ROW()+1&amp;"C"&amp;COLUMN(),FALSE)</f>
        <v>39822</v>
      </c>
      <c r="B242" s="10">
        <f ca="1">INDIRECT("Statistic!R"&amp;COUNTA(Statistic!$A:$A)-ROW()+1&amp;"C"&amp;COLUMN(),FALSE)</f>
        <v>1.9396551724137932E-2</v>
      </c>
      <c r="C242" s="10">
        <f ca="1">INDIRECT("Statistic!R"&amp;COUNTA(Statistic!$A:$A)-ROW()+1&amp;"C"&amp;COLUMN(),FALSE)</f>
        <v>1.8610491071428571E-2</v>
      </c>
      <c r="D242" s="10">
        <f ca="1">INDIRECT("Statistic!R"&amp;COUNTA(Statistic!$A:$A)-ROW()+1&amp;"C"&amp;COLUMN(),FALSE)</f>
        <v>1.1484375E-2</v>
      </c>
      <c r="E242" s="10">
        <f ca="1">INDIRECT("Statistic!R"&amp;COUNTA(Statistic!$A:$A)-ROW()+1&amp;"C"&amp;COLUMN(),FALSE)</f>
        <v>2.5000000000000005E-3</v>
      </c>
      <c r="F242" s="10">
        <f ca="1">INDIRECT("Statistic!R"&amp;COUNTA(Statistic!$A:$A)-ROW()+1&amp;"C"&amp;COLUMN(),FALSE)</f>
        <v>2.4553571428571428E-3</v>
      </c>
      <c r="G242" s="10">
        <f ca="1">INDIRECT("Statistic!R"&amp;COUNTA(Statistic!$A:$A)-ROW()+1&amp;"C"&amp;COLUMN(),FALSE)</f>
        <v>2.5800151209677422E-2</v>
      </c>
      <c r="H242" s="10">
        <f ca="1">INDIRECT("Statistic!R"&amp;COUNTA(Statistic!$A:$A)-ROW()+1&amp;"C"&amp;COLUMN(),FALSE)</f>
        <v>6.3858695652173905E-2</v>
      </c>
      <c r="I242" s="10">
        <f ca="1">INDIRECT("Statistic!R"&amp;COUNTA(Statistic!$A:$A)-ROW()+1&amp;"C"&amp;COLUMN(),FALSE)</f>
        <v>5.4446774938423648E-2</v>
      </c>
      <c r="J242" s="10">
        <f ca="1">INDIRECT("Statistic!R"&amp;COUNTA(Statistic!$A:$A)-ROW()+1&amp;"C"&amp;COLUMN(),FALSE)</f>
        <v>2.0312500000000001E-2</v>
      </c>
      <c r="K242" s="10">
        <f ca="1">INDIRECT("Statistic!R"&amp;COUNTA(Statistic!$A:$A)-ROW()+1&amp;"C"&amp;COLUMN(),FALSE)</f>
        <v>8.5227272727272723E-4</v>
      </c>
      <c r="L242" s="10">
        <f ca="1">INDIRECT("Statistic!R"&amp;COUNTA(Statistic!$A:$A)-ROW()+1&amp;"C"&amp;COLUMN(),FALSE)</f>
        <v>1.0461638167404539E-2</v>
      </c>
      <c r="M242" s="10">
        <f ca="1">INDIRECT("Statistic!R"&amp;COUNTA(Statistic!$A:$A)-ROW()+1&amp;"C"&amp;COLUMN(),FALSE)</f>
        <v>8.9658846861851327E-2</v>
      </c>
      <c r="N242" s="10">
        <f ca="1">INDIRECT("Statistic!R"&amp;COUNTA(Statistic!$A:$A)-ROW()+1&amp;"C"&amp;COLUMN(),FALSE)</f>
        <v>9.9283854166666671E-2</v>
      </c>
      <c r="O242" s="10">
        <f ca="1">INDIRECT("Statistic!R"&amp;COUNTA(Statistic!$A:$A)-ROW()+1&amp;"C"&amp;COLUMN(),FALSE)</f>
        <v>0</v>
      </c>
      <c r="P242" s="10">
        <f ca="1">INDIRECT("Statistic!R"&amp;COUNTA(Statistic!$A:$A)-ROW()+1&amp;"C"&amp;COLUMN(),FALSE)</f>
        <v>4.608139464691887E-2</v>
      </c>
      <c r="Q242">
        <f ca="1">INDIRECT("Statistic!R"&amp;COUNTA(Statistic!$A:$A)-ROW()+1&amp;"C"&amp;COLUMN(),FALSE)</f>
        <v>2</v>
      </c>
      <c r="R242">
        <f ca="1">INDIRECT("Statistic!R"&amp;COUNTA(Statistic!$A:$A)-ROW()+1&amp;"C"&amp;COLUMN(),FALSE)</f>
        <v>3</v>
      </c>
      <c r="S242">
        <f ca="1">INDIRECT("Statistic!R"&amp;COUNTA(Statistic!$A:$A)-ROW()+1&amp;"C"&amp;COLUMN(),FALSE)</f>
        <v>19</v>
      </c>
      <c r="T242">
        <f ca="1">INDIRECT("Statistic!R"&amp;COUNTA(Statistic!$A:$A)-ROW()+1&amp;"C"&amp;COLUMN(),FALSE)</f>
        <v>46</v>
      </c>
      <c r="U242">
        <f ca="1">INDIRECT("Statistic!R"&amp;COUNTA(Statistic!$A:$A)-ROW()+1&amp;"C"&amp;COLUMN(),FALSE)</f>
        <v>47</v>
      </c>
      <c r="V242">
        <f ca="1">INDIRECT("Statistic!R"&amp;COUNTA(Statistic!$A:$A)-ROW()+1&amp;"C"&amp;COLUMN(),FALSE)</f>
        <v>8</v>
      </c>
      <c r="W242">
        <f ca="1">INDIRECT("Statistic!R"&amp;COUNTA(Statistic!$A:$A)-ROW()+1&amp;"C"&amp;COLUMN(),FALSE)</f>
        <v>4</v>
      </c>
    </row>
    <row r="243" spans="1:23" x14ac:dyDescent="0.25">
      <c r="A243" s="9">
        <f ca="1">INDIRECT("Statistic!R"&amp;COUNTA(Statistic!$A:$A)-ROW()+1&amp;"C"&amp;COLUMN(),FALSE)</f>
        <v>39829</v>
      </c>
      <c r="B243" s="10">
        <f ca="1">INDIRECT("Statistic!R"&amp;COUNTA(Statistic!$A:$A)-ROW()+1&amp;"C"&amp;COLUMN(),FALSE)</f>
        <v>1.9299610894941636E-2</v>
      </c>
      <c r="C243" s="10">
        <f ca="1">INDIRECT("Statistic!R"&amp;COUNTA(Statistic!$A:$A)-ROW()+1&amp;"C"&amp;COLUMN(),FALSE)</f>
        <v>1.0598480637391144E-2</v>
      </c>
      <c r="D243" s="10">
        <f ca="1">INDIRECT("Statistic!R"&amp;COUNTA(Statistic!$A:$A)-ROW()+1&amp;"C"&amp;COLUMN(),FALSE)</f>
        <v>8.1526774133778028E-4</v>
      </c>
      <c r="E243" s="10">
        <f ca="1">INDIRECT("Statistic!R"&amp;COUNTA(Statistic!$A:$A)-ROW()+1&amp;"C"&amp;COLUMN(),FALSE)</f>
        <v>1.1313977850942831E-2</v>
      </c>
      <c r="F243" s="10">
        <f ca="1">INDIRECT("Statistic!R"&amp;COUNTA(Statistic!$A:$A)-ROW()+1&amp;"C"&amp;COLUMN(),FALSE)</f>
        <v>1.3544561793589031E-2</v>
      </c>
      <c r="G243" s="10">
        <f ca="1">INDIRECT("Statistic!R"&amp;COUNTA(Statistic!$A:$A)-ROW()+1&amp;"C"&amp;COLUMN(),FALSE)</f>
        <v>0.10483138780804149</v>
      </c>
      <c r="H243" s="10">
        <f ca="1">INDIRECT("Statistic!R"&amp;COUNTA(Statistic!$A:$A)-ROW()+1&amp;"C"&amp;COLUMN(),FALSE)</f>
        <v>4.3491904104430774E-2</v>
      </c>
      <c r="I243" s="10">
        <f ca="1">INDIRECT("Statistic!R"&amp;COUNTA(Statistic!$A:$A)-ROW()+1&amp;"C"&amp;COLUMN(),FALSE)</f>
        <v>5.5571898918202425E-2</v>
      </c>
      <c r="J243" s="10">
        <f ca="1">INDIRECT("Statistic!R"&amp;COUNTA(Statistic!$A:$A)-ROW()+1&amp;"C"&amp;COLUMN(),FALSE)</f>
        <v>2.0233463035019456E-2</v>
      </c>
      <c r="K243" s="10">
        <f ca="1">INDIRECT("Statistic!R"&amp;COUNTA(Statistic!$A:$A)-ROW()+1&amp;"C"&amp;COLUMN(),FALSE)</f>
        <v>8.1526774133778028E-4</v>
      </c>
      <c r="L243" s="10">
        <f ca="1">INDIRECT("Statistic!R"&amp;COUNTA(Statistic!$A:$A)-ROW()+1&amp;"C"&amp;COLUMN(),FALSE)</f>
        <v>1.0452174796885459E-2</v>
      </c>
      <c r="M243" s="10">
        <f ca="1">INDIRECT("Statistic!R"&amp;COUNTA(Statistic!$A:$A)-ROW()+1&amp;"C"&amp;COLUMN(),FALSE)</f>
        <v>0.14832329191247226</v>
      </c>
      <c r="N243" s="10">
        <f ca="1">INDIRECT("Statistic!R"&amp;COUNTA(Statistic!$A:$A)-ROW()+1&amp;"C"&amp;COLUMN(),FALSE)</f>
        <v>0.10483138780804149</v>
      </c>
      <c r="O243" s="10">
        <f ca="1">INDIRECT("Statistic!R"&amp;COUNTA(Statistic!$A:$A)-ROW()+1&amp;"C"&amp;COLUMN(),FALSE)</f>
        <v>0</v>
      </c>
      <c r="P243" s="10">
        <f ca="1">INDIRECT("Statistic!R"&amp;COUNTA(Statistic!$A:$A)-ROW()+1&amp;"C"&amp;COLUMN(),FALSE)</f>
        <v>4.8358104546941803E-2</v>
      </c>
      <c r="Q243">
        <f ca="1">INDIRECT("Statistic!R"&amp;COUNTA(Statistic!$A:$A)-ROW()+1&amp;"C"&amp;COLUMN(),FALSE)</f>
        <v>3</v>
      </c>
      <c r="R243">
        <f ca="1">INDIRECT("Statistic!R"&amp;COUNTA(Statistic!$A:$A)-ROW()+1&amp;"C"&amp;COLUMN(),FALSE)</f>
        <v>30</v>
      </c>
      <c r="S243">
        <f ca="1">INDIRECT("Statistic!R"&amp;COUNTA(Statistic!$A:$A)-ROW()+1&amp;"C"&amp;COLUMN(),FALSE)</f>
        <v>50</v>
      </c>
      <c r="T243">
        <f ca="1">INDIRECT("Statistic!R"&amp;COUNTA(Statistic!$A:$A)-ROW()+1&amp;"C"&amp;COLUMN(),FALSE)</f>
        <v>24</v>
      </c>
      <c r="U243">
        <f ca="1">INDIRECT("Statistic!R"&amp;COUNTA(Statistic!$A:$A)-ROW()+1&amp;"C"&amp;COLUMN(),FALSE)</f>
        <v>15</v>
      </c>
      <c r="V243">
        <f ca="1">INDIRECT("Statistic!R"&amp;COUNTA(Statistic!$A:$A)-ROW()+1&amp;"C"&amp;COLUMN(),FALSE)</f>
        <v>1</v>
      </c>
      <c r="W243">
        <f ca="1">INDIRECT("Statistic!R"&amp;COUNTA(Statistic!$A:$A)-ROW()+1&amp;"C"&amp;COLUMN(),FALSE)</f>
        <v>7</v>
      </c>
    </row>
    <row r="244" spans="1:23" x14ac:dyDescent="0.25">
      <c r="A244" s="9">
        <f ca="1">INDIRECT("Statistic!R"&amp;COUNTA(Statistic!$A:$A)-ROW()+1&amp;"C"&amp;COLUMN(),FALSE)</f>
        <v>39836</v>
      </c>
      <c r="B244" s="10">
        <f ca="1">INDIRECT("Statistic!R"&amp;COUNTA(Statistic!$A:$A)-ROW()+1&amp;"C"&amp;COLUMN(),FALSE)</f>
        <v>1.5503875968992248E-2</v>
      </c>
      <c r="C244" s="10">
        <f ca="1">INDIRECT("Statistic!R"&amp;COUNTA(Statistic!$A:$A)-ROW()+1&amp;"C"&amp;COLUMN(),FALSE)</f>
        <v>1.0607915136678907E-2</v>
      </c>
      <c r="D244" s="10">
        <f ca="1">INDIRECT("Statistic!R"&amp;COUNTA(Statistic!$A:$A)-ROW()+1&amp;"C"&amp;COLUMN(),FALSE)</f>
        <v>4.8300536672629697E-3</v>
      </c>
      <c r="E244" s="10">
        <f ca="1">INDIRECT("Statistic!R"&amp;COUNTA(Statistic!$A:$A)-ROW()+1&amp;"C"&amp;COLUMN(),FALSE)</f>
        <v>4.8449612403100775E-3</v>
      </c>
      <c r="F244" s="10">
        <f ca="1">INDIRECT("Statistic!R"&amp;COUNTA(Statistic!$A:$A)-ROW()+1&amp;"C"&amp;COLUMN(),FALSE)</f>
        <v>4.0195233993683601E-3</v>
      </c>
      <c r="G244" s="10">
        <f ca="1">INDIRECT("Statistic!R"&amp;COUNTA(Statistic!$A:$A)-ROW()+1&amp;"C"&amp;COLUMN(),FALSE)</f>
        <v>6.7264211886304909E-2</v>
      </c>
      <c r="H244" s="10">
        <f ca="1">INDIRECT("Statistic!R"&amp;COUNTA(Statistic!$A:$A)-ROW()+1&amp;"C"&amp;COLUMN(),FALSE)</f>
        <v>8.8766611295681072E-2</v>
      </c>
      <c r="I244" s="10">
        <f ca="1">INDIRECT("Statistic!R"&amp;COUNTA(Statistic!$A:$A)-ROW()+1&amp;"C"&amp;COLUMN(),FALSE)</f>
        <v>3.9806329412612564E-2</v>
      </c>
      <c r="J244" s="10">
        <f ca="1">INDIRECT("Statistic!R"&amp;COUNTA(Statistic!$A:$A)-ROW()+1&amp;"C"&amp;COLUMN(),FALSE)</f>
        <v>2.0805201300325083E-2</v>
      </c>
      <c r="K244" s="10">
        <f ca="1">INDIRECT("Statistic!R"&amp;COUNTA(Statistic!$A:$A)-ROW()+1&amp;"C"&amp;COLUMN(),FALSE)</f>
        <v>8.1042988019732203E-4</v>
      </c>
      <c r="L244" s="10">
        <f ca="1">INDIRECT("Statistic!R"&amp;COUNTA(Statistic!$A:$A)-ROW()+1&amp;"C"&amp;COLUMN(),FALSE)</f>
        <v>1.0493081432451749E-2</v>
      </c>
      <c r="M244" s="10">
        <f ca="1">INDIRECT("Statistic!R"&amp;COUNTA(Statistic!$A:$A)-ROW()+1&amp;"C"&amp;COLUMN(),FALSE)</f>
        <v>0.15603082318198597</v>
      </c>
      <c r="N244" s="10">
        <f ca="1">INDIRECT("Statistic!R"&amp;COUNTA(Statistic!$A:$A)-ROW()+1&amp;"C"&amp;COLUMN(),FALSE)</f>
        <v>9.2944154405948429E-2</v>
      </c>
      <c r="O244" s="10">
        <f ca="1">INDIRECT("Statistic!R"&amp;COUNTA(Statistic!$A:$A)-ROW()+1&amp;"C"&amp;COLUMN(),FALSE)</f>
        <v>0</v>
      </c>
      <c r="P244" s="10">
        <f ca="1">INDIRECT("Statistic!R"&amp;COUNTA(Statistic!$A:$A)-ROW()+1&amp;"C"&amp;COLUMN(),FALSE)</f>
        <v>4.5550236333101519E-2</v>
      </c>
      <c r="Q244">
        <f ca="1">INDIRECT("Statistic!R"&amp;COUNTA(Statistic!$A:$A)-ROW()+1&amp;"C"&amp;COLUMN(),FALSE)</f>
        <v>11</v>
      </c>
      <c r="R244">
        <f ca="1">INDIRECT("Statistic!R"&amp;COUNTA(Statistic!$A:$A)-ROW()+1&amp;"C"&amp;COLUMN(),FALSE)</f>
        <v>27</v>
      </c>
      <c r="S244">
        <f ca="1">INDIRECT("Statistic!R"&amp;COUNTA(Statistic!$A:$A)-ROW()+1&amp;"C"&amp;COLUMN(),FALSE)</f>
        <v>42</v>
      </c>
      <c r="T244">
        <f ca="1">INDIRECT("Statistic!R"&amp;COUNTA(Statistic!$A:$A)-ROW()+1&amp;"C"&amp;COLUMN(),FALSE)</f>
        <v>41</v>
      </c>
      <c r="U244">
        <f ca="1">INDIRECT("Statistic!R"&amp;COUNTA(Statistic!$A:$A)-ROW()+1&amp;"C"&amp;COLUMN(),FALSE)</f>
        <v>44</v>
      </c>
      <c r="V244">
        <f ca="1">INDIRECT("Statistic!R"&amp;COUNTA(Statistic!$A:$A)-ROW()+1&amp;"C"&amp;COLUMN(),FALSE)</f>
        <v>5</v>
      </c>
      <c r="W244">
        <f ca="1">INDIRECT("Statistic!R"&amp;COUNTA(Statistic!$A:$A)-ROW()+1&amp;"C"&amp;COLUMN(),FALSE)</f>
        <v>2</v>
      </c>
    </row>
    <row r="245" spans="1:23" x14ac:dyDescent="0.25">
      <c r="A245" s="9">
        <f ca="1">INDIRECT("Statistic!R"&amp;COUNTA(Statistic!$A:$A)-ROW()+1&amp;"C"&amp;COLUMN(),FALSE)</f>
        <v>39843</v>
      </c>
      <c r="B245" s="10">
        <f ca="1">INDIRECT("Statistic!R"&amp;COUNTA(Statistic!$A:$A)-ROW()+1&amp;"C"&amp;COLUMN(),FALSE)</f>
        <v>8.8209088209088207E-3</v>
      </c>
      <c r="C245" s="10">
        <f ca="1">INDIRECT("Statistic!R"&amp;COUNTA(Statistic!$A:$A)-ROW()+1&amp;"C"&amp;COLUMN(),FALSE)</f>
        <v>4.8048048048048046E-3</v>
      </c>
      <c r="D245" s="10">
        <f ca="1">INDIRECT("Statistic!R"&amp;COUNTA(Statistic!$A:$A)-ROW()+1&amp;"C"&amp;COLUMN(),FALSE)</f>
        <v>1.3752528038242326E-2</v>
      </c>
      <c r="E245" s="10">
        <f ca="1">INDIRECT("Statistic!R"&amp;COUNTA(Statistic!$A:$A)-ROW()+1&amp;"C"&amp;COLUMN(),FALSE)</f>
        <v>8.8635219070001669E-3</v>
      </c>
      <c r="F245" s="10">
        <f ca="1">INDIRECT("Statistic!R"&amp;COUNTA(Statistic!$A:$A)-ROW()+1&amp;"C"&amp;COLUMN(),FALSE)</f>
        <v>1.6848016848016849E-3</v>
      </c>
      <c r="G245" s="10">
        <f ca="1">INDIRECT("Statistic!R"&amp;COUNTA(Statistic!$A:$A)-ROW()+1&amp;"C"&amp;COLUMN(),FALSE)</f>
        <v>9.0258877144123034E-2</v>
      </c>
      <c r="H245" s="10">
        <f ca="1">INDIRECT("Statistic!R"&amp;COUNTA(Statistic!$A:$A)-ROW()+1&amp;"C"&amp;COLUMN(),FALSE)</f>
        <v>2.9465555781345253E-2</v>
      </c>
      <c r="I245" s="10">
        <f ca="1">INDIRECT("Statistic!R"&amp;COUNTA(Statistic!$A:$A)-ROW()+1&amp;"C"&amp;COLUMN(),FALSE)</f>
        <v>3.7926565255757806E-2</v>
      </c>
      <c r="J245" s="10">
        <f ca="1">INDIRECT("Statistic!R"&amp;COUNTA(Statistic!$A:$A)-ROW()+1&amp;"C"&amp;COLUMN(),FALSE)</f>
        <v>2.0724872337775563E-2</v>
      </c>
      <c r="K245" s="10">
        <f ca="1">INDIRECT("Statistic!R"&amp;COUNTA(Statistic!$A:$A)-ROW()+1&amp;"C"&amp;COLUMN(),FALSE)</f>
        <v>8.1081081081081088E-4</v>
      </c>
      <c r="L245" s="10">
        <f ca="1">INDIRECT("Statistic!R"&amp;COUNTA(Statistic!$A:$A)-ROW()+1&amp;"C"&amp;COLUMN(),FALSE)</f>
        <v>1.0636762171204456E-2</v>
      </c>
      <c r="M245" s="10">
        <f ca="1">INDIRECT("Statistic!R"&amp;COUNTA(Statistic!$A:$A)-ROW()+1&amp;"C"&amp;COLUMN(),FALSE)</f>
        <v>0.11972443292546829</v>
      </c>
      <c r="N245" s="10">
        <f ca="1">INDIRECT("Statistic!R"&amp;COUNTA(Statistic!$A:$A)-ROW()+1&amp;"C"&amp;COLUMN(),FALSE)</f>
        <v>9.4555196596012928E-2</v>
      </c>
      <c r="O245" s="10">
        <f ca="1">INDIRECT("Statistic!R"&amp;COUNTA(Statistic!$A:$A)-ROW()+1&amp;"C"&amp;COLUMN(),FALSE)</f>
        <v>0</v>
      </c>
      <c r="P245" s="10">
        <f ca="1">INDIRECT("Statistic!R"&amp;COUNTA(Statistic!$A:$A)-ROW()+1&amp;"C"&amp;COLUMN(),FALSE)</f>
        <v>4.3553513047045696E-2</v>
      </c>
      <c r="Q245">
        <f ca="1">INDIRECT("Statistic!R"&amp;COUNTA(Statistic!$A:$A)-ROW()+1&amp;"C"&amp;COLUMN(),FALSE)</f>
        <v>32</v>
      </c>
      <c r="R245">
        <f ca="1">INDIRECT("Statistic!R"&amp;COUNTA(Statistic!$A:$A)-ROW()+1&amp;"C"&amp;COLUMN(),FALSE)</f>
        <v>40</v>
      </c>
      <c r="S245">
        <f ca="1">INDIRECT("Statistic!R"&amp;COUNTA(Statistic!$A:$A)-ROW()+1&amp;"C"&amp;COLUMN(),FALSE)</f>
        <v>16</v>
      </c>
      <c r="T245">
        <f ca="1">INDIRECT("Statistic!R"&amp;COUNTA(Statistic!$A:$A)-ROW()+1&amp;"C"&amp;COLUMN(),FALSE)</f>
        <v>31</v>
      </c>
      <c r="U245">
        <f ca="1">INDIRECT("Statistic!R"&amp;COUNTA(Statistic!$A:$A)-ROW()+1&amp;"C"&amp;COLUMN(),FALSE)</f>
        <v>48</v>
      </c>
      <c r="V245">
        <f ca="1">INDIRECT("Statistic!R"&amp;COUNTA(Statistic!$A:$A)-ROW()+1&amp;"C"&amp;COLUMN(),FALSE)</f>
        <v>2</v>
      </c>
      <c r="W245">
        <f ca="1">INDIRECT("Statistic!R"&amp;COUNTA(Statistic!$A:$A)-ROW()+1&amp;"C"&amp;COLUMN(),FALSE)</f>
        <v>8</v>
      </c>
    </row>
    <row r="246" spans="1:23" x14ac:dyDescent="0.25">
      <c r="A246" s="9">
        <f ca="1">INDIRECT("Statistic!R"&amp;COUNTA(Statistic!$A:$A)-ROW()+1&amp;"C"&amp;COLUMN(),FALSE)</f>
        <v>39850</v>
      </c>
      <c r="B246" s="10">
        <f ca="1">INDIRECT("Statistic!R"&amp;COUNTA(Statistic!$A:$A)-ROW()+1&amp;"C"&amp;COLUMN(),FALSE)</f>
        <v>1.3579881656804734E-2</v>
      </c>
      <c r="C246" s="10">
        <f ca="1">INDIRECT("Statistic!R"&amp;COUNTA(Statistic!$A:$A)-ROW()+1&amp;"C"&amp;COLUMN(),FALSE)</f>
        <v>1.2145748987854251E-2</v>
      </c>
      <c r="D246" s="10">
        <f ca="1">INDIRECT("Statistic!R"&amp;COUNTA(Statistic!$A:$A)-ROW()+1&amp;"C"&amp;COLUMN(),FALSE)</f>
        <v>6.4335664335664336E-3</v>
      </c>
      <c r="E246" s="10">
        <f ca="1">INDIRECT("Statistic!R"&amp;COUNTA(Statistic!$A:$A)-ROW()+1&amp;"C"&amp;COLUMN(),FALSE)</f>
        <v>3.988603988603988E-3</v>
      </c>
      <c r="F246" s="10">
        <f ca="1">INDIRECT("Statistic!R"&amp;COUNTA(Statistic!$A:$A)-ROW()+1&amp;"C"&amp;COLUMN(),FALSE)</f>
        <v>3.2000000000000002E-3</v>
      </c>
      <c r="G246" s="10">
        <f ca="1">INDIRECT("Statistic!R"&amp;COUNTA(Statistic!$A:$A)-ROW()+1&amp;"C"&amp;COLUMN(),FALSE)</f>
        <v>7.4274905422446413E-2</v>
      </c>
      <c r="H246" s="10">
        <f ca="1">INDIRECT("Statistic!R"&amp;COUNTA(Statistic!$A:$A)-ROW()+1&amp;"C"&amp;COLUMN(),FALSE)</f>
        <v>3.3219602977667489E-2</v>
      </c>
      <c r="I246" s="10">
        <f ca="1">INDIRECT("Statistic!R"&amp;COUNTA(Statistic!$A:$A)-ROW()+1&amp;"C"&amp;COLUMN(),FALSE)</f>
        <v>3.9347801066829412E-2</v>
      </c>
      <c r="J246" s="10">
        <f ca="1">INDIRECT("Statistic!R"&amp;COUNTA(Statistic!$A:$A)-ROW()+1&amp;"C"&amp;COLUMN(),FALSE)</f>
        <v>2.0645161290322581E-2</v>
      </c>
      <c r="K246" s="10">
        <f ca="1">INDIRECT("Statistic!R"&amp;COUNTA(Statistic!$A:$A)-ROW()+1&amp;"C"&amp;COLUMN(),FALSE)</f>
        <v>8.3333333333333328E-4</v>
      </c>
      <c r="L246" s="10">
        <f ca="1">INDIRECT("Statistic!R"&amp;COUNTA(Statistic!$A:$A)-ROW()+1&amp;"C"&amp;COLUMN(),FALSE)</f>
        <v>1.0863622927206152E-2</v>
      </c>
      <c r="M246" s="10">
        <f ca="1">INDIRECT("Statistic!R"&amp;COUNTA(Statistic!$A:$A)-ROW()+1&amp;"C"&amp;COLUMN(),FALSE)</f>
        <v>0.1074945084001139</v>
      </c>
      <c r="N246" s="10">
        <f ca="1">INDIRECT("Statistic!R"&amp;COUNTA(Statistic!$A:$A)-ROW()+1&amp;"C"&amp;COLUMN(),FALSE)</f>
        <v>9.4191522762951341E-2</v>
      </c>
      <c r="O246" s="10">
        <f ca="1">INDIRECT("Statistic!R"&amp;COUNTA(Statistic!$A:$A)-ROW()+1&amp;"C"&amp;COLUMN(),FALSE)</f>
        <v>0</v>
      </c>
      <c r="P246" s="10">
        <f ca="1">INDIRECT("Statistic!R"&amp;COUNTA(Statistic!$A:$A)-ROW()+1&amp;"C"&amp;COLUMN(),FALSE)</f>
        <v>4.6975008469406797E-2</v>
      </c>
      <c r="Q246">
        <f ca="1">INDIRECT("Statistic!R"&amp;COUNTA(Statistic!$A:$A)-ROW()+1&amp;"C"&amp;COLUMN(),FALSE)</f>
        <v>19</v>
      </c>
      <c r="R246">
        <f ca="1">INDIRECT("Statistic!R"&amp;COUNTA(Statistic!$A:$A)-ROW()+1&amp;"C"&amp;COLUMN(),FALSE)</f>
        <v>25</v>
      </c>
      <c r="S246">
        <f ca="1">INDIRECT("Statistic!R"&amp;COUNTA(Statistic!$A:$A)-ROW()+1&amp;"C"&amp;COLUMN(),FALSE)</f>
        <v>36</v>
      </c>
      <c r="T246">
        <f ca="1">INDIRECT("Statistic!R"&amp;COUNTA(Statistic!$A:$A)-ROW()+1&amp;"C"&amp;COLUMN(),FALSE)</f>
        <v>41</v>
      </c>
      <c r="U246">
        <f ca="1">INDIRECT("Statistic!R"&amp;COUNTA(Statistic!$A:$A)-ROW()+1&amp;"C"&amp;COLUMN(),FALSE)</f>
        <v>44</v>
      </c>
      <c r="V246">
        <f ca="1">INDIRECT("Statistic!R"&amp;COUNTA(Statistic!$A:$A)-ROW()+1&amp;"C"&amp;COLUMN(),FALSE)</f>
        <v>4</v>
      </c>
      <c r="W246">
        <f ca="1">INDIRECT("Statistic!R"&amp;COUNTA(Statistic!$A:$A)-ROW()+1&amp;"C"&amp;COLUMN(),FALSE)</f>
        <v>8</v>
      </c>
    </row>
    <row r="247" spans="1:23" x14ac:dyDescent="0.25">
      <c r="A247" s="9">
        <f ca="1">INDIRECT("Statistic!R"&amp;COUNTA(Statistic!$A:$A)-ROW()+1&amp;"C"&amp;COLUMN(),FALSE)</f>
        <v>39857</v>
      </c>
      <c r="B247" s="10">
        <f ca="1">INDIRECT("Statistic!R"&amp;COUNTA(Statistic!$A:$A)-ROW()+1&amp;"C"&amp;COLUMN(),FALSE)</f>
        <v>4.8066875653082547E-3</v>
      </c>
      <c r="C247" s="10">
        <f ca="1">INDIRECT("Statistic!R"&amp;COUNTA(Statistic!$A:$A)-ROW()+1&amp;"C"&amp;COLUMN(),FALSE)</f>
        <v>4.0229885057471264E-3</v>
      </c>
      <c r="D247" s="10">
        <f ca="1">INDIRECT("Statistic!R"&amp;COUNTA(Statistic!$A:$A)-ROW()+1&amp;"C"&amp;COLUMN(),FALSE)</f>
        <v>3.1746031746031746E-3</v>
      </c>
      <c r="E247" s="10">
        <f ca="1">INDIRECT("Statistic!R"&amp;COUNTA(Statistic!$A:$A)-ROW()+1&amp;"C"&amp;COLUMN(),FALSE)</f>
        <v>2.3872679045092841E-3</v>
      </c>
      <c r="F247" s="10">
        <f ca="1">INDIRECT("Statistic!R"&amp;COUNTA(Statistic!$A:$A)-ROW()+1&amp;"C"&amp;COLUMN(),FALSE)</f>
        <v>8.8305053822295195E-3</v>
      </c>
      <c r="G247" s="10">
        <f ca="1">INDIRECT("Statistic!R"&amp;COUNTA(Statistic!$A:$A)-ROW()+1&amp;"C"&amp;COLUMN(),FALSE)</f>
        <v>9.1467493766344332E-2</v>
      </c>
      <c r="H247" s="10">
        <f ca="1">INDIRECT("Statistic!R"&amp;COUNTA(Statistic!$A:$A)-ROW()+1&amp;"C"&amp;COLUMN(),FALSE)</f>
        <v>4.3005708030338576E-2</v>
      </c>
      <c r="I247" s="10">
        <f ca="1">INDIRECT("Statistic!R"&amp;COUNTA(Statistic!$A:$A)-ROW()+1&amp;"C"&amp;COLUMN(),FALSE)</f>
        <v>2.3222052532397359E-2</v>
      </c>
      <c r="J247" s="10">
        <f ca="1">INDIRECT("Statistic!R"&amp;COUNTA(Statistic!$A:$A)-ROW()+1&amp;"C"&amp;COLUMN(),FALSE)</f>
        <v>2.1357063403781979E-2</v>
      </c>
      <c r="K247" s="10">
        <f ca="1">INDIRECT("Statistic!R"&amp;COUNTA(Statistic!$A:$A)-ROW()+1&amp;"C"&amp;COLUMN(),FALSE)</f>
        <v>8.045977011494253E-4</v>
      </c>
      <c r="L247" s="10">
        <f ca="1">INDIRECT("Statistic!R"&amp;COUNTA(Statistic!$A:$A)-ROW()+1&amp;"C"&amp;COLUMN(),FALSE)</f>
        <v>1.1119383832280245E-2</v>
      </c>
      <c r="M247" s="10">
        <f ca="1">INDIRECT("Statistic!R"&amp;COUNTA(Statistic!$A:$A)-ROW()+1&amp;"C"&amp;COLUMN(),FALSE)</f>
        <v>0.1344732017966829</v>
      </c>
      <c r="N247" s="10">
        <f ca="1">INDIRECT("Statistic!R"&amp;COUNTA(Statistic!$A:$A)-ROW()+1&amp;"C"&amp;COLUMN(),FALSE)</f>
        <v>9.9357101110461726E-2</v>
      </c>
      <c r="O247" s="10">
        <f ca="1">INDIRECT("Statistic!R"&amp;COUNTA(Statistic!$A:$A)-ROW()+1&amp;"C"&amp;COLUMN(),FALSE)</f>
        <v>0</v>
      </c>
      <c r="P247" s="10">
        <f ca="1">INDIRECT("Statistic!R"&amp;COUNTA(Statistic!$A:$A)-ROW()+1&amp;"C"&amp;COLUMN(),FALSE)</f>
        <v>4.9069532948432137E-2</v>
      </c>
      <c r="Q247">
        <f ca="1">INDIRECT("Statistic!R"&amp;COUNTA(Statistic!$A:$A)-ROW()+1&amp;"C"&amp;COLUMN(),FALSE)</f>
        <v>37</v>
      </c>
      <c r="R247">
        <f ca="1">INDIRECT("Statistic!R"&amp;COUNTA(Statistic!$A:$A)-ROW()+1&amp;"C"&amp;COLUMN(),FALSE)</f>
        <v>40</v>
      </c>
      <c r="S247">
        <f ca="1">INDIRECT("Statistic!R"&amp;COUNTA(Statistic!$A:$A)-ROW()+1&amp;"C"&amp;COLUMN(),FALSE)</f>
        <v>44</v>
      </c>
      <c r="T247">
        <f ca="1">INDIRECT("Statistic!R"&amp;COUNTA(Statistic!$A:$A)-ROW()+1&amp;"C"&amp;COLUMN(),FALSE)</f>
        <v>47</v>
      </c>
      <c r="U247">
        <f ca="1">INDIRECT("Statistic!R"&amp;COUNTA(Statistic!$A:$A)-ROW()+1&amp;"C"&amp;COLUMN(),FALSE)</f>
        <v>32</v>
      </c>
      <c r="V247">
        <f ca="1">INDIRECT("Statistic!R"&amp;COUNTA(Statistic!$A:$A)-ROW()+1&amp;"C"&amp;COLUMN(),FALSE)</f>
        <v>3</v>
      </c>
      <c r="W247">
        <f ca="1">INDIRECT("Statistic!R"&amp;COUNTA(Statistic!$A:$A)-ROW()+1&amp;"C"&amp;COLUMN(),FALSE)</f>
        <v>7</v>
      </c>
    </row>
    <row r="248" spans="1:23" x14ac:dyDescent="0.25">
      <c r="A248" s="9">
        <f ca="1">INDIRECT("Statistic!R"&amp;COUNTA(Statistic!$A:$A)-ROW()+1&amp;"C"&amp;COLUMN(),FALSE)</f>
        <v>39864</v>
      </c>
      <c r="B248" s="10">
        <f ca="1">INDIRECT("Statistic!R"&amp;COUNTA(Statistic!$A:$A)-ROW()+1&amp;"C"&amp;COLUMN(),FALSE)</f>
        <v>1.6603053435114503E-2</v>
      </c>
      <c r="C248" s="10">
        <f ca="1">INDIRECT("Statistic!R"&amp;COUNTA(Statistic!$A:$A)-ROW()+1&amp;"C"&amp;COLUMN(),FALSE)</f>
        <v>2.1275547894607238E-2</v>
      </c>
      <c r="D248" s="10">
        <f ca="1">INDIRECT("Statistic!R"&amp;COUNTA(Statistic!$A:$A)-ROW()+1&amp;"C"&amp;COLUMN(),FALSE)</f>
        <v>1.2824427480916032E-2</v>
      </c>
      <c r="E248" s="10">
        <f ca="1">INDIRECT("Statistic!R"&amp;COUNTA(Statistic!$A:$A)-ROW()+1&amp;"C"&amp;COLUMN(),FALSE)</f>
        <v>1.8952355883127138E-2</v>
      </c>
      <c r="F248" s="10">
        <f ca="1">INDIRECT("Statistic!R"&amp;COUNTA(Statistic!$A:$A)-ROW()+1&amp;"C"&amp;COLUMN(),FALSE)</f>
        <v>5.5863983344899377E-3</v>
      </c>
      <c r="G248" s="10">
        <f ca="1">INDIRECT("Statistic!R"&amp;COUNTA(Statistic!$A:$A)-ROW()+1&amp;"C"&amp;COLUMN(),FALSE)</f>
        <v>2.7135019083969467E-2</v>
      </c>
      <c r="H248" s="10">
        <f ca="1">INDIRECT("Statistic!R"&amp;COUNTA(Statistic!$A:$A)-ROW()+1&amp;"C"&amp;COLUMN(),FALSE)</f>
        <v>1.9465648854961833E-2</v>
      </c>
      <c r="I248" s="10">
        <f ca="1">INDIRECT("Statistic!R"&amp;COUNTA(Statistic!$A:$A)-ROW()+1&amp;"C"&amp;COLUMN(),FALSE)</f>
        <v>7.5241783028254863E-2</v>
      </c>
      <c r="J248" s="10">
        <f ca="1">INDIRECT("Statistic!R"&amp;COUNTA(Statistic!$A:$A)-ROW()+1&amp;"C"&amp;COLUMN(),FALSE)</f>
        <v>2.1871116634120363E-2</v>
      </c>
      <c r="K248" s="10">
        <f ca="1">INDIRECT("Statistic!R"&amp;COUNTA(Statistic!$A:$A)-ROW()+1&amp;"C"&amp;COLUMN(),FALSE)</f>
        <v>8.01526717557252E-4</v>
      </c>
      <c r="L248" s="10">
        <f ca="1">INDIRECT("Statistic!R"&amp;COUNTA(Statistic!$A:$A)-ROW()+1&amp;"C"&amp;COLUMN(),FALSE)</f>
        <v>1.1881282714967835E-2</v>
      </c>
      <c r="M248" s="10">
        <f ca="1">INDIRECT("Statistic!R"&amp;COUNTA(Statistic!$A:$A)-ROW()+1&amp;"C"&amp;COLUMN(),FALSE)</f>
        <v>4.6600667938931299E-2</v>
      </c>
      <c r="N248" s="10">
        <f ca="1">INDIRECT("Statistic!R"&amp;COUNTA(Statistic!$A:$A)-ROW()+1&amp;"C"&amp;COLUMN(),FALSE)</f>
        <v>0.10091861819122784</v>
      </c>
      <c r="O248" s="10">
        <f ca="1">INDIRECT("Statistic!R"&amp;COUNTA(Statistic!$A:$A)-ROW()+1&amp;"C"&amp;COLUMN(),FALSE)</f>
        <v>0</v>
      </c>
      <c r="P248" s="10">
        <f ca="1">INDIRECT("Statistic!R"&amp;COUNTA(Statistic!$A:$A)-ROW()+1&amp;"C"&amp;COLUMN(),FALSE)</f>
        <v>4.709929484073707E-2</v>
      </c>
      <c r="Q248">
        <f ca="1">INDIRECT("Statistic!R"&amp;COUNTA(Statistic!$A:$A)-ROW()+1&amp;"C"&amp;COLUMN(),FALSE)</f>
        <v>16</v>
      </c>
      <c r="R248">
        <f ca="1">INDIRECT("Statistic!R"&amp;COUNTA(Statistic!$A:$A)-ROW()+1&amp;"C"&amp;COLUMN(),FALSE)</f>
        <v>2</v>
      </c>
      <c r="S248">
        <f ca="1">INDIRECT("Statistic!R"&amp;COUNTA(Statistic!$A:$A)-ROW()+1&amp;"C"&amp;COLUMN(),FALSE)</f>
        <v>25</v>
      </c>
      <c r="T248">
        <f ca="1">INDIRECT("Statistic!R"&amp;COUNTA(Statistic!$A:$A)-ROW()+1&amp;"C"&amp;COLUMN(),FALSE)</f>
        <v>6</v>
      </c>
      <c r="U248">
        <f ca="1">INDIRECT("Statistic!R"&amp;COUNTA(Statistic!$A:$A)-ROW()+1&amp;"C"&amp;COLUMN(),FALSE)</f>
        <v>37</v>
      </c>
      <c r="V248">
        <f ca="1">INDIRECT("Statistic!R"&amp;COUNTA(Statistic!$A:$A)-ROW()+1&amp;"C"&amp;COLUMN(),FALSE)</f>
        <v>8</v>
      </c>
      <c r="W248">
        <f ca="1">INDIRECT("Statistic!R"&amp;COUNTA(Statistic!$A:$A)-ROW()+1&amp;"C"&amp;COLUMN(),FALSE)</f>
        <v>9</v>
      </c>
    </row>
    <row r="249" spans="1:23" x14ac:dyDescent="0.25">
      <c r="A249" s="9">
        <f ca="1">INDIRECT("Statistic!R"&amp;COUNTA(Statistic!$A:$A)-ROW()+1&amp;"C"&amp;COLUMN(),FALSE)</f>
        <v>39871</v>
      </c>
      <c r="B249" s="10">
        <f ca="1">INDIRECT("Statistic!R"&amp;COUNTA(Statistic!$A:$A)-ROW()+1&amp;"C"&amp;COLUMN(),FALSE)</f>
        <v>1.6663911390312449E-2</v>
      </c>
      <c r="C249" s="10">
        <f ca="1">INDIRECT("Statistic!R"&amp;COUNTA(Statistic!$A:$A)-ROW()+1&amp;"C"&amp;COLUMN(),FALSE)</f>
        <v>3.9333945194703034E-3</v>
      </c>
      <c r="D249" s="10">
        <f ca="1">INDIRECT("Statistic!R"&amp;COUNTA(Statistic!$A:$A)-ROW()+1&amp;"C"&amp;COLUMN(),FALSE)</f>
        <v>1.5656452695146501E-2</v>
      </c>
      <c r="E249" s="10">
        <f ca="1">INDIRECT("Statistic!R"&amp;COUNTA(Statistic!$A:$A)-ROW()+1&amp;"C"&amp;COLUMN(),FALSE)</f>
        <v>1.2617941135051399E-2</v>
      </c>
      <c r="F249" s="10">
        <f ca="1">INDIRECT("Statistic!R"&amp;COUNTA(Statistic!$A:$A)-ROW()+1&amp;"C"&amp;COLUMN(),FALSE)</f>
        <v>1.7327539380771317E-2</v>
      </c>
      <c r="G249" s="10">
        <f ca="1">INDIRECT("Statistic!R"&amp;COUNTA(Statistic!$A:$A)-ROW()+1&amp;"C"&amp;COLUMN(),FALSE)</f>
        <v>0.10235982859557004</v>
      </c>
      <c r="H249" s="10">
        <f ca="1">INDIRECT("Statistic!R"&amp;COUNTA(Statistic!$A:$A)-ROW()+1&amp;"C"&amp;COLUMN(),FALSE)</f>
        <v>9.3117094746643897E-2</v>
      </c>
      <c r="I249" s="10">
        <f ca="1">INDIRECT("Statistic!R"&amp;COUNTA(Statistic!$A:$A)-ROW()+1&amp;"C"&amp;COLUMN(),FALSE)</f>
        <v>6.6199239120751971E-2</v>
      </c>
      <c r="J249" s="10">
        <f ca="1">INDIRECT("Statistic!R"&amp;COUNTA(Statistic!$A:$A)-ROW()+1&amp;"C"&amp;COLUMN(),FALSE)</f>
        <v>2.2566097798213811E-2</v>
      </c>
      <c r="K249" s="10">
        <f ca="1">INDIRECT("Statistic!R"&amp;COUNTA(Statistic!$A:$A)-ROW()+1&amp;"C"&amp;COLUMN(),FALSE)</f>
        <v>1.3460950133298369E-3</v>
      </c>
      <c r="L249" s="10">
        <f ca="1">INDIRECT("Statistic!R"&amp;COUNTA(Statistic!$A:$A)-ROW()+1&amp;"C"&amp;COLUMN(),FALSE)</f>
        <v>1.1391929542130932E-2</v>
      </c>
      <c r="M249" s="10">
        <f ca="1">INDIRECT("Statistic!R"&amp;COUNTA(Statistic!$A:$A)-ROW()+1&amp;"C"&amp;COLUMN(),FALSE)</f>
        <v>0.19547692334221395</v>
      </c>
      <c r="N249" s="10">
        <f ca="1">INDIRECT("Statistic!R"&amp;COUNTA(Statistic!$A:$A)-ROW()+1&amp;"C"&amp;COLUMN(),FALSE)</f>
        <v>0.1024682606173874</v>
      </c>
      <c r="O249" s="10">
        <f ca="1">INDIRECT("Statistic!R"&amp;COUNTA(Statistic!$A:$A)-ROW()+1&amp;"C"&amp;COLUMN(),FALSE)</f>
        <v>0</v>
      </c>
      <c r="P249" s="10">
        <f ca="1">INDIRECT("Statistic!R"&amp;COUNTA(Statistic!$A:$A)-ROW()+1&amp;"C"&amp;COLUMN(),FALSE)</f>
        <v>5.2556547379199618E-2</v>
      </c>
      <c r="Q249">
        <f ca="1">INDIRECT("Statistic!R"&amp;COUNTA(Statistic!$A:$A)-ROW()+1&amp;"C"&amp;COLUMN(),FALSE)</f>
        <v>14</v>
      </c>
      <c r="R249">
        <f ca="1">INDIRECT("Statistic!R"&amp;COUNTA(Statistic!$A:$A)-ROW()+1&amp;"C"&amp;COLUMN(),FALSE)</f>
        <v>44</v>
      </c>
      <c r="S249">
        <f ca="1">INDIRECT("Statistic!R"&amp;COUNTA(Statistic!$A:$A)-ROW()+1&amp;"C"&amp;COLUMN(),FALSE)</f>
        <v>19</v>
      </c>
      <c r="T249">
        <f ca="1">INDIRECT("Statistic!R"&amp;COUNTA(Statistic!$A:$A)-ROW()+1&amp;"C"&amp;COLUMN(),FALSE)</f>
        <v>23</v>
      </c>
      <c r="U249">
        <f ca="1">INDIRECT("Statistic!R"&amp;COUNTA(Statistic!$A:$A)-ROW()+1&amp;"C"&amp;COLUMN(),FALSE)</f>
        <v>11</v>
      </c>
      <c r="V249">
        <f ca="1">INDIRECT("Statistic!R"&amp;COUNTA(Statistic!$A:$A)-ROW()+1&amp;"C"&amp;COLUMN(),FALSE)</f>
        <v>2</v>
      </c>
      <c r="W249">
        <f ca="1">INDIRECT("Statistic!R"&amp;COUNTA(Statistic!$A:$A)-ROW()+1&amp;"C"&amp;COLUMN(),FALSE)</f>
        <v>3</v>
      </c>
    </row>
    <row r="250" spans="1:23" x14ac:dyDescent="0.25">
      <c r="A250" s="9">
        <f ca="1">INDIRECT("Statistic!R"&amp;COUNTA(Statistic!$A:$A)-ROW()+1&amp;"C"&amp;COLUMN(),FALSE)</f>
        <v>39878</v>
      </c>
      <c r="B250" s="10">
        <f ca="1">INDIRECT("Statistic!R"&amp;COUNTA(Statistic!$A:$A)-ROW()+1&amp;"C"&amp;COLUMN(),FALSE)</f>
        <v>2.6819923371647508E-3</v>
      </c>
      <c r="C250" s="10">
        <f ca="1">INDIRECT("Statistic!R"&amp;COUNTA(Statistic!$A:$A)-ROW()+1&amp;"C"&amp;COLUMN(),FALSE)</f>
        <v>1.0296143250688707E-2</v>
      </c>
      <c r="D250" s="10">
        <f ca="1">INDIRECT("Statistic!R"&amp;COUNTA(Statistic!$A:$A)-ROW()+1&amp;"C"&amp;COLUMN(),FALSE)</f>
        <v>1.953125E-2</v>
      </c>
      <c r="E250" s="10">
        <f ca="1">INDIRECT("Statistic!R"&amp;COUNTA(Statistic!$A:$A)-ROW()+1&amp;"C"&amp;COLUMN(),FALSE)</f>
        <v>1.8831168831168831E-2</v>
      </c>
      <c r="F250" s="10">
        <f ca="1">INDIRECT("Statistic!R"&amp;COUNTA(Statistic!$A:$A)-ROW()+1&amp;"C"&amp;COLUMN(),FALSE)</f>
        <v>6.313131313131313E-3</v>
      </c>
      <c r="G250" s="10">
        <f ca="1">INDIRECT("Statistic!R"&amp;COUNTA(Statistic!$A:$A)-ROW()+1&amp;"C"&amp;COLUMN(),FALSE)</f>
        <v>7.3112073112073114E-2</v>
      </c>
      <c r="H250" s="10">
        <f ca="1">INDIRECT("Statistic!R"&amp;COUNTA(Statistic!$A:$A)-ROW()+1&amp;"C"&amp;COLUMN(),FALSE)</f>
        <v>2.3082386363636364E-2</v>
      </c>
      <c r="I250" s="10">
        <f ca="1">INDIRECT("Statistic!R"&amp;COUNTA(Statistic!$A:$A)-ROW()+1&amp;"C"&amp;COLUMN(),FALSE)</f>
        <v>5.7653685732153598E-2</v>
      </c>
      <c r="J250" s="10">
        <f ca="1">INDIRECT("Statistic!R"&amp;COUNTA(Statistic!$A:$A)-ROW()+1&amp;"C"&amp;COLUMN(),FALSE)</f>
        <v>2.4806201550387597E-2</v>
      </c>
      <c r="K250" s="10">
        <f ca="1">INDIRECT("Statistic!R"&amp;COUNTA(Statistic!$A:$A)-ROW()+1&amp;"C"&amp;COLUMN(),FALSE)</f>
        <v>1.5584415584415582E-3</v>
      </c>
      <c r="L250" s="10">
        <f ca="1">INDIRECT("Statistic!R"&amp;COUNTA(Statistic!$A:$A)-ROW()+1&amp;"C"&amp;COLUMN(),FALSE)</f>
        <v>1.0936659004471003E-2</v>
      </c>
      <c r="M250" s="10">
        <f ca="1">INDIRECT("Statistic!R"&amp;COUNTA(Statistic!$A:$A)-ROW()+1&amp;"C"&amp;COLUMN(),FALSE)</f>
        <v>9.6194459475709482E-2</v>
      </c>
      <c r="N250" s="10">
        <f ca="1">INDIRECT("Statistic!R"&amp;COUNTA(Statistic!$A:$A)-ROW()+1&amp;"C"&amp;COLUMN(),FALSE)</f>
        <v>0.10400616332819722</v>
      </c>
      <c r="O250" s="10">
        <f ca="1">INDIRECT("Statistic!R"&amp;COUNTA(Statistic!$A:$A)-ROW()+1&amp;"C"&amp;COLUMN(),FALSE)</f>
        <v>0</v>
      </c>
      <c r="P250" s="10">
        <f ca="1">INDIRECT("Statistic!R"&amp;COUNTA(Statistic!$A:$A)-ROW()+1&amp;"C"&amp;COLUMN(),FALSE)</f>
        <v>4.4478354432463757E-2</v>
      </c>
      <c r="Q250">
        <f ca="1">INDIRECT("Statistic!R"&amp;COUNTA(Statistic!$A:$A)-ROW()+1&amp;"C"&amp;COLUMN(),FALSE)</f>
        <v>45</v>
      </c>
      <c r="R250">
        <f ca="1">INDIRECT("Statistic!R"&amp;COUNTA(Statistic!$A:$A)-ROW()+1&amp;"C"&amp;COLUMN(),FALSE)</f>
        <v>26</v>
      </c>
      <c r="S250">
        <f ca="1">INDIRECT("Statistic!R"&amp;COUNTA(Statistic!$A:$A)-ROW()+1&amp;"C"&amp;COLUMN(),FALSE)</f>
        <v>5</v>
      </c>
      <c r="T250">
        <f ca="1">INDIRECT("Statistic!R"&amp;COUNTA(Statistic!$A:$A)-ROW()+1&amp;"C"&amp;COLUMN(),FALSE)</f>
        <v>8</v>
      </c>
      <c r="U250">
        <f ca="1">INDIRECT("Statistic!R"&amp;COUNTA(Statistic!$A:$A)-ROW()+1&amp;"C"&amp;COLUMN(),FALSE)</f>
        <v>35</v>
      </c>
      <c r="V250">
        <f ca="1">INDIRECT("Statistic!R"&amp;COUNTA(Statistic!$A:$A)-ROW()+1&amp;"C"&amp;COLUMN(),FALSE)</f>
        <v>4</v>
      </c>
      <c r="W250">
        <f ca="1">INDIRECT("Statistic!R"&amp;COUNTA(Statistic!$A:$A)-ROW()+1&amp;"C"&amp;COLUMN(),FALSE)</f>
        <v>8</v>
      </c>
    </row>
    <row r="251" spans="1:23" x14ac:dyDescent="0.25">
      <c r="A251" s="9">
        <f ca="1">INDIRECT("Statistic!R"&amp;COUNTA(Statistic!$A:$A)-ROW()+1&amp;"C"&amp;COLUMN(),FALSE)</f>
        <v>39885</v>
      </c>
      <c r="B251" s="10">
        <f ca="1">INDIRECT("Statistic!R"&amp;COUNTA(Statistic!$A:$A)-ROW()+1&amp;"C"&amp;COLUMN(),FALSE)</f>
        <v>7.7830188679245283E-3</v>
      </c>
      <c r="C251" s="10">
        <f ca="1">INDIRECT("Statistic!R"&amp;COUNTA(Statistic!$A:$A)-ROW()+1&amp;"C"&amp;COLUMN(),FALSE)</f>
        <v>1.2785793562708102E-2</v>
      </c>
      <c r="D251" s="10">
        <f ca="1">INDIRECT("Statistic!R"&amp;COUNTA(Statistic!$A:$A)-ROW()+1&amp;"C"&amp;COLUMN(),FALSE)</f>
        <v>1.7218728162124389E-2</v>
      </c>
      <c r="E251" s="10">
        <f ca="1">INDIRECT("Statistic!R"&amp;COUNTA(Statistic!$A:$A)-ROW()+1&amp;"C"&amp;COLUMN(),FALSE)</f>
        <v>1.0930383864671437E-2</v>
      </c>
      <c r="F251" s="10">
        <f ca="1">INDIRECT("Statistic!R"&amp;COUNTA(Statistic!$A:$A)-ROW()+1&amp;"C"&amp;COLUMN(),FALSE)</f>
        <v>7.1012006861063464E-3</v>
      </c>
      <c r="G251" s="10">
        <f ca="1">INDIRECT("Statistic!R"&amp;COUNTA(Statistic!$A:$A)-ROW()+1&amp;"C"&amp;COLUMN(),FALSE)</f>
        <v>6.1306240928882441E-2</v>
      </c>
      <c r="H251" s="10">
        <f ca="1">INDIRECT("Statistic!R"&amp;COUNTA(Statistic!$A:$A)-ROW()+1&amp;"C"&amp;COLUMN(),FALSE)</f>
        <v>7.5150541951023678E-2</v>
      </c>
      <c r="I251" s="10">
        <f ca="1">INDIRECT("Statistic!R"&amp;COUNTA(Statistic!$A:$A)-ROW()+1&amp;"C"&amp;COLUMN(),FALSE)</f>
        <v>5.5819125143534799E-2</v>
      </c>
      <c r="J251" s="10">
        <f ca="1">INDIRECT("Statistic!R"&amp;COUNTA(Statistic!$A:$A)-ROW()+1&amp;"C"&amp;COLUMN(),FALSE)</f>
        <v>2.7801667397981573E-2</v>
      </c>
      <c r="K251" s="10">
        <f ca="1">INDIRECT("Statistic!R"&amp;COUNTA(Statistic!$A:$A)-ROW()+1&amp;"C"&amp;COLUMN(),FALSE)</f>
        <v>7.8074170461938839E-4</v>
      </c>
      <c r="L251" s="10">
        <f ca="1">INDIRECT("Statistic!R"&amp;COUNTA(Statistic!$A:$A)-ROW()+1&amp;"C"&amp;COLUMN(),FALSE)</f>
        <v>1.071465830266953E-2</v>
      </c>
      <c r="M251" s="10">
        <f ca="1">INDIRECT("Statistic!R"&amp;COUNTA(Statistic!$A:$A)-ROW()+1&amp;"C"&amp;COLUMN(),FALSE)</f>
        <v>0.13645678287990612</v>
      </c>
      <c r="N251" s="10">
        <f ca="1">INDIRECT("Statistic!R"&amp;COUNTA(Statistic!$A:$A)-ROW()+1&amp;"C"&amp;COLUMN(),FALSE)</f>
        <v>0.10553245922609529</v>
      </c>
      <c r="O251" s="10">
        <f ca="1">INDIRECT("Statistic!R"&amp;COUNTA(Statistic!$A:$A)-ROW()+1&amp;"C"&amp;COLUMN(),FALSE)</f>
        <v>0</v>
      </c>
      <c r="P251" s="10">
        <f ca="1">INDIRECT("Statistic!R"&amp;COUNTA(Statistic!$A:$A)-ROW()+1&amp;"C"&amp;COLUMN(),FALSE)</f>
        <v>4.6396411239563153E-2</v>
      </c>
      <c r="Q251">
        <f ca="1">INDIRECT("Statistic!R"&amp;COUNTA(Statistic!$A:$A)-ROW()+1&amp;"C"&amp;COLUMN(),FALSE)</f>
        <v>29</v>
      </c>
      <c r="R251">
        <f ca="1">INDIRECT("Statistic!R"&amp;COUNTA(Statistic!$A:$A)-ROW()+1&amp;"C"&amp;COLUMN(),FALSE)</f>
        <v>19</v>
      </c>
      <c r="S251">
        <f ca="1">INDIRECT("Statistic!R"&amp;COUNTA(Statistic!$A:$A)-ROW()+1&amp;"C"&amp;COLUMN(),FALSE)</f>
        <v>12</v>
      </c>
      <c r="T251">
        <f ca="1">INDIRECT("Statistic!R"&amp;COUNTA(Statistic!$A:$A)-ROW()+1&amp;"C"&amp;COLUMN(),FALSE)</f>
        <v>24</v>
      </c>
      <c r="U251">
        <f ca="1">INDIRECT("Statistic!R"&amp;COUNTA(Statistic!$A:$A)-ROW()+1&amp;"C"&amp;COLUMN(),FALSE)</f>
        <v>30</v>
      </c>
      <c r="V251">
        <f ca="1">INDIRECT("Statistic!R"&amp;COUNTA(Statistic!$A:$A)-ROW()+1&amp;"C"&amp;COLUMN(),FALSE)</f>
        <v>5</v>
      </c>
      <c r="W251">
        <f ca="1">INDIRECT("Statistic!R"&amp;COUNTA(Statistic!$A:$A)-ROW()+1&amp;"C"&amp;COLUMN(),FALSE)</f>
        <v>4</v>
      </c>
    </row>
    <row r="252" spans="1:23" x14ac:dyDescent="0.25">
      <c r="A252" s="9">
        <f ca="1">INDIRECT("Statistic!R"&amp;COUNTA(Statistic!$A:$A)-ROW()+1&amp;"C"&amp;COLUMN(),FALSE)</f>
        <v>39892</v>
      </c>
      <c r="B252" s="10">
        <f ca="1">INDIRECT("Statistic!R"&amp;COUNTA(Statistic!$A:$A)-ROW()+1&amp;"C"&amp;COLUMN(),FALSE)</f>
        <v>3.8733196627933472E-3</v>
      </c>
      <c r="C252" s="10">
        <f ca="1">INDIRECT("Statistic!R"&amp;COUNTA(Statistic!$A:$A)-ROW()+1&amp;"C"&amp;COLUMN(),FALSE)</f>
        <v>1.7958357432041643E-2</v>
      </c>
      <c r="D252" s="10">
        <f ca="1">INDIRECT("Statistic!R"&amp;COUNTA(Statistic!$A:$A)-ROW()+1&amp;"C"&amp;COLUMN(),FALSE)</f>
        <v>1.8739155581260845E-2</v>
      </c>
      <c r="E252" s="10">
        <f ca="1">INDIRECT("Statistic!R"&amp;COUNTA(Statistic!$A:$A)-ROW()+1&amp;"C"&amp;COLUMN(),FALSE)</f>
        <v>1.2631578947368423E-2</v>
      </c>
      <c r="F252" s="10">
        <f ca="1">INDIRECT("Statistic!R"&amp;COUNTA(Statistic!$A:$A)-ROW()+1&amp;"C"&amp;COLUMN(),FALSE)</f>
        <v>4.6917293233082703E-3</v>
      </c>
      <c r="G252" s="10">
        <f ca="1">INDIRECT("Statistic!R"&amp;COUNTA(Statistic!$A:$A)-ROW()+1&amp;"C"&amp;COLUMN(),FALSE)</f>
        <v>2.1107456140350877E-2</v>
      </c>
      <c r="H252" s="10">
        <f ca="1">INDIRECT("Statistic!R"&amp;COUNTA(Statistic!$A:$A)-ROW()+1&amp;"C"&amp;COLUMN(),FALSE)</f>
        <v>4.5806824754193176E-2</v>
      </c>
      <c r="I252" s="10">
        <f ca="1">INDIRECT("Statistic!R"&amp;COUNTA(Statistic!$A:$A)-ROW()+1&amp;"C"&amp;COLUMN(),FALSE)</f>
        <v>5.7894140946772525E-2</v>
      </c>
      <c r="J252" s="10">
        <f ca="1">INDIRECT("Statistic!R"&amp;COUNTA(Statistic!$A:$A)-ROW()+1&amp;"C"&amp;COLUMN(),FALSE)</f>
        <v>2.7697149851372616E-2</v>
      </c>
      <c r="K252" s="10">
        <f ca="1">INDIRECT("Statistic!R"&amp;COUNTA(Statistic!$A:$A)-ROW()+1&amp;"C"&amp;COLUMN(),FALSE)</f>
        <v>7.8605604921394394E-4</v>
      </c>
      <c r="L252" s="10">
        <f ca="1">INDIRECT("Statistic!R"&amp;COUNTA(Statistic!$A:$A)-ROW()+1&amp;"C"&amp;COLUMN(),FALSE)</f>
        <v>1.0610522798016987E-2</v>
      </c>
      <c r="M252" s="10">
        <f ca="1">INDIRECT("Statistic!R"&amp;COUNTA(Statistic!$A:$A)-ROW()+1&amp;"C"&amp;COLUMN(),FALSE)</f>
        <v>6.6914280894544056E-2</v>
      </c>
      <c r="N252" s="10">
        <f ca="1">INDIRECT("Statistic!R"&amp;COUNTA(Statistic!$A:$A)-ROW()+1&amp;"C"&amp;COLUMN(),FALSE)</f>
        <v>0.10895883777239708</v>
      </c>
      <c r="O252" s="10">
        <f ca="1">INDIRECT("Statistic!R"&amp;COUNTA(Statistic!$A:$A)-ROW()+1&amp;"C"&amp;COLUMN(),FALSE)</f>
        <v>0</v>
      </c>
      <c r="P252" s="10">
        <f ca="1">INDIRECT("Statistic!R"&amp;COUNTA(Statistic!$A:$A)-ROW()+1&amp;"C"&amp;COLUMN(),FALSE)</f>
        <v>4.5569828070734904E-2</v>
      </c>
      <c r="Q252">
        <f ca="1">INDIRECT("Statistic!R"&amp;COUNTA(Statistic!$A:$A)-ROW()+1&amp;"C"&amp;COLUMN(),FALSE)</f>
        <v>43</v>
      </c>
      <c r="R252">
        <f ca="1">INDIRECT("Statistic!R"&amp;COUNTA(Statistic!$A:$A)-ROW()+1&amp;"C"&amp;COLUMN(),FALSE)</f>
        <v>8</v>
      </c>
      <c r="S252">
        <f ca="1">INDIRECT("Statistic!R"&amp;COUNTA(Statistic!$A:$A)-ROW()+1&amp;"C"&amp;COLUMN(),FALSE)</f>
        <v>7</v>
      </c>
      <c r="T252">
        <f ca="1">INDIRECT("Statistic!R"&amp;COUNTA(Statistic!$A:$A)-ROW()+1&amp;"C"&amp;COLUMN(),FALSE)</f>
        <v>21</v>
      </c>
      <c r="U252">
        <f ca="1">INDIRECT("Statistic!R"&amp;COUNTA(Statistic!$A:$A)-ROW()+1&amp;"C"&amp;COLUMN(),FALSE)</f>
        <v>41</v>
      </c>
      <c r="V252">
        <f ca="1">INDIRECT("Statistic!R"&amp;COUNTA(Statistic!$A:$A)-ROW()+1&amp;"C"&amp;COLUMN(),FALSE)</f>
        <v>9</v>
      </c>
      <c r="W252">
        <f ca="1">INDIRECT("Statistic!R"&amp;COUNTA(Statistic!$A:$A)-ROW()+1&amp;"C"&amp;COLUMN(),FALSE)</f>
        <v>7</v>
      </c>
    </row>
    <row r="253" spans="1:23" x14ac:dyDescent="0.25">
      <c r="A253" s="9">
        <f ca="1">INDIRECT("Statistic!R"&amp;COUNTA(Statistic!$A:$A)-ROW()+1&amp;"C"&amp;COLUMN(),FALSE)</f>
        <v>39899</v>
      </c>
      <c r="B253" s="10">
        <f ca="1">INDIRECT("Statistic!R"&amp;COUNTA(Statistic!$A:$A)-ROW()+1&amp;"C"&amp;COLUMN(),FALSE)</f>
        <v>3.099573808601317E-3</v>
      </c>
      <c r="C253" s="10">
        <f ca="1">INDIRECT("Statistic!R"&amp;COUNTA(Statistic!$A:$A)-ROW()+1&amp;"C"&amp;COLUMN(),FALSE)</f>
        <v>7.0626003210272868E-3</v>
      </c>
      <c r="D253" s="10">
        <f ca="1">INDIRECT("Statistic!R"&amp;COUNTA(Statistic!$A:$A)-ROW()+1&amp;"C"&amp;COLUMN(),FALSE)</f>
        <v>5.4182272159800249E-3</v>
      </c>
      <c r="E253" s="10">
        <f ca="1">INDIRECT("Statistic!R"&amp;COUNTA(Statistic!$A:$A)-ROW()+1&amp;"C"&amp;COLUMN(),FALSE)</f>
        <v>1.8726591760299626E-2</v>
      </c>
      <c r="F253" s="10">
        <f ca="1">INDIRECT("Statistic!R"&amp;COUNTA(Statistic!$A:$A)-ROW()+1&amp;"C"&amp;COLUMN(),FALSE)</f>
        <v>5.4714215925745005E-3</v>
      </c>
      <c r="G253" s="10">
        <f ca="1">INDIRECT("Statistic!R"&amp;COUNTA(Statistic!$A:$A)-ROW()+1&amp;"C"&amp;COLUMN(),FALSE)</f>
        <v>2.4713426398819658E-2</v>
      </c>
      <c r="H253" s="10">
        <f ca="1">INDIRECT("Statistic!R"&amp;COUNTA(Statistic!$A:$A)-ROW()+1&amp;"C"&amp;COLUMN(),FALSE)</f>
        <v>0.11045515139973339</v>
      </c>
      <c r="I253" s="10">
        <f ca="1">INDIRECT("Statistic!R"&amp;COUNTA(Statistic!$A:$A)-ROW()+1&amp;"C"&amp;COLUMN(),FALSE)</f>
        <v>3.9778414698482756E-2</v>
      </c>
      <c r="J253" s="10">
        <f ca="1">INDIRECT("Statistic!R"&amp;COUNTA(Statistic!$A:$A)-ROW()+1&amp;"C"&amp;COLUMN(),FALSE)</f>
        <v>2.835989896350492E-2</v>
      </c>
      <c r="K253" s="10">
        <f ca="1">INDIRECT("Statistic!R"&amp;COUNTA(Statistic!$A:$A)-ROW()+1&amp;"C"&amp;COLUMN(),FALSE)</f>
        <v>1.5536135386322652E-3</v>
      </c>
      <c r="L253" s="10">
        <f ca="1">INDIRECT("Statistic!R"&amp;COUNTA(Statistic!$A:$A)-ROW()+1&amp;"C"&amp;COLUMN(),FALSE)</f>
        <v>1.0443849154404461E-2</v>
      </c>
      <c r="M253" s="10">
        <f ca="1">INDIRECT("Statistic!R"&amp;COUNTA(Statistic!$A:$A)-ROW()+1&amp;"C"&amp;COLUMN(),FALSE)</f>
        <v>0.13516857779855304</v>
      </c>
      <c r="N253" s="10">
        <f ca="1">INDIRECT("Statistic!R"&amp;COUNTA(Statistic!$A:$A)-ROW()+1&amp;"C"&amp;COLUMN(),FALSE)</f>
        <v>0.11045515139973339</v>
      </c>
      <c r="O253" s="10">
        <f ca="1">INDIRECT("Statistic!R"&amp;COUNTA(Statistic!$A:$A)-ROW()+1&amp;"C"&amp;COLUMN(),FALSE)</f>
        <v>0</v>
      </c>
      <c r="P253" s="10">
        <f ca="1">INDIRECT("Statistic!R"&amp;COUNTA(Statistic!$A:$A)-ROW()+1&amp;"C"&amp;COLUMN(),FALSE)</f>
        <v>4.7780878767882735E-2</v>
      </c>
      <c r="Q253">
        <f ca="1">INDIRECT("Statistic!R"&amp;COUNTA(Statistic!$A:$A)-ROW()+1&amp;"C"&amp;COLUMN(),FALSE)</f>
        <v>45</v>
      </c>
      <c r="R253">
        <f ca="1">INDIRECT("Statistic!R"&amp;COUNTA(Statistic!$A:$A)-ROW()+1&amp;"C"&amp;COLUMN(),FALSE)</f>
        <v>33</v>
      </c>
      <c r="S253">
        <f ca="1">INDIRECT("Statistic!R"&amp;COUNTA(Statistic!$A:$A)-ROW()+1&amp;"C"&amp;COLUMN(),FALSE)</f>
        <v>39</v>
      </c>
      <c r="T253">
        <f ca="1">INDIRECT("Statistic!R"&amp;COUNTA(Statistic!$A:$A)-ROW()+1&amp;"C"&amp;COLUMN(),FALSE)</f>
        <v>7</v>
      </c>
      <c r="U253">
        <f ca="1">INDIRECT("Statistic!R"&amp;COUNTA(Statistic!$A:$A)-ROW()+1&amp;"C"&amp;COLUMN(),FALSE)</f>
        <v>37</v>
      </c>
      <c r="V253">
        <f ca="1">INDIRECT("Statistic!R"&amp;COUNTA(Statistic!$A:$A)-ROW()+1&amp;"C"&amp;COLUMN(),FALSE)</f>
        <v>8</v>
      </c>
      <c r="W253">
        <f ca="1">INDIRECT("Statistic!R"&amp;COUNTA(Statistic!$A:$A)-ROW()+1&amp;"C"&amp;COLUMN(),FALSE)</f>
        <v>1</v>
      </c>
    </row>
    <row r="254" spans="1:23" x14ac:dyDescent="0.25">
      <c r="A254" s="9">
        <f ca="1">INDIRECT("Statistic!R"&amp;COUNTA(Statistic!$A:$A)-ROW()+1&amp;"C"&amp;COLUMN(),FALSE)</f>
        <v>39906</v>
      </c>
      <c r="B254" s="10">
        <f ca="1">INDIRECT("Statistic!R"&amp;COUNTA(Statistic!$A:$A)-ROW()+1&amp;"C"&amp;COLUMN(),FALSE)</f>
        <v>1.3238157040882544E-2</v>
      </c>
      <c r="C254" s="10">
        <f ca="1">INDIRECT("Statistic!R"&amp;COUNTA(Statistic!$A:$A)-ROW()+1&amp;"C"&amp;COLUMN(),FALSE)</f>
        <v>9.4029850746268646E-3</v>
      </c>
      <c r="D254" s="10">
        <f ca="1">INDIRECT("Statistic!R"&amp;COUNTA(Statistic!$A:$A)-ROW()+1&amp;"C"&amp;COLUMN(),FALSE)</f>
        <v>3.9386401326699837E-3</v>
      </c>
      <c r="E254" s="10">
        <f ca="1">INDIRECT("Statistic!R"&amp;COUNTA(Statistic!$A:$A)-ROW()+1&amp;"C"&amp;COLUMN(),FALSE)</f>
        <v>7.8358208955223874E-3</v>
      </c>
      <c r="F254" s="10">
        <f ca="1">INDIRECT("Statistic!R"&amp;COUNTA(Statistic!$A:$A)-ROW()+1&amp;"C"&amp;COLUMN(),FALSE)</f>
        <v>4.0422885572139302E-3</v>
      </c>
      <c r="G254" s="10">
        <f ca="1">INDIRECT("Statistic!R"&amp;COUNTA(Statistic!$A:$A)-ROW()+1&amp;"C"&amp;COLUMN(),FALSE)</f>
        <v>6.25E-2</v>
      </c>
      <c r="H254" s="10">
        <f ca="1">INDIRECT("Statistic!R"&amp;COUNTA(Statistic!$A:$A)-ROW()+1&amp;"C"&amp;COLUMN(),FALSE)</f>
        <v>6.2798507462686573E-2</v>
      </c>
      <c r="I254" s="10">
        <f ca="1">INDIRECT("Statistic!R"&amp;COUNTA(Statistic!$A:$A)-ROW()+1&amp;"C"&amp;COLUMN(),FALSE)</f>
        <v>3.8457891700915715E-2</v>
      </c>
      <c r="J254" s="10">
        <f ca="1">INDIRECT("Statistic!R"&amp;COUNTA(Statistic!$A:$A)-ROW()+1&amp;"C"&amp;COLUMN(),FALSE)</f>
        <v>2.8254078444984378E-2</v>
      </c>
      <c r="K254" s="10">
        <f ca="1">INDIRECT("Statistic!R"&amp;COUNTA(Statistic!$A:$A)-ROW()+1&amp;"C"&amp;COLUMN(),FALSE)</f>
        <v>7.7114427860696516E-4</v>
      </c>
      <c r="L254" s="10">
        <f ca="1">INDIRECT("Statistic!R"&amp;COUNTA(Statistic!$A:$A)-ROW()+1&amp;"C"&amp;COLUMN(),FALSE)</f>
        <v>1.0852680299050801E-2</v>
      </c>
      <c r="M254" s="10">
        <f ca="1">INDIRECT("Statistic!R"&amp;COUNTA(Statistic!$A:$A)-ROW()+1&amp;"C"&amp;COLUMN(),FALSE)</f>
        <v>0.12529850746268656</v>
      </c>
      <c r="N254" s="10">
        <f ca="1">INDIRECT("Statistic!R"&amp;COUNTA(Statistic!$A:$A)-ROW()+1&amp;"C"&amp;COLUMN(),FALSE)</f>
        <v>0.10426697159364469</v>
      </c>
      <c r="O254" s="10">
        <f ca="1">INDIRECT("Statistic!R"&amp;COUNTA(Statistic!$A:$A)-ROW()+1&amp;"C"&amp;COLUMN(),FALSE)</f>
        <v>0</v>
      </c>
      <c r="P254" s="10">
        <f ca="1">INDIRECT("Statistic!R"&amp;COUNTA(Statistic!$A:$A)-ROW()+1&amp;"C"&amp;COLUMN(),FALSE)</f>
        <v>4.6973368627725214E-2</v>
      </c>
      <c r="Q254">
        <f ca="1">INDIRECT("Statistic!R"&amp;COUNTA(Statistic!$A:$A)-ROW()+1&amp;"C"&amp;COLUMN(),FALSE)</f>
        <v>17</v>
      </c>
      <c r="R254">
        <f ca="1">INDIRECT("Statistic!R"&amp;COUNTA(Statistic!$A:$A)-ROW()+1&amp;"C"&amp;COLUMN(),FALSE)</f>
        <v>28</v>
      </c>
      <c r="S254">
        <f ca="1">INDIRECT("Statistic!R"&amp;COUNTA(Statistic!$A:$A)-ROW()+1&amp;"C"&amp;COLUMN(),FALSE)</f>
        <v>44</v>
      </c>
      <c r="T254">
        <f ca="1">INDIRECT("Statistic!R"&amp;COUNTA(Statistic!$A:$A)-ROW()+1&amp;"C"&amp;COLUMN(),FALSE)</f>
        <v>33</v>
      </c>
      <c r="U254">
        <f ca="1">INDIRECT("Statistic!R"&amp;COUNTA(Statistic!$A:$A)-ROW()+1&amp;"C"&amp;COLUMN(),FALSE)</f>
        <v>43</v>
      </c>
      <c r="V254">
        <f ca="1">INDIRECT("Statistic!R"&amp;COUNTA(Statistic!$A:$A)-ROW()+1&amp;"C"&amp;COLUMN(),FALSE)</f>
        <v>6</v>
      </c>
      <c r="W254">
        <f ca="1">INDIRECT("Statistic!R"&amp;COUNTA(Statistic!$A:$A)-ROW()+1&amp;"C"&amp;COLUMN(),FALSE)</f>
        <v>5</v>
      </c>
    </row>
    <row r="255" spans="1:23" x14ac:dyDescent="0.25">
      <c r="A255" s="9">
        <f ca="1">INDIRECT("Statistic!R"&amp;COUNTA(Statistic!$A:$A)-ROW()+1&amp;"C"&amp;COLUMN(),FALSE)</f>
        <v>39913</v>
      </c>
      <c r="B255" s="10">
        <f ca="1">INDIRECT("Statistic!R"&amp;COUNTA(Statistic!$A:$A)-ROW()+1&amp;"C"&amp;COLUMN(),FALSE)</f>
        <v>1.1524163568773234E-2</v>
      </c>
      <c r="C255" s="10">
        <f ca="1">INDIRECT("Statistic!R"&amp;COUNTA(Statistic!$A:$A)-ROW()+1&amp;"C"&amp;COLUMN(),FALSE)</f>
        <v>1.3060718711276332E-2</v>
      </c>
      <c r="D255" s="10">
        <f ca="1">INDIRECT("Statistic!R"&amp;COUNTA(Statistic!$A:$A)-ROW()+1&amp;"C"&amp;COLUMN(),FALSE)</f>
        <v>5.3972187801184079E-3</v>
      </c>
      <c r="E255" s="10">
        <f ca="1">INDIRECT("Statistic!R"&amp;COUNTA(Statistic!$A:$A)-ROW()+1&amp;"C"&amp;COLUMN(),FALSE)</f>
        <v>1.3000531067445566E-2</v>
      </c>
      <c r="F255" s="10">
        <f ca="1">INDIRECT("Statistic!R"&amp;COUNTA(Statistic!$A:$A)-ROW()+1&amp;"C"&amp;COLUMN(),FALSE)</f>
        <v>8.0068630254503861E-4</v>
      </c>
      <c r="G255" s="10">
        <f ca="1">INDIRECT("Statistic!R"&amp;COUNTA(Statistic!$A:$A)-ROW()+1&amp;"C"&amp;COLUMN(),FALSE)</f>
        <v>7.2016910853560767E-2</v>
      </c>
      <c r="H255" s="10">
        <f ca="1">INDIRECT("Statistic!R"&amp;COUNTA(Statistic!$A:$A)-ROW()+1&amp;"C"&amp;COLUMN(),FALSE)</f>
        <v>4.9313405659661635E-2</v>
      </c>
      <c r="I255" s="10">
        <f ca="1">INDIRECT("Statistic!R"&amp;COUNTA(Statistic!$A:$A)-ROW()+1&amp;"C"&amp;COLUMN(),FALSE)</f>
        <v>4.3783318430158577E-2</v>
      </c>
      <c r="J255" s="10">
        <f ca="1">INDIRECT("Statistic!R"&amp;COUNTA(Statistic!$A:$A)-ROW()+1&amp;"C"&amp;COLUMN(),FALSE)</f>
        <v>2.8909829687905248E-2</v>
      </c>
      <c r="K255" s="10">
        <f ca="1">INDIRECT("Statistic!R"&amp;COUNTA(Statistic!$A:$A)-ROW()+1&amp;"C"&amp;COLUMN(),FALSE)</f>
        <v>7.7447335811648083E-4</v>
      </c>
      <c r="L255" s="10">
        <f ca="1">INDIRECT("Statistic!R"&amp;COUNTA(Statistic!$A:$A)-ROW()+1&amp;"C"&amp;COLUMN(),FALSE)</f>
        <v>1.103432245592364E-2</v>
      </c>
      <c r="M255" s="10">
        <f ca="1">INDIRECT("Statistic!R"&amp;COUNTA(Statistic!$A:$A)-ROW()+1&amp;"C"&amp;COLUMN(),FALSE)</f>
        <v>0.1213303165132224</v>
      </c>
      <c r="N255" s="10">
        <f ca="1">INDIRECT("Statistic!R"&amp;COUNTA(Statistic!$A:$A)-ROW()+1&amp;"C"&amp;COLUMN(),FALSE)</f>
        <v>0.10576807770715912</v>
      </c>
      <c r="O255" s="10">
        <f ca="1">INDIRECT("Statistic!R"&amp;COUNTA(Statistic!$A:$A)-ROW()+1&amp;"C"&amp;COLUMN(),FALSE)</f>
        <v>0</v>
      </c>
      <c r="P255" s="10">
        <f ca="1">INDIRECT("Statistic!R"&amp;COUNTA(Statistic!$A:$A)-ROW()+1&amp;"C"&amp;COLUMN(),FALSE)</f>
        <v>4.5528395895955032E-2</v>
      </c>
      <c r="Q255">
        <f ca="1">INDIRECT("Statistic!R"&amp;COUNTA(Statistic!$A:$A)-ROW()+1&amp;"C"&amp;COLUMN(),FALSE)</f>
        <v>24</v>
      </c>
      <c r="R255">
        <f ca="1">INDIRECT("Statistic!R"&amp;COUNTA(Statistic!$A:$A)-ROW()+1&amp;"C"&amp;COLUMN(),FALSE)</f>
        <v>18</v>
      </c>
      <c r="S255">
        <f ca="1">INDIRECT("Statistic!R"&amp;COUNTA(Statistic!$A:$A)-ROW()+1&amp;"C"&amp;COLUMN(),FALSE)</f>
        <v>42</v>
      </c>
      <c r="T255">
        <f ca="1">INDIRECT("Statistic!R"&amp;COUNTA(Statistic!$A:$A)-ROW()+1&amp;"C"&amp;COLUMN(),FALSE)</f>
        <v>19</v>
      </c>
      <c r="U255">
        <f ca="1">INDIRECT("Statistic!R"&amp;COUNTA(Statistic!$A:$A)-ROW()+1&amp;"C"&amp;COLUMN(),FALSE)</f>
        <v>46</v>
      </c>
      <c r="V255">
        <f ca="1">INDIRECT("Statistic!R"&amp;COUNTA(Statistic!$A:$A)-ROW()+1&amp;"C"&amp;COLUMN(),FALSE)</f>
        <v>4</v>
      </c>
      <c r="W255">
        <f ca="1">INDIRECT("Statistic!R"&amp;COUNTA(Statistic!$A:$A)-ROW()+1&amp;"C"&amp;COLUMN(),FALSE)</f>
        <v>5</v>
      </c>
    </row>
    <row r="256" spans="1:23" x14ac:dyDescent="0.25">
      <c r="A256" s="9">
        <f ca="1">INDIRECT("Statistic!R"&amp;COUNTA(Statistic!$A:$A)-ROW()+1&amp;"C"&amp;COLUMN(),FALSE)</f>
        <v>39920</v>
      </c>
      <c r="B256" s="10">
        <f ca="1">INDIRECT("Statistic!R"&amp;COUNTA(Statistic!$A:$A)-ROW()+1&amp;"C"&amp;COLUMN(),FALSE)</f>
        <v>1.3058984910836763E-2</v>
      </c>
      <c r="C256" s="10">
        <f ca="1">INDIRECT("Statistic!R"&amp;COUNTA(Statistic!$A:$A)-ROW()+1&amp;"C"&amp;COLUMN(),FALSE)</f>
        <v>1.9901234567901237E-2</v>
      </c>
      <c r="D256" s="10">
        <f ca="1">INDIRECT("Statistic!R"&amp;COUNTA(Statistic!$A:$A)-ROW()+1&amp;"C"&amp;COLUMN(),FALSE)</f>
        <v>2.0666666666666667E-2</v>
      </c>
      <c r="E256" s="10">
        <f ca="1">INDIRECT("Statistic!R"&amp;COUNTA(Statistic!$A:$A)-ROW()+1&amp;"C"&amp;COLUMN(),FALSE)</f>
        <v>1.2275132275132274E-2</v>
      </c>
      <c r="F256" s="10">
        <f ca="1">INDIRECT("Statistic!R"&amp;COUNTA(Statistic!$A:$A)-ROW()+1&amp;"C"&amp;COLUMN(),FALSE)</f>
        <v>1.7037037037037038E-2</v>
      </c>
      <c r="G256" s="10">
        <f ca="1">INDIRECT("Statistic!R"&amp;COUNTA(Statistic!$A:$A)-ROW()+1&amp;"C"&amp;COLUMN(),FALSE)</f>
        <v>4.5107794361525698E-2</v>
      </c>
      <c r="H256" s="10">
        <f ca="1">INDIRECT("Statistic!R"&amp;COUNTA(Statistic!$A:$A)-ROW()+1&amp;"C"&amp;COLUMN(),FALSE)</f>
        <v>9.2158564814814811E-2</v>
      </c>
      <c r="I256" s="10">
        <f ca="1">INDIRECT("Statistic!R"&amp;COUNTA(Statistic!$A:$A)-ROW()+1&amp;"C"&amp;COLUMN(),FALSE)</f>
        <v>8.293905545757399E-2</v>
      </c>
      <c r="J256" s="10">
        <f ca="1">INDIRECT("Statistic!R"&amp;COUNTA(Statistic!$A:$A)-ROW()+1&amp;"C"&amp;COLUMN(),FALSE)</f>
        <v>2.8802756244616708E-2</v>
      </c>
      <c r="K256" s="10">
        <f ca="1">INDIRECT("Statistic!R"&amp;COUNTA(Statistic!$A:$A)-ROW()+1&amp;"C"&amp;COLUMN(),FALSE)</f>
        <v>7.7601410934744256E-4</v>
      </c>
      <c r="L256" s="10">
        <f ca="1">INDIRECT("Statistic!R"&amp;COUNTA(Statistic!$A:$A)-ROW()+1&amp;"C"&amp;COLUMN(),FALSE)</f>
        <v>1.0982255853034589E-2</v>
      </c>
      <c r="M256" s="10">
        <f ca="1">INDIRECT("Statistic!R"&amp;COUNTA(Statistic!$A:$A)-ROW()+1&amp;"C"&amp;COLUMN(),FALSE)</f>
        <v>0.1372663591763405</v>
      </c>
      <c r="N256" s="10">
        <f ca="1">INDIRECT("Statistic!R"&amp;COUNTA(Statistic!$A:$A)-ROW()+1&amp;"C"&amp;COLUMN(),FALSE)</f>
        <v>0.10725806451612903</v>
      </c>
      <c r="O256" s="10">
        <f ca="1">INDIRECT("Statistic!R"&amp;COUNTA(Statistic!$A:$A)-ROW()+1&amp;"C"&amp;COLUMN(),FALSE)</f>
        <v>0</v>
      </c>
      <c r="P256" s="10">
        <f ca="1">INDIRECT("Statistic!R"&amp;COUNTA(Statistic!$A:$A)-ROW()+1&amp;"C"&amp;COLUMN(),FALSE)</f>
        <v>4.6276931783508661E-2</v>
      </c>
      <c r="Q256">
        <f ca="1">INDIRECT("Statistic!R"&amp;COUNTA(Statistic!$A:$A)-ROW()+1&amp;"C"&amp;COLUMN(),FALSE)</f>
        <v>19</v>
      </c>
      <c r="R256">
        <f ca="1">INDIRECT("Statistic!R"&amp;COUNTA(Statistic!$A:$A)-ROW()+1&amp;"C"&amp;COLUMN(),FALSE)</f>
        <v>6</v>
      </c>
      <c r="S256">
        <f ca="1">INDIRECT("Statistic!R"&amp;COUNTA(Statistic!$A:$A)-ROW()+1&amp;"C"&amp;COLUMN(),FALSE)</f>
        <v>2</v>
      </c>
      <c r="T256">
        <f ca="1">INDIRECT("Statistic!R"&amp;COUNTA(Statistic!$A:$A)-ROW()+1&amp;"C"&amp;COLUMN(),FALSE)</f>
        <v>23</v>
      </c>
      <c r="U256">
        <f ca="1">INDIRECT("Statistic!R"&amp;COUNTA(Statistic!$A:$A)-ROW()+1&amp;"C"&amp;COLUMN(),FALSE)</f>
        <v>10</v>
      </c>
      <c r="V256">
        <f ca="1">INDIRECT("Statistic!R"&amp;COUNTA(Statistic!$A:$A)-ROW()+1&amp;"C"&amp;COLUMN(),FALSE)</f>
        <v>6</v>
      </c>
      <c r="W256">
        <f ca="1">INDIRECT("Statistic!R"&amp;COUNTA(Statistic!$A:$A)-ROW()+1&amp;"C"&amp;COLUMN(),FALSE)</f>
        <v>3</v>
      </c>
    </row>
    <row r="257" spans="1:23" x14ac:dyDescent="0.25">
      <c r="A257" s="9">
        <f ca="1">INDIRECT("Statistic!R"&amp;COUNTA(Statistic!$A:$A)-ROW()+1&amp;"C"&amp;COLUMN(),FALSE)</f>
        <v>39927</v>
      </c>
      <c r="B257" s="10">
        <f ca="1">INDIRECT("Statistic!R"&amp;COUNTA(Statistic!$A:$A)-ROW()+1&amp;"C"&amp;COLUMN(),FALSE)</f>
        <v>2.2930943595150239E-3</v>
      </c>
      <c r="C257" s="10">
        <f ca="1">INDIRECT("Statistic!R"&amp;COUNTA(Statistic!$A:$A)-ROW()+1&amp;"C"&amp;COLUMN(),FALSE)</f>
        <v>4.5708844185216044E-3</v>
      </c>
      <c r="D257" s="10">
        <f ca="1">INDIRECT("Statistic!R"&amp;COUNTA(Statistic!$A:$A)-ROW()+1&amp;"C"&amp;COLUMN(),FALSE)</f>
        <v>3.8090703487680035E-3</v>
      </c>
      <c r="E257" s="10">
        <f ca="1">INDIRECT("Statistic!R"&amp;COUNTA(Statistic!$A:$A)-ROW()+1&amp;"C"&amp;COLUMN(),FALSE)</f>
        <v>4.6610992425713729E-3</v>
      </c>
      <c r="F257" s="10">
        <f ca="1">INDIRECT("Statistic!R"&amp;COUNTA(Statistic!$A:$A)-ROW()+1&amp;"C"&amp;COLUMN(),FALSE)</f>
        <v>1.6860630144762988E-2</v>
      </c>
      <c r="G257" s="10">
        <f ca="1">INDIRECT("Statistic!R"&amp;COUNTA(Statistic!$A:$A)-ROW()+1&amp;"C"&amp;COLUMN(),FALSE)</f>
        <v>3.3721260289525976E-2</v>
      </c>
      <c r="H257" s="10">
        <f ca="1">INDIRECT("Statistic!R"&amp;COUNTA(Statistic!$A:$A)-ROW()+1&amp;"C"&amp;COLUMN(),FALSE)</f>
        <v>0.10134877210841073</v>
      </c>
      <c r="I257" s="10">
        <f ca="1">INDIRECT("Statistic!R"&amp;COUNTA(Statistic!$A:$A)-ROW()+1&amp;"C"&amp;COLUMN(),FALSE)</f>
        <v>3.2194778514138989E-2</v>
      </c>
      <c r="J257" s="10">
        <f ca="1">INDIRECT("Statistic!R"&amp;COUNTA(Statistic!$A:$A)-ROW()+1&amp;"C"&amp;COLUMN(),FALSE)</f>
        <v>2.9451643353642833E-2</v>
      </c>
      <c r="K257" s="10">
        <f ca="1">INDIRECT("Statistic!R"&amp;COUNTA(Statistic!$A:$A)-ROW()+1&amp;"C"&amp;COLUMN(),FALSE)</f>
        <v>1.5401893149366275E-3</v>
      </c>
      <c r="L257" s="10">
        <f ca="1">INDIRECT("Statistic!R"&amp;COUNTA(Statistic!$A:$A)-ROW()+1&amp;"C"&amp;COLUMN(),FALSE)</f>
        <v>1.0467982039341139E-2</v>
      </c>
      <c r="M257" s="10">
        <f ca="1">INDIRECT("Statistic!R"&amp;COUNTA(Statistic!$A:$A)-ROW()+1&amp;"C"&amp;COLUMN(),FALSE)</f>
        <v>0.13507003239793669</v>
      </c>
      <c r="N257" s="10">
        <f ca="1">INDIRECT("Statistic!R"&amp;COUNTA(Statistic!$A:$A)-ROW()+1&amp;"C"&amp;COLUMN(),FALSE)</f>
        <v>0.11248660873705511</v>
      </c>
      <c r="O257" s="10">
        <f ca="1">INDIRECT("Statistic!R"&amp;COUNTA(Statistic!$A:$A)-ROW()+1&amp;"C"&amp;COLUMN(),FALSE)</f>
        <v>0</v>
      </c>
      <c r="P257" s="10">
        <f ca="1">INDIRECT("Statistic!R"&amp;COUNTA(Statistic!$A:$A)-ROW()+1&amp;"C"&amp;COLUMN(),FALSE)</f>
        <v>4.643327365081789E-2</v>
      </c>
      <c r="Q257">
        <f ca="1">INDIRECT("Statistic!R"&amp;COUNTA(Statistic!$A:$A)-ROW()+1&amp;"C"&amp;COLUMN(),FALSE)</f>
        <v>46</v>
      </c>
      <c r="R257">
        <f ca="1">INDIRECT("Statistic!R"&amp;COUNTA(Statistic!$A:$A)-ROW()+1&amp;"C"&amp;COLUMN(),FALSE)</f>
        <v>40</v>
      </c>
      <c r="S257">
        <f ca="1">INDIRECT("Statistic!R"&amp;COUNTA(Statistic!$A:$A)-ROW()+1&amp;"C"&amp;COLUMN(),FALSE)</f>
        <v>42</v>
      </c>
      <c r="T257">
        <f ca="1">INDIRECT("Statistic!R"&amp;COUNTA(Statistic!$A:$A)-ROW()+1&amp;"C"&amp;COLUMN(),FALSE)</f>
        <v>38</v>
      </c>
      <c r="U257">
        <f ca="1">INDIRECT("Statistic!R"&amp;COUNTA(Statistic!$A:$A)-ROW()+1&amp;"C"&amp;COLUMN(),FALSE)</f>
        <v>8</v>
      </c>
      <c r="V257">
        <f ca="1">INDIRECT("Statistic!R"&amp;COUNTA(Statistic!$A:$A)-ROW()+1&amp;"C"&amp;COLUMN(),FALSE)</f>
        <v>8</v>
      </c>
      <c r="W257">
        <f ca="1">INDIRECT("Statistic!R"&amp;COUNTA(Statistic!$A:$A)-ROW()+1&amp;"C"&amp;COLUMN(),FALSE)</f>
        <v>2</v>
      </c>
    </row>
    <row r="258" spans="1:23" x14ac:dyDescent="0.25">
      <c r="A258" s="9">
        <f ca="1">INDIRECT("Statistic!R"&amp;COUNTA(Statistic!$A:$A)-ROW()+1&amp;"C"&amp;COLUMN(),FALSE)</f>
        <v>39934</v>
      </c>
      <c r="B258" s="10">
        <f ca="1">INDIRECT("Statistic!R"&amp;COUNTA(Statistic!$A:$A)-ROW()+1&amp;"C"&amp;COLUMN(),FALSE)</f>
        <v>1.2254901960784314E-2</v>
      </c>
      <c r="C258" s="10">
        <f ca="1">INDIRECT("Statistic!R"&amp;COUNTA(Statistic!$A:$A)-ROW()+1&amp;"C"&amp;COLUMN(),FALSE)</f>
        <v>1.5909090909090911E-2</v>
      </c>
      <c r="D258" s="10">
        <f ca="1">INDIRECT("Statistic!R"&amp;COUNTA(Statistic!$A:$A)-ROW()+1&amp;"C"&amp;COLUMN(),FALSE)</f>
        <v>7.7030812324929976E-3</v>
      </c>
      <c r="E258" s="10">
        <f ca="1">INDIRECT("Statistic!R"&amp;COUNTA(Statistic!$A:$A)-ROW()+1&amp;"C"&amp;COLUMN(),FALSE)</f>
        <v>6.1176470588235297E-3</v>
      </c>
      <c r="F258" s="10">
        <f ca="1">INDIRECT("Statistic!R"&amp;COUNTA(Statistic!$A:$A)-ROW()+1&amp;"C"&amp;COLUMN(),FALSE)</f>
        <v>2.3017902813299231E-3</v>
      </c>
      <c r="G258" s="10">
        <f ca="1">INDIRECT("Statistic!R"&amp;COUNTA(Statistic!$A:$A)-ROW()+1&amp;"C"&amp;COLUMN(),FALSE)</f>
        <v>0.11394093927893739</v>
      </c>
      <c r="H258" s="10">
        <f ca="1">INDIRECT("Statistic!R"&amp;COUNTA(Statistic!$A:$A)-ROW()+1&amp;"C"&amp;COLUMN(),FALSE)</f>
        <v>3.5455659536541895E-2</v>
      </c>
      <c r="I258" s="10">
        <f ca="1">INDIRECT("Statistic!R"&amp;COUNTA(Statistic!$A:$A)-ROW()+1&amp;"C"&amp;COLUMN(),FALSE)</f>
        <v>4.428651144252168E-2</v>
      </c>
      <c r="J258" s="10">
        <f ca="1">INDIRECT("Statistic!R"&amp;COUNTA(Statistic!$A:$A)-ROW()+1&amp;"C"&amp;COLUMN(),FALSE)</f>
        <v>2.9343365253077975E-2</v>
      </c>
      <c r="K258" s="10">
        <f ca="1">INDIRECT("Statistic!R"&amp;COUNTA(Statistic!$A:$A)-ROW()+1&amp;"C"&amp;COLUMN(),FALSE)</f>
        <v>7.7205882352941182E-4</v>
      </c>
      <c r="L258" s="10">
        <f ca="1">INDIRECT("Statistic!R"&amp;COUNTA(Statistic!$A:$A)-ROW()+1&amp;"C"&amp;COLUMN(),FALSE)</f>
        <v>1.0961199639152852E-2</v>
      </c>
      <c r="M258" s="10">
        <f ca="1">INDIRECT("Statistic!R"&amp;COUNTA(Statistic!$A:$A)-ROW()+1&amp;"C"&amp;COLUMN(),FALSE)</f>
        <v>0.14939659881547929</v>
      </c>
      <c r="N258" s="10">
        <f ca="1">INDIRECT("Statistic!R"&amp;COUNTA(Statistic!$A:$A)-ROW()+1&amp;"C"&amp;COLUMN(),FALSE)</f>
        <v>0.11394093927893739</v>
      </c>
      <c r="O258" s="10">
        <f ca="1">INDIRECT("Statistic!R"&amp;COUNTA(Statistic!$A:$A)-ROW()+1&amp;"C"&amp;COLUMN(),FALSE)</f>
        <v>0</v>
      </c>
      <c r="P258" s="10">
        <f ca="1">INDIRECT("Statistic!R"&amp;COUNTA(Statistic!$A:$A)-ROW()+1&amp;"C"&amp;COLUMN(),FALSE)</f>
        <v>4.563716209832782E-2</v>
      </c>
      <c r="Q258">
        <f ca="1">INDIRECT("Statistic!R"&amp;COUNTA(Statistic!$A:$A)-ROW()+1&amp;"C"&amp;COLUMN(),FALSE)</f>
        <v>23</v>
      </c>
      <c r="R258">
        <f ca="1">INDIRECT("Statistic!R"&amp;COUNTA(Statistic!$A:$A)-ROW()+1&amp;"C"&amp;COLUMN(),FALSE)</f>
        <v>11</v>
      </c>
      <c r="S258">
        <f ca="1">INDIRECT("Statistic!R"&amp;COUNTA(Statistic!$A:$A)-ROW()+1&amp;"C"&amp;COLUMN(),FALSE)</f>
        <v>33</v>
      </c>
      <c r="T258">
        <f ca="1">INDIRECT("Statistic!R"&amp;COUNTA(Statistic!$A:$A)-ROW()+1&amp;"C"&amp;COLUMN(),FALSE)</f>
        <v>38</v>
      </c>
      <c r="U258">
        <f ca="1">INDIRECT("Statistic!R"&amp;COUNTA(Statistic!$A:$A)-ROW()+1&amp;"C"&amp;COLUMN(),FALSE)</f>
        <v>48</v>
      </c>
      <c r="V258">
        <f ca="1">INDIRECT("Statistic!R"&amp;COUNTA(Statistic!$A:$A)-ROW()+1&amp;"C"&amp;COLUMN(),FALSE)</f>
        <v>1</v>
      </c>
      <c r="W258">
        <f ca="1">INDIRECT("Statistic!R"&amp;COUNTA(Statistic!$A:$A)-ROW()+1&amp;"C"&amp;COLUMN(),FALSE)</f>
        <v>8</v>
      </c>
    </row>
    <row r="259" spans="1:23" x14ac:dyDescent="0.25">
      <c r="A259" s="9">
        <f ca="1">INDIRECT("Statistic!R"&amp;COUNTA(Statistic!$A:$A)-ROW()+1&amp;"C"&amp;COLUMN(),FALSE)</f>
        <v>39941</v>
      </c>
      <c r="B259" s="10">
        <f ca="1">INDIRECT("Statistic!R"&amp;COUNTA(Statistic!$A:$A)-ROW()+1&amp;"C"&amp;COLUMN(),FALSE)</f>
        <v>4.5471769609700648E-3</v>
      </c>
      <c r="C259" s="10">
        <f ca="1">INDIRECT("Statistic!R"&amp;COUNTA(Statistic!$A:$A)-ROW()+1&amp;"C"&amp;COLUMN(),FALSE)</f>
        <v>9.876543209876543E-3</v>
      </c>
      <c r="D259" s="10">
        <f ca="1">INDIRECT("Statistic!R"&amp;COUNTA(Statistic!$A:$A)-ROW()+1&amp;"C"&amp;COLUMN(),FALSE)</f>
        <v>1.5384615384615387E-3</v>
      </c>
      <c r="E259" s="10">
        <f ca="1">INDIRECT("Statistic!R"&amp;COUNTA(Statistic!$A:$A)-ROW()+1&amp;"C"&amp;COLUMN(),FALSE)</f>
        <v>1.6692830978545264E-2</v>
      </c>
      <c r="F259" s="10">
        <f ca="1">INDIRECT("Statistic!R"&amp;COUNTA(Statistic!$A:$A)-ROW()+1&amp;"C"&amp;COLUMN(),FALSE)</f>
        <v>2.2977022977022973E-3</v>
      </c>
      <c r="G259" s="10">
        <f ca="1">INDIRECT("Statistic!R"&amp;COUNTA(Statistic!$A:$A)-ROW()+1&amp;"C"&amp;COLUMN(),FALSE)</f>
        <v>4.6563605885639778E-2</v>
      </c>
      <c r="H259" s="10">
        <f ca="1">INDIRECT("Statistic!R"&amp;COUNTA(Statistic!$A:$A)-ROW()+1&amp;"C"&amp;COLUMN(),FALSE)</f>
        <v>6.3492063492063489E-2</v>
      </c>
      <c r="I259" s="10">
        <f ca="1">INDIRECT("Statistic!R"&amp;COUNTA(Statistic!$A:$A)-ROW()+1&amp;"C"&amp;COLUMN(),FALSE)</f>
        <v>3.4952714985555709E-2</v>
      </c>
      <c r="J259" s="10">
        <f ca="1">INDIRECT("Statistic!R"&amp;COUNTA(Statistic!$A:$A)-ROW()+1&amp;"C"&amp;COLUMN(),FALSE)</f>
        <v>2.9985518357611384E-2</v>
      </c>
      <c r="K259" s="10">
        <f ca="1">INDIRECT("Statistic!R"&amp;COUNTA(Statistic!$A:$A)-ROW()+1&amp;"C"&amp;COLUMN(),FALSE)</f>
        <v>1.5238095238095241E-3</v>
      </c>
      <c r="L259" s="10">
        <f ca="1">INDIRECT("Statistic!R"&amp;COUNTA(Statistic!$A:$A)-ROW()+1&amp;"C"&amp;COLUMN(),FALSE)</f>
        <v>1.105623383691463E-2</v>
      </c>
      <c r="M259" s="10">
        <f ca="1">INDIRECT("Statistic!R"&amp;COUNTA(Statistic!$A:$A)-ROW()+1&amp;"C"&amp;COLUMN(),FALSE)</f>
        <v>0.11005566937770327</v>
      </c>
      <c r="N259" s="10">
        <f ca="1">INDIRECT("Statistic!R"&amp;COUNTA(Statistic!$A:$A)-ROW()+1&amp;"C"&amp;COLUMN(),FALSE)</f>
        <v>0.10595374774479252</v>
      </c>
      <c r="O259" s="10">
        <f ca="1">INDIRECT("Statistic!R"&amp;COUNTA(Statistic!$A:$A)-ROW()+1&amp;"C"&amp;COLUMN(),FALSE)</f>
        <v>0</v>
      </c>
      <c r="P259" s="10">
        <f ca="1">INDIRECT("Statistic!R"&amp;COUNTA(Statistic!$A:$A)-ROW()+1&amp;"C"&amp;COLUMN(),FALSE)</f>
        <v>4.5786315249008648E-2</v>
      </c>
      <c r="Q259">
        <f ca="1">INDIRECT("Statistic!R"&amp;COUNTA(Statistic!$A:$A)-ROW()+1&amp;"C"&amp;COLUMN(),FALSE)</f>
        <v>43</v>
      </c>
      <c r="R259">
        <f ca="1">INDIRECT("Statistic!R"&amp;COUNTA(Statistic!$A:$A)-ROW()+1&amp;"C"&amp;COLUMN(),FALSE)</f>
        <v>27</v>
      </c>
      <c r="S259">
        <f ca="1">INDIRECT("Statistic!R"&amp;COUNTA(Statistic!$A:$A)-ROW()+1&amp;"C"&amp;COLUMN(),FALSE)</f>
        <v>48</v>
      </c>
      <c r="T259">
        <f ca="1">INDIRECT("Statistic!R"&amp;COUNTA(Statistic!$A:$A)-ROW()+1&amp;"C"&amp;COLUMN(),FALSE)</f>
        <v>8</v>
      </c>
      <c r="U259">
        <f ca="1">INDIRECT("Statistic!R"&amp;COUNTA(Statistic!$A:$A)-ROW()+1&amp;"C"&amp;COLUMN(),FALSE)</f>
        <v>46</v>
      </c>
      <c r="V259">
        <f ca="1">INDIRECT("Statistic!R"&amp;COUNTA(Statistic!$A:$A)-ROW()+1&amp;"C"&amp;COLUMN(),FALSE)</f>
        <v>7</v>
      </c>
      <c r="W259">
        <f ca="1">INDIRECT("Statistic!R"&amp;COUNTA(Statistic!$A:$A)-ROW()+1&amp;"C"&amp;COLUMN(),FALSE)</f>
        <v>4</v>
      </c>
    </row>
    <row r="260" spans="1:23" x14ac:dyDescent="0.25">
      <c r="A260" s="9">
        <f ca="1">INDIRECT("Statistic!R"&amp;COUNTA(Statistic!$A:$A)-ROW()+1&amp;"C"&amp;COLUMN(),FALSE)</f>
        <v>39948</v>
      </c>
      <c r="B260" s="10">
        <f ca="1">INDIRECT("Statistic!R"&amp;COUNTA(Statistic!$A:$A)-ROW()+1&amp;"C"&amp;COLUMN(),FALSE)</f>
        <v>2.0411887382690303E-2</v>
      </c>
      <c r="C260" s="10">
        <f ca="1">INDIRECT("Statistic!R"&amp;COUNTA(Statistic!$A:$A)-ROW()+1&amp;"C"&amp;COLUMN(),FALSE)</f>
        <v>1.4529023288147376E-2</v>
      </c>
      <c r="D260" s="10">
        <f ca="1">INDIRECT("Statistic!R"&amp;COUNTA(Statistic!$A:$A)-ROW()+1&amp;"C"&amp;COLUMN(),FALSE)</f>
        <v>6.0111635895234005E-3</v>
      </c>
      <c r="E260" s="10">
        <f ca="1">INDIRECT("Statistic!R"&amp;COUNTA(Statistic!$A:$A)-ROW()+1&amp;"C"&amp;COLUMN(),FALSE)</f>
        <v>6.1174834897462635E-3</v>
      </c>
      <c r="F260" s="10">
        <f ca="1">INDIRECT("Statistic!R"&amp;COUNTA(Statistic!$A:$A)-ROW()+1&amp;"C"&amp;COLUMN(),FALSE)</f>
        <v>9.1240875912408752E-3</v>
      </c>
      <c r="G260" s="10">
        <f ca="1">INDIRECT("Statistic!R"&amp;COUNTA(Statistic!$A:$A)-ROW()+1&amp;"C"&amp;COLUMN(),FALSE)</f>
        <v>5.556160801830265E-2</v>
      </c>
      <c r="H260" s="10">
        <f ca="1">INDIRECT("Statistic!R"&amp;COUNTA(Statistic!$A:$A)-ROW()+1&amp;"C"&amp;COLUMN(),FALSE)</f>
        <v>1.4879281302638969E-2</v>
      </c>
      <c r="I260" s="10">
        <f ca="1">INDIRECT("Statistic!R"&amp;COUNTA(Statistic!$A:$A)-ROW()+1&amp;"C"&amp;COLUMN(),FALSE)</f>
        <v>5.6193645341348228E-2</v>
      </c>
      <c r="J260" s="10">
        <f ca="1">INDIRECT("Statistic!R"&amp;COUNTA(Statistic!$A:$A)-ROW()+1&amp;"C"&amp;COLUMN(),FALSE)</f>
        <v>2.987608215922594E-2</v>
      </c>
      <c r="K260" s="10">
        <f ca="1">INDIRECT("Statistic!R"&amp;COUNTA(Statistic!$A:$A)-ROW()+1&amp;"C"&amp;COLUMN(),FALSE)</f>
        <v>7.6468543621828293E-4</v>
      </c>
      <c r="L260" s="10">
        <f ca="1">INDIRECT("Statistic!R"&amp;COUNTA(Statistic!$A:$A)-ROW()+1&amp;"C"&amp;COLUMN(),FALSE)</f>
        <v>1.1272150912799317E-2</v>
      </c>
      <c r="M260" s="10">
        <f ca="1">INDIRECT("Statistic!R"&amp;COUNTA(Statistic!$A:$A)-ROW()+1&amp;"C"&amp;COLUMN(),FALSE)</f>
        <v>7.0440889320941613E-2</v>
      </c>
      <c r="N260" s="10">
        <f ca="1">INDIRECT("Statistic!R"&amp;COUNTA(Statistic!$A:$A)-ROW()+1&amp;"C"&amp;COLUMN(),FALSE)</f>
        <v>0.11297526963721538</v>
      </c>
      <c r="O260" s="10">
        <f ca="1">INDIRECT("Statistic!R"&amp;COUNTA(Statistic!$A:$A)-ROW()+1&amp;"C"&amp;COLUMN(),FALSE)</f>
        <v>0</v>
      </c>
      <c r="P260" s="10">
        <f ca="1">INDIRECT("Statistic!R"&amp;COUNTA(Statistic!$A:$A)-ROW()+1&amp;"C"&amp;COLUMN(),FALSE)</f>
        <v>4.652855022317285E-2</v>
      </c>
      <c r="Q260">
        <f ca="1">INDIRECT("Statistic!R"&amp;COUNTA(Statistic!$A:$A)-ROW()+1&amp;"C"&amp;COLUMN(),FALSE)</f>
        <v>2</v>
      </c>
      <c r="R260">
        <f ca="1">INDIRECT("Statistic!R"&amp;COUNTA(Statistic!$A:$A)-ROW()+1&amp;"C"&amp;COLUMN(),FALSE)</f>
        <v>17</v>
      </c>
      <c r="S260">
        <f ca="1">INDIRECT("Statistic!R"&amp;COUNTA(Statistic!$A:$A)-ROW()+1&amp;"C"&amp;COLUMN(),FALSE)</f>
        <v>41</v>
      </c>
      <c r="T260">
        <f ca="1">INDIRECT("Statistic!R"&amp;COUNTA(Statistic!$A:$A)-ROW()+1&amp;"C"&amp;COLUMN(),FALSE)</f>
        <v>38</v>
      </c>
      <c r="U260">
        <f ca="1">INDIRECT("Statistic!R"&amp;COUNTA(Statistic!$A:$A)-ROW()+1&amp;"C"&amp;COLUMN(),FALSE)</f>
        <v>30</v>
      </c>
      <c r="V260">
        <f ca="1">INDIRECT("Statistic!R"&amp;COUNTA(Statistic!$A:$A)-ROW()+1&amp;"C"&amp;COLUMN(),FALSE)</f>
        <v>6</v>
      </c>
      <c r="W260">
        <f ca="1">INDIRECT("Statistic!R"&amp;COUNTA(Statistic!$A:$A)-ROW()+1&amp;"C"&amp;COLUMN(),FALSE)</f>
        <v>9</v>
      </c>
    </row>
    <row r="261" spans="1:23" x14ac:dyDescent="0.25">
      <c r="A261" s="9">
        <f ca="1">INDIRECT("Statistic!R"&amp;COUNTA(Statistic!$A:$A)-ROW()+1&amp;"C"&amp;COLUMN(),FALSE)</f>
        <v>39955</v>
      </c>
      <c r="B261" s="10">
        <f ca="1">INDIRECT("Statistic!R"&amp;COUNTA(Statistic!$A:$A)-ROW()+1&amp;"C"&amp;COLUMN(),FALSE)</f>
        <v>5.2606060606060611E-3</v>
      </c>
      <c r="C261" s="10">
        <f ca="1">INDIRECT("Statistic!R"&amp;COUNTA(Statistic!$A:$A)-ROW()+1&amp;"C"&amp;COLUMN(),FALSE)</f>
        <v>9.8842975206611568E-3</v>
      </c>
      <c r="D261" s="10">
        <f ca="1">INDIRECT("Statistic!R"&amp;COUNTA(Statistic!$A:$A)-ROW()+1&amp;"C"&amp;COLUMN(),FALSE)</f>
        <v>6.7499999999999999E-3</v>
      </c>
      <c r="E261" s="10">
        <f ca="1">INDIRECT("Statistic!R"&amp;COUNTA(Statistic!$A:$A)-ROW()+1&amp;"C"&amp;COLUMN(),FALSE)</f>
        <v>8.363636363636363E-3</v>
      </c>
      <c r="F261" s="10">
        <f ca="1">INDIRECT("Statistic!R"&amp;COUNTA(Statistic!$A:$A)-ROW()+1&amp;"C"&amp;COLUMN(),FALSE)</f>
        <v>1.5272727272727273E-2</v>
      </c>
      <c r="G261" s="10">
        <f ca="1">INDIRECT("Statistic!R"&amp;COUNTA(Statistic!$A:$A)-ROW()+1&amp;"C"&amp;COLUMN(),FALSE)</f>
        <v>9.5935828877005344E-2</v>
      </c>
      <c r="H261" s="10">
        <f ca="1">INDIRECT("Statistic!R"&amp;COUNTA(Statistic!$A:$A)-ROW()+1&amp;"C"&amp;COLUMN(),FALSE)</f>
        <v>0.11256445047489824</v>
      </c>
      <c r="I261" s="10">
        <f ca="1">INDIRECT("Statistic!R"&amp;COUNTA(Statistic!$A:$A)-ROW()+1&amp;"C"&amp;COLUMN(),FALSE)</f>
        <v>4.5531267217630851E-2</v>
      </c>
      <c r="J261" s="10">
        <f ca="1">INDIRECT("Statistic!R"&amp;COUNTA(Statistic!$A:$A)-ROW()+1&amp;"C"&amp;COLUMN(),FALSE)</f>
        <v>2.9767441860465118E-2</v>
      </c>
      <c r="K261" s="10">
        <f ca="1">INDIRECT("Statistic!R"&amp;COUNTA(Statistic!$A:$A)-ROW()+1&amp;"C"&amp;COLUMN(),FALSE)</f>
        <v>7.6033057851239666E-4</v>
      </c>
      <c r="L261" s="10">
        <f ca="1">INDIRECT("Statistic!R"&amp;COUNTA(Statistic!$A:$A)-ROW()+1&amp;"C"&amp;COLUMN(),FALSE)</f>
        <v>1.109221153006635E-2</v>
      </c>
      <c r="M261" s="10">
        <f ca="1">INDIRECT("Statistic!R"&amp;COUNTA(Statistic!$A:$A)-ROW()+1&amp;"C"&amp;COLUMN(),FALSE)</f>
        <v>0.20850027935190357</v>
      </c>
      <c r="N261" s="10">
        <f ca="1">INDIRECT("Statistic!R"&amp;COUNTA(Statistic!$A:$A)-ROW()+1&amp;"C"&amp;COLUMN(),FALSE)</f>
        <v>0.11256445047489824</v>
      </c>
      <c r="O261" s="10">
        <f ca="1">INDIRECT("Statistic!R"&amp;COUNTA(Statistic!$A:$A)-ROW()+1&amp;"C"&amp;COLUMN(),FALSE)</f>
        <v>0</v>
      </c>
      <c r="P261" s="10">
        <f ca="1">INDIRECT("Statistic!R"&amp;COUNTA(Statistic!$A:$A)-ROW()+1&amp;"C"&amp;COLUMN(),FALSE)</f>
        <v>5.0980252832113125E-2</v>
      </c>
      <c r="Q261">
        <f ca="1">INDIRECT("Statistic!R"&amp;COUNTA(Statistic!$A:$A)-ROW()+1&amp;"C"&amp;COLUMN(),FALSE)</f>
        <v>39</v>
      </c>
      <c r="R261">
        <f ca="1">INDIRECT("Statistic!R"&amp;COUNTA(Statistic!$A:$A)-ROW()+1&amp;"C"&amp;COLUMN(),FALSE)</f>
        <v>27</v>
      </c>
      <c r="S261">
        <f ca="1">INDIRECT("Statistic!R"&amp;COUNTA(Statistic!$A:$A)-ROW()+1&amp;"C"&amp;COLUMN(),FALSE)</f>
        <v>35</v>
      </c>
      <c r="T261">
        <f ca="1">INDIRECT("Statistic!R"&amp;COUNTA(Statistic!$A:$A)-ROW()+1&amp;"C"&amp;COLUMN(),FALSE)</f>
        <v>32</v>
      </c>
      <c r="U261">
        <f ca="1">INDIRECT("Statistic!R"&amp;COUNTA(Statistic!$A:$A)-ROW()+1&amp;"C"&amp;COLUMN(),FALSE)</f>
        <v>15</v>
      </c>
      <c r="V261">
        <f ca="1">INDIRECT("Statistic!R"&amp;COUNTA(Statistic!$A:$A)-ROW()+1&amp;"C"&amp;COLUMN(),FALSE)</f>
        <v>3</v>
      </c>
      <c r="W261">
        <f ca="1">INDIRECT("Statistic!R"&amp;COUNTA(Statistic!$A:$A)-ROW()+1&amp;"C"&amp;COLUMN(),FALSE)</f>
        <v>1</v>
      </c>
    </row>
    <row r="262" spans="1:23" x14ac:dyDescent="0.25">
      <c r="A262" s="9">
        <f ca="1">INDIRECT("Statistic!R"&amp;COUNTA(Statistic!$A:$A)-ROW()+1&amp;"C"&amp;COLUMN(),FALSE)</f>
        <v>39962</v>
      </c>
      <c r="B262" s="10">
        <f ca="1">INDIRECT("Statistic!R"&amp;COUNTA(Statistic!$A:$A)-ROW()+1&amp;"C"&amp;COLUMN(),FALSE)</f>
        <v>9.057971014492754E-3</v>
      </c>
      <c r="C262" s="10">
        <f ca="1">INDIRECT("Statistic!R"&amp;COUNTA(Statistic!$A:$A)-ROW()+1&amp;"C"&amp;COLUMN(),FALSE)</f>
        <v>6.0289855072463774E-3</v>
      </c>
      <c r="D262" s="10">
        <f ca="1">INDIRECT("Statistic!R"&amp;COUNTA(Statistic!$A:$A)-ROW()+1&amp;"C"&amp;COLUMN(),FALSE)</f>
        <v>1.3610586011342156E-2</v>
      </c>
      <c r="E262" s="10">
        <f ca="1">INDIRECT("Statistic!R"&amp;COUNTA(Statistic!$A:$A)-ROW()+1&amp;"C"&amp;COLUMN(),FALSE)</f>
        <v>1.4895330112721417E-2</v>
      </c>
      <c r="F262" s="10">
        <f ca="1">INDIRECT("Statistic!R"&amp;COUNTA(Statistic!$A:$A)-ROW()+1&amp;"C"&amp;COLUMN(),FALSE)</f>
        <v>9.057971014492754E-3</v>
      </c>
      <c r="G262" s="10">
        <f ca="1">INDIRECT("Statistic!R"&amp;COUNTA(Statistic!$A:$A)-ROW()+1&amp;"C"&amp;COLUMN(),FALSE)</f>
        <v>7.5454336323901541E-2</v>
      </c>
      <c r="H262" s="10">
        <f ca="1">INDIRECT("Statistic!R"&amp;COUNTA(Statistic!$A:$A)-ROW()+1&amp;"C"&amp;COLUMN(),FALSE)</f>
        <v>2.5735294117647058E-2</v>
      </c>
      <c r="I262" s="10">
        <f ca="1">INDIRECT("Statistic!R"&amp;COUNTA(Statistic!$A:$A)-ROW()+1&amp;"C"&amp;COLUMN(),FALSE)</f>
        <v>5.265084366029546E-2</v>
      </c>
      <c r="J262" s="10">
        <f ca="1">INDIRECT("Statistic!R"&amp;COUNTA(Statistic!$A:$A)-ROW()+1&amp;"C"&amp;COLUMN(),FALSE)</f>
        <v>2.9659588810246038E-2</v>
      </c>
      <c r="K262" s="10">
        <f ca="1">INDIRECT("Statistic!R"&amp;COUNTA(Statistic!$A:$A)-ROW()+1&amp;"C"&amp;COLUMN(),FALSE)</f>
        <v>7.5757575757575758E-4</v>
      </c>
      <c r="L262" s="10">
        <f ca="1">INDIRECT("Statistic!R"&amp;COUNTA(Statistic!$A:$A)-ROW()+1&amp;"C"&amp;COLUMN(),FALSE)</f>
        <v>1.1332825755487689E-2</v>
      </c>
      <c r="M262" s="10">
        <f ca="1">INDIRECT("Statistic!R"&amp;COUNTA(Statistic!$A:$A)-ROW()+1&amp;"C"&amp;COLUMN(),FALSE)</f>
        <v>0.10118963044154861</v>
      </c>
      <c r="N262" s="10">
        <f ca="1">INDIRECT("Statistic!R"&amp;COUNTA(Statistic!$A:$A)-ROW()+1&amp;"C"&amp;COLUMN(),FALSE)</f>
        <v>9.7614734299516906E-2</v>
      </c>
      <c r="O262" s="10">
        <f ca="1">INDIRECT("Statistic!R"&amp;COUNTA(Statistic!$A:$A)-ROW()+1&amp;"C"&amp;COLUMN(),FALSE)</f>
        <v>0</v>
      </c>
      <c r="P262" s="10">
        <f ca="1">INDIRECT("Statistic!R"&amp;COUNTA(Statistic!$A:$A)-ROW()+1&amp;"C"&amp;COLUMN(),FALSE)</f>
        <v>4.3298546543256843E-2</v>
      </c>
      <c r="Q262">
        <f ca="1">INDIRECT("Statistic!R"&amp;COUNTA(Statistic!$A:$A)-ROW()+1&amp;"C"&amp;COLUMN(),FALSE)</f>
        <v>30</v>
      </c>
      <c r="R262">
        <f ca="1">INDIRECT("Statistic!R"&amp;COUNTA(Statistic!$A:$A)-ROW()+1&amp;"C"&amp;COLUMN(),FALSE)</f>
        <v>38</v>
      </c>
      <c r="S262">
        <f ca="1">INDIRECT("Statistic!R"&amp;COUNTA(Statistic!$A:$A)-ROW()+1&amp;"C"&amp;COLUMN(),FALSE)</f>
        <v>22</v>
      </c>
      <c r="T262">
        <f ca="1">INDIRECT("Statistic!R"&amp;COUNTA(Statistic!$A:$A)-ROW()+1&amp;"C"&amp;COLUMN(),FALSE)</f>
        <v>17</v>
      </c>
      <c r="U262">
        <f ca="1">INDIRECT("Statistic!R"&amp;COUNTA(Statistic!$A:$A)-ROW()+1&amp;"C"&amp;COLUMN(),FALSE)</f>
        <v>30</v>
      </c>
      <c r="V262">
        <f ca="1">INDIRECT("Statistic!R"&amp;COUNTA(Statistic!$A:$A)-ROW()+1&amp;"C"&amp;COLUMN(),FALSE)</f>
        <v>2</v>
      </c>
      <c r="W262">
        <f ca="1">INDIRECT("Statistic!R"&amp;COUNTA(Statistic!$A:$A)-ROW()+1&amp;"C"&amp;COLUMN(),FALSE)</f>
        <v>9</v>
      </c>
    </row>
    <row r="263" spans="1:23" x14ac:dyDescent="0.25">
      <c r="A263" s="9">
        <f ca="1">INDIRECT("Statistic!R"&amp;COUNTA(Statistic!$A:$A)-ROW()+1&amp;"C"&amp;COLUMN(),FALSE)</f>
        <v>39969</v>
      </c>
      <c r="B263" s="10">
        <f ca="1">INDIRECT("Statistic!R"&amp;COUNTA(Statistic!$A:$A)-ROW()+1&amp;"C"&amp;COLUMN(),FALSE)</f>
        <v>2.0913730860201669E-2</v>
      </c>
      <c r="C263" s="10">
        <f ca="1">INDIRECT("Statistic!R"&amp;COUNTA(Statistic!$A:$A)-ROW()+1&amp;"C"&amp;COLUMN(),FALSE)</f>
        <v>7.4265085095410006E-3</v>
      </c>
      <c r="D263" s="10">
        <f ca="1">INDIRECT("Statistic!R"&amp;COUNTA(Statistic!$A:$A)-ROW()+1&amp;"C"&amp;COLUMN(),FALSE)</f>
        <v>1.7947395564724081E-2</v>
      </c>
      <c r="E263" s="10">
        <f ca="1">INDIRECT("Statistic!R"&amp;COUNTA(Statistic!$A:$A)-ROW()+1&amp;"C"&amp;COLUMN(),FALSE)</f>
        <v>1.2746459316856428E-2</v>
      </c>
      <c r="F263" s="10">
        <f ca="1">INDIRECT("Statistic!R"&amp;COUNTA(Statistic!$A:$A)-ROW()+1&amp;"C"&amp;COLUMN(),FALSE)</f>
        <v>1.6472790480010695E-2</v>
      </c>
      <c r="G263" s="10">
        <f ca="1">INDIRECT("Statistic!R"&amp;COUNTA(Statistic!$A:$A)-ROW()+1&amp;"C"&amp;COLUMN(),FALSE)</f>
        <v>7.5430435990002778E-2</v>
      </c>
      <c r="H263" s="10">
        <f ca="1">INDIRECT("Statistic!R"&amp;COUNTA(Statistic!$A:$A)-ROW()+1&amp;"C"&amp;COLUMN(),FALSE)</f>
        <v>6.4105967296665956E-2</v>
      </c>
      <c r="I263" s="10">
        <f ca="1">INDIRECT("Statistic!R"&amp;COUNTA(Statistic!$A:$A)-ROW()+1&amp;"C"&amp;COLUMN(),FALSE)</f>
        <v>7.5506884731333879E-2</v>
      </c>
      <c r="J263" s="10">
        <f ca="1">INDIRECT("Statistic!R"&amp;COUNTA(Statistic!$A:$A)-ROW()+1&amp;"C"&amp;COLUMN(),FALSE)</f>
        <v>2.9552514482411217E-2</v>
      </c>
      <c r="K263" s="10">
        <f ca="1">INDIRECT("Statistic!R"&amp;COUNTA(Statistic!$A:$A)-ROW()+1&amp;"C"&amp;COLUMN(),FALSE)</f>
        <v>7.5090252707581226E-4</v>
      </c>
      <c r="L263" s="10">
        <f ca="1">INDIRECT("Statistic!R"&amp;COUNTA(Statistic!$A:$A)-ROW()+1&amp;"C"&amp;COLUMN(),FALSE)</f>
        <v>1.1082511863998975E-2</v>
      </c>
      <c r="M263" s="10">
        <f ca="1">INDIRECT("Statistic!R"&amp;COUNTA(Statistic!$A:$A)-ROW()+1&amp;"C"&amp;COLUMN(),FALSE)</f>
        <v>0.13953640328666872</v>
      </c>
      <c r="N263" s="10">
        <f ca="1">INDIRECT("Statistic!R"&amp;COUNTA(Statistic!$A:$A)-ROW()+1&amp;"C"&amp;COLUMN(),FALSE)</f>
        <v>9.9097472924187718E-2</v>
      </c>
      <c r="O263" s="10">
        <f ca="1">INDIRECT("Statistic!R"&amp;COUNTA(Statistic!$A:$A)-ROW()+1&amp;"C"&amp;COLUMN(),FALSE)</f>
        <v>0</v>
      </c>
      <c r="P263" s="10">
        <f ca="1">INDIRECT("Statistic!R"&amp;COUNTA(Statistic!$A:$A)-ROW()+1&amp;"C"&amp;COLUMN(),FALSE)</f>
        <v>4.436707039895952E-2</v>
      </c>
      <c r="Q263">
        <f ca="1">INDIRECT("Statistic!R"&amp;COUNTA(Statistic!$A:$A)-ROW()+1&amp;"C"&amp;COLUMN(),FALSE)</f>
        <v>2</v>
      </c>
      <c r="R263">
        <f ca="1">INDIRECT("Statistic!R"&amp;COUNTA(Statistic!$A:$A)-ROW()+1&amp;"C"&amp;COLUMN(),FALSE)</f>
        <v>31</v>
      </c>
      <c r="S263">
        <f ca="1">INDIRECT("Statistic!R"&amp;COUNTA(Statistic!$A:$A)-ROW()+1&amp;"C"&amp;COLUMN(),FALSE)</f>
        <v>9</v>
      </c>
      <c r="T263">
        <f ca="1">INDIRECT("Statistic!R"&amp;COUNTA(Statistic!$A:$A)-ROW()+1&amp;"C"&amp;COLUMN(),FALSE)</f>
        <v>24</v>
      </c>
      <c r="U263">
        <f ca="1">INDIRECT("Statistic!R"&amp;COUNTA(Statistic!$A:$A)-ROW()+1&amp;"C"&amp;COLUMN(),FALSE)</f>
        <v>14</v>
      </c>
      <c r="V263">
        <f ca="1">INDIRECT("Statistic!R"&amp;COUNTA(Statistic!$A:$A)-ROW()+1&amp;"C"&amp;COLUMN(),FALSE)</f>
        <v>2</v>
      </c>
      <c r="W263">
        <f ca="1">INDIRECT("Statistic!R"&amp;COUNTA(Statistic!$A:$A)-ROW()+1&amp;"C"&amp;COLUMN(),FALSE)</f>
        <v>5</v>
      </c>
    </row>
    <row r="264" spans="1:23" x14ac:dyDescent="0.25">
      <c r="A264" s="9">
        <f ca="1">INDIRECT("Statistic!R"&amp;COUNTA(Statistic!$A:$A)-ROW()+1&amp;"C"&amp;COLUMN(),FALSE)</f>
        <v>39976</v>
      </c>
      <c r="B264" s="10">
        <f ca="1">INDIRECT("Statistic!R"&amp;COUNTA(Statistic!$A:$A)-ROW()+1&amp;"C"&amp;COLUMN(),FALSE)</f>
        <v>1.870503597122302E-2</v>
      </c>
      <c r="C264" s="10">
        <f ca="1">INDIRECT("Statistic!R"&amp;COUNTA(Statistic!$A:$A)-ROW()+1&amp;"C"&amp;COLUMN(),FALSE)</f>
        <v>5.9298016132548507E-3</v>
      </c>
      <c r="D264" s="10">
        <f ca="1">INDIRECT("Statistic!R"&amp;COUNTA(Statistic!$A:$A)-ROW()+1&amp;"C"&amp;COLUMN(),FALSE)</f>
        <v>1.2667009249743063E-2</v>
      </c>
      <c r="E264" s="10">
        <f ca="1">INDIRECT("Statistic!R"&amp;COUNTA(Statistic!$A:$A)-ROW()+1&amp;"C"&amp;COLUMN(),FALSE)</f>
        <v>1.5042511445389142E-2</v>
      </c>
      <c r="F264" s="10">
        <f ca="1">INDIRECT("Statistic!R"&amp;COUNTA(Statistic!$A:$A)-ROW()+1&amp;"C"&amp;COLUMN(),FALSE)</f>
        <v>3.0918520997155762E-2</v>
      </c>
      <c r="G264" s="10">
        <f ca="1">INDIRECT("Statistic!R"&amp;COUNTA(Statistic!$A:$A)-ROW()+1&amp;"C"&amp;COLUMN(),FALSE)</f>
        <v>7.7050359712230218E-2</v>
      </c>
      <c r="H264" s="10">
        <f ca="1">INDIRECT("Statistic!R"&amp;COUNTA(Statistic!$A:$A)-ROW()+1&amp;"C"&amp;COLUMN(),FALSE)</f>
        <v>4.9264935877385049E-2</v>
      </c>
      <c r="I264" s="10">
        <f ca="1">INDIRECT("Statistic!R"&amp;COUNTA(Statistic!$A:$A)-ROW()+1&amp;"C"&amp;COLUMN(),FALSE)</f>
        <v>8.3262879276765844E-2</v>
      </c>
      <c r="J264" s="10">
        <f ca="1">INDIRECT("Statistic!R"&amp;COUNTA(Statistic!$A:$A)-ROW()+1&amp;"C"&amp;COLUMN(),FALSE)</f>
        <v>3.0918520997155762E-2</v>
      </c>
      <c r="K264" s="10">
        <f ca="1">INDIRECT("Statistic!R"&amp;COUNTA(Statistic!$A:$A)-ROW()+1&amp;"C"&amp;COLUMN(),FALSE)</f>
        <v>7.4340527577937648E-4</v>
      </c>
      <c r="L264" s="10">
        <f ca="1">INDIRECT("Statistic!R"&amp;COUNTA(Statistic!$A:$A)-ROW()+1&amp;"C"&amp;COLUMN(),FALSE)</f>
        <v>1.070214305060802E-2</v>
      </c>
      <c r="M264" s="10">
        <f ca="1">INDIRECT("Statistic!R"&amp;COUNTA(Statistic!$A:$A)-ROW()+1&amp;"C"&amp;COLUMN(),FALSE)</f>
        <v>0.12631529558961527</v>
      </c>
      <c r="N264" s="10">
        <f ca="1">INDIRECT("Statistic!R"&amp;COUNTA(Statistic!$A:$A)-ROW()+1&amp;"C"&amp;COLUMN(),FALSE)</f>
        <v>0.10056954436450839</v>
      </c>
      <c r="O264" s="10">
        <f ca="1">INDIRECT("Statistic!R"&amp;COUNTA(Statistic!$A:$A)-ROW()+1&amp;"C"&amp;COLUMN(),FALSE)</f>
        <v>0</v>
      </c>
      <c r="P264" s="10">
        <f ca="1">INDIRECT("Statistic!R"&amp;COUNTA(Statistic!$A:$A)-ROW()+1&amp;"C"&amp;COLUMN(),FALSE)</f>
        <v>4.3888121480871088E-2</v>
      </c>
      <c r="Q264">
        <f ca="1">INDIRECT("Statistic!R"&amp;COUNTA(Statistic!$A:$A)-ROW()+1&amp;"C"&amp;COLUMN(),FALSE)</f>
        <v>6</v>
      </c>
      <c r="R264">
        <f ca="1">INDIRECT("Statistic!R"&amp;COUNTA(Statistic!$A:$A)-ROW()+1&amp;"C"&amp;COLUMN(),FALSE)</f>
        <v>34</v>
      </c>
      <c r="S264">
        <f ca="1">INDIRECT("Statistic!R"&amp;COUNTA(Statistic!$A:$A)-ROW()+1&amp;"C"&amp;COLUMN(),FALSE)</f>
        <v>21</v>
      </c>
      <c r="T264">
        <f ca="1">INDIRECT("Statistic!R"&amp;COUNTA(Statistic!$A:$A)-ROW()+1&amp;"C"&amp;COLUMN(),FALSE)</f>
        <v>15</v>
      </c>
      <c r="U264">
        <f ca="1">INDIRECT("Statistic!R"&amp;COUNTA(Statistic!$A:$A)-ROW()+1&amp;"C"&amp;COLUMN(),FALSE)</f>
        <v>1</v>
      </c>
      <c r="V264">
        <f ca="1">INDIRECT("Statistic!R"&amp;COUNTA(Statistic!$A:$A)-ROW()+1&amp;"C"&amp;COLUMN(),FALSE)</f>
        <v>3</v>
      </c>
      <c r="W264">
        <f ca="1">INDIRECT("Statistic!R"&amp;COUNTA(Statistic!$A:$A)-ROW()+1&amp;"C"&amp;COLUMN(),FALSE)</f>
        <v>6</v>
      </c>
    </row>
    <row r="265" spans="1:23" x14ac:dyDescent="0.25">
      <c r="A265" s="9">
        <f ca="1">INDIRECT("Statistic!R"&amp;COUNTA(Statistic!$A:$A)-ROW()+1&amp;"C"&amp;COLUMN(),FALSE)</f>
        <v>39983</v>
      </c>
      <c r="B265" s="10">
        <f ca="1">INDIRECT("Statistic!R"&amp;COUNTA(Statistic!$A:$A)-ROW()+1&amp;"C"&amp;COLUMN(),FALSE)</f>
        <v>8.1396693259336347E-3</v>
      </c>
      <c r="C265" s="10">
        <f ca="1">INDIRECT("Statistic!R"&amp;COUNTA(Statistic!$A:$A)-ROW()+1&amp;"C"&amp;COLUMN(),FALSE)</f>
        <v>1.4831294030404154E-3</v>
      </c>
      <c r="D265" s="10">
        <f ca="1">INDIRECT("Statistic!R"&amp;COUNTA(Statistic!$A:$A)-ROW()+1&amp;"C"&amp;COLUMN(),FALSE)</f>
        <v>1.3464235624123423E-2</v>
      </c>
      <c r="E265" s="10">
        <f ca="1">INDIRECT("Statistic!R"&amp;COUNTA(Statistic!$A:$A)-ROW()+1&amp;"C"&amp;COLUMN(),FALSE)</f>
        <v>5.9954382535027705E-3</v>
      </c>
      <c r="F265" s="10">
        <f ca="1">INDIRECT("Statistic!R"&amp;COUNTA(Statistic!$A:$A)-ROW()+1&amp;"C"&amp;COLUMN(),FALSE)</f>
        <v>8.157211716722285E-3</v>
      </c>
      <c r="G265" s="10">
        <f ca="1">INDIRECT("Statistic!R"&amp;COUNTA(Statistic!$A:$A)-ROW()+1&amp;"C"&amp;COLUMN(),FALSE)</f>
        <v>5.6360708534621572E-2</v>
      </c>
      <c r="H265" s="10">
        <f ca="1">INDIRECT("Statistic!R"&amp;COUNTA(Statistic!$A:$A)-ROW()+1&amp;"C"&amp;COLUMN(),FALSE)</f>
        <v>0.10385304659498208</v>
      </c>
      <c r="I265" s="10">
        <f ca="1">INDIRECT("Statistic!R"&amp;COUNTA(Statistic!$A:$A)-ROW()+1&amp;"C"&amp;COLUMN(),FALSE)</f>
        <v>3.7239684323322531E-2</v>
      </c>
      <c r="J265" s="10">
        <f ca="1">INDIRECT("Statistic!R"&amp;COUNTA(Statistic!$A:$A)-ROW()+1&amp;"C"&amp;COLUMN(),FALSE)</f>
        <v>2.074074074074074E-2</v>
      </c>
      <c r="K265" s="10">
        <f ca="1">INDIRECT("Statistic!R"&amp;COUNTA(Statistic!$A:$A)-ROW()+1&amp;"C"&amp;COLUMN(),FALSE)</f>
        <v>1.4831294030404154E-3</v>
      </c>
      <c r="L265" s="10">
        <f ca="1">INDIRECT("Statistic!R"&amp;COUNTA(Statistic!$A:$A)-ROW()+1&amp;"C"&amp;COLUMN(),FALSE)</f>
        <v>9.9836527919335699E-3</v>
      </c>
      <c r="M265" s="10">
        <f ca="1">INDIRECT("Statistic!R"&amp;COUNTA(Statistic!$A:$A)-ROW()+1&amp;"C"&amp;COLUMN(),FALSE)</f>
        <v>0.16021375512960365</v>
      </c>
      <c r="N265" s="10">
        <f ca="1">INDIRECT("Statistic!R"&amp;COUNTA(Statistic!$A:$A)-ROW()+1&amp;"C"&amp;COLUMN(),FALSE)</f>
        <v>0.10385304659498208</v>
      </c>
      <c r="O265" s="10">
        <f ca="1">INDIRECT("Statistic!R"&amp;COUNTA(Statistic!$A:$A)-ROW()+1&amp;"C"&amp;COLUMN(),FALSE)</f>
        <v>0</v>
      </c>
      <c r="P265" s="10">
        <f ca="1">INDIRECT("Statistic!R"&amp;COUNTA(Statistic!$A:$A)-ROW()+1&amp;"C"&amp;COLUMN(),FALSE)</f>
        <v>4.5385676192120465E-2</v>
      </c>
      <c r="Q265">
        <f ca="1">INDIRECT("Statistic!R"&amp;COUNTA(Statistic!$A:$A)-ROW()+1&amp;"C"&amp;COLUMN(),FALSE)</f>
        <v>29</v>
      </c>
      <c r="R265">
        <f ca="1">INDIRECT("Statistic!R"&amp;COUNTA(Statistic!$A:$A)-ROW()+1&amp;"C"&amp;COLUMN(),FALSE)</f>
        <v>50</v>
      </c>
      <c r="S265">
        <f ca="1">INDIRECT("Statistic!R"&amp;COUNTA(Statistic!$A:$A)-ROW()+1&amp;"C"&amp;COLUMN(),FALSE)</f>
        <v>17</v>
      </c>
      <c r="T265">
        <f ca="1">INDIRECT("Statistic!R"&amp;COUNTA(Statistic!$A:$A)-ROW()+1&amp;"C"&amp;COLUMN(),FALSE)</f>
        <v>32</v>
      </c>
      <c r="U265">
        <f ca="1">INDIRECT("Statistic!R"&amp;COUNTA(Statistic!$A:$A)-ROW()+1&amp;"C"&amp;COLUMN(),FALSE)</f>
        <v>28</v>
      </c>
      <c r="V265">
        <f ca="1">INDIRECT("Statistic!R"&amp;COUNTA(Statistic!$A:$A)-ROW()+1&amp;"C"&amp;COLUMN(),FALSE)</f>
        <v>6</v>
      </c>
      <c r="W265">
        <f ca="1">INDIRECT("Statistic!R"&amp;COUNTA(Statistic!$A:$A)-ROW()+1&amp;"C"&amp;COLUMN(),FALSE)</f>
        <v>1</v>
      </c>
    </row>
    <row r="266" spans="1:23" x14ac:dyDescent="0.25">
      <c r="A266" s="9">
        <f ca="1">INDIRECT("Statistic!R"&amp;COUNTA(Statistic!$A:$A)-ROW()+1&amp;"C"&amp;COLUMN(),FALSE)</f>
        <v>39990</v>
      </c>
      <c r="B266" s="10">
        <f ca="1">INDIRECT("Statistic!R"&amp;COUNTA(Statistic!$A:$A)-ROW()+1&amp;"C"&amp;COLUMN(),FALSE)</f>
        <v>2.9670329670329668E-3</v>
      </c>
      <c r="C266" s="10">
        <f ca="1">INDIRECT("Statistic!R"&amp;COUNTA(Statistic!$A:$A)-ROW()+1&amp;"C"&amp;COLUMN(),FALSE)</f>
        <v>8.8571428571428568E-3</v>
      </c>
      <c r="D266" s="10">
        <f ca="1">INDIRECT("Statistic!R"&amp;COUNTA(Statistic!$A:$A)-ROW()+1&amp;"C"&amp;COLUMN(),FALSE)</f>
        <v>1.3995535714285716E-2</v>
      </c>
      <c r="E266" s="10">
        <f ca="1">INDIRECT("Statistic!R"&amp;COUNTA(Statistic!$A:$A)-ROW()+1&amp;"C"&amp;COLUMN(),FALSE)</f>
        <v>5.9523809523809521E-3</v>
      </c>
      <c r="F266" s="10">
        <f ca="1">INDIRECT("Statistic!R"&amp;COUNTA(Statistic!$A:$A)-ROW()+1&amp;"C"&amp;COLUMN(),FALSE)</f>
        <v>1.3571428571428571E-2</v>
      </c>
      <c r="G266" s="10">
        <f ca="1">INDIRECT("Statistic!R"&amp;COUNTA(Statistic!$A:$A)-ROW()+1&amp;"C"&amp;COLUMN(),FALSE)</f>
        <v>4.3665768194070087E-2</v>
      </c>
      <c r="H266" s="10">
        <f ca="1">INDIRECT("Statistic!R"&amp;COUNTA(Statistic!$A:$A)-ROW()+1&amp;"C"&amp;COLUMN(),FALSE)</f>
        <v>8.7142857142857147E-2</v>
      </c>
      <c r="I266" s="10">
        <f ca="1">INDIRECT("Statistic!R"&amp;COUNTA(Statistic!$A:$A)-ROW()+1&amp;"C"&amp;COLUMN(),FALSE)</f>
        <v>4.5343521062271061E-2</v>
      </c>
      <c r="J266" s="10">
        <f ca="1">INDIRECT("Statistic!R"&amp;COUNTA(Statistic!$A:$A)-ROW()+1&amp;"C"&amp;COLUMN(),FALSE)</f>
        <v>2.1323529411764706E-2</v>
      </c>
      <c r="K266" s="10">
        <f ca="1">INDIRECT("Statistic!R"&amp;COUNTA(Statistic!$A:$A)-ROW()+1&amp;"C"&amp;COLUMN(),FALSE)</f>
        <v>7.4404761904761901E-4</v>
      </c>
      <c r="L266" s="10">
        <f ca="1">INDIRECT("Statistic!R"&amp;COUNTA(Statistic!$A:$A)-ROW()+1&amp;"C"&amp;COLUMN(),FALSE)</f>
        <v>1.0136681133686128E-2</v>
      </c>
      <c r="M266" s="10">
        <f ca="1">INDIRECT("Statistic!R"&amp;COUNTA(Statistic!$A:$A)-ROW()+1&amp;"C"&amp;COLUMN(),FALSE)</f>
        <v>0.13080862533692722</v>
      </c>
      <c r="N266" s="10">
        <f ca="1">INDIRECT("Statistic!R"&amp;COUNTA(Statistic!$A:$A)-ROW()+1&amp;"C"&amp;COLUMN(),FALSE)</f>
        <v>9.6014492753623185E-2</v>
      </c>
      <c r="O266" s="10">
        <f ca="1">INDIRECT("Statistic!R"&amp;COUNTA(Statistic!$A:$A)-ROW()+1&amp;"C"&amp;COLUMN(),FALSE)</f>
        <v>0</v>
      </c>
      <c r="P266" s="10">
        <f ca="1">INDIRECT("Statistic!R"&amp;COUNTA(Statistic!$A:$A)-ROW()+1&amp;"C"&amp;COLUMN(),FALSE)</f>
        <v>4.3256830816064039E-2</v>
      </c>
      <c r="Q266">
        <f ca="1">INDIRECT("Statistic!R"&amp;COUNTA(Statistic!$A:$A)-ROW()+1&amp;"C"&amp;COLUMN(),FALSE)</f>
        <v>44</v>
      </c>
      <c r="R266">
        <f ca="1">INDIRECT("Statistic!R"&amp;COUNTA(Statistic!$A:$A)-ROW()+1&amp;"C"&amp;COLUMN(),FALSE)</f>
        <v>28</v>
      </c>
      <c r="S266">
        <f ca="1">INDIRECT("Statistic!R"&amp;COUNTA(Statistic!$A:$A)-ROW()+1&amp;"C"&amp;COLUMN(),FALSE)</f>
        <v>16</v>
      </c>
      <c r="T266">
        <f ca="1">INDIRECT("Statistic!R"&amp;COUNTA(Statistic!$A:$A)-ROW()+1&amp;"C"&amp;COLUMN(),FALSE)</f>
        <v>35</v>
      </c>
      <c r="U266">
        <f ca="1">INDIRECT("Statistic!R"&amp;COUNTA(Statistic!$A:$A)-ROW()+1&amp;"C"&amp;COLUMN(),FALSE)</f>
        <v>17</v>
      </c>
      <c r="V266">
        <f ca="1">INDIRECT("Statistic!R"&amp;COUNTA(Statistic!$A:$A)-ROW()+1&amp;"C"&amp;COLUMN(),FALSE)</f>
        <v>6</v>
      </c>
      <c r="W266">
        <f ca="1">INDIRECT("Statistic!R"&amp;COUNTA(Statistic!$A:$A)-ROW()+1&amp;"C"&amp;COLUMN(),FALSE)</f>
        <v>2</v>
      </c>
    </row>
    <row r="267" spans="1:23" x14ac:dyDescent="0.25">
      <c r="A267" s="9">
        <f ca="1">INDIRECT("Statistic!R"&amp;COUNTA(Statistic!$A:$A)-ROW()+1&amp;"C"&amp;COLUMN(),FALSE)</f>
        <v>39997</v>
      </c>
      <c r="B267" s="10">
        <f ca="1">INDIRECT("Statistic!R"&amp;COUNTA(Statistic!$A:$A)-ROW()+1&amp;"C"&amp;COLUMN(),FALSE)</f>
        <v>4.3998705920414109E-3</v>
      </c>
      <c r="C267" s="10">
        <f ca="1">INDIRECT("Statistic!R"&amp;COUNTA(Statistic!$A:$A)-ROW()+1&amp;"C"&amp;COLUMN(),FALSE)</f>
        <v>2.9418742586002373E-3</v>
      </c>
      <c r="D267" s="10">
        <f ca="1">INDIRECT("Statistic!R"&amp;COUNTA(Statistic!$A:$A)-ROW()+1&amp;"C"&amp;COLUMN(),FALSE)</f>
        <v>5.9415132291505499E-3</v>
      </c>
      <c r="E267" s="10">
        <f ca="1">INDIRECT("Statistic!R"&amp;COUNTA(Statistic!$A:$A)-ROW()+1&amp;"C"&amp;COLUMN(),FALSE)</f>
        <v>5.3380782918149468E-3</v>
      </c>
      <c r="F267" s="10">
        <f ca="1">INDIRECT("Statistic!R"&amp;COUNTA(Statistic!$A:$A)-ROW()+1&amp;"C"&amp;COLUMN(),FALSE)</f>
        <v>1.0362989323843417E-2</v>
      </c>
      <c r="G267" s="10">
        <f ca="1">INDIRECT("Statistic!R"&amp;COUNTA(Statistic!$A:$A)-ROW()+1&amp;"C"&amp;COLUMN(),FALSE)</f>
        <v>7.3995932892730057E-2</v>
      </c>
      <c r="H267" s="10">
        <f ca="1">INDIRECT("Statistic!R"&amp;COUNTA(Statistic!$A:$A)-ROW()+1&amp;"C"&amp;COLUMN(),FALSE)</f>
        <v>2.8936468117379387E-2</v>
      </c>
      <c r="I267" s="10">
        <f ca="1">INDIRECT("Statistic!R"&amp;COUNTA(Statistic!$A:$A)-ROW()+1&amp;"C"&amp;COLUMN(),FALSE)</f>
        <v>2.898432569545056E-2</v>
      </c>
      <c r="J267" s="10">
        <f ca="1">INDIRECT("Statistic!R"&amp;COUNTA(Statistic!$A:$A)-ROW()+1&amp;"C"&amp;COLUMN(),FALSE)</f>
        <v>2.2041097462977846E-2</v>
      </c>
      <c r="K267" s="10">
        <f ca="1">INDIRECT("Statistic!R"&amp;COUNTA(Statistic!$A:$A)-ROW()+1&amp;"C"&amp;COLUMN(),FALSE)</f>
        <v>7.3470324876592817E-4</v>
      </c>
      <c r="L267" s="10">
        <f ca="1">INDIRECT("Statistic!R"&amp;COUNTA(Statistic!$A:$A)-ROW()+1&amp;"C"&amp;COLUMN(),FALSE)</f>
        <v>1.0273353178161106E-2</v>
      </c>
      <c r="M267" s="10">
        <f ca="1">INDIRECT("Statistic!R"&amp;COUNTA(Statistic!$A:$A)-ROW()+1&amp;"C"&amp;COLUMN(),FALSE)</f>
        <v>0.10293240101010945</v>
      </c>
      <c r="N267" s="10">
        <f ca="1">INDIRECT("Statistic!R"&amp;COUNTA(Statistic!$A:$A)-ROW()+1&amp;"C"&amp;COLUMN(),FALSE)</f>
        <v>0.10108824591263088</v>
      </c>
      <c r="O267" s="10">
        <f ca="1">INDIRECT("Statistic!R"&amp;COUNTA(Statistic!$A:$A)-ROW()+1&amp;"C"&amp;COLUMN(),FALSE)</f>
        <v>0</v>
      </c>
      <c r="P267" s="10">
        <f ca="1">INDIRECT("Statistic!R"&amp;COUNTA(Statistic!$A:$A)-ROW()+1&amp;"C"&amp;COLUMN(),FALSE)</f>
        <v>4.4447837097946974E-2</v>
      </c>
      <c r="Q267">
        <f ca="1">INDIRECT("Statistic!R"&amp;COUNTA(Statistic!$A:$A)-ROW()+1&amp;"C"&amp;COLUMN(),FALSE)</f>
        <v>42</v>
      </c>
      <c r="R267">
        <f ca="1">INDIRECT("Statistic!R"&amp;COUNTA(Statistic!$A:$A)-ROW()+1&amp;"C"&amp;COLUMN(),FALSE)</f>
        <v>46</v>
      </c>
      <c r="S267">
        <f ca="1">INDIRECT("Statistic!R"&amp;COUNTA(Statistic!$A:$A)-ROW()+1&amp;"C"&amp;COLUMN(),FALSE)</f>
        <v>34</v>
      </c>
      <c r="T267">
        <f ca="1">INDIRECT("Statistic!R"&amp;COUNTA(Statistic!$A:$A)-ROW()+1&amp;"C"&amp;COLUMN(),FALSE)</f>
        <v>39</v>
      </c>
      <c r="U267">
        <f ca="1">INDIRECT("Statistic!R"&amp;COUNTA(Statistic!$A:$A)-ROW()+1&amp;"C"&amp;COLUMN(),FALSE)</f>
        <v>22</v>
      </c>
      <c r="V267">
        <f ca="1">INDIRECT("Statistic!R"&amp;COUNTA(Statistic!$A:$A)-ROW()+1&amp;"C"&amp;COLUMN(),FALSE)</f>
        <v>4</v>
      </c>
      <c r="W267">
        <f ca="1">INDIRECT("Statistic!R"&amp;COUNTA(Statistic!$A:$A)-ROW()+1&amp;"C"&amp;COLUMN(),FALSE)</f>
        <v>8</v>
      </c>
    </row>
    <row r="268" spans="1:23" x14ac:dyDescent="0.25">
      <c r="A268" s="9">
        <f ca="1">INDIRECT("Statistic!R"&amp;COUNTA(Statistic!$A:$A)-ROW()+1&amp;"C"&amp;COLUMN(),FALSE)</f>
        <v>40004</v>
      </c>
      <c r="B268" s="10">
        <f ca="1">INDIRECT("Statistic!R"&amp;COUNTA(Statistic!$A:$A)-ROW()+1&amp;"C"&amp;COLUMN(),FALSE)</f>
        <v>3.6774363015497765E-3</v>
      </c>
      <c r="C268" s="10">
        <f ca="1">INDIRECT("Statistic!R"&amp;COUNTA(Statistic!$A:$A)-ROW()+1&amp;"C"&amp;COLUMN(),FALSE)</f>
        <v>6.5957446808510636E-3</v>
      </c>
      <c r="D268" s="10">
        <f ca="1">INDIRECT("Statistic!R"&amp;COUNTA(Statistic!$A:$A)-ROW()+1&amp;"C"&amp;COLUMN(),FALSE)</f>
        <v>3.7002775208140612E-3</v>
      </c>
      <c r="E268" s="10">
        <f ca="1">INDIRECT("Statistic!R"&amp;COUNTA(Statistic!$A:$A)-ROW()+1&amp;"C"&amp;COLUMN(),FALSE)</f>
        <v>1.0326241134751774E-2</v>
      </c>
      <c r="F268" s="10">
        <f ca="1">INDIRECT("Statistic!R"&amp;COUNTA(Statistic!$A:$A)-ROW()+1&amp;"C"&amp;COLUMN(),FALSE)</f>
        <v>1.5130023640661939E-3</v>
      </c>
      <c r="G268" s="10">
        <f ca="1">INDIRECT("Statistic!R"&amp;COUNTA(Statistic!$A:$A)-ROW()+1&amp;"C"&amp;COLUMN(),FALSE)</f>
        <v>0.10972350704080584</v>
      </c>
      <c r="H268" s="10">
        <f ca="1">INDIRECT("Statistic!R"&amp;COUNTA(Statistic!$A:$A)-ROW()+1&amp;"C"&amp;COLUMN(),FALSE)</f>
        <v>2.6970332634102485E-2</v>
      </c>
      <c r="I268" s="10">
        <f ca="1">INDIRECT("Statistic!R"&amp;COUNTA(Statistic!$A:$A)-ROW()+1&amp;"C"&amp;COLUMN(),FALSE)</f>
        <v>2.5812702002032867E-2</v>
      </c>
      <c r="J268" s="10">
        <f ca="1">INDIRECT("Statistic!R"&amp;COUNTA(Statistic!$A:$A)-ROW()+1&amp;"C"&amp;COLUMN(),FALSE)</f>
        <v>2.1962937542896365E-2</v>
      </c>
      <c r="K268" s="10">
        <f ca="1">INDIRECT("Statistic!R"&amp;COUNTA(Statistic!$A:$A)-ROW()+1&amp;"C"&amp;COLUMN(),FALSE)</f>
        <v>1.4641958361930908E-3</v>
      </c>
      <c r="L268" s="10">
        <f ca="1">INDIRECT("Statistic!R"&amp;COUNTA(Statistic!$A:$A)-ROW()+1&amp;"C"&amp;COLUMN(),FALSE)</f>
        <v>1.0776442220172407E-2</v>
      </c>
      <c r="M268" s="10">
        <f ca="1">INDIRECT("Statistic!R"&amp;COUNTA(Statistic!$A:$A)-ROW()+1&amp;"C"&amp;COLUMN(),FALSE)</f>
        <v>0.13669383967490834</v>
      </c>
      <c r="N268" s="10">
        <f ca="1">INDIRECT("Statistic!R"&amp;COUNTA(Statistic!$A:$A)-ROW()+1&amp;"C"&amp;COLUMN(),FALSE)</f>
        <v>0.10972350704080584</v>
      </c>
      <c r="O268" s="10">
        <f ca="1">INDIRECT("Statistic!R"&amp;COUNTA(Statistic!$A:$A)-ROW()+1&amp;"C"&amp;COLUMN(),FALSE)</f>
        <v>0</v>
      </c>
      <c r="P268" s="10">
        <f ca="1">INDIRECT("Statistic!R"&amp;COUNTA(Statistic!$A:$A)-ROW()+1&amp;"C"&amp;COLUMN(),FALSE)</f>
        <v>4.6101164643974818E-2</v>
      </c>
      <c r="Q268">
        <f ca="1">INDIRECT("Statistic!R"&amp;COUNTA(Statistic!$A:$A)-ROW()+1&amp;"C"&amp;COLUMN(),FALSE)</f>
        <v>45</v>
      </c>
      <c r="R268">
        <f ca="1">INDIRECT("Statistic!R"&amp;COUNTA(Statistic!$A:$A)-ROW()+1&amp;"C"&amp;COLUMN(),FALSE)</f>
        <v>37</v>
      </c>
      <c r="S268">
        <f ca="1">INDIRECT("Statistic!R"&amp;COUNTA(Statistic!$A:$A)-ROW()+1&amp;"C"&amp;COLUMN(),FALSE)</f>
        <v>44</v>
      </c>
      <c r="T268">
        <f ca="1">INDIRECT("Statistic!R"&amp;COUNTA(Statistic!$A:$A)-ROW()+1&amp;"C"&amp;COLUMN(),FALSE)</f>
        <v>24</v>
      </c>
      <c r="U268">
        <f ca="1">INDIRECT("Statistic!R"&amp;COUNTA(Statistic!$A:$A)-ROW()+1&amp;"C"&amp;COLUMN(),FALSE)</f>
        <v>48</v>
      </c>
      <c r="V268">
        <f ca="1">INDIRECT("Statistic!R"&amp;COUNTA(Statistic!$A:$A)-ROW()+1&amp;"C"&amp;COLUMN(),FALSE)</f>
        <v>1</v>
      </c>
      <c r="W268">
        <f ca="1">INDIRECT("Statistic!R"&amp;COUNTA(Statistic!$A:$A)-ROW()+1&amp;"C"&amp;COLUMN(),FALSE)</f>
        <v>9</v>
      </c>
    </row>
    <row r="269" spans="1:23" x14ac:dyDescent="0.25">
      <c r="A269" s="9">
        <f ca="1">INDIRECT("Statistic!R"&amp;COUNTA(Statistic!$A:$A)-ROW()+1&amp;"C"&amp;COLUMN(),FALSE)</f>
        <v>40011</v>
      </c>
      <c r="B269" s="10">
        <f ca="1">INDIRECT("Statistic!R"&amp;COUNTA(Statistic!$A:$A)-ROW()+1&amp;"C"&amp;COLUMN(),FALSE)</f>
        <v>8.0848056537102479E-3</v>
      </c>
      <c r="C269" s="10">
        <f ca="1">INDIRECT("Statistic!R"&amp;COUNTA(Statistic!$A:$A)-ROW()+1&amp;"C"&amp;COLUMN(),FALSE)</f>
        <v>1.3890581211161204E-2</v>
      </c>
      <c r="D269" s="10">
        <f ca="1">INDIRECT("Statistic!R"&amp;COUNTA(Statistic!$A:$A)-ROW()+1&amp;"C"&amp;COLUMN(),FALSE)</f>
        <v>6.6254416961130744E-3</v>
      </c>
      <c r="E269" s="10">
        <f ca="1">INDIRECT("Statistic!R"&amp;COUNTA(Statistic!$A:$A)-ROW()+1&amp;"C"&amp;COLUMN(),FALSE)</f>
        <v>1.1105502271580012E-2</v>
      </c>
      <c r="F269" s="10">
        <f ca="1">INDIRECT("Statistic!R"&amp;COUNTA(Statistic!$A:$A)-ROW()+1&amp;"C"&amp;COLUMN(),FALSE)</f>
        <v>2.0237712817218114E-2</v>
      </c>
      <c r="G269" s="10">
        <f ca="1">INDIRECT("Statistic!R"&amp;COUNTA(Statistic!$A:$A)-ROW()+1&amp;"C"&amp;COLUMN(),FALSE)</f>
        <v>9.3308303886925792E-2</v>
      </c>
      <c r="H269" s="10">
        <f ca="1">INDIRECT("Statistic!R"&amp;COUNTA(Statistic!$A:$A)-ROW()+1&amp;"C"&amp;COLUMN(),FALSE)</f>
        <v>6.8238429010021431E-2</v>
      </c>
      <c r="I269" s="10">
        <f ca="1">INDIRECT("Statistic!R"&amp;COUNTA(Statistic!$A:$A)-ROW()+1&amp;"C"&amp;COLUMN(),FALSE)</f>
        <v>5.9944043649782647E-2</v>
      </c>
      <c r="J269" s="10">
        <f ca="1">INDIRECT("Statistic!R"&amp;COUNTA(Statistic!$A:$A)-ROW()+1&amp;"C"&amp;COLUMN(),FALSE)</f>
        <v>2.2614840989399292E-2</v>
      </c>
      <c r="K269" s="10">
        <f ca="1">INDIRECT("Statistic!R"&amp;COUNTA(Statistic!$A:$A)-ROW()+1&amp;"C"&amp;COLUMN(),FALSE)</f>
        <v>7.3616018845700827E-4</v>
      </c>
      <c r="L269" s="10">
        <f ca="1">INDIRECT("Statistic!R"&amp;COUNTA(Statistic!$A:$A)-ROW()+1&amp;"C"&amp;COLUMN(),FALSE)</f>
        <v>1.1320874881509815E-2</v>
      </c>
      <c r="M269" s="10">
        <f ca="1">INDIRECT("Statistic!R"&amp;COUNTA(Statistic!$A:$A)-ROW()+1&amp;"C"&amp;COLUMN(),FALSE)</f>
        <v>0.16154673289694721</v>
      </c>
      <c r="N269" s="10">
        <f ca="1">INDIRECT("Statistic!R"&amp;COUNTA(Statistic!$A:$A)-ROW()+1&amp;"C"&amp;COLUMN(),FALSE)</f>
        <v>9.3308303886925792E-2</v>
      </c>
      <c r="O269" s="10">
        <f ca="1">INDIRECT("Statistic!R"&amp;COUNTA(Statistic!$A:$A)-ROW()+1&amp;"C"&amp;COLUMN(),FALSE)</f>
        <v>0</v>
      </c>
      <c r="P269" s="10">
        <f ca="1">INDIRECT("Statistic!R"&amp;COUNTA(Statistic!$A:$A)-ROW()+1&amp;"C"&amp;COLUMN(),FALSE)</f>
        <v>4.4154165554473677E-2</v>
      </c>
      <c r="Q269">
        <f ca="1">INDIRECT("Statistic!R"&amp;COUNTA(Statistic!$A:$A)-ROW()+1&amp;"C"&amp;COLUMN(),FALSE)</f>
        <v>35</v>
      </c>
      <c r="R269">
        <f ca="1">INDIRECT("Statistic!R"&amp;COUNTA(Statistic!$A:$A)-ROW()+1&amp;"C"&amp;COLUMN(),FALSE)</f>
        <v>20</v>
      </c>
      <c r="S269">
        <f ca="1">INDIRECT("Statistic!R"&amp;COUNTA(Statistic!$A:$A)-ROW()+1&amp;"C"&amp;COLUMN(),FALSE)</f>
        <v>40</v>
      </c>
      <c r="T269">
        <f ca="1">INDIRECT("Statistic!R"&amp;COUNTA(Statistic!$A:$A)-ROW()+1&amp;"C"&amp;COLUMN(),FALSE)</f>
        <v>23</v>
      </c>
      <c r="U269">
        <f ca="1">INDIRECT("Statistic!R"&amp;COUNTA(Statistic!$A:$A)-ROW()+1&amp;"C"&amp;COLUMN(),FALSE)</f>
        <v>6</v>
      </c>
      <c r="V269">
        <f ca="1">INDIRECT("Statistic!R"&amp;COUNTA(Statistic!$A:$A)-ROW()+1&amp;"C"&amp;COLUMN(),FALSE)</f>
        <v>1</v>
      </c>
      <c r="W269">
        <f ca="1">INDIRECT("Statistic!R"&amp;COUNTA(Statistic!$A:$A)-ROW()+1&amp;"C"&amp;COLUMN(),FALSE)</f>
        <v>4</v>
      </c>
    </row>
    <row r="270" spans="1:23" x14ac:dyDescent="0.25">
      <c r="A270" s="9">
        <f ca="1">INDIRECT("Statistic!R"&amp;COUNTA(Statistic!$A:$A)-ROW()+1&amp;"C"&amp;COLUMN(),FALSE)</f>
        <v>40018</v>
      </c>
      <c r="B270" s="10">
        <f ca="1">INDIRECT("Statistic!R"&amp;COUNTA(Statistic!$A:$A)-ROW()+1&amp;"C"&amp;COLUMN(),FALSE)</f>
        <v>1.0149130074565036E-2</v>
      </c>
      <c r="C270" s="10">
        <f ca="1">INDIRECT("Statistic!R"&amp;COUNTA(Statistic!$A:$A)-ROW()+1&amp;"C"&amp;COLUMN(),FALSE)</f>
        <v>2.0398251578436135E-2</v>
      </c>
      <c r="D270" s="10">
        <f ca="1">INDIRECT("Statistic!R"&amp;COUNTA(Statistic!$A:$A)-ROW()+1&amp;"C"&amp;COLUMN(),FALSE)</f>
        <v>2.0375586854460094E-2</v>
      </c>
      <c r="E270" s="10">
        <f ca="1">INDIRECT("Statistic!R"&amp;COUNTA(Statistic!$A:$A)-ROW()+1&amp;"C"&amp;COLUMN(),FALSE)</f>
        <v>9.4940010432968177E-3</v>
      </c>
      <c r="F270" s="10">
        <f ca="1">INDIRECT("Statistic!R"&amp;COUNTA(Statistic!$A:$A)-ROW()+1&amp;"C"&amp;COLUMN(),FALSE)</f>
        <v>5.1191765980498367E-3</v>
      </c>
      <c r="G270" s="10">
        <f ca="1">INDIRECT("Statistic!R"&amp;COUNTA(Statistic!$A:$A)-ROW()+1&amp;"C"&amp;COLUMN(),FALSE)</f>
        <v>8.9285714285714288E-2</v>
      </c>
      <c r="H270" s="10">
        <f ca="1">INDIRECT("Statistic!R"&amp;COUNTA(Statistic!$A:$A)-ROW()+1&amp;"C"&amp;COLUMN(),FALSE)</f>
        <v>8.4307733191602452E-2</v>
      </c>
      <c r="I270" s="10">
        <f ca="1">INDIRECT("Statistic!R"&amp;COUNTA(Statistic!$A:$A)-ROW()+1&amp;"C"&amp;COLUMN(),FALSE)</f>
        <v>6.5536146148807928E-2</v>
      </c>
      <c r="J270" s="10">
        <f ca="1">INDIRECT("Statistic!R"&amp;COUNTA(Statistic!$A:$A)-ROW()+1&amp;"C"&amp;COLUMN(),FALSE)</f>
        <v>2.2535211267605635E-2</v>
      </c>
      <c r="K270" s="10">
        <f ca="1">INDIRECT("Statistic!R"&amp;COUNTA(Statistic!$A:$A)-ROW()+1&amp;"C"&amp;COLUMN(),FALSE)</f>
        <v>7.3131094257854819E-4</v>
      </c>
      <c r="L270" s="10">
        <f ca="1">INDIRECT("Statistic!R"&amp;COUNTA(Statistic!$A:$A)-ROW()+1&amp;"C"&amp;COLUMN(),FALSE)</f>
        <v>1.1063186398660512E-2</v>
      </c>
      <c r="M270" s="10">
        <f ca="1">INDIRECT("Statistic!R"&amp;COUNTA(Statistic!$A:$A)-ROW()+1&amp;"C"&amp;COLUMN(),FALSE)</f>
        <v>0.17359344747731675</v>
      </c>
      <c r="N270" s="10">
        <f ca="1">INDIRECT("Statistic!R"&amp;COUNTA(Statistic!$A:$A)-ROW()+1&amp;"C"&amp;COLUMN(),FALSE)</f>
        <v>8.9285714285714288E-2</v>
      </c>
      <c r="O270" s="10">
        <f ca="1">INDIRECT("Statistic!R"&amp;COUNTA(Statistic!$A:$A)-ROW()+1&amp;"C"&amp;COLUMN(),FALSE)</f>
        <v>0</v>
      </c>
      <c r="P270" s="10">
        <f ca="1">INDIRECT("Statistic!R"&amp;COUNTA(Statistic!$A:$A)-ROW()+1&amp;"C"&amp;COLUMN(),FALSE)</f>
        <v>4.1907985428930372E-2</v>
      </c>
      <c r="Q270">
        <f ca="1">INDIRECT("Statistic!R"&amp;COUNTA(Statistic!$A:$A)-ROW()+1&amp;"C"&amp;COLUMN(),FALSE)</f>
        <v>25</v>
      </c>
      <c r="R270">
        <f ca="1">INDIRECT("Statistic!R"&amp;COUNTA(Statistic!$A:$A)-ROW()+1&amp;"C"&amp;COLUMN(),FALSE)</f>
        <v>3</v>
      </c>
      <c r="S270">
        <f ca="1">INDIRECT("Statistic!R"&amp;COUNTA(Statistic!$A:$A)-ROW()+1&amp;"C"&amp;COLUMN(),FALSE)</f>
        <v>4</v>
      </c>
      <c r="T270">
        <f ca="1">INDIRECT("Statistic!R"&amp;COUNTA(Statistic!$A:$A)-ROW()+1&amp;"C"&amp;COLUMN(),FALSE)</f>
        <v>27</v>
      </c>
      <c r="U270">
        <f ca="1">INDIRECT("Statistic!R"&amp;COUNTA(Statistic!$A:$A)-ROW()+1&amp;"C"&amp;COLUMN(),FALSE)</f>
        <v>40</v>
      </c>
      <c r="V270">
        <f ca="1">INDIRECT("Statistic!R"&amp;COUNTA(Statistic!$A:$A)-ROW()+1&amp;"C"&amp;COLUMN(),FALSE)</f>
        <v>1</v>
      </c>
      <c r="W270">
        <f ca="1">INDIRECT("Statistic!R"&amp;COUNTA(Statistic!$A:$A)-ROW()+1&amp;"C"&amp;COLUMN(),FALSE)</f>
        <v>2</v>
      </c>
    </row>
    <row r="271" spans="1:23" x14ac:dyDescent="0.25">
      <c r="A271" s="9">
        <f ca="1">INDIRECT("Statistic!R"&amp;COUNTA(Statistic!$A:$A)-ROW()+1&amp;"C"&amp;COLUMN(),FALSE)</f>
        <v>40025</v>
      </c>
      <c r="B271" s="10">
        <f ca="1">INDIRECT("Statistic!R"&amp;COUNTA(Statistic!$A:$A)-ROW()+1&amp;"C"&amp;COLUMN(),FALSE)</f>
        <v>1.3117408906882592E-2</v>
      </c>
      <c r="C271" s="10">
        <f ca="1">INDIRECT("Statistic!R"&amp;COUNTA(Statistic!$A:$A)-ROW()+1&amp;"C"&amp;COLUMN(),FALSE)</f>
        <v>1.8834182229767966E-2</v>
      </c>
      <c r="D271" s="10">
        <f ca="1">INDIRECT("Statistic!R"&amp;COUNTA(Statistic!$A:$A)-ROW()+1&amp;"C"&amp;COLUMN(),FALSE)</f>
        <v>4.3859649122807015E-3</v>
      </c>
      <c r="E271" s="10">
        <f ca="1">INDIRECT("Statistic!R"&amp;COUNTA(Statistic!$A:$A)-ROW()+1&amp;"C"&amp;COLUMN(),FALSE)</f>
        <v>1.0113519091847266E-2</v>
      </c>
      <c r="F271" s="10">
        <f ca="1">INDIRECT("Statistic!R"&amp;COUNTA(Statistic!$A:$A)-ROW()+1&amp;"C"&amp;COLUMN(),FALSE)</f>
        <v>1.3793103448275862E-2</v>
      </c>
      <c r="G271" s="10">
        <f ca="1">INDIRECT("Statistic!R"&amp;COUNTA(Statistic!$A:$A)-ROW()+1&amp;"C"&amp;COLUMN(),FALSE)</f>
        <v>4.4534412955465591E-2</v>
      </c>
      <c r="H271" s="10">
        <f ca="1">INDIRECT("Statistic!R"&amp;COUNTA(Statistic!$A:$A)-ROW()+1&amp;"C"&amp;COLUMN(),FALSE)</f>
        <v>7.6486354775828463E-2</v>
      </c>
      <c r="I271" s="10">
        <f ca="1">INDIRECT("Statistic!R"&amp;COUNTA(Statistic!$A:$A)-ROW()+1&amp;"C"&amp;COLUMN(),FALSE)</f>
        <v>6.0244178589054391E-2</v>
      </c>
      <c r="J271" s="10">
        <f ca="1">INDIRECT("Statistic!R"&amp;COUNTA(Statistic!$A:$A)-ROW()+1&amp;"C"&amp;COLUMN(),FALSE)</f>
        <v>2.2456140350877191E-2</v>
      </c>
      <c r="K271" s="10">
        <f ca="1">INDIRECT("Statistic!R"&amp;COUNTA(Statistic!$A:$A)-ROW()+1&amp;"C"&amp;COLUMN(),FALSE)</f>
        <v>7.2439162422184491E-4</v>
      </c>
      <c r="L271" s="10">
        <f ca="1">INDIRECT("Statistic!R"&amp;COUNTA(Statistic!$A:$A)-ROW()+1&amp;"C"&amp;COLUMN(),FALSE)</f>
        <v>1.0749589060072501E-2</v>
      </c>
      <c r="M271" s="10">
        <f ca="1">INDIRECT("Statistic!R"&amp;COUNTA(Statistic!$A:$A)-ROW()+1&amp;"C"&amp;COLUMN(),FALSE)</f>
        <v>0.12102076773129405</v>
      </c>
      <c r="N271" s="10">
        <f ca="1">INDIRECT("Statistic!R"&amp;COUNTA(Statistic!$A:$A)-ROW()+1&amp;"C"&amp;COLUMN(),FALSE)</f>
        <v>7.6486354775828463E-2</v>
      </c>
      <c r="O271" s="10">
        <f ca="1">INDIRECT("Statistic!R"&amp;COUNTA(Statistic!$A:$A)-ROW()+1&amp;"C"&amp;COLUMN(),FALSE)</f>
        <v>0</v>
      </c>
      <c r="P271" s="10">
        <f ca="1">INDIRECT("Statistic!R"&amp;COUNTA(Statistic!$A:$A)-ROW()+1&amp;"C"&amp;COLUMN(),FALSE)</f>
        <v>3.9815217956592402E-2</v>
      </c>
      <c r="Q271">
        <f ca="1">INDIRECT("Statistic!R"&amp;COUNTA(Statistic!$A:$A)-ROW()+1&amp;"C"&amp;COLUMN(),FALSE)</f>
        <v>19</v>
      </c>
      <c r="R271">
        <f ca="1">INDIRECT("Statistic!R"&amp;COUNTA(Statistic!$A:$A)-ROW()+1&amp;"C"&amp;COLUMN(),FALSE)</f>
        <v>9</v>
      </c>
      <c r="S271">
        <f ca="1">INDIRECT("Statistic!R"&amp;COUNTA(Statistic!$A:$A)-ROW()+1&amp;"C"&amp;COLUMN(),FALSE)</f>
        <v>39</v>
      </c>
      <c r="T271">
        <f ca="1">INDIRECT("Statistic!R"&amp;COUNTA(Statistic!$A:$A)-ROW()+1&amp;"C"&amp;COLUMN(),FALSE)</f>
        <v>24</v>
      </c>
      <c r="U271">
        <f ca="1">INDIRECT("Statistic!R"&amp;COUNTA(Statistic!$A:$A)-ROW()+1&amp;"C"&amp;COLUMN(),FALSE)</f>
        <v>18</v>
      </c>
      <c r="V271">
        <f ca="1">INDIRECT("Statistic!R"&amp;COUNTA(Statistic!$A:$A)-ROW()+1&amp;"C"&amp;COLUMN(),FALSE)</f>
        <v>6</v>
      </c>
      <c r="W271">
        <f ca="1">INDIRECT("Statistic!R"&amp;COUNTA(Statistic!$A:$A)-ROW()+1&amp;"C"&amp;COLUMN(),FALSE)</f>
        <v>1</v>
      </c>
    </row>
    <row r="272" spans="1:23" x14ac:dyDescent="0.25">
      <c r="A272" s="9">
        <f ca="1">INDIRECT("Statistic!R"&amp;COUNTA(Statistic!$A:$A)-ROW()+1&amp;"C"&amp;COLUMN(),FALSE)</f>
        <v>40032</v>
      </c>
      <c r="B272" s="10">
        <f ca="1">INDIRECT("Statistic!R"&amp;COUNTA(Statistic!$A:$A)-ROW()+1&amp;"C"&amp;COLUMN(),FALSE)</f>
        <v>1.8855218855218858E-2</v>
      </c>
      <c r="C272" s="10">
        <f ca="1">INDIRECT("Statistic!R"&amp;COUNTA(Statistic!$A:$A)-ROW()+1&amp;"C"&amp;COLUMN(),FALSE)</f>
        <v>7.2727272727272723E-4</v>
      </c>
      <c r="D272" s="10">
        <f ca="1">INDIRECT("Statistic!R"&amp;COUNTA(Statistic!$A:$A)-ROW()+1&amp;"C"&amp;COLUMN(),FALSE)</f>
        <v>1.5323806628154453E-2</v>
      </c>
      <c r="E272" s="10">
        <f ca="1">INDIRECT("Statistic!R"&amp;COUNTA(Statistic!$A:$A)-ROW()+1&amp;"C"&amp;COLUMN(),FALSE)</f>
        <v>1.098901098901099E-2</v>
      </c>
      <c r="F272" s="10">
        <f ca="1">INDIRECT("Statistic!R"&amp;COUNTA(Statistic!$A:$A)-ROW()+1&amp;"C"&amp;COLUMN(),FALSE)</f>
        <v>1.0215871085436303E-2</v>
      </c>
      <c r="G272" s="10">
        <f ca="1">INDIRECT("Statistic!R"&amp;COUNTA(Statistic!$A:$A)-ROW()+1&amp;"C"&amp;COLUMN(),FALSE)</f>
        <v>6.7663817663817669E-2</v>
      </c>
      <c r="H272" s="10">
        <f ca="1">INDIRECT("Statistic!R"&amp;COUNTA(Statistic!$A:$A)-ROW()+1&amp;"C"&amp;COLUMN(),FALSE)</f>
        <v>5.6846379427024592E-2</v>
      </c>
      <c r="I272" s="10">
        <f ca="1">INDIRECT("Statistic!R"&amp;COUNTA(Statistic!$A:$A)-ROW()+1&amp;"C"&amp;COLUMN(),FALSE)</f>
        <v>5.6111180285093334E-2</v>
      </c>
      <c r="J272" s="10">
        <f ca="1">INDIRECT("Statistic!R"&amp;COUNTA(Statistic!$A:$A)-ROW()+1&amp;"C"&amp;COLUMN(),FALSE)</f>
        <v>2.2377622377622378E-2</v>
      </c>
      <c r="K272" s="10">
        <f ca="1">INDIRECT("Statistic!R"&amp;COUNTA(Statistic!$A:$A)-ROW()+1&amp;"C"&amp;COLUMN(),FALSE)</f>
        <v>7.2727272727272723E-4</v>
      </c>
      <c r="L272" s="10">
        <f ca="1">INDIRECT("Statistic!R"&amp;COUNTA(Statistic!$A:$A)-ROW()+1&amp;"C"&amp;COLUMN(),FALSE)</f>
        <v>1.0640231353812557E-2</v>
      </c>
      <c r="M272" s="10">
        <f ca="1">INDIRECT("Statistic!R"&amp;COUNTA(Statistic!$A:$A)-ROW()+1&amp;"C"&amp;COLUMN(),FALSE)</f>
        <v>0.12451019709084227</v>
      </c>
      <c r="N272" s="10">
        <f ca="1">INDIRECT("Statistic!R"&amp;COUNTA(Statistic!$A:$A)-ROW()+1&amp;"C"&amp;COLUMN(),FALSE)</f>
        <v>8.1716670426347851E-2</v>
      </c>
      <c r="O272" s="10">
        <f ca="1">INDIRECT("Statistic!R"&amp;COUNTA(Statistic!$A:$A)-ROW()+1&amp;"C"&amp;COLUMN(),FALSE)</f>
        <v>0</v>
      </c>
      <c r="P272" s="10">
        <f ca="1">INDIRECT("Statistic!R"&amp;COUNTA(Statistic!$A:$A)-ROW()+1&amp;"C"&amp;COLUMN(),FALSE)</f>
        <v>4.1312827532724555E-2</v>
      </c>
      <c r="Q272">
        <f ca="1">INDIRECT("Statistic!R"&amp;COUNTA(Statistic!$A:$A)-ROW()+1&amp;"C"&amp;COLUMN(),FALSE)</f>
        <v>9</v>
      </c>
      <c r="R272">
        <f ca="1">INDIRECT("Statistic!R"&amp;COUNTA(Statistic!$A:$A)-ROW()+1&amp;"C"&amp;COLUMN(),FALSE)</f>
        <v>50</v>
      </c>
      <c r="S272">
        <f ca="1">INDIRECT("Statistic!R"&amp;COUNTA(Statistic!$A:$A)-ROW()+1&amp;"C"&amp;COLUMN(),FALSE)</f>
        <v>14</v>
      </c>
      <c r="T272">
        <f ca="1">INDIRECT("Statistic!R"&amp;COUNTA(Statistic!$A:$A)-ROW()+1&amp;"C"&amp;COLUMN(),FALSE)</f>
        <v>20</v>
      </c>
      <c r="U272">
        <f ca="1">INDIRECT("Statistic!R"&amp;COUNTA(Statistic!$A:$A)-ROW()+1&amp;"C"&amp;COLUMN(),FALSE)</f>
        <v>25</v>
      </c>
      <c r="V272">
        <f ca="1">INDIRECT("Statistic!R"&amp;COUNTA(Statistic!$A:$A)-ROW()+1&amp;"C"&amp;COLUMN(),FALSE)</f>
        <v>4</v>
      </c>
      <c r="W272">
        <f ca="1">INDIRECT("Statistic!R"&amp;COUNTA(Statistic!$A:$A)-ROW()+1&amp;"C"&amp;COLUMN(),FALSE)</f>
        <v>5</v>
      </c>
    </row>
    <row r="273" spans="1:23" x14ac:dyDescent="0.25">
      <c r="A273" s="9">
        <f ca="1">INDIRECT("Statistic!R"&amp;COUNTA(Statistic!$A:$A)-ROW()+1&amp;"C"&amp;COLUMN(),FALSE)</f>
        <v>40039</v>
      </c>
      <c r="B273" s="10">
        <f ca="1">INDIRECT("Statistic!R"&amp;COUNTA(Statistic!$A:$A)-ROW()+1&amp;"C"&amp;COLUMN(),FALSE)</f>
        <v>2.8906955736224026E-3</v>
      </c>
      <c r="C273" s="10">
        <f ca="1">INDIRECT("Statistic!R"&amp;COUNTA(Statistic!$A:$A)-ROW()+1&amp;"C"&amp;COLUMN(),FALSE)</f>
        <v>6.4808362369337983E-3</v>
      </c>
      <c r="D273" s="10">
        <f ca="1">INDIRECT("Statistic!R"&amp;COUNTA(Statistic!$A:$A)-ROW()+1&amp;"C"&amp;COLUMN(),FALSE)</f>
        <v>7.2853975292999694E-4</v>
      </c>
      <c r="E273" s="10">
        <f ca="1">INDIRECT("Statistic!R"&amp;COUNTA(Statistic!$A:$A)-ROW()+1&amp;"C"&amp;COLUMN(),FALSE)</f>
        <v>8.6968641114982589E-3</v>
      </c>
      <c r="F273" s="10">
        <f ca="1">INDIRECT("Statistic!R"&amp;COUNTA(Statistic!$A:$A)-ROW()+1&amp;"C"&amp;COLUMN(),FALSE)</f>
        <v>2.0209059233449476E-2</v>
      </c>
      <c r="G273" s="10">
        <f ca="1">INDIRECT("Statistic!R"&amp;COUNTA(Statistic!$A:$A)-ROW()+1&amp;"C"&amp;COLUMN(),FALSE)</f>
        <v>4.5982472811741101E-2</v>
      </c>
      <c r="H273" s="10">
        <f ca="1">INDIRECT("Statistic!R"&amp;COUNTA(Statistic!$A:$A)-ROW()+1&amp;"C"&amp;COLUMN(),FALSE)</f>
        <v>4.4360562653245582E-2</v>
      </c>
      <c r="I273" s="10">
        <f ca="1">INDIRECT("Statistic!R"&amp;COUNTA(Statistic!$A:$A)-ROW()+1&amp;"C"&amp;COLUMN(),FALSE)</f>
        <v>3.9005994908433934E-2</v>
      </c>
      <c r="J273" s="10">
        <f ca="1">INDIRECT("Statistic!R"&amp;COUNTA(Statistic!$A:$A)-ROW()+1&amp;"C"&amp;COLUMN(),FALSE)</f>
        <v>2.2299651567944251E-2</v>
      </c>
      <c r="K273" s="10">
        <f ca="1">INDIRECT("Statistic!R"&amp;COUNTA(Statistic!$A:$A)-ROW()+1&amp;"C"&amp;COLUMN(),FALSE)</f>
        <v>7.2853975292999694E-4</v>
      </c>
      <c r="L273" s="10">
        <f ca="1">INDIRECT("Statistic!R"&amp;COUNTA(Statistic!$A:$A)-ROW()+1&amp;"C"&amp;COLUMN(),FALSE)</f>
        <v>1.0508974228960617E-2</v>
      </c>
      <c r="M273" s="10">
        <f ca="1">INDIRECT("Statistic!R"&amp;COUNTA(Statistic!$A:$A)-ROW()+1&amp;"C"&amp;COLUMN(),FALSE)</f>
        <v>9.0343035464986676E-2</v>
      </c>
      <c r="N273" s="10">
        <f ca="1">INDIRECT("Statistic!R"&amp;COUNTA(Statistic!$A:$A)-ROW()+1&amp;"C"&amp;COLUMN(),FALSE)</f>
        <v>9.3653558984569438E-2</v>
      </c>
      <c r="O273" s="10">
        <f ca="1">INDIRECT("Statistic!R"&amp;COUNTA(Statistic!$A:$A)-ROW()+1&amp;"C"&amp;COLUMN(),FALSE)</f>
        <v>0</v>
      </c>
      <c r="P273" s="10">
        <f ca="1">INDIRECT("Statistic!R"&amp;COUNTA(Statistic!$A:$A)-ROW()+1&amp;"C"&amp;COLUMN(),FALSE)</f>
        <v>4.2037763103690395E-2</v>
      </c>
      <c r="Q273">
        <f ca="1">INDIRECT("Statistic!R"&amp;COUNTA(Statistic!$A:$A)-ROW()+1&amp;"C"&amp;COLUMN(),FALSE)</f>
        <v>46</v>
      </c>
      <c r="R273">
        <f ca="1">INDIRECT("Statistic!R"&amp;COUNTA(Statistic!$A:$A)-ROW()+1&amp;"C"&amp;COLUMN(),FALSE)</f>
        <v>33</v>
      </c>
      <c r="S273">
        <f ca="1">INDIRECT("Statistic!R"&amp;COUNTA(Statistic!$A:$A)-ROW()+1&amp;"C"&amp;COLUMN(),FALSE)</f>
        <v>50</v>
      </c>
      <c r="T273">
        <f ca="1">INDIRECT("Statistic!R"&amp;COUNTA(Statistic!$A:$A)-ROW()+1&amp;"C"&amp;COLUMN(),FALSE)</f>
        <v>29</v>
      </c>
      <c r="U273">
        <f ca="1">INDIRECT("Statistic!R"&amp;COUNTA(Statistic!$A:$A)-ROW()+1&amp;"C"&amp;COLUMN(),FALSE)</f>
        <v>4</v>
      </c>
      <c r="V273">
        <f ca="1">INDIRECT("Statistic!R"&amp;COUNTA(Statistic!$A:$A)-ROW()+1&amp;"C"&amp;COLUMN(),FALSE)</f>
        <v>6</v>
      </c>
      <c r="W273">
        <f ca="1">INDIRECT("Statistic!R"&amp;COUNTA(Statistic!$A:$A)-ROW()+1&amp;"C"&amp;COLUMN(),FALSE)</f>
        <v>7</v>
      </c>
    </row>
    <row r="274" spans="1:23" x14ac:dyDescent="0.25">
      <c r="A274" s="9">
        <f ca="1">INDIRECT("Statistic!R"&amp;COUNTA(Statistic!$A:$A)-ROW()+1&amp;"C"&amp;COLUMN(),FALSE)</f>
        <v>40046</v>
      </c>
      <c r="B274" s="10">
        <f ca="1">INDIRECT("Statistic!R"&amp;COUNTA(Statistic!$A:$A)-ROW()+1&amp;"C"&amp;COLUMN(),FALSE)</f>
        <v>1.2890624999999999E-2</v>
      </c>
      <c r="C274" s="10">
        <f ca="1">INDIRECT("Statistic!R"&amp;COUNTA(Statistic!$A:$A)-ROW()+1&amp;"C"&amp;COLUMN(),FALSE)</f>
        <v>2.007168458781362E-2</v>
      </c>
      <c r="D274" s="10">
        <f ca="1">INDIRECT("Statistic!R"&amp;COUNTA(Statistic!$A:$A)-ROW()+1&amp;"C"&amp;COLUMN(),FALSE)</f>
        <v>1.0752688172043012E-2</v>
      </c>
      <c r="E274" s="10">
        <f ca="1">INDIRECT("Statistic!R"&amp;COUNTA(Statistic!$A:$A)-ROW()+1&amp;"C"&amp;COLUMN(),FALSE)</f>
        <v>5.0636574074074082E-3</v>
      </c>
      <c r="F274" s="10">
        <f ca="1">INDIRECT("Statistic!R"&amp;COUNTA(Statistic!$A:$A)-ROW()+1&amp;"C"&amp;COLUMN(),FALSE)</f>
        <v>8.6538461538461543E-3</v>
      </c>
      <c r="G274" s="10">
        <f ca="1">INDIRECT("Statistic!R"&amp;COUNTA(Statistic!$A:$A)-ROW()+1&amp;"C"&amp;COLUMN(),FALSE)</f>
        <v>2.6430348258706469E-2</v>
      </c>
      <c r="H274" s="10">
        <f ca="1">INDIRECT("Statistic!R"&amp;COUNTA(Statistic!$A:$A)-ROW()+1&amp;"C"&amp;COLUMN(),FALSE)</f>
        <v>7.746478873239436E-2</v>
      </c>
      <c r="I274" s="10">
        <f ca="1">INDIRECT("Statistic!R"&amp;COUNTA(Statistic!$A:$A)-ROW()+1&amp;"C"&amp;COLUMN(),FALSE)</f>
        <v>5.7432501321110191E-2</v>
      </c>
      <c r="J274" s="10">
        <f ca="1">INDIRECT("Statistic!R"&amp;COUNTA(Statistic!$A:$A)-ROW()+1&amp;"C"&amp;COLUMN(),FALSE)</f>
        <v>2.2875816993464051E-2</v>
      </c>
      <c r="K274" s="10">
        <f ca="1">INDIRECT("Statistic!R"&amp;COUNTA(Statistic!$A:$A)-ROW()+1&amp;"C"&amp;COLUMN(),FALSE)</f>
        <v>1.4384920634920636E-3</v>
      </c>
      <c r="L274" s="10">
        <f ca="1">INDIRECT("Statistic!R"&amp;COUNTA(Statistic!$A:$A)-ROW()+1&amp;"C"&amp;COLUMN(),FALSE)</f>
        <v>1.083025911774789E-2</v>
      </c>
      <c r="M274" s="10">
        <f ca="1">INDIRECT("Statistic!R"&amp;COUNTA(Statistic!$A:$A)-ROW()+1&amp;"C"&amp;COLUMN(),FALSE)</f>
        <v>0.10389513699110083</v>
      </c>
      <c r="N274" s="10">
        <f ca="1">INDIRECT("Statistic!R"&amp;COUNTA(Statistic!$A:$A)-ROW()+1&amp;"C"&amp;COLUMN(),FALSE)</f>
        <v>9.8611111111111122E-2</v>
      </c>
      <c r="O274" s="10">
        <f ca="1">INDIRECT("Statistic!R"&amp;COUNTA(Statistic!$A:$A)-ROW()+1&amp;"C"&amp;COLUMN(),FALSE)</f>
        <v>0</v>
      </c>
      <c r="P274" s="10">
        <f ca="1">INDIRECT("Statistic!R"&amp;COUNTA(Statistic!$A:$A)-ROW()+1&amp;"C"&amp;COLUMN(),FALSE)</f>
        <v>4.4822489625060136E-2</v>
      </c>
      <c r="Q274">
        <f ca="1">INDIRECT("Statistic!R"&amp;COUNTA(Statistic!$A:$A)-ROW()+1&amp;"C"&amp;COLUMN(),FALSE)</f>
        <v>18</v>
      </c>
      <c r="R274">
        <f ca="1">INDIRECT("Statistic!R"&amp;COUNTA(Statistic!$A:$A)-ROW()+1&amp;"C"&amp;COLUMN(),FALSE)</f>
        <v>6</v>
      </c>
      <c r="S274">
        <f ca="1">INDIRECT("Statistic!R"&amp;COUNTA(Statistic!$A:$A)-ROW()+1&amp;"C"&amp;COLUMN(),FALSE)</f>
        <v>22</v>
      </c>
      <c r="T274">
        <f ca="1">INDIRECT("Statistic!R"&amp;COUNTA(Statistic!$A:$A)-ROW()+1&amp;"C"&amp;COLUMN(),FALSE)</f>
        <v>40</v>
      </c>
      <c r="U274">
        <f ca="1">INDIRECT("Statistic!R"&amp;COUNTA(Statistic!$A:$A)-ROW()+1&amp;"C"&amp;COLUMN(),FALSE)</f>
        <v>31</v>
      </c>
      <c r="V274">
        <f ca="1">INDIRECT("Statistic!R"&amp;COUNTA(Statistic!$A:$A)-ROW()+1&amp;"C"&amp;COLUMN(),FALSE)</f>
        <v>8</v>
      </c>
      <c r="W274">
        <f ca="1">INDIRECT("Statistic!R"&amp;COUNTA(Statistic!$A:$A)-ROW()+1&amp;"C"&amp;COLUMN(),FALSE)</f>
        <v>4</v>
      </c>
    </row>
    <row r="275" spans="1:23" x14ac:dyDescent="0.25">
      <c r="A275" s="9">
        <f ca="1">INDIRECT("Statistic!R"&amp;COUNTA(Statistic!$A:$A)-ROW()+1&amp;"C"&amp;COLUMN(),FALSE)</f>
        <v>40053</v>
      </c>
      <c r="B275" s="10">
        <f ca="1">INDIRECT("Statistic!R"&amp;COUNTA(Statistic!$A:$A)-ROW()+1&amp;"C"&amp;COLUMN(),FALSE)</f>
        <v>4.2861926554302937E-3</v>
      </c>
      <c r="C275" s="10">
        <f ca="1">INDIRECT("Statistic!R"&amp;COUNTA(Statistic!$A:$A)-ROW()+1&amp;"C"&amp;COLUMN(),FALSE)</f>
        <v>1.9287866949436322E-2</v>
      </c>
      <c r="D275" s="10">
        <f ca="1">INDIRECT("Statistic!R"&amp;COUNTA(Statistic!$A:$A)-ROW()+1&amp;"C"&amp;COLUMN(),FALSE)</f>
        <v>2.2743851117553542E-2</v>
      </c>
      <c r="E275" s="10">
        <f ca="1">INDIRECT("Statistic!R"&amp;COUNTA(Statistic!$A:$A)-ROW()+1&amp;"C"&amp;COLUMN(),FALSE)</f>
        <v>1.507112648981161E-2</v>
      </c>
      <c r="F275" s="10">
        <f ca="1">INDIRECT("Statistic!R"&amp;COUNTA(Statistic!$A:$A)-ROW()+1&amp;"C"&amp;COLUMN(),FALSE)</f>
        <v>5.7272401861353057E-3</v>
      </c>
      <c r="G275" s="10">
        <f ca="1">INDIRECT("Statistic!R"&amp;COUNTA(Statistic!$A:$A)-ROW()+1&amp;"C"&amp;COLUMN(),FALSE)</f>
        <v>3.5082660515186465E-2</v>
      </c>
      <c r="H275" s="10">
        <f ca="1">INDIRECT("Statistic!R"&amp;COUNTA(Statistic!$A:$A)-ROW()+1&amp;"C"&amp;COLUMN(),FALSE)</f>
        <v>5.7999670456417865E-2</v>
      </c>
      <c r="I275" s="10">
        <f ca="1">INDIRECT("Statistic!R"&amp;COUNTA(Statistic!$A:$A)-ROW()+1&amp;"C"&amp;COLUMN(),FALSE)</f>
        <v>6.7116277398367077E-2</v>
      </c>
      <c r="J275" s="10">
        <f ca="1">INDIRECT("Statistic!R"&amp;COUNTA(Statistic!$A:$A)-ROW()+1&amp;"C"&amp;COLUMN(),FALSE)</f>
        <v>2.2796661917362099E-2</v>
      </c>
      <c r="K275" s="10">
        <f ca="1">INDIRECT("Statistic!R"&amp;COUNTA(Statistic!$A:$A)-ROW()+1&amp;"C"&amp;COLUMN(),FALSE)</f>
        <v>2.1410034602076123E-3</v>
      </c>
      <c r="L275" s="10">
        <f ca="1">INDIRECT("Statistic!R"&amp;COUNTA(Statistic!$A:$A)-ROW()+1&amp;"C"&amp;COLUMN(),FALSE)</f>
        <v>1.0608739752473277E-2</v>
      </c>
      <c r="M275" s="10">
        <f ca="1">INDIRECT("Statistic!R"&amp;COUNTA(Statistic!$A:$A)-ROW()+1&amp;"C"&amp;COLUMN(),FALSE)</f>
        <v>9.308233097160433E-2</v>
      </c>
      <c r="N275" s="10">
        <f ca="1">INDIRECT("Statistic!R"&amp;COUNTA(Statistic!$A:$A)-ROW()+1&amp;"C"&amp;COLUMN(),FALSE)</f>
        <v>0.10879881364310429</v>
      </c>
      <c r="O275" s="10">
        <f ca="1">INDIRECT("Statistic!R"&amp;COUNTA(Statistic!$A:$A)-ROW()+1&amp;"C"&amp;COLUMN(),FALSE)</f>
        <v>0</v>
      </c>
      <c r="P275" s="10">
        <f ca="1">INDIRECT("Statistic!R"&amp;COUNTA(Statistic!$A:$A)-ROW()+1&amp;"C"&amp;COLUMN(),FALSE)</f>
        <v>4.7896027771216189E-2</v>
      </c>
      <c r="Q275">
        <f ca="1">INDIRECT("Statistic!R"&amp;COUNTA(Statistic!$A:$A)-ROW()+1&amp;"C"&amp;COLUMN(),FALSE)</f>
        <v>42</v>
      </c>
      <c r="R275">
        <f ca="1">INDIRECT("Statistic!R"&amp;COUNTA(Statistic!$A:$A)-ROW()+1&amp;"C"&amp;COLUMN(),FALSE)</f>
        <v>8</v>
      </c>
      <c r="S275">
        <f ca="1">INDIRECT("Statistic!R"&amp;COUNTA(Statistic!$A:$A)-ROW()+1&amp;"C"&amp;COLUMN(),FALSE)</f>
        <v>2</v>
      </c>
      <c r="T275">
        <f ca="1">INDIRECT("Statistic!R"&amp;COUNTA(Statistic!$A:$A)-ROW()+1&amp;"C"&amp;COLUMN(),FALSE)</f>
        <v>13</v>
      </c>
      <c r="U275">
        <f ca="1">INDIRECT("Statistic!R"&amp;COUNTA(Statistic!$A:$A)-ROW()+1&amp;"C"&amp;COLUMN(),FALSE)</f>
        <v>37</v>
      </c>
      <c r="V275">
        <f ca="1">INDIRECT("Statistic!R"&amp;COUNTA(Statistic!$A:$A)-ROW()+1&amp;"C"&amp;COLUMN(),FALSE)</f>
        <v>7</v>
      </c>
      <c r="W275">
        <f ca="1">INDIRECT("Statistic!R"&amp;COUNTA(Statistic!$A:$A)-ROW()+1&amp;"C"&amp;COLUMN(),FALSE)</f>
        <v>5</v>
      </c>
    </row>
    <row r="276" spans="1:23" x14ac:dyDescent="0.25">
      <c r="A276" s="9">
        <f ca="1">INDIRECT("Statistic!R"&amp;COUNTA(Statistic!$A:$A)-ROW()+1&amp;"C"&amp;COLUMN(),FALSE)</f>
        <v>40060</v>
      </c>
      <c r="B276" s="10">
        <f ca="1">INDIRECT("Statistic!R"&amp;COUNTA(Statistic!$A:$A)-ROW()+1&amp;"C"&amp;COLUMN(),FALSE)</f>
        <v>1.0714285714285714E-2</v>
      </c>
      <c r="C276" s="10">
        <f ca="1">INDIRECT("Statistic!R"&amp;COUNTA(Statistic!$A:$A)-ROW()+1&amp;"C"&amp;COLUMN(),FALSE)</f>
        <v>9.9568965517241384E-3</v>
      </c>
      <c r="D276" s="10">
        <f ca="1">INDIRECT("Statistic!R"&amp;COUNTA(Statistic!$A:$A)-ROW()+1&amp;"C"&amp;COLUMN(),FALSE)</f>
        <v>7.161803713527851E-3</v>
      </c>
      <c r="E276" s="10">
        <f ca="1">INDIRECT("Statistic!R"&amp;COUNTA(Statistic!$A:$A)-ROW()+1&amp;"C"&amp;COLUMN(),FALSE)</f>
        <v>1.5039787798408488E-2</v>
      </c>
      <c r="F276" s="10">
        <f ca="1">INDIRECT("Statistic!R"&amp;COUNTA(Statistic!$A:$A)-ROW()+1&amp;"C"&amp;COLUMN(),FALSE)</f>
        <v>7.2595281306715061E-3</v>
      </c>
      <c r="G276" s="10">
        <f ca="1">INDIRECT("Statistic!R"&amp;COUNTA(Statistic!$A:$A)-ROW()+1&amp;"C"&amp;COLUMN(),FALSE)</f>
        <v>4.8985801217038535E-2</v>
      </c>
      <c r="H276" s="10">
        <f ca="1">INDIRECT("Statistic!R"&amp;COUNTA(Statistic!$A:$A)-ROW()+1&amp;"C"&amp;COLUMN(),FALSE)</f>
        <v>4.5642633228840122E-2</v>
      </c>
      <c r="I276" s="10">
        <f ca="1">INDIRECT("Statistic!R"&amp;COUNTA(Statistic!$A:$A)-ROW()+1&amp;"C"&amp;COLUMN(),FALSE)</f>
        <v>5.0132301908617699E-2</v>
      </c>
      <c r="J276" s="10">
        <f ca="1">INDIRECT("Statistic!R"&amp;COUNTA(Statistic!$A:$A)-ROW()+1&amp;"C"&amp;COLUMN(),FALSE)</f>
        <v>2.3264367816091956E-2</v>
      </c>
      <c r="K276" s="10">
        <f ca="1">INDIRECT("Statistic!R"&amp;COUNTA(Statistic!$A:$A)-ROW()+1&amp;"C"&amp;COLUMN(),FALSE)</f>
        <v>1.4156079854809437E-3</v>
      </c>
      <c r="L276" s="10">
        <f ca="1">INDIRECT("Statistic!R"&amp;COUNTA(Statistic!$A:$A)-ROW()+1&amp;"C"&amp;COLUMN(),FALSE)</f>
        <v>1.0604503543006173E-2</v>
      </c>
      <c r="M276" s="10">
        <f ca="1">INDIRECT("Statistic!R"&amp;COUNTA(Statistic!$A:$A)-ROW()+1&amp;"C"&amp;COLUMN(),FALSE)</f>
        <v>9.4628434445878651E-2</v>
      </c>
      <c r="N276" s="10">
        <f ca="1">INDIRECT("Statistic!R"&amp;COUNTA(Statistic!$A:$A)-ROW()+1&amp;"C"&amp;COLUMN(),FALSE)</f>
        <v>0.11541871921182266</v>
      </c>
      <c r="O276" s="10">
        <f ca="1">INDIRECT("Statistic!R"&amp;COUNTA(Statistic!$A:$A)-ROW()+1&amp;"C"&amp;COLUMN(),FALSE)</f>
        <v>0</v>
      </c>
      <c r="P276" s="10">
        <f ca="1">INDIRECT("Statistic!R"&amp;COUNTA(Statistic!$A:$A)-ROW()+1&amp;"C"&amp;COLUMN(),FALSE)</f>
        <v>5.0212033365729512E-2</v>
      </c>
      <c r="Q276">
        <f ca="1">INDIRECT("Statistic!R"&amp;COUNTA(Statistic!$A:$A)-ROW()+1&amp;"C"&amp;COLUMN(),FALSE)</f>
        <v>23</v>
      </c>
      <c r="R276">
        <f ca="1">INDIRECT("Statistic!R"&amp;COUNTA(Statistic!$A:$A)-ROW()+1&amp;"C"&amp;COLUMN(),FALSE)</f>
        <v>27</v>
      </c>
      <c r="S276">
        <f ca="1">INDIRECT("Statistic!R"&amp;COUNTA(Statistic!$A:$A)-ROW()+1&amp;"C"&amp;COLUMN(),FALSE)</f>
        <v>32</v>
      </c>
      <c r="T276">
        <f ca="1">INDIRECT("Statistic!R"&amp;COUNTA(Statistic!$A:$A)-ROW()+1&amp;"C"&amp;COLUMN(),FALSE)</f>
        <v>11</v>
      </c>
      <c r="U276">
        <f ca="1">INDIRECT("Statistic!R"&amp;COUNTA(Statistic!$A:$A)-ROW()+1&amp;"C"&amp;COLUMN(),FALSE)</f>
        <v>31</v>
      </c>
      <c r="V276">
        <f ca="1">INDIRECT("Statistic!R"&amp;COUNTA(Statistic!$A:$A)-ROW()+1&amp;"C"&amp;COLUMN(),FALSE)</f>
        <v>6</v>
      </c>
      <c r="W276">
        <f ca="1">INDIRECT("Statistic!R"&amp;COUNTA(Statistic!$A:$A)-ROW()+1&amp;"C"&amp;COLUMN(),FALSE)</f>
        <v>7</v>
      </c>
    </row>
    <row r="277" spans="1:23" x14ac:dyDescent="0.25">
      <c r="A277" s="9">
        <f ca="1">INDIRECT("Statistic!R"&amp;COUNTA(Statistic!$A:$A)-ROW()+1&amp;"C"&amp;COLUMN(),FALSE)</f>
        <v>40067</v>
      </c>
      <c r="B277" s="10">
        <f ca="1">INDIRECT("Statistic!R"&amp;COUNTA(Statistic!$A:$A)-ROW()+1&amp;"C"&amp;COLUMN(),FALSE)</f>
        <v>2.3347483323226198E-2</v>
      </c>
      <c r="C277" s="10">
        <f ca="1">INDIRECT("Statistic!R"&amp;COUNTA(Statistic!$A:$A)-ROW()+1&amp;"C"&amp;COLUMN(),FALSE)</f>
        <v>1.2783505154639175E-2</v>
      </c>
      <c r="D277" s="10">
        <f ca="1">INDIRECT("Statistic!R"&amp;COUNTA(Statistic!$A:$A)-ROW()+1&amp;"C"&amp;COLUMN(),FALSE)</f>
        <v>9.9656357388316144E-3</v>
      </c>
      <c r="E277" s="10">
        <f ca="1">INDIRECT("Statistic!R"&amp;COUNTA(Statistic!$A:$A)-ROW()+1&amp;"C"&amp;COLUMN(),FALSE)</f>
        <v>5.7019218531246026E-3</v>
      </c>
      <c r="F277" s="10">
        <f ca="1">INDIRECT("Statistic!R"&amp;COUNTA(Statistic!$A:$A)-ROW()+1&amp;"C"&amp;COLUMN(),FALSE)</f>
        <v>1.0800196367206676E-2</v>
      </c>
      <c r="G277" s="10">
        <f ca="1">INDIRECT("Statistic!R"&amp;COUNTA(Statistic!$A:$A)-ROW()+1&amp;"C"&amp;COLUMN(),FALSE)</f>
        <v>8.4091368506165359E-2</v>
      </c>
      <c r="H277" s="10">
        <f ca="1">INDIRECT("Statistic!R"&amp;COUNTA(Statistic!$A:$A)-ROW()+1&amp;"C"&amp;COLUMN(),FALSE)</f>
        <v>0.10798851386339028</v>
      </c>
      <c r="I277" s="10">
        <f ca="1">INDIRECT("Statistic!R"&amp;COUNTA(Statistic!$A:$A)-ROW()+1&amp;"C"&amp;COLUMN(),FALSE)</f>
        <v>6.2598742437028274E-2</v>
      </c>
      <c r="J277" s="10">
        <f ca="1">INDIRECT("Statistic!R"&amp;COUNTA(Statistic!$A:$A)-ROW()+1&amp;"C"&amp;COLUMN(),FALSE)</f>
        <v>2.5994654448262693E-2</v>
      </c>
      <c r="K277" s="10">
        <f ca="1">INDIRECT("Statistic!R"&amp;COUNTA(Statistic!$A:$A)-ROW()+1&amp;"C"&amp;COLUMN(),FALSE)</f>
        <v>1.4219694276573053E-3</v>
      </c>
      <c r="L277" s="10">
        <f ca="1">INDIRECT("Statistic!R"&amp;COUNTA(Statistic!$A:$A)-ROW()+1&amp;"C"&amp;COLUMN(),FALSE)</f>
        <v>1.0790465156181175E-2</v>
      </c>
      <c r="M277" s="10">
        <f ca="1">INDIRECT("Statistic!R"&amp;COUNTA(Statistic!$A:$A)-ROW()+1&amp;"C"&amp;COLUMN(),FALSE)</f>
        <v>0.19207988236955564</v>
      </c>
      <c r="N277" s="10">
        <f ca="1">INDIRECT("Statistic!R"&amp;COUNTA(Statistic!$A:$A)-ROW()+1&amp;"C"&amp;COLUMN(),FALSE)</f>
        <v>0.11676485027000491</v>
      </c>
      <c r="O277" s="10">
        <f ca="1">INDIRECT("Statistic!R"&amp;COUNTA(Statistic!$A:$A)-ROW()+1&amp;"C"&amp;COLUMN(),FALSE)</f>
        <v>0</v>
      </c>
      <c r="P277" s="10">
        <f ca="1">INDIRECT("Statistic!R"&amp;COUNTA(Statistic!$A:$A)-ROW()+1&amp;"C"&amp;COLUMN(),FALSE)</f>
        <v>5.0612203175436042E-2</v>
      </c>
      <c r="Q277">
        <f ca="1">INDIRECT("Statistic!R"&amp;COUNTA(Statistic!$A:$A)-ROW()+1&amp;"C"&amp;COLUMN(),FALSE)</f>
        <v>2</v>
      </c>
      <c r="R277">
        <f ca="1">INDIRECT("Statistic!R"&amp;COUNTA(Statistic!$A:$A)-ROW()+1&amp;"C"&amp;COLUMN(),FALSE)</f>
        <v>17</v>
      </c>
      <c r="S277">
        <f ca="1">INDIRECT("Statistic!R"&amp;COUNTA(Statistic!$A:$A)-ROW()+1&amp;"C"&amp;COLUMN(),FALSE)</f>
        <v>26</v>
      </c>
      <c r="T277">
        <f ca="1">INDIRECT("Statistic!R"&amp;COUNTA(Statistic!$A:$A)-ROW()+1&amp;"C"&amp;COLUMN(),FALSE)</f>
        <v>41</v>
      </c>
      <c r="U277">
        <f ca="1">INDIRECT("Statistic!R"&amp;COUNTA(Statistic!$A:$A)-ROW()+1&amp;"C"&amp;COLUMN(),FALSE)</f>
        <v>21</v>
      </c>
      <c r="V277">
        <f ca="1">INDIRECT("Statistic!R"&amp;COUNTA(Statistic!$A:$A)-ROW()+1&amp;"C"&amp;COLUMN(),FALSE)</f>
        <v>4</v>
      </c>
      <c r="W277">
        <f ca="1">INDIRECT("Statistic!R"&amp;COUNTA(Statistic!$A:$A)-ROW()+1&amp;"C"&amp;COLUMN(),FALSE)</f>
        <v>2</v>
      </c>
    </row>
    <row r="278" spans="1:23" x14ac:dyDescent="0.25">
      <c r="A278" s="9">
        <f ca="1">INDIRECT("Statistic!R"&amp;COUNTA(Statistic!$A:$A)-ROW()+1&amp;"C"&amp;COLUMN(),FALSE)</f>
        <v>40074</v>
      </c>
      <c r="B278" s="10">
        <f ca="1">INDIRECT("Statistic!R"&amp;COUNTA(Statistic!$A:$A)-ROW()+1&amp;"C"&amp;COLUMN(),FALSE)</f>
        <v>4.251299008030231E-3</v>
      </c>
      <c r="C278" s="10">
        <f ca="1">INDIRECT("Statistic!R"&amp;COUNTA(Statistic!$A:$A)-ROW()+1&amp;"C"&amp;COLUMN(),FALSE)</f>
        <v>7.769691780821918E-3</v>
      </c>
      <c r="D278" s="10">
        <f ca="1">INDIRECT("Statistic!R"&amp;COUNTA(Statistic!$A:$A)-ROW()+1&amp;"C"&amp;COLUMN(),FALSE)</f>
        <v>7.1127502634351957E-3</v>
      </c>
      <c r="E278" s="10">
        <f ca="1">INDIRECT("Statistic!R"&amp;COUNTA(Statistic!$A:$A)-ROW()+1&amp;"C"&amp;COLUMN(),FALSE)</f>
        <v>2.1308980213089802E-3</v>
      </c>
      <c r="F278" s="10">
        <f ca="1">INDIRECT("Statistic!R"&amp;COUNTA(Statistic!$A:$A)-ROW()+1&amp;"C"&amp;COLUMN(),FALSE)</f>
        <v>7.093933463796478E-3</v>
      </c>
      <c r="G278" s="10">
        <f ca="1">INDIRECT("Statistic!R"&amp;COUNTA(Statistic!$A:$A)-ROW()+1&amp;"C"&amp;COLUMN(),FALSE)</f>
        <v>6.7995018679950184E-2</v>
      </c>
      <c r="H278" s="10">
        <f ca="1">INDIRECT("Statistic!R"&amp;COUNTA(Statistic!$A:$A)-ROW()+1&amp;"C"&amp;COLUMN(),FALSE)</f>
        <v>2.0943097997892519E-2</v>
      </c>
      <c r="I278" s="10">
        <f ca="1">INDIRECT("Statistic!R"&amp;COUNTA(Statistic!$A:$A)-ROW()+1&amp;"C"&amp;COLUMN(),FALSE)</f>
        <v>2.8358572537392802E-2</v>
      </c>
      <c r="J278" s="10">
        <f ca="1">INDIRECT("Statistic!R"&amp;COUNTA(Statistic!$A:$A)-ROW()+1&amp;"C"&amp;COLUMN(),FALSE)</f>
        <v>2.5905631659056318E-2</v>
      </c>
      <c r="K278" s="10">
        <f ca="1">INDIRECT("Statistic!R"&amp;COUNTA(Statistic!$A:$A)-ROW()+1&amp;"C"&amp;COLUMN(),FALSE)</f>
        <v>1.4140521431727795E-3</v>
      </c>
      <c r="L278" s="10">
        <f ca="1">INDIRECT("Statistic!R"&amp;COUNTA(Statistic!$A:$A)-ROW()+1&amp;"C"&amp;COLUMN(),FALSE)</f>
        <v>1.0541341561156414E-2</v>
      </c>
      <c r="M278" s="10">
        <f ca="1">INDIRECT("Statistic!R"&amp;COUNTA(Statistic!$A:$A)-ROW()+1&amp;"C"&amp;COLUMN(),FALSE)</f>
        <v>8.893811667784271E-2</v>
      </c>
      <c r="N278" s="10">
        <f ca="1">INDIRECT("Statistic!R"&amp;COUNTA(Statistic!$A:$A)-ROW()+1&amp;"C"&amp;COLUMN(),FALSE)</f>
        <v>0.11983855185909981</v>
      </c>
      <c r="O278" s="10">
        <f ca="1">INDIRECT("Statistic!R"&amp;COUNTA(Statistic!$A:$A)-ROW()+1&amp;"C"&amp;COLUMN(),FALSE)</f>
        <v>0</v>
      </c>
      <c r="P278" s="10">
        <f ca="1">INDIRECT("Statistic!R"&amp;COUNTA(Statistic!$A:$A)-ROW()+1&amp;"C"&amp;COLUMN(),FALSE)</f>
        <v>4.5213279373887964E-2</v>
      </c>
      <c r="Q278">
        <f ca="1">INDIRECT("Statistic!R"&amp;COUNTA(Statistic!$A:$A)-ROW()+1&amp;"C"&amp;COLUMN(),FALSE)</f>
        <v>42</v>
      </c>
      <c r="R278">
        <f ca="1">INDIRECT("Statistic!R"&amp;COUNTA(Statistic!$A:$A)-ROW()+1&amp;"C"&amp;COLUMN(),FALSE)</f>
        <v>33</v>
      </c>
      <c r="S278">
        <f ca="1">INDIRECT("Statistic!R"&amp;COUNTA(Statistic!$A:$A)-ROW()+1&amp;"C"&amp;COLUMN(),FALSE)</f>
        <v>34</v>
      </c>
      <c r="T278">
        <f ca="1">INDIRECT("Statistic!R"&amp;COUNTA(Statistic!$A:$A)-ROW()+1&amp;"C"&amp;COLUMN(),FALSE)</f>
        <v>47</v>
      </c>
      <c r="U278">
        <f ca="1">INDIRECT("Statistic!R"&amp;COUNTA(Statistic!$A:$A)-ROW()+1&amp;"C"&amp;COLUMN(),FALSE)</f>
        <v>35</v>
      </c>
      <c r="V278">
        <f ca="1">INDIRECT("Statistic!R"&amp;COUNTA(Statistic!$A:$A)-ROW()+1&amp;"C"&amp;COLUMN(),FALSE)</f>
        <v>3</v>
      </c>
      <c r="W278">
        <f ca="1">INDIRECT("Statistic!R"&amp;COUNTA(Statistic!$A:$A)-ROW()+1&amp;"C"&amp;COLUMN(),FALSE)</f>
        <v>9</v>
      </c>
    </row>
    <row r="279" spans="1:23" x14ac:dyDescent="0.25">
      <c r="A279" s="9">
        <f ca="1">INDIRECT("Statistic!R"&amp;COUNTA(Statistic!$A:$A)-ROW()+1&amp;"C"&amp;COLUMN(),FALSE)</f>
        <v>40081</v>
      </c>
      <c r="B279" s="10">
        <f ca="1">INDIRECT("Statistic!R"&amp;COUNTA(Statistic!$A:$A)-ROW()+1&amp;"C"&amp;COLUMN(),FALSE)</f>
        <v>1.4106939704209328E-3</v>
      </c>
      <c r="C279" s="10">
        <f ca="1">INDIRECT("Statistic!R"&amp;COUNTA(Statistic!$A:$A)-ROW()+1&amp;"C"&amp;COLUMN(),FALSE)</f>
        <v>1.1358361774744028E-2</v>
      </c>
      <c r="D279" s="10">
        <f ca="1">INDIRECT("Statistic!R"&amp;COUNTA(Statistic!$A:$A)-ROW()+1&amp;"C"&amp;COLUMN(),FALSE)</f>
        <v>1.2845175302513187E-2</v>
      </c>
      <c r="E279" s="10">
        <f ca="1">INDIRECT("Statistic!R"&amp;COUNTA(Statistic!$A:$A)-ROW()+1&amp;"C"&amp;COLUMN(),FALSE)</f>
        <v>1.4744027303754265E-2</v>
      </c>
      <c r="F279" s="10">
        <f ca="1">INDIRECT("Statistic!R"&amp;COUNTA(Statistic!$A:$A)-ROW()+1&amp;"C"&amp;COLUMN(),FALSE)</f>
        <v>1.2087599544937429E-2</v>
      </c>
      <c r="G279" s="10">
        <f ca="1">INDIRECT("Statistic!R"&amp;COUNTA(Statistic!$A:$A)-ROW()+1&amp;"C"&amp;COLUMN(),FALSE)</f>
        <v>7.4442301033783451E-2</v>
      </c>
      <c r="H279" s="10">
        <f ca="1">INDIRECT("Statistic!R"&amp;COUNTA(Statistic!$A:$A)-ROW()+1&amp;"C"&amp;COLUMN(),FALSE)</f>
        <v>4.6897854705021946E-2</v>
      </c>
      <c r="I279" s="10">
        <f ca="1">INDIRECT("Statistic!R"&amp;COUNTA(Statistic!$A:$A)-ROW()+1&amp;"C"&amp;COLUMN(),FALSE)</f>
        <v>5.2445857896369838E-2</v>
      </c>
      <c r="J279" s="10">
        <f ca="1">INDIRECT("Statistic!R"&amp;COUNTA(Statistic!$A:$A)-ROW()+1&amp;"C"&amp;COLUMN(),FALSE)</f>
        <v>2.6514979142965491E-2</v>
      </c>
      <c r="K279" s="10">
        <f ca="1">INDIRECT("Statistic!R"&amp;COUNTA(Statistic!$A:$A)-ROW()+1&amp;"C"&amp;COLUMN(),FALSE)</f>
        <v>1.4106939704209328E-3</v>
      </c>
      <c r="L279" s="10">
        <f ca="1">INDIRECT("Statistic!R"&amp;COUNTA(Statistic!$A:$A)-ROW()+1&amp;"C"&amp;COLUMN(),FALSE)</f>
        <v>1.1225415619464647E-2</v>
      </c>
      <c r="M279" s="10">
        <f ca="1">INDIRECT("Statistic!R"&amp;COUNTA(Statistic!$A:$A)-ROW()+1&amp;"C"&amp;COLUMN(),FALSE)</f>
        <v>0.1213401557388054</v>
      </c>
      <c r="N279" s="10">
        <f ca="1">INDIRECT("Statistic!R"&amp;COUNTA(Statistic!$A:$A)-ROW()+1&amp;"C"&amp;COLUMN(),FALSE)</f>
        <v>0.12116040955631399</v>
      </c>
      <c r="O279" s="10">
        <f ca="1">INDIRECT("Statistic!R"&amp;COUNTA(Statistic!$A:$A)-ROW()+1&amp;"C"&amp;COLUMN(),FALSE)</f>
        <v>0</v>
      </c>
      <c r="P279" s="10">
        <f ca="1">INDIRECT("Statistic!R"&amp;COUNTA(Statistic!$A:$A)-ROW()+1&amp;"C"&amp;COLUMN(),FALSE)</f>
        <v>4.8797665045847184E-2</v>
      </c>
      <c r="Q279">
        <f ca="1">INDIRECT("Statistic!R"&amp;COUNTA(Statistic!$A:$A)-ROW()+1&amp;"C"&amp;COLUMN(),FALSE)</f>
        <v>50</v>
      </c>
      <c r="R279">
        <f ca="1">INDIRECT("Statistic!R"&amp;COUNTA(Statistic!$A:$A)-ROW()+1&amp;"C"&amp;COLUMN(),FALSE)</f>
        <v>23</v>
      </c>
      <c r="S279">
        <f ca="1">INDIRECT("Statistic!R"&amp;COUNTA(Statistic!$A:$A)-ROW()+1&amp;"C"&amp;COLUMN(),FALSE)</f>
        <v>17</v>
      </c>
      <c r="T279">
        <f ca="1">INDIRECT("Statistic!R"&amp;COUNTA(Statistic!$A:$A)-ROW()+1&amp;"C"&amp;COLUMN(),FALSE)</f>
        <v>15</v>
      </c>
      <c r="U279">
        <f ca="1">INDIRECT("Statistic!R"&amp;COUNTA(Statistic!$A:$A)-ROW()+1&amp;"C"&amp;COLUMN(),FALSE)</f>
        <v>21</v>
      </c>
      <c r="V279">
        <f ca="1">INDIRECT("Statistic!R"&amp;COUNTA(Statistic!$A:$A)-ROW()+1&amp;"C"&amp;COLUMN(),FALSE)</f>
        <v>4</v>
      </c>
      <c r="W279">
        <f ca="1">INDIRECT("Statistic!R"&amp;COUNTA(Statistic!$A:$A)-ROW()+1&amp;"C"&amp;COLUMN(),FALSE)</f>
        <v>7</v>
      </c>
    </row>
    <row r="280" spans="1:23" x14ac:dyDescent="0.25">
      <c r="A280" s="9">
        <f ca="1">INDIRECT("Statistic!R"&amp;COUNTA(Statistic!$A:$A)-ROW()+1&amp;"C"&amp;COLUMN(),FALSE)</f>
        <v>40088</v>
      </c>
      <c r="B280" s="10">
        <f ca="1">INDIRECT("Statistic!R"&amp;COUNTA(Statistic!$A:$A)-ROW()+1&amp;"C"&amp;COLUMN(),FALSE)</f>
        <v>9.2120181405895701E-3</v>
      </c>
      <c r="C280" s="10">
        <f ca="1">INDIRECT("Statistic!R"&amp;COUNTA(Statistic!$A:$A)-ROW()+1&amp;"C"&amp;COLUMN(),FALSE)</f>
        <v>1.7614188532555877E-2</v>
      </c>
      <c r="D280" s="10">
        <f ca="1">INDIRECT("Statistic!R"&amp;COUNTA(Statistic!$A:$A)-ROW()+1&amp;"C"&amp;COLUMN(),FALSE)</f>
        <v>9.9378881987577661E-3</v>
      </c>
      <c r="E280" s="10">
        <f ca="1">INDIRECT("Statistic!R"&amp;COUNTA(Statistic!$A:$A)-ROW()+1&amp;"C"&amp;COLUMN(),FALSE)</f>
        <v>1.6150976519640113E-2</v>
      </c>
      <c r="F280" s="10">
        <f ca="1">INDIRECT("Statistic!R"&amp;COUNTA(Statistic!$A:$A)-ROW()+1&amp;"C"&amp;COLUMN(),FALSE)</f>
        <v>1.9704433497536946E-2</v>
      </c>
      <c r="G280" s="10">
        <f ca="1">INDIRECT("Statistic!R"&amp;COUNTA(Statistic!$A:$A)-ROW()+1&amp;"C"&amp;COLUMN(),FALSE)</f>
        <v>0.12074829931972789</v>
      </c>
      <c r="H280" s="10">
        <f ca="1">INDIRECT("Statistic!R"&amp;COUNTA(Statistic!$A:$A)-ROW()+1&amp;"C"&amp;COLUMN(),FALSE)</f>
        <v>9.1370794893299787E-2</v>
      </c>
      <c r="I280" s="10">
        <f ca="1">INDIRECT("Statistic!R"&amp;COUNTA(Statistic!$A:$A)-ROW()+1&amp;"C"&amp;COLUMN(),FALSE)</f>
        <v>7.2619504889080269E-2</v>
      </c>
      <c r="J280" s="10">
        <f ca="1">INDIRECT("Statistic!R"&amp;COUNTA(Statistic!$A:$A)-ROW()+1&amp;"C"&amp;COLUMN(),FALSE)</f>
        <v>2.6424792139077856E-2</v>
      </c>
      <c r="K280" s="10">
        <f ca="1">INDIRECT("Statistic!R"&amp;COUNTA(Statistic!$A:$A)-ROW()+1&amp;"C"&amp;COLUMN(),FALSE)</f>
        <v>7.0643642072213515E-4</v>
      </c>
      <c r="L280" s="10">
        <f ca="1">INDIRECT("Statistic!R"&amp;COUNTA(Statistic!$A:$A)-ROW()+1&amp;"C"&amp;COLUMN(),FALSE)</f>
        <v>1.1098733837633434E-2</v>
      </c>
      <c r="M280" s="10">
        <f ca="1">INDIRECT("Statistic!R"&amp;COUNTA(Statistic!$A:$A)-ROW()+1&amp;"C"&amp;COLUMN(),FALSE)</f>
        <v>0.21211909421302766</v>
      </c>
      <c r="N280" s="10">
        <f ca="1">INDIRECT("Statistic!R"&amp;COUNTA(Statistic!$A:$A)-ROW()+1&amp;"C"&amp;COLUMN(),FALSE)</f>
        <v>0.12074829931972789</v>
      </c>
      <c r="O280" s="10">
        <f ca="1">INDIRECT("Statistic!R"&amp;COUNTA(Statistic!$A:$A)-ROW()+1&amp;"C"&amp;COLUMN(),FALSE)</f>
        <v>0</v>
      </c>
      <c r="P280" s="10">
        <f ca="1">INDIRECT("Statistic!R"&amp;COUNTA(Statistic!$A:$A)-ROW()+1&amp;"C"&amp;COLUMN(),FALSE)</f>
        <v>4.8629794659070663E-2</v>
      </c>
      <c r="Q280">
        <f ca="1">INDIRECT("Statistic!R"&amp;COUNTA(Statistic!$A:$A)-ROW()+1&amp;"C"&amp;COLUMN(),FALSE)</f>
        <v>29</v>
      </c>
      <c r="R280">
        <f ca="1">INDIRECT("Statistic!R"&amp;COUNTA(Statistic!$A:$A)-ROW()+1&amp;"C"&amp;COLUMN(),FALSE)</f>
        <v>8</v>
      </c>
      <c r="S280">
        <f ca="1">INDIRECT("Statistic!R"&amp;COUNTA(Statistic!$A:$A)-ROW()+1&amp;"C"&amp;COLUMN(),FALSE)</f>
        <v>26</v>
      </c>
      <c r="T280">
        <f ca="1">INDIRECT("Statistic!R"&amp;COUNTA(Statistic!$A:$A)-ROW()+1&amp;"C"&amp;COLUMN(),FALSE)</f>
        <v>12</v>
      </c>
      <c r="U280">
        <f ca="1">INDIRECT("Statistic!R"&amp;COUNTA(Statistic!$A:$A)-ROW()+1&amp;"C"&amp;COLUMN(),FALSE)</f>
        <v>6</v>
      </c>
      <c r="V280">
        <f ca="1">INDIRECT("Statistic!R"&amp;COUNTA(Statistic!$A:$A)-ROW()+1&amp;"C"&amp;COLUMN(),FALSE)</f>
        <v>1</v>
      </c>
      <c r="W280">
        <f ca="1">INDIRECT("Statistic!R"&amp;COUNTA(Statistic!$A:$A)-ROW()+1&amp;"C"&amp;COLUMN(),FALSE)</f>
        <v>3</v>
      </c>
    </row>
    <row r="281" spans="1:23" x14ac:dyDescent="0.25">
      <c r="A281" s="9">
        <f ca="1">INDIRECT("Statistic!R"&amp;COUNTA(Statistic!$A:$A)-ROW()+1&amp;"C"&amp;COLUMN(),FALSE)</f>
        <v>40095</v>
      </c>
      <c r="B281" s="10">
        <f ca="1">INDIRECT("Statistic!R"&amp;COUNTA(Statistic!$A:$A)-ROW()+1&amp;"C"&amp;COLUMN(),FALSE)</f>
        <v>1.4682203389830509E-2</v>
      </c>
      <c r="C281" s="10">
        <f ca="1">INDIRECT("Statistic!R"&amp;COUNTA(Statistic!$A:$A)-ROW()+1&amp;"C"&amp;COLUMN(),FALSE)</f>
        <v>1.8895571350464737E-2</v>
      </c>
      <c r="D281" s="10">
        <f ca="1">INDIRECT("Statistic!R"&amp;COUNTA(Statistic!$A:$A)-ROW()+1&amp;"C"&amp;COLUMN(),FALSE)</f>
        <v>1.3983050847457628E-3</v>
      </c>
      <c r="E281" s="10">
        <f ca="1">INDIRECT("Statistic!R"&amp;COUNTA(Statistic!$A:$A)-ROW()+1&amp;"C"&amp;COLUMN(),FALSE)</f>
        <v>6.4830508474576273E-3</v>
      </c>
      <c r="F281" s="10">
        <f ca="1">INDIRECT("Statistic!R"&amp;COUNTA(Statistic!$A:$A)-ROW()+1&amp;"C"&amp;COLUMN(),FALSE)</f>
        <v>2.7028248587570622E-2</v>
      </c>
      <c r="G281" s="10">
        <f ca="1">INDIRECT("Statistic!R"&amp;COUNTA(Statistic!$A:$A)-ROW()+1&amp;"C"&amp;COLUMN(),FALSE)</f>
        <v>4.8353054045410938E-2</v>
      </c>
      <c r="H281" s="10">
        <f ca="1">INDIRECT("Statistic!R"&amp;COUNTA(Statistic!$A:$A)-ROW()+1&amp;"C"&amp;COLUMN(),FALSE)</f>
        <v>8.6069915254237281E-2</v>
      </c>
      <c r="I281" s="10">
        <f ca="1">INDIRECT("Statistic!R"&amp;COUNTA(Statistic!$A:$A)-ROW()+1&amp;"C"&amp;COLUMN(),FALSE)</f>
        <v>6.8487379260069259E-2</v>
      </c>
      <c r="J281" s="10">
        <f ca="1">INDIRECT("Statistic!R"&amp;COUNTA(Statistic!$A:$A)-ROW()+1&amp;"C"&amp;COLUMN(),FALSE)</f>
        <v>2.7028248587570622E-2</v>
      </c>
      <c r="K281" s="10">
        <f ca="1">INDIRECT("Statistic!R"&amp;COUNTA(Statistic!$A:$A)-ROW()+1&amp;"C"&amp;COLUMN(),FALSE)</f>
        <v>1.3983050847457628E-3</v>
      </c>
      <c r="L281" s="10">
        <f ca="1">INDIRECT("Statistic!R"&amp;COUNTA(Statistic!$A:$A)-ROW()+1&amp;"C"&amp;COLUMN(),FALSE)</f>
        <v>1.0594916992034067E-2</v>
      </c>
      <c r="M281" s="10">
        <f ca="1">INDIRECT("Statistic!R"&amp;COUNTA(Statistic!$A:$A)-ROW()+1&amp;"C"&amp;COLUMN(),FALSE)</f>
        <v>0.13442296929964823</v>
      </c>
      <c r="N281" s="10">
        <f ca="1">INDIRECT("Statistic!R"&amp;COUNTA(Statistic!$A:$A)-ROW()+1&amp;"C"&amp;COLUMN(),FALSE)</f>
        <v>0.10161290322580645</v>
      </c>
      <c r="O281" s="10">
        <f ca="1">INDIRECT("Statistic!R"&amp;COUNTA(Statistic!$A:$A)-ROW()+1&amp;"C"&amp;COLUMN(),FALSE)</f>
        <v>0</v>
      </c>
      <c r="P281" s="10">
        <f ca="1">INDIRECT("Statistic!R"&amp;COUNTA(Statistic!$A:$A)-ROW()+1&amp;"C"&amp;COLUMN(),FALSE)</f>
        <v>4.2747024880656855E-2</v>
      </c>
      <c r="Q281">
        <f ca="1">INDIRECT("Statistic!R"&amp;COUNTA(Statistic!$A:$A)-ROW()+1&amp;"C"&amp;COLUMN(),FALSE)</f>
        <v>13</v>
      </c>
      <c r="R281">
        <f ca="1">INDIRECT("Statistic!R"&amp;COUNTA(Statistic!$A:$A)-ROW()+1&amp;"C"&amp;COLUMN(),FALSE)</f>
        <v>6</v>
      </c>
      <c r="S281">
        <f ca="1">INDIRECT("Statistic!R"&amp;COUNTA(Statistic!$A:$A)-ROW()+1&amp;"C"&amp;COLUMN(),FALSE)</f>
        <v>50</v>
      </c>
      <c r="T281">
        <f ca="1">INDIRECT("Statistic!R"&amp;COUNTA(Statistic!$A:$A)-ROW()+1&amp;"C"&amp;COLUMN(),FALSE)</f>
        <v>36</v>
      </c>
      <c r="U281">
        <f ca="1">INDIRECT("Statistic!R"&amp;COUNTA(Statistic!$A:$A)-ROW()+1&amp;"C"&amp;COLUMN(),FALSE)</f>
        <v>1</v>
      </c>
      <c r="V281">
        <f ca="1">INDIRECT("Statistic!R"&amp;COUNTA(Statistic!$A:$A)-ROW()+1&amp;"C"&amp;COLUMN(),FALSE)</f>
        <v>5</v>
      </c>
      <c r="W281">
        <f ca="1">INDIRECT("Statistic!R"&amp;COUNTA(Statistic!$A:$A)-ROW()+1&amp;"C"&amp;COLUMN(),FALSE)</f>
        <v>3</v>
      </c>
    </row>
    <row r="282" spans="1:23" x14ac:dyDescent="0.25">
      <c r="A282" s="9">
        <f ca="1">INDIRECT("Statistic!R"&amp;COUNTA(Statistic!$A:$A)-ROW()+1&amp;"C"&amp;COLUMN(),FALSE)</f>
        <v>40102</v>
      </c>
      <c r="B282" s="10">
        <f ca="1">INDIRECT("Statistic!R"&amp;COUNTA(Statistic!$A:$A)-ROW()+1&amp;"C"&amp;COLUMN(),FALSE)</f>
        <v>1.0424710424710425E-2</v>
      </c>
      <c r="C282" s="10">
        <f ca="1">INDIRECT("Statistic!R"&amp;COUNTA(Statistic!$A:$A)-ROW()+1&amp;"C"&amp;COLUMN(),FALSE)</f>
        <v>4.1938490214352281E-3</v>
      </c>
      <c r="D282" s="10">
        <f ca="1">INDIRECT("Statistic!R"&amp;COUNTA(Statistic!$A:$A)-ROW()+1&amp;"C"&amp;COLUMN(),FALSE)</f>
        <v>6.3063063063063061E-3</v>
      </c>
      <c r="E282" s="10">
        <f ca="1">INDIRECT("Statistic!R"&amp;COUNTA(Statistic!$A:$A)-ROW()+1&amp;"C"&amp;COLUMN(),FALSE)</f>
        <v>9.1351351351351365E-3</v>
      </c>
      <c r="F282" s="10">
        <f ca="1">INDIRECT("Statistic!R"&amp;COUNTA(Statistic!$A:$A)-ROW()+1&amp;"C"&amp;COLUMN(),FALSE)</f>
        <v>1.3313313313313315E-2</v>
      </c>
      <c r="G282" s="10">
        <f ca="1">INDIRECT("Statistic!R"&amp;COUNTA(Statistic!$A:$A)-ROW()+1&amp;"C"&amp;COLUMN(),FALSE)</f>
        <v>7.5386100386100385E-2</v>
      </c>
      <c r="H282" s="10">
        <f ca="1">INDIRECT("Statistic!R"&amp;COUNTA(Statistic!$A:$A)-ROW()+1&amp;"C"&amp;COLUMN(),FALSE)</f>
        <v>2.2366116116116115E-2</v>
      </c>
      <c r="I282" s="10">
        <f ca="1">INDIRECT("Statistic!R"&amp;COUNTA(Statistic!$A:$A)-ROW()+1&amp;"C"&amp;COLUMN(),FALSE)</f>
        <v>4.3373314200900411E-2</v>
      </c>
      <c r="J282" s="10">
        <f ca="1">INDIRECT("Statistic!R"&amp;COUNTA(Statistic!$A:$A)-ROW()+1&amp;"C"&amp;COLUMN(),FALSE)</f>
        <v>2.361111111111111E-2</v>
      </c>
      <c r="K282" s="10">
        <f ca="1">INDIRECT("Statistic!R"&amp;COUNTA(Statistic!$A:$A)-ROW()+1&amp;"C"&amp;COLUMN(),FALSE)</f>
        <v>6.9679054054054058E-4</v>
      </c>
      <c r="L282" s="10">
        <f ca="1">INDIRECT("Statistic!R"&amp;COUNTA(Statistic!$A:$A)-ROW()+1&amp;"C"&amp;COLUMN(),FALSE)</f>
        <v>1.0242097601962642E-2</v>
      </c>
      <c r="M282" s="10">
        <f ca="1">INDIRECT("Statistic!R"&amp;COUNTA(Statistic!$A:$A)-ROW()+1&amp;"C"&amp;COLUMN(),FALSE)</f>
        <v>9.7752216502216493E-2</v>
      </c>
      <c r="N282" s="10">
        <f ca="1">INDIRECT("Statistic!R"&amp;COUNTA(Statistic!$A:$A)-ROW()+1&amp;"C"&amp;COLUMN(),FALSE)</f>
        <v>0.10470248474280731</v>
      </c>
      <c r="O282" s="10">
        <f ca="1">INDIRECT("Statistic!R"&amp;COUNTA(Statistic!$A:$A)-ROW()+1&amp;"C"&amp;COLUMN(),FALSE)</f>
        <v>0</v>
      </c>
      <c r="P282" s="10">
        <f ca="1">INDIRECT("Statistic!R"&amp;COUNTA(Statistic!$A:$A)-ROW()+1&amp;"C"&amp;COLUMN(),FALSE)</f>
        <v>4.3591026908420212E-2</v>
      </c>
      <c r="Q282">
        <f ca="1">INDIRECT("Statistic!R"&amp;COUNTA(Statistic!$A:$A)-ROW()+1&amp;"C"&amp;COLUMN(),FALSE)</f>
        <v>25</v>
      </c>
      <c r="R282">
        <f ca="1">INDIRECT("Statistic!R"&amp;COUNTA(Statistic!$A:$A)-ROW()+1&amp;"C"&amp;COLUMN(),FALSE)</f>
        <v>42</v>
      </c>
      <c r="S282">
        <f ca="1">INDIRECT("Statistic!R"&amp;COUNTA(Statistic!$A:$A)-ROW()+1&amp;"C"&amp;COLUMN(),FALSE)</f>
        <v>35</v>
      </c>
      <c r="T282">
        <f ca="1">INDIRECT("Statistic!R"&amp;COUNTA(Statistic!$A:$A)-ROW()+1&amp;"C"&amp;COLUMN(),FALSE)</f>
        <v>29</v>
      </c>
      <c r="U282">
        <f ca="1">INDIRECT("Statistic!R"&amp;COUNTA(Statistic!$A:$A)-ROW()+1&amp;"C"&amp;COLUMN(),FALSE)</f>
        <v>16</v>
      </c>
      <c r="V282">
        <f ca="1">INDIRECT("Statistic!R"&amp;COUNTA(Statistic!$A:$A)-ROW()+1&amp;"C"&amp;COLUMN(),FALSE)</f>
        <v>3</v>
      </c>
      <c r="W282">
        <f ca="1">INDIRECT("Statistic!R"&amp;COUNTA(Statistic!$A:$A)-ROW()+1&amp;"C"&amp;COLUMN(),FALSE)</f>
        <v>8</v>
      </c>
    </row>
    <row r="283" spans="1:23" x14ac:dyDescent="0.25">
      <c r="A283" s="9">
        <f ca="1">INDIRECT("Statistic!R"&amp;COUNTA(Statistic!$A:$A)-ROW()+1&amp;"C"&amp;COLUMN(),FALSE)</f>
        <v>40109</v>
      </c>
      <c r="B283" s="10">
        <f ca="1">INDIRECT("Statistic!R"&amp;COUNTA(Statistic!$A:$A)-ROW()+1&amp;"C"&amp;COLUMN(),FALSE)</f>
        <v>9.0366025849896829E-3</v>
      </c>
      <c r="C283" s="10">
        <f ca="1">INDIRECT("Statistic!R"&amp;COUNTA(Statistic!$A:$A)-ROW()+1&amp;"C"&amp;COLUMN(),FALSE)</f>
        <v>4.2160737812911723E-3</v>
      </c>
      <c r="D283" s="10">
        <f ca="1">INDIRECT("Statistic!R"&amp;COUNTA(Statistic!$A:$A)-ROW()+1&amp;"C"&amp;COLUMN(),FALSE)</f>
        <v>1.1871804464397057E-2</v>
      </c>
      <c r="E283" s="10">
        <f ca="1">INDIRECT("Statistic!R"&amp;COUNTA(Statistic!$A:$A)-ROW()+1&amp;"C"&amp;COLUMN(),FALSE)</f>
        <v>4.16284052647689E-3</v>
      </c>
      <c r="F283" s="10">
        <f ca="1">INDIRECT("Statistic!R"&amp;COUNTA(Statistic!$A:$A)-ROW()+1&amp;"C"&amp;COLUMN(),FALSE)</f>
        <v>2.7972027972027972E-3</v>
      </c>
      <c r="G283" s="10">
        <f ca="1">INDIRECT("Statistic!R"&amp;COUNTA(Statistic!$A:$A)-ROW()+1&amp;"C"&amp;COLUMN(),FALSE)</f>
        <v>5.9974747474747472E-2</v>
      </c>
      <c r="H283" s="10">
        <f ca="1">INDIRECT("Statistic!R"&amp;COUNTA(Statistic!$A:$A)-ROW()+1&amp;"C"&amp;COLUMN(),FALSE)</f>
        <v>0.10434995112414468</v>
      </c>
      <c r="I283" s="10">
        <f ca="1">INDIRECT("Statistic!R"&amp;COUNTA(Statistic!$A:$A)-ROW()+1&amp;"C"&amp;COLUMN(),FALSE)</f>
        <v>3.2084524154357599E-2</v>
      </c>
      <c r="J283" s="10">
        <f ca="1">INDIRECT("Statistic!R"&amp;COUNTA(Statistic!$A:$A)-ROW()+1&amp;"C"&amp;COLUMN(),FALSE)</f>
        <v>2.3531612420501308E-2</v>
      </c>
      <c r="K283" s="10">
        <f ca="1">INDIRECT("Statistic!R"&amp;COUNTA(Statistic!$A:$A)-ROW()+1&amp;"C"&amp;COLUMN(),FALSE)</f>
        <v>1.3916947250280584E-3</v>
      </c>
      <c r="L283" s="10">
        <f ca="1">INDIRECT("Statistic!R"&amp;COUNTA(Statistic!$A:$A)-ROW()+1&amp;"C"&amp;COLUMN(),FALSE)</f>
        <v>1.0678697546024374E-2</v>
      </c>
      <c r="M283" s="10">
        <f ca="1">INDIRECT("Statistic!R"&amp;COUNTA(Statistic!$A:$A)-ROW()+1&amp;"C"&amp;COLUMN(),FALSE)</f>
        <v>0.16432469859889215</v>
      </c>
      <c r="N283" s="10">
        <f ca="1">INDIRECT("Statistic!R"&amp;COUNTA(Statistic!$A:$A)-ROW()+1&amp;"C"&amp;COLUMN(),FALSE)</f>
        <v>0.10749385749385749</v>
      </c>
      <c r="O283" s="10">
        <f ca="1">INDIRECT("Statistic!R"&amp;COUNTA(Statistic!$A:$A)-ROW()+1&amp;"C"&amp;COLUMN(),FALSE)</f>
        <v>0</v>
      </c>
      <c r="P283" s="10">
        <f ca="1">INDIRECT("Statistic!R"&amp;COUNTA(Statistic!$A:$A)-ROW()+1&amp;"C"&amp;COLUMN(),FALSE)</f>
        <v>4.4869376028884904E-2</v>
      </c>
      <c r="Q283">
        <f ca="1">INDIRECT("Statistic!R"&amp;COUNTA(Statistic!$A:$A)-ROW()+1&amp;"C"&amp;COLUMN(),FALSE)</f>
        <v>31</v>
      </c>
      <c r="R283">
        <f ca="1">INDIRECT("Statistic!R"&amp;COUNTA(Statistic!$A:$A)-ROW()+1&amp;"C"&amp;COLUMN(),FALSE)</f>
        <v>41</v>
      </c>
      <c r="S283">
        <f ca="1">INDIRECT("Statistic!R"&amp;COUNTA(Statistic!$A:$A)-ROW()+1&amp;"C"&amp;COLUMN(),FALSE)</f>
        <v>21</v>
      </c>
      <c r="T283">
        <f ca="1">INDIRECT("Statistic!R"&amp;COUNTA(Statistic!$A:$A)-ROW()+1&amp;"C"&amp;COLUMN(),FALSE)</f>
        <v>42</v>
      </c>
      <c r="U283">
        <f ca="1">INDIRECT("Statistic!R"&amp;COUNTA(Statistic!$A:$A)-ROW()+1&amp;"C"&amp;COLUMN(),FALSE)</f>
        <v>47</v>
      </c>
      <c r="V283">
        <f ca="1">INDIRECT("Statistic!R"&amp;COUNTA(Statistic!$A:$A)-ROW()+1&amp;"C"&amp;COLUMN(),FALSE)</f>
        <v>4</v>
      </c>
      <c r="W283">
        <f ca="1">INDIRECT("Statistic!R"&amp;COUNTA(Statistic!$A:$A)-ROW()+1&amp;"C"&amp;COLUMN(),FALSE)</f>
        <v>2</v>
      </c>
    </row>
    <row r="284" spans="1:23" x14ac:dyDescent="0.25">
      <c r="A284" s="9">
        <f ca="1">INDIRECT("Statistic!R"&amp;COUNTA(Statistic!$A:$A)-ROW()+1&amp;"C"&amp;COLUMN(),FALSE)</f>
        <v>40116</v>
      </c>
      <c r="B284" s="10">
        <f ca="1">INDIRECT("Statistic!R"&amp;COUNTA(Statistic!$A:$A)-ROW()+1&amp;"C"&amp;COLUMN(),FALSE)</f>
        <v>1.3138092332723205E-2</v>
      </c>
      <c r="C284" s="10">
        <f ca="1">INDIRECT("Statistic!R"&amp;COUNTA(Statistic!$A:$A)-ROW()+1&amp;"C"&amp;COLUMN(),FALSE)</f>
        <v>1.3306098628538082E-2</v>
      </c>
      <c r="D284" s="10">
        <f ca="1">INDIRECT("Statistic!R"&amp;COUNTA(Statistic!$A:$A)-ROW()+1&amp;"C"&amp;COLUMN(),FALSE)</f>
        <v>1.0414255959268688E-2</v>
      </c>
      <c r="E284" s="10">
        <f ca="1">INDIRECT("Statistic!R"&amp;COUNTA(Statistic!$A:$A)-ROW()+1&amp;"C"&amp;COLUMN(),FALSE)</f>
        <v>7.6462128475551297E-3</v>
      </c>
      <c r="F284" s="10">
        <f ca="1">INDIRECT("Statistic!R"&amp;COUNTA(Statistic!$A:$A)-ROW()+1&amp;"C"&amp;COLUMN(),FALSE)</f>
        <v>1.8072866730584853E-2</v>
      </c>
      <c r="G284" s="10">
        <f ca="1">INDIRECT("Statistic!R"&amp;COUNTA(Statistic!$A:$A)-ROW()+1&amp;"C"&amp;COLUMN(),FALSE)</f>
        <v>1.8780171906275754E-2</v>
      </c>
      <c r="H284" s="10">
        <f ca="1">INDIRECT("Statistic!R"&amp;COUNTA(Statistic!$A:$A)-ROW()+1&amp;"C"&amp;COLUMN(),FALSE)</f>
        <v>0.11393524396880102</v>
      </c>
      <c r="I284" s="10">
        <f ca="1">INDIRECT("Statistic!R"&amp;COUNTA(Statistic!$A:$A)-ROW()+1&amp;"C"&amp;COLUMN(),FALSE)</f>
        <v>6.2577526498669961E-2</v>
      </c>
      <c r="J284" s="10">
        <f ca="1">INDIRECT("Statistic!R"&amp;COUNTA(Statistic!$A:$A)-ROW()+1&amp;"C"&amp;COLUMN(),FALSE)</f>
        <v>2.3452647278150635E-2</v>
      </c>
      <c r="K284" s="10">
        <f ca="1">INDIRECT("Statistic!R"&amp;COUNTA(Statistic!$A:$A)-ROW()+1&amp;"C"&amp;COLUMN(),FALSE)</f>
        <v>1.3902205177372961E-3</v>
      </c>
      <c r="L284" s="10">
        <f ca="1">INDIRECT("Statistic!R"&amp;COUNTA(Statistic!$A:$A)-ROW()+1&amp;"C"&amp;COLUMN(),FALSE)</f>
        <v>1.1057438379746081E-2</v>
      </c>
      <c r="M284" s="10">
        <f ca="1">INDIRECT("Statistic!R"&amp;COUNTA(Statistic!$A:$A)-ROW()+1&amp;"C"&amp;COLUMN(),FALSE)</f>
        <v>0.13271541587507676</v>
      </c>
      <c r="N284" s="10">
        <f ca="1">INDIRECT("Statistic!R"&amp;COUNTA(Statistic!$A:$A)-ROW()+1&amp;"C"&amp;COLUMN(),FALSE)</f>
        <v>0.11393524396880102</v>
      </c>
      <c r="O284" s="10">
        <f ca="1">INDIRECT("Statistic!R"&amp;COUNTA(Statistic!$A:$A)-ROW()+1&amp;"C"&amp;COLUMN(),FALSE)</f>
        <v>0</v>
      </c>
      <c r="P284" s="10">
        <f ca="1">INDIRECT("Statistic!R"&amp;COUNTA(Statistic!$A:$A)-ROW()+1&amp;"C"&amp;COLUMN(),FALSE)</f>
        <v>4.3851986091670229E-2</v>
      </c>
      <c r="Q284">
        <f ca="1">INDIRECT("Statistic!R"&amp;COUNTA(Statistic!$A:$A)-ROW()+1&amp;"C"&amp;COLUMN(),FALSE)</f>
        <v>20</v>
      </c>
      <c r="R284">
        <f ca="1">INDIRECT("Statistic!R"&amp;COUNTA(Statistic!$A:$A)-ROW()+1&amp;"C"&amp;COLUMN(),FALSE)</f>
        <v>18</v>
      </c>
      <c r="S284">
        <f ca="1">INDIRECT("Statistic!R"&amp;COUNTA(Statistic!$A:$A)-ROW()+1&amp;"C"&amp;COLUMN(),FALSE)</f>
        <v>29</v>
      </c>
      <c r="T284">
        <f ca="1">INDIRECT("Statistic!R"&amp;COUNTA(Statistic!$A:$A)-ROW()+1&amp;"C"&amp;COLUMN(),FALSE)</f>
        <v>34</v>
      </c>
      <c r="U284">
        <f ca="1">INDIRECT("Statistic!R"&amp;COUNTA(Statistic!$A:$A)-ROW()+1&amp;"C"&amp;COLUMN(),FALSE)</f>
        <v>7</v>
      </c>
      <c r="V284">
        <f ca="1">INDIRECT("Statistic!R"&amp;COUNTA(Statistic!$A:$A)-ROW()+1&amp;"C"&amp;COLUMN(),FALSE)</f>
        <v>9</v>
      </c>
      <c r="W284">
        <f ca="1">INDIRECT("Statistic!R"&amp;COUNTA(Statistic!$A:$A)-ROW()+1&amp;"C"&amp;COLUMN(),FALSE)</f>
        <v>1</v>
      </c>
    </row>
    <row r="285" spans="1:23" x14ac:dyDescent="0.25">
      <c r="A285" s="9">
        <f ca="1">INDIRECT("Statistic!R"&amp;COUNTA(Statistic!$A:$A)-ROW()+1&amp;"C"&amp;COLUMN(),FALSE)</f>
        <v>40123</v>
      </c>
      <c r="B285" s="10">
        <f ca="1">INDIRECT("Statistic!R"&amp;COUNTA(Statistic!$A:$A)-ROW()+1&amp;"C"&amp;COLUMN(),FALSE)</f>
        <v>9.6571906354515052E-3</v>
      </c>
      <c r="C285" s="10">
        <f ca="1">INDIRECT("Statistic!R"&amp;COUNTA(Statistic!$A:$A)-ROW()+1&amp;"C"&amp;COLUMN(),FALSE)</f>
        <v>2.337421033073207E-2</v>
      </c>
      <c r="D285" s="10">
        <f ca="1">INDIRECT("Statistic!R"&amp;COUNTA(Statistic!$A:$A)-ROW()+1&amp;"C"&amp;COLUMN(),FALSE)</f>
        <v>8.347826086956521E-3</v>
      </c>
      <c r="E285" s="10">
        <f ca="1">INDIRECT("Statistic!R"&amp;COUNTA(Statistic!$A:$A)-ROW()+1&amp;"C"&amp;COLUMN(),FALSE)</f>
        <v>7.6923076923076927E-3</v>
      </c>
      <c r="F285" s="10">
        <f ca="1">INDIRECT("Statistic!R"&amp;COUNTA(Statistic!$A:$A)-ROW()+1&amp;"C"&amp;COLUMN(),FALSE)</f>
        <v>2.0066889632107024E-2</v>
      </c>
      <c r="G285" s="10">
        <f ca="1">INDIRECT("Statistic!R"&amp;COUNTA(Statistic!$A:$A)-ROW()+1&amp;"C"&amp;COLUMN(),FALSE)</f>
        <v>9.1521287173461086E-2</v>
      </c>
      <c r="H285" s="10">
        <f ca="1">INDIRECT("Statistic!R"&amp;COUNTA(Statistic!$A:$A)-ROW()+1&amp;"C"&amp;COLUMN(),FALSE)</f>
        <v>6.8063134424690488E-2</v>
      </c>
      <c r="I285" s="10">
        <f ca="1">INDIRECT("Statistic!R"&amp;COUNTA(Statistic!$A:$A)-ROW()+1&amp;"C"&amp;COLUMN(),FALSE)</f>
        <v>6.9138424377554811E-2</v>
      </c>
      <c r="J285" s="10">
        <f ca="1">INDIRECT("Statistic!R"&amp;COUNTA(Statistic!$A:$A)-ROW()+1&amp;"C"&amp;COLUMN(),FALSE)</f>
        <v>2.337421033073207E-2</v>
      </c>
      <c r="K285" s="10">
        <f ca="1">INDIRECT("Statistic!R"&amp;COUNTA(Statistic!$A:$A)-ROW()+1&amp;"C"&amp;COLUMN(),FALSE)</f>
        <v>1.385570950788342E-3</v>
      </c>
      <c r="L285" s="10">
        <f ca="1">INDIRECT("Statistic!R"&amp;COUNTA(Statistic!$A:$A)-ROW()+1&amp;"C"&amp;COLUMN(),FALSE)</f>
        <v>1.096188715926264E-2</v>
      </c>
      <c r="M285" s="10">
        <f ca="1">INDIRECT("Statistic!R"&amp;COUNTA(Statistic!$A:$A)-ROW()+1&amp;"C"&amp;COLUMN(),FALSE)</f>
        <v>0.15958442159815156</v>
      </c>
      <c r="N285" s="10">
        <f ca="1">INDIRECT("Statistic!R"&amp;COUNTA(Statistic!$A:$A)-ROW()+1&amp;"C"&amp;COLUMN(),FALSE)</f>
        <v>9.1521287173461086E-2</v>
      </c>
      <c r="O285" s="10">
        <f ca="1">INDIRECT("Statistic!R"&amp;COUNTA(Statistic!$A:$A)-ROW()+1&amp;"C"&amp;COLUMN(),FALSE)</f>
        <v>0</v>
      </c>
      <c r="P285" s="10">
        <f ca="1">INDIRECT("Statistic!R"&amp;COUNTA(Statistic!$A:$A)-ROW()+1&amp;"C"&amp;COLUMN(),FALSE)</f>
        <v>4.4988404528384644E-2</v>
      </c>
      <c r="Q285">
        <f ca="1">INDIRECT("Statistic!R"&amp;COUNTA(Statistic!$A:$A)-ROW()+1&amp;"C"&amp;COLUMN(),FALSE)</f>
        <v>27</v>
      </c>
      <c r="R285">
        <f ca="1">INDIRECT("Statistic!R"&amp;COUNTA(Statistic!$A:$A)-ROW()+1&amp;"C"&amp;COLUMN(),FALSE)</f>
        <v>1</v>
      </c>
      <c r="S285">
        <f ca="1">INDIRECT("Statistic!R"&amp;COUNTA(Statistic!$A:$A)-ROW()+1&amp;"C"&amp;COLUMN(),FALSE)</f>
        <v>32</v>
      </c>
      <c r="T285">
        <f ca="1">INDIRECT("Statistic!R"&amp;COUNTA(Statistic!$A:$A)-ROW()+1&amp;"C"&amp;COLUMN(),FALSE)</f>
        <v>34</v>
      </c>
      <c r="U285">
        <f ca="1">INDIRECT("Statistic!R"&amp;COUNTA(Statistic!$A:$A)-ROW()+1&amp;"C"&amp;COLUMN(),FALSE)</f>
        <v>5</v>
      </c>
      <c r="V285">
        <f ca="1">INDIRECT("Statistic!R"&amp;COUNTA(Statistic!$A:$A)-ROW()+1&amp;"C"&amp;COLUMN(),FALSE)</f>
        <v>1</v>
      </c>
      <c r="W285">
        <f ca="1">INDIRECT("Statistic!R"&amp;COUNTA(Statistic!$A:$A)-ROW()+1&amp;"C"&amp;COLUMN(),FALSE)</f>
        <v>5</v>
      </c>
    </row>
    <row r="286" spans="1:23" x14ac:dyDescent="0.25">
      <c r="A286" s="9">
        <f ca="1">INDIRECT("Statistic!R"&amp;COUNTA(Statistic!$A:$A)-ROW()+1&amp;"C"&amp;COLUMN(),FALSE)</f>
        <v>40130</v>
      </c>
      <c r="B286" s="10">
        <f ca="1">INDIRECT("Statistic!R"&amp;COUNTA(Statistic!$A:$A)-ROW()+1&amp;"C"&amp;COLUMN(),FALSE)</f>
        <v>1.391304347826087E-2</v>
      </c>
      <c r="C286" s="10">
        <f ca="1">INDIRECT("Statistic!R"&amp;COUNTA(Statistic!$A:$A)-ROW()+1&amp;"C"&amp;COLUMN(),FALSE)</f>
        <v>1.4451612903225806E-2</v>
      </c>
      <c r="D286" s="10">
        <f ca="1">INDIRECT("Statistic!R"&amp;COUNTA(Statistic!$A:$A)-ROW()+1&amp;"C"&amp;COLUMN(),FALSE)</f>
        <v>1.9268817204301073E-2</v>
      </c>
      <c r="E286" s="10">
        <f ca="1">INDIRECT("Statistic!R"&amp;COUNTA(Statistic!$A:$A)-ROW()+1&amp;"C"&amp;COLUMN(),FALSE)</f>
        <v>1.8600000000000002E-2</v>
      </c>
      <c r="F286" s="10">
        <f ca="1">INDIRECT("Statistic!R"&amp;COUNTA(Statistic!$A:$A)-ROW()+1&amp;"C"&amp;COLUMN(),FALSE)</f>
        <v>1.1151515151515152E-2</v>
      </c>
      <c r="G286" s="10">
        <f ca="1">INDIRECT("Statistic!R"&amp;COUNTA(Statistic!$A:$A)-ROW()+1&amp;"C"&amp;COLUMN(),FALSE)</f>
        <v>8.1126760563380279E-2</v>
      </c>
      <c r="H286" s="10">
        <f ca="1">INDIRECT("Statistic!R"&amp;COUNTA(Statistic!$A:$A)-ROW()+1&amp;"C"&amp;COLUMN(),FALSE)</f>
        <v>5.7696969696969698E-2</v>
      </c>
      <c r="I286" s="10">
        <f ca="1">INDIRECT("Statistic!R"&amp;COUNTA(Statistic!$A:$A)-ROW()+1&amp;"C"&amp;COLUMN(),FALSE)</f>
        <v>7.7384988737302901E-2</v>
      </c>
      <c r="J286" s="10">
        <f ca="1">INDIRECT("Statistic!R"&amp;COUNTA(Statistic!$A:$A)-ROW()+1&amp;"C"&amp;COLUMN(),FALSE)</f>
        <v>2.1333333333333333E-2</v>
      </c>
      <c r="K286" s="10">
        <f ca="1">INDIRECT("Statistic!R"&amp;COUNTA(Statistic!$A:$A)-ROW()+1&amp;"C"&amp;COLUMN(),FALSE)</f>
        <v>6.8686868686868691E-4</v>
      </c>
      <c r="L286" s="10">
        <f ca="1">INDIRECT("Statistic!R"&amp;COUNTA(Statistic!$A:$A)-ROW()+1&amp;"C"&amp;COLUMN(),FALSE)</f>
        <v>1.0705906092119967E-2</v>
      </c>
      <c r="M286" s="10">
        <f ca="1">INDIRECT("Statistic!R"&amp;COUNTA(Statistic!$A:$A)-ROW()+1&amp;"C"&amp;COLUMN(),FALSE)</f>
        <v>0.13882373026034997</v>
      </c>
      <c r="N286" s="10">
        <f ca="1">INDIRECT("Statistic!R"&amp;COUNTA(Statistic!$A:$A)-ROW()+1&amp;"C"&amp;COLUMN(),FALSE)</f>
        <v>9.464788732394365E-2</v>
      </c>
      <c r="O286" s="10">
        <f ca="1">INDIRECT("Statistic!R"&amp;COUNTA(Statistic!$A:$A)-ROW()+1&amp;"C"&amp;COLUMN(),FALSE)</f>
        <v>0</v>
      </c>
      <c r="P286" s="10">
        <f ca="1">INDIRECT("Statistic!R"&amp;COUNTA(Statistic!$A:$A)-ROW()+1&amp;"C"&amp;COLUMN(),FALSE)</f>
        <v>4.2015678483401493E-2</v>
      </c>
      <c r="Q286">
        <f ca="1">INDIRECT("Statistic!R"&amp;COUNTA(Statistic!$A:$A)-ROW()+1&amp;"C"&amp;COLUMN(),FALSE)</f>
        <v>18</v>
      </c>
      <c r="R286">
        <f ca="1">INDIRECT("Statistic!R"&amp;COUNTA(Statistic!$A:$A)-ROW()+1&amp;"C"&amp;COLUMN(),FALSE)</f>
        <v>16</v>
      </c>
      <c r="S286">
        <f ca="1">INDIRECT("Statistic!R"&amp;COUNTA(Statistic!$A:$A)-ROW()+1&amp;"C"&amp;COLUMN(),FALSE)</f>
        <v>6</v>
      </c>
      <c r="T286">
        <f ca="1">INDIRECT("Statistic!R"&amp;COUNTA(Statistic!$A:$A)-ROW()+1&amp;"C"&amp;COLUMN(),FALSE)</f>
        <v>7</v>
      </c>
      <c r="U286">
        <f ca="1">INDIRECT("Statistic!R"&amp;COUNTA(Statistic!$A:$A)-ROW()+1&amp;"C"&amp;COLUMN(),FALSE)</f>
        <v>24</v>
      </c>
      <c r="V286">
        <f ca="1">INDIRECT("Statistic!R"&amp;COUNTA(Statistic!$A:$A)-ROW()+1&amp;"C"&amp;COLUMN(),FALSE)</f>
        <v>2</v>
      </c>
      <c r="W286">
        <f ca="1">INDIRECT("Statistic!R"&amp;COUNTA(Statistic!$A:$A)-ROW()+1&amp;"C"&amp;COLUMN(),FALSE)</f>
        <v>5</v>
      </c>
    </row>
    <row r="287" spans="1:23" x14ac:dyDescent="0.25">
      <c r="A287" s="9">
        <f ca="1">INDIRECT("Statistic!R"&amp;COUNTA(Statistic!$A:$A)-ROW()+1&amp;"C"&amp;COLUMN(),FALSE)</f>
        <v>40137</v>
      </c>
      <c r="B287" s="10">
        <f ca="1">INDIRECT("Statistic!R"&amp;COUNTA(Statistic!$A:$A)-ROW()+1&amp;"C"&amp;COLUMN(),FALSE)</f>
        <v>1.5828191741813002E-2</v>
      </c>
      <c r="C287" s="10">
        <f ca="1">INDIRECT("Statistic!R"&amp;COUNTA(Statistic!$A:$A)-ROW()+1&amp;"C"&amp;COLUMN(),FALSE)</f>
        <v>7.523939808481532E-3</v>
      </c>
      <c r="D287" s="10">
        <f ca="1">INDIRECT("Statistic!R"&amp;COUNTA(Statistic!$A:$A)-ROW()+1&amp;"C"&amp;COLUMN(),FALSE)</f>
        <v>1.1295681063122924E-2</v>
      </c>
      <c r="E287" s="10">
        <f ca="1">INDIRECT("Statistic!R"&amp;COUNTA(Statistic!$A:$A)-ROW()+1&amp;"C"&amp;COLUMN(),FALSE)</f>
        <v>3.4667051856131729E-3</v>
      </c>
      <c r="F287" s="10">
        <f ca="1">INDIRECT("Statistic!R"&amp;COUNTA(Statistic!$A:$A)-ROW()+1&amp;"C"&amp;COLUMN(),FALSE)</f>
        <v>1.1010915994304697E-2</v>
      </c>
      <c r="G287" s="10">
        <f ca="1">INDIRECT("Statistic!R"&amp;COUNTA(Statistic!$A:$A)-ROW()+1&amp;"C"&amp;COLUMN(),FALSE)</f>
        <v>4.3934013059915226E-2</v>
      </c>
      <c r="H287" s="10">
        <f ca="1">INDIRECT("Statistic!R"&amp;COUNTA(Statistic!$A:$A)-ROW()+1&amp;"C"&amp;COLUMN(),FALSE)</f>
        <v>3.0415855195325928E-2</v>
      </c>
      <c r="I287" s="10">
        <f ca="1">INDIRECT("Statistic!R"&amp;COUNTA(Statistic!$A:$A)-ROW()+1&amp;"C"&amp;COLUMN(),FALSE)</f>
        <v>4.9125433793335324E-2</v>
      </c>
      <c r="J287" s="10">
        <f ca="1">INDIRECT("Statistic!R"&amp;COUNTA(Statistic!$A:$A)-ROW()+1&amp;"C"&amp;COLUMN(),FALSE)</f>
        <v>2.1869957285239675E-2</v>
      </c>
      <c r="K287" s="10">
        <f ca="1">INDIRECT("Statistic!R"&amp;COUNTA(Statistic!$A:$A)-ROW()+1&amp;"C"&amp;COLUMN(),FALSE)</f>
        <v>6.8521594684385384E-4</v>
      </c>
      <c r="L287" s="10">
        <f ca="1">INDIRECT("Statistic!R"&amp;COUNTA(Statistic!$A:$A)-ROW()+1&amp;"C"&amp;COLUMN(),FALSE)</f>
        <v>1.0115514268212659E-2</v>
      </c>
      <c r="M287" s="10">
        <f ca="1">INDIRECT("Statistic!R"&amp;COUNTA(Statistic!$A:$A)-ROW()+1&amp;"C"&amp;COLUMN(),FALSE)</f>
        <v>7.4349868255241147E-2</v>
      </c>
      <c r="N287" s="10">
        <f ca="1">INDIRECT("Statistic!R"&amp;COUNTA(Statistic!$A:$A)-ROW()+1&amp;"C"&amp;COLUMN(),FALSE)</f>
        <v>0.10444059707079688</v>
      </c>
      <c r="O287" s="10">
        <f ca="1">INDIRECT("Statistic!R"&amp;COUNTA(Statistic!$A:$A)-ROW()+1&amp;"C"&amp;COLUMN(),FALSE)</f>
        <v>0</v>
      </c>
      <c r="P287" s="10">
        <f ca="1">INDIRECT("Statistic!R"&amp;COUNTA(Statistic!$A:$A)-ROW()+1&amp;"C"&amp;COLUMN(),FALSE)</f>
        <v>4.299308292724887E-2</v>
      </c>
      <c r="Q287">
        <f ca="1">INDIRECT("Statistic!R"&amp;COUNTA(Statistic!$A:$A)-ROW()+1&amp;"C"&amp;COLUMN(),FALSE)</f>
        <v>9</v>
      </c>
      <c r="R287">
        <f ca="1">INDIRECT("Statistic!R"&amp;COUNTA(Statistic!$A:$A)-ROW()+1&amp;"C"&amp;COLUMN(),FALSE)</f>
        <v>33</v>
      </c>
      <c r="S287">
        <f ca="1">INDIRECT("Statistic!R"&amp;COUNTA(Statistic!$A:$A)-ROW()+1&amp;"C"&amp;COLUMN(),FALSE)</f>
        <v>21</v>
      </c>
      <c r="T287">
        <f ca="1">INDIRECT("Statistic!R"&amp;COUNTA(Statistic!$A:$A)-ROW()+1&amp;"C"&amp;COLUMN(),FALSE)</f>
        <v>42</v>
      </c>
      <c r="U287">
        <f ca="1">INDIRECT("Statistic!R"&amp;COUNTA(Statistic!$A:$A)-ROW()+1&amp;"C"&amp;COLUMN(),FALSE)</f>
        <v>22</v>
      </c>
      <c r="V287">
        <f ca="1">INDIRECT("Statistic!R"&amp;COUNTA(Statistic!$A:$A)-ROW()+1&amp;"C"&amp;COLUMN(),FALSE)</f>
        <v>6</v>
      </c>
      <c r="W287">
        <f ca="1">INDIRECT("Statistic!R"&amp;COUNTA(Statistic!$A:$A)-ROW()+1&amp;"C"&amp;COLUMN(),FALSE)</f>
        <v>7</v>
      </c>
    </row>
    <row r="288" spans="1:23" x14ac:dyDescent="0.25">
      <c r="A288" s="9">
        <f ca="1">INDIRECT("Statistic!R"&amp;COUNTA(Statistic!$A:$A)-ROW()+1&amp;"C"&amp;COLUMN(),FALSE)</f>
        <v>40144</v>
      </c>
      <c r="B288" s="10">
        <f ca="1">INDIRECT("Statistic!R"&amp;COUNTA(Statistic!$A:$A)-ROW()+1&amp;"C"&amp;COLUMN(),FALSE)</f>
        <v>1.3701758392327015E-3</v>
      </c>
      <c r="C288" s="10">
        <f ca="1">INDIRECT("Statistic!R"&amp;COUNTA(Statistic!$A:$A)-ROW()+1&amp;"C"&amp;COLUMN(),FALSE)</f>
        <v>1.7756622516556294E-2</v>
      </c>
      <c r="D288" s="10">
        <f ca="1">INDIRECT("Statistic!R"&amp;COUNTA(Statistic!$A:$A)-ROW()+1&amp;"C"&amp;COLUMN(),FALSE)</f>
        <v>6.8984547461368659E-4</v>
      </c>
      <c r="E288" s="10">
        <f ca="1">INDIRECT("Statistic!R"&amp;COUNTA(Statistic!$A:$A)-ROW()+1&amp;"C"&amp;COLUMN(),FALSE)</f>
        <v>4.7806291390728476E-3</v>
      </c>
      <c r="F288" s="10">
        <f ca="1">INDIRECT("Statistic!R"&amp;COUNTA(Statistic!$A:$A)-ROW()+1&amp;"C"&amp;COLUMN(),FALSE)</f>
        <v>4.1390728476821195E-3</v>
      </c>
      <c r="G288" s="10">
        <f ca="1">INDIRECT("Statistic!R"&amp;COUNTA(Statistic!$A:$A)-ROW()+1&amp;"C"&amp;COLUMN(),FALSE)</f>
        <v>7.7367812467150215E-2</v>
      </c>
      <c r="H288" s="10">
        <f ca="1">INDIRECT("Statistic!R"&amp;COUNTA(Statistic!$A:$A)-ROW()+1&amp;"C"&amp;COLUMN(),FALSE)</f>
        <v>1.5153215849141317E-2</v>
      </c>
      <c r="I288" s="10">
        <f ca="1">INDIRECT("Statistic!R"&amp;COUNTA(Statistic!$A:$A)-ROW()+1&amp;"C"&amp;COLUMN(),FALSE)</f>
        <v>2.8736345817157651E-2</v>
      </c>
      <c r="J288" s="10">
        <f ca="1">INDIRECT("Statistic!R"&amp;COUNTA(Statistic!$A:$A)-ROW()+1&amp;"C"&amp;COLUMN(),FALSE)</f>
        <v>2.2429417915650052E-2</v>
      </c>
      <c r="K288" s="10">
        <f ca="1">INDIRECT("Statistic!R"&amp;COUNTA(Statistic!$A:$A)-ROW()+1&amp;"C"&amp;COLUMN(),FALSE)</f>
        <v>6.8984547461368659E-4</v>
      </c>
      <c r="L288" s="10">
        <f ca="1">INDIRECT("Statistic!R"&amp;COUNTA(Statistic!$A:$A)-ROW()+1&amp;"C"&amp;COLUMN(),FALSE)</f>
        <v>1.0129875275216494E-2</v>
      </c>
      <c r="M288" s="10">
        <f ca="1">INDIRECT("Statistic!R"&amp;COUNTA(Statistic!$A:$A)-ROW()+1&amp;"C"&amp;COLUMN(),FALSE)</f>
        <v>9.2521028316291526E-2</v>
      </c>
      <c r="N288" s="10">
        <f ca="1">INDIRECT("Statistic!R"&amp;COUNTA(Statistic!$A:$A)-ROW()+1&amp;"C"&amp;COLUMN(),FALSE)</f>
        <v>0.11081055871653764</v>
      </c>
      <c r="O288" s="10">
        <f ca="1">INDIRECT("Statistic!R"&amp;COUNTA(Statistic!$A:$A)-ROW()+1&amp;"C"&amp;COLUMN(),FALSE)</f>
        <v>0</v>
      </c>
      <c r="P288" s="10">
        <f ca="1">INDIRECT("Statistic!R"&amp;COUNTA(Statistic!$A:$A)-ROW()+1&amp;"C"&amp;COLUMN(),FALSE)</f>
        <v>4.6342252709894664E-2</v>
      </c>
      <c r="Q288">
        <f ca="1">INDIRECT("Statistic!R"&amp;COUNTA(Statistic!$A:$A)-ROW()+1&amp;"C"&amp;COLUMN(),FALSE)</f>
        <v>47</v>
      </c>
      <c r="R288">
        <f ca="1">INDIRECT("Statistic!R"&amp;COUNTA(Statistic!$A:$A)-ROW()+1&amp;"C"&amp;COLUMN(),FALSE)</f>
        <v>7</v>
      </c>
      <c r="S288">
        <f ca="1">INDIRECT("Statistic!R"&amp;COUNTA(Statistic!$A:$A)-ROW()+1&amp;"C"&amp;COLUMN(),FALSE)</f>
        <v>50</v>
      </c>
      <c r="T288">
        <f ca="1">INDIRECT("Statistic!R"&amp;COUNTA(Statistic!$A:$A)-ROW()+1&amp;"C"&amp;COLUMN(),FALSE)</f>
        <v>38</v>
      </c>
      <c r="U288">
        <f ca="1">INDIRECT("Statistic!R"&amp;COUNTA(Statistic!$A:$A)-ROW()+1&amp;"C"&amp;COLUMN(),FALSE)</f>
        <v>40</v>
      </c>
      <c r="V288">
        <f ca="1">INDIRECT("Statistic!R"&amp;COUNTA(Statistic!$A:$A)-ROW()+1&amp;"C"&amp;COLUMN(),FALSE)</f>
        <v>4</v>
      </c>
      <c r="W288">
        <f ca="1">INDIRECT("Statistic!R"&amp;COUNTA(Statistic!$A:$A)-ROW()+1&amp;"C"&amp;COLUMN(),FALSE)</f>
        <v>9</v>
      </c>
    </row>
    <row r="289" spans="1:23" x14ac:dyDescent="0.25">
      <c r="A289" s="9">
        <f ca="1">INDIRECT("Statistic!R"&amp;COUNTA(Statistic!$A:$A)-ROW()+1&amp;"C"&amp;COLUMN(),FALSE)</f>
        <v>40151</v>
      </c>
      <c r="B289" s="10">
        <f ca="1">INDIRECT("Statistic!R"&amp;COUNTA(Statistic!$A:$A)-ROW()+1&amp;"C"&amp;COLUMN(),FALSE)</f>
        <v>4.8129812981298125E-3</v>
      </c>
      <c r="C289" s="10">
        <f ca="1">INDIRECT("Statistic!R"&amp;COUNTA(Statistic!$A:$A)-ROW()+1&amp;"C"&amp;COLUMN(),FALSE)</f>
        <v>1.0846490054410848E-2</v>
      </c>
      <c r="D289" s="10">
        <f ca="1">INDIRECT("Statistic!R"&amp;COUNTA(Statistic!$A:$A)-ROW()+1&amp;"C"&amp;COLUMN(),FALSE)</f>
        <v>3.403465346534653E-3</v>
      </c>
      <c r="E289" s="10">
        <f ca="1">INDIRECT("Statistic!R"&amp;COUNTA(Statistic!$A:$A)-ROW()+1&amp;"C"&amp;COLUMN(),FALSE)</f>
        <v>1.0254596888260253E-2</v>
      </c>
      <c r="F289" s="10">
        <f ca="1">INDIRECT("Statistic!R"&amp;COUNTA(Statistic!$A:$A)-ROW()+1&amp;"C"&amp;COLUMN(),FALSE)</f>
        <v>1.2277227722772276E-2</v>
      </c>
      <c r="G289" s="10">
        <f ca="1">INDIRECT("Statistic!R"&amp;COUNTA(Statistic!$A:$A)-ROW()+1&amp;"C"&amp;COLUMN(),FALSE)</f>
        <v>0.11211825407892902</v>
      </c>
      <c r="H289" s="10">
        <f ca="1">INDIRECT("Statistic!R"&amp;COUNTA(Statistic!$A:$A)-ROW()+1&amp;"C"&amp;COLUMN(),FALSE)</f>
        <v>7.5288778877887791E-2</v>
      </c>
      <c r="I289" s="10">
        <f ca="1">INDIRECT("Statistic!R"&amp;COUNTA(Statistic!$A:$A)-ROW()+1&amp;"C"&amp;COLUMN(),FALSE)</f>
        <v>4.1594761310107843E-2</v>
      </c>
      <c r="J289" s="10">
        <f ca="1">INDIRECT("Statistic!R"&amp;COUNTA(Statistic!$A:$A)-ROW()+1&amp;"C"&amp;COLUMN(),FALSE)</f>
        <v>2.4953364901707561E-2</v>
      </c>
      <c r="K289" s="10">
        <f ca="1">INDIRECT("Statistic!R"&amp;COUNTA(Statistic!$A:$A)-ROW()+1&amp;"C"&amp;COLUMN(),FALSE)</f>
        <v>1.3601360136013601E-3</v>
      </c>
      <c r="L289" s="10">
        <f ca="1">INDIRECT("Statistic!R"&amp;COUNTA(Statistic!$A:$A)-ROW()+1&amp;"C"&amp;COLUMN(),FALSE)</f>
        <v>1.0643365067847547E-2</v>
      </c>
      <c r="M289" s="10">
        <f ca="1">INDIRECT("Statistic!R"&amp;COUNTA(Statistic!$A:$A)-ROW()+1&amp;"C"&amp;COLUMN(),FALSE)</f>
        <v>0.18740703295681682</v>
      </c>
      <c r="N289" s="10">
        <f ca="1">INDIRECT("Statistic!R"&amp;COUNTA(Statistic!$A:$A)-ROW()+1&amp;"C"&amp;COLUMN(),FALSE)</f>
        <v>0.11211825407892902</v>
      </c>
      <c r="O289" s="10">
        <f ca="1">INDIRECT("Statistic!R"&amp;COUNTA(Statistic!$A:$A)-ROW()+1&amp;"C"&amp;COLUMN(),FALSE)</f>
        <v>0</v>
      </c>
      <c r="P289" s="10">
        <f ca="1">INDIRECT("Statistic!R"&amp;COUNTA(Statistic!$A:$A)-ROW()+1&amp;"C"&amp;COLUMN(),FALSE)</f>
        <v>4.8418205368069012E-2</v>
      </c>
      <c r="Q289">
        <f ca="1">INDIRECT("Statistic!R"&amp;COUNTA(Statistic!$A:$A)-ROW()+1&amp;"C"&amp;COLUMN(),FALSE)</f>
        <v>38</v>
      </c>
      <c r="R289">
        <f ca="1">INDIRECT("Statistic!R"&amp;COUNTA(Statistic!$A:$A)-ROW()+1&amp;"C"&amp;COLUMN(),FALSE)</f>
        <v>22</v>
      </c>
      <c r="S289">
        <f ca="1">INDIRECT("Statistic!R"&amp;COUNTA(Statistic!$A:$A)-ROW()+1&amp;"C"&amp;COLUMN(),FALSE)</f>
        <v>42</v>
      </c>
      <c r="T289">
        <f ca="1">INDIRECT("Statistic!R"&amp;COUNTA(Statistic!$A:$A)-ROW()+1&amp;"C"&amp;COLUMN(),FALSE)</f>
        <v>25</v>
      </c>
      <c r="U289">
        <f ca="1">INDIRECT("Statistic!R"&amp;COUNTA(Statistic!$A:$A)-ROW()+1&amp;"C"&amp;COLUMN(),FALSE)</f>
        <v>19</v>
      </c>
      <c r="V289">
        <f ca="1">INDIRECT("Statistic!R"&amp;COUNTA(Statistic!$A:$A)-ROW()+1&amp;"C"&amp;COLUMN(),FALSE)</f>
        <v>1</v>
      </c>
      <c r="W289">
        <f ca="1">INDIRECT("Statistic!R"&amp;COUNTA(Statistic!$A:$A)-ROW()+1&amp;"C"&amp;COLUMN(),FALSE)</f>
        <v>5</v>
      </c>
    </row>
    <row r="290" spans="1:23" x14ac:dyDescent="0.25">
      <c r="A290" s="9">
        <f ca="1">INDIRECT("Statistic!R"&amp;COUNTA(Statistic!$A:$A)-ROW()+1&amp;"C"&amp;COLUMN(),FALSE)</f>
        <v>40158</v>
      </c>
      <c r="B290" s="10">
        <f ca="1">INDIRECT("Statistic!R"&amp;COUNTA(Statistic!$A:$A)-ROW()+1&amp;"C"&amp;COLUMN(),FALSE)</f>
        <v>1.2265037593984963E-2</v>
      </c>
      <c r="C290" s="10">
        <f ca="1">INDIRECT("Statistic!R"&amp;COUNTA(Statistic!$A:$A)-ROW()+1&amp;"C"&amp;COLUMN(),FALSE)</f>
        <v>1.2931034482758619E-2</v>
      </c>
      <c r="D290" s="10">
        <f ca="1">INDIRECT("Statistic!R"&amp;COUNTA(Statistic!$A:$A)-ROW()+1&amp;"C"&amp;COLUMN(),FALSE)</f>
        <v>4.7971491228070177E-3</v>
      </c>
      <c r="E290" s="10">
        <f ca="1">INDIRECT("Statistic!R"&amp;COUNTA(Statistic!$A:$A)-ROW()+1&amp;"C"&amp;COLUMN(),FALSE)</f>
        <v>2.0373514431239388E-3</v>
      </c>
      <c r="F290" s="10">
        <f ca="1">INDIRECT("Statistic!R"&amp;COUNTA(Statistic!$A:$A)-ROW()+1&amp;"C"&amp;COLUMN(),FALSE)</f>
        <v>5.5727554179566567E-3</v>
      </c>
      <c r="G290" s="10">
        <f ca="1">INDIRECT("Statistic!R"&amp;COUNTA(Statistic!$A:$A)-ROW()+1&amp;"C"&amp;COLUMN(),FALSE)</f>
        <v>4.516057091882248E-2</v>
      </c>
      <c r="H290" s="10">
        <f ca="1">INDIRECT("Statistic!R"&amp;COUNTA(Statistic!$A:$A)-ROW()+1&amp;"C"&amp;COLUMN(),FALSE)</f>
        <v>3.3442982456140351E-2</v>
      </c>
      <c r="I290" s="10">
        <f ca="1">INDIRECT("Statistic!R"&amp;COUNTA(Statistic!$A:$A)-ROW()+1&amp;"C"&amp;COLUMN(),FALSE)</f>
        <v>3.7603328060631193E-2</v>
      </c>
      <c r="J290" s="10">
        <f ca="1">INDIRECT("Statistic!R"&amp;COUNTA(Statistic!$A:$A)-ROW()+1&amp;"C"&amp;COLUMN(),FALSE)</f>
        <v>2.4871281464530891E-2</v>
      </c>
      <c r="K290" s="10">
        <f ca="1">INDIRECT("Statistic!R"&amp;COUNTA(Statistic!$A:$A)-ROW()+1&amp;"C"&amp;COLUMN(),FALSE)</f>
        <v>6.7783094098883571E-4</v>
      </c>
      <c r="L290" s="10">
        <f ca="1">INDIRECT("Statistic!R"&amp;COUNTA(Statistic!$A:$A)-ROW()+1&amp;"C"&amp;COLUMN(),FALSE)</f>
        <v>1.078468647592086E-2</v>
      </c>
      <c r="M290" s="10">
        <f ca="1">INDIRECT("Statistic!R"&amp;COUNTA(Statistic!$A:$A)-ROW()+1&amp;"C"&amp;COLUMN(),FALSE)</f>
        <v>7.8603553374962831E-2</v>
      </c>
      <c r="N290" s="10">
        <f ca="1">INDIRECT("Statistic!R"&amp;COUNTA(Statistic!$A:$A)-ROW()+1&amp;"C"&amp;COLUMN(),FALSE)</f>
        <v>0.105</v>
      </c>
      <c r="O290" s="10">
        <f ca="1">INDIRECT("Statistic!R"&amp;COUNTA(Statistic!$A:$A)-ROW()+1&amp;"C"&amp;COLUMN(),FALSE)</f>
        <v>0</v>
      </c>
      <c r="P290" s="10">
        <f ca="1">INDIRECT("Statistic!R"&amp;COUNTA(Statistic!$A:$A)-ROW()+1&amp;"C"&amp;COLUMN(),FALSE)</f>
        <v>4.3820669308903354E-2</v>
      </c>
      <c r="Q290">
        <f ca="1">INDIRECT("Statistic!R"&amp;COUNTA(Statistic!$A:$A)-ROW()+1&amp;"C"&amp;COLUMN(),FALSE)</f>
        <v>20</v>
      </c>
      <c r="R290">
        <f ca="1">INDIRECT("Statistic!R"&amp;COUNTA(Statistic!$A:$A)-ROW()+1&amp;"C"&amp;COLUMN(),FALSE)</f>
        <v>19</v>
      </c>
      <c r="S290">
        <f ca="1">INDIRECT("Statistic!R"&amp;COUNTA(Statistic!$A:$A)-ROW()+1&amp;"C"&amp;COLUMN(),FALSE)</f>
        <v>39</v>
      </c>
      <c r="T290">
        <f ca="1">INDIRECT("Statistic!R"&amp;COUNTA(Statistic!$A:$A)-ROW()+1&amp;"C"&amp;COLUMN(),FALSE)</f>
        <v>47</v>
      </c>
      <c r="U290">
        <f ca="1">INDIRECT("Statistic!R"&amp;COUNTA(Statistic!$A:$A)-ROW()+1&amp;"C"&amp;COLUMN(),FALSE)</f>
        <v>35</v>
      </c>
      <c r="V290">
        <f ca="1">INDIRECT("Statistic!R"&amp;COUNTA(Statistic!$A:$A)-ROW()+1&amp;"C"&amp;COLUMN(),FALSE)</f>
        <v>5</v>
      </c>
      <c r="W290">
        <f ca="1">INDIRECT("Statistic!R"&amp;COUNTA(Statistic!$A:$A)-ROW()+1&amp;"C"&amp;COLUMN(),FALSE)</f>
        <v>7</v>
      </c>
    </row>
    <row r="291" spans="1:23" x14ac:dyDescent="0.25">
      <c r="A291" s="9">
        <f ca="1">INDIRECT("Statistic!R"&amp;COUNTA(Statistic!$A:$A)-ROW()+1&amp;"C"&amp;COLUMN(),FALSE)</f>
        <v>40165</v>
      </c>
      <c r="B291" s="10">
        <f ca="1">INDIRECT("Statistic!R"&amp;COUNTA(Statistic!$A:$A)-ROW()+1&amp;"C"&amp;COLUMN(),FALSE)</f>
        <v>2.2932084309133488E-2</v>
      </c>
      <c r="C291" s="10">
        <f ca="1">INDIRECT("Statistic!R"&amp;COUNTA(Statistic!$A:$A)-ROW()+1&amp;"C"&amp;COLUMN(),FALSE)</f>
        <v>4.7484454494064448E-3</v>
      </c>
      <c r="D291" s="10">
        <f ca="1">INDIRECT("Statistic!R"&amp;COUNTA(Statistic!$A:$A)-ROW()+1&amp;"C"&amp;COLUMN(),FALSE)</f>
        <v>5.4739843193157521E-3</v>
      </c>
      <c r="E291" s="10">
        <f ca="1">INDIRECT("Statistic!R"&amp;COUNTA(Statistic!$A:$A)-ROW()+1&amp;"C"&amp;COLUMN(),FALSE)</f>
        <v>1.0841530054644808E-2</v>
      </c>
      <c r="F291" s="10">
        <f ca="1">INDIRECT("Statistic!R"&amp;COUNTA(Statistic!$A:$A)-ROW()+1&amp;"C"&amp;COLUMN(),FALSE)</f>
        <v>1.5584699453551914E-2</v>
      </c>
      <c r="G291" s="10">
        <f ca="1">INDIRECT("Statistic!R"&amp;COUNTA(Statistic!$A:$A)-ROW()+1&amp;"C"&amp;COLUMN(),FALSE)</f>
        <v>4.8192229957332133E-2</v>
      </c>
      <c r="H291" s="10">
        <f ca="1">INDIRECT("Statistic!R"&amp;COUNTA(Statistic!$A:$A)-ROW()+1&amp;"C"&amp;COLUMN(),FALSE)</f>
        <v>5.8273565573770489E-2</v>
      </c>
      <c r="I291" s="10">
        <f ca="1">INDIRECT("Statistic!R"&amp;COUNTA(Statistic!$A:$A)-ROW()+1&amp;"C"&amp;COLUMN(),FALSE)</f>
        <v>5.9580743586052407E-2</v>
      </c>
      <c r="J291" s="10">
        <f ca="1">INDIRECT("Statistic!R"&amp;COUNTA(Statistic!$A:$A)-ROW()+1&amp;"C"&amp;COLUMN(),FALSE)</f>
        <v>2.5459729151817535E-2</v>
      </c>
      <c r="K291" s="10">
        <f ca="1">INDIRECT("Statistic!R"&amp;COUNTA(Statistic!$A:$A)-ROW()+1&amp;"C"&amp;COLUMN(),FALSE)</f>
        <v>1.3566986998304127E-3</v>
      </c>
      <c r="L291" s="10">
        <f ca="1">INDIRECT("Statistic!R"&amp;COUNTA(Statistic!$A:$A)-ROW()+1&amp;"C"&amp;COLUMN(),FALSE)</f>
        <v>1.1044468523814134E-2</v>
      </c>
      <c r="M291" s="10">
        <f ca="1">INDIRECT("Statistic!R"&amp;COUNTA(Statistic!$A:$A)-ROW()+1&amp;"C"&amp;COLUMN(),FALSE)</f>
        <v>0.10646579553110262</v>
      </c>
      <c r="N291" s="10">
        <f ca="1">INDIRECT("Statistic!R"&amp;COUNTA(Statistic!$A:$A)-ROW()+1&amp;"C"&amp;COLUMN(),FALSE)</f>
        <v>0.11296174863387978</v>
      </c>
      <c r="O291" s="10">
        <f ca="1">INDIRECT("Statistic!R"&amp;COUNTA(Statistic!$A:$A)-ROW()+1&amp;"C"&amp;COLUMN(),FALSE)</f>
        <v>0</v>
      </c>
      <c r="P291" s="10">
        <f ca="1">INDIRECT("Statistic!R"&amp;COUNTA(Statistic!$A:$A)-ROW()+1&amp;"C"&amp;COLUMN(),FALSE)</f>
        <v>4.6299860733212156E-2</v>
      </c>
      <c r="Q291">
        <f ca="1">INDIRECT("Statistic!R"&amp;COUNTA(Statistic!$A:$A)-ROW()+1&amp;"C"&amp;COLUMN(),FALSE)</f>
        <v>3</v>
      </c>
      <c r="R291">
        <f ca="1">INDIRECT("Statistic!R"&amp;COUNTA(Statistic!$A:$A)-ROW()+1&amp;"C"&amp;COLUMN(),FALSE)</f>
        <v>39</v>
      </c>
      <c r="S291">
        <f ca="1">INDIRECT("Statistic!R"&amp;COUNTA(Statistic!$A:$A)-ROW()+1&amp;"C"&amp;COLUMN(),FALSE)</f>
        <v>37</v>
      </c>
      <c r="T291">
        <f ca="1">INDIRECT("Statistic!R"&amp;COUNTA(Statistic!$A:$A)-ROW()+1&amp;"C"&amp;COLUMN(),FALSE)</f>
        <v>24</v>
      </c>
      <c r="U291">
        <f ca="1">INDIRECT("Statistic!R"&amp;COUNTA(Statistic!$A:$A)-ROW()+1&amp;"C"&amp;COLUMN(),FALSE)</f>
        <v>15</v>
      </c>
      <c r="V291">
        <f ca="1">INDIRECT("Statistic!R"&amp;COUNTA(Statistic!$A:$A)-ROW()+1&amp;"C"&amp;COLUMN(),FALSE)</f>
        <v>6</v>
      </c>
      <c r="W291">
        <f ca="1">INDIRECT("Statistic!R"&amp;COUNTA(Statistic!$A:$A)-ROW()+1&amp;"C"&amp;COLUMN(),FALSE)</f>
        <v>5</v>
      </c>
    </row>
    <row r="292" spans="1:23" x14ac:dyDescent="0.25">
      <c r="A292" s="9">
        <f ca="1">INDIRECT("Statistic!R"&amp;COUNTA(Statistic!$A:$A)-ROW()+1&amp;"C"&amp;COLUMN(),FALSE)</f>
        <v>40172</v>
      </c>
      <c r="B292" s="10">
        <f ca="1">INDIRECT("Statistic!R"&amp;COUNTA(Statistic!$A:$A)-ROW()+1&amp;"C"&amp;COLUMN(),FALSE)</f>
        <v>2.0202020202020204E-2</v>
      </c>
      <c r="C292" s="10">
        <f ca="1">INDIRECT("Statistic!R"&amp;COUNTA(Statistic!$A:$A)-ROW()+1&amp;"C"&amp;COLUMN(),FALSE)</f>
        <v>7.4291938997821348E-3</v>
      </c>
      <c r="D292" s="10">
        <f ca="1">INDIRECT("Statistic!R"&amp;COUNTA(Statistic!$A:$A)-ROW()+1&amp;"C"&amp;COLUMN(),FALSE)</f>
        <v>3.3587509077705161E-3</v>
      </c>
      <c r="E292" s="10">
        <f ca="1">INDIRECT("Statistic!R"&amp;COUNTA(Statistic!$A:$A)-ROW()+1&amp;"C"&amp;COLUMN(),FALSE)</f>
        <v>1.3574660633484163E-2</v>
      </c>
      <c r="F292" s="10">
        <f ca="1">INDIRECT("Statistic!R"&amp;COUNTA(Statistic!$A:$A)-ROW()+1&amp;"C"&amp;COLUMN(),FALSE)</f>
        <v>8.8235294117647058E-3</v>
      </c>
      <c r="G292" s="10">
        <f ca="1">INDIRECT("Statistic!R"&amp;COUNTA(Statistic!$A:$A)-ROW()+1&amp;"C"&amp;COLUMN(),FALSE)</f>
        <v>2.6497085320614733E-2</v>
      </c>
      <c r="H292" s="10">
        <f ca="1">INDIRECT("Statistic!R"&amp;COUNTA(Statistic!$A:$A)-ROW()+1&amp;"C"&amp;COLUMN(),FALSE)</f>
        <v>0.10928104575163398</v>
      </c>
      <c r="I292" s="10">
        <f ca="1">INDIRECT("Statistic!R"&amp;COUNTA(Statistic!$A:$A)-ROW()+1&amp;"C"&amp;COLUMN(),FALSE)</f>
        <v>5.3388155054821723E-2</v>
      </c>
      <c r="J292" s="10">
        <f ca="1">INDIRECT("Statistic!R"&amp;COUNTA(Statistic!$A:$A)-ROW()+1&amp;"C"&amp;COLUMN(),FALSE)</f>
        <v>2.5376527422563227E-2</v>
      </c>
      <c r="K292" s="10">
        <f ca="1">INDIRECT("Statistic!R"&amp;COUNTA(Statistic!$A:$A)-ROW()+1&amp;"C"&amp;COLUMN(),FALSE)</f>
        <v>6.8082788671023969E-4</v>
      </c>
      <c r="L292" s="10">
        <f ca="1">INDIRECT("Statistic!R"&amp;COUNTA(Statistic!$A:$A)-ROW()+1&amp;"C"&amp;COLUMN(),FALSE)</f>
        <v>1.0887487940763572E-2</v>
      </c>
      <c r="M292" s="10">
        <f ca="1">INDIRECT("Statistic!R"&amp;COUNTA(Statistic!$A:$A)-ROW()+1&amp;"C"&amp;COLUMN(),FALSE)</f>
        <v>0.13577813107224873</v>
      </c>
      <c r="N292" s="10">
        <f ca="1">INDIRECT("Statistic!R"&amp;COUNTA(Statistic!$A:$A)-ROW()+1&amp;"C"&amp;COLUMN(),FALSE)</f>
        <v>0.11424836601307191</v>
      </c>
      <c r="O292" s="10">
        <f ca="1">INDIRECT("Statistic!R"&amp;COUNTA(Statistic!$A:$A)-ROW()+1&amp;"C"&amp;COLUMN(),FALSE)</f>
        <v>0</v>
      </c>
      <c r="P292" s="10">
        <f ca="1">INDIRECT("Statistic!R"&amp;COUNTA(Statistic!$A:$A)-ROW()+1&amp;"C"&amp;COLUMN(),FALSE)</f>
        <v>4.7255662077396787E-2</v>
      </c>
      <c r="Q292">
        <f ca="1">INDIRECT("Statistic!R"&amp;COUNTA(Statistic!$A:$A)-ROW()+1&amp;"C"&amp;COLUMN(),FALSE)</f>
        <v>5</v>
      </c>
      <c r="R292">
        <f ca="1">INDIRECT("Statistic!R"&amp;COUNTA(Statistic!$A:$A)-ROW()+1&amp;"C"&amp;COLUMN(),FALSE)</f>
        <v>33</v>
      </c>
      <c r="S292">
        <f ca="1">INDIRECT("Statistic!R"&amp;COUNTA(Statistic!$A:$A)-ROW()+1&amp;"C"&amp;COLUMN(),FALSE)</f>
        <v>46</v>
      </c>
      <c r="T292">
        <f ca="1">INDIRECT("Statistic!R"&amp;COUNTA(Statistic!$A:$A)-ROW()+1&amp;"C"&amp;COLUMN(),FALSE)</f>
        <v>16</v>
      </c>
      <c r="U292">
        <f ca="1">INDIRECT("Statistic!R"&amp;COUNTA(Statistic!$A:$A)-ROW()+1&amp;"C"&amp;COLUMN(),FALSE)</f>
        <v>28</v>
      </c>
      <c r="V292">
        <f ca="1">INDIRECT("Statistic!R"&amp;COUNTA(Statistic!$A:$A)-ROW()+1&amp;"C"&amp;COLUMN(),FALSE)</f>
        <v>9</v>
      </c>
      <c r="W292">
        <f ca="1">INDIRECT("Statistic!R"&amp;COUNTA(Statistic!$A:$A)-ROW()+1&amp;"C"&amp;COLUMN(),FALSE)</f>
        <v>2</v>
      </c>
    </row>
    <row r="293" spans="1:23" x14ac:dyDescent="0.25">
      <c r="A293" s="9">
        <f ca="1">INDIRECT("Statistic!R"&amp;COUNTA(Statistic!$A:$A)-ROW()+1&amp;"C"&amp;COLUMN(),FALSE)</f>
        <v>40179</v>
      </c>
      <c r="B293" s="10">
        <f ca="1">INDIRECT("Statistic!R"&amp;COUNTA(Statistic!$A:$A)-ROW()+1&amp;"C"&amp;COLUMN(),FALSE)</f>
        <v>1.206142391810144E-2</v>
      </c>
      <c r="C293" s="10">
        <f ca="1">INDIRECT("Statistic!R"&amp;COUNTA(Statistic!$A:$A)-ROW()+1&amp;"C"&amp;COLUMN(),FALSE)</f>
        <v>1.219543973941368E-2</v>
      </c>
      <c r="D293" s="10">
        <f ca="1">INDIRECT("Statistic!R"&amp;COUNTA(Statistic!$A:$A)-ROW()+1&amp;"C"&amp;COLUMN(),FALSE)</f>
        <v>1.2214983713355049E-2</v>
      </c>
      <c r="E293" s="10">
        <f ca="1">INDIRECT("Statistic!R"&amp;COUNTA(Statistic!$A:$A)-ROW()+1&amp;"C"&amp;COLUMN(),FALSE)</f>
        <v>1.4983713355048859E-2</v>
      </c>
      <c r="F293" s="10">
        <f ca="1">INDIRECT("Statistic!R"&amp;COUNTA(Statistic!$A:$A)-ROW()+1&amp;"C"&amp;COLUMN(),FALSE)</f>
        <v>1.8139250814332247E-2</v>
      </c>
      <c r="G293" s="10">
        <f ca="1">INDIRECT("Statistic!R"&amp;COUNTA(Statistic!$A:$A)-ROW()+1&amp;"C"&amp;COLUMN(),FALSE)</f>
        <v>3.4651980113149329E-2</v>
      </c>
      <c r="H293" s="10">
        <f ca="1">INDIRECT("Statistic!R"&amp;COUNTA(Statistic!$A:$A)-ROW()+1&amp;"C"&amp;COLUMN(),FALSE)</f>
        <v>0.1025306940616387</v>
      </c>
      <c r="I293" s="10">
        <f ca="1">INDIRECT("Statistic!R"&amp;COUNTA(Statistic!$A:$A)-ROW()+1&amp;"C"&amp;COLUMN(),FALSE)</f>
        <v>6.9594811540251281E-2</v>
      </c>
      <c r="J293" s="10">
        <f ca="1">INDIRECT("Statistic!R"&amp;COUNTA(Statistic!$A:$A)-ROW()+1&amp;"C"&amp;COLUMN(),FALSE)</f>
        <v>2.6625123920124626E-2</v>
      </c>
      <c r="K293" s="10">
        <f ca="1">INDIRECT("Statistic!R"&amp;COUNTA(Statistic!$A:$A)-ROW()+1&amp;"C"&amp;COLUMN(),FALSE)</f>
        <v>6.7559416093618046E-4</v>
      </c>
      <c r="L293" s="10">
        <f ca="1">INDIRECT("Statistic!R"&amp;COUNTA(Statistic!$A:$A)-ROW()+1&amp;"C"&amp;COLUMN(),FALSE)</f>
        <v>1.1039162822239245E-2</v>
      </c>
      <c r="M293" s="10">
        <f ca="1">INDIRECT("Statistic!R"&amp;COUNTA(Statistic!$A:$A)-ROW()+1&amp;"C"&amp;COLUMN(),FALSE)</f>
        <v>0.13718267417478802</v>
      </c>
      <c r="N293" s="10">
        <f ca="1">INDIRECT("Statistic!R"&amp;COUNTA(Statistic!$A:$A)-ROW()+1&amp;"C"&amp;COLUMN(),FALSE)</f>
        <v>0.11387622149837134</v>
      </c>
      <c r="O293" s="10">
        <f ca="1">INDIRECT("Statistic!R"&amp;COUNTA(Statistic!$A:$A)-ROW()+1&amp;"C"&amp;COLUMN(),FALSE)</f>
        <v>0</v>
      </c>
      <c r="P293" s="10">
        <f ca="1">INDIRECT("Statistic!R"&amp;COUNTA(Statistic!$A:$A)-ROW()+1&amp;"C"&amp;COLUMN(),FALSE)</f>
        <v>4.6701471456665901E-2</v>
      </c>
      <c r="Q293">
        <f ca="1">INDIRECT("Statistic!R"&amp;COUNTA(Statistic!$A:$A)-ROW()+1&amp;"C"&amp;COLUMN(),FALSE)</f>
        <v>22</v>
      </c>
      <c r="R293">
        <f ca="1">INDIRECT("Statistic!R"&amp;COUNTA(Statistic!$A:$A)-ROW()+1&amp;"C"&amp;COLUMN(),FALSE)</f>
        <v>20</v>
      </c>
      <c r="S293">
        <f ca="1">INDIRECT("Statistic!R"&amp;COUNTA(Statistic!$A:$A)-ROW()+1&amp;"C"&amp;COLUMN(),FALSE)</f>
        <v>19</v>
      </c>
      <c r="T293">
        <f ca="1">INDIRECT("Statistic!R"&amp;COUNTA(Statistic!$A:$A)-ROW()+1&amp;"C"&amp;COLUMN(),FALSE)</f>
        <v>13</v>
      </c>
      <c r="U293">
        <f ca="1">INDIRECT("Statistic!R"&amp;COUNTA(Statistic!$A:$A)-ROW()+1&amp;"C"&amp;COLUMN(),FALSE)</f>
        <v>8</v>
      </c>
      <c r="V293">
        <f ca="1">INDIRECT("Statistic!R"&amp;COUNTA(Statistic!$A:$A)-ROW()+1&amp;"C"&amp;COLUMN(),FALSE)</f>
        <v>8</v>
      </c>
      <c r="W293">
        <f ca="1">INDIRECT("Statistic!R"&amp;COUNTA(Statistic!$A:$A)-ROW()+1&amp;"C"&amp;COLUMN(),FALSE)</f>
        <v>2</v>
      </c>
    </row>
    <row r="294" spans="1:23" x14ac:dyDescent="0.25">
      <c r="A294" s="9">
        <f ca="1">INDIRECT("Statistic!R"&amp;COUNTA(Statistic!$A:$A)-ROW()+1&amp;"C"&amp;COLUMN(),FALSE)</f>
        <v>40186</v>
      </c>
      <c r="B294" s="10">
        <f ca="1">INDIRECT("Statistic!R"&amp;COUNTA(Statistic!$A:$A)-ROW()+1&amp;"C"&amp;COLUMN(),FALSE)</f>
        <v>5.3475935828877002E-3</v>
      </c>
      <c r="C294" s="10">
        <f ca="1">INDIRECT("Statistic!R"&amp;COUNTA(Statistic!$A:$A)-ROW()+1&amp;"C"&amp;COLUMN(),FALSE)</f>
        <v>4.0217846669459573E-3</v>
      </c>
      <c r="D294" s="10">
        <f ca="1">INDIRECT("Statistic!R"&amp;COUNTA(Statistic!$A:$A)-ROW()+1&amp;"C"&amp;COLUMN(),FALSE)</f>
        <v>5.3352053352053357E-3</v>
      </c>
      <c r="E294" s="10">
        <f ca="1">INDIRECT("Statistic!R"&amp;COUNTA(Statistic!$A:$A)-ROW()+1&amp;"C"&amp;COLUMN(),FALSE)</f>
        <v>8.0357142857142849E-3</v>
      </c>
      <c r="F294" s="10">
        <f ca="1">INDIRECT("Statistic!R"&amp;COUNTA(Statistic!$A:$A)-ROW()+1&amp;"C"&amp;COLUMN(),FALSE)</f>
        <v>2.7417027417027417E-3</v>
      </c>
      <c r="G294" s="10">
        <f ca="1">INDIRECT("Statistic!R"&amp;COUNTA(Statistic!$A:$A)-ROW()+1&amp;"C"&amp;COLUMN(),FALSE)</f>
        <v>5.9340659340659338E-2</v>
      </c>
      <c r="H294" s="10">
        <f ca="1">INDIRECT("Statistic!R"&amp;COUNTA(Statistic!$A:$A)-ROW()+1&amp;"C"&amp;COLUMN(),FALSE)</f>
        <v>5.6099638066851178E-2</v>
      </c>
      <c r="I294" s="10">
        <f ca="1">INDIRECT("Statistic!R"&amp;COUNTA(Statistic!$A:$A)-ROW()+1&amp;"C"&amp;COLUMN(),FALSE)</f>
        <v>2.5482000612456021E-2</v>
      </c>
      <c r="J294" s="10">
        <f ca="1">INDIRECT("Statistic!R"&amp;COUNTA(Statistic!$A:$A)-ROW()+1&amp;"C"&amp;COLUMN(),FALSE)</f>
        <v>2.6538678712591756E-2</v>
      </c>
      <c r="K294" s="10">
        <f ca="1">INDIRECT("Statistic!R"&amp;COUNTA(Statistic!$A:$A)-ROW()+1&amp;"C"&amp;COLUMN(),FALSE)</f>
        <v>1.3486513486513487E-3</v>
      </c>
      <c r="L294" s="10">
        <f ca="1">INDIRECT("Statistic!R"&amp;COUNTA(Statistic!$A:$A)-ROW()+1&amp;"C"&amp;COLUMN(),FALSE)</f>
        <v>1.0609366354781031E-2</v>
      </c>
      <c r="M294" s="10">
        <f ca="1">INDIRECT("Statistic!R"&amp;COUNTA(Statistic!$A:$A)-ROW()+1&amp;"C"&amp;COLUMN(),FALSE)</f>
        <v>0.11544029740751052</v>
      </c>
      <c r="N294" s="10">
        <f ca="1">INDIRECT("Statistic!R"&amp;COUNTA(Statistic!$A:$A)-ROW()+1&amp;"C"&amp;COLUMN(),FALSE)</f>
        <v>0.12008658008658009</v>
      </c>
      <c r="O294" s="10">
        <f ca="1">INDIRECT("Statistic!R"&amp;COUNTA(Statistic!$A:$A)-ROW()+1&amp;"C"&amp;COLUMN(),FALSE)</f>
        <v>0</v>
      </c>
      <c r="P294" s="10">
        <f ca="1">INDIRECT("Statistic!R"&amp;COUNTA(Statistic!$A:$A)-ROW()+1&amp;"C"&amp;COLUMN(),FALSE)</f>
        <v>4.6681260205584239E-2</v>
      </c>
      <c r="Q294">
        <f ca="1">INDIRECT("Statistic!R"&amp;COUNTA(Statistic!$A:$A)-ROW()+1&amp;"C"&amp;COLUMN(),FALSE)</f>
        <v>38</v>
      </c>
      <c r="R294">
        <f ca="1">INDIRECT("Statistic!R"&amp;COUNTA(Statistic!$A:$A)-ROW()+1&amp;"C"&amp;COLUMN(),FALSE)</f>
        <v>41</v>
      </c>
      <c r="S294">
        <f ca="1">INDIRECT("Statistic!R"&amp;COUNTA(Statistic!$A:$A)-ROW()+1&amp;"C"&amp;COLUMN(),FALSE)</f>
        <v>39</v>
      </c>
      <c r="T294">
        <f ca="1">INDIRECT("Statistic!R"&amp;COUNTA(Statistic!$A:$A)-ROW()+1&amp;"C"&amp;COLUMN(),FALSE)</f>
        <v>28</v>
      </c>
      <c r="U294">
        <f ca="1">INDIRECT("Statistic!R"&amp;COUNTA(Statistic!$A:$A)-ROW()+1&amp;"C"&amp;COLUMN(),FALSE)</f>
        <v>44</v>
      </c>
      <c r="V294">
        <f ca="1">INDIRECT("Statistic!R"&amp;COUNTA(Statistic!$A:$A)-ROW()+1&amp;"C"&amp;COLUMN(),FALSE)</f>
        <v>4</v>
      </c>
      <c r="W294">
        <f ca="1">INDIRECT("Statistic!R"&amp;COUNTA(Statistic!$A:$A)-ROW()+1&amp;"C"&amp;COLUMN(),FALSE)</f>
        <v>6</v>
      </c>
    </row>
    <row r="295" spans="1:23" x14ac:dyDescent="0.25">
      <c r="A295" s="9">
        <f ca="1">INDIRECT("Statistic!R"&amp;COUNTA(Statistic!$A:$A)-ROW()+1&amp;"C"&amp;COLUMN(),FALSE)</f>
        <v>40193</v>
      </c>
      <c r="B295" s="10">
        <f ca="1">INDIRECT("Statistic!R"&amp;COUNTA(Statistic!$A:$A)-ROW()+1&amp;"C"&amp;COLUMN(),FALSE)</f>
        <v>1.4670981661272921E-2</v>
      </c>
      <c r="C295" s="10">
        <f ca="1">INDIRECT("Statistic!R"&amp;COUNTA(Statistic!$A:$A)-ROW()+1&amp;"C"&amp;COLUMN(),FALSE)</f>
        <v>1.4698820336152E-2</v>
      </c>
      <c r="D295" s="10">
        <f ca="1">INDIRECT("Statistic!R"&amp;COUNTA(Statistic!$A:$A)-ROW()+1&amp;"C"&amp;COLUMN(),FALSE)</f>
        <v>1.5990862364363222E-2</v>
      </c>
      <c r="E295" s="10">
        <f ca="1">INDIRECT("Statistic!R"&amp;COUNTA(Statistic!$A:$A)-ROW()+1&amp;"C"&amp;COLUMN(),FALSE)</f>
        <v>9.3537947593694531E-3</v>
      </c>
      <c r="F295" s="10">
        <f ca="1">INDIRECT("Statistic!R"&amp;COUNTA(Statistic!$A:$A)-ROW()+1&amp;"C"&amp;COLUMN(),FALSE)</f>
        <v>2.7114112846489374E-2</v>
      </c>
      <c r="G295" s="10">
        <f ca="1">INDIRECT("Statistic!R"&amp;COUNTA(Statistic!$A:$A)-ROW()+1&amp;"C"&amp;COLUMN(),FALSE)</f>
        <v>7.7409847434119286E-2</v>
      </c>
      <c r="H295" s="10">
        <f ca="1">INDIRECT("Statistic!R"&amp;COUNTA(Statistic!$A:$A)-ROW()+1&amp;"C"&amp;COLUMN(),FALSE)</f>
        <v>3.6138079827400214E-2</v>
      </c>
      <c r="I295" s="10">
        <f ca="1">INDIRECT("Statistic!R"&amp;COUNTA(Statistic!$A:$A)-ROW()+1&amp;"C"&amp;COLUMN(),FALSE)</f>
        <v>8.1828571967646979E-2</v>
      </c>
      <c r="J295" s="10">
        <f ca="1">INDIRECT("Statistic!R"&amp;COUNTA(Statistic!$A:$A)-ROW()+1&amp;"C"&amp;COLUMN(),FALSE)</f>
        <v>2.7114112846489374E-2</v>
      </c>
      <c r="K295" s="10">
        <f ca="1">INDIRECT("Statistic!R"&amp;COUNTA(Statistic!$A:$A)-ROW()+1&amp;"C"&amp;COLUMN(),FALSE)</f>
        <v>2.0024271844660195E-3</v>
      </c>
      <c r="L295" s="10">
        <f ca="1">INDIRECT("Statistic!R"&amp;COUNTA(Statistic!$A:$A)-ROW()+1&amp;"C"&amp;COLUMN(),FALSE)</f>
        <v>1.1177022027618864E-2</v>
      </c>
      <c r="M295" s="10">
        <f ca="1">INDIRECT("Statistic!R"&amp;COUNTA(Statistic!$A:$A)-ROW()+1&amp;"C"&amp;COLUMN(),FALSE)</f>
        <v>0.11354792726151949</v>
      </c>
      <c r="N295" s="10">
        <f ca="1">INDIRECT("Statistic!R"&amp;COUNTA(Statistic!$A:$A)-ROW()+1&amp;"C"&amp;COLUMN(),FALSE)</f>
        <v>0.12133764832793958</v>
      </c>
      <c r="O295" s="10">
        <f ca="1">INDIRECT("Statistic!R"&amp;COUNTA(Statistic!$A:$A)-ROW()+1&amp;"C"&amp;COLUMN(),FALSE)</f>
        <v>0</v>
      </c>
      <c r="P295" s="10">
        <f ca="1">INDIRECT("Statistic!R"&amp;COUNTA(Statistic!$A:$A)-ROW()+1&amp;"C"&amp;COLUMN(),FALSE)</f>
        <v>4.7476737865935592E-2</v>
      </c>
      <c r="Q295">
        <f ca="1">INDIRECT("Statistic!R"&amp;COUNTA(Statistic!$A:$A)-ROW()+1&amp;"C"&amp;COLUMN(),FALSE)</f>
        <v>18</v>
      </c>
      <c r="R295">
        <f ca="1">INDIRECT("Statistic!R"&amp;COUNTA(Statistic!$A:$A)-ROW()+1&amp;"C"&amp;COLUMN(),FALSE)</f>
        <v>17</v>
      </c>
      <c r="S295">
        <f ca="1">INDIRECT("Statistic!R"&amp;COUNTA(Statistic!$A:$A)-ROW()+1&amp;"C"&amp;COLUMN(),FALSE)</f>
        <v>12</v>
      </c>
      <c r="T295">
        <f ca="1">INDIRECT("Statistic!R"&amp;COUNTA(Statistic!$A:$A)-ROW()+1&amp;"C"&amp;COLUMN(),FALSE)</f>
        <v>29</v>
      </c>
      <c r="U295">
        <f ca="1">INDIRECT("Statistic!R"&amp;COUNTA(Statistic!$A:$A)-ROW()+1&amp;"C"&amp;COLUMN(),FALSE)</f>
        <v>1</v>
      </c>
      <c r="V295">
        <f ca="1">INDIRECT("Statistic!R"&amp;COUNTA(Statistic!$A:$A)-ROW()+1&amp;"C"&amp;COLUMN(),FALSE)</f>
        <v>4</v>
      </c>
      <c r="W295">
        <f ca="1">INDIRECT("Statistic!R"&amp;COUNTA(Statistic!$A:$A)-ROW()+1&amp;"C"&amp;COLUMN(),FALSE)</f>
        <v>7</v>
      </c>
    </row>
    <row r="296" spans="1:23" x14ac:dyDescent="0.25">
      <c r="A296" s="9">
        <f ca="1">INDIRECT("Statistic!R"&amp;COUNTA(Statistic!$A:$A)-ROW()+1&amp;"C"&amp;COLUMN(),FALSE)</f>
        <v>40200</v>
      </c>
      <c r="B296" s="10">
        <f ca="1">INDIRECT("Statistic!R"&amp;COUNTA(Statistic!$A:$A)-ROW()+1&amp;"C"&amp;COLUMN(),FALSE)</f>
        <v>5.9723502304147467E-3</v>
      </c>
      <c r="C296" s="10">
        <f ca="1">INDIRECT("Statistic!R"&amp;COUNTA(Statistic!$A:$A)-ROW()+1&amp;"C"&amp;COLUMN(),FALSE)</f>
        <v>2.6799007444168734E-3</v>
      </c>
      <c r="D296" s="10">
        <f ca="1">INDIRECT("Statistic!R"&amp;COUNTA(Statistic!$A:$A)-ROW()+1&amp;"C"&amp;COLUMN(),FALSE)</f>
        <v>4.0392706872370262E-3</v>
      </c>
      <c r="E296" s="10">
        <f ca="1">INDIRECT("Statistic!R"&amp;COUNTA(Statistic!$A:$A)-ROW()+1&amp;"C"&amp;COLUMN(),FALSE)</f>
        <v>6.6471163245356794E-3</v>
      </c>
      <c r="F296" s="10">
        <f ca="1">INDIRECT("Statistic!R"&amp;COUNTA(Statistic!$A:$A)-ROW()+1&amp;"C"&amp;COLUMN(),FALSE)</f>
        <v>3.9882697947214076E-3</v>
      </c>
      <c r="G296" s="10">
        <f ca="1">INDIRECT("Statistic!R"&amp;COUNTA(Statistic!$A:$A)-ROW()+1&amp;"C"&amp;COLUMN(),FALSE)</f>
        <v>2.1280693307655273E-2</v>
      </c>
      <c r="H296" s="10">
        <f ca="1">INDIRECT("Statistic!R"&amp;COUNTA(Statistic!$A:$A)-ROW()+1&amp;"C"&amp;COLUMN(),FALSE)</f>
        <v>3.4417273673257018E-2</v>
      </c>
      <c r="I296" s="10">
        <f ca="1">INDIRECT("Statistic!R"&amp;COUNTA(Statistic!$A:$A)-ROW()+1&amp;"C"&amp;COLUMN(),FALSE)</f>
        <v>2.3326907781325734E-2</v>
      </c>
      <c r="J296" s="10">
        <f ca="1">INDIRECT("Statistic!R"&amp;COUNTA(Statistic!$A:$A)-ROW()+1&amp;"C"&amp;COLUMN(),FALSE)</f>
        <v>2.4499151103565365E-2</v>
      </c>
      <c r="K296" s="10">
        <f ca="1">INDIRECT("Statistic!R"&amp;COUNTA(Statistic!$A:$A)-ROW()+1&amp;"C"&amp;COLUMN(),FALSE)</f>
        <v>6.6413662239089182E-4</v>
      </c>
      <c r="L296" s="10">
        <f ca="1">INDIRECT("Statistic!R"&amp;COUNTA(Statistic!$A:$A)-ROW()+1&amp;"C"&amp;COLUMN(),FALSE)</f>
        <v>1.0562014507469486E-2</v>
      </c>
      <c r="M296" s="10">
        <f ca="1">INDIRECT("Statistic!R"&amp;COUNTA(Statistic!$A:$A)-ROW()+1&amp;"C"&amp;COLUMN(),FALSE)</f>
        <v>5.569796698091229E-2</v>
      </c>
      <c r="N296" s="10">
        <f ca="1">INDIRECT("Statistic!R"&amp;COUNTA(Statistic!$A:$A)-ROW()+1&amp;"C"&amp;COLUMN(),FALSE)</f>
        <v>0.12094623655913979</v>
      </c>
      <c r="O296" s="10">
        <f ca="1">INDIRECT("Statistic!R"&amp;COUNTA(Statistic!$A:$A)-ROW()+1&amp;"C"&amp;COLUMN(),FALSE)</f>
        <v>0</v>
      </c>
      <c r="P296" s="10">
        <f ca="1">INDIRECT("Statistic!R"&amp;COUNTA(Statistic!$A:$A)-ROW()+1&amp;"C"&amp;COLUMN(),FALSE)</f>
        <v>4.7173169680548681E-2</v>
      </c>
      <c r="Q296">
        <f ca="1">INDIRECT("Statistic!R"&amp;COUNTA(Statistic!$A:$A)-ROW()+1&amp;"C"&amp;COLUMN(),FALSE)</f>
        <v>39</v>
      </c>
      <c r="R296">
        <f ca="1">INDIRECT("Statistic!R"&amp;COUNTA(Statistic!$A:$A)-ROW()+1&amp;"C"&amp;COLUMN(),FALSE)</f>
        <v>46</v>
      </c>
      <c r="S296">
        <f ca="1">INDIRECT("Statistic!R"&amp;COUNTA(Statistic!$A:$A)-ROW()+1&amp;"C"&amp;COLUMN(),FALSE)</f>
        <v>43</v>
      </c>
      <c r="T296">
        <f ca="1">INDIRECT("Statistic!R"&amp;COUNTA(Statistic!$A:$A)-ROW()+1&amp;"C"&amp;COLUMN(),FALSE)</f>
        <v>35</v>
      </c>
      <c r="U296">
        <f ca="1">INDIRECT("Statistic!R"&amp;COUNTA(Statistic!$A:$A)-ROW()+1&amp;"C"&amp;COLUMN(),FALSE)</f>
        <v>45</v>
      </c>
      <c r="V296">
        <f ca="1">INDIRECT("Statistic!R"&amp;COUNTA(Statistic!$A:$A)-ROW()+1&amp;"C"&amp;COLUMN(),FALSE)</f>
        <v>9</v>
      </c>
      <c r="W296">
        <f ca="1">INDIRECT("Statistic!R"&amp;COUNTA(Statistic!$A:$A)-ROW()+1&amp;"C"&amp;COLUMN(),FALSE)</f>
        <v>7</v>
      </c>
    </row>
    <row r="297" spans="1:23" x14ac:dyDescent="0.25">
      <c r="A297" s="9">
        <f ca="1">INDIRECT("Statistic!R"&amp;COUNTA(Statistic!$A:$A)-ROW()+1&amp;"C"&amp;COLUMN(),FALSE)</f>
        <v>40207</v>
      </c>
      <c r="B297" s="10">
        <f ca="1">INDIRECT("Statistic!R"&amp;COUNTA(Statistic!$A:$A)-ROW()+1&amp;"C"&amp;COLUMN(),FALSE)</f>
        <v>7.9314040728831713E-3</v>
      </c>
      <c r="C297" s="10">
        <f ca="1">INDIRECT("Statistic!R"&amp;COUNTA(Statistic!$A:$A)-ROW()+1&amp;"C"&amp;COLUMN(),FALSE)</f>
        <v>8.6697630105990221E-3</v>
      </c>
      <c r="D297" s="10">
        <f ca="1">INDIRECT("Statistic!R"&amp;COUNTA(Statistic!$A:$A)-ROW()+1&amp;"C"&amp;COLUMN(),FALSE)</f>
        <v>8.6387995712754548E-3</v>
      </c>
      <c r="E297" s="10">
        <f ca="1">INDIRECT("Statistic!R"&amp;COUNTA(Statistic!$A:$A)-ROW()+1&amp;"C"&amp;COLUMN(),FALSE)</f>
        <v>1.0128617363344051E-2</v>
      </c>
      <c r="F297" s="10">
        <f ca="1">INDIRECT("Statistic!R"&amp;COUNTA(Statistic!$A:$A)-ROW()+1&amp;"C"&amp;COLUMN(),FALSE)</f>
        <v>7.3569131832797426E-3</v>
      </c>
      <c r="G297" s="10">
        <f ca="1">INDIRECT("Statistic!R"&amp;COUNTA(Statistic!$A:$A)-ROW()+1&amp;"C"&amp;COLUMN(),FALSE)</f>
        <v>7.6544034743391651E-2</v>
      </c>
      <c r="H297" s="10">
        <f ca="1">INDIRECT("Statistic!R"&amp;COUNTA(Statistic!$A:$A)-ROW()+1&amp;"C"&amp;COLUMN(),FALSE)</f>
        <v>2.2839039152638546E-2</v>
      </c>
      <c r="I297" s="10">
        <f ca="1">INDIRECT("Statistic!R"&amp;COUNTA(Statistic!$A:$A)-ROW()+1&amp;"C"&amp;COLUMN(),FALSE)</f>
        <v>4.272549720138144E-2</v>
      </c>
      <c r="J297" s="10">
        <f ca="1">INDIRECT("Statistic!R"&amp;COUNTA(Statistic!$A:$A)-ROW()+1&amp;"C"&amp;COLUMN(),FALSE)</f>
        <v>2.5080385852090031E-2</v>
      </c>
      <c r="K297" s="10">
        <f ca="1">INDIRECT("Statistic!R"&amp;COUNTA(Statistic!$A:$A)-ROW()+1&amp;"C"&amp;COLUMN(),FALSE)</f>
        <v>1.3338096939383111E-3</v>
      </c>
      <c r="L297" s="10">
        <f ca="1">INDIRECT("Statistic!R"&amp;COUNTA(Statistic!$A:$A)-ROW()+1&amp;"C"&amp;COLUMN(),FALSE)</f>
        <v>1.1071324916721264E-2</v>
      </c>
      <c r="M297" s="10">
        <f ca="1">INDIRECT("Statistic!R"&amp;COUNTA(Statistic!$A:$A)-ROW()+1&amp;"C"&amp;COLUMN(),FALSE)</f>
        <v>9.9383073896030197E-2</v>
      </c>
      <c r="N297" s="10">
        <f ca="1">INDIRECT("Statistic!R"&amp;COUNTA(Statistic!$A:$A)-ROW()+1&amp;"C"&amp;COLUMN(),FALSE)</f>
        <v>0.12218649517684887</v>
      </c>
      <c r="O297" s="10">
        <f ca="1">INDIRECT("Statistic!R"&amp;COUNTA(Statistic!$A:$A)-ROW()+1&amp;"C"&amp;COLUMN(),FALSE)</f>
        <v>0</v>
      </c>
      <c r="P297" s="10">
        <f ca="1">INDIRECT("Statistic!R"&amp;COUNTA(Statistic!$A:$A)-ROW()+1&amp;"C"&amp;COLUMN(),FALSE)</f>
        <v>5.0962278977482595E-2</v>
      </c>
      <c r="Q297">
        <f ca="1">INDIRECT("Statistic!R"&amp;COUNTA(Statistic!$A:$A)-ROW()+1&amp;"C"&amp;COLUMN(),FALSE)</f>
        <v>32</v>
      </c>
      <c r="R297">
        <f ca="1">INDIRECT("Statistic!R"&amp;COUNTA(Statistic!$A:$A)-ROW()+1&amp;"C"&amp;COLUMN(),FALSE)</f>
        <v>28</v>
      </c>
      <c r="S297">
        <f ca="1">INDIRECT("Statistic!R"&amp;COUNTA(Statistic!$A:$A)-ROW()+1&amp;"C"&amp;COLUMN(),FALSE)</f>
        <v>29</v>
      </c>
      <c r="T297">
        <f ca="1">INDIRECT("Statistic!R"&amp;COUNTA(Statistic!$A:$A)-ROW()+1&amp;"C"&amp;COLUMN(),FALSE)</f>
        <v>25</v>
      </c>
      <c r="U297">
        <f ca="1">INDIRECT("Statistic!R"&amp;COUNTA(Statistic!$A:$A)-ROW()+1&amp;"C"&amp;COLUMN(),FALSE)</f>
        <v>33</v>
      </c>
      <c r="V297">
        <f ca="1">INDIRECT("Statistic!R"&amp;COUNTA(Statistic!$A:$A)-ROW()+1&amp;"C"&amp;COLUMN(),FALSE)</f>
        <v>4</v>
      </c>
      <c r="W297">
        <f ca="1">INDIRECT("Statistic!R"&amp;COUNTA(Statistic!$A:$A)-ROW()+1&amp;"C"&amp;COLUMN(),FALSE)</f>
        <v>8</v>
      </c>
    </row>
    <row r="298" spans="1:23" x14ac:dyDescent="0.25">
      <c r="A298" s="9">
        <f ca="1">INDIRECT("Statistic!R"&amp;COUNTA(Statistic!$A:$A)-ROW()+1&amp;"C"&amp;COLUMN(),FALSE)</f>
        <v>40214</v>
      </c>
      <c r="B298" s="10">
        <f ca="1">INDIRECT("Statistic!R"&amp;COUNTA(Statistic!$A:$A)-ROW()+1&amp;"C"&amp;COLUMN(),FALSE)</f>
        <v>8.6419753086419745E-3</v>
      </c>
      <c r="C298" s="10">
        <f ca="1">INDIRECT("Statistic!R"&amp;COUNTA(Statistic!$A:$A)-ROW()+1&amp;"C"&amp;COLUMN(),FALSE)</f>
        <v>1.1248966087675763E-2</v>
      </c>
      <c r="D298" s="10">
        <f ca="1">INDIRECT("Statistic!R"&amp;COUNTA(Statistic!$A:$A)-ROW()+1&amp;"C"&amp;COLUMN(),FALSE)</f>
        <v>1.4588859416445624E-2</v>
      </c>
      <c r="E298" s="10">
        <f ca="1">INDIRECT("Statistic!R"&amp;COUNTA(Statistic!$A:$A)-ROW()+1&amp;"C"&amp;COLUMN(),FALSE)</f>
        <v>2.0146520146520144E-3</v>
      </c>
      <c r="F298" s="10">
        <f ca="1">INDIRECT("Statistic!R"&amp;COUNTA(Statistic!$A:$A)-ROW()+1&amp;"C"&amp;COLUMN(),FALSE)</f>
        <v>3.3738191632928472E-3</v>
      </c>
      <c r="G298" s="10">
        <f ca="1">INDIRECT("Statistic!R"&amp;COUNTA(Statistic!$A:$A)-ROW()+1&amp;"C"&amp;COLUMN(),FALSE)</f>
        <v>9.7435897435897437E-2</v>
      </c>
      <c r="H298" s="10">
        <f ca="1">INDIRECT("Statistic!R"&amp;COUNTA(Statistic!$A:$A)-ROW()+1&amp;"C"&amp;COLUMN(),FALSE)</f>
        <v>4.8920377867746286E-2</v>
      </c>
      <c r="I298" s="10">
        <f ca="1">INDIRECT("Statistic!R"&amp;COUNTA(Statistic!$A:$A)-ROW()+1&amp;"C"&amp;COLUMN(),FALSE)</f>
        <v>3.9868271990708221E-2</v>
      </c>
      <c r="J298" s="10">
        <f ca="1">INDIRECT("Statistic!R"&amp;COUNTA(Statistic!$A:$A)-ROW()+1&amp;"C"&amp;COLUMN(),FALSE)</f>
        <v>2.5000000000000001E-2</v>
      </c>
      <c r="K298" s="10">
        <f ca="1">INDIRECT("Statistic!R"&amp;COUNTA(Statistic!$A:$A)-ROW()+1&amp;"C"&amp;COLUMN(),FALSE)</f>
        <v>6.6391941391941384E-4</v>
      </c>
      <c r="L298" s="10">
        <f ca="1">INDIRECT("Statistic!R"&amp;COUNTA(Statistic!$A:$A)-ROW()+1&amp;"C"&amp;COLUMN(),FALSE)</f>
        <v>1.1296257400470931E-2</v>
      </c>
      <c r="M298" s="10">
        <f ca="1">INDIRECT("Statistic!R"&amp;COUNTA(Statistic!$A:$A)-ROW()+1&amp;"C"&amp;COLUMN(),FALSE)</f>
        <v>0.14635627530364373</v>
      </c>
      <c r="N298" s="10">
        <f ca="1">INDIRECT("Statistic!R"&amp;COUNTA(Statistic!$A:$A)-ROW()+1&amp;"C"&amp;COLUMN(),FALSE)</f>
        <v>0.12179487179487179</v>
      </c>
      <c r="O298" s="10">
        <f ca="1">INDIRECT("Statistic!R"&amp;COUNTA(Statistic!$A:$A)-ROW()+1&amp;"C"&amp;COLUMN(),FALSE)</f>
        <v>0</v>
      </c>
      <c r="P298" s="10">
        <f ca="1">INDIRECT("Statistic!R"&amp;COUNTA(Statistic!$A:$A)-ROW()+1&amp;"C"&amp;COLUMN(),FALSE)</f>
        <v>5.216382779151401E-2</v>
      </c>
      <c r="Q298">
        <f ca="1">INDIRECT("Statistic!R"&amp;COUNTA(Statistic!$A:$A)-ROW()+1&amp;"C"&amp;COLUMN(),FALSE)</f>
        <v>29</v>
      </c>
      <c r="R298">
        <f ca="1">INDIRECT("Statistic!R"&amp;COUNTA(Statistic!$A:$A)-ROW()+1&amp;"C"&amp;COLUMN(),FALSE)</f>
        <v>26</v>
      </c>
      <c r="S298">
        <f ca="1">INDIRECT("Statistic!R"&amp;COUNTA(Statistic!$A:$A)-ROW()+1&amp;"C"&amp;COLUMN(),FALSE)</f>
        <v>18</v>
      </c>
      <c r="T298">
        <f ca="1">INDIRECT("Statistic!R"&amp;COUNTA(Statistic!$A:$A)-ROW()+1&amp;"C"&amp;COLUMN(),FALSE)</f>
        <v>47</v>
      </c>
      <c r="U298">
        <f ca="1">INDIRECT("Statistic!R"&amp;COUNTA(Statistic!$A:$A)-ROW()+1&amp;"C"&amp;COLUMN(),FALSE)</f>
        <v>44</v>
      </c>
      <c r="V298">
        <f ca="1">INDIRECT("Statistic!R"&amp;COUNTA(Statistic!$A:$A)-ROW()+1&amp;"C"&amp;COLUMN(),FALSE)</f>
        <v>3</v>
      </c>
      <c r="W298">
        <f ca="1">INDIRECT("Statistic!R"&amp;COUNTA(Statistic!$A:$A)-ROW()+1&amp;"C"&amp;COLUMN(),FALSE)</f>
        <v>6</v>
      </c>
    </row>
    <row r="299" spans="1:23" x14ac:dyDescent="0.25">
      <c r="A299" s="9">
        <f ca="1">INDIRECT("Statistic!R"&amp;COUNTA(Statistic!$A:$A)-ROW()+1&amp;"C"&amp;COLUMN(),FALSE)</f>
        <v>40221</v>
      </c>
      <c r="B299" s="10">
        <f ca="1">INDIRECT("Statistic!R"&amp;COUNTA(Statistic!$A:$A)-ROW()+1&amp;"C"&amp;COLUMN(),FALSE)</f>
        <v>1.9808306709265176E-2</v>
      </c>
      <c r="C299" s="10">
        <f ca="1">INDIRECT("Statistic!R"&amp;COUNTA(Statistic!$A:$A)-ROW()+1&amp;"C"&amp;COLUMN(),FALSE)</f>
        <v>9.2252396166134197E-3</v>
      </c>
      <c r="D299" s="10">
        <f ca="1">INDIRECT("Statistic!R"&amp;COUNTA(Statistic!$A:$A)-ROW()+1&amp;"C"&amp;COLUMN(),FALSE)</f>
        <v>8.6389776357827484E-3</v>
      </c>
      <c r="E299" s="10">
        <f ca="1">INDIRECT("Statistic!R"&amp;COUNTA(Statistic!$A:$A)-ROW()+1&amp;"C"&amp;COLUMN(),FALSE)</f>
        <v>1.9808306709265177E-3</v>
      </c>
      <c r="F299" s="10">
        <f ca="1">INDIRECT("Statistic!R"&amp;COUNTA(Statistic!$A:$A)-ROW()+1&amp;"C"&amp;COLUMN(),FALSE)</f>
        <v>1.5186368477103302E-2</v>
      </c>
      <c r="G299" s="10">
        <f ca="1">INDIRECT("Statistic!R"&amp;COUNTA(Statistic!$A:$A)-ROW()+1&amp;"C"&amp;COLUMN(),FALSE)</f>
        <v>2.2749807205023689E-2</v>
      </c>
      <c r="H299" s="10">
        <f ca="1">INDIRECT("Statistic!R"&amp;COUNTA(Statistic!$A:$A)-ROW()+1&amp;"C"&amp;COLUMN(),FALSE)</f>
        <v>0.12140575079872204</v>
      </c>
      <c r="I299" s="10">
        <f ca="1">INDIRECT("Statistic!R"&amp;COUNTA(Statistic!$A:$A)-ROW()+1&amp;"C"&amp;COLUMN(),FALSE)</f>
        <v>5.4839723109691166E-2</v>
      </c>
      <c r="J299" s="10">
        <f ca="1">INDIRECT("Statistic!R"&amp;COUNTA(Statistic!$A:$A)-ROW()+1&amp;"C"&amp;COLUMN(),FALSE)</f>
        <v>2.4920127795527155E-2</v>
      </c>
      <c r="K299" s="10">
        <f ca="1">INDIRECT("Statistic!R"&amp;COUNTA(Statistic!$A:$A)-ROW()+1&amp;"C"&amp;COLUMN(),FALSE)</f>
        <v>1.9768370607028754E-3</v>
      </c>
      <c r="L299" s="10">
        <f ca="1">INDIRECT("Statistic!R"&amp;COUNTA(Statistic!$A:$A)-ROW()+1&amp;"C"&amp;COLUMN(),FALSE)</f>
        <v>1.1495288485061322E-2</v>
      </c>
      <c r="M299" s="10">
        <f ca="1">INDIRECT("Statistic!R"&amp;COUNTA(Statistic!$A:$A)-ROW()+1&amp;"C"&amp;COLUMN(),FALSE)</f>
        <v>0.14415555800374574</v>
      </c>
      <c r="N299" s="10">
        <f ca="1">INDIRECT("Statistic!R"&amp;COUNTA(Statistic!$A:$A)-ROW()+1&amp;"C"&amp;COLUMN(),FALSE)</f>
        <v>0.12140575079872204</v>
      </c>
      <c r="O299" s="10">
        <f ca="1">INDIRECT("Statistic!R"&amp;COUNTA(Statistic!$A:$A)-ROW()+1&amp;"C"&amp;COLUMN(),FALSE)</f>
        <v>0</v>
      </c>
      <c r="P299" s="10">
        <f ca="1">INDIRECT("Statistic!R"&amp;COUNTA(Statistic!$A:$A)-ROW()+1&amp;"C"&amp;COLUMN(),FALSE)</f>
        <v>4.9836154965823297E-2</v>
      </c>
      <c r="Q299">
        <f ca="1">INDIRECT("Statistic!R"&amp;COUNTA(Statistic!$A:$A)-ROW()+1&amp;"C"&amp;COLUMN(),FALSE)</f>
        <v>6</v>
      </c>
      <c r="R299">
        <f ca="1">INDIRECT("Statistic!R"&amp;COUNTA(Statistic!$A:$A)-ROW()+1&amp;"C"&amp;COLUMN(),FALSE)</f>
        <v>29</v>
      </c>
      <c r="S299">
        <f ca="1">INDIRECT("Statistic!R"&amp;COUNTA(Statistic!$A:$A)-ROW()+1&amp;"C"&amp;COLUMN(),FALSE)</f>
        <v>31</v>
      </c>
      <c r="T299">
        <f ca="1">INDIRECT("Statistic!R"&amp;COUNTA(Statistic!$A:$A)-ROW()+1&amp;"C"&amp;COLUMN(),FALSE)</f>
        <v>49</v>
      </c>
      <c r="U299">
        <f ca="1">INDIRECT("Statistic!R"&amp;COUNTA(Statistic!$A:$A)-ROW()+1&amp;"C"&amp;COLUMN(),FALSE)</f>
        <v>17</v>
      </c>
      <c r="V299">
        <f ca="1">INDIRECT("Statistic!R"&amp;COUNTA(Statistic!$A:$A)-ROW()+1&amp;"C"&amp;COLUMN(),FALSE)</f>
        <v>9</v>
      </c>
      <c r="W299">
        <f ca="1">INDIRECT("Statistic!R"&amp;COUNTA(Statistic!$A:$A)-ROW()+1&amp;"C"&amp;COLUMN(),FALSE)</f>
        <v>1</v>
      </c>
    </row>
    <row r="300" spans="1:23" x14ac:dyDescent="0.25">
      <c r="A300" s="9">
        <f ca="1">INDIRECT("Statistic!R"&amp;COUNTA(Statistic!$A:$A)-ROW()+1&amp;"C"&amp;COLUMN(),FALSE)</f>
        <v>40228</v>
      </c>
      <c r="B300" s="10">
        <f ca="1">INDIRECT("Statistic!R"&amp;COUNTA(Statistic!$A:$A)-ROW()+1&amp;"C"&amp;COLUMN(),FALSE)</f>
        <v>2.0948336871903752E-2</v>
      </c>
      <c r="C300" s="10">
        <f ca="1">INDIRECT("Statistic!R"&amp;COUNTA(Statistic!$A:$A)-ROW()+1&amp;"C"&amp;COLUMN(),FALSE)</f>
        <v>1.3871196036801132E-2</v>
      </c>
      <c r="D300" s="10">
        <f ca="1">INDIRECT("Statistic!R"&amp;COUNTA(Statistic!$A:$A)-ROW()+1&amp;"C"&amp;COLUMN(),FALSE)</f>
        <v>2.4840764331210193E-2</v>
      </c>
      <c r="E300" s="10">
        <f ca="1">INDIRECT("Statistic!R"&amp;COUNTA(Statistic!$A:$A)-ROW()+1&amp;"C"&amp;COLUMN(),FALSE)</f>
        <v>2.6299568522703924E-3</v>
      </c>
      <c r="F300" s="10">
        <f ca="1">INDIRECT("Statistic!R"&amp;COUNTA(Statistic!$A:$A)-ROW()+1&amp;"C"&amp;COLUMN(),FALSE)</f>
        <v>5.2915237628613429E-3</v>
      </c>
      <c r="G300" s="10">
        <f ca="1">INDIRECT("Statistic!R"&amp;COUNTA(Statistic!$A:$A)-ROW()+1&amp;"C"&amp;COLUMN(),FALSE)</f>
        <v>8.580148619957538E-2</v>
      </c>
      <c r="H300" s="10">
        <f ca="1">INDIRECT("Statistic!R"&amp;COUNTA(Statistic!$A:$A)-ROW()+1&amp;"C"&amp;COLUMN(),FALSE)</f>
        <v>5.0012571237009723E-2</v>
      </c>
      <c r="I300" s="10">
        <f ca="1">INDIRECT("Statistic!R"&amp;COUNTA(Statistic!$A:$A)-ROW()+1&amp;"C"&amp;COLUMN(),FALSE)</f>
        <v>6.7581777855046821E-2</v>
      </c>
      <c r="J300" s="10">
        <f ca="1">INDIRECT("Statistic!R"&amp;COUNTA(Statistic!$A:$A)-ROW()+1&amp;"C"&amp;COLUMN(),FALSE)</f>
        <v>2.4840764331210193E-2</v>
      </c>
      <c r="K300" s="10">
        <f ca="1">INDIRECT("Statistic!R"&amp;COUNTA(Statistic!$A:$A)-ROW()+1&amp;"C"&amp;COLUMN(),FALSE)</f>
        <v>1.3228809407153357E-3</v>
      </c>
      <c r="L300" s="10">
        <f ca="1">INDIRECT("Statistic!R"&amp;COUNTA(Statistic!$A:$A)-ROW()+1&amp;"C"&amp;COLUMN(),FALSE)</f>
        <v>1.14035553921611E-2</v>
      </c>
      <c r="M300" s="10">
        <f ca="1">INDIRECT("Statistic!R"&amp;COUNTA(Statistic!$A:$A)-ROW()+1&amp;"C"&amp;COLUMN(),FALSE)</f>
        <v>0.13581405743658509</v>
      </c>
      <c r="N300" s="10">
        <f ca="1">INDIRECT("Statistic!R"&amp;COUNTA(Statistic!$A:$A)-ROW()+1&amp;"C"&amp;COLUMN(),FALSE)</f>
        <v>0.11462756546355274</v>
      </c>
      <c r="O300" s="10">
        <f ca="1">INDIRECT("Statistic!R"&amp;COUNTA(Statistic!$A:$A)-ROW()+1&amp;"C"&amp;COLUMN(),FALSE)</f>
        <v>0</v>
      </c>
      <c r="P300" s="10">
        <f ca="1">INDIRECT("Statistic!R"&amp;COUNTA(Statistic!$A:$A)-ROW()+1&amp;"C"&amp;COLUMN(),FALSE)</f>
        <v>4.699077634201506E-2</v>
      </c>
      <c r="Q300">
        <f ca="1">INDIRECT("Statistic!R"&amp;COUNTA(Statistic!$A:$A)-ROW()+1&amp;"C"&amp;COLUMN(),FALSE)</f>
        <v>4</v>
      </c>
      <c r="R300">
        <f ca="1">INDIRECT("Statistic!R"&amp;COUNTA(Statistic!$A:$A)-ROW()+1&amp;"C"&amp;COLUMN(),FALSE)</f>
        <v>21</v>
      </c>
      <c r="S300">
        <f ca="1">INDIRECT("Statistic!R"&amp;COUNTA(Statistic!$A:$A)-ROW()+1&amp;"C"&amp;COLUMN(),FALSE)</f>
        <v>1</v>
      </c>
      <c r="T300">
        <f ca="1">INDIRECT("Statistic!R"&amp;COUNTA(Statistic!$A:$A)-ROW()+1&amp;"C"&amp;COLUMN(),FALSE)</f>
        <v>45</v>
      </c>
      <c r="U300">
        <f ca="1">INDIRECT("Statistic!R"&amp;COUNTA(Statistic!$A:$A)-ROW()+1&amp;"C"&amp;COLUMN(),FALSE)</f>
        <v>39</v>
      </c>
      <c r="V300">
        <f ca="1">INDIRECT("Statistic!R"&amp;COUNTA(Statistic!$A:$A)-ROW()+1&amp;"C"&amp;COLUMN(),FALSE)</f>
        <v>2</v>
      </c>
      <c r="W300">
        <f ca="1">INDIRECT("Statistic!R"&amp;COUNTA(Statistic!$A:$A)-ROW()+1&amp;"C"&amp;COLUMN(),FALSE)</f>
        <v>7</v>
      </c>
    </row>
    <row r="301" spans="1:23" x14ac:dyDescent="0.25">
      <c r="A301" s="9">
        <f ca="1">INDIRECT("Statistic!R"&amp;COUNTA(Statistic!$A:$A)-ROW()+1&amp;"C"&amp;COLUMN(),FALSE)</f>
        <v>40235</v>
      </c>
      <c r="B301" s="10">
        <f ca="1">INDIRECT("Statistic!R"&amp;COUNTA(Statistic!$A:$A)-ROW()+1&amp;"C"&amp;COLUMN(),FALSE)</f>
        <v>1.9624819624819625E-2</v>
      </c>
      <c r="C301" s="10">
        <f ca="1">INDIRECT("Statistic!R"&amp;COUNTA(Statistic!$A:$A)-ROW()+1&amp;"C"&amp;COLUMN(),FALSE)</f>
        <v>1.1764705882352941E-2</v>
      </c>
      <c r="D301" s="10">
        <f ca="1">INDIRECT("Statistic!R"&amp;COUNTA(Statistic!$A:$A)-ROW()+1&amp;"C"&amp;COLUMN(),FALSE)</f>
        <v>3.2967032967032971E-3</v>
      </c>
      <c r="E301" s="10">
        <f ca="1">INDIRECT("Statistic!R"&amp;COUNTA(Statistic!$A:$A)-ROW()+1&amp;"C"&amp;COLUMN(),FALSE)</f>
        <v>9.7959183673469383E-3</v>
      </c>
      <c r="F301" s="10">
        <f ca="1">INDIRECT("Statistic!R"&amp;COUNTA(Statistic!$A:$A)-ROW()+1&amp;"C"&amp;COLUMN(),FALSE)</f>
        <v>1.709750566893424E-2</v>
      </c>
      <c r="G301" s="10">
        <f ca="1">INDIRECT("Statistic!R"&amp;COUNTA(Statistic!$A:$A)-ROW()+1&amp;"C"&amp;COLUMN(),FALSE)</f>
        <v>4.6637426900584797E-2</v>
      </c>
      <c r="H301" s="10">
        <f ca="1">INDIRECT("Statistic!R"&amp;COUNTA(Statistic!$A:$A)-ROW()+1&amp;"C"&amp;COLUMN(),FALSE)</f>
        <v>7.0853462157809979E-2</v>
      </c>
      <c r="I301" s="10">
        <f ca="1">INDIRECT("Statistic!R"&amp;COUNTA(Statistic!$A:$A)-ROW()+1&amp;"C"&amp;COLUMN(),FALSE)</f>
        <v>6.1579652840157047E-2</v>
      </c>
      <c r="J301" s="10">
        <f ca="1">INDIRECT("Statistic!R"&amp;COUNTA(Statistic!$A:$A)-ROW()+1&amp;"C"&amp;COLUMN(),FALSE)</f>
        <v>2.218694885361552E-2</v>
      </c>
      <c r="K301" s="10">
        <f ca="1">INDIRECT("Statistic!R"&amp;COUNTA(Statistic!$A:$A)-ROW()+1&amp;"C"&amp;COLUMN(),FALSE)</f>
        <v>1.3024013024013023E-3</v>
      </c>
      <c r="L301" s="10">
        <f ca="1">INDIRECT("Statistic!R"&amp;COUNTA(Statistic!$A:$A)-ROW()+1&amp;"C"&amp;COLUMN(),FALSE)</f>
        <v>1.1120457937058499E-2</v>
      </c>
      <c r="M301" s="10">
        <f ca="1">INDIRECT("Statistic!R"&amp;COUNTA(Statistic!$A:$A)-ROW()+1&amp;"C"&amp;COLUMN(),FALSE)</f>
        <v>0.11749088905839478</v>
      </c>
      <c r="N301" s="10">
        <f ca="1">INDIRECT("Statistic!R"&amp;COUNTA(Statistic!$A:$A)-ROW()+1&amp;"C"&amp;COLUMN(),FALSE)</f>
        <v>0.11587301587301588</v>
      </c>
      <c r="O301" s="10">
        <f ca="1">INDIRECT("Statistic!R"&amp;COUNTA(Statistic!$A:$A)-ROW()+1&amp;"C"&amp;COLUMN(),FALSE)</f>
        <v>0</v>
      </c>
      <c r="P301" s="10">
        <f ca="1">INDIRECT("Statistic!R"&amp;COUNTA(Statistic!$A:$A)-ROW()+1&amp;"C"&amp;COLUMN(),FALSE)</f>
        <v>4.6026503692710032E-2</v>
      </c>
      <c r="Q301">
        <f ca="1">INDIRECT("Statistic!R"&amp;COUNTA(Statistic!$A:$A)-ROW()+1&amp;"C"&amp;COLUMN(),FALSE)</f>
        <v>4</v>
      </c>
      <c r="R301">
        <f ca="1">INDIRECT("Statistic!R"&amp;COUNTA(Statistic!$A:$A)-ROW()+1&amp;"C"&amp;COLUMN(),FALSE)</f>
        <v>23</v>
      </c>
      <c r="S301">
        <f ca="1">INDIRECT("Statistic!R"&amp;COUNTA(Statistic!$A:$A)-ROW()+1&amp;"C"&amp;COLUMN(),FALSE)</f>
        <v>45</v>
      </c>
      <c r="T301">
        <f ca="1">INDIRECT("Statistic!R"&amp;COUNTA(Statistic!$A:$A)-ROW()+1&amp;"C"&amp;COLUMN(),FALSE)</f>
        <v>28</v>
      </c>
      <c r="U301">
        <f ca="1">INDIRECT("Statistic!R"&amp;COUNTA(Statistic!$A:$A)-ROW()+1&amp;"C"&amp;COLUMN(),FALSE)</f>
        <v>11</v>
      </c>
      <c r="V301">
        <f ca="1">INDIRECT("Statistic!R"&amp;COUNTA(Statistic!$A:$A)-ROW()+1&amp;"C"&amp;COLUMN(),FALSE)</f>
        <v>6</v>
      </c>
      <c r="W301">
        <f ca="1">INDIRECT("Statistic!R"&amp;COUNTA(Statistic!$A:$A)-ROW()+1&amp;"C"&amp;COLUMN(),FALSE)</f>
        <v>5</v>
      </c>
    </row>
    <row r="302" spans="1:23" x14ac:dyDescent="0.25">
      <c r="A302" s="9">
        <f ca="1">INDIRECT("Statistic!R"&amp;COUNTA(Statistic!$A:$A)-ROW()+1&amp;"C"&amp;COLUMN(),FALSE)</f>
        <v>40242</v>
      </c>
      <c r="B302" s="10">
        <f ca="1">INDIRECT("Statistic!R"&amp;COUNTA(Statistic!$A:$A)-ROW()+1&amp;"C"&amp;COLUMN(),FALSE)</f>
        <v>5.200136845706466E-3</v>
      </c>
      <c r="C302" s="10">
        <f ca="1">INDIRECT("Statistic!R"&amp;COUNTA(Statistic!$A:$A)-ROW()+1&amp;"C"&amp;COLUMN(),FALSE)</f>
        <v>1.3127051101734645E-3</v>
      </c>
      <c r="D302" s="10">
        <f ca="1">INDIRECT("Statistic!R"&amp;COUNTA(Statistic!$A:$A)-ROW()+1&amp;"C"&amp;COLUMN(),FALSE)</f>
        <v>2.0786142571618919E-2</v>
      </c>
      <c r="E302" s="10">
        <f ca="1">INDIRECT("Statistic!R"&amp;COUNTA(Statistic!$A:$A)-ROW()+1&amp;"C"&amp;COLUMN(),FALSE)</f>
        <v>3.9381153305203939E-3</v>
      </c>
      <c r="F302" s="10">
        <f ca="1">INDIRECT("Statistic!R"&amp;COUNTA(Statistic!$A:$A)-ROW()+1&amp;"C"&amp;COLUMN(),FALSE)</f>
        <v>1.3053797468354431E-2</v>
      </c>
      <c r="G302" s="10">
        <f ca="1">INDIRECT("Statistic!R"&amp;COUNTA(Statistic!$A:$A)-ROW()+1&amp;"C"&amp;COLUMN(),FALSE)</f>
        <v>5.129048167022851E-2</v>
      </c>
      <c r="H302" s="10">
        <f ca="1">INDIRECT("Statistic!R"&amp;COUNTA(Statistic!$A:$A)-ROW()+1&amp;"C"&amp;COLUMN(),FALSE)</f>
        <v>7.3940124573035962E-2</v>
      </c>
      <c r="I302" s="10">
        <f ca="1">INDIRECT("Statistic!R"&amp;COUNTA(Statistic!$A:$A)-ROW()+1&amp;"C"&amp;COLUMN(),FALSE)</f>
        <v>4.4290897326373674E-2</v>
      </c>
      <c r="J302" s="10">
        <f ca="1">INDIRECT("Statistic!R"&amp;COUNTA(Statistic!$A:$A)-ROW()+1&amp;"C"&amp;COLUMN(),FALSE)</f>
        <v>2.2767229254571027E-2</v>
      </c>
      <c r="K302" s="10">
        <f ca="1">INDIRECT("Statistic!R"&amp;COUNTA(Statistic!$A:$A)-ROW()+1&amp;"C"&amp;COLUMN(),FALSE)</f>
        <v>6.5099457504520797E-4</v>
      </c>
      <c r="L302" s="10">
        <f ca="1">INDIRECT("Statistic!R"&amp;COUNTA(Statistic!$A:$A)-ROW()+1&amp;"C"&amp;COLUMN(),FALSE)</f>
        <v>1.074591577295852E-2</v>
      </c>
      <c r="M302" s="10">
        <f ca="1">INDIRECT("Statistic!R"&amp;COUNTA(Statistic!$A:$A)-ROW()+1&amp;"C"&amp;COLUMN(),FALSE)</f>
        <v>0.12523060624326449</v>
      </c>
      <c r="N302" s="10">
        <f ca="1">INDIRECT("Statistic!R"&amp;COUNTA(Statistic!$A:$A)-ROW()+1&amp;"C"&amp;COLUMN(),FALSE)</f>
        <v>0.11550632911392406</v>
      </c>
      <c r="O302" s="10">
        <f ca="1">INDIRECT("Statistic!R"&amp;COUNTA(Statistic!$A:$A)-ROW()+1&amp;"C"&amp;COLUMN(),FALSE)</f>
        <v>0</v>
      </c>
      <c r="P302" s="10">
        <f ca="1">INDIRECT("Statistic!R"&amp;COUNTA(Statistic!$A:$A)-ROW()+1&amp;"C"&amp;COLUMN(),FALSE)</f>
        <v>4.6283928913619481E-2</v>
      </c>
      <c r="Q302">
        <f ca="1">INDIRECT("Statistic!R"&amp;COUNTA(Statistic!$A:$A)-ROW()+1&amp;"C"&amp;COLUMN(),FALSE)</f>
        <v>40</v>
      </c>
      <c r="R302">
        <f ca="1">INDIRECT("Statistic!R"&amp;COUNTA(Statistic!$A:$A)-ROW()+1&amp;"C"&amp;COLUMN(),FALSE)</f>
        <v>49</v>
      </c>
      <c r="S302">
        <f ca="1">INDIRECT("Statistic!R"&amp;COUNTA(Statistic!$A:$A)-ROW()+1&amp;"C"&amp;COLUMN(),FALSE)</f>
        <v>4</v>
      </c>
      <c r="T302">
        <f ca="1">INDIRECT("Statistic!R"&amp;COUNTA(Statistic!$A:$A)-ROW()+1&amp;"C"&amp;COLUMN(),FALSE)</f>
        <v>44</v>
      </c>
      <c r="U302">
        <f ca="1">INDIRECT("Statistic!R"&amp;COUNTA(Statistic!$A:$A)-ROW()+1&amp;"C"&amp;COLUMN(),FALSE)</f>
        <v>20</v>
      </c>
      <c r="V302">
        <f ca="1">INDIRECT("Statistic!R"&amp;COUNTA(Statistic!$A:$A)-ROW()+1&amp;"C"&amp;COLUMN(),FALSE)</f>
        <v>6</v>
      </c>
      <c r="W302">
        <f ca="1">INDIRECT("Statistic!R"&amp;COUNTA(Statistic!$A:$A)-ROW()+1&amp;"C"&amp;COLUMN(),FALSE)</f>
        <v>4</v>
      </c>
    </row>
    <row r="303" spans="1:23" x14ac:dyDescent="0.25">
      <c r="A303" s="9">
        <f ca="1">INDIRECT("Statistic!R"&amp;COUNTA(Statistic!$A:$A)-ROW()+1&amp;"C"&amp;COLUMN(),FALSE)</f>
        <v>40249</v>
      </c>
      <c r="B303" s="10">
        <f ca="1">INDIRECT("Statistic!R"&amp;COUNTA(Statistic!$A:$A)-ROW()+1&amp;"C"&amp;COLUMN(),FALSE)</f>
        <v>9.1177368474610766E-3</v>
      </c>
      <c r="C303" s="10">
        <f ca="1">INDIRECT("Statistic!R"&amp;COUNTA(Statistic!$A:$A)-ROW()+1&amp;"C"&amp;COLUMN(),FALSE)</f>
        <v>1.3012618296529969E-2</v>
      </c>
      <c r="D303" s="10">
        <f ca="1">INDIRECT("Statistic!R"&amp;COUNTA(Statistic!$A:$A)-ROW()+1&amp;"C"&amp;COLUMN(),FALSE)</f>
        <v>1.1154574132492115E-2</v>
      </c>
      <c r="E303" s="10">
        <f ca="1">INDIRECT("Statistic!R"&amp;COUNTA(Statistic!$A:$A)-ROW()+1&amp;"C"&amp;COLUMN(),FALSE)</f>
        <v>1.3638894043421787E-2</v>
      </c>
      <c r="F303" s="10">
        <f ca="1">INDIRECT("Statistic!R"&amp;COUNTA(Statistic!$A:$A)-ROW()+1&amp;"C"&amp;COLUMN(),FALSE)</f>
        <v>3.9747634069400633E-3</v>
      </c>
      <c r="G303" s="10">
        <f ca="1">INDIRECT("Statistic!R"&amp;COUNTA(Statistic!$A:$A)-ROW()+1&amp;"C"&amp;COLUMN(),FALSE)</f>
        <v>4.7933139415789257E-2</v>
      </c>
      <c r="H303" s="10">
        <f ca="1">INDIRECT("Statistic!R"&amp;COUNTA(Statistic!$A:$A)-ROW()+1&amp;"C"&amp;COLUMN(),FALSE)</f>
        <v>3.9995493465525014E-2</v>
      </c>
      <c r="I303" s="10">
        <f ca="1">INDIRECT("Statistic!R"&amp;COUNTA(Statistic!$A:$A)-ROW()+1&amp;"C"&amp;COLUMN(),FALSE)</f>
        <v>5.089858672684501E-2</v>
      </c>
      <c r="J303" s="10">
        <f ca="1">INDIRECT("Statistic!R"&amp;COUNTA(Statistic!$A:$A)-ROW()+1&amp;"C"&amp;COLUMN(),FALSE)</f>
        <v>2.3840526209812741E-2</v>
      </c>
      <c r="K303" s="10">
        <f ca="1">INDIRECT("Statistic!R"&amp;COUNTA(Statistic!$A:$A)-ROW()+1&amp;"C"&amp;COLUMN(),FALSE)</f>
        <v>1.9603424966200991E-3</v>
      </c>
      <c r="L303" s="10">
        <f ca="1">INDIRECT("Statistic!R"&amp;COUNTA(Statistic!$A:$A)-ROW()+1&amp;"C"&amp;COLUMN(),FALSE)</f>
        <v>1.0895047851941946E-2</v>
      </c>
      <c r="M303" s="10">
        <f ca="1">INDIRECT("Statistic!R"&amp;COUNTA(Statistic!$A:$A)-ROW()+1&amp;"C"&amp;COLUMN(),FALSE)</f>
        <v>8.7928632881314278E-2</v>
      </c>
      <c r="N303" s="10">
        <f ca="1">INDIRECT("Statistic!R"&amp;COUNTA(Statistic!$A:$A)-ROW()+1&amp;"C"&amp;COLUMN(),FALSE)</f>
        <v>0.11514195583596215</v>
      </c>
      <c r="O303" s="10">
        <f ca="1">INDIRECT("Statistic!R"&amp;COUNTA(Statistic!$A:$A)-ROW()+1&amp;"C"&amp;COLUMN(),FALSE)</f>
        <v>0</v>
      </c>
      <c r="P303" s="10">
        <f ca="1">INDIRECT("Statistic!R"&amp;COUNTA(Statistic!$A:$A)-ROW()+1&amp;"C"&amp;COLUMN(),FALSE)</f>
        <v>4.5199887838574142E-2</v>
      </c>
      <c r="Q303">
        <f ca="1">INDIRECT("Statistic!R"&amp;COUNTA(Statistic!$A:$A)-ROW()+1&amp;"C"&amp;COLUMN(),FALSE)</f>
        <v>28</v>
      </c>
      <c r="R303">
        <f ca="1">INDIRECT("Statistic!R"&amp;COUNTA(Statistic!$A:$A)-ROW()+1&amp;"C"&amp;COLUMN(),FALSE)</f>
        <v>19</v>
      </c>
      <c r="S303">
        <f ca="1">INDIRECT("Statistic!R"&amp;COUNTA(Statistic!$A:$A)-ROW()+1&amp;"C"&amp;COLUMN(),FALSE)</f>
        <v>22</v>
      </c>
      <c r="T303">
        <f ca="1">INDIRECT("Statistic!R"&amp;COUNTA(Statistic!$A:$A)-ROW()+1&amp;"C"&amp;COLUMN(),FALSE)</f>
        <v>17</v>
      </c>
      <c r="U303">
        <f ca="1">INDIRECT("Statistic!R"&amp;COUNTA(Statistic!$A:$A)-ROW()+1&amp;"C"&amp;COLUMN(),FALSE)</f>
        <v>43</v>
      </c>
      <c r="V303">
        <f ca="1">INDIRECT("Statistic!R"&amp;COUNTA(Statistic!$A:$A)-ROW()+1&amp;"C"&amp;COLUMN(),FALSE)</f>
        <v>5</v>
      </c>
      <c r="W303">
        <f ca="1">INDIRECT("Statistic!R"&amp;COUNTA(Statistic!$A:$A)-ROW()+1&amp;"C"&amp;COLUMN(),FALSE)</f>
        <v>7</v>
      </c>
    </row>
    <row r="304" spans="1:23" x14ac:dyDescent="0.25">
      <c r="A304" s="9">
        <f ca="1">INDIRECT("Statistic!R"&amp;COUNTA(Statistic!$A:$A)-ROW()+1&amp;"C"&amp;COLUMN(),FALSE)</f>
        <v>40256</v>
      </c>
      <c r="B304" s="10">
        <f ca="1">INDIRECT("Statistic!R"&amp;COUNTA(Statistic!$A:$A)-ROW()+1&amp;"C"&amp;COLUMN(),FALSE)</f>
        <v>1.7587601078167116E-2</v>
      </c>
      <c r="C304" s="10">
        <f ca="1">INDIRECT("Statistic!R"&amp;COUNTA(Statistic!$A:$A)-ROW()+1&amp;"C"&amp;COLUMN(),FALSE)</f>
        <v>6.6592674805771362E-3</v>
      </c>
      <c r="D304" s="10">
        <f ca="1">INDIRECT("Statistic!R"&amp;COUNTA(Statistic!$A:$A)-ROW()+1&amp;"C"&amp;COLUMN(),FALSE)</f>
        <v>1.1685940353012781E-2</v>
      </c>
      <c r="E304" s="10">
        <f ca="1">INDIRECT("Statistic!R"&amp;COUNTA(Statistic!$A:$A)-ROW()+1&amp;"C"&amp;COLUMN(),FALSE)</f>
        <v>4.5400943396226414E-3</v>
      </c>
      <c r="F304" s="10">
        <f ca="1">INDIRECT("Statistic!R"&amp;COUNTA(Statistic!$A:$A)-ROW()+1&amp;"C"&amp;COLUMN(),FALSE)</f>
        <v>4.6026300743281876E-3</v>
      </c>
      <c r="G304" s="10">
        <f ca="1">INDIRECT("Statistic!R"&amp;COUNTA(Statistic!$A:$A)-ROW()+1&amp;"C"&amp;COLUMN(),FALSE)</f>
        <v>5.5933601402206413E-2</v>
      </c>
      <c r="H304" s="10">
        <f ca="1">INDIRECT("Statistic!R"&amp;COUNTA(Statistic!$A:$A)-ROW()+1&amp;"C"&amp;COLUMN(),FALSE)</f>
        <v>2.3917087430241828E-2</v>
      </c>
      <c r="I304" s="10">
        <f ca="1">INDIRECT("Statistic!R"&amp;COUNTA(Statistic!$A:$A)-ROW()+1&amp;"C"&amp;COLUMN(),FALSE)</f>
        <v>4.5075533325707864E-2</v>
      </c>
      <c r="J304" s="10">
        <f ca="1">INDIRECT("Statistic!R"&amp;COUNTA(Statistic!$A:$A)-ROW()+1&amp;"C"&amp;COLUMN(),FALSE)</f>
        <v>2.3765556001605782E-2</v>
      </c>
      <c r="K304" s="10">
        <f ca="1">INDIRECT("Statistic!R"&amp;COUNTA(Statistic!$A:$A)-ROW()+1&amp;"C"&amp;COLUMN(),FALSE)</f>
        <v>1.3062409288824384E-3</v>
      </c>
      <c r="L304" s="10">
        <f ca="1">INDIRECT("Statistic!R"&amp;COUNTA(Statistic!$A:$A)-ROW()+1&amp;"C"&amp;COLUMN(),FALSE)</f>
        <v>1.0962702587438788E-2</v>
      </c>
      <c r="M304" s="10">
        <f ca="1">INDIRECT("Statistic!R"&amp;COUNTA(Statistic!$A:$A)-ROW()+1&amp;"C"&amp;COLUMN(),FALSE)</f>
        <v>7.9850688832448238E-2</v>
      </c>
      <c r="N304" s="10">
        <f ca="1">INDIRECT("Statistic!R"&amp;COUNTA(Statistic!$A:$A)-ROW()+1&amp;"C"&amp;COLUMN(),FALSE)</f>
        <v>0.11477987421383648</v>
      </c>
      <c r="O304" s="10">
        <f ca="1">INDIRECT("Statistic!R"&amp;COUNTA(Statistic!$A:$A)-ROW()+1&amp;"C"&amp;COLUMN(),FALSE)</f>
        <v>0</v>
      </c>
      <c r="P304" s="10">
        <f ca="1">INDIRECT("Statistic!R"&amp;COUNTA(Statistic!$A:$A)-ROW()+1&amp;"C"&amp;COLUMN(),FALSE)</f>
        <v>4.7850702955103457E-2</v>
      </c>
      <c r="Q304">
        <f ca="1">INDIRECT("Statistic!R"&amp;COUNTA(Statistic!$A:$A)-ROW()+1&amp;"C"&amp;COLUMN(),FALSE)</f>
        <v>9</v>
      </c>
      <c r="R304">
        <f ca="1">INDIRECT("Statistic!R"&amp;COUNTA(Statistic!$A:$A)-ROW()+1&amp;"C"&amp;COLUMN(),FALSE)</f>
        <v>35</v>
      </c>
      <c r="S304">
        <f ca="1">INDIRECT("Statistic!R"&amp;COUNTA(Statistic!$A:$A)-ROW()+1&amp;"C"&amp;COLUMN(),FALSE)</f>
        <v>21</v>
      </c>
      <c r="T304">
        <f ca="1">INDIRECT("Statistic!R"&amp;COUNTA(Statistic!$A:$A)-ROW()+1&amp;"C"&amp;COLUMN(),FALSE)</f>
        <v>45</v>
      </c>
      <c r="U304">
        <f ca="1">INDIRECT("Statistic!R"&amp;COUNTA(Statistic!$A:$A)-ROW()+1&amp;"C"&amp;COLUMN(),FALSE)</f>
        <v>42</v>
      </c>
      <c r="V304">
        <f ca="1">INDIRECT("Statistic!R"&amp;COUNTA(Statistic!$A:$A)-ROW()+1&amp;"C"&amp;COLUMN(),FALSE)</f>
        <v>5</v>
      </c>
      <c r="W304">
        <f ca="1">INDIRECT("Statistic!R"&amp;COUNTA(Statistic!$A:$A)-ROW()+1&amp;"C"&amp;COLUMN(),FALSE)</f>
        <v>9</v>
      </c>
    </row>
    <row r="305" spans="1:23" x14ac:dyDescent="0.25">
      <c r="A305" s="9">
        <f ca="1">INDIRECT("Statistic!R"&amp;COUNTA(Statistic!$A:$A)-ROW()+1&amp;"C"&amp;COLUMN(),FALSE)</f>
        <v>40263</v>
      </c>
      <c r="B305" s="10">
        <f ca="1">INDIRECT("Statistic!R"&amp;COUNTA(Statistic!$A:$A)-ROW()+1&amp;"C"&amp;COLUMN(),FALSE)</f>
        <v>1.8732782369146005E-2</v>
      </c>
      <c r="C305" s="10">
        <f ca="1">INDIRECT("Statistic!R"&amp;COUNTA(Statistic!$A:$A)-ROW()+1&amp;"C"&amp;COLUMN(),FALSE)</f>
        <v>2.0670656407333527E-2</v>
      </c>
      <c r="D305" s="10">
        <f ca="1">INDIRECT("Statistic!R"&amp;COUNTA(Statistic!$A:$A)-ROW()+1&amp;"C"&amp;COLUMN(),FALSE)</f>
        <v>5.1948051948051939E-3</v>
      </c>
      <c r="E305" s="10">
        <f ca="1">INDIRECT("Statistic!R"&amp;COUNTA(Statistic!$A:$A)-ROW()+1&amp;"C"&amp;COLUMN(),FALSE)</f>
        <v>1.0288562012699943E-2</v>
      </c>
      <c r="F305" s="10">
        <f ca="1">INDIRECT("Statistic!R"&amp;COUNTA(Statistic!$A:$A)-ROW()+1&amp;"C"&amp;COLUMN(),FALSE)</f>
        <v>6.4935064935064931E-3</v>
      </c>
      <c r="G305" s="10">
        <f ca="1">INDIRECT("Statistic!R"&amp;COUNTA(Statistic!$A:$A)-ROW()+1&amp;"C"&amp;COLUMN(),FALSE)</f>
        <v>1.9112144807361713E-2</v>
      </c>
      <c r="H305" s="10">
        <f ca="1">INDIRECT("Statistic!R"&amp;COUNTA(Statistic!$A:$A)-ROW()+1&amp;"C"&amp;COLUMN(),FALSE)</f>
        <v>4.9212281970902653E-2</v>
      </c>
      <c r="I305" s="10">
        <f ca="1">INDIRECT("Statistic!R"&amp;COUNTA(Statistic!$A:$A)-ROW()+1&amp;"C"&amp;COLUMN(),FALSE)</f>
        <v>6.1380312477491164E-2</v>
      </c>
      <c r="J305" s="10">
        <f ca="1">INDIRECT("Statistic!R"&amp;COUNTA(Statistic!$A:$A)-ROW()+1&amp;"C"&amp;COLUMN(),FALSE)</f>
        <v>2.4331354632161673E-2</v>
      </c>
      <c r="K305" s="10">
        <f ca="1">INDIRECT("Statistic!R"&amp;COUNTA(Statistic!$A:$A)-ROW()+1&amp;"C"&amp;COLUMN(),FALSE)</f>
        <v>6.6179031696273068E-4</v>
      </c>
      <c r="L305" s="10">
        <f ca="1">INDIRECT("Statistic!R"&amp;COUNTA(Statistic!$A:$A)-ROW()+1&amp;"C"&amp;COLUMN(),FALSE)</f>
        <v>1.1090570638588338E-2</v>
      </c>
      <c r="M305" s="10">
        <f ca="1">INDIRECT("Statistic!R"&amp;COUNTA(Statistic!$A:$A)-ROW()+1&amp;"C"&amp;COLUMN(),FALSE)</f>
        <v>6.8324426778264363E-2</v>
      </c>
      <c r="N305" s="10">
        <f ca="1">INDIRECT("Statistic!R"&amp;COUNTA(Statistic!$A:$A)-ROW()+1&amp;"C"&amp;COLUMN(),FALSE)</f>
        <v>0.11442006269592477</v>
      </c>
      <c r="O305" s="10">
        <f ca="1">INDIRECT("Statistic!R"&amp;COUNTA(Statistic!$A:$A)-ROW()+1&amp;"C"&amp;COLUMN(),FALSE)</f>
        <v>0</v>
      </c>
      <c r="P305" s="10">
        <f ca="1">INDIRECT("Statistic!R"&amp;COUNTA(Statistic!$A:$A)-ROW()+1&amp;"C"&amp;COLUMN(),FALSE)</f>
        <v>5.1133923097464166E-2</v>
      </c>
      <c r="Q305">
        <f ca="1">INDIRECT("Statistic!R"&amp;COUNTA(Statistic!$A:$A)-ROW()+1&amp;"C"&amp;COLUMN(),FALSE)</f>
        <v>7</v>
      </c>
      <c r="R305">
        <f ca="1">INDIRECT("Statistic!R"&amp;COUNTA(Statistic!$A:$A)-ROW()+1&amp;"C"&amp;COLUMN(),FALSE)</f>
        <v>3</v>
      </c>
      <c r="S305">
        <f ca="1">INDIRECT("Statistic!R"&amp;COUNTA(Statistic!$A:$A)-ROW()+1&amp;"C"&amp;COLUMN(),FALSE)</f>
        <v>40</v>
      </c>
      <c r="T305">
        <f ca="1">INDIRECT("Statistic!R"&amp;COUNTA(Statistic!$A:$A)-ROW()+1&amp;"C"&amp;COLUMN(),FALSE)</f>
        <v>28</v>
      </c>
      <c r="U305">
        <f ca="1">INDIRECT("Statistic!R"&amp;COUNTA(Statistic!$A:$A)-ROW()+1&amp;"C"&amp;COLUMN(),FALSE)</f>
        <v>38</v>
      </c>
      <c r="V305">
        <f ca="1">INDIRECT("Statistic!R"&amp;COUNTA(Statistic!$A:$A)-ROW()+1&amp;"C"&amp;COLUMN(),FALSE)</f>
        <v>9</v>
      </c>
      <c r="W305">
        <f ca="1">INDIRECT("Statistic!R"&amp;COUNTA(Statistic!$A:$A)-ROW()+1&amp;"C"&amp;COLUMN(),FALSE)</f>
        <v>7</v>
      </c>
    </row>
    <row r="306" spans="1:23" x14ac:dyDescent="0.25">
      <c r="A306" s="9">
        <f ca="1">INDIRECT("Statistic!R"&amp;COUNTA(Statistic!$A:$A)-ROW()+1&amp;"C"&amp;COLUMN(),FALSE)</f>
        <v>40270</v>
      </c>
      <c r="B306" s="10">
        <f ca="1">INDIRECT("Statistic!R"&amp;COUNTA(Statistic!$A:$A)-ROW()+1&amp;"C"&amp;COLUMN(),FALSE)</f>
        <v>8.980263157894736E-3</v>
      </c>
      <c r="C306" s="10">
        <f ca="1">INDIRECT("Statistic!R"&amp;COUNTA(Statistic!$A:$A)-ROW()+1&amp;"C"&amp;COLUMN(),FALSE)</f>
        <v>1.9396551724137931E-3</v>
      </c>
      <c r="D306" s="10">
        <f ca="1">INDIRECT("Statistic!R"&amp;COUNTA(Statistic!$A:$A)-ROW()+1&amp;"C"&amp;COLUMN(),FALSE)</f>
        <v>1.235E-2</v>
      </c>
      <c r="E306" s="10">
        <f ca="1">INDIRECT("Statistic!R"&amp;COUNTA(Statistic!$A:$A)-ROW()+1&amp;"C"&amp;COLUMN(),FALSE)</f>
        <v>4.507575757575758E-3</v>
      </c>
      <c r="F306" s="10">
        <f ca="1">INDIRECT("Statistic!R"&amp;COUNTA(Statistic!$A:$A)-ROW()+1&amp;"C"&amp;COLUMN(),FALSE)</f>
        <v>1.0967741935483871E-2</v>
      </c>
      <c r="G306" s="10">
        <f ca="1">INDIRECT("Statistic!R"&amp;COUNTA(Statistic!$A:$A)-ROW()+1&amp;"C"&amp;COLUMN(),FALSE)</f>
        <v>6.8326271186440676E-2</v>
      </c>
      <c r="H306" s="10">
        <f ca="1">INDIRECT("Statistic!R"&amp;COUNTA(Statistic!$A:$A)-ROW()+1&amp;"C"&amp;COLUMN(),FALSE)</f>
        <v>0.1171073717948718</v>
      </c>
      <c r="I306" s="10">
        <f ca="1">INDIRECT("Statistic!R"&amp;COUNTA(Statistic!$A:$A)-ROW()+1&amp;"C"&amp;COLUMN(),FALSE)</f>
        <v>3.8745236023368157E-2</v>
      </c>
      <c r="J306" s="10">
        <f ca="1">INDIRECT("Statistic!R"&amp;COUNTA(Statistic!$A:$A)-ROW()+1&amp;"C"&amp;COLUMN(),FALSE)</f>
        <v>2.4255319148936166E-2</v>
      </c>
      <c r="K306" s="10">
        <f ca="1">INDIRECT("Statistic!R"&amp;COUNTA(Statistic!$A:$A)-ROW()+1&amp;"C"&amp;COLUMN(),FALSE)</f>
        <v>1.2812500000000001E-3</v>
      </c>
      <c r="L306" s="10">
        <f ca="1">INDIRECT("Statistic!R"&amp;COUNTA(Statistic!$A:$A)-ROW()+1&amp;"C"&amp;COLUMN(),FALSE)</f>
        <v>1.0838910500041224E-2</v>
      </c>
      <c r="M306" s="10">
        <f ca="1">INDIRECT("Statistic!R"&amp;COUNTA(Statistic!$A:$A)-ROW()+1&amp;"C"&amp;COLUMN(),FALSE)</f>
        <v>0.18543364298131249</v>
      </c>
      <c r="N306" s="10">
        <f ca="1">INDIRECT("Statistic!R"&amp;COUNTA(Statistic!$A:$A)-ROW()+1&amp;"C"&amp;COLUMN(),FALSE)</f>
        <v>0.1171073717948718</v>
      </c>
      <c r="O306" s="10">
        <f ca="1">INDIRECT("Statistic!R"&amp;COUNTA(Statistic!$A:$A)-ROW()+1&amp;"C"&amp;COLUMN(),FALSE)</f>
        <v>0</v>
      </c>
      <c r="P306" s="10">
        <f ca="1">INDIRECT("Statistic!R"&amp;COUNTA(Statistic!$A:$A)-ROW()+1&amp;"C"&amp;COLUMN(),FALSE)</f>
        <v>5.2296935218295433E-2</v>
      </c>
      <c r="Q306">
        <f ca="1">INDIRECT("Statistic!R"&amp;COUNTA(Statistic!$A:$A)-ROW()+1&amp;"C"&amp;COLUMN(),FALSE)</f>
        <v>33</v>
      </c>
      <c r="R306">
        <f ca="1">INDIRECT("Statistic!R"&amp;COUNTA(Statistic!$A:$A)-ROW()+1&amp;"C"&amp;COLUMN(),FALSE)</f>
        <v>46</v>
      </c>
      <c r="S306">
        <f ca="1">INDIRECT("Statistic!R"&amp;COUNTA(Statistic!$A:$A)-ROW()+1&amp;"C"&amp;COLUMN(),FALSE)</f>
        <v>18</v>
      </c>
      <c r="T306">
        <f ca="1">INDIRECT("Statistic!R"&amp;COUNTA(Statistic!$A:$A)-ROW()+1&amp;"C"&amp;COLUMN(),FALSE)</f>
        <v>40</v>
      </c>
      <c r="U306">
        <f ca="1">INDIRECT("Statistic!R"&amp;COUNTA(Statistic!$A:$A)-ROW()+1&amp;"C"&amp;COLUMN(),FALSE)</f>
        <v>25</v>
      </c>
      <c r="V306">
        <f ca="1">INDIRECT("Statistic!R"&amp;COUNTA(Statistic!$A:$A)-ROW()+1&amp;"C"&amp;COLUMN(),FALSE)</f>
        <v>5</v>
      </c>
      <c r="W306">
        <f ca="1">INDIRECT("Statistic!R"&amp;COUNTA(Statistic!$A:$A)-ROW()+1&amp;"C"&amp;COLUMN(),FALSE)</f>
        <v>1</v>
      </c>
    </row>
    <row r="307" spans="1:23" x14ac:dyDescent="0.25">
      <c r="A307" s="9">
        <f ca="1">INDIRECT("Statistic!R"&amp;COUNTA(Statistic!$A:$A)-ROW()+1&amp;"C"&amp;COLUMN(),FALSE)</f>
        <v>40277</v>
      </c>
      <c r="B307" s="10">
        <f ca="1">INDIRECT("Statistic!R"&amp;COUNTA(Statistic!$A:$A)-ROW()+1&amp;"C"&amp;COLUMN(),FALSE)</f>
        <v>1.21861828843687E-2</v>
      </c>
      <c r="C307" s="10">
        <f ca="1">INDIRECT("Statistic!R"&amp;COUNTA(Statistic!$A:$A)-ROW()+1&amp;"C"&amp;COLUMN(),FALSE)</f>
        <v>2.2412599515403253E-2</v>
      </c>
      <c r="D307" s="10">
        <f ca="1">INDIRECT("Statistic!R"&amp;COUNTA(Statistic!$A:$A)-ROW()+1&amp;"C"&amp;COLUMN(),FALSE)</f>
        <v>1.8026998961578403E-2</v>
      </c>
      <c r="E307" s="10">
        <f ca="1">INDIRECT("Statistic!R"&amp;COUNTA(Statistic!$A:$A)-ROW()+1&amp;"C"&amp;COLUMN(),FALSE)</f>
        <v>1.2940330697340044E-3</v>
      </c>
      <c r="F307" s="10">
        <f ca="1">INDIRECT("Statistic!R"&amp;COUNTA(Statistic!$A:$A)-ROW()+1&amp;"C"&amp;COLUMN(),FALSE)</f>
        <v>1.6034451163643028E-2</v>
      </c>
      <c r="G307" s="10">
        <f ca="1">INDIRECT("Statistic!R"&amp;COUNTA(Statistic!$A:$A)-ROW()+1&amp;"C"&amp;COLUMN(),FALSE)</f>
        <v>9.3078520648614105E-2</v>
      </c>
      <c r="H307" s="10">
        <f ca="1">INDIRECT("Statistic!R"&amp;COUNTA(Statistic!$A:$A)-ROW()+1&amp;"C"&amp;COLUMN(),FALSE)</f>
        <v>2.3753894080996884E-2</v>
      </c>
      <c r="I307" s="10">
        <f ca="1">INDIRECT("Statistic!R"&amp;COUNTA(Statistic!$A:$A)-ROW()+1&amp;"C"&amp;COLUMN(),FALSE)</f>
        <v>6.9954265594727394E-2</v>
      </c>
      <c r="J307" s="10">
        <f ca="1">INDIRECT("Statistic!R"&amp;COUNTA(Statistic!$A:$A)-ROW()+1&amp;"C"&amp;COLUMN(),FALSE)</f>
        <v>2.5452376217935974E-2</v>
      </c>
      <c r="K307" s="10">
        <f ca="1">INDIRECT("Statistic!R"&amp;COUNTA(Statistic!$A:$A)-ROW()+1&amp;"C"&amp;COLUMN(),FALSE)</f>
        <v>1.2940330697340044E-3</v>
      </c>
      <c r="L307" s="10">
        <f ca="1">INDIRECT("Statistic!R"&amp;COUNTA(Statistic!$A:$A)-ROW()+1&amp;"C"&amp;COLUMN(),FALSE)</f>
        <v>1.1175645233131581E-2</v>
      </c>
      <c r="M307" s="10">
        <f ca="1">INDIRECT("Statistic!R"&amp;COUNTA(Statistic!$A:$A)-ROW()+1&amp;"C"&amp;COLUMN(),FALSE)</f>
        <v>0.11683241472961099</v>
      </c>
      <c r="N307" s="10">
        <f ca="1">INDIRECT("Statistic!R"&amp;COUNTA(Statistic!$A:$A)-ROW()+1&amp;"C"&amp;COLUMN(),FALSE)</f>
        <v>0.11370716510903427</v>
      </c>
      <c r="O307" s="10">
        <f ca="1">INDIRECT("Statistic!R"&amp;COUNTA(Statistic!$A:$A)-ROW()+1&amp;"C"&amp;COLUMN(),FALSE)</f>
        <v>0</v>
      </c>
      <c r="P307" s="10">
        <f ca="1">INDIRECT("Statistic!R"&amp;COUNTA(Statistic!$A:$A)-ROW()+1&amp;"C"&amp;COLUMN(),FALSE)</f>
        <v>4.8181704114693878E-2</v>
      </c>
      <c r="Q307">
        <f ca="1">INDIRECT("Statistic!R"&amp;COUNTA(Statistic!$A:$A)-ROW()+1&amp;"C"&amp;COLUMN(),FALSE)</f>
        <v>21</v>
      </c>
      <c r="R307">
        <f ca="1">INDIRECT("Statistic!R"&amp;COUNTA(Statistic!$A:$A)-ROW()+1&amp;"C"&amp;COLUMN(),FALSE)</f>
        <v>2</v>
      </c>
      <c r="S307">
        <f ca="1">INDIRECT("Statistic!R"&amp;COUNTA(Statistic!$A:$A)-ROW()+1&amp;"C"&amp;COLUMN(),FALSE)</f>
        <v>9</v>
      </c>
      <c r="T307">
        <f ca="1">INDIRECT("Statistic!R"&amp;COUNTA(Statistic!$A:$A)-ROW()+1&amp;"C"&amp;COLUMN(),FALSE)</f>
        <v>50</v>
      </c>
      <c r="U307">
        <f ca="1">INDIRECT("Statistic!R"&amp;COUNTA(Statistic!$A:$A)-ROW()+1&amp;"C"&amp;COLUMN(),FALSE)</f>
        <v>13</v>
      </c>
      <c r="V307">
        <f ca="1">INDIRECT("Statistic!R"&amp;COUNTA(Statistic!$A:$A)-ROW()+1&amp;"C"&amp;COLUMN(),FALSE)</f>
        <v>3</v>
      </c>
      <c r="W307">
        <f ca="1">INDIRECT("Statistic!R"&amp;COUNTA(Statistic!$A:$A)-ROW()+1&amp;"C"&amp;COLUMN(),FALSE)</f>
        <v>9</v>
      </c>
    </row>
    <row r="308" spans="1:23" x14ac:dyDescent="0.25">
      <c r="A308" s="9">
        <f ca="1">INDIRECT("Statistic!R"&amp;COUNTA(Statistic!$A:$A)-ROW()+1&amp;"C"&amp;COLUMN(),FALSE)</f>
        <v>40284</v>
      </c>
      <c r="B308" s="10">
        <f ca="1">INDIRECT("Statistic!R"&amp;COUNTA(Statistic!$A:$A)-ROW()+1&amp;"C"&amp;COLUMN(),FALSE)</f>
        <v>1.7223434614738964E-2</v>
      </c>
      <c r="C308" s="10">
        <f ca="1">INDIRECT("Statistic!R"&amp;COUNTA(Statistic!$A:$A)-ROW()+1&amp;"C"&amp;COLUMN(),FALSE)</f>
        <v>1.2777284826974268E-2</v>
      </c>
      <c r="D308" s="10">
        <f ca="1">INDIRECT("Statistic!R"&amp;COUNTA(Statistic!$A:$A)-ROW()+1&amp;"C"&amp;COLUMN(),FALSE)</f>
        <v>1.2866015971606033E-2</v>
      </c>
      <c r="E308" s="10">
        <f ca="1">INDIRECT("Statistic!R"&amp;COUNTA(Statistic!$A:$A)-ROW()+1&amp;"C"&amp;COLUMN(),FALSE)</f>
        <v>3.19693094629156E-3</v>
      </c>
      <c r="F308" s="10">
        <f ca="1">INDIRECT("Statistic!R"&amp;COUNTA(Statistic!$A:$A)-ROW()+1&amp;"C"&amp;COLUMN(),FALSE)</f>
        <v>1.8633540372670808E-2</v>
      </c>
      <c r="G308" s="10">
        <f ca="1">INDIRECT("Statistic!R"&amp;COUNTA(Statistic!$A:$A)-ROW()+1&amp;"C"&amp;COLUMN(),FALSE)</f>
        <v>2.6731661294126897E-2</v>
      </c>
      <c r="H308" s="10">
        <f ca="1">INDIRECT("Statistic!R"&amp;COUNTA(Statistic!$A:$A)-ROW()+1&amp;"C"&amp;COLUMN(),FALSE)</f>
        <v>7.4121700310559008E-2</v>
      </c>
      <c r="I308" s="10">
        <f ca="1">INDIRECT("Statistic!R"&amp;COUNTA(Statistic!$A:$A)-ROW()+1&amp;"C"&amp;COLUMN(),FALSE)</f>
        <v>6.4697206732281631E-2</v>
      </c>
      <c r="J308" s="10">
        <f ca="1">INDIRECT("Statistic!R"&amp;COUNTA(Statistic!$A:$A)-ROW()+1&amp;"C"&amp;COLUMN(),FALSE)</f>
        <v>2.5373331571296419E-2</v>
      </c>
      <c r="K308" s="10">
        <f ca="1">INDIRECT("Statistic!R"&amp;COUNTA(Statistic!$A:$A)-ROW()+1&amp;"C"&amp;COLUMN(),FALSE)</f>
        <v>1.2823081546784211E-3</v>
      </c>
      <c r="L308" s="10">
        <f ca="1">INDIRECT("Statistic!R"&amp;COUNTA(Statistic!$A:$A)-ROW()+1&amp;"C"&amp;COLUMN(),FALSE)</f>
        <v>1.0822149620099837E-2</v>
      </c>
      <c r="M308" s="10">
        <f ca="1">INDIRECT("Statistic!R"&amp;COUNTA(Statistic!$A:$A)-ROW()+1&amp;"C"&amp;COLUMN(),FALSE)</f>
        <v>0.1008533616046859</v>
      </c>
      <c r="N308" s="10">
        <f ca="1">INDIRECT("Statistic!R"&amp;COUNTA(Statistic!$A:$A)-ROW()+1&amp;"C"&amp;COLUMN(),FALSE)</f>
        <v>0.11335403726708075</v>
      </c>
      <c r="O308" s="10">
        <f ca="1">INDIRECT("Statistic!R"&amp;COUNTA(Statistic!$A:$A)-ROW()+1&amp;"C"&amp;COLUMN(),FALSE)</f>
        <v>0</v>
      </c>
      <c r="P308" s="10">
        <f ca="1">INDIRECT("Statistic!R"&amp;COUNTA(Statistic!$A:$A)-ROW()+1&amp;"C"&amp;COLUMN(),FALSE)</f>
        <v>4.8691726913634881E-2</v>
      </c>
      <c r="Q308">
        <f ca="1">INDIRECT("Statistic!R"&amp;COUNTA(Statistic!$A:$A)-ROW()+1&amp;"C"&amp;COLUMN(),FALSE)</f>
        <v>9</v>
      </c>
      <c r="R308">
        <f ca="1">INDIRECT("Statistic!R"&amp;COUNTA(Statistic!$A:$A)-ROW()+1&amp;"C"&amp;COLUMN(),FALSE)</f>
        <v>21</v>
      </c>
      <c r="S308">
        <f ca="1">INDIRECT("Statistic!R"&amp;COUNTA(Statistic!$A:$A)-ROW()+1&amp;"C"&amp;COLUMN(),FALSE)</f>
        <v>19</v>
      </c>
      <c r="T308">
        <f ca="1">INDIRECT("Statistic!R"&amp;COUNTA(Statistic!$A:$A)-ROW()+1&amp;"C"&amp;COLUMN(),FALSE)</f>
        <v>45</v>
      </c>
      <c r="U308">
        <f ca="1">INDIRECT("Statistic!R"&amp;COUNTA(Statistic!$A:$A)-ROW()+1&amp;"C"&amp;COLUMN(),FALSE)</f>
        <v>6</v>
      </c>
      <c r="V308">
        <f ca="1">INDIRECT("Statistic!R"&amp;COUNTA(Statistic!$A:$A)-ROW()+1&amp;"C"&amp;COLUMN(),FALSE)</f>
        <v>8</v>
      </c>
      <c r="W308">
        <f ca="1">INDIRECT("Statistic!R"&amp;COUNTA(Statistic!$A:$A)-ROW()+1&amp;"C"&amp;COLUMN(),FALSE)</f>
        <v>3</v>
      </c>
    </row>
    <row r="309" spans="1:23" x14ac:dyDescent="0.25">
      <c r="A309" s="9">
        <f ca="1">INDIRECT("Statistic!R"&amp;COUNTA(Statistic!$A:$A)-ROW()+1&amp;"C"&amp;COLUMN(),FALSE)</f>
        <v>40291</v>
      </c>
      <c r="B309" s="10">
        <f ca="1">INDIRECT("Statistic!R"&amp;COUNTA(Statistic!$A:$A)-ROW()+1&amp;"C"&amp;COLUMN(),FALSE)</f>
        <v>1.9814241486068113E-2</v>
      </c>
      <c r="C309" s="10">
        <f ca="1">INDIRECT("Statistic!R"&amp;COUNTA(Statistic!$A:$A)-ROW()+1&amp;"C"&amp;COLUMN(),FALSE)</f>
        <v>5.0950906678460858E-3</v>
      </c>
      <c r="D309" s="10">
        <f ca="1">INDIRECT("Statistic!R"&amp;COUNTA(Statistic!$A:$A)-ROW()+1&amp;"C"&amp;COLUMN(),FALSE)</f>
        <v>7.0114733199781462E-3</v>
      </c>
      <c r="E309" s="10">
        <f ca="1">INDIRECT("Statistic!R"&amp;COUNTA(Statistic!$A:$A)-ROW()+1&amp;"C"&amp;COLUMN(),FALSE)</f>
        <v>7.6865591971815948E-3</v>
      </c>
      <c r="F309" s="10">
        <f ca="1">INDIRECT("Statistic!R"&amp;COUNTA(Statistic!$A:$A)-ROW()+1&amp;"C"&amp;COLUMN(),FALSE)</f>
        <v>5.1894441987321242E-3</v>
      </c>
      <c r="G309" s="10">
        <f ca="1">INDIRECT("Statistic!R"&amp;COUNTA(Statistic!$A:$A)-ROW()+1&amp;"C"&amp;COLUMN(),FALSE)</f>
        <v>8.7784614178782777E-2</v>
      </c>
      <c r="H309" s="10">
        <f ca="1">INDIRECT("Statistic!R"&amp;COUNTA(Statistic!$A:$A)-ROW()+1&amp;"C"&amp;COLUMN(),FALSE)</f>
        <v>0.10057228633080027</v>
      </c>
      <c r="I309" s="10">
        <f ca="1">INDIRECT("Statistic!R"&amp;COUNTA(Statistic!$A:$A)-ROW()+1&amp;"C"&amp;COLUMN(),FALSE)</f>
        <v>4.4796808869806061E-2</v>
      </c>
      <c r="J309" s="10">
        <f ca="1">INDIRECT("Statistic!R"&amp;COUNTA(Statistic!$A:$A)-ROW()+1&amp;"C"&amp;COLUMN(),FALSE)</f>
        <v>2.6559515183452998E-2</v>
      </c>
      <c r="K309" s="10">
        <f ca="1">INDIRECT("Statistic!R"&amp;COUNTA(Statistic!$A:$A)-ROW()+1&amp;"C"&amp;COLUMN(),FALSE)</f>
        <v>6.3639490884072922E-4</v>
      </c>
      <c r="L309" s="10">
        <f ca="1">INDIRECT("Statistic!R"&amp;COUNTA(Statistic!$A:$A)-ROW()+1&amp;"C"&amp;COLUMN(),FALSE)</f>
        <v>1.0609681362077799E-2</v>
      </c>
      <c r="M309" s="10">
        <f ca="1">INDIRECT("Statistic!R"&amp;COUNTA(Statistic!$A:$A)-ROW()+1&amp;"C"&amp;COLUMN(),FALSE)</f>
        <v>0.18835690050958304</v>
      </c>
      <c r="N309" s="10">
        <f ca="1">INDIRECT("Statistic!R"&amp;COUNTA(Statistic!$A:$A)-ROW()+1&amp;"C"&amp;COLUMN(),FALSE)</f>
        <v>0.1130030959752322</v>
      </c>
      <c r="O309" s="10">
        <f ca="1">INDIRECT("Statistic!R"&amp;COUNTA(Statistic!$A:$A)-ROW()+1&amp;"C"&amp;COLUMN(),FALSE)</f>
        <v>0</v>
      </c>
      <c r="P309" s="10">
        <f ca="1">INDIRECT("Statistic!R"&amp;COUNTA(Statistic!$A:$A)-ROW()+1&amp;"C"&amp;COLUMN(),FALSE)</f>
        <v>4.8796495697137558E-2</v>
      </c>
      <c r="Q309">
        <f ca="1">INDIRECT("Statistic!R"&amp;COUNTA(Statistic!$A:$A)-ROW()+1&amp;"C"&amp;COLUMN(),FALSE)</f>
        <v>4</v>
      </c>
      <c r="R309">
        <f ca="1">INDIRECT("Statistic!R"&amp;COUNTA(Statistic!$A:$A)-ROW()+1&amp;"C"&amp;COLUMN(),FALSE)</f>
        <v>40</v>
      </c>
      <c r="S309">
        <f ca="1">INDIRECT("Statistic!R"&amp;COUNTA(Statistic!$A:$A)-ROW()+1&amp;"C"&amp;COLUMN(),FALSE)</f>
        <v>34</v>
      </c>
      <c r="T309">
        <f ca="1">INDIRECT("Statistic!R"&amp;COUNTA(Statistic!$A:$A)-ROW()+1&amp;"C"&amp;COLUMN(),FALSE)</f>
        <v>30</v>
      </c>
      <c r="U309">
        <f ca="1">INDIRECT("Statistic!R"&amp;COUNTA(Statistic!$A:$A)-ROW()+1&amp;"C"&amp;COLUMN(),FALSE)</f>
        <v>39</v>
      </c>
      <c r="V309">
        <f ca="1">INDIRECT("Statistic!R"&amp;COUNTA(Statistic!$A:$A)-ROW()+1&amp;"C"&amp;COLUMN(),FALSE)</f>
        <v>3</v>
      </c>
      <c r="W309">
        <f ca="1">INDIRECT("Statistic!R"&amp;COUNTA(Statistic!$A:$A)-ROW()+1&amp;"C"&amp;COLUMN(),FALSE)</f>
        <v>2</v>
      </c>
    </row>
    <row r="310" spans="1:23" x14ac:dyDescent="0.25">
      <c r="A310" s="9">
        <f ca="1">INDIRECT("Statistic!R"&amp;COUNTA(Statistic!$A:$A)-ROW()+1&amp;"C"&amp;COLUMN(),FALSE)</f>
        <v>40298</v>
      </c>
      <c r="B310" s="10">
        <f ca="1">INDIRECT("Statistic!R"&amp;COUNTA(Statistic!$A:$A)-ROW()+1&amp;"C"&amp;COLUMN(),FALSE)</f>
        <v>1.9733796296296298E-2</v>
      </c>
      <c r="C310" s="10">
        <f ca="1">INDIRECT("Statistic!R"&amp;COUNTA(Statistic!$A:$A)-ROW()+1&amp;"C"&amp;COLUMN(),FALSE)</f>
        <v>1.4083219021490625E-2</v>
      </c>
      <c r="D310" s="10">
        <f ca="1">INDIRECT("Statistic!R"&amp;COUNTA(Statistic!$A:$A)-ROW()+1&amp;"C"&amp;COLUMN(),FALSE)</f>
        <v>6.4014631915866472E-3</v>
      </c>
      <c r="E310" s="10">
        <f ca="1">INDIRECT("Statistic!R"&amp;COUNTA(Statistic!$A:$A)-ROW()+1&amp;"C"&amp;COLUMN(),FALSE)</f>
        <v>2.0351664796109243E-2</v>
      </c>
      <c r="F310" s="10">
        <f ca="1">INDIRECT("Statistic!R"&amp;COUNTA(Statistic!$A:$A)-ROW()+1&amp;"C"&amp;COLUMN(),FALSE)</f>
        <v>1.3968253968253968E-2</v>
      </c>
      <c r="G310" s="10">
        <f ca="1">INDIRECT("Statistic!R"&amp;COUNTA(Statistic!$A:$A)-ROW()+1&amp;"C"&amp;COLUMN(),FALSE)</f>
        <v>5.3124999999999999E-2</v>
      </c>
      <c r="H310" s="10">
        <f ca="1">INDIRECT("Statistic!R"&amp;COUNTA(Statistic!$A:$A)-ROW()+1&amp;"C"&amp;COLUMN(),FALSE)</f>
        <v>2.6626128616178368E-2</v>
      </c>
      <c r="I310" s="10">
        <f ca="1">INDIRECT("Statistic!R"&amp;COUNTA(Statistic!$A:$A)-ROW()+1&amp;"C"&amp;COLUMN(),FALSE)</f>
        <v>7.4538397273736776E-2</v>
      </c>
      <c r="J310" s="10">
        <f ca="1">INDIRECT("Statistic!R"&amp;COUNTA(Statistic!$A:$A)-ROW()+1&amp;"C"&amp;COLUMN(),FALSE)</f>
        <v>2.6477541371158392E-2</v>
      </c>
      <c r="K310" s="10">
        <f ca="1">INDIRECT("Statistic!R"&amp;COUNTA(Statistic!$A:$A)-ROW()+1&amp;"C"&amp;COLUMN(),FALSE)</f>
        <v>1.9032921810699587E-3</v>
      </c>
      <c r="L310" s="10">
        <f ca="1">INDIRECT("Statistic!R"&amp;COUNTA(Statistic!$A:$A)-ROW()+1&amp;"C"&amp;COLUMN(),FALSE)</f>
        <v>1.0728216946866802E-2</v>
      </c>
      <c r="M310" s="10">
        <f ca="1">INDIRECT("Statistic!R"&amp;COUNTA(Statistic!$A:$A)-ROW()+1&amp;"C"&amp;COLUMN(),FALSE)</f>
        <v>7.9751128616178363E-2</v>
      </c>
      <c r="N310" s="10">
        <f ca="1">INDIRECT("Statistic!R"&amp;COUNTA(Statistic!$A:$A)-ROW()+1&amp;"C"&amp;COLUMN(),FALSE)</f>
        <v>0.11265432098765432</v>
      </c>
      <c r="O310" s="10">
        <f ca="1">INDIRECT("Statistic!R"&amp;COUNTA(Statistic!$A:$A)-ROW()+1&amp;"C"&amp;COLUMN(),FALSE)</f>
        <v>0</v>
      </c>
      <c r="P310" s="10">
        <f ca="1">INDIRECT("Statistic!R"&amp;COUNTA(Statistic!$A:$A)-ROW()+1&amp;"C"&amp;COLUMN(),FALSE)</f>
        <v>4.4342622394865187E-2</v>
      </c>
      <c r="Q310">
        <f ca="1">INDIRECT("Statistic!R"&amp;COUNTA(Statistic!$A:$A)-ROW()+1&amp;"C"&amp;COLUMN(),FALSE)</f>
        <v>4</v>
      </c>
      <c r="R310">
        <f ca="1">INDIRECT("Statistic!R"&amp;COUNTA(Statistic!$A:$A)-ROW()+1&amp;"C"&amp;COLUMN(),FALSE)</f>
        <v>15</v>
      </c>
      <c r="S310">
        <f ca="1">INDIRECT("Statistic!R"&amp;COUNTA(Statistic!$A:$A)-ROW()+1&amp;"C"&amp;COLUMN(),FALSE)</f>
        <v>37</v>
      </c>
      <c r="T310">
        <f ca="1">INDIRECT("Statistic!R"&amp;COUNTA(Statistic!$A:$A)-ROW()+1&amp;"C"&amp;COLUMN(),FALSE)</f>
        <v>3</v>
      </c>
      <c r="U310">
        <f ca="1">INDIRECT("Statistic!R"&amp;COUNTA(Statistic!$A:$A)-ROW()+1&amp;"C"&amp;COLUMN(),FALSE)</f>
        <v>18</v>
      </c>
      <c r="V310">
        <f ca="1">INDIRECT("Statistic!R"&amp;COUNTA(Statistic!$A:$A)-ROW()+1&amp;"C"&amp;COLUMN(),FALSE)</f>
        <v>5</v>
      </c>
      <c r="W310">
        <f ca="1">INDIRECT("Statistic!R"&amp;COUNTA(Statistic!$A:$A)-ROW()+1&amp;"C"&amp;COLUMN(),FALSE)</f>
        <v>8</v>
      </c>
    </row>
    <row r="311" spans="1:23" x14ac:dyDescent="0.25">
      <c r="A311" s="9">
        <f ca="1">INDIRECT("Statistic!R"&amp;COUNTA(Statistic!$A:$A)-ROW()+1&amp;"C"&amp;COLUMN(),FALSE)</f>
        <v>40305</v>
      </c>
      <c r="B311" s="10">
        <f ca="1">INDIRECT("Statistic!R"&amp;COUNTA(Statistic!$A:$A)-ROW()+1&amp;"C"&amp;COLUMN(),FALSE)</f>
        <v>5.076923076923077E-3</v>
      </c>
      <c r="C311" s="10">
        <f ca="1">INDIRECT("Statistic!R"&amp;COUNTA(Statistic!$A:$A)-ROW()+1&amp;"C"&amp;COLUMN(),FALSE)</f>
        <v>1.9020979020979022E-3</v>
      </c>
      <c r="D311" s="10">
        <f ca="1">INDIRECT("Statistic!R"&amp;COUNTA(Statistic!$A:$A)-ROW()+1&amp;"C"&amp;COLUMN(),FALSE)</f>
        <v>1.8386946386946386E-2</v>
      </c>
      <c r="E311" s="10">
        <f ca="1">INDIRECT("Statistic!R"&amp;COUNTA(Statistic!$A:$A)-ROW()+1&amp;"C"&amp;COLUMN(),FALSE)</f>
        <v>9.4802494802494804E-3</v>
      </c>
      <c r="F311" s="10">
        <f ca="1">INDIRECT("Statistic!R"&amp;COUNTA(Statistic!$A:$A)-ROW()+1&amp;"C"&amp;COLUMN(),FALSE)</f>
        <v>1.217948717948718E-2</v>
      </c>
      <c r="G311" s="10">
        <f ca="1">INDIRECT("Statistic!R"&amp;COUNTA(Statistic!$A:$A)-ROW()+1&amp;"C"&amp;COLUMN(),FALSE)</f>
        <v>9.5149572649572647E-2</v>
      </c>
      <c r="H311" s="10">
        <f ca="1">INDIRECT("Statistic!R"&amp;COUNTA(Statistic!$A:$A)-ROW()+1&amp;"C"&amp;COLUMN(),FALSE)</f>
        <v>4.9988165680473373E-2</v>
      </c>
      <c r="I311" s="10">
        <f ca="1">INDIRECT("Statistic!R"&amp;COUNTA(Statistic!$A:$A)-ROW()+1&amp;"C"&amp;COLUMN(),FALSE)</f>
        <v>4.7025704025704024E-2</v>
      </c>
      <c r="J311" s="10">
        <f ca="1">INDIRECT("Statistic!R"&amp;COUNTA(Statistic!$A:$A)-ROW()+1&amp;"C"&amp;COLUMN(),FALSE)</f>
        <v>2.7024549918166937E-2</v>
      </c>
      <c r="K311" s="10">
        <f ca="1">INDIRECT("Statistic!R"&amp;COUNTA(Statistic!$A:$A)-ROW()+1&amp;"C"&amp;COLUMN(),FALSE)</f>
        <v>6.3348416289592756E-4</v>
      </c>
      <c r="L311" s="10">
        <f ca="1">INDIRECT("Statistic!R"&amp;COUNTA(Statistic!$A:$A)-ROW()+1&amp;"C"&amp;COLUMN(),FALSE)</f>
        <v>1.0414023381373967E-2</v>
      </c>
      <c r="M311" s="10">
        <f ca="1">INDIRECT("Statistic!R"&amp;COUNTA(Statistic!$A:$A)-ROW()+1&amp;"C"&amp;COLUMN(),FALSE)</f>
        <v>0.14513773833004601</v>
      </c>
      <c r="N311" s="10">
        <f ca="1">INDIRECT("Statistic!R"&amp;COUNTA(Statistic!$A:$A)-ROW()+1&amp;"C"&amp;COLUMN(),FALSE)</f>
        <v>0.1123076923076923</v>
      </c>
      <c r="O311" s="10">
        <f ca="1">INDIRECT("Statistic!R"&amp;COUNTA(Statistic!$A:$A)-ROW()+1&amp;"C"&amp;COLUMN(),FALSE)</f>
        <v>0</v>
      </c>
      <c r="P311" s="10">
        <f ca="1">INDIRECT("Statistic!R"&amp;COUNTA(Statistic!$A:$A)-ROW()+1&amp;"C"&amp;COLUMN(),FALSE)</f>
        <v>4.8628344430292021E-2</v>
      </c>
      <c r="Q311">
        <f ca="1">INDIRECT("Statistic!R"&amp;COUNTA(Statistic!$A:$A)-ROW()+1&amp;"C"&amp;COLUMN(),FALSE)</f>
        <v>40</v>
      </c>
      <c r="R311">
        <f ca="1">INDIRECT("Statistic!R"&amp;COUNTA(Statistic!$A:$A)-ROW()+1&amp;"C"&amp;COLUMN(),FALSE)</f>
        <v>48</v>
      </c>
      <c r="S311">
        <f ca="1">INDIRECT("Statistic!R"&amp;COUNTA(Statistic!$A:$A)-ROW()+1&amp;"C"&amp;COLUMN(),FALSE)</f>
        <v>4</v>
      </c>
      <c r="T311">
        <f ca="1">INDIRECT("Statistic!R"&amp;COUNTA(Statistic!$A:$A)-ROW()+1&amp;"C"&amp;COLUMN(),FALSE)</f>
        <v>27</v>
      </c>
      <c r="U311">
        <f ca="1">INDIRECT("Statistic!R"&amp;COUNTA(Statistic!$A:$A)-ROW()+1&amp;"C"&amp;COLUMN(),FALSE)</f>
        <v>19</v>
      </c>
      <c r="V311">
        <f ca="1">INDIRECT("Statistic!R"&amp;COUNTA(Statistic!$A:$A)-ROW()+1&amp;"C"&amp;COLUMN(),FALSE)</f>
        <v>2</v>
      </c>
      <c r="W311">
        <f ca="1">INDIRECT("Statistic!R"&amp;COUNTA(Statistic!$A:$A)-ROW()+1&amp;"C"&amp;COLUMN(),FALSE)</f>
        <v>6</v>
      </c>
    </row>
    <row r="312" spans="1:23" x14ac:dyDescent="0.25">
      <c r="A312" s="9">
        <f ca="1">INDIRECT("Statistic!R"&amp;COUNTA(Statistic!$A:$A)-ROW()+1&amp;"C"&amp;COLUMN(),FALSE)</f>
        <v>40312</v>
      </c>
      <c r="B312" s="10">
        <f ca="1">INDIRECT("Statistic!R"&amp;COUNTA(Statistic!$A:$A)-ROW()+1&amp;"C"&amp;COLUMN(),FALSE)</f>
        <v>1.5184049079754602E-2</v>
      </c>
      <c r="C312" s="10">
        <f ca="1">INDIRECT("Statistic!R"&amp;COUNTA(Statistic!$A:$A)-ROW()+1&amp;"C"&amp;COLUMN(),FALSE)</f>
        <v>6.3465199915379742E-3</v>
      </c>
      <c r="D312" s="10">
        <f ca="1">INDIRECT("Statistic!R"&amp;COUNTA(Statistic!$A:$A)-ROW()+1&amp;"C"&amp;COLUMN(),FALSE)</f>
        <v>1.0166520595968448E-2</v>
      </c>
      <c r="E312" s="10">
        <f ca="1">INDIRECT("Statistic!R"&amp;COUNTA(Statistic!$A:$A)-ROW()+1&amp;"C"&amp;COLUMN(),FALSE)</f>
        <v>6.9734151329243349E-3</v>
      </c>
      <c r="F312" s="10">
        <f ca="1">INDIRECT("Statistic!R"&amp;COUNTA(Statistic!$A:$A)-ROW()+1&amp;"C"&amp;COLUMN(),FALSE)</f>
        <v>1.650095197799873E-2</v>
      </c>
      <c r="G312" s="10">
        <f ca="1">INDIRECT("Statistic!R"&amp;COUNTA(Statistic!$A:$A)-ROW()+1&amp;"C"&amp;COLUMN(),FALSE)</f>
        <v>7.4788197487583988E-2</v>
      </c>
      <c r="H312" s="10">
        <f ca="1">INDIRECT("Statistic!R"&amp;COUNTA(Statistic!$A:$A)-ROW()+1&amp;"C"&amp;COLUMN(),FALSE)</f>
        <v>5.4343709762932658E-2</v>
      </c>
      <c r="I312" s="10">
        <f ca="1">INDIRECT("Statistic!R"&amp;COUNTA(Statistic!$A:$A)-ROW()+1&amp;"C"&amp;COLUMN(),FALSE)</f>
        <v>5.5171456778184087E-2</v>
      </c>
      <c r="J312" s="10">
        <f ca="1">INDIRECT("Statistic!R"&amp;COUNTA(Statistic!$A:$A)-ROW()+1&amp;"C"&amp;COLUMN(),FALSE)</f>
        <v>2.6941652525779923E-2</v>
      </c>
      <c r="K312" s="10">
        <f ca="1">INDIRECT("Statistic!R"&amp;COUNTA(Statistic!$A:$A)-ROW()+1&amp;"C"&amp;COLUMN(),FALSE)</f>
        <v>6.3803680981595098E-4</v>
      </c>
      <c r="L312" s="10">
        <f ca="1">INDIRECT("Statistic!R"&amp;COUNTA(Statistic!$A:$A)-ROW()+1&amp;"C"&amp;COLUMN(),FALSE)</f>
        <v>1.0279071387726123E-2</v>
      </c>
      <c r="M312" s="10">
        <f ca="1">INDIRECT("Statistic!R"&amp;COUNTA(Statistic!$A:$A)-ROW()+1&amp;"C"&amp;COLUMN(),FALSE)</f>
        <v>0.12913190725051665</v>
      </c>
      <c r="N312" s="10">
        <f ca="1">INDIRECT("Statistic!R"&amp;COUNTA(Statistic!$A:$A)-ROW()+1&amp;"C"&amp;COLUMN(),FALSE)</f>
        <v>0.11196319018404909</v>
      </c>
      <c r="O312" s="10">
        <f ca="1">INDIRECT("Statistic!R"&amp;COUNTA(Statistic!$A:$A)-ROW()+1&amp;"C"&amp;COLUMN(),FALSE)</f>
        <v>0</v>
      </c>
      <c r="P312" s="10">
        <f ca="1">INDIRECT("Statistic!R"&amp;COUNTA(Statistic!$A:$A)-ROW()+1&amp;"C"&amp;COLUMN(),FALSE)</f>
        <v>4.6396281863295814E-2</v>
      </c>
      <c r="Q312">
        <f ca="1">INDIRECT("Statistic!R"&amp;COUNTA(Statistic!$A:$A)-ROW()+1&amp;"C"&amp;COLUMN(),FALSE)</f>
        <v>11</v>
      </c>
      <c r="R312">
        <f ca="1">INDIRECT("Statistic!R"&amp;COUNTA(Statistic!$A:$A)-ROW()+1&amp;"C"&amp;COLUMN(),FALSE)</f>
        <v>35</v>
      </c>
      <c r="S312">
        <f ca="1">INDIRECT("Statistic!R"&amp;COUNTA(Statistic!$A:$A)-ROW()+1&amp;"C"&amp;COLUMN(),FALSE)</f>
        <v>24</v>
      </c>
      <c r="T312">
        <f ca="1">INDIRECT("Statistic!R"&amp;COUNTA(Statistic!$A:$A)-ROW()+1&amp;"C"&amp;COLUMN(),FALSE)</f>
        <v>32</v>
      </c>
      <c r="U312">
        <f ca="1">INDIRECT("Statistic!R"&amp;COUNTA(Statistic!$A:$A)-ROW()+1&amp;"C"&amp;COLUMN(),FALSE)</f>
        <v>7</v>
      </c>
      <c r="V312">
        <f ca="1">INDIRECT("Statistic!R"&amp;COUNTA(Statistic!$A:$A)-ROW()+1&amp;"C"&amp;COLUMN(),FALSE)</f>
        <v>3</v>
      </c>
      <c r="W312">
        <f ca="1">INDIRECT("Statistic!R"&amp;COUNTA(Statistic!$A:$A)-ROW()+1&amp;"C"&amp;COLUMN(),FALSE)</f>
        <v>6</v>
      </c>
    </row>
    <row r="313" spans="1:23" x14ac:dyDescent="0.25">
      <c r="A313" s="9">
        <f ca="1">INDIRECT("Statistic!R"&amp;COUNTA(Statistic!$A:$A)-ROW()+1&amp;"C"&amp;COLUMN(),FALSE)</f>
        <v>40319</v>
      </c>
      <c r="B313" s="10">
        <f ca="1">INDIRECT("Statistic!R"&amp;COUNTA(Statistic!$A:$A)-ROW()+1&amp;"C"&amp;COLUMN(),FALSE)</f>
        <v>9.4291539245667695E-3</v>
      </c>
      <c r="C313" s="10">
        <f ca="1">INDIRECT("Statistic!R"&amp;COUNTA(Statistic!$A:$A)-ROW()+1&amp;"C"&amp;COLUMN(),FALSE)</f>
        <v>1.819179800831177E-2</v>
      </c>
      <c r="D313" s="10">
        <f ca="1">INDIRECT("Statistic!R"&amp;COUNTA(Statistic!$A:$A)-ROW()+1&amp;"C"&amp;COLUMN(),FALSE)</f>
        <v>1.4506880733944955E-2</v>
      </c>
      <c r="E313" s="10">
        <f ca="1">INDIRECT("Statistic!R"&amp;COUNTA(Statistic!$A:$A)-ROW()+1&amp;"C"&amp;COLUMN(),FALSE)</f>
        <v>1.1972940413307386E-2</v>
      </c>
      <c r="F313" s="10">
        <f ca="1">INDIRECT("Statistic!R"&amp;COUNTA(Statistic!$A:$A)-ROW()+1&amp;"C"&amp;COLUMN(),FALSE)</f>
        <v>2.6859262151083349E-2</v>
      </c>
      <c r="G313" s="10">
        <f ca="1">INDIRECT("Statistic!R"&amp;COUNTA(Statistic!$A:$A)-ROW()+1&amp;"C"&amp;COLUMN(),FALSE)</f>
        <v>6.5272973379455548E-2</v>
      </c>
      <c r="H313" s="10">
        <f ca="1">INDIRECT("Statistic!R"&amp;COUNTA(Statistic!$A:$A)-ROW()+1&amp;"C"&amp;COLUMN(),FALSE)</f>
        <v>4.1849943446022365E-2</v>
      </c>
      <c r="I313" s="10">
        <f ca="1">INDIRECT("Statistic!R"&amp;COUNTA(Statistic!$A:$A)-ROW()+1&amp;"C"&amp;COLUMN(),FALSE)</f>
        <v>8.0960035231214228E-2</v>
      </c>
      <c r="J313" s="10">
        <f ca="1">INDIRECT("Statistic!R"&amp;COUNTA(Statistic!$A:$A)-ROW()+1&amp;"C"&amp;COLUMN(),FALSE)</f>
        <v>2.6859262151083349E-2</v>
      </c>
      <c r="K313" s="10">
        <f ca="1">INDIRECT("Statistic!R"&amp;COUNTA(Statistic!$A:$A)-ROW()+1&amp;"C"&amp;COLUMN(),FALSE)</f>
        <v>6.3200815494393473E-4</v>
      </c>
      <c r="L313" s="10">
        <f ca="1">INDIRECT("Statistic!R"&amp;COUNTA(Statistic!$A:$A)-ROW()+1&amp;"C"&amp;COLUMN(),FALSE)</f>
        <v>1.0371208297774019E-2</v>
      </c>
      <c r="M313" s="10">
        <f ca="1">INDIRECT("Statistic!R"&amp;COUNTA(Statistic!$A:$A)-ROW()+1&amp;"C"&amp;COLUMN(),FALSE)</f>
        <v>0.10712291682547792</v>
      </c>
      <c r="N313" s="10">
        <f ca="1">INDIRECT("Statistic!R"&amp;COUNTA(Statistic!$A:$A)-ROW()+1&amp;"C"&amp;COLUMN(),FALSE)</f>
        <v>0.11162079510703364</v>
      </c>
      <c r="O313" s="10">
        <f ca="1">INDIRECT("Statistic!R"&amp;COUNTA(Statistic!$A:$A)-ROW()+1&amp;"C"&amp;COLUMN(),FALSE)</f>
        <v>0</v>
      </c>
      <c r="P313" s="10">
        <f ca="1">INDIRECT("Statistic!R"&amp;COUNTA(Statistic!$A:$A)-ROW()+1&amp;"C"&amp;COLUMN(),FALSE)</f>
        <v>4.6248611032524034E-2</v>
      </c>
      <c r="Q313">
        <f ca="1">INDIRECT("Statistic!R"&amp;COUNTA(Statistic!$A:$A)-ROW()+1&amp;"C"&amp;COLUMN(),FALSE)</f>
        <v>27</v>
      </c>
      <c r="R313">
        <f ca="1">INDIRECT("Statistic!R"&amp;COUNTA(Statistic!$A:$A)-ROW()+1&amp;"C"&amp;COLUMN(),FALSE)</f>
        <v>4</v>
      </c>
      <c r="S313">
        <f ca="1">INDIRECT("Statistic!R"&amp;COUNTA(Statistic!$A:$A)-ROW()+1&amp;"C"&amp;COLUMN(),FALSE)</f>
        <v>15</v>
      </c>
      <c r="T313">
        <f ca="1">INDIRECT("Statistic!R"&amp;COUNTA(Statistic!$A:$A)-ROW()+1&amp;"C"&amp;COLUMN(),FALSE)</f>
        <v>20</v>
      </c>
      <c r="U313">
        <f ca="1">INDIRECT("Statistic!R"&amp;COUNTA(Statistic!$A:$A)-ROW()+1&amp;"C"&amp;COLUMN(),FALSE)</f>
        <v>1</v>
      </c>
      <c r="V313">
        <f ca="1">INDIRECT("Statistic!R"&amp;COUNTA(Statistic!$A:$A)-ROW()+1&amp;"C"&amp;COLUMN(),FALSE)</f>
        <v>4</v>
      </c>
      <c r="W313">
        <f ca="1">INDIRECT("Statistic!R"&amp;COUNTA(Statistic!$A:$A)-ROW()+1&amp;"C"&amp;COLUMN(),FALSE)</f>
        <v>6</v>
      </c>
    </row>
    <row r="314" spans="1:23" x14ac:dyDescent="0.25">
      <c r="A314" s="9">
        <f ca="1">INDIRECT("Statistic!R"&amp;COUNTA(Statistic!$A:$A)-ROW()+1&amp;"C"&amp;COLUMN(),FALSE)</f>
        <v>40326</v>
      </c>
      <c r="B314" s="10">
        <f ca="1">INDIRECT("Statistic!R"&amp;COUNTA(Statistic!$A:$A)-ROW()+1&amp;"C"&amp;COLUMN(),FALSE)</f>
        <v>2.0680894308943088E-2</v>
      </c>
      <c r="C314" s="10">
        <f ca="1">INDIRECT("Statistic!R"&amp;COUNTA(Statistic!$A:$A)-ROW()+1&amp;"C"&amp;COLUMN(),FALSE)</f>
        <v>1.2516046213093709E-2</v>
      </c>
      <c r="D314" s="10">
        <f ca="1">INDIRECT("Statistic!R"&amp;COUNTA(Statistic!$A:$A)-ROW()+1&amp;"C"&amp;COLUMN(),FALSE)</f>
        <v>5.6770395290159795E-3</v>
      </c>
      <c r="E314" s="10">
        <f ca="1">INDIRECT("Statistic!R"&amp;COUNTA(Statistic!$A:$A)-ROW()+1&amp;"C"&amp;COLUMN(),FALSE)</f>
        <v>2.5365853658536586E-3</v>
      </c>
      <c r="F314" s="10">
        <f ca="1">INDIRECT("Statistic!R"&amp;COUNTA(Statistic!$A:$A)-ROW()+1&amp;"C"&amp;COLUMN(),FALSE)</f>
        <v>1.0131332082551596E-2</v>
      </c>
      <c r="G314" s="10">
        <f ca="1">INDIRECT("Statistic!R"&amp;COUNTA(Statistic!$A:$A)-ROW()+1&amp;"C"&amp;COLUMN(),FALSE)</f>
        <v>5.5547293277810827E-2</v>
      </c>
      <c r="H314" s="10">
        <f ca="1">INDIRECT("Statistic!R"&amp;COUNTA(Statistic!$A:$A)-ROW()+1&amp;"C"&amp;COLUMN(),FALSE)</f>
        <v>2.4719841793012527E-2</v>
      </c>
      <c r="I314" s="10">
        <f ca="1">INDIRECT("Statistic!R"&amp;COUNTA(Statistic!$A:$A)-ROW()+1&amp;"C"&amp;COLUMN(),FALSE)</f>
        <v>5.1541897499458034E-2</v>
      </c>
      <c r="J314" s="10">
        <f ca="1">INDIRECT("Statistic!R"&amp;COUNTA(Statistic!$A:$A)-ROW()+1&amp;"C"&amp;COLUMN(),FALSE)</f>
        <v>2.1903080872913993E-2</v>
      </c>
      <c r="K314" s="10">
        <f ca="1">INDIRECT("Statistic!R"&amp;COUNTA(Statistic!$A:$A)-ROW()+1&amp;"C"&amp;COLUMN(),FALSE)</f>
        <v>1.878707976268952E-3</v>
      </c>
      <c r="L314" s="10">
        <f ca="1">INDIRECT("Statistic!R"&amp;COUNTA(Statistic!$A:$A)-ROW()+1&amp;"C"&amp;COLUMN(),FALSE)</f>
        <v>9.9934455965236813E-3</v>
      </c>
      <c r="M314" s="10">
        <f ca="1">INDIRECT("Statistic!R"&amp;COUNTA(Statistic!$A:$A)-ROW()+1&amp;"C"&amp;COLUMN(),FALSE)</f>
        <v>8.0267135070823351E-2</v>
      </c>
      <c r="N314" s="10">
        <f ca="1">INDIRECT("Statistic!R"&amp;COUNTA(Statistic!$A:$A)-ROW()+1&amp;"C"&amp;COLUMN(),FALSE)</f>
        <v>0.11128048780487805</v>
      </c>
      <c r="O314" s="10">
        <f ca="1">INDIRECT("Statistic!R"&amp;COUNTA(Statistic!$A:$A)-ROW()+1&amp;"C"&amp;COLUMN(),FALSE)</f>
        <v>0</v>
      </c>
      <c r="P314" s="10">
        <f ca="1">INDIRECT("Statistic!R"&amp;COUNTA(Statistic!$A:$A)-ROW()+1&amp;"C"&amp;COLUMN(),FALSE)</f>
        <v>4.7772432321333179E-2</v>
      </c>
      <c r="Q314">
        <f ca="1">INDIRECT("Statistic!R"&amp;COUNTA(Statistic!$A:$A)-ROW()+1&amp;"C"&amp;COLUMN(),FALSE)</f>
        <v>2</v>
      </c>
      <c r="R314">
        <f ca="1">INDIRECT("Statistic!R"&amp;COUNTA(Statistic!$A:$A)-ROW()+1&amp;"C"&amp;COLUMN(),FALSE)</f>
        <v>18</v>
      </c>
      <c r="S314">
        <f ca="1">INDIRECT("Statistic!R"&amp;COUNTA(Statistic!$A:$A)-ROW()+1&amp;"C"&amp;COLUMN(),FALSE)</f>
        <v>37</v>
      </c>
      <c r="T314">
        <f ca="1">INDIRECT("Statistic!R"&amp;COUNTA(Statistic!$A:$A)-ROW()+1&amp;"C"&amp;COLUMN(),FALSE)</f>
        <v>47</v>
      </c>
      <c r="U314">
        <f ca="1">INDIRECT("Statistic!R"&amp;COUNTA(Statistic!$A:$A)-ROW()+1&amp;"C"&amp;COLUMN(),FALSE)</f>
        <v>23</v>
      </c>
      <c r="V314">
        <f ca="1">INDIRECT("Statistic!R"&amp;COUNTA(Statistic!$A:$A)-ROW()+1&amp;"C"&amp;COLUMN(),FALSE)</f>
        <v>5</v>
      </c>
      <c r="W314">
        <f ca="1">INDIRECT("Statistic!R"&amp;COUNTA(Statistic!$A:$A)-ROW()+1&amp;"C"&amp;COLUMN(),FALSE)</f>
        <v>9</v>
      </c>
    </row>
    <row r="315" spans="1:23" x14ac:dyDescent="0.25">
      <c r="A315" s="9">
        <f ca="1">INDIRECT("Statistic!R"&amp;COUNTA(Statistic!$A:$A)-ROW()+1&amp;"C"&amp;COLUMN(),FALSE)</f>
        <v>40333</v>
      </c>
      <c r="B315" s="10">
        <f ca="1">INDIRECT("Statistic!R"&amp;COUNTA(Statistic!$A:$A)-ROW()+1&amp;"C"&amp;COLUMN(),FALSE)</f>
        <v>2.4973301569046254E-3</v>
      </c>
      <c r="C315" s="10">
        <f ca="1">INDIRECT("Statistic!R"&amp;COUNTA(Statistic!$A:$A)-ROW()+1&amp;"C"&amp;COLUMN(),FALSE)</f>
        <v>4.3971631205673755E-3</v>
      </c>
      <c r="D315" s="10">
        <f ca="1">INDIRECT("Statistic!R"&amp;COUNTA(Statistic!$A:$A)-ROW()+1&amp;"C"&amp;COLUMN(),FALSE)</f>
        <v>1.44811115935736E-2</v>
      </c>
      <c r="E315" s="10">
        <f ca="1">INDIRECT("Statistic!R"&amp;COUNTA(Statistic!$A:$A)-ROW()+1&amp;"C"&amp;COLUMN(),FALSE)</f>
        <v>6.9098277608915896E-3</v>
      </c>
      <c r="F315" s="10">
        <f ca="1">INDIRECT("Statistic!R"&amp;COUNTA(Statistic!$A:$A)-ROW()+1&amp;"C"&amp;COLUMN(),FALSE)</f>
        <v>1.3206162876008804E-2</v>
      </c>
      <c r="G315" s="10">
        <f ca="1">INDIRECT("Statistic!R"&amp;COUNTA(Statistic!$A:$A)-ROW()+1&amp;"C"&amp;COLUMN(),FALSE)</f>
        <v>3.860672614962251E-2</v>
      </c>
      <c r="H315" s="10">
        <f ca="1">INDIRECT("Statistic!R"&amp;COUNTA(Statistic!$A:$A)-ROW()+1&amp;"C"&amp;COLUMN(),FALSE)</f>
        <v>5.7082987934051761E-2</v>
      </c>
      <c r="I315" s="10">
        <f ca="1">INDIRECT("Statistic!R"&amp;COUNTA(Statistic!$A:$A)-ROW()+1&amp;"C"&amp;COLUMN(),FALSE)</f>
        <v>4.1491595507945997E-2</v>
      </c>
      <c r="J315" s="10">
        <f ca="1">INDIRECT("Statistic!R"&amp;COUNTA(Statistic!$A:$A)-ROW()+1&amp;"C"&amp;COLUMN(),FALSE)</f>
        <v>2.3084306510958247E-2</v>
      </c>
      <c r="K315" s="10">
        <f ca="1">INDIRECT("Statistic!R"&amp;COUNTA(Statistic!$A:$A)-ROW()+1&amp;"C"&amp;COLUMN(),FALSE)</f>
        <v>6.3128361000701436E-4</v>
      </c>
      <c r="L315" s="10">
        <f ca="1">INDIRECT("Statistic!R"&amp;COUNTA(Statistic!$A:$A)-ROW()+1&amp;"C"&amp;COLUMN(),FALSE)</f>
        <v>1.0224944401128993E-2</v>
      </c>
      <c r="M315" s="10">
        <f ca="1">INDIRECT("Statistic!R"&amp;COUNTA(Statistic!$A:$A)-ROW()+1&amp;"C"&amp;COLUMN(),FALSE)</f>
        <v>9.5689714083674271E-2</v>
      </c>
      <c r="N315" s="10">
        <f ca="1">INDIRECT("Statistic!R"&amp;COUNTA(Statistic!$A:$A)-ROW()+1&amp;"C"&amp;COLUMN(),FALSE)</f>
        <v>0.11542457004347659</v>
      </c>
      <c r="O315" s="10">
        <f ca="1">INDIRECT("Statistic!R"&amp;COUNTA(Statistic!$A:$A)-ROW()+1&amp;"C"&amp;COLUMN(),FALSE)</f>
        <v>0</v>
      </c>
      <c r="P315" s="10">
        <f ca="1">INDIRECT("Statistic!R"&amp;COUNTA(Statistic!$A:$A)-ROW()+1&amp;"C"&amp;COLUMN(),FALSE)</f>
        <v>5.007379080671967E-2</v>
      </c>
      <c r="Q315">
        <f ca="1">INDIRECT("Statistic!R"&amp;COUNTA(Statistic!$A:$A)-ROW()+1&amp;"C"&amp;COLUMN(),FALSE)</f>
        <v>48</v>
      </c>
      <c r="R315">
        <f ca="1">INDIRECT("Statistic!R"&amp;COUNTA(Statistic!$A:$A)-ROW()+1&amp;"C"&amp;COLUMN(),FALSE)</f>
        <v>44</v>
      </c>
      <c r="S315">
        <f ca="1">INDIRECT("Statistic!R"&amp;COUNTA(Statistic!$A:$A)-ROW()+1&amp;"C"&amp;COLUMN(),FALSE)</f>
        <v>13</v>
      </c>
      <c r="T315">
        <f ca="1">INDIRECT("Statistic!R"&amp;COUNTA(Statistic!$A:$A)-ROW()+1&amp;"C"&amp;COLUMN(),FALSE)</f>
        <v>35</v>
      </c>
      <c r="U315">
        <f ca="1">INDIRECT("Statistic!R"&amp;COUNTA(Statistic!$A:$A)-ROW()+1&amp;"C"&amp;COLUMN(),FALSE)</f>
        <v>15</v>
      </c>
      <c r="V315">
        <f ca="1">INDIRECT("Statistic!R"&amp;COUNTA(Statistic!$A:$A)-ROW()+1&amp;"C"&amp;COLUMN(),FALSE)</f>
        <v>7</v>
      </c>
      <c r="W315">
        <f ca="1">INDIRECT("Statistic!R"&amp;COUNTA(Statistic!$A:$A)-ROW()+1&amp;"C"&amp;COLUMN(),FALSE)</f>
        <v>5</v>
      </c>
    </row>
    <row r="316" spans="1:23" x14ac:dyDescent="0.25">
      <c r="A316" s="9">
        <f ca="1">INDIRECT("Statistic!R"&amp;COUNTA(Statistic!$A:$A)-ROW()+1&amp;"C"&amp;COLUMN(),FALSE)</f>
        <v>40340</v>
      </c>
      <c r="B316" s="10">
        <f ca="1">INDIRECT("Statistic!R"&amp;COUNTA(Statistic!$A:$A)-ROW()+1&amp;"C"&amp;COLUMN(),FALSE)</f>
        <v>1.6363636363636365E-2</v>
      </c>
      <c r="C316" s="10">
        <f ca="1">INDIRECT("Statistic!R"&amp;COUNTA(Statistic!$A:$A)-ROW()+1&amp;"C"&amp;COLUMN(),FALSE)</f>
        <v>7.5324675324675312E-3</v>
      </c>
      <c r="D316" s="10">
        <f ca="1">INDIRECT("Statistic!R"&amp;COUNTA(Statistic!$A:$A)-ROW()+1&amp;"C"&amp;COLUMN(),FALSE)</f>
        <v>9.4155844155844153E-3</v>
      </c>
      <c r="E316" s="10">
        <f ca="1">INDIRECT("Statistic!R"&amp;COUNTA(Statistic!$A:$A)-ROW()+1&amp;"C"&amp;COLUMN(),FALSE)</f>
        <v>1.308080808080808E-2</v>
      </c>
      <c r="F316" s="10">
        <f ca="1">INDIRECT("Statistic!R"&amp;COUNTA(Statistic!$A:$A)-ROW()+1&amp;"C"&amp;COLUMN(),FALSE)</f>
        <v>1.3714285714285715E-2</v>
      </c>
      <c r="G316" s="10">
        <f ca="1">INDIRECT("Statistic!R"&amp;COUNTA(Statistic!$A:$A)-ROW()+1&amp;"C"&amp;COLUMN(),FALSE)</f>
        <v>0.11060606060606061</v>
      </c>
      <c r="H316" s="10">
        <f ca="1">INDIRECT("Statistic!R"&amp;COUNTA(Statistic!$A:$A)-ROW()+1&amp;"C"&amp;COLUMN(),FALSE)</f>
        <v>5.6936553030303025E-2</v>
      </c>
      <c r="I316" s="10">
        <f ca="1">INDIRECT("Statistic!R"&amp;COUNTA(Statistic!$A:$A)-ROW()+1&amp;"C"&amp;COLUMN(),FALSE)</f>
        <v>6.0106782106782101E-2</v>
      </c>
      <c r="J316" s="10">
        <f ca="1">INDIRECT("Statistic!R"&amp;COUNTA(Statistic!$A:$A)-ROW()+1&amp;"C"&amp;COLUMN(),FALSE)</f>
        <v>2.3636363636363636E-2</v>
      </c>
      <c r="K316" s="10">
        <f ca="1">INDIRECT("Statistic!R"&amp;COUNTA(Statistic!$A:$A)-ROW()+1&amp;"C"&amp;COLUMN(),FALSE)</f>
        <v>6.2561094819159335E-4</v>
      </c>
      <c r="L316" s="10">
        <f ca="1">INDIRECT("Statistic!R"&amp;COUNTA(Statistic!$A:$A)-ROW()+1&amp;"C"&amp;COLUMN(),FALSE)</f>
        <v>1.0715394322026927E-2</v>
      </c>
      <c r="M316" s="10">
        <f ca="1">INDIRECT("Statistic!R"&amp;COUNTA(Statistic!$A:$A)-ROW()+1&amp;"C"&amp;COLUMN(),FALSE)</f>
        <v>0.16754261363636364</v>
      </c>
      <c r="N316" s="10">
        <f ca="1">INDIRECT("Statistic!R"&amp;COUNTA(Statistic!$A:$A)-ROW()+1&amp;"C"&amp;COLUMN(),FALSE)</f>
        <v>0.11814345991561181</v>
      </c>
      <c r="O316" s="10">
        <f ca="1">INDIRECT("Statistic!R"&amp;COUNTA(Statistic!$A:$A)-ROW()+1&amp;"C"&amp;COLUMN(),FALSE)</f>
        <v>0</v>
      </c>
      <c r="P316" s="10">
        <f ca="1">INDIRECT("Statistic!R"&amp;COUNTA(Statistic!$A:$A)-ROW()+1&amp;"C"&amp;COLUMN(),FALSE)</f>
        <v>5.1446109370096603E-2</v>
      </c>
      <c r="Q316">
        <f ca="1">INDIRECT("Statistic!R"&amp;COUNTA(Statistic!$A:$A)-ROW()+1&amp;"C"&amp;COLUMN(),FALSE)</f>
        <v>10</v>
      </c>
      <c r="R316">
        <f ca="1">INDIRECT("Statistic!R"&amp;COUNTA(Statistic!$A:$A)-ROW()+1&amp;"C"&amp;COLUMN(),FALSE)</f>
        <v>35</v>
      </c>
      <c r="S316">
        <f ca="1">INDIRECT("Statistic!R"&amp;COUNTA(Statistic!$A:$A)-ROW()+1&amp;"C"&amp;COLUMN(),FALSE)</f>
        <v>30</v>
      </c>
      <c r="T316">
        <f ca="1">INDIRECT("Statistic!R"&amp;COUNTA(Statistic!$A:$A)-ROW()+1&amp;"C"&amp;COLUMN(),FALSE)</f>
        <v>18</v>
      </c>
      <c r="U316">
        <f ca="1">INDIRECT("Statistic!R"&amp;COUNTA(Statistic!$A:$A)-ROW()+1&amp;"C"&amp;COLUMN(),FALSE)</f>
        <v>16</v>
      </c>
      <c r="V316">
        <f ca="1">INDIRECT("Statistic!R"&amp;COUNTA(Statistic!$A:$A)-ROW()+1&amp;"C"&amp;COLUMN(),FALSE)</f>
        <v>2</v>
      </c>
      <c r="W316">
        <f ca="1">INDIRECT("Statistic!R"&amp;COUNTA(Statistic!$A:$A)-ROW()+1&amp;"C"&amp;COLUMN(),FALSE)</f>
        <v>5</v>
      </c>
    </row>
    <row r="317" spans="1:23" x14ac:dyDescent="0.25">
      <c r="A317" s="9">
        <f ca="1">INDIRECT("Statistic!R"&amp;COUNTA(Statistic!$A:$A)-ROW()+1&amp;"C"&amp;COLUMN(),FALSE)</f>
        <v>40347</v>
      </c>
      <c r="B317" s="10">
        <f ca="1">INDIRECT("Statistic!R"&amp;COUNTA(Statistic!$A:$A)-ROW()+1&amp;"C"&amp;COLUMN(),FALSE)</f>
        <v>6.2660848159337582E-4</v>
      </c>
      <c r="C317" s="10">
        <f ca="1">INDIRECT("Statistic!R"&amp;COUNTA(Statistic!$A:$A)-ROW()+1&amp;"C"&amp;COLUMN(),FALSE)</f>
        <v>2.0493454179254782E-2</v>
      </c>
      <c r="D317" s="10">
        <f ca="1">INDIRECT("Statistic!R"&amp;COUNTA(Statistic!$A:$A)-ROW()+1&amp;"C"&amp;COLUMN(),FALSE)</f>
        <v>6.8680765357502513E-3</v>
      </c>
      <c r="E317" s="10">
        <f ca="1">INDIRECT("Statistic!R"&amp;COUNTA(Statistic!$A:$A)-ROW()+1&amp;"C"&amp;COLUMN(),FALSE)</f>
        <v>3.1373460376481529E-3</v>
      </c>
      <c r="F317" s="10">
        <f ca="1">INDIRECT("Statistic!R"&amp;COUNTA(Statistic!$A:$A)-ROW()+1&amp;"C"&amp;COLUMN(),FALSE)</f>
        <v>4.976008530300338E-3</v>
      </c>
      <c r="G317" s="10">
        <f ca="1">INDIRECT("Statistic!R"&amp;COUNTA(Statistic!$A:$A)-ROW()+1&amp;"C"&amp;COLUMN(),FALSE)</f>
        <v>2.2969002193436245E-2</v>
      </c>
      <c r="H317" s="10">
        <f ca="1">INDIRECT("Statistic!R"&amp;COUNTA(Statistic!$A:$A)-ROW()+1&amp;"C"&amp;COLUMN(),FALSE)</f>
        <v>3.9898335970843524E-2</v>
      </c>
      <c r="I317" s="10">
        <f ca="1">INDIRECT("Statistic!R"&amp;COUNTA(Statistic!$A:$A)-ROW()+1&amp;"C"&amp;COLUMN(),FALSE)</f>
        <v>3.6101493764546896E-2</v>
      </c>
      <c r="J317" s="10">
        <f ca="1">INDIRECT("Statistic!R"&amp;COUNTA(Statistic!$A:$A)-ROW()+1&amp;"C"&amp;COLUMN(),FALSE)</f>
        <v>2.3564954682779457E-2</v>
      </c>
      <c r="K317" s="10">
        <f ca="1">INDIRECT("Statistic!R"&amp;COUNTA(Statistic!$A:$A)-ROW()+1&amp;"C"&amp;COLUMN(),FALSE)</f>
        <v>6.2660848159337582E-4</v>
      </c>
      <c r="L317" s="10">
        <f ca="1">INDIRECT("Statistic!R"&amp;COUNTA(Statistic!$A:$A)-ROW()+1&amp;"C"&amp;COLUMN(),FALSE)</f>
        <v>1.0541912146168685E-2</v>
      </c>
      <c r="M317" s="10">
        <f ca="1">INDIRECT("Statistic!R"&amp;COUNTA(Statistic!$A:$A)-ROW()+1&amp;"C"&amp;COLUMN(),FALSE)</f>
        <v>6.2867338164279765E-2</v>
      </c>
      <c r="N317" s="10">
        <f ca="1">INDIRECT("Statistic!R"&amp;COUNTA(Statistic!$A:$A)-ROW()+1&amp;"C"&amp;COLUMN(),FALSE)</f>
        <v>0.11778653103369154</v>
      </c>
      <c r="O317" s="10">
        <f ca="1">INDIRECT("Statistic!R"&amp;COUNTA(Statistic!$A:$A)-ROW()+1&amp;"C"&amp;COLUMN(),FALSE)</f>
        <v>0</v>
      </c>
      <c r="P317" s="10">
        <f ca="1">INDIRECT("Statistic!R"&amp;COUNTA(Statistic!$A:$A)-ROW()+1&amp;"C"&amp;COLUMN(),FALSE)</f>
        <v>4.7838004322932559E-2</v>
      </c>
      <c r="Q317">
        <f ca="1">INDIRECT("Statistic!R"&amp;COUNTA(Statistic!$A:$A)-ROW()+1&amp;"C"&amp;COLUMN(),FALSE)</f>
        <v>50</v>
      </c>
      <c r="R317">
        <f ca="1">INDIRECT("Statistic!R"&amp;COUNTA(Statistic!$A:$A)-ROW()+1&amp;"C"&amp;COLUMN(),FALSE)</f>
        <v>2</v>
      </c>
      <c r="S317">
        <f ca="1">INDIRECT("Statistic!R"&amp;COUNTA(Statistic!$A:$A)-ROW()+1&amp;"C"&amp;COLUMN(),FALSE)</f>
        <v>34</v>
      </c>
      <c r="T317">
        <f ca="1">INDIRECT("Statistic!R"&amp;COUNTA(Statistic!$A:$A)-ROW()+1&amp;"C"&amp;COLUMN(),FALSE)</f>
        <v>43</v>
      </c>
      <c r="U317">
        <f ca="1">INDIRECT("Statistic!R"&amp;COUNTA(Statistic!$A:$A)-ROW()+1&amp;"C"&amp;COLUMN(),FALSE)</f>
        <v>40</v>
      </c>
      <c r="V317">
        <f ca="1">INDIRECT("Statistic!R"&amp;COUNTA(Statistic!$A:$A)-ROW()+1&amp;"C"&amp;COLUMN(),FALSE)</f>
        <v>8</v>
      </c>
      <c r="W317">
        <f ca="1">INDIRECT("Statistic!R"&amp;COUNTA(Statistic!$A:$A)-ROW()+1&amp;"C"&amp;COLUMN(),FALSE)</f>
        <v>6</v>
      </c>
    </row>
    <row r="318" spans="1:23" x14ac:dyDescent="0.25">
      <c r="A318" s="9">
        <f ca="1">INDIRECT("Statistic!R"&amp;COUNTA(Statistic!$A:$A)-ROW()+1&amp;"C"&amp;COLUMN(),FALSE)</f>
        <v>40354</v>
      </c>
      <c r="B318" s="10">
        <f ca="1">INDIRECT("Statistic!R"&amp;COUNTA(Statistic!$A:$A)-ROW()+1&amp;"C"&amp;COLUMN(),FALSE)</f>
        <v>1.2413289521723258E-2</v>
      </c>
      <c r="C318" s="10">
        <f ca="1">INDIRECT("Statistic!R"&amp;COUNTA(Statistic!$A:$A)-ROW()+1&amp;"C"&amp;COLUMN(),FALSE)</f>
        <v>1.4251290877796901E-2</v>
      </c>
      <c r="D318" s="10">
        <f ca="1">INDIRECT("Statistic!R"&amp;COUNTA(Statistic!$A:$A)-ROW()+1&amp;"C"&amp;COLUMN(),FALSE)</f>
        <v>1.3072289156626506E-2</v>
      </c>
      <c r="E318" s="10">
        <f ca="1">INDIRECT("Statistic!R"&amp;COUNTA(Statistic!$A:$A)-ROW()+1&amp;"C"&amp;COLUMN(),FALSE)</f>
        <v>6.3587684069611782E-3</v>
      </c>
      <c r="F318" s="10">
        <f ca="1">INDIRECT("Statistic!R"&amp;COUNTA(Statistic!$A:$A)-ROW()+1&amp;"C"&amp;COLUMN(),FALSE)</f>
        <v>3.1092110376991842E-3</v>
      </c>
      <c r="G318" s="10">
        <f ca="1">INDIRECT("Statistic!R"&amp;COUNTA(Statistic!$A:$A)-ROW()+1&amp;"C"&amp;COLUMN(),FALSE)</f>
        <v>8.7105776045357908E-2</v>
      </c>
      <c r="H318" s="10">
        <f ca="1">INDIRECT("Statistic!R"&amp;COUNTA(Statistic!$A:$A)-ROW()+1&amp;"C"&amp;COLUMN(),FALSE)</f>
        <v>5.0440568243121736E-2</v>
      </c>
      <c r="I318" s="10">
        <f ca="1">INDIRECT("Statistic!R"&amp;COUNTA(Statistic!$A:$A)-ROW()+1&amp;"C"&amp;COLUMN(),FALSE)</f>
        <v>4.920484900080703E-2</v>
      </c>
      <c r="J318" s="10">
        <f ca="1">INDIRECT("Statistic!R"&amp;COUNTA(Statistic!$A:$A)-ROW()+1&amp;"C"&amp;COLUMN(),FALSE)</f>
        <v>2.3493975903614458E-2</v>
      </c>
      <c r="K318" s="10">
        <f ca="1">INDIRECT("Statistic!R"&amp;COUNTA(Statistic!$A:$A)-ROW()+1&amp;"C"&amp;COLUMN(),FALSE)</f>
        <v>6.2472110664881745E-4</v>
      </c>
      <c r="L318" s="10">
        <f ca="1">INDIRECT("Statistic!R"&amp;COUNTA(Statistic!$A:$A)-ROW()+1&amp;"C"&amp;COLUMN(),FALSE)</f>
        <v>1.0870479271092191E-2</v>
      </c>
      <c r="M318" s="10">
        <f ca="1">INDIRECT("Statistic!R"&amp;COUNTA(Statistic!$A:$A)-ROW()+1&amp;"C"&amp;COLUMN(),FALSE)</f>
        <v>0.13754634428847964</v>
      </c>
      <c r="N318" s="10">
        <f ca="1">INDIRECT("Statistic!R"&amp;COUNTA(Statistic!$A:$A)-ROW()+1&amp;"C"&amp;COLUMN(),FALSE)</f>
        <v>0.11743175232575873</v>
      </c>
      <c r="O318" s="10">
        <f ca="1">INDIRECT("Statistic!R"&amp;COUNTA(Statistic!$A:$A)-ROW()+1&amp;"C"&amp;COLUMN(),FALSE)</f>
        <v>0</v>
      </c>
      <c r="P318" s="10">
        <f ca="1">INDIRECT("Statistic!R"&amp;COUNTA(Statistic!$A:$A)-ROW()+1&amp;"C"&amp;COLUMN(),FALSE)</f>
        <v>5.0873415889207275E-2</v>
      </c>
      <c r="Q318">
        <f ca="1">INDIRECT("Statistic!R"&amp;COUNTA(Statistic!$A:$A)-ROW()+1&amp;"C"&amp;COLUMN(),FALSE)</f>
        <v>24</v>
      </c>
      <c r="R318">
        <f ca="1">INDIRECT("Statistic!R"&amp;COUNTA(Statistic!$A:$A)-ROW()+1&amp;"C"&amp;COLUMN(),FALSE)</f>
        <v>16</v>
      </c>
      <c r="S318">
        <f ca="1">INDIRECT("Statistic!R"&amp;COUNTA(Statistic!$A:$A)-ROW()+1&amp;"C"&amp;COLUMN(),FALSE)</f>
        <v>21</v>
      </c>
      <c r="T318">
        <f ca="1">INDIRECT("Statistic!R"&amp;COUNTA(Statistic!$A:$A)-ROW()+1&amp;"C"&amp;COLUMN(),FALSE)</f>
        <v>36</v>
      </c>
      <c r="U318">
        <f ca="1">INDIRECT("Statistic!R"&amp;COUNTA(Statistic!$A:$A)-ROW()+1&amp;"C"&amp;COLUMN(),FALSE)</f>
        <v>45</v>
      </c>
      <c r="V318">
        <f ca="1">INDIRECT("Statistic!R"&amp;COUNTA(Statistic!$A:$A)-ROW()+1&amp;"C"&amp;COLUMN(),FALSE)</f>
        <v>4</v>
      </c>
      <c r="W318">
        <f ca="1">INDIRECT("Statistic!R"&amp;COUNTA(Statistic!$A:$A)-ROW()+1&amp;"C"&amp;COLUMN(),FALSE)</f>
        <v>6</v>
      </c>
    </row>
    <row r="319" spans="1:23" x14ac:dyDescent="0.25">
      <c r="A319" s="9">
        <f ca="1">INDIRECT("Statistic!R"&amp;COUNTA(Statistic!$A:$A)-ROW()+1&amp;"C"&amp;COLUMN(),FALSE)</f>
        <v>40361</v>
      </c>
      <c r="B319" s="10">
        <f ca="1">INDIRECT("Statistic!R"&amp;COUNTA(Statistic!$A:$A)-ROW()+1&amp;"C"&amp;COLUMN(),FALSE)</f>
        <v>1.9096019096019094E-2</v>
      </c>
      <c r="C319" s="10">
        <f ca="1">INDIRECT("Statistic!R"&amp;COUNTA(Statistic!$A:$A)-ROW()+1&amp;"C"&amp;COLUMN(),FALSE)</f>
        <v>1.5615615615615615E-2</v>
      </c>
      <c r="D319" s="10">
        <f ca="1">INDIRECT("Statistic!R"&amp;COUNTA(Statistic!$A:$A)-ROW()+1&amp;"C"&amp;COLUMN(),FALSE)</f>
        <v>6.7851635419202989E-3</v>
      </c>
      <c r="E319" s="10">
        <f ca="1">INDIRECT("Statistic!R"&amp;COUNTA(Statistic!$A:$A)-ROW()+1&amp;"C"&amp;COLUMN(),FALSE)</f>
        <v>1.7997997997997998E-2</v>
      </c>
      <c r="F319" s="10">
        <f ca="1">INDIRECT("Statistic!R"&amp;COUNTA(Statistic!$A:$A)-ROW()+1&amp;"C"&amp;COLUMN(),FALSE)</f>
        <v>8.1627081627081641E-3</v>
      </c>
      <c r="G319" s="10">
        <f ca="1">INDIRECT("Statistic!R"&amp;COUNTA(Statistic!$A:$A)-ROW()+1&amp;"C"&amp;COLUMN(),FALSE)</f>
        <v>3.9566593620647676E-2</v>
      </c>
      <c r="H319" s="10">
        <f ca="1">INDIRECT("Statistic!R"&amp;COUNTA(Statistic!$A:$A)-ROW()+1&amp;"C"&amp;COLUMN(),FALSE)</f>
        <v>2.7418723070896985E-2</v>
      </c>
      <c r="I319" s="10">
        <f ca="1">INDIRECT("Statistic!R"&amp;COUNTA(Statistic!$A:$A)-ROW()+1&amp;"C"&amp;COLUMN(),FALSE)</f>
        <v>6.765750441426116E-2</v>
      </c>
      <c r="J319" s="10">
        <f ca="1">INDIRECT("Statistic!R"&amp;COUNTA(Statistic!$A:$A)-ROW()+1&amp;"C"&amp;COLUMN(),FALSE)</f>
        <v>2.3423423423423424E-2</v>
      </c>
      <c r="K319" s="10">
        <f ca="1">INDIRECT("Statistic!R"&amp;COUNTA(Statistic!$A:$A)-ROW()+1&amp;"C"&amp;COLUMN(),FALSE)</f>
        <v>6.3221115852694801E-4</v>
      </c>
      <c r="L319" s="10">
        <f ca="1">INDIRECT("Statistic!R"&amp;COUNTA(Statistic!$A:$A)-ROW()+1&amp;"C"&amp;COLUMN(),FALSE)</f>
        <v>1.1008002407596404E-2</v>
      </c>
      <c r="M319" s="10">
        <f ca="1">INDIRECT("Statistic!R"&amp;COUNTA(Statistic!$A:$A)-ROW()+1&amp;"C"&amp;COLUMN(),FALSE)</f>
        <v>6.6985316691544658E-2</v>
      </c>
      <c r="N319" s="10">
        <f ca="1">INDIRECT("Statistic!R"&amp;COUNTA(Statistic!$A:$A)-ROW()+1&amp;"C"&amp;COLUMN(),FALSE)</f>
        <v>0.11859961227049835</v>
      </c>
      <c r="O319" s="10">
        <f ca="1">INDIRECT("Statistic!R"&amp;COUNTA(Statistic!$A:$A)-ROW()+1&amp;"C"&amp;COLUMN(),FALSE)</f>
        <v>0</v>
      </c>
      <c r="P319" s="10">
        <f ca="1">INDIRECT("Statistic!R"&amp;COUNTA(Statistic!$A:$A)-ROW()+1&amp;"C"&amp;COLUMN(),FALSE)</f>
        <v>4.8557086423392549E-2</v>
      </c>
      <c r="Q319">
        <f ca="1">INDIRECT("Statistic!R"&amp;COUNTA(Statistic!$A:$A)-ROW()+1&amp;"C"&amp;COLUMN(),FALSE)</f>
        <v>3</v>
      </c>
      <c r="R319">
        <f ca="1">INDIRECT("Statistic!R"&amp;COUNTA(Statistic!$A:$A)-ROW()+1&amp;"C"&amp;COLUMN(),FALSE)</f>
        <v>13</v>
      </c>
      <c r="S319">
        <f ca="1">INDIRECT("Statistic!R"&amp;COUNTA(Statistic!$A:$A)-ROW()+1&amp;"C"&amp;COLUMN(),FALSE)</f>
        <v>37</v>
      </c>
      <c r="T319">
        <f ca="1">INDIRECT("Statistic!R"&amp;COUNTA(Statistic!$A:$A)-ROW()+1&amp;"C"&amp;COLUMN(),FALSE)</f>
        <v>7</v>
      </c>
      <c r="U319">
        <f ca="1">INDIRECT("Statistic!R"&amp;COUNTA(Statistic!$A:$A)-ROW()+1&amp;"C"&amp;COLUMN(),FALSE)</f>
        <v>32</v>
      </c>
      <c r="V319">
        <f ca="1">INDIRECT("Statistic!R"&amp;COUNTA(Statistic!$A:$A)-ROW()+1&amp;"C"&amp;COLUMN(),FALSE)</f>
        <v>7</v>
      </c>
      <c r="W319">
        <f ca="1">INDIRECT("Statistic!R"&amp;COUNTA(Statistic!$A:$A)-ROW()+1&amp;"C"&amp;COLUMN(),FALSE)</f>
        <v>8</v>
      </c>
    </row>
    <row r="320" spans="1:23" x14ac:dyDescent="0.25">
      <c r="A320" s="9">
        <f ca="1">INDIRECT("Statistic!R"&amp;COUNTA(Statistic!$A:$A)-ROW()+1&amp;"C"&amp;COLUMN(),FALSE)</f>
        <v>40368</v>
      </c>
      <c r="B320" s="10">
        <f ca="1">INDIRECT("Statistic!R"&amp;COUNTA(Statistic!$A:$A)-ROW()+1&amp;"C"&amp;COLUMN(),FALSE)</f>
        <v>1.2897282358360202E-2</v>
      </c>
      <c r="C320" s="10">
        <f ca="1">INDIRECT("Statistic!R"&amp;COUNTA(Statistic!$A:$A)-ROW()+1&amp;"C"&amp;COLUMN(),FALSE)</f>
        <v>6.813958290315919E-3</v>
      </c>
      <c r="D320" s="10">
        <f ca="1">INDIRECT("Statistic!R"&amp;COUNTA(Statistic!$A:$A)-ROW()+1&amp;"C"&amp;COLUMN(),FALSE)</f>
        <v>2.2095808383233533E-2</v>
      </c>
      <c r="E320" s="10">
        <f ca="1">INDIRECT("Statistic!R"&amp;COUNTA(Statistic!$A:$A)-ROW()+1&amp;"C"&amp;COLUMN(),FALSE)</f>
        <v>8.7477219474095293E-3</v>
      </c>
      <c r="F320" s="10">
        <f ca="1">INDIRECT("Statistic!R"&amp;COUNTA(Statistic!$A:$A)-ROW()+1&amp;"C"&amp;COLUMN(),FALSE)</f>
        <v>1.6040645980765742E-2</v>
      </c>
      <c r="G320" s="10">
        <f ca="1">INDIRECT("Statistic!R"&amp;COUNTA(Statistic!$A:$A)-ROW()+1&amp;"C"&amp;COLUMN(),FALSE)</f>
        <v>0.10302286992280499</v>
      </c>
      <c r="H320" s="10">
        <f ca="1">INDIRECT("Statistic!R"&amp;COUNTA(Statistic!$A:$A)-ROW()+1&amp;"C"&amp;COLUMN(),FALSE)</f>
        <v>3.3418457203240576E-2</v>
      </c>
      <c r="I320" s="10">
        <f ca="1">INDIRECT("Statistic!R"&amp;COUNTA(Statistic!$A:$A)-ROW()+1&amp;"C"&amp;COLUMN(),FALSE)</f>
        <v>6.6595416960084919E-2</v>
      </c>
      <c r="J320" s="10">
        <f ca="1">INDIRECT("Statistic!R"&amp;COUNTA(Statistic!$A:$A)-ROW()+1&amp;"C"&amp;COLUMN(),FALSE)</f>
        <v>2.3353293413173652E-2</v>
      </c>
      <c r="K320" s="10">
        <f ca="1">INDIRECT("Statistic!R"&amp;COUNTA(Statistic!$A:$A)-ROW()+1&amp;"C"&amp;COLUMN(),FALSE)</f>
        <v>1.2661424139672462E-3</v>
      </c>
      <c r="L320" s="10">
        <f ca="1">INDIRECT("Statistic!R"&amp;COUNTA(Statistic!$A:$A)-ROW()+1&amp;"C"&amp;COLUMN(),FALSE)</f>
        <v>1.0811626019448562E-2</v>
      </c>
      <c r="M320" s="10">
        <f ca="1">INDIRECT("Statistic!R"&amp;COUNTA(Statistic!$A:$A)-ROW()+1&amp;"C"&amp;COLUMN(),FALSE)</f>
        <v>0.13644132712604556</v>
      </c>
      <c r="N320" s="10">
        <f ca="1">INDIRECT("Statistic!R"&amp;COUNTA(Statistic!$A:$A)-ROW()+1&amp;"C"&amp;COLUMN(),FALSE)</f>
        <v>0.11976047904191617</v>
      </c>
      <c r="O320" s="10">
        <f ca="1">INDIRECT("Statistic!R"&amp;COUNTA(Statistic!$A:$A)-ROW()+1&amp;"C"&amp;COLUMN(),FALSE)</f>
        <v>0</v>
      </c>
      <c r="P320" s="10">
        <f ca="1">INDIRECT("Statistic!R"&amp;COUNTA(Statistic!$A:$A)-ROW()+1&amp;"C"&amp;COLUMN(),FALSE)</f>
        <v>5.2335419844840608E-2</v>
      </c>
      <c r="Q320">
        <f ca="1">INDIRECT("Statistic!R"&amp;COUNTA(Statistic!$A:$A)-ROW()+1&amp;"C"&amp;COLUMN(),FALSE)</f>
        <v>23</v>
      </c>
      <c r="R320">
        <f ca="1">INDIRECT("Statistic!R"&amp;COUNTA(Statistic!$A:$A)-ROW()+1&amp;"C"&amp;COLUMN(),FALSE)</f>
        <v>33</v>
      </c>
      <c r="S320">
        <f ca="1">INDIRECT("Statistic!R"&amp;COUNTA(Statistic!$A:$A)-ROW()+1&amp;"C"&amp;COLUMN(),FALSE)</f>
        <v>2</v>
      </c>
      <c r="T320">
        <f ca="1">INDIRECT("Statistic!R"&amp;COUNTA(Statistic!$A:$A)-ROW()+1&amp;"C"&amp;COLUMN(),FALSE)</f>
        <v>29</v>
      </c>
      <c r="U320">
        <f ca="1">INDIRECT("Statistic!R"&amp;COUNTA(Statistic!$A:$A)-ROW()+1&amp;"C"&amp;COLUMN(),FALSE)</f>
        <v>10</v>
      </c>
      <c r="V320">
        <f ca="1">INDIRECT("Statistic!R"&amp;COUNTA(Statistic!$A:$A)-ROW()+1&amp;"C"&amp;COLUMN(),FALSE)</f>
        <v>3</v>
      </c>
      <c r="W320">
        <f ca="1">INDIRECT("Statistic!R"&amp;COUNTA(Statistic!$A:$A)-ROW()+1&amp;"C"&amp;COLUMN(),FALSE)</f>
        <v>7</v>
      </c>
    </row>
    <row r="321" spans="1:23" x14ac:dyDescent="0.25">
      <c r="A321" s="9">
        <f ca="1">INDIRECT("Statistic!R"&amp;COUNTA(Statistic!$A:$A)-ROW()+1&amp;"C"&amp;COLUMN(),FALSE)</f>
        <v>40375</v>
      </c>
      <c r="B321" s="10">
        <f ca="1">INDIRECT("Statistic!R"&amp;COUNTA(Statistic!$A:$A)-ROW()+1&amp;"C"&amp;COLUMN(),FALSE)</f>
        <v>5.5266524520255853E-3</v>
      </c>
      <c r="C321" s="10">
        <f ca="1">INDIRECT("Statistic!R"&amp;COUNTA(Statistic!$A:$A)-ROW()+1&amp;"C"&amp;COLUMN(),FALSE)</f>
        <v>2.4875621890547263E-3</v>
      </c>
      <c r="D321" s="10">
        <f ca="1">INDIRECT("Statistic!R"&amp;COUNTA(Statistic!$A:$A)-ROW()+1&amp;"C"&amp;COLUMN(),FALSE)</f>
        <v>1.539179104477612E-2</v>
      </c>
      <c r="E321" s="10">
        <f ca="1">INDIRECT("Statistic!R"&amp;COUNTA(Statistic!$A:$A)-ROW()+1&amp;"C"&amp;COLUMN(),FALSE)</f>
        <v>1.8689162881245945E-3</v>
      </c>
      <c r="F321" s="10">
        <f ca="1">INDIRECT("Statistic!R"&amp;COUNTA(Statistic!$A:$A)-ROW()+1&amp;"C"&amp;COLUMN(),FALSE)</f>
        <v>3.6874451273046535E-3</v>
      </c>
      <c r="G321" s="10">
        <f ca="1">INDIRECT("Statistic!R"&amp;COUNTA(Statistic!$A:$A)-ROW()+1&amp;"C"&amp;COLUMN(),FALSE)</f>
        <v>9.6796019900497521E-2</v>
      </c>
      <c r="H321" s="10">
        <f ca="1">INDIRECT("Statistic!R"&amp;COUNTA(Statistic!$A:$A)-ROW()+1&amp;"C"&amp;COLUMN(),FALSE)</f>
        <v>4.3901918976545842E-2</v>
      </c>
      <c r="I321" s="10">
        <f ca="1">INDIRECT("Statistic!R"&amp;COUNTA(Statistic!$A:$A)-ROW()+1&amp;"C"&amp;COLUMN(),FALSE)</f>
        <v>2.8962367101285684E-2</v>
      </c>
      <c r="J321" s="10">
        <f ca="1">INDIRECT("Statistic!R"&amp;COUNTA(Statistic!$A:$A)-ROW()+1&amp;"C"&amp;COLUMN(),FALSE)</f>
        <v>2.3283582089552238E-2</v>
      </c>
      <c r="K321" s="10">
        <f ca="1">INDIRECT("Statistic!R"&amp;COUNTA(Statistic!$A:$A)-ROW()+1&amp;"C"&amp;COLUMN(),FALSE)</f>
        <v>1.223152530032763E-3</v>
      </c>
      <c r="L321" s="10">
        <f ca="1">INDIRECT("Statistic!R"&amp;COUNTA(Statistic!$A:$A)-ROW()+1&amp;"C"&amp;COLUMN(),FALSE)</f>
        <v>1.0324176991117918E-2</v>
      </c>
      <c r="M321" s="10">
        <f ca="1">INDIRECT("Statistic!R"&amp;COUNTA(Statistic!$A:$A)-ROW()+1&amp;"C"&amp;COLUMN(),FALSE)</f>
        <v>0.14069793887704335</v>
      </c>
      <c r="N321" s="10">
        <f ca="1">INDIRECT("Statistic!R"&amp;COUNTA(Statistic!$A:$A)-ROW()+1&amp;"C"&amp;COLUMN(),FALSE)</f>
        <v>0.11940298507462686</v>
      </c>
      <c r="O321" s="10">
        <f ca="1">INDIRECT("Statistic!R"&amp;COUNTA(Statistic!$A:$A)-ROW()+1&amp;"C"&amp;COLUMN(),FALSE)</f>
        <v>0</v>
      </c>
      <c r="P321" s="10">
        <f ca="1">INDIRECT("Statistic!R"&amp;COUNTA(Statistic!$A:$A)-ROW()+1&amp;"C"&amp;COLUMN(),FALSE)</f>
        <v>4.8785197281628168E-2</v>
      </c>
      <c r="Q321">
        <f ca="1">INDIRECT("Statistic!R"&amp;COUNTA(Statistic!$A:$A)-ROW()+1&amp;"C"&amp;COLUMN(),FALSE)</f>
        <v>37</v>
      </c>
      <c r="R321">
        <f ca="1">INDIRECT("Statistic!R"&amp;COUNTA(Statistic!$A:$A)-ROW()+1&amp;"C"&amp;COLUMN(),FALSE)</f>
        <v>46</v>
      </c>
      <c r="S321">
        <f ca="1">INDIRECT("Statistic!R"&amp;COUNTA(Statistic!$A:$A)-ROW()+1&amp;"C"&amp;COLUMN(),FALSE)</f>
        <v>11</v>
      </c>
      <c r="T321">
        <f ca="1">INDIRECT("Statistic!R"&amp;COUNTA(Statistic!$A:$A)-ROW()+1&amp;"C"&amp;COLUMN(),FALSE)</f>
        <v>47</v>
      </c>
      <c r="U321">
        <f ca="1">INDIRECT("Statistic!R"&amp;COUNTA(Statistic!$A:$A)-ROW()+1&amp;"C"&amp;COLUMN(),FALSE)</f>
        <v>43</v>
      </c>
      <c r="V321">
        <f ca="1">INDIRECT("Statistic!R"&amp;COUNTA(Statistic!$A:$A)-ROW()+1&amp;"C"&amp;COLUMN(),FALSE)</f>
        <v>3</v>
      </c>
      <c r="W321">
        <f ca="1">INDIRECT("Statistic!R"&amp;COUNTA(Statistic!$A:$A)-ROW()+1&amp;"C"&amp;COLUMN(),FALSE)</f>
        <v>6</v>
      </c>
    </row>
    <row r="322" spans="1:23" x14ac:dyDescent="0.25">
      <c r="A322" s="9">
        <f ca="1">INDIRECT("Statistic!R"&amp;COUNTA(Statistic!$A:$A)-ROW()+1&amp;"C"&amp;COLUMN(),FALSE)</f>
        <v>40382</v>
      </c>
      <c r="B322" s="10">
        <f ca="1">INDIRECT("Statistic!R"&amp;COUNTA(Statistic!$A:$A)-ROW()+1&amp;"C"&amp;COLUMN(),FALSE)</f>
        <v>9.7744360902255641E-3</v>
      </c>
      <c r="C322" s="10">
        <f ca="1">INDIRECT("Statistic!R"&amp;COUNTA(Statistic!$A:$A)-ROW()+1&amp;"C"&amp;COLUMN(),FALSE)</f>
        <v>3.0906593406593405E-3</v>
      </c>
      <c r="D322" s="10">
        <f ca="1">INDIRECT("Statistic!R"&amp;COUNTA(Statistic!$A:$A)-ROW()+1&amp;"C"&amp;COLUMN(),FALSE)</f>
        <v>1.8415178571428572E-2</v>
      </c>
      <c r="E322" s="10">
        <f ca="1">INDIRECT("Statistic!R"&amp;COUNTA(Statistic!$A:$A)-ROW()+1&amp;"C"&amp;COLUMN(),FALSE)</f>
        <v>4.2682926829268296E-3</v>
      </c>
      <c r="F322" s="10">
        <f ca="1">INDIRECT("Statistic!R"&amp;COUNTA(Statistic!$A:$A)-ROW()+1&amp;"C"&amp;COLUMN(),FALSE)</f>
        <v>1.8601190476190475E-3</v>
      </c>
      <c r="G322" s="10">
        <f ca="1">INDIRECT("Statistic!R"&amp;COUNTA(Statistic!$A:$A)-ROW()+1&amp;"C"&amp;COLUMN(),FALSE)</f>
        <v>5.5714994331065755E-2</v>
      </c>
      <c r="H322" s="10">
        <f ca="1">INDIRECT("Statistic!R"&amp;COUNTA(Statistic!$A:$A)-ROW()+1&amp;"C"&amp;COLUMN(),FALSE)</f>
        <v>3.4722222222222224E-2</v>
      </c>
      <c r="I322" s="10">
        <f ca="1">INDIRECT("Statistic!R"&amp;COUNTA(Statistic!$A:$A)-ROW()+1&amp;"C"&amp;COLUMN(),FALSE)</f>
        <v>3.7408685732859361E-2</v>
      </c>
      <c r="J322" s="10">
        <f ca="1">INDIRECT("Statistic!R"&amp;COUNTA(Statistic!$A:$A)-ROW()+1&amp;"C"&amp;COLUMN(),FALSE)</f>
        <v>2.3214285714285715E-2</v>
      </c>
      <c r="K322" s="10">
        <f ca="1">INDIRECT("Statistic!R"&amp;COUNTA(Statistic!$A:$A)-ROW()+1&amp;"C"&amp;COLUMN(),FALSE)</f>
        <v>1.8398268398268399E-3</v>
      </c>
      <c r="L322" s="10">
        <f ca="1">INDIRECT("Statistic!R"&amp;COUNTA(Statistic!$A:$A)-ROW()+1&amp;"C"&amp;COLUMN(),FALSE)</f>
        <v>1.0942708815168787E-2</v>
      </c>
      <c r="M322" s="10">
        <f ca="1">INDIRECT("Statistic!R"&amp;COUNTA(Statistic!$A:$A)-ROW()+1&amp;"C"&amp;COLUMN(),FALSE)</f>
        <v>9.0437216553287986E-2</v>
      </c>
      <c r="N322" s="10">
        <f ca="1">INDIRECT("Statistic!R"&amp;COUNTA(Statistic!$A:$A)-ROW()+1&amp;"C"&amp;COLUMN(),FALSE)</f>
        <v>0.11904761904761904</v>
      </c>
      <c r="O322" s="10">
        <f ca="1">INDIRECT("Statistic!R"&amp;COUNTA(Statistic!$A:$A)-ROW()+1&amp;"C"&amp;COLUMN(),FALSE)</f>
        <v>0</v>
      </c>
      <c r="P322" s="10">
        <f ca="1">INDIRECT("Statistic!R"&amp;COUNTA(Statistic!$A:$A)-ROW()+1&amp;"C"&amp;COLUMN(),FALSE)</f>
        <v>4.775858874312363E-2</v>
      </c>
      <c r="Q322">
        <f ca="1">INDIRECT("Statistic!R"&amp;COUNTA(Statistic!$A:$A)-ROW()+1&amp;"C"&amp;COLUMN(),FALSE)</f>
        <v>25</v>
      </c>
      <c r="R322">
        <f ca="1">INDIRECT("Statistic!R"&amp;COUNTA(Statistic!$A:$A)-ROW()+1&amp;"C"&amp;COLUMN(),FALSE)</f>
        <v>45</v>
      </c>
      <c r="S322">
        <f ca="1">INDIRECT("Statistic!R"&amp;COUNTA(Statistic!$A:$A)-ROW()+1&amp;"C"&amp;COLUMN(),FALSE)</f>
        <v>4</v>
      </c>
      <c r="T322">
        <f ca="1">INDIRECT("Statistic!R"&amp;COUNTA(Statistic!$A:$A)-ROW()+1&amp;"C"&amp;COLUMN(),FALSE)</f>
        <v>43</v>
      </c>
      <c r="U322">
        <f ca="1">INDIRECT("Statistic!R"&amp;COUNTA(Statistic!$A:$A)-ROW()+1&amp;"C"&amp;COLUMN(),FALSE)</f>
        <v>49</v>
      </c>
      <c r="V322">
        <f ca="1">INDIRECT("Statistic!R"&amp;COUNTA(Statistic!$A:$A)-ROW()+1&amp;"C"&amp;COLUMN(),FALSE)</f>
        <v>6</v>
      </c>
      <c r="W322">
        <f ca="1">INDIRECT("Statistic!R"&amp;COUNTA(Statistic!$A:$A)-ROW()+1&amp;"C"&amp;COLUMN(),FALSE)</f>
        <v>7</v>
      </c>
    </row>
    <row r="323" spans="1:23" x14ac:dyDescent="0.25">
      <c r="A323" s="9">
        <f ca="1">INDIRECT("Statistic!R"&amp;COUNTA(Statistic!$A:$A)-ROW()+1&amp;"C"&amp;COLUMN(),FALSE)</f>
        <v>40389</v>
      </c>
      <c r="B323" s="10">
        <f ca="1">INDIRECT("Statistic!R"&amp;COUNTA(Statistic!$A:$A)-ROW()+1&amp;"C"&amp;COLUMN(),FALSE)</f>
        <v>1.5897850912687708E-2</v>
      </c>
      <c r="C323" s="10">
        <f ca="1">INDIRECT("Statistic!R"&amp;COUNTA(Statistic!$A:$A)-ROW()+1&amp;"C"&amp;COLUMN(),FALSE)</f>
        <v>3.0434451799436963E-3</v>
      </c>
      <c r="D323" s="10">
        <f ca="1">INDIRECT("Statistic!R"&amp;COUNTA(Statistic!$A:$A)-ROW()+1&amp;"C"&amp;COLUMN(),FALSE)</f>
        <v>1.9518628420705571E-2</v>
      </c>
      <c r="E323" s="10">
        <f ca="1">INDIRECT("Statistic!R"&amp;COUNTA(Statistic!$A:$A)-ROW()+1&amp;"C"&amp;COLUMN(),FALSE)</f>
        <v>3.748243011088552E-3</v>
      </c>
      <c r="F323" s="10">
        <f ca="1">INDIRECT("Statistic!R"&amp;COUNTA(Statistic!$A:$A)-ROW()+1&amp;"C"&amp;COLUMN(),FALSE)</f>
        <v>4.3204747774480716E-3</v>
      </c>
      <c r="G323" s="10">
        <f ca="1">INDIRECT("Statistic!R"&amp;COUNTA(Statistic!$A:$A)-ROW()+1&amp;"C"&amp;COLUMN(),FALSE)</f>
        <v>7.532526820360648E-2</v>
      </c>
      <c r="H323" s="10">
        <f ca="1">INDIRECT("Statistic!R"&amp;COUNTA(Statistic!$A:$A)-ROW()+1&amp;"C"&amp;COLUMN(),FALSE)</f>
        <v>4.5137292598319889E-2</v>
      </c>
      <c r="I323" s="10">
        <f ca="1">INDIRECT("Statistic!R"&amp;COUNTA(Statistic!$A:$A)-ROW()+1&amp;"C"&amp;COLUMN(),FALSE)</f>
        <v>4.6528642301873598E-2</v>
      </c>
      <c r="J323" s="10">
        <f ca="1">INDIRECT("Statistic!R"&amp;COUNTA(Statistic!$A:$A)-ROW()+1&amp;"C"&amp;COLUMN(),FALSE)</f>
        <v>2.314540059347181E-2</v>
      </c>
      <c r="K323" s="10">
        <f ca="1">INDIRECT("Statistic!R"&amp;COUNTA(Statistic!$A:$A)-ROW()+1&amp;"C"&amp;COLUMN(),FALSE)</f>
        <v>1.2152041825632329E-3</v>
      </c>
      <c r="L323" s="10">
        <f ca="1">INDIRECT("Statistic!R"&amp;COUNTA(Statistic!$A:$A)-ROW()+1&amp;"C"&amp;COLUMN(),FALSE)</f>
        <v>1.1194420191620187E-2</v>
      </c>
      <c r="M323" s="10">
        <f ca="1">INDIRECT("Statistic!R"&amp;COUNTA(Statistic!$A:$A)-ROW()+1&amp;"C"&amp;COLUMN(),FALSE)</f>
        <v>0.12046256080192637</v>
      </c>
      <c r="N323" s="10">
        <f ca="1">INDIRECT("Statistic!R"&amp;COUNTA(Statistic!$A:$A)-ROW()+1&amp;"C"&amp;COLUMN(),FALSE)</f>
        <v>0.11869436201780416</v>
      </c>
      <c r="O323" s="10">
        <f ca="1">INDIRECT("Statistic!R"&amp;COUNTA(Statistic!$A:$A)-ROW()+1&amp;"C"&amp;COLUMN(),FALSE)</f>
        <v>0</v>
      </c>
      <c r="P323" s="10">
        <f ca="1">INDIRECT("Statistic!R"&amp;COUNTA(Statistic!$A:$A)-ROW()+1&amp;"C"&amp;COLUMN(),FALSE)</f>
        <v>4.8246611248344007E-2</v>
      </c>
      <c r="Q323">
        <f ca="1">INDIRECT("Statistic!R"&amp;COUNTA(Statistic!$A:$A)-ROW()+1&amp;"C"&amp;COLUMN(),FALSE)</f>
        <v>13</v>
      </c>
      <c r="R323">
        <f ca="1">INDIRECT("Statistic!R"&amp;COUNTA(Statistic!$A:$A)-ROW()+1&amp;"C"&amp;COLUMN(),FALSE)</f>
        <v>46</v>
      </c>
      <c r="S323">
        <f ca="1">INDIRECT("Statistic!R"&amp;COUNTA(Statistic!$A:$A)-ROW()+1&amp;"C"&amp;COLUMN(),FALSE)</f>
        <v>4</v>
      </c>
      <c r="T323">
        <f ca="1">INDIRECT("Statistic!R"&amp;COUNTA(Statistic!$A:$A)-ROW()+1&amp;"C"&amp;COLUMN(),FALSE)</f>
        <v>43</v>
      </c>
      <c r="U323">
        <f ca="1">INDIRECT("Statistic!R"&amp;COUNTA(Statistic!$A:$A)-ROW()+1&amp;"C"&amp;COLUMN(),FALSE)</f>
        <v>42</v>
      </c>
      <c r="V323">
        <f ca="1">INDIRECT("Statistic!R"&amp;COUNTA(Statistic!$A:$A)-ROW()+1&amp;"C"&amp;COLUMN(),FALSE)</f>
        <v>3</v>
      </c>
      <c r="W323">
        <f ca="1">INDIRECT("Statistic!R"&amp;COUNTA(Statistic!$A:$A)-ROW()+1&amp;"C"&amp;COLUMN(),FALSE)</f>
        <v>6</v>
      </c>
    </row>
    <row r="324" spans="1:23" x14ac:dyDescent="0.25">
      <c r="A324" s="9">
        <f ca="1">INDIRECT("Statistic!R"&amp;COUNTA(Statistic!$A:$A)-ROW()+1&amp;"C"&amp;COLUMN(),FALSE)</f>
        <v>40396</v>
      </c>
      <c r="B324" s="10">
        <f ca="1">INDIRECT("Statistic!R"&amp;COUNTA(Statistic!$A:$A)-ROW()+1&amp;"C"&amp;COLUMN(),FALSE)</f>
        <v>1.2272627657243041E-3</v>
      </c>
      <c r="C324" s="10">
        <f ca="1">INDIRECT("Statistic!R"&amp;COUNTA(Statistic!$A:$A)-ROW()+1&amp;"C"&amp;COLUMN(),FALSE)</f>
        <v>1.6446223459798119E-2</v>
      </c>
      <c r="D324" s="10">
        <f ca="1">INDIRECT("Statistic!R"&amp;COUNTA(Statistic!$A:$A)-ROW()+1&amp;"C"&amp;COLUMN(),FALSE)</f>
        <v>6.2130177514792902E-4</v>
      </c>
      <c r="E324" s="10">
        <f ca="1">INDIRECT("Statistic!R"&amp;COUNTA(Statistic!$A:$A)-ROW()+1&amp;"C"&amp;COLUMN(),FALSE)</f>
        <v>1.033104110027187E-2</v>
      </c>
      <c r="F324" s="10">
        <f ca="1">INDIRECT("Statistic!R"&amp;COUNTA(Statistic!$A:$A)-ROW()+1&amp;"C"&amp;COLUMN(),FALSE)</f>
        <v>1.1005917159763312E-2</v>
      </c>
      <c r="G324" s="10">
        <f ca="1">INDIRECT("Statistic!R"&amp;COUNTA(Statistic!$A:$A)-ROW()+1&amp;"C"&amp;COLUMN(),FALSE)</f>
        <v>7.2115384615384623E-2</v>
      </c>
      <c r="H324" s="10">
        <f ca="1">INDIRECT("Statistic!R"&amp;COUNTA(Statistic!$A:$A)-ROW()+1&amp;"C"&amp;COLUMN(),FALSE)</f>
        <v>0.11834319526627218</v>
      </c>
      <c r="I324" s="10">
        <f ca="1">INDIRECT("Statistic!R"&amp;COUNTA(Statistic!$A:$A)-ROW()+1&amp;"C"&amp;COLUMN(),FALSE)</f>
        <v>3.9631746260705536E-2</v>
      </c>
      <c r="J324" s="10">
        <f ca="1">INDIRECT("Statistic!R"&amp;COUNTA(Statistic!$A:$A)-ROW()+1&amp;"C"&amp;COLUMN(),FALSE)</f>
        <v>2.3076923076923078E-2</v>
      </c>
      <c r="K324" s="10">
        <f ca="1">INDIRECT("Statistic!R"&amp;COUNTA(Statistic!$A:$A)-ROW()+1&amp;"C"&amp;COLUMN(),FALSE)</f>
        <v>6.077083000159924E-4</v>
      </c>
      <c r="L324" s="10">
        <f ca="1">INDIRECT("Statistic!R"&amp;COUNTA(Statistic!$A:$A)-ROW()+1&amp;"C"&amp;COLUMN(),FALSE)</f>
        <v>1.1133272284876896E-2</v>
      </c>
      <c r="M324" s="10">
        <f ca="1">INDIRECT("Statistic!R"&amp;COUNTA(Statistic!$A:$A)-ROW()+1&amp;"C"&amp;COLUMN(),FALSE)</f>
        <v>0.19045857988165682</v>
      </c>
      <c r="N324" s="10">
        <f ca="1">INDIRECT("Statistic!R"&amp;COUNTA(Statistic!$A:$A)-ROW()+1&amp;"C"&amp;COLUMN(),FALSE)</f>
        <v>0.11982248520710059</v>
      </c>
      <c r="O324" s="10">
        <f ca="1">INDIRECT("Statistic!R"&amp;COUNTA(Statistic!$A:$A)-ROW()+1&amp;"C"&amp;COLUMN(),FALSE)</f>
        <v>0</v>
      </c>
      <c r="P324" s="10">
        <f ca="1">INDIRECT("Statistic!R"&amp;COUNTA(Statistic!$A:$A)-ROW()+1&amp;"C"&amp;COLUMN(),FALSE)</f>
        <v>4.9589938556433559E-2</v>
      </c>
      <c r="Q324">
        <f ca="1">INDIRECT("Statistic!R"&amp;COUNTA(Statistic!$A:$A)-ROW()+1&amp;"C"&amp;COLUMN(),FALSE)</f>
        <v>48</v>
      </c>
      <c r="R324">
        <f ca="1">INDIRECT("Statistic!R"&amp;COUNTA(Statistic!$A:$A)-ROW()+1&amp;"C"&amp;COLUMN(),FALSE)</f>
        <v>12</v>
      </c>
      <c r="S324">
        <f ca="1">INDIRECT("Statistic!R"&amp;COUNTA(Statistic!$A:$A)-ROW()+1&amp;"C"&amp;COLUMN(),FALSE)</f>
        <v>49</v>
      </c>
      <c r="T324">
        <f ca="1">INDIRECT("Statistic!R"&amp;COUNTA(Statistic!$A:$A)-ROW()+1&amp;"C"&amp;COLUMN(),FALSE)</f>
        <v>29</v>
      </c>
      <c r="U324">
        <f ca="1">INDIRECT("Statistic!R"&amp;COUNTA(Statistic!$A:$A)-ROW()+1&amp;"C"&amp;COLUMN(),FALSE)</f>
        <v>23</v>
      </c>
      <c r="V324">
        <f ca="1">INDIRECT("Statistic!R"&amp;COUNTA(Statistic!$A:$A)-ROW()+1&amp;"C"&amp;COLUMN(),FALSE)</f>
        <v>4</v>
      </c>
      <c r="W324">
        <f ca="1">INDIRECT("Statistic!R"&amp;COUNTA(Statistic!$A:$A)-ROW()+1&amp;"C"&amp;COLUMN(),FALSE)</f>
        <v>2</v>
      </c>
    </row>
    <row r="325" spans="1:23" x14ac:dyDescent="0.25">
      <c r="A325" s="9">
        <f ca="1">INDIRECT("Statistic!R"&amp;COUNTA(Statistic!$A:$A)-ROW()+1&amp;"C"&amp;COLUMN(),FALSE)</f>
        <v>40403</v>
      </c>
      <c r="B325" s="10">
        <f ca="1">INDIRECT("Statistic!R"&amp;COUNTA(Statistic!$A:$A)-ROW()+1&amp;"C"&amp;COLUMN(),FALSE)</f>
        <v>7.2566371681415925E-3</v>
      </c>
      <c r="C325" s="10">
        <f ca="1">INDIRECT("Statistic!R"&amp;COUNTA(Statistic!$A:$A)-ROW()+1&amp;"C"&amp;COLUMN(),FALSE)</f>
        <v>1.0280235988200589E-2</v>
      </c>
      <c r="D325" s="10">
        <f ca="1">INDIRECT("Statistic!R"&amp;COUNTA(Statistic!$A:$A)-ROW()+1&amp;"C"&amp;COLUMN(),FALSE)</f>
        <v>1.7005032101336109E-2</v>
      </c>
      <c r="E325" s="10">
        <f ca="1">INDIRECT("Statistic!R"&amp;COUNTA(Statistic!$A:$A)-ROW()+1&amp;"C"&amp;COLUMN(),FALSE)</f>
        <v>1.8770377270610154E-2</v>
      </c>
      <c r="F325" s="10">
        <f ca="1">INDIRECT("Statistic!R"&amp;COUNTA(Statistic!$A:$A)-ROW()+1&amp;"C"&amp;COLUMN(),FALSE)</f>
        <v>1.4021632251720748E-2</v>
      </c>
      <c r="G325" s="10">
        <f ca="1">INDIRECT("Statistic!R"&amp;COUNTA(Statistic!$A:$A)-ROW()+1&amp;"C"&amp;COLUMN(),FALSE)</f>
        <v>3.1442746044515954E-2</v>
      </c>
      <c r="H325" s="10">
        <f ca="1">INDIRECT("Statistic!R"&amp;COUNTA(Statistic!$A:$A)-ROW()+1&amp;"C"&amp;COLUMN(),FALSE)</f>
        <v>7.3222325725818979E-2</v>
      </c>
      <c r="I325" s="10">
        <f ca="1">INDIRECT("Statistic!R"&amp;COUNTA(Statistic!$A:$A)-ROW()+1&amp;"C"&amp;COLUMN(),FALSE)</f>
        <v>6.7333914780009191E-2</v>
      </c>
      <c r="J325" s="10">
        <f ca="1">INDIRECT("Statistic!R"&amp;COUNTA(Statistic!$A:$A)-ROW()+1&amp;"C"&amp;COLUMN(),FALSE)</f>
        <v>2.4090462143559491E-2</v>
      </c>
      <c r="K325" s="10">
        <f ca="1">INDIRECT("Statistic!R"&amp;COUNTA(Statistic!$A:$A)-ROW()+1&amp;"C"&amp;COLUMN(),FALSE)</f>
        <v>6.06826801517067E-4</v>
      </c>
      <c r="L325" s="10">
        <f ca="1">INDIRECT("Statistic!R"&amp;COUNTA(Statistic!$A:$A)-ROW()+1&amp;"C"&amp;COLUMN(),FALSE)</f>
        <v>1.1261779449209742E-2</v>
      </c>
      <c r="M325" s="10">
        <f ca="1">INDIRECT("Statistic!R"&amp;COUNTA(Statistic!$A:$A)-ROW()+1&amp;"C"&amp;COLUMN(),FALSE)</f>
        <v>0.10466507177033493</v>
      </c>
      <c r="N325" s="10">
        <f ca="1">INDIRECT("Statistic!R"&amp;COUNTA(Statistic!$A:$A)-ROW()+1&amp;"C"&amp;COLUMN(),FALSE)</f>
        <v>0.11946902654867257</v>
      </c>
      <c r="O325" s="10">
        <f ca="1">INDIRECT("Statistic!R"&amp;COUNTA(Statistic!$A:$A)-ROW()+1&amp;"C"&amp;COLUMN(),FALSE)</f>
        <v>0</v>
      </c>
      <c r="P325" s="10">
        <f ca="1">INDIRECT("Statistic!R"&amp;COUNTA(Statistic!$A:$A)-ROW()+1&amp;"C"&amp;COLUMN(),FALSE)</f>
        <v>4.5827102499157446E-2</v>
      </c>
      <c r="Q325">
        <f ca="1">INDIRECT("Statistic!R"&amp;COUNTA(Statistic!$A:$A)-ROW()+1&amp;"C"&amp;COLUMN(),FALSE)</f>
        <v>37</v>
      </c>
      <c r="R325">
        <f ca="1">INDIRECT("Statistic!R"&amp;COUNTA(Statistic!$A:$A)-ROW()+1&amp;"C"&amp;COLUMN(),FALSE)</f>
        <v>30</v>
      </c>
      <c r="S325">
        <f ca="1">INDIRECT("Statistic!R"&amp;COUNTA(Statistic!$A:$A)-ROW()+1&amp;"C"&amp;COLUMN(),FALSE)</f>
        <v>11</v>
      </c>
      <c r="T325">
        <f ca="1">INDIRECT("Statistic!R"&amp;COUNTA(Statistic!$A:$A)-ROW()+1&amp;"C"&amp;COLUMN(),FALSE)</f>
        <v>4</v>
      </c>
      <c r="U325">
        <f ca="1">INDIRECT("Statistic!R"&amp;COUNTA(Statistic!$A:$A)-ROW()+1&amp;"C"&amp;COLUMN(),FALSE)</f>
        <v>17</v>
      </c>
      <c r="V325">
        <f ca="1">INDIRECT("Statistic!R"&amp;COUNTA(Statistic!$A:$A)-ROW()+1&amp;"C"&amp;COLUMN(),FALSE)</f>
        <v>8</v>
      </c>
      <c r="W325">
        <f ca="1">INDIRECT("Statistic!R"&amp;COUNTA(Statistic!$A:$A)-ROW()+1&amp;"C"&amp;COLUMN(),FALSE)</f>
        <v>4</v>
      </c>
    </row>
    <row r="326" spans="1:23" x14ac:dyDescent="0.25">
      <c r="A326" s="9">
        <f ca="1">INDIRECT("Statistic!R"&amp;COUNTA(Statistic!$A:$A)-ROW()+1&amp;"C"&amp;COLUMN(),FALSE)</f>
        <v>40410</v>
      </c>
      <c r="B326" s="10">
        <f ca="1">INDIRECT("Statistic!R"&amp;COUNTA(Statistic!$A:$A)-ROW()+1&amp;"C"&amp;COLUMN(),FALSE)</f>
        <v>1.8181818181818181E-2</v>
      </c>
      <c r="C326" s="10">
        <f ca="1">INDIRECT("Statistic!R"&amp;COUNTA(Statistic!$A:$A)-ROW()+1&amp;"C"&amp;COLUMN(),FALSE)</f>
        <v>1.3480392156862744E-2</v>
      </c>
      <c r="D326" s="10">
        <f ca="1">INDIRECT("Statistic!R"&amp;COUNTA(Statistic!$A:$A)-ROW()+1&amp;"C"&amp;COLUMN(),FALSE)</f>
        <v>1.0919117647058824E-2</v>
      </c>
      <c r="E326" s="10">
        <f ca="1">INDIRECT("Statistic!R"&amp;COUNTA(Statistic!$A:$A)-ROW()+1&amp;"C"&amp;COLUMN(),FALSE)</f>
        <v>1.1537001897533206E-2</v>
      </c>
      <c r="F326" s="10">
        <f ca="1">INDIRECT("Statistic!R"&amp;COUNTA(Statistic!$A:$A)-ROW()+1&amp;"C"&amp;COLUMN(),FALSE)</f>
        <v>4.8576850094876655E-3</v>
      </c>
      <c r="G326" s="10">
        <f ca="1">INDIRECT("Statistic!R"&amp;COUNTA(Statistic!$A:$A)-ROW()+1&amp;"C"&amp;COLUMN(),FALSE)</f>
        <v>9.5372549019607858E-2</v>
      </c>
      <c r="H326" s="10">
        <f ca="1">INDIRECT("Statistic!R"&amp;COUNTA(Statistic!$A:$A)-ROW()+1&amp;"C"&amp;COLUMN(),FALSE)</f>
        <v>0.11911764705882352</v>
      </c>
      <c r="I326" s="10">
        <f ca="1">INDIRECT("Statistic!R"&amp;COUNTA(Statistic!$A:$A)-ROW()+1&amp;"C"&amp;COLUMN(),FALSE)</f>
        <v>5.8976014892760623E-2</v>
      </c>
      <c r="J326" s="10">
        <f ca="1">INDIRECT("Statistic!R"&amp;COUNTA(Statistic!$A:$A)-ROW()+1&amp;"C"&amp;COLUMN(),FALSE)</f>
        <v>2.4019607843137256E-2</v>
      </c>
      <c r="K326" s="10">
        <f ca="1">INDIRECT("Statistic!R"&amp;COUNTA(Statistic!$A:$A)-ROW()+1&amp;"C"&amp;COLUMN(),FALSE)</f>
        <v>1.2100840336134453E-3</v>
      </c>
      <c r="L326" s="10">
        <f ca="1">INDIRECT("Statistic!R"&amp;COUNTA(Statistic!$A:$A)-ROW()+1&amp;"C"&amp;COLUMN(),FALSE)</f>
        <v>1.0995893096512747E-2</v>
      </c>
      <c r="M326" s="10">
        <f ca="1">INDIRECT("Statistic!R"&amp;COUNTA(Statistic!$A:$A)-ROW()+1&amp;"C"&amp;COLUMN(),FALSE)</f>
        <v>0.21449019607843139</v>
      </c>
      <c r="N326" s="10">
        <f ca="1">INDIRECT("Statistic!R"&amp;COUNTA(Statistic!$A:$A)-ROW()+1&amp;"C"&amp;COLUMN(),FALSE)</f>
        <v>0.11911764705882352</v>
      </c>
      <c r="O326" s="10">
        <f ca="1">INDIRECT("Statistic!R"&amp;COUNTA(Statistic!$A:$A)-ROW()+1&amp;"C"&amp;COLUMN(),FALSE)</f>
        <v>0</v>
      </c>
      <c r="P326" s="10">
        <f ca="1">INDIRECT("Statistic!R"&amp;COUNTA(Statistic!$A:$A)-ROW()+1&amp;"C"&amp;COLUMN(),FALSE)</f>
        <v>4.6686005318316293E-2</v>
      </c>
      <c r="Q326">
        <f ca="1">INDIRECT("Statistic!R"&amp;COUNTA(Statistic!$A:$A)-ROW()+1&amp;"C"&amp;COLUMN(),FALSE)</f>
        <v>6</v>
      </c>
      <c r="R326">
        <f ca="1">INDIRECT("Statistic!R"&amp;COUNTA(Statistic!$A:$A)-ROW()+1&amp;"C"&amp;COLUMN(),FALSE)</f>
        <v>20</v>
      </c>
      <c r="S326">
        <f ca="1">INDIRECT("Statistic!R"&amp;COUNTA(Statistic!$A:$A)-ROW()+1&amp;"C"&amp;COLUMN(),FALSE)</f>
        <v>27</v>
      </c>
      <c r="T326">
        <f ca="1">INDIRECT("Statistic!R"&amp;COUNTA(Statistic!$A:$A)-ROW()+1&amp;"C"&amp;COLUMN(),FALSE)</f>
        <v>24</v>
      </c>
      <c r="U326">
        <f ca="1">INDIRECT("Statistic!R"&amp;COUNTA(Statistic!$A:$A)-ROW()+1&amp;"C"&amp;COLUMN(),FALSE)</f>
        <v>41</v>
      </c>
      <c r="V326">
        <f ca="1">INDIRECT("Statistic!R"&amp;COUNTA(Statistic!$A:$A)-ROW()+1&amp;"C"&amp;COLUMN(),FALSE)</f>
        <v>2</v>
      </c>
      <c r="W326">
        <f ca="1">INDIRECT("Statistic!R"&amp;COUNTA(Statistic!$A:$A)-ROW()+1&amp;"C"&amp;COLUMN(),FALSE)</f>
        <v>1</v>
      </c>
    </row>
    <row r="327" spans="1:23" x14ac:dyDescent="0.25">
      <c r="A327" s="9">
        <f ca="1">INDIRECT("Statistic!R"&amp;COUNTA(Statistic!$A:$A)-ROW()+1&amp;"C"&amp;COLUMN(),FALSE)</f>
        <v>40417</v>
      </c>
      <c r="B327" s="10">
        <f ca="1">INDIRECT("Statistic!R"&amp;COUNTA(Statistic!$A:$A)-ROW()+1&amp;"C"&amp;COLUMN(),FALSE)</f>
        <v>1.5697774711057443E-2</v>
      </c>
      <c r="C327" s="10">
        <f ca="1">INDIRECT("Statistic!R"&amp;COUNTA(Statistic!$A:$A)-ROW()+1&amp;"C"&amp;COLUMN(),FALSE)</f>
        <v>1.7509056408487145E-2</v>
      </c>
      <c r="D327" s="10">
        <f ca="1">INDIRECT("Statistic!R"&amp;COUNTA(Statistic!$A:$A)-ROW()+1&amp;"C"&amp;COLUMN(),FALSE)</f>
        <v>4.2521994134897363E-3</v>
      </c>
      <c r="E327" s="10">
        <f ca="1">INDIRECT("Statistic!R"&amp;COUNTA(Statistic!$A:$A)-ROW()+1&amp;"C"&amp;COLUMN(),FALSE)</f>
        <v>1.5711365857993424E-2</v>
      </c>
      <c r="F327" s="10">
        <f ca="1">INDIRECT("Statistic!R"&amp;COUNTA(Statistic!$A:$A)-ROW()+1&amp;"C"&amp;COLUMN(),FALSE)</f>
        <v>1.2668621700879765E-2</v>
      </c>
      <c r="G327" s="10">
        <f ca="1">INDIRECT("Statistic!R"&amp;COUNTA(Statistic!$A:$A)-ROW()+1&amp;"C"&amp;COLUMN(),FALSE)</f>
        <v>2.3769100169779286E-2</v>
      </c>
      <c r="H327" s="10">
        <f ca="1">INDIRECT("Statistic!R"&amp;COUNTA(Statistic!$A:$A)-ROW()+1&amp;"C"&amp;COLUMN(),FALSE)</f>
        <v>7.2873900293255134E-2</v>
      </c>
      <c r="I327" s="10">
        <f ca="1">INDIRECT("Statistic!R"&amp;COUNTA(Statistic!$A:$A)-ROW()+1&amp;"C"&amp;COLUMN(),FALSE)</f>
        <v>6.5839018091907509E-2</v>
      </c>
      <c r="J327" s="10">
        <f ca="1">INDIRECT("Statistic!R"&amp;COUNTA(Statistic!$A:$A)-ROW()+1&amp;"C"&amp;COLUMN(),FALSE)</f>
        <v>2.5146627565982405E-2</v>
      </c>
      <c r="K327" s="10">
        <f ca="1">INDIRECT("Statistic!R"&amp;COUNTA(Statistic!$A:$A)-ROW()+1&amp;"C"&amp;COLUMN(),FALSE)</f>
        <v>1.811281697429705E-3</v>
      </c>
      <c r="L327" s="10">
        <f ca="1">INDIRECT("Statistic!R"&amp;COUNTA(Statistic!$A:$A)-ROW()+1&amp;"C"&amp;COLUMN(),FALSE)</f>
        <v>1.0946706864923939E-2</v>
      </c>
      <c r="M327" s="10">
        <f ca="1">INDIRECT("Statistic!R"&amp;COUNTA(Statistic!$A:$A)-ROW()+1&amp;"C"&amp;COLUMN(),FALSE)</f>
        <v>9.6643000463034423E-2</v>
      </c>
      <c r="N327" s="10">
        <f ca="1">INDIRECT("Statistic!R"&amp;COUNTA(Statistic!$A:$A)-ROW()+1&amp;"C"&amp;COLUMN(),FALSE)</f>
        <v>9.6429187510781431E-2</v>
      </c>
      <c r="O327" s="10">
        <f ca="1">INDIRECT("Statistic!R"&amp;COUNTA(Statistic!$A:$A)-ROW()+1&amp;"C"&amp;COLUMN(),FALSE)</f>
        <v>0</v>
      </c>
      <c r="P327" s="10">
        <f ca="1">INDIRECT("Statistic!R"&amp;COUNTA(Statistic!$A:$A)-ROW()+1&amp;"C"&amp;COLUMN(),FALSE)</f>
        <v>3.9500289938055565E-2</v>
      </c>
      <c r="Q327">
        <f ca="1">INDIRECT("Statistic!R"&amp;COUNTA(Statistic!$A:$A)-ROW()+1&amp;"C"&amp;COLUMN(),FALSE)</f>
        <v>14</v>
      </c>
      <c r="R327">
        <f ca="1">INDIRECT("Statistic!R"&amp;COUNTA(Statistic!$A:$A)-ROW()+1&amp;"C"&amp;COLUMN(),FALSE)</f>
        <v>8</v>
      </c>
      <c r="S327">
        <f ca="1">INDIRECT("Statistic!R"&amp;COUNTA(Statistic!$A:$A)-ROW()+1&amp;"C"&amp;COLUMN(),FALSE)</f>
        <v>42</v>
      </c>
      <c r="T327">
        <f ca="1">INDIRECT("Statistic!R"&amp;COUNTA(Statistic!$A:$A)-ROW()+1&amp;"C"&amp;COLUMN(),FALSE)</f>
        <v>13</v>
      </c>
      <c r="U327">
        <f ca="1">INDIRECT("Statistic!R"&amp;COUNTA(Statistic!$A:$A)-ROW()+1&amp;"C"&amp;COLUMN(),FALSE)</f>
        <v>21</v>
      </c>
      <c r="V327">
        <f ca="1">INDIRECT("Statistic!R"&amp;COUNTA(Statistic!$A:$A)-ROW()+1&amp;"C"&amp;COLUMN(),FALSE)</f>
        <v>8</v>
      </c>
      <c r="W327">
        <f ca="1">INDIRECT("Statistic!R"&amp;COUNTA(Statistic!$A:$A)-ROW()+1&amp;"C"&amp;COLUMN(),FALSE)</f>
        <v>2</v>
      </c>
    </row>
    <row r="328" spans="1:23" x14ac:dyDescent="0.25">
      <c r="A328" s="9">
        <f ca="1">INDIRECT("Statistic!R"&amp;COUNTA(Statistic!$A:$A)-ROW()+1&amp;"C"&amp;COLUMN(),FALSE)</f>
        <v>40424</v>
      </c>
      <c r="B328" s="10">
        <f ca="1">INDIRECT("Statistic!R"&amp;COUNTA(Statistic!$A:$A)-ROW()+1&amp;"C"&amp;COLUMN(),FALSE)</f>
        <v>1.4963880288957688E-3</v>
      </c>
      <c r="C328" s="10">
        <f ca="1">INDIRECT("Statistic!R"&amp;COUNTA(Statistic!$A:$A)-ROW()+1&amp;"C"&amp;COLUMN(),FALSE)</f>
        <v>1.1481481481481481E-2</v>
      </c>
      <c r="D328" s="10">
        <f ca="1">INDIRECT("Statistic!R"&amp;COUNTA(Statistic!$A:$A)-ROW()+1&amp;"C"&amp;COLUMN(),FALSE)</f>
        <v>1.9849624060150374E-2</v>
      </c>
      <c r="E328" s="10">
        <f ca="1">INDIRECT("Statistic!R"&amp;COUNTA(Statistic!$A:$A)-ROW()+1&amp;"C"&amp;COLUMN(),FALSE)</f>
        <v>4.8292774948122995E-3</v>
      </c>
      <c r="F328" s="10">
        <f ca="1">INDIRECT("Statistic!R"&amp;COUNTA(Statistic!$A:$A)-ROW()+1&amp;"C"&amp;COLUMN(),FALSE)</f>
        <v>4.2072774528914879E-3</v>
      </c>
      <c r="G328" s="10">
        <f ca="1">INDIRECT("Statistic!R"&amp;COUNTA(Statistic!$A:$A)-ROW()+1&amp;"C"&amp;COLUMN(),FALSE)</f>
        <v>5.9379217273954114E-2</v>
      </c>
      <c r="H328" s="10">
        <f ca="1">INDIRECT("Statistic!R"&amp;COUNTA(Statistic!$A:$A)-ROW()+1&amp;"C"&amp;COLUMN(),FALSE)</f>
        <v>7.8561565951916837E-2</v>
      </c>
      <c r="I328" s="10">
        <f ca="1">INDIRECT("Statistic!R"&amp;COUNTA(Statistic!$A:$A)-ROW()+1&amp;"C"&amp;COLUMN(),FALSE)</f>
        <v>4.1864048518231417E-2</v>
      </c>
      <c r="J328" s="10">
        <f ca="1">INDIRECT("Statistic!R"&amp;COUNTA(Statistic!$A:$A)-ROW()+1&amp;"C"&amp;COLUMN(),FALSE)</f>
        <v>2.5073099415204678E-2</v>
      </c>
      <c r="K328" s="10">
        <f ca="1">INDIRECT("Statistic!R"&amp;COUNTA(Statistic!$A:$A)-ROW()+1&amp;"C"&amp;COLUMN(),FALSE)</f>
        <v>1.4963880288957688E-3</v>
      </c>
      <c r="L328" s="10">
        <f ca="1">INDIRECT("Statistic!R"&amp;COUNTA(Statistic!$A:$A)-ROW()+1&amp;"C"&amp;COLUMN(),FALSE)</f>
        <v>1.0631430334403296E-2</v>
      </c>
      <c r="M328" s="10">
        <f ca="1">INDIRECT("Statistic!R"&amp;COUNTA(Statistic!$A:$A)-ROW()+1&amp;"C"&amp;COLUMN(),FALSE)</f>
        <v>0.13794078322587094</v>
      </c>
      <c r="N328" s="10">
        <f ca="1">INDIRECT("Statistic!R"&amp;COUNTA(Statistic!$A:$A)-ROW()+1&amp;"C"&amp;COLUMN(),FALSE)</f>
        <v>0.10354317165462676</v>
      </c>
      <c r="O328" s="10">
        <f ca="1">INDIRECT("Statistic!R"&amp;COUNTA(Statistic!$A:$A)-ROW()+1&amp;"C"&amp;COLUMN(),FALSE)</f>
        <v>0</v>
      </c>
      <c r="P328" s="10">
        <f ca="1">INDIRECT("Statistic!R"&amp;COUNTA(Statistic!$A:$A)-ROW()+1&amp;"C"&amp;COLUMN(),FALSE)</f>
        <v>4.2094534586300518E-2</v>
      </c>
      <c r="Q328">
        <f ca="1">INDIRECT("Statistic!R"&amp;COUNTA(Statistic!$A:$A)-ROW()+1&amp;"C"&amp;COLUMN(),FALSE)</f>
        <v>50</v>
      </c>
      <c r="R328">
        <f ca="1">INDIRECT("Statistic!R"&amp;COUNTA(Statistic!$A:$A)-ROW()+1&amp;"C"&amp;COLUMN(),FALSE)</f>
        <v>21</v>
      </c>
      <c r="S328">
        <f ca="1">INDIRECT("Statistic!R"&amp;COUNTA(Statistic!$A:$A)-ROW()+1&amp;"C"&amp;COLUMN(),FALSE)</f>
        <v>4</v>
      </c>
      <c r="T328">
        <f ca="1">INDIRECT("Statistic!R"&amp;COUNTA(Statistic!$A:$A)-ROW()+1&amp;"C"&amp;COLUMN(),FALSE)</f>
        <v>41</v>
      </c>
      <c r="U328">
        <f ca="1">INDIRECT("Statistic!R"&amp;COUNTA(Statistic!$A:$A)-ROW()+1&amp;"C"&amp;COLUMN(),FALSE)</f>
        <v>43</v>
      </c>
      <c r="V328">
        <f ca="1">INDIRECT("Statistic!R"&amp;COUNTA(Statistic!$A:$A)-ROW()+1&amp;"C"&amp;COLUMN(),FALSE)</f>
        <v>5</v>
      </c>
      <c r="W328">
        <f ca="1">INDIRECT("Statistic!R"&amp;COUNTA(Statistic!$A:$A)-ROW()+1&amp;"C"&amp;COLUMN(),FALSE)</f>
        <v>2</v>
      </c>
    </row>
    <row r="329" spans="1:23" x14ac:dyDescent="0.25">
      <c r="A329" s="9">
        <f ca="1">INDIRECT("Statistic!R"&amp;COUNTA(Statistic!$A:$A)-ROW()+1&amp;"C"&amp;COLUMN(),FALSE)</f>
        <v>40431</v>
      </c>
      <c r="B329" s="10">
        <f ca="1">INDIRECT("Statistic!R"&amp;COUNTA(Statistic!$A:$A)-ROW()+1&amp;"C"&amp;COLUMN(),FALSE)</f>
        <v>1.5047493651838615E-2</v>
      </c>
      <c r="C329" s="10">
        <f ca="1">INDIRECT("Statistic!R"&amp;COUNTA(Statistic!$A:$A)-ROW()+1&amp;"C"&amp;COLUMN(),FALSE)</f>
        <v>9.5686626298871185E-3</v>
      </c>
      <c r="D329" s="10">
        <f ca="1">INDIRECT("Statistic!R"&amp;COUNTA(Statistic!$A:$A)-ROW()+1&amp;"C"&amp;COLUMN(),FALSE)</f>
        <v>1.0813676119798568E-2</v>
      </c>
      <c r="E329" s="10">
        <f ca="1">INDIRECT("Statistic!R"&amp;COUNTA(Statistic!$A:$A)-ROW()+1&amp;"C"&amp;COLUMN(),FALSE)</f>
        <v>1.0834195429323804E-2</v>
      </c>
      <c r="F329" s="10">
        <f ca="1">INDIRECT("Statistic!R"&amp;COUNTA(Statistic!$A:$A)-ROW()+1&amp;"C"&amp;COLUMN(),FALSE)</f>
        <v>1.1414435904231822E-2</v>
      </c>
      <c r="G329" s="10">
        <f ca="1">INDIRECT("Statistic!R"&amp;COUNTA(Statistic!$A:$A)-ROW()+1&amp;"C"&amp;COLUMN(),FALSE)</f>
        <v>4.1346408693347471E-2</v>
      </c>
      <c r="H329" s="10">
        <f ca="1">INDIRECT("Statistic!R"&amp;COUNTA(Statistic!$A:$A)-ROW()+1&amp;"C"&amp;COLUMN(),FALSE)</f>
        <v>8.4129008746355691E-2</v>
      </c>
      <c r="I329" s="10">
        <f ca="1">INDIRECT("Statistic!R"&amp;COUNTA(Statistic!$A:$A)-ROW()+1&amp;"C"&amp;COLUMN(),FALSE)</f>
        <v>5.7678463735079927E-2</v>
      </c>
      <c r="J329" s="10">
        <f ca="1">INDIRECT("Statistic!R"&amp;COUNTA(Statistic!$A:$A)-ROW()+1&amp;"C"&amp;COLUMN(),FALSE)</f>
        <v>2.5595238095238095E-2</v>
      </c>
      <c r="K329" s="10">
        <f ca="1">INDIRECT("Statistic!R"&amp;COUNTA(Statistic!$A:$A)-ROW()+1&amp;"C"&amp;COLUMN(),FALSE)</f>
        <v>6.0252672497570462E-4</v>
      </c>
      <c r="L329" s="10">
        <f ca="1">INDIRECT("Statistic!R"&amp;COUNTA(Statistic!$A:$A)-ROW()+1&amp;"C"&amp;COLUMN(),FALSE)</f>
        <v>1.0786511880637832E-2</v>
      </c>
      <c r="M329" s="10">
        <f ca="1">INDIRECT("Statistic!R"&amp;COUNTA(Statistic!$A:$A)-ROW()+1&amp;"C"&amp;COLUMN(),FALSE)</f>
        <v>0.12547541743970317</v>
      </c>
      <c r="N329" s="10">
        <f ca="1">INDIRECT("Statistic!R"&amp;COUNTA(Statistic!$A:$A)-ROW()+1&amp;"C"&amp;COLUMN(),FALSE)</f>
        <v>0.10766592351226205</v>
      </c>
      <c r="O329" s="10">
        <f ca="1">INDIRECT("Statistic!R"&amp;COUNTA(Statistic!$A:$A)-ROW()+1&amp;"C"&amp;COLUMN(),FALSE)</f>
        <v>0</v>
      </c>
      <c r="P329" s="10">
        <f ca="1">INDIRECT("Statistic!R"&amp;COUNTA(Statistic!$A:$A)-ROW()+1&amp;"C"&amp;COLUMN(),FALSE)</f>
        <v>4.3438699391673823E-2</v>
      </c>
      <c r="Q329">
        <f ca="1">INDIRECT("Statistic!R"&amp;COUNTA(Statistic!$A:$A)-ROW()+1&amp;"C"&amp;COLUMN(),FALSE)</f>
        <v>13</v>
      </c>
      <c r="R329">
        <f ca="1">INDIRECT("Statistic!R"&amp;COUNTA(Statistic!$A:$A)-ROW()+1&amp;"C"&amp;COLUMN(),FALSE)</f>
        <v>29</v>
      </c>
      <c r="S329">
        <f ca="1">INDIRECT("Statistic!R"&amp;COUNTA(Statistic!$A:$A)-ROW()+1&amp;"C"&amp;COLUMN(),FALSE)</f>
        <v>26</v>
      </c>
      <c r="T329">
        <f ca="1">INDIRECT("Statistic!R"&amp;COUNTA(Statistic!$A:$A)-ROW()+1&amp;"C"&amp;COLUMN(),FALSE)</f>
        <v>25</v>
      </c>
      <c r="U329">
        <f ca="1">INDIRECT("Statistic!R"&amp;COUNTA(Statistic!$A:$A)-ROW()+1&amp;"C"&amp;COLUMN(),FALSE)</f>
        <v>23</v>
      </c>
      <c r="V329">
        <f ca="1">INDIRECT("Statistic!R"&amp;COUNTA(Statistic!$A:$A)-ROW()+1&amp;"C"&amp;COLUMN(),FALSE)</f>
        <v>6</v>
      </c>
      <c r="W329">
        <f ca="1">INDIRECT("Statistic!R"&amp;COUNTA(Statistic!$A:$A)-ROW()+1&amp;"C"&amp;COLUMN(),FALSE)</f>
        <v>2</v>
      </c>
    </row>
    <row r="330" spans="1:23" x14ac:dyDescent="0.25">
      <c r="A330" s="9">
        <f ca="1">INDIRECT("Statistic!R"&amp;COUNTA(Statistic!$A:$A)-ROW()+1&amp;"C"&amp;COLUMN(),FALSE)</f>
        <v>40438</v>
      </c>
      <c r="B330" s="10">
        <f ca="1">INDIRECT("Statistic!R"&amp;COUNTA(Statistic!$A:$A)-ROW()+1&amp;"C"&amp;COLUMN(),FALSE)</f>
        <v>5.9956395348837214E-4</v>
      </c>
      <c r="C330" s="10">
        <f ca="1">INDIRECT("Statistic!R"&amp;COUNTA(Statistic!$A:$A)-ROW()+1&amp;"C"&amp;COLUMN(),FALSE)</f>
        <v>4.8372093023255815E-3</v>
      </c>
      <c r="D330" s="10">
        <f ca="1">INDIRECT("Statistic!R"&amp;COUNTA(Statistic!$A:$A)-ROW()+1&amp;"C"&amp;COLUMN(),FALSE)</f>
        <v>9.5471236230110154E-3</v>
      </c>
      <c r="E330" s="10">
        <f ca="1">INDIRECT("Statistic!R"&amp;COUNTA(Statistic!$A:$A)-ROW()+1&amp;"C"&amp;COLUMN(),FALSE)</f>
        <v>1.3145994832041345E-2</v>
      </c>
      <c r="F330" s="10">
        <f ca="1">INDIRECT("Statistic!R"&amp;COUNTA(Statistic!$A:$A)-ROW()+1&amp;"C"&amp;COLUMN(),FALSE)</f>
        <v>2.5520833333333336E-2</v>
      </c>
      <c r="G330" s="10">
        <f ca="1">INDIRECT("Statistic!R"&amp;COUNTA(Statistic!$A:$A)-ROW()+1&amp;"C"&amp;COLUMN(),FALSE)</f>
        <v>2.5026088252832437E-2</v>
      </c>
      <c r="H330" s="10">
        <f ca="1">INDIRECT("Statistic!R"&amp;COUNTA(Statistic!$A:$A)-ROW()+1&amp;"C"&amp;COLUMN(),FALSE)</f>
        <v>0.11323529411764706</v>
      </c>
      <c r="I330" s="10">
        <f ca="1">INDIRECT("Statistic!R"&amp;COUNTA(Statistic!$A:$A)-ROW()+1&amp;"C"&amp;COLUMN(),FALSE)</f>
        <v>5.3650725044199654E-2</v>
      </c>
      <c r="J330" s="10">
        <f ca="1">INDIRECT("Statistic!R"&amp;COUNTA(Statistic!$A:$A)-ROW()+1&amp;"C"&amp;COLUMN(),FALSE)</f>
        <v>2.5520833333333336E-2</v>
      </c>
      <c r="K330" s="10">
        <f ca="1">INDIRECT("Statistic!R"&amp;COUNTA(Statistic!$A:$A)-ROW()+1&amp;"C"&amp;COLUMN(),FALSE)</f>
        <v>5.9956395348837214E-4</v>
      </c>
      <c r="L330" s="10">
        <f ca="1">INDIRECT("Statistic!R"&amp;COUNTA(Statistic!$A:$A)-ROW()+1&amp;"C"&amp;COLUMN(),FALSE)</f>
        <v>1.0754069988428776E-2</v>
      </c>
      <c r="M330" s="10">
        <f ca="1">INDIRECT("Statistic!R"&amp;COUNTA(Statistic!$A:$A)-ROW()+1&amp;"C"&amp;COLUMN(),FALSE)</f>
        <v>0.1382613823704795</v>
      </c>
      <c r="N330" s="10">
        <f ca="1">INDIRECT("Statistic!R"&amp;COUNTA(Statistic!$A:$A)-ROW()+1&amp;"C"&amp;COLUMN(),FALSE)</f>
        <v>0.11323529411764706</v>
      </c>
      <c r="O330" s="10">
        <f ca="1">INDIRECT("Statistic!R"&amp;COUNTA(Statistic!$A:$A)-ROW()+1&amp;"C"&amp;COLUMN(),FALSE)</f>
        <v>0</v>
      </c>
      <c r="P330" s="10">
        <f ca="1">INDIRECT("Statistic!R"&amp;COUNTA(Statistic!$A:$A)-ROW()+1&amp;"C"&amp;COLUMN(),FALSE)</f>
        <v>4.4791183038854848E-2</v>
      </c>
      <c r="Q330">
        <f ca="1">INDIRECT("Statistic!R"&amp;COUNTA(Statistic!$A:$A)-ROW()+1&amp;"C"&amp;COLUMN(),FALSE)</f>
        <v>50</v>
      </c>
      <c r="R330">
        <f ca="1">INDIRECT("Statistic!R"&amp;COUNTA(Statistic!$A:$A)-ROW()+1&amp;"C"&amp;COLUMN(),FALSE)</f>
        <v>40</v>
      </c>
      <c r="S330">
        <f ca="1">INDIRECT("Statistic!R"&amp;COUNTA(Statistic!$A:$A)-ROW()+1&amp;"C"&amp;COLUMN(),FALSE)</f>
        <v>29</v>
      </c>
      <c r="T330">
        <f ca="1">INDIRECT("Statistic!R"&amp;COUNTA(Statistic!$A:$A)-ROW()+1&amp;"C"&amp;COLUMN(),FALSE)</f>
        <v>20</v>
      </c>
      <c r="U330">
        <f ca="1">INDIRECT("Statistic!R"&amp;COUNTA(Statistic!$A:$A)-ROW()+1&amp;"C"&amp;COLUMN(),FALSE)</f>
        <v>1</v>
      </c>
      <c r="V330">
        <f ca="1">INDIRECT("Statistic!R"&amp;COUNTA(Statistic!$A:$A)-ROW()+1&amp;"C"&amp;COLUMN(),FALSE)</f>
        <v>9</v>
      </c>
      <c r="W330">
        <f ca="1">INDIRECT("Statistic!R"&amp;COUNTA(Statistic!$A:$A)-ROW()+1&amp;"C"&amp;COLUMN(),FALSE)</f>
        <v>1</v>
      </c>
    </row>
    <row r="331" spans="1:23" x14ac:dyDescent="0.25">
      <c r="A331" s="9">
        <f ca="1">INDIRECT("Statistic!R"&amp;COUNTA(Statistic!$A:$A)-ROW()+1&amp;"C"&amp;COLUMN(),FALSE)</f>
        <v>40445</v>
      </c>
      <c r="B331" s="10">
        <f ca="1">INDIRECT("Statistic!R"&amp;COUNTA(Statistic!$A:$A)-ROW()+1&amp;"C"&amp;COLUMN(),FALSE)</f>
        <v>8.944099378881987E-3</v>
      </c>
      <c r="C331" s="10">
        <f ca="1">INDIRECT("Statistic!R"&amp;COUNTA(Statistic!$A:$A)-ROW()+1&amp;"C"&amp;COLUMN(),FALSE)</f>
        <v>1.0689289501590668E-2</v>
      </c>
      <c r="D331" s="10">
        <f ca="1">INDIRECT("Statistic!R"&amp;COUNTA(Statistic!$A:$A)-ROW()+1&amp;"C"&amp;COLUMN(),FALSE)</f>
        <v>1.909633418584825E-2</v>
      </c>
      <c r="E331" s="10">
        <f ca="1">INDIRECT("Statistic!R"&amp;COUNTA(Statistic!$A:$A)-ROW()+1&amp;"C"&amp;COLUMN(),FALSE)</f>
        <v>5.3804347826086956E-3</v>
      </c>
      <c r="F331" s="10">
        <f ca="1">INDIRECT("Statistic!R"&amp;COUNTA(Statistic!$A:$A)-ROW()+1&amp;"C"&amp;COLUMN(),FALSE)</f>
        <v>1.391304347826087E-2</v>
      </c>
      <c r="G331" s="10">
        <f ca="1">INDIRECT("Statistic!R"&amp;COUNTA(Statistic!$A:$A)-ROW()+1&amp;"C"&amp;COLUMN(),FALSE)</f>
        <v>2.6417171161254815E-2</v>
      </c>
      <c r="H331" s="10">
        <f ca="1">INDIRECT("Statistic!R"&amp;COUNTA(Statistic!$A:$A)-ROW()+1&amp;"C"&amp;COLUMN(),FALSE)</f>
        <v>6.0257195345988973E-2</v>
      </c>
      <c r="I331" s="10">
        <f ca="1">INDIRECT("Statistic!R"&amp;COUNTA(Statistic!$A:$A)-ROW()+1&amp;"C"&amp;COLUMN(),FALSE)</f>
        <v>5.8023201327190466E-2</v>
      </c>
      <c r="J331" s="10">
        <f ca="1">INDIRECT("Statistic!R"&amp;COUNTA(Statistic!$A:$A)-ROW()+1&amp;"C"&amp;COLUMN(),FALSE)</f>
        <v>2.2608695652173914E-2</v>
      </c>
      <c r="K331" s="10">
        <f ca="1">INDIRECT("Statistic!R"&amp;COUNTA(Statistic!$A:$A)-ROW()+1&amp;"C"&amp;COLUMN(),FALSE)</f>
        <v>1.1945542380324989E-3</v>
      </c>
      <c r="L331" s="10">
        <f ca="1">INDIRECT("Statistic!R"&amp;COUNTA(Statistic!$A:$A)-ROW()+1&amp;"C"&amp;COLUMN(),FALSE)</f>
        <v>1.0846100925011253E-2</v>
      </c>
      <c r="M331" s="10">
        <f ca="1">INDIRECT("Statistic!R"&amp;COUNTA(Statistic!$A:$A)-ROW()+1&amp;"C"&amp;COLUMN(),FALSE)</f>
        <v>8.6674366507243791E-2</v>
      </c>
      <c r="N331" s="10">
        <f ca="1">INDIRECT("Statistic!R"&amp;COUNTA(Statistic!$A:$A)-ROW()+1&amp;"C"&amp;COLUMN(),FALSE)</f>
        <v>8.8085827216262E-2</v>
      </c>
      <c r="O331" s="10">
        <f ca="1">INDIRECT("Statistic!R"&amp;COUNTA(Statistic!$A:$A)-ROW()+1&amp;"C"&amp;COLUMN(),FALSE)</f>
        <v>0</v>
      </c>
      <c r="P331" s="10">
        <f ca="1">INDIRECT("Statistic!R"&amp;COUNTA(Statistic!$A:$A)-ROW()+1&amp;"C"&amp;COLUMN(),FALSE)</f>
        <v>4.344960079689953E-2</v>
      </c>
      <c r="Q331">
        <f ca="1">INDIRECT("Statistic!R"&amp;COUNTA(Statistic!$A:$A)-ROW()+1&amp;"C"&amp;COLUMN(),FALSE)</f>
        <v>30</v>
      </c>
      <c r="R331">
        <f ca="1">INDIRECT("Statistic!R"&amp;COUNTA(Statistic!$A:$A)-ROW()+1&amp;"C"&amp;COLUMN(),FALSE)</f>
        <v>26</v>
      </c>
      <c r="S331">
        <f ca="1">INDIRECT("Statistic!R"&amp;COUNTA(Statistic!$A:$A)-ROW()+1&amp;"C"&amp;COLUMN(),FALSE)</f>
        <v>4</v>
      </c>
      <c r="T331">
        <f ca="1">INDIRECT("Statistic!R"&amp;COUNTA(Statistic!$A:$A)-ROW()+1&amp;"C"&amp;COLUMN(),FALSE)</f>
        <v>40</v>
      </c>
      <c r="U331">
        <f ca="1">INDIRECT("Statistic!R"&amp;COUNTA(Statistic!$A:$A)-ROW()+1&amp;"C"&amp;COLUMN(),FALSE)</f>
        <v>17</v>
      </c>
      <c r="V331">
        <f ca="1">INDIRECT("Statistic!R"&amp;COUNTA(Statistic!$A:$A)-ROW()+1&amp;"C"&amp;COLUMN(),FALSE)</f>
        <v>8</v>
      </c>
      <c r="W331">
        <f ca="1">INDIRECT("Statistic!R"&amp;COUNTA(Statistic!$A:$A)-ROW()+1&amp;"C"&amp;COLUMN(),FALSE)</f>
        <v>4</v>
      </c>
    </row>
    <row r="332" spans="1:23" x14ac:dyDescent="0.25">
      <c r="A332" s="9">
        <f ca="1">INDIRECT("Statistic!R"&amp;COUNTA(Statistic!$A:$A)-ROW()+1&amp;"C"&amp;COLUMN(),FALSE)</f>
        <v>40452</v>
      </c>
      <c r="B332" s="10">
        <f ca="1">INDIRECT("Statistic!R"&amp;COUNTA(Statistic!$A:$A)-ROW()+1&amp;"C"&amp;COLUMN(),FALSE)</f>
        <v>2.9704560051380864E-3</v>
      </c>
      <c r="C332" s="10">
        <f ca="1">INDIRECT("Statistic!R"&amp;COUNTA(Statistic!$A:$A)-ROW()+1&amp;"C"&amp;COLUMN(),FALSE)</f>
        <v>3.5507844756399671E-3</v>
      </c>
      <c r="D332" s="10">
        <f ca="1">INDIRECT("Statistic!R"&amp;COUNTA(Statistic!$A:$A)-ROW()+1&amp;"C"&amp;COLUMN(),FALSE)</f>
        <v>1.0107349298100744E-2</v>
      </c>
      <c r="E332" s="10">
        <f ca="1">INDIRECT("Statistic!R"&amp;COUNTA(Statistic!$A:$A)-ROW()+1&amp;"C"&amp;COLUMN(),FALSE)</f>
        <v>3.0013339261894174E-3</v>
      </c>
      <c r="F332" s="10">
        <f ca="1">INDIRECT("Statistic!R"&amp;COUNTA(Statistic!$A:$A)-ROW()+1&amp;"C"&amp;COLUMN(),FALSE)</f>
        <v>2.4084778420038534E-3</v>
      </c>
      <c r="G332" s="10">
        <f ca="1">INDIRECT("Statistic!R"&amp;COUNTA(Statistic!$A:$A)-ROW()+1&amp;"C"&amp;COLUMN(),FALSE)</f>
        <v>2.7799855491329479E-2</v>
      </c>
      <c r="H332" s="10">
        <f ca="1">INDIRECT("Statistic!R"&amp;COUNTA(Statistic!$A:$A)-ROW()+1&amp;"C"&amp;COLUMN(),FALSE)</f>
        <v>9.8016127881253121E-2</v>
      </c>
      <c r="I332" s="10">
        <f ca="1">INDIRECT("Statistic!R"&amp;COUNTA(Statistic!$A:$A)-ROW()+1&amp;"C"&amp;COLUMN(),FALSE)</f>
        <v>2.2038401547072071E-2</v>
      </c>
      <c r="J332" s="10">
        <f ca="1">INDIRECT("Statistic!R"&amp;COUNTA(Statistic!$A:$A)-ROW()+1&amp;"C"&amp;COLUMN(),FALSE)</f>
        <v>2.2543352601156069E-2</v>
      </c>
      <c r="K332" s="10">
        <f ca="1">INDIRECT("Statistic!R"&amp;COUNTA(Statistic!$A:$A)-ROW()+1&amp;"C"&amp;COLUMN(),FALSE)</f>
        <v>1.7836498761354253E-3</v>
      </c>
      <c r="L332" s="10">
        <f ca="1">INDIRECT("Statistic!R"&amp;COUNTA(Statistic!$A:$A)-ROW()+1&amp;"C"&amp;COLUMN(),FALSE)</f>
        <v>1.0692896733037921E-2</v>
      </c>
      <c r="M332" s="10">
        <f ca="1">INDIRECT("Statistic!R"&amp;COUNTA(Statistic!$A:$A)-ROW()+1&amp;"C"&amp;COLUMN(),FALSE)</f>
        <v>0.1258159833725826</v>
      </c>
      <c r="N332" s="10">
        <f ca="1">INDIRECT("Statistic!R"&amp;COUNTA(Statistic!$A:$A)-ROW()+1&amp;"C"&amp;COLUMN(),FALSE)</f>
        <v>9.8016127881253121E-2</v>
      </c>
      <c r="O332" s="10">
        <f ca="1">INDIRECT("Statistic!R"&amp;COUNTA(Statistic!$A:$A)-ROW()+1&amp;"C"&amp;COLUMN(),FALSE)</f>
        <v>0</v>
      </c>
      <c r="P332" s="10">
        <f ca="1">INDIRECT("Statistic!R"&amp;COUNTA(Statistic!$A:$A)-ROW()+1&amp;"C"&amp;COLUMN(),FALSE)</f>
        <v>4.6367882942826254E-2</v>
      </c>
      <c r="Q332">
        <f ca="1">INDIRECT("Statistic!R"&amp;COUNTA(Statistic!$A:$A)-ROW()+1&amp;"C"&amp;COLUMN(),FALSE)</f>
        <v>47</v>
      </c>
      <c r="R332">
        <f ca="1">INDIRECT("Statistic!R"&amp;COUNTA(Statistic!$A:$A)-ROW()+1&amp;"C"&amp;COLUMN(),FALSE)</f>
        <v>44</v>
      </c>
      <c r="S332">
        <f ca="1">INDIRECT("Statistic!R"&amp;COUNTA(Statistic!$A:$A)-ROW()+1&amp;"C"&amp;COLUMN(),FALSE)</f>
        <v>26</v>
      </c>
      <c r="T332">
        <f ca="1">INDIRECT("Statistic!R"&amp;COUNTA(Statistic!$A:$A)-ROW()+1&amp;"C"&amp;COLUMN(),FALSE)</f>
        <v>45</v>
      </c>
      <c r="U332">
        <f ca="1">INDIRECT("Statistic!R"&amp;COUNTA(Statistic!$A:$A)-ROW()+1&amp;"C"&amp;COLUMN(),FALSE)</f>
        <v>48</v>
      </c>
      <c r="V332">
        <f ca="1">INDIRECT("Statistic!R"&amp;COUNTA(Statistic!$A:$A)-ROW()+1&amp;"C"&amp;COLUMN(),FALSE)</f>
        <v>8</v>
      </c>
      <c r="W332">
        <f ca="1">INDIRECT("Statistic!R"&amp;COUNTA(Statistic!$A:$A)-ROW()+1&amp;"C"&amp;COLUMN(),FALSE)</f>
        <v>1</v>
      </c>
    </row>
    <row r="333" spans="1:23" x14ac:dyDescent="0.25">
      <c r="A333" s="9">
        <f ca="1">INDIRECT("Statistic!R"&amp;COUNTA(Statistic!$A:$A)-ROW()+1&amp;"C"&amp;COLUMN(),FALSE)</f>
        <v>40459</v>
      </c>
      <c r="B333" s="10">
        <f ca="1">INDIRECT("Statistic!R"&amp;COUNTA(Statistic!$A:$A)-ROW()+1&amp;"C"&amp;COLUMN(),FALSE)</f>
        <v>1.5351092992197935E-2</v>
      </c>
      <c r="C333" s="10">
        <f ca="1">INDIRECT("Statistic!R"&amp;COUNTA(Statistic!$A:$A)-ROW()+1&amp;"C"&amp;COLUMN(),FALSE)</f>
        <v>8.3064926258687912E-3</v>
      </c>
      <c r="D333" s="10">
        <f ca="1">INDIRECT("Statistic!R"&amp;COUNTA(Statistic!$A:$A)-ROW()+1&amp;"C"&amp;COLUMN(),FALSE)</f>
        <v>5.3398881166299376E-3</v>
      </c>
      <c r="E333" s="10">
        <f ca="1">INDIRECT("Statistic!R"&amp;COUNTA(Statistic!$A:$A)-ROW()+1&amp;"C"&amp;COLUMN(),FALSE)</f>
        <v>8.9780536466415421E-3</v>
      </c>
      <c r="F333" s="10">
        <f ca="1">INDIRECT("Statistic!R"&amp;COUNTA(Statistic!$A:$A)-ROW()+1&amp;"C"&amp;COLUMN(),FALSE)</f>
        <v>9.5907780979827082E-3</v>
      </c>
      <c r="G333" s="10">
        <f ca="1">INDIRECT("Statistic!R"&amp;COUNTA(Statistic!$A:$A)-ROW()+1&amp;"C"&amp;COLUMN(),FALSE)</f>
        <v>2.3335910592535321E-2</v>
      </c>
      <c r="H333" s="10">
        <f ca="1">INDIRECT("Statistic!R"&amp;COUNTA(Statistic!$A:$A)-ROW()+1&amp;"C"&amp;COLUMN(),FALSE)</f>
        <v>7.8875685918439853E-2</v>
      </c>
      <c r="I333" s="10">
        <f ca="1">INDIRECT("Statistic!R"&amp;COUNTA(Statistic!$A:$A)-ROW()+1&amp;"C"&amp;COLUMN(),FALSE)</f>
        <v>4.7566305479320913E-2</v>
      </c>
      <c r="J333" s="10">
        <f ca="1">INDIRECT("Statistic!R"&amp;COUNTA(Statistic!$A:$A)-ROW()+1&amp;"C"&amp;COLUMN(),FALSE)</f>
        <v>2.2478386167146973E-2</v>
      </c>
      <c r="K333" s="10">
        <f ca="1">INDIRECT("Statistic!R"&amp;COUNTA(Statistic!$A:$A)-ROW()+1&amp;"C"&amp;COLUMN(),FALSE)</f>
        <v>1.7931476144732626E-3</v>
      </c>
      <c r="L333" s="10">
        <f ca="1">INDIRECT("Statistic!R"&amp;COUNTA(Statistic!$A:$A)-ROW()+1&amp;"C"&amp;COLUMN(),FALSE)</f>
        <v>1.1148232047128899E-2</v>
      </c>
      <c r="M333" s="10">
        <f ca="1">INDIRECT("Statistic!R"&amp;COUNTA(Statistic!$A:$A)-ROW()+1&amp;"C"&amp;COLUMN(),FALSE)</f>
        <v>0.10221159651097517</v>
      </c>
      <c r="N333" s="10">
        <f ca="1">INDIRECT("Statistic!R"&amp;COUNTA(Statistic!$A:$A)-ROW()+1&amp;"C"&amp;COLUMN(),FALSE)</f>
        <v>9.7795576181743324E-2</v>
      </c>
      <c r="O333" s="10">
        <f ca="1">INDIRECT("Statistic!R"&amp;COUNTA(Statistic!$A:$A)-ROW()+1&amp;"C"&amp;COLUMN(),FALSE)</f>
        <v>0</v>
      </c>
      <c r="P333" s="10">
        <f ca="1">INDIRECT("Statistic!R"&amp;COUNTA(Statistic!$A:$A)-ROW()+1&amp;"C"&amp;COLUMN(),FALSE)</f>
        <v>4.648051908171754E-2</v>
      </c>
      <c r="Q333">
        <f ca="1">INDIRECT("Statistic!R"&amp;COUNTA(Statistic!$A:$A)-ROW()+1&amp;"C"&amp;COLUMN(),FALSE)</f>
        <v>13</v>
      </c>
      <c r="R333">
        <f ca="1">INDIRECT("Statistic!R"&amp;COUNTA(Statistic!$A:$A)-ROW()+1&amp;"C"&amp;COLUMN(),FALSE)</f>
        <v>35</v>
      </c>
      <c r="S333">
        <f ca="1">INDIRECT("Statistic!R"&amp;COUNTA(Statistic!$A:$A)-ROW()+1&amp;"C"&amp;COLUMN(),FALSE)</f>
        <v>41</v>
      </c>
      <c r="T333">
        <f ca="1">INDIRECT("Statistic!R"&amp;COUNTA(Statistic!$A:$A)-ROW()+1&amp;"C"&amp;COLUMN(),FALSE)</f>
        <v>32</v>
      </c>
      <c r="U333">
        <f ca="1">INDIRECT("Statistic!R"&amp;COUNTA(Statistic!$A:$A)-ROW()+1&amp;"C"&amp;COLUMN(),FALSE)</f>
        <v>30</v>
      </c>
      <c r="V333">
        <f ca="1">INDIRECT("Statistic!R"&amp;COUNTA(Statistic!$A:$A)-ROW()+1&amp;"C"&amp;COLUMN(),FALSE)</f>
        <v>9</v>
      </c>
      <c r="W333">
        <f ca="1">INDIRECT("Statistic!R"&amp;COUNTA(Statistic!$A:$A)-ROW()+1&amp;"C"&amp;COLUMN(),FALSE)</f>
        <v>4</v>
      </c>
    </row>
    <row r="334" spans="1:23" x14ac:dyDescent="0.25">
      <c r="A334" s="9">
        <f ca="1">INDIRECT("Statistic!R"&amp;COUNTA(Statistic!$A:$A)-ROW()+1&amp;"C"&amp;COLUMN(),FALSE)</f>
        <v>40466</v>
      </c>
      <c r="B334" s="10">
        <f ca="1">INDIRECT("Statistic!R"&amp;COUNTA(Statistic!$A:$A)-ROW()+1&amp;"C"&amp;COLUMN(),FALSE)</f>
        <v>1.369047619047619E-2</v>
      </c>
      <c r="C334" s="10">
        <f ca="1">INDIRECT("Statistic!R"&amp;COUNTA(Statistic!$A:$A)-ROW()+1&amp;"C"&amp;COLUMN(),FALSE)</f>
        <v>1.1250435388366424E-2</v>
      </c>
      <c r="D334" s="10">
        <f ca="1">INDIRECT("Statistic!R"&amp;COUNTA(Statistic!$A:$A)-ROW()+1&amp;"C"&amp;COLUMN(),FALSE)</f>
        <v>1.7105263157894738E-2</v>
      </c>
      <c r="E334" s="10">
        <f ca="1">INDIRECT("Statistic!R"&amp;COUNTA(Statistic!$A:$A)-ROW()+1&amp;"C"&amp;COLUMN(),FALSE)</f>
        <v>5.9024541783162477E-3</v>
      </c>
      <c r="F334" s="10">
        <f ca="1">INDIRECT("Statistic!R"&amp;COUNTA(Statistic!$A:$A)-ROW()+1&amp;"C"&amp;COLUMN(),FALSE)</f>
        <v>1.6611049314052651E-2</v>
      </c>
      <c r="G334" s="10">
        <f ca="1">INDIRECT("Statistic!R"&amp;COUNTA(Statistic!$A:$A)-ROW()+1&amp;"C"&amp;COLUMN(),FALSE)</f>
        <v>8.5755813953488372E-2</v>
      </c>
      <c r="H334" s="10">
        <f ca="1">INDIRECT("Statistic!R"&amp;COUNTA(Statistic!$A:$A)-ROW()+1&amp;"C"&amp;COLUMN(),FALSE)</f>
        <v>9.8969995521719659E-2</v>
      </c>
      <c r="I334" s="10">
        <f ca="1">INDIRECT("Statistic!R"&amp;COUNTA(Statistic!$A:$A)-ROW()+1&amp;"C"&amp;COLUMN(),FALSE)</f>
        <v>6.4559678229106257E-2</v>
      </c>
      <c r="J334" s="10">
        <f ca="1">INDIRECT("Statistic!R"&amp;COUNTA(Statistic!$A:$A)-ROW()+1&amp;"C"&amp;COLUMN(),FALSE)</f>
        <v>2.2413793103448276E-2</v>
      </c>
      <c r="K334" s="10">
        <f ca="1">INDIRECT("Statistic!R"&amp;COUNTA(Statistic!$A:$A)-ROW()+1&amp;"C"&amp;COLUMN(),FALSE)</f>
        <v>1.7733990147783252E-3</v>
      </c>
      <c r="L334" s="10">
        <f ca="1">INDIRECT("Statistic!R"&amp;COUNTA(Statistic!$A:$A)-ROW()+1&amp;"C"&amp;COLUMN(),FALSE)</f>
        <v>1.1362164109702215E-2</v>
      </c>
      <c r="M334" s="10">
        <f ca="1">INDIRECT("Statistic!R"&amp;COUNTA(Statistic!$A:$A)-ROW()+1&amp;"C"&amp;COLUMN(),FALSE)</f>
        <v>0.18472580947520803</v>
      </c>
      <c r="N334" s="10">
        <f ca="1">INDIRECT("Statistic!R"&amp;COUNTA(Statistic!$A:$A)-ROW()+1&amp;"C"&amp;COLUMN(),FALSE)</f>
        <v>9.8969995521719659E-2</v>
      </c>
      <c r="O334" s="10">
        <f ca="1">INDIRECT("Statistic!R"&amp;COUNTA(Statistic!$A:$A)-ROW()+1&amp;"C"&amp;COLUMN(),FALSE)</f>
        <v>0</v>
      </c>
      <c r="P334" s="10">
        <f ca="1">INDIRECT("Statistic!R"&amp;COUNTA(Statistic!$A:$A)-ROW()+1&amp;"C"&amp;COLUMN(),FALSE)</f>
        <v>4.7799259728402314E-2</v>
      </c>
      <c r="Q334">
        <f ca="1">INDIRECT("Statistic!R"&amp;COUNTA(Statistic!$A:$A)-ROW()+1&amp;"C"&amp;COLUMN(),FALSE)</f>
        <v>18</v>
      </c>
      <c r="R334">
        <f ca="1">INDIRECT("Statistic!R"&amp;COUNTA(Statistic!$A:$A)-ROW()+1&amp;"C"&amp;COLUMN(),FALSE)</f>
        <v>26</v>
      </c>
      <c r="S334">
        <f ca="1">INDIRECT("Statistic!R"&amp;COUNTA(Statistic!$A:$A)-ROW()+1&amp;"C"&amp;COLUMN(),FALSE)</f>
        <v>10</v>
      </c>
      <c r="T334">
        <f ca="1">INDIRECT("Statistic!R"&amp;COUNTA(Statistic!$A:$A)-ROW()+1&amp;"C"&amp;COLUMN(),FALSE)</f>
        <v>39</v>
      </c>
      <c r="U334">
        <f ca="1">INDIRECT("Statistic!R"&amp;COUNTA(Statistic!$A:$A)-ROW()+1&amp;"C"&amp;COLUMN(),FALSE)</f>
        <v>11</v>
      </c>
      <c r="V334">
        <f ca="1">INDIRECT("Statistic!R"&amp;COUNTA(Statistic!$A:$A)-ROW()+1&amp;"C"&amp;COLUMN(),FALSE)</f>
        <v>3</v>
      </c>
      <c r="W334">
        <f ca="1">INDIRECT("Statistic!R"&amp;COUNTA(Statistic!$A:$A)-ROW()+1&amp;"C"&amp;COLUMN(),FALSE)</f>
        <v>1</v>
      </c>
    </row>
    <row r="335" spans="1:23" x14ac:dyDescent="0.25">
      <c r="A335" s="9">
        <f ca="1">INDIRECT("Statistic!R"&amp;COUNTA(Statistic!$A:$A)-ROW()+1&amp;"C"&amp;COLUMN(),FALSE)</f>
        <v>40473</v>
      </c>
      <c r="B335" s="10">
        <f ca="1">INDIRECT("Statistic!R"&amp;COUNTA(Statistic!$A:$A)-ROW()+1&amp;"C"&amp;COLUMN(),FALSE)</f>
        <v>9.3822882654761106E-3</v>
      </c>
      <c r="C335" s="10">
        <f ca="1">INDIRECT("Statistic!R"&amp;COUNTA(Statistic!$A:$A)-ROW()+1&amp;"C"&amp;COLUMN(),FALSE)</f>
        <v>1.4158098769593799E-2</v>
      </c>
      <c r="D335" s="10">
        <f ca="1">INDIRECT("Statistic!R"&amp;COUNTA(Statistic!$A:$A)-ROW()+1&amp;"C"&amp;COLUMN(),FALSE)</f>
        <v>5.2803929594760534E-3</v>
      </c>
      <c r="E335" s="10">
        <f ca="1">INDIRECT("Statistic!R"&amp;COUNTA(Statistic!$A:$A)-ROW()+1&amp;"C"&amp;COLUMN(),FALSE)</f>
        <v>1.7068070936265778E-2</v>
      </c>
      <c r="F335" s="10">
        <f ca="1">INDIRECT("Statistic!R"&amp;COUNTA(Statistic!$A:$A)-ROW()+1&amp;"C"&amp;COLUMN(),FALSE)</f>
        <v>4.7543245250981636E-3</v>
      </c>
      <c r="G335" s="10">
        <f ca="1">INDIRECT("Statistic!R"&amp;COUNTA(Statistic!$A:$A)-ROW()+1&amp;"C"&amp;COLUMN(),FALSE)</f>
        <v>2.608437901393143E-2</v>
      </c>
      <c r="H335" s="10">
        <f ca="1">INDIRECT("Statistic!R"&amp;COUNTA(Statistic!$A:$A)-ROW()+1&amp;"C"&amp;COLUMN(),FALSE)</f>
        <v>9.1372174466730349E-2</v>
      </c>
      <c r="I335" s="10">
        <f ca="1">INDIRECT("Statistic!R"&amp;COUNTA(Statistic!$A:$A)-ROW()+1&amp;"C"&amp;COLUMN(),FALSE)</f>
        <v>5.0643175455909906E-2</v>
      </c>
      <c r="J335" s="10">
        <f ca="1">INDIRECT("Statistic!R"&amp;COUNTA(Statistic!$A:$A)-ROW()+1&amp;"C"&amp;COLUMN(),FALSE)</f>
        <v>2.2349570200573064E-2</v>
      </c>
      <c r="K335" s="10">
        <f ca="1">INDIRECT("Statistic!R"&amp;COUNTA(Statistic!$A:$A)-ROW()+1&amp;"C"&amp;COLUMN(),FALSE)</f>
        <v>1.1856535915423377E-3</v>
      </c>
      <c r="L335" s="10">
        <f ca="1">INDIRECT("Statistic!R"&amp;COUNTA(Statistic!$A:$A)-ROW()+1&amp;"C"&amp;COLUMN(),FALSE)</f>
        <v>1.1031898520116476E-2</v>
      </c>
      <c r="M335" s="10">
        <f ca="1">INDIRECT("Statistic!R"&amp;COUNTA(Statistic!$A:$A)-ROW()+1&amp;"C"&amp;COLUMN(),FALSE)</f>
        <v>0.11745655348066178</v>
      </c>
      <c r="N335" s="10">
        <f ca="1">INDIRECT("Statistic!R"&amp;COUNTA(Statistic!$A:$A)-ROW()+1&amp;"C"&amp;COLUMN(),FALSE)</f>
        <v>9.1372174466730349E-2</v>
      </c>
      <c r="O335" s="10">
        <f ca="1">INDIRECT("Statistic!R"&amp;COUNTA(Statistic!$A:$A)-ROW()+1&amp;"C"&amp;COLUMN(),FALSE)</f>
        <v>0</v>
      </c>
      <c r="P335" s="10">
        <f ca="1">INDIRECT("Statistic!R"&amp;COUNTA(Statistic!$A:$A)-ROW()+1&amp;"C"&amp;COLUMN(),FALSE)</f>
        <v>4.3072359398913879E-2</v>
      </c>
      <c r="Q335">
        <f ca="1">INDIRECT("Statistic!R"&amp;COUNTA(Statistic!$A:$A)-ROW()+1&amp;"C"&amp;COLUMN(),FALSE)</f>
        <v>31</v>
      </c>
      <c r="R335">
        <f ca="1">INDIRECT("Statistic!R"&amp;COUNTA(Statistic!$A:$A)-ROW()+1&amp;"C"&amp;COLUMN(),FALSE)</f>
        <v>17</v>
      </c>
      <c r="S335">
        <f ca="1">INDIRECT("Statistic!R"&amp;COUNTA(Statistic!$A:$A)-ROW()+1&amp;"C"&amp;COLUMN(),FALSE)</f>
        <v>38</v>
      </c>
      <c r="T335">
        <f ca="1">INDIRECT("Statistic!R"&amp;COUNTA(Statistic!$A:$A)-ROW()+1&amp;"C"&amp;COLUMN(),FALSE)</f>
        <v>10</v>
      </c>
      <c r="U335">
        <f ca="1">INDIRECT("Statistic!R"&amp;COUNTA(Statistic!$A:$A)-ROW()+1&amp;"C"&amp;COLUMN(),FALSE)</f>
        <v>39</v>
      </c>
      <c r="V335">
        <f ca="1">INDIRECT("Statistic!R"&amp;COUNTA(Statistic!$A:$A)-ROW()+1&amp;"C"&amp;COLUMN(),FALSE)</f>
        <v>8</v>
      </c>
      <c r="W335">
        <f ca="1">INDIRECT("Statistic!R"&amp;COUNTA(Statistic!$A:$A)-ROW()+1&amp;"C"&amp;COLUMN(),FALSE)</f>
        <v>1</v>
      </c>
    </row>
    <row r="336" spans="1:23" x14ac:dyDescent="0.25">
      <c r="A336" s="9">
        <f ca="1">INDIRECT("Statistic!R"&amp;COUNTA(Statistic!$A:$A)-ROW()+1&amp;"C"&amp;COLUMN(),FALSE)</f>
        <v>40480</v>
      </c>
      <c r="B336" s="10">
        <f ca="1">INDIRECT("Statistic!R"&amp;COUNTA(Statistic!$A:$A)-ROW()+1&amp;"C"&amp;COLUMN(),FALSE)</f>
        <v>8.8163265306122444E-3</v>
      </c>
      <c r="C336" s="10">
        <f ca="1">INDIRECT("Statistic!R"&amp;COUNTA(Statistic!$A:$A)-ROW()+1&amp;"C"&amp;COLUMN(),FALSE)</f>
        <v>1.7142857142857144E-2</v>
      </c>
      <c r="D336" s="10">
        <f ca="1">INDIRECT("Statistic!R"&amp;COUNTA(Statistic!$A:$A)-ROW()+1&amp;"C"&amp;COLUMN(),FALSE)</f>
        <v>1.4778325123152709E-2</v>
      </c>
      <c r="E336" s="10">
        <f ca="1">INDIRECT("Statistic!R"&amp;COUNTA(Statistic!$A:$A)-ROW()+1&amp;"C"&amp;COLUMN(),FALSE)</f>
        <v>1.1851851851851851E-2</v>
      </c>
      <c r="F336" s="10">
        <f ca="1">INDIRECT("Statistic!R"&amp;COUNTA(Statistic!$A:$A)-ROW()+1&amp;"C"&amp;COLUMN(),FALSE)</f>
        <v>1.2964285714285715E-2</v>
      </c>
      <c r="G336" s="10">
        <f ca="1">INDIRECT("Statistic!R"&amp;COUNTA(Statistic!$A:$A)-ROW()+1&amp;"C"&amp;COLUMN(),FALSE)</f>
        <v>5.9362934362934362E-2</v>
      </c>
      <c r="H336" s="10">
        <f ca="1">INDIRECT("Statistic!R"&amp;COUNTA(Statistic!$A:$A)-ROW()+1&amp;"C"&amp;COLUMN(),FALSE)</f>
        <v>7.3869047619047626E-2</v>
      </c>
      <c r="I336" s="10">
        <f ca="1">INDIRECT("Statistic!R"&amp;COUNTA(Statistic!$A:$A)-ROW()+1&amp;"C"&amp;COLUMN(),FALSE)</f>
        <v>6.5553646362759663E-2</v>
      </c>
      <c r="J336" s="10">
        <f ca="1">INDIRECT("Statistic!R"&amp;COUNTA(Statistic!$A:$A)-ROW()+1&amp;"C"&amp;COLUMN(),FALSE)</f>
        <v>2.2285714285714287E-2</v>
      </c>
      <c r="K336" s="10">
        <f ca="1">INDIRECT("Statistic!R"&amp;COUNTA(Statistic!$A:$A)-ROW()+1&amp;"C"&amp;COLUMN(),FALSE)</f>
        <v>5.8646616541353379E-4</v>
      </c>
      <c r="L336" s="10">
        <f ca="1">INDIRECT("Statistic!R"&amp;COUNTA(Statistic!$A:$A)-ROW()+1&amp;"C"&amp;COLUMN(),FALSE)</f>
        <v>1.1071912618617499E-2</v>
      </c>
      <c r="M336" s="10">
        <f ca="1">INDIRECT("Statistic!R"&amp;COUNTA(Statistic!$A:$A)-ROW()+1&amp;"C"&amp;COLUMN(),FALSE)</f>
        <v>0.133231981981982</v>
      </c>
      <c r="N336" s="10">
        <f ca="1">INDIRECT("Statistic!R"&amp;COUNTA(Statistic!$A:$A)-ROW()+1&amp;"C"&amp;COLUMN(),FALSE)</f>
        <v>8.9893390191897654E-2</v>
      </c>
      <c r="O336" s="10">
        <f ca="1">INDIRECT("Statistic!R"&amp;COUNTA(Statistic!$A:$A)-ROW()+1&amp;"C"&amp;COLUMN(),FALSE)</f>
        <v>0</v>
      </c>
      <c r="P336" s="10">
        <f ca="1">INDIRECT("Statistic!R"&amp;COUNTA(Statistic!$A:$A)-ROW()+1&amp;"C"&amp;COLUMN(),FALSE)</f>
        <v>4.5122289661768407E-2</v>
      </c>
      <c r="Q336">
        <f ca="1">INDIRECT("Statistic!R"&amp;COUNTA(Statistic!$A:$A)-ROW()+1&amp;"C"&amp;COLUMN(),FALSE)</f>
        <v>31</v>
      </c>
      <c r="R336">
        <f ca="1">INDIRECT("Statistic!R"&amp;COUNTA(Statistic!$A:$A)-ROW()+1&amp;"C"&amp;COLUMN(),FALSE)</f>
        <v>9</v>
      </c>
      <c r="S336">
        <f ca="1">INDIRECT("Statistic!R"&amp;COUNTA(Statistic!$A:$A)-ROW()+1&amp;"C"&amp;COLUMN(),FALSE)</f>
        <v>16</v>
      </c>
      <c r="T336">
        <f ca="1">INDIRECT("Statistic!R"&amp;COUNTA(Statistic!$A:$A)-ROW()+1&amp;"C"&amp;COLUMN(),FALSE)</f>
        <v>23</v>
      </c>
      <c r="U336">
        <f ca="1">INDIRECT("Statistic!R"&amp;COUNTA(Statistic!$A:$A)-ROW()+1&amp;"C"&amp;COLUMN(),FALSE)</f>
        <v>21</v>
      </c>
      <c r="V336">
        <f ca="1">INDIRECT("Statistic!R"&amp;COUNTA(Statistic!$A:$A)-ROW()+1&amp;"C"&amp;COLUMN(),FALSE)</f>
        <v>6</v>
      </c>
      <c r="W336">
        <f ca="1">INDIRECT("Statistic!R"&amp;COUNTA(Statistic!$A:$A)-ROW()+1&amp;"C"&amp;COLUMN(),FALSE)</f>
        <v>3</v>
      </c>
    </row>
    <row r="337" spans="1:23" x14ac:dyDescent="0.25">
      <c r="A337" s="9">
        <f ca="1">INDIRECT("Statistic!R"&amp;COUNTA(Statistic!$A:$A)-ROW()+1&amp;"C"&amp;COLUMN(),FALSE)</f>
        <v>40487</v>
      </c>
      <c r="B337" s="10">
        <f ca="1">INDIRECT("Statistic!R"&amp;COUNTA(Statistic!$A:$A)-ROW()+1&amp;"C"&amp;COLUMN(),FALSE)</f>
        <v>1.4017094017094018E-2</v>
      </c>
      <c r="C337" s="10">
        <f ca="1">INDIRECT("Statistic!R"&amp;COUNTA(Statistic!$A:$A)-ROW()+1&amp;"C"&amp;COLUMN(),FALSE)</f>
        <v>1.7057255766933184E-2</v>
      </c>
      <c r="D337" s="10">
        <f ca="1">INDIRECT("Statistic!R"&amp;COUNTA(Statistic!$A:$A)-ROW()+1&amp;"C"&amp;COLUMN(),FALSE)</f>
        <v>1.3590798775983962E-2</v>
      </c>
      <c r="E337" s="10">
        <f ca="1">INDIRECT("Statistic!R"&amp;COUNTA(Statistic!$A:$A)-ROW()+1&amp;"C"&amp;COLUMN(),FALSE)</f>
        <v>6.4577397910731242E-3</v>
      </c>
      <c r="F337" s="10">
        <f ca="1">INDIRECT("Statistic!R"&amp;COUNTA(Statistic!$A:$A)-ROW()+1&amp;"C"&amp;COLUMN(),FALSE)</f>
        <v>1.9187162044304901E-2</v>
      </c>
      <c r="G337" s="10">
        <f ca="1">INDIRECT("Statistic!R"&amp;COUNTA(Statistic!$A:$A)-ROW()+1&amp;"C"&amp;COLUMN(),FALSE)</f>
        <v>8.2426832426832436E-2</v>
      </c>
      <c r="H337" s="10">
        <f ca="1">INDIRECT("Statistic!R"&amp;COUNTA(Statistic!$A:$A)-ROW()+1&amp;"C"&amp;COLUMN(),FALSE)</f>
        <v>4.9023695365158777E-2</v>
      </c>
      <c r="I337" s="10">
        <f ca="1">INDIRECT("Statistic!R"&amp;COUNTA(Statistic!$A:$A)-ROW()+1&amp;"C"&amp;COLUMN(),FALSE)</f>
        <v>7.0310050395389193E-2</v>
      </c>
      <c r="J337" s="10">
        <f ca="1">INDIRECT("Statistic!R"&amp;COUNTA(Statistic!$A:$A)-ROW()+1&amp;"C"&amp;COLUMN(),FALSE)</f>
        <v>2.2222222222222223E-2</v>
      </c>
      <c r="K337" s="10">
        <f ca="1">INDIRECT("Statistic!R"&amp;COUNTA(Statistic!$A:$A)-ROW()+1&amp;"C"&amp;COLUMN(),FALSE)</f>
        <v>5.9015059015059019E-4</v>
      </c>
      <c r="L337" s="10">
        <f ca="1">INDIRECT("Statistic!R"&amp;COUNTA(Statistic!$A:$A)-ROW()+1&amp;"C"&amp;COLUMN(),FALSE)</f>
        <v>1.0776622153624942E-2</v>
      </c>
      <c r="M337" s="10">
        <f ca="1">INDIRECT("Statistic!R"&amp;COUNTA(Statistic!$A:$A)-ROW()+1&amp;"C"&amp;COLUMN(),FALSE)</f>
        <v>0.13145052779199121</v>
      </c>
      <c r="N337" s="10">
        <f ca="1">INDIRECT("Statistic!R"&amp;COUNTA(Statistic!$A:$A)-ROW()+1&amp;"C"&amp;COLUMN(),FALSE)</f>
        <v>9.1083046306926901E-2</v>
      </c>
      <c r="O337" s="10">
        <f ca="1">INDIRECT("Statistic!R"&amp;COUNTA(Statistic!$A:$A)-ROW()+1&amp;"C"&amp;COLUMN(),FALSE)</f>
        <v>0</v>
      </c>
      <c r="P337" s="10">
        <f ca="1">INDIRECT("Statistic!R"&amp;COUNTA(Statistic!$A:$A)-ROW()+1&amp;"C"&amp;COLUMN(),FALSE)</f>
        <v>4.5823509902354016E-2</v>
      </c>
      <c r="Q337">
        <f ca="1">INDIRECT("Statistic!R"&amp;COUNTA(Statistic!$A:$A)-ROW()+1&amp;"C"&amp;COLUMN(),FALSE)</f>
        <v>18</v>
      </c>
      <c r="R337">
        <f ca="1">INDIRECT("Statistic!R"&amp;COUNTA(Statistic!$A:$A)-ROW()+1&amp;"C"&amp;COLUMN(),FALSE)</f>
        <v>9</v>
      </c>
      <c r="S337">
        <f ca="1">INDIRECT("Statistic!R"&amp;COUNTA(Statistic!$A:$A)-ROW()+1&amp;"C"&amp;COLUMN(),FALSE)</f>
        <v>19</v>
      </c>
      <c r="T337">
        <f ca="1">INDIRECT("Statistic!R"&amp;COUNTA(Statistic!$A:$A)-ROW()+1&amp;"C"&amp;COLUMN(),FALSE)</f>
        <v>35</v>
      </c>
      <c r="U337">
        <f ca="1">INDIRECT("Statistic!R"&amp;COUNTA(Statistic!$A:$A)-ROW()+1&amp;"C"&amp;COLUMN(),FALSE)</f>
        <v>7</v>
      </c>
      <c r="V337">
        <f ca="1">INDIRECT("Statistic!R"&amp;COUNTA(Statistic!$A:$A)-ROW()+1&amp;"C"&amp;COLUMN(),FALSE)</f>
        <v>4</v>
      </c>
      <c r="W337">
        <f ca="1">INDIRECT("Statistic!R"&amp;COUNTA(Statistic!$A:$A)-ROW()+1&amp;"C"&amp;COLUMN(),FALSE)</f>
        <v>7</v>
      </c>
    </row>
    <row r="338" spans="1:23" x14ac:dyDescent="0.25">
      <c r="A338" s="9">
        <f ca="1">INDIRECT("Statistic!R"&amp;COUNTA(Statistic!$A:$A)-ROW()+1&amp;"C"&amp;COLUMN(),FALSE)</f>
        <v>40494</v>
      </c>
      <c r="B338" s="10">
        <f ca="1">INDIRECT("Statistic!R"&amp;COUNTA(Statistic!$A:$A)-ROW()+1&amp;"C"&amp;COLUMN(),FALSE)</f>
        <v>2.0423832923832923E-2</v>
      </c>
      <c r="C338" s="10">
        <f ca="1">INDIRECT("Statistic!R"&amp;COUNTA(Statistic!$A:$A)-ROW()+1&amp;"C"&amp;COLUMN(),FALSE)</f>
        <v>2.2130681818181817E-2</v>
      </c>
      <c r="D338" s="10">
        <f ca="1">INDIRECT("Statistic!R"&amp;COUNTA(Statistic!$A:$A)-ROW()+1&amp;"C"&amp;COLUMN(),FALSE)</f>
        <v>1.171875E-3</v>
      </c>
      <c r="E338" s="10">
        <f ca="1">INDIRECT("Statistic!R"&amp;COUNTA(Statistic!$A:$A)-ROW()+1&amp;"C"&amp;COLUMN(),FALSE)</f>
        <v>1.2237762237762238E-2</v>
      </c>
      <c r="F338" s="10">
        <f ca="1">INDIRECT("Statistic!R"&amp;COUNTA(Statistic!$A:$A)-ROW()+1&amp;"C"&amp;COLUMN(),FALSE)</f>
        <v>1.171875E-2</v>
      </c>
      <c r="G338" s="10">
        <f ca="1">INDIRECT("Statistic!R"&amp;COUNTA(Statistic!$A:$A)-ROW()+1&amp;"C"&amp;COLUMN(),FALSE)</f>
        <v>9.0593434343434337E-2</v>
      </c>
      <c r="H338" s="10">
        <f ca="1">INDIRECT("Statistic!R"&amp;COUNTA(Statistic!$A:$A)-ROW()+1&amp;"C"&amp;COLUMN(),FALSE)</f>
        <v>8.7691675794085447E-2</v>
      </c>
      <c r="I338" s="10">
        <f ca="1">INDIRECT("Statistic!R"&amp;COUNTA(Statistic!$A:$A)-ROW()+1&amp;"C"&amp;COLUMN(),FALSE)</f>
        <v>6.7682901979776985E-2</v>
      </c>
      <c r="J338" s="10">
        <f ca="1">INDIRECT("Statistic!R"&amp;COUNTA(Statistic!$A:$A)-ROW()+1&amp;"C"&amp;COLUMN(),FALSE)</f>
        <v>2.215909090909091E-2</v>
      </c>
      <c r="K338" s="10">
        <f ca="1">INDIRECT("Statistic!R"&amp;COUNTA(Statistic!$A:$A)-ROW()+1&amp;"C"&amp;COLUMN(),FALSE)</f>
        <v>1.171875E-3</v>
      </c>
      <c r="L338" s="10">
        <f ca="1">INDIRECT("Statistic!R"&amp;COUNTA(Statistic!$A:$A)-ROW()+1&amp;"C"&amp;COLUMN(),FALSE)</f>
        <v>1.0348175981481175E-2</v>
      </c>
      <c r="M338" s="10">
        <f ca="1">INDIRECT("Statistic!R"&amp;COUNTA(Statistic!$A:$A)-ROW()+1&amp;"C"&amp;COLUMN(),FALSE)</f>
        <v>0.1782851101375198</v>
      </c>
      <c r="N338" s="10">
        <f ca="1">INDIRECT("Statistic!R"&amp;COUNTA(Statistic!$A:$A)-ROW()+1&amp;"C"&amp;COLUMN(),FALSE)</f>
        <v>9.2265943012211665E-2</v>
      </c>
      <c r="O338" s="10">
        <f ca="1">INDIRECT("Statistic!R"&amp;COUNTA(Statistic!$A:$A)-ROW()+1&amp;"C"&amp;COLUMN(),FALSE)</f>
        <v>0</v>
      </c>
      <c r="P338" s="10">
        <f ca="1">INDIRECT("Statistic!R"&amp;COUNTA(Statistic!$A:$A)-ROW()+1&amp;"C"&amp;COLUMN(),FALSE)</f>
        <v>4.6400485009769697E-2</v>
      </c>
      <c r="Q338">
        <f ca="1">INDIRECT("Statistic!R"&amp;COUNTA(Statistic!$A:$A)-ROW()+1&amp;"C"&amp;COLUMN(),FALSE)</f>
        <v>5</v>
      </c>
      <c r="R338">
        <f ca="1">INDIRECT("Statistic!R"&amp;COUNTA(Statistic!$A:$A)-ROW()+1&amp;"C"&amp;COLUMN(),FALSE)</f>
        <v>2</v>
      </c>
      <c r="S338">
        <f ca="1">INDIRECT("Statistic!R"&amp;COUNTA(Statistic!$A:$A)-ROW()+1&amp;"C"&amp;COLUMN(),FALSE)</f>
        <v>50</v>
      </c>
      <c r="T338">
        <f ca="1">INDIRECT("Statistic!R"&amp;COUNTA(Statistic!$A:$A)-ROW()+1&amp;"C"&amp;COLUMN(),FALSE)</f>
        <v>17</v>
      </c>
      <c r="U338">
        <f ca="1">INDIRECT("Statistic!R"&amp;COUNTA(Statistic!$A:$A)-ROW()+1&amp;"C"&amp;COLUMN(),FALSE)</f>
        <v>19</v>
      </c>
      <c r="V338">
        <f ca="1">INDIRECT("Statistic!R"&amp;COUNTA(Statistic!$A:$A)-ROW()+1&amp;"C"&amp;COLUMN(),FALSE)</f>
        <v>2</v>
      </c>
      <c r="W338">
        <f ca="1">INDIRECT("Statistic!R"&amp;COUNTA(Statistic!$A:$A)-ROW()+1&amp;"C"&amp;COLUMN(),FALSE)</f>
        <v>3</v>
      </c>
    </row>
    <row r="339" spans="1:23" x14ac:dyDescent="0.25">
      <c r="A339" s="9">
        <f ca="1">INDIRECT("Statistic!R"&amp;COUNTA(Statistic!$A:$A)-ROW()+1&amp;"C"&amp;COLUMN(),FALSE)</f>
        <v>40501</v>
      </c>
      <c r="B339" s="10">
        <f ca="1">INDIRECT("Statistic!R"&amp;COUNTA(Statistic!$A:$A)-ROW()+1&amp;"C"&amp;COLUMN(),FALSE)</f>
        <v>2.0906515580736546E-2</v>
      </c>
      <c r="C339" s="10">
        <f ca="1">INDIRECT("Statistic!R"&amp;COUNTA(Statistic!$A:$A)-ROW()+1&amp;"C"&amp;COLUMN(),FALSE)</f>
        <v>1.6900040469445571E-2</v>
      </c>
      <c r="D339" s="10">
        <f ca="1">INDIRECT("Statistic!R"&amp;COUNTA(Statistic!$A:$A)-ROW()+1&amp;"C"&amp;COLUMN(),FALSE)</f>
        <v>3.520841764467827E-3</v>
      </c>
      <c r="E339" s="10">
        <f ca="1">INDIRECT("Statistic!R"&amp;COUNTA(Statistic!$A:$A)-ROW()+1&amp;"C"&amp;COLUMN(),FALSE)</f>
        <v>1.220309435606886E-2</v>
      </c>
      <c r="F339" s="10">
        <f ca="1">INDIRECT("Statistic!R"&amp;COUNTA(Statistic!$A:$A)-ROW()+1&amp;"C"&amp;COLUMN(),FALSE)</f>
        <v>1.2831194800866523E-2</v>
      </c>
      <c r="G339" s="10">
        <f ca="1">INDIRECT("Statistic!R"&amp;COUNTA(Statistic!$A:$A)-ROW()+1&amp;"C"&amp;COLUMN(),FALSE)</f>
        <v>7.8902447882617868E-2</v>
      </c>
      <c r="H339" s="10">
        <f ca="1">INDIRECT("Statistic!R"&amp;COUNTA(Statistic!$A:$A)-ROW()+1&amp;"C"&amp;COLUMN(),FALSE)</f>
        <v>5.169001513446389E-2</v>
      </c>
      <c r="I339" s="10">
        <f ca="1">INDIRECT("Statistic!R"&amp;COUNTA(Statistic!$A:$A)-ROW()+1&amp;"C"&amp;COLUMN(),FALSE)</f>
        <v>6.6361686971585315E-2</v>
      </c>
      <c r="J339" s="10">
        <f ca="1">INDIRECT("Statistic!R"&amp;COUNTA(Statistic!$A:$A)-ROW()+1&amp;"C"&amp;COLUMN(),FALSE)</f>
        <v>2.3202482125994871E-2</v>
      </c>
      <c r="K339" s="10">
        <f ca="1">INDIRECT("Statistic!R"&amp;COUNTA(Statistic!$A:$A)-ROW()+1&amp;"C"&amp;COLUMN(),FALSE)</f>
        <v>1.1674821873122157E-3</v>
      </c>
      <c r="L339" s="10">
        <f ca="1">INDIRECT("Statistic!R"&amp;COUNTA(Statistic!$A:$A)-ROW()+1&amp;"C"&amp;COLUMN(),FALSE)</f>
        <v>1.0029622424015784E-2</v>
      </c>
      <c r="M339" s="10">
        <f ca="1">INDIRECT("Statistic!R"&amp;COUNTA(Statistic!$A:$A)-ROW()+1&amp;"C"&amp;COLUMN(),FALSE)</f>
        <v>0.13059246301708177</v>
      </c>
      <c r="N339" s="10">
        <f ca="1">INDIRECT("Statistic!R"&amp;COUNTA(Statistic!$A:$A)-ROW()+1&amp;"C"&amp;COLUMN(),FALSE)</f>
        <v>9.2004566403111915E-2</v>
      </c>
      <c r="O339" s="10">
        <f ca="1">INDIRECT("Statistic!R"&amp;COUNTA(Statistic!$A:$A)-ROW()+1&amp;"C"&amp;COLUMN(),FALSE)</f>
        <v>0</v>
      </c>
      <c r="P339" s="10">
        <f ca="1">INDIRECT("Statistic!R"&amp;COUNTA(Statistic!$A:$A)-ROW()+1&amp;"C"&amp;COLUMN(),FALSE)</f>
        <v>4.2690939542240174E-2</v>
      </c>
      <c r="Q339">
        <f ca="1">INDIRECT("Statistic!R"&amp;COUNTA(Statistic!$A:$A)-ROW()+1&amp;"C"&amp;COLUMN(),FALSE)</f>
        <v>3</v>
      </c>
      <c r="R339">
        <f ca="1">INDIRECT("Statistic!R"&amp;COUNTA(Statistic!$A:$A)-ROW()+1&amp;"C"&amp;COLUMN(),FALSE)</f>
        <v>6</v>
      </c>
      <c r="S339">
        <f ca="1">INDIRECT("Statistic!R"&amp;COUNTA(Statistic!$A:$A)-ROW()+1&amp;"C"&amp;COLUMN(),FALSE)</f>
        <v>42</v>
      </c>
      <c r="T339">
        <f ca="1">INDIRECT("Statistic!R"&amp;COUNTA(Statistic!$A:$A)-ROW()+1&amp;"C"&amp;COLUMN(),FALSE)</f>
        <v>16</v>
      </c>
      <c r="U339">
        <f ca="1">INDIRECT("Statistic!R"&amp;COUNTA(Statistic!$A:$A)-ROW()+1&amp;"C"&amp;COLUMN(),FALSE)</f>
        <v>15</v>
      </c>
      <c r="V339">
        <f ca="1">INDIRECT("Statistic!R"&amp;COUNTA(Statistic!$A:$A)-ROW()+1&amp;"C"&amp;COLUMN(),FALSE)</f>
        <v>3</v>
      </c>
      <c r="W339">
        <f ca="1">INDIRECT("Statistic!R"&amp;COUNTA(Statistic!$A:$A)-ROW()+1&amp;"C"&amp;COLUMN(),FALSE)</f>
        <v>5</v>
      </c>
    </row>
    <row r="340" spans="1:23" x14ac:dyDescent="0.25">
      <c r="A340" s="9">
        <f ca="1">INDIRECT("Statistic!R"&amp;COUNTA(Statistic!$A:$A)-ROW()+1&amp;"C"&amp;COLUMN(),FALSE)</f>
        <v>40508</v>
      </c>
      <c r="B340" s="10">
        <f ca="1">INDIRECT("Statistic!R"&amp;COUNTA(Statistic!$A:$A)-ROW()+1&amp;"C"&amp;COLUMN(),FALSE)</f>
        <v>1.0984101957692814E-2</v>
      </c>
      <c r="C340" s="10">
        <f ca="1">INDIRECT("Statistic!R"&amp;COUNTA(Statistic!$A:$A)-ROW()+1&amp;"C"&amp;COLUMN(),FALSE)</f>
        <v>7.6943771859026107E-3</v>
      </c>
      <c r="D340" s="10">
        <f ca="1">INDIRECT("Statistic!R"&amp;COUNTA(Statistic!$A:$A)-ROW()+1&amp;"C"&amp;COLUMN(),FALSE)</f>
        <v>2.8954802259887006E-3</v>
      </c>
      <c r="E340" s="10">
        <f ca="1">INDIRECT("Statistic!R"&amp;COUNTA(Statistic!$A:$A)-ROW()+1&amp;"C"&amp;COLUMN(),FALSE)</f>
        <v>1.1652542372881356E-2</v>
      </c>
      <c r="F340" s="10">
        <f ca="1">INDIRECT("Statistic!R"&amp;COUNTA(Statistic!$A:$A)-ROW()+1&amp;"C"&amp;COLUMN(),FALSE)</f>
        <v>1.5086272713391358E-2</v>
      </c>
      <c r="G340" s="10">
        <f ca="1">INDIRECT("Statistic!R"&amp;COUNTA(Statistic!$A:$A)-ROW()+1&amp;"C"&amp;COLUMN(),FALSE)</f>
        <v>5.717786399836635E-2</v>
      </c>
      <c r="H340" s="10">
        <f ca="1">INDIRECT("Statistic!R"&amp;COUNTA(Statistic!$A:$A)-ROW()+1&amp;"C"&amp;COLUMN(),FALSE)</f>
        <v>2.4315239934205823E-2</v>
      </c>
      <c r="I340" s="10">
        <f ca="1">INDIRECT("Statistic!R"&amp;COUNTA(Statistic!$A:$A)-ROW()+1&amp;"C"&amp;COLUMN(),FALSE)</f>
        <v>4.8312774455856841E-2</v>
      </c>
      <c r="J340" s="10">
        <f ca="1">INDIRECT("Statistic!R"&amp;COUNTA(Statistic!$A:$A)-ROW()+1&amp;"C"&amp;COLUMN(),FALSE)</f>
        <v>2.3136938391175678E-2</v>
      </c>
      <c r="K340" s="10">
        <f ca="1">INDIRECT("Statistic!R"&amp;COUNTA(Statistic!$A:$A)-ROW()+1&amp;"C"&amp;COLUMN(),FALSE)</f>
        <v>5.8445353594389242E-4</v>
      </c>
      <c r="L340" s="10">
        <f ca="1">INDIRECT("Statistic!R"&amp;COUNTA(Statistic!$A:$A)-ROW()+1&amp;"C"&amp;COLUMN(),FALSE)</f>
        <v>9.8394122816311009E-3</v>
      </c>
      <c r="M340" s="10">
        <f ca="1">INDIRECT("Statistic!R"&amp;COUNTA(Statistic!$A:$A)-ROW()+1&amp;"C"&amp;COLUMN(),FALSE)</f>
        <v>8.149310393257217E-2</v>
      </c>
      <c r="N340" s="10">
        <f ca="1">INDIRECT("Statistic!R"&amp;COUNTA(Statistic!$A:$A)-ROW()+1&amp;"C"&amp;COLUMN(),FALSE)</f>
        <v>9.5708140729327179E-2</v>
      </c>
      <c r="O340" s="10">
        <f ca="1">INDIRECT("Statistic!R"&amp;COUNTA(Statistic!$A:$A)-ROW()+1&amp;"C"&amp;COLUMN(),FALSE)</f>
        <v>0</v>
      </c>
      <c r="P340" s="10">
        <f ca="1">INDIRECT("Statistic!R"&amp;COUNTA(Statistic!$A:$A)-ROW()+1&amp;"C"&amp;COLUMN(),FALSE)</f>
        <v>4.1373312461709964E-2</v>
      </c>
      <c r="Q340">
        <f ca="1">INDIRECT("Statistic!R"&amp;COUNTA(Statistic!$A:$A)-ROW()+1&amp;"C"&amp;COLUMN(),FALSE)</f>
        <v>21</v>
      </c>
      <c r="R340">
        <f ca="1">INDIRECT("Statistic!R"&amp;COUNTA(Statistic!$A:$A)-ROW()+1&amp;"C"&amp;COLUMN(),FALSE)</f>
        <v>29</v>
      </c>
      <c r="S340">
        <f ca="1">INDIRECT("Statistic!R"&amp;COUNTA(Statistic!$A:$A)-ROW()+1&amp;"C"&amp;COLUMN(),FALSE)</f>
        <v>46</v>
      </c>
      <c r="T340">
        <f ca="1">INDIRECT("Statistic!R"&amp;COUNTA(Statistic!$A:$A)-ROW()+1&amp;"C"&amp;COLUMN(),FALSE)</f>
        <v>17</v>
      </c>
      <c r="U340">
        <f ca="1">INDIRECT("Statistic!R"&amp;COUNTA(Statistic!$A:$A)-ROW()+1&amp;"C"&amp;COLUMN(),FALSE)</f>
        <v>12</v>
      </c>
      <c r="V340">
        <f ca="1">INDIRECT("Statistic!R"&amp;COUNTA(Statistic!$A:$A)-ROW()+1&amp;"C"&amp;COLUMN(),FALSE)</f>
        <v>4</v>
      </c>
      <c r="W340">
        <f ca="1">INDIRECT("Statistic!R"&amp;COUNTA(Statistic!$A:$A)-ROW()+1&amp;"C"&amp;COLUMN(),FALSE)</f>
        <v>8</v>
      </c>
    </row>
    <row r="341" spans="1:23" x14ac:dyDescent="0.25">
      <c r="A341" s="9">
        <f ca="1">INDIRECT("Statistic!R"&amp;COUNTA(Statistic!$A:$A)-ROW()+1&amp;"C"&amp;COLUMN(),FALSE)</f>
        <v>40515</v>
      </c>
      <c r="B341" s="10">
        <f ca="1">INDIRECT("Statistic!R"&amp;COUNTA(Statistic!$A:$A)-ROW()+1&amp;"C"&amp;COLUMN(),FALSE)</f>
        <v>2.02660406885759E-2</v>
      </c>
      <c r="C341" s="10">
        <f ca="1">INDIRECT("Statistic!R"&amp;COUNTA(Statistic!$A:$A)-ROW()+1&amp;"C"&amp;COLUMN(),FALSE)</f>
        <v>6.3483339058742708E-3</v>
      </c>
      <c r="D341" s="10">
        <f ca="1">INDIRECT("Statistic!R"&amp;COUNTA(Statistic!$A:$A)-ROW()+1&amp;"C"&amp;COLUMN(),FALSE)</f>
        <v>1.17797695262484E-3</v>
      </c>
      <c r="E341" s="10">
        <f ca="1">INDIRECT("Statistic!R"&amp;COUNTA(Statistic!$A:$A)-ROW()+1&amp;"C"&amp;COLUMN(),FALSE)</f>
        <v>1.7484215638659541E-3</v>
      </c>
      <c r="F341" s="10">
        <f ca="1">INDIRECT("Statistic!R"&amp;COUNTA(Statistic!$A:$A)-ROW()+1&amp;"C"&amp;COLUMN(),FALSE)</f>
        <v>7.0205850487540626E-3</v>
      </c>
      <c r="G341" s="10">
        <f ca="1">INDIRECT("Statistic!R"&amp;COUNTA(Statistic!$A:$A)-ROW()+1&amp;"C"&amp;COLUMN(),FALSE)</f>
        <v>5.8608366617616141E-2</v>
      </c>
      <c r="H341" s="10">
        <f ca="1">INDIRECT("Statistic!R"&amp;COUNTA(Statistic!$A:$A)-ROW()+1&amp;"C"&amp;COLUMN(),FALSE)</f>
        <v>2.5669014084507044E-2</v>
      </c>
      <c r="I341" s="10">
        <f ca="1">INDIRECT("Statistic!R"&amp;COUNTA(Statistic!$A:$A)-ROW()+1&amp;"C"&amp;COLUMN(),FALSE)</f>
        <v>3.656135815969503E-2</v>
      </c>
      <c r="J341" s="10">
        <f ca="1">INDIRECT("Statistic!R"&amp;COUNTA(Statistic!$A:$A)-ROW()+1&amp;"C"&amp;COLUMN(),FALSE)</f>
        <v>2.307176391683434E-2</v>
      </c>
      <c r="K341" s="10">
        <f ca="1">INDIRECT("Statistic!R"&amp;COUNTA(Statistic!$A:$A)-ROW()+1&amp;"C"&amp;COLUMN(),FALSE)</f>
        <v>1.17797695262484E-3</v>
      </c>
      <c r="L341" s="10">
        <f ca="1">INDIRECT("Statistic!R"&amp;COUNTA(Statistic!$A:$A)-ROW()+1&amp;"C"&amp;COLUMN(),FALSE)</f>
        <v>1.009951906915277E-2</v>
      </c>
      <c r="M341" s="10">
        <f ca="1">INDIRECT("Statistic!R"&amp;COUNTA(Statistic!$A:$A)-ROW()+1&amp;"C"&amp;COLUMN(),FALSE)</f>
        <v>8.4277380702123178E-2</v>
      </c>
      <c r="N341" s="10">
        <f ca="1">INDIRECT("Statistic!R"&amp;COUNTA(Statistic!$A:$A)-ROW()+1&amp;"C"&amp;COLUMN(),FALSE)</f>
        <v>0.10256081946222792</v>
      </c>
      <c r="O341" s="10">
        <f ca="1">INDIRECT("Statistic!R"&amp;COUNTA(Statistic!$A:$A)-ROW()+1&amp;"C"&amp;COLUMN(),FALSE)</f>
        <v>0</v>
      </c>
      <c r="P341" s="10">
        <f ca="1">INDIRECT("Statistic!R"&amp;COUNTA(Statistic!$A:$A)-ROW()+1&amp;"C"&amp;COLUMN(),FALSE)</f>
        <v>4.6012542892436836E-2</v>
      </c>
      <c r="Q341">
        <f ca="1">INDIRECT("Statistic!R"&amp;COUNTA(Statistic!$A:$A)-ROW()+1&amp;"C"&amp;COLUMN(),FALSE)</f>
        <v>4</v>
      </c>
      <c r="R341">
        <f ca="1">INDIRECT("Statistic!R"&amp;COUNTA(Statistic!$A:$A)-ROW()+1&amp;"C"&amp;COLUMN(),FALSE)</f>
        <v>36</v>
      </c>
      <c r="S341">
        <f ca="1">INDIRECT("Statistic!R"&amp;COUNTA(Statistic!$A:$A)-ROW()+1&amp;"C"&amp;COLUMN(),FALSE)</f>
        <v>50</v>
      </c>
      <c r="T341">
        <f ca="1">INDIRECT("Statistic!R"&amp;COUNTA(Statistic!$A:$A)-ROW()+1&amp;"C"&amp;COLUMN(),FALSE)</f>
        <v>49</v>
      </c>
      <c r="U341">
        <f ca="1">INDIRECT("Statistic!R"&amp;COUNTA(Statistic!$A:$A)-ROW()+1&amp;"C"&amp;COLUMN(),FALSE)</f>
        <v>32</v>
      </c>
      <c r="V341">
        <f ca="1">INDIRECT("Statistic!R"&amp;COUNTA(Statistic!$A:$A)-ROW()+1&amp;"C"&amp;COLUMN(),FALSE)</f>
        <v>6</v>
      </c>
      <c r="W341">
        <f ca="1">INDIRECT("Statistic!R"&amp;COUNTA(Statistic!$A:$A)-ROW()+1&amp;"C"&amp;COLUMN(),FALSE)</f>
        <v>9</v>
      </c>
    </row>
    <row r="342" spans="1:23" x14ac:dyDescent="0.25">
      <c r="A342" s="9">
        <f ca="1">INDIRECT("Statistic!R"&amp;COUNTA(Statistic!$A:$A)-ROW()+1&amp;"C"&amp;COLUMN(),FALSE)</f>
        <v>40522</v>
      </c>
      <c r="B342" s="10">
        <f ca="1">INDIRECT("Statistic!R"&amp;COUNTA(Statistic!$A:$A)-ROW()+1&amp;"C"&amp;COLUMN(),FALSE)</f>
        <v>8.7175513366912049E-3</v>
      </c>
      <c r="C342" s="10">
        <f ca="1">INDIRECT("Statistic!R"&amp;COUNTA(Statistic!$A:$A)-ROW()+1&amp;"C"&amp;COLUMN(),FALSE)</f>
        <v>1.6771315267680106E-2</v>
      </c>
      <c r="D342" s="10">
        <f ca="1">INDIRECT("Statistic!R"&amp;COUNTA(Statistic!$A:$A)-ROW()+1&amp;"C"&amp;COLUMN(),FALSE)</f>
        <v>1.6272762495156915E-2</v>
      </c>
      <c r="E342" s="10">
        <f ca="1">INDIRECT("Statistic!R"&amp;COUNTA(Statistic!$A:$A)-ROW()+1&amp;"C"&amp;COLUMN(),FALSE)</f>
        <v>5.8186195826645266E-3</v>
      </c>
      <c r="F342" s="10">
        <f ca="1">INDIRECT("Statistic!R"&amp;COUNTA(Statistic!$A:$A)-ROW()+1&amp;"C"&amp;COLUMN(),FALSE)</f>
        <v>2.3304203079483978E-3</v>
      </c>
      <c r="G342" s="10">
        <f ca="1">INDIRECT("Statistic!R"&amp;COUNTA(Statistic!$A:$A)-ROW()+1&amp;"C"&amp;COLUMN(),FALSE)</f>
        <v>2.7014842557913719E-2</v>
      </c>
      <c r="H342" s="10">
        <f ca="1">INDIRECT("Statistic!R"&amp;COUNTA(Statistic!$A:$A)-ROW()+1&amp;"C"&amp;COLUMN(),FALSE)</f>
        <v>8.254681647940075E-2</v>
      </c>
      <c r="I342" s="10">
        <f ca="1">INDIRECT("Statistic!R"&amp;COUNTA(Statistic!$A:$A)-ROW()+1&amp;"C"&amp;COLUMN(),FALSE)</f>
        <v>4.9910668990141148E-2</v>
      </c>
      <c r="J342" s="10">
        <f ca="1">INDIRECT("Statistic!R"&amp;COUNTA(Statistic!$A:$A)-ROW()+1&amp;"C"&amp;COLUMN(),FALSE)</f>
        <v>2.3006955591225252E-2</v>
      </c>
      <c r="K342" s="10">
        <f ca="1">INDIRECT("Statistic!R"&amp;COUNTA(Statistic!$A:$A)-ROW()+1&amp;"C"&amp;COLUMN(),FALSE)</f>
        <v>5.8052434456928837E-4</v>
      </c>
      <c r="L342" s="10">
        <f ca="1">INDIRECT("Statistic!R"&amp;COUNTA(Statistic!$A:$A)-ROW()+1&amp;"C"&amp;COLUMN(),FALSE)</f>
        <v>1.0463306473831804E-2</v>
      </c>
      <c r="M342" s="10">
        <f ca="1">INDIRECT("Statistic!R"&amp;COUNTA(Statistic!$A:$A)-ROW()+1&amp;"C"&amp;COLUMN(),FALSE)</f>
        <v>0.10956165903731446</v>
      </c>
      <c r="N342" s="10">
        <f ca="1">INDIRECT("Statistic!R"&amp;COUNTA(Statistic!$A:$A)-ROW()+1&amp;"C"&amp;COLUMN(),FALSE)</f>
        <v>0.10653409090909091</v>
      </c>
      <c r="O342" s="10">
        <f ca="1">INDIRECT("Statistic!R"&amp;COUNTA(Statistic!$A:$A)-ROW()+1&amp;"C"&amp;COLUMN(),FALSE)</f>
        <v>0</v>
      </c>
      <c r="P342" s="10">
        <f ca="1">INDIRECT("Statistic!R"&amp;COUNTA(Statistic!$A:$A)-ROW()+1&amp;"C"&amp;COLUMN(),FALSE)</f>
        <v>4.9075075100779166E-2</v>
      </c>
      <c r="Q342">
        <f ca="1">INDIRECT("Statistic!R"&amp;COUNTA(Statistic!$A:$A)-ROW()+1&amp;"C"&amp;COLUMN(),FALSE)</f>
        <v>29</v>
      </c>
      <c r="R342">
        <f ca="1">INDIRECT("Statistic!R"&amp;COUNTA(Statistic!$A:$A)-ROW()+1&amp;"C"&amp;COLUMN(),FALSE)</f>
        <v>7</v>
      </c>
      <c r="S342">
        <f ca="1">INDIRECT("Statistic!R"&amp;COUNTA(Statistic!$A:$A)-ROW()+1&amp;"C"&amp;COLUMN(),FALSE)</f>
        <v>9</v>
      </c>
      <c r="T342">
        <f ca="1">INDIRECT("Statistic!R"&amp;COUNTA(Statistic!$A:$A)-ROW()+1&amp;"C"&amp;COLUMN(),FALSE)</f>
        <v>38</v>
      </c>
      <c r="U342">
        <f ca="1">INDIRECT("Statistic!R"&amp;COUNTA(Statistic!$A:$A)-ROW()+1&amp;"C"&amp;COLUMN(),FALSE)</f>
        <v>47</v>
      </c>
      <c r="V342">
        <f ca="1">INDIRECT("Statistic!R"&amp;COUNTA(Statistic!$A:$A)-ROW()+1&amp;"C"&amp;COLUMN(),FALSE)</f>
        <v>8</v>
      </c>
      <c r="W342">
        <f ca="1">INDIRECT("Statistic!R"&amp;COUNTA(Statistic!$A:$A)-ROW()+1&amp;"C"&amp;COLUMN(),FALSE)</f>
        <v>3</v>
      </c>
    </row>
    <row r="343" spans="1:23" x14ac:dyDescent="0.25">
      <c r="A343" s="9">
        <f ca="1">INDIRECT("Statistic!R"&amp;COUNTA(Statistic!$A:$A)-ROW()+1&amp;"C"&amp;COLUMN(),FALSE)</f>
        <v>40529</v>
      </c>
      <c r="B343" s="10">
        <f ca="1">INDIRECT("Statistic!R"&amp;COUNTA(Statistic!$A:$A)-ROW()+1&amp;"C"&amp;COLUMN(),FALSE)</f>
        <v>2.3049219687875152E-3</v>
      </c>
      <c r="C343" s="10">
        <f ca="1">INDIRECT("Statistic!R"&amp;COUNTA(Statistic!$A:$A)-ROW()+1&amp;"C"&amp;COLUMN(),FALSE)</f>
        <v>1.0999066293183941E-2</v>
      </c>
      <c r="D343" s="10">
        <f ca="1">INDIRECT("Statistic!R"&amp;COUNTA(Statistic!$A:$A)-ROW()+1&amp;"C"&amp;COLUMN(),FALSE)</f>
        <v>7.4649859943977598E-3</v>
      </c>
      <c r="E343" s="10">
        <f ca="1">INDIRECT("Statistic!R"&amp;COUNTA(Statistic!$A:$A)-ROW()+1&amp;"C"&amp;COLUMN(),FALSE)</f>
        <v>1.3829531812725091E-2</v>
      </c>
      <c r="F343" s="10">
        <f ca="1">INDIRECT("Statistic!R"&amp;COUNTA(Statistic!$A:$A)-ROW()+1&amp;"C"&amp;COLUMN(),FALSE)</f>
        <v>9.2352092352092369E-3</v>
      </c>
      <c r="G343" s="10">
        <f ca="1">INDIRECT("Statistic!R"&amp;COUNTA(Statistic!$A:$A)-ROW()+1&amp;"C"&amp;COLUMN(),FALSE)</f>
        <v>0.11331805449452508</v>
      </c>
      <c r="H343" s="10">
        <f ca="1">INDIRECT("Statistic!R"&amp;COUNTA(Statistic!$A:$A)-ROW()+1&amp;"C"&amp;COLUMN(),FALSE)</f>
        <v>2.6960784313725492E-2</v>
      </c>
      <c r="I343" s="10">
        <f ca="1">INDIRECT("Statistic!R"&amp;COUNTA(Statistic!$A:$A)-ROW()+1&amp;"C"&amp;COLUMN(),FALSE)</f>
        <v>4.3833715304303543E-2</v>
      </c>
      <c r="J343" s="10">
        <f ca="1">INDIRECT("Statistic!R"&amp;COUNTA(Statistic!$A:$A)-ROW()+1&amp;"C"&amp;COLUMN(),FALSE)</f>
        <v>2.294251033746832E-2</v>
      </c>
      <c r="K343" s="10">
        <f ca="1">INDIRECT("Statistic!R"&amp;COUNTA(Statistic!$A:$A)-ROW()+1&amp;"C"&amp;COLUMN(),FALSE)</f>
        <v>1.157796451914099E-3</v>
      </c>
      <c r="L343" s="10">
        <f ca="1">INDIRECT("Statistic!R"&amp;COUNTA(Statistic!$A:$A)-ROW()+1&amp;"C"&amp;COLUMN(),FALSE)</f>
        <v>1.0522200249481811E-2</v>
      </c>
      <c r="M343" s="10">
        <f ca="1">INDIRECT("Statistic!R"&amp;COUNTA(Statistic!$A:$A)-ROW()+1&amp;"C"&amp;COLUMN(),FALSE)</f>
        <v>0.14027883880825057</v>
      </c>
      <c r="N343" s="10">
        <f ca="1">INDIRECT("Statistic!R"&amp;COUNTA(Statistic!$A:$A)-ROW()+1&amp;"C"&amp;COLUMN(),FALSE)</f>
        <v>0.11331805449452508</v>
      </c>
      <c r="O343" s="10">
        <f ca="1">INDIRECT("Statistic!R"&amp;COUNTA(Statistic!$A:$A)-ROW()+1&amp;"C"&amp;COLUMN(),FALSE)</f>
        <v>0</v>
      </c>
      <c r="P343" s="10">
        <f ca="1">INDIRECT("Statistic!R"&amp;COUNTA(Statistic!$A:$A)-ROW()+1&amp;"C"&amp;COLUMN(),FALSE)</f>
        <v>4.9526030700979155E-2</v>
      </c>
      <c r="Q343">
        <f ca="1">INDIRECT("Statistic!R"&amp;COUNTA(Statistic!$A:$A)-ROW()+1&amp;"C"&amp;COLUMN(),FALSE)</f>
        <v>47</v>
      </c>
      <c r="R343">
        <f ca="1">INDIRECT("Statistic!R"&amp;COUNTA(Statistic!$A:$A)-ROW()+1&amp;"C"&amp;COLUMN(),FALSE)</f>
        <v>23</v>
      </c>
      <c r="S343">
        <f ca="1">INDIRECT("Statistic!R"&amp;COUNTA(Statistic!$A:$A)-ROW()+1&amp;"C"&amp;COLUMN(),FALSE)</f>
        <v>34</v>
      </c>
      <c r="T343">
        <f ca="1">INDIRECT("Statistic!R"&amp;COUNTA(Statistic!$A:$A)-ROW()+1&amp;"C"&amp;COLUMN(),FALSE)</f>
        <v>15</v>
      </c>
      <c r="U343">
        <f ca="1">INDIRECT("Statistic!R"&amp;COUNTA(Statistic!$A:$A)-ROW()+1&amp;"C"&amp;COLUMN(),FALSE)</f>
        <v>28</v>
      </c>
      <c r="V343">
        <f ca="1">INDIRECT("Statistic!R"&amp;COUNTA(Statistic!$A:$A)-ROW()+1&amp;"C"&amp;COLUMN(),FALSE)</f>
        <v>1</v>
      </c>
      <c r="W343">
        <f ca="1">INDIRECT("Statistic!R"&amp;COUNTA(Statistic!$A:$A)-ROW()+1&amp;"C"&amp;COLUMN(),FALSE)</f>
        <v>9</v>
      </c>
    </row>
    <row r="344" spans="1:23" x14ac:dyDescent="0.25">
      <c r="A344" s="9">
        <f ca="1">INDIRECT("Statistic!R"&amp;COUNTA(Statistic!$A:$A)-ROW()+1&amp;"C"&amp;COLUMN(),FALSE)</f>
        <v>40536</v>
      </c>
      <c r="B344" s="10">
        <f ca="1">INDIRECT("Statistic!R"&amp;COUNTA(Statistic!$A:$A)-ROW()+1&amp;"C"&amp;COLUMN(),FALSE)</f>
        <v>6.8635275339185946E-3</v>
      </c>
      <c r="C344" s="10">
        <f ca="1">INDIRECT("Statistic!R"&amp;COUNTA(Statistic!$A:$A)-ROW()+1&amp;"C"&amp;COLUMN(),FALSE)</f>
        <v>1.08734159967298E-2</v>
      </c>
      <c r="D344" s="10">
        <f ca="1">INDIRECT("Statistic!R"&amp;COUNTA(Statistic!$A:$A)-ROW()+1&amp;"C"&amp;COLUMN(),FALSE)</f>
        <v>1.6054101734783888E-2</v>
      </c>
      <c r="E344" s="10">
        <f ca="1">INDIRECT("Statistic!R"&amp;COUNTA(Statistic!$A:$A)-ROW()+1&amp;"C"&amp;COLUMN(),FALSE)</f>
        <v>2.3003614853762734E-3</v>
      </c>
      <c r="F344" s="10">
        <f ca="1">INDIRECT("Statistic!R"&amp;COUNTA(Statistic!$A:$A)-ROW()+1&amp;"C"&amp;COLUMN(),FALSE)</f>
        <v>3.4716679968076615E-3</v>
      </c>
      <c r="G344" s="10">
        <f ca="1">INDIRECT("Statistic!R"&amp;COUNTA(Statistic!$A:$A)-ROW()+1&amp;"C"&amp;COLUMN(),FALSE)</f>
        <v>9.4972067039106142E-2</v>
      </c>
      <c r="H344" s="10">
        <f ca="1">INDIRECT("Statistic!R"&amp;COUNTA(Statistic!$A:$A)-ROW()+1&amp;"C"&amp;COLUMN(),FALSE)</f>
        <v>2.8295726619748964E-2</v>
      </c>
      <c r="I344" s="10">
        <f ca="1">INDIRECT("Statistic!R"&amp;COUNTA(Statistic!$A:$A)-ROW()+1&amp;"C"&amp;COLUMN(),FALSE)</f>
        <v>3.9563074747616216E-2</v>
      </c>
      <c r="J344" s="10">
        <f ca="1">INDIRECT("Statistic!R"&amp;COUNTA(Statistic!$A:$A)-ROW()+1&amp;"C"&amp;COLUMN(),FALSE)</f>
        <v>2.3450385740888532E-2</v>
      </c>
      <c r="K344" s="10">
        <f ca="1">INDIRECT("Statistic!R"&amp;COUNTA(Statistic!$A:$A)-ROW()+1&amp;"C"&amp;COLUMN(),FALSE)</f>
        <v>1.1533609659398088E-3</v>
      </c>
      <c r="L344" s="10">
        <f ca="1">INDIRECT("Statistic!R"&amp;COUNTA(Statistic!$A:$A)-ROW()+1&amp;"C"&amp;COLUMN(),FALSE)</f>
        <v>1.0733358913635744E-2</v>
      </c>
      <c r="M344" s="10">
        <f ca="1">INDIRECT("Statistic!R"&amp;COUNTA(Statistic!$A:$A)-ROW()+1&amp;"C"&amp;COLUMN(),FALSE)</f>
        <v>0.12326779365885511</v>
      </c>
      <c r="N344" s="10">
        <f ca="1">INDIRECT("Statistic!R"&amp;COUNTA(Statistic!$A:$A)-ROW()+1&amp;"C"&amp;COLUMN(),FALSE)</f>
        <v>9.8929236499068901E-2</v>
      </c>
      <c r="O344" s="10">
        <f ca="1">INDIRECT("Statistic!R"&amp;COUNTA(Statistic!$A:$A)-ROW()+1&amp;"C"&amp;COLUMN(),FALSE)</f>
        <v>0</v>
      </c>
      <c r="P344" s="10">
        <f ca="1">INDIRECT("Statistic!R"&amp;COUNTA(Statistic!$A:$A)-ROW()+1&amp;"C"&amp;COLUMN(),FALSE)</f>
        <v>4.8336062458131435E-2</v>
      </c>
      <c r="Q344">
        <f ca="1">INDIRECT("Statistic!R"&amp;COUNTA(Statistic!$A:$A)-ROW()+1&amp;"C"&amp;COLUMN(),FALSE)</f>
        <v>38</v>
      </c>
      <c r="R344">
        <f ca="1">INDIRECT("Statistic!R"&amp;COUNTA(Statistic!$A:$A)-ROW()+1&amp;"C"&amp;COLUMN(),FALSE)</f>
        <v>25</v>
      </c>
      <c r="S344">
        <f ca="1">INDIRECT("Statistic!R"&amp;COUNTA(Statistic!$A:$A)-ROW()+1&amp;"C"&amp;COLUMN(),FALSE)</f>
        <v>9</v>
      </c>
      <c r="T344">
        <f ca="1">INDIRECT("Statistic!R"&amp;COUNTA(Statistic!$A:$A)-ROW()+1&amp;"C"&amp;COLUMN(),FALSE)</f>
        <v>47</v>
      </c>
      <c r="U344">
        <f ca="1">INDIRECT("Statistic!R"&amp;COUNTA(Statistic!$A:$A)-ROW()+1&amp;"C"&amp;COLUMN(),FALSE)</f>
        <v>43</v>
      </c>
      <c r="V344">
        <f ca="1">INDIRECT("Statistic!R"&amp;COUNTA(Statistic!$A:$A)-ROW()+1&amp;"C"&amp;COLUMN(),FALSE)</f>
        <v>2</v>
      </c>
      <c r="W344">
        <f ca="1">INDIRECT("Statistic!R"&amp;COUNTA(Statistic!$A:$A)-ROW()+1&amp;"C"&amp;COLUMN(),FALSE)</f>
        <v>8</v>
      </c>
    </row>
    <row r="345" spans="1:23" x14ac:dyDescent="0.25">
      <c r="A345" s="9">
        <f ca="1">INDIRECT("Statistic!R"&amp;COUNTA(Statistic!$A:$A)-ROW()+1&amp;"C"&amp;COLUMN(),FALSE)</f>
        <v>40543</v>
      </c>
      <c r="B345" s="10">
        <f ca="1">INDIRECT("Statistic!R"&amp;COUNTA(Statistic!$A:$A)-ROW()+1&amp;"C"&amp;COLUMN(),FALSE)</f>
        <v>5.1810584958217271E-3</v>
      </c>
      <c r="C345" s="10">
        <f ca="1">INDIRECT("Statistic!R"&amp;COUNTA(Statistic!$A:$A)-ROW()+1&amp;"C"&amp;COLUMN(),FALSE)</f>
        <v>1.4951927396891006E-2</v>
      </c>
      <c r="D345" s="10">
        <f ca="1">INDIRECT("Statistic!R"&amp;COUNTA(Statistic!$A:$A)-ROW()+1&amp;"C"&amp;COLUMN(),FALSE)</f>
        <v>1.5560464892901738E-2</v>
      </c>
      <c r="E345" s="10">
        <f ca="1">INDIRECT("Statistic!R"&amp;COUNTA(Statistic!$A:$A)-ROW()+1&amp;"C"&amp;COLUMN(),FALSE)</f>
        <v>2.8569387900864223E-3</v>
      </c>
      <c r="F345" s="10">
        <f ca="1">INDIRECT("Statistic!R"&amp;COUNTA(Statistic!$A:$A)-ROW()+1&amp;"C"&amp;COLUMN(),FALSE)</f>
        <v>1.3213788300835656E-2</v>
      </c>
      <c r="G345" s="10">
        <f ca="1">INDIRECT("Statistic!R"&amp;COUNTA(Statistic!$A:$A)-ROW()+1&amp;"C"&amp;COLUMN(),FALSE)</f>
        <v>0.10009171818737686</v>
      </c>
      <c r="H345" s="10">
        <f ca="1">INDIRECT("Statistic!R"&amp;COUNTA(Statistic!$A:$A)-ROW()+1&amp;"C"&amp;COLUMN(),FALSE)</f>
        <v>6.202867042598003E-2</v>
      </c>
      <c r="I345" s="10">
        <f ca="1">INDIRECT("Statistic!R"&amp;COUNTA(Statistic!$A:$A)-ROW()+1&amp;"C"&amp;COLUMN(),FALSE)</f>
        <v>5.1764177876536546E-2</v>
      </c>
      <c r="J345" s="10">
        <f ca="1">INDIRECT("Statistic!R"&amp;COUNTA(Statistic!$A:$A)-ROW()+1&amp;"C"&amp;COLUMN(),FALSE)</f>
        <v>2.3385064332139539E-2</v>
      </c>
      <c r="K345" s="10">
        <f ca="1">INDIRECT("Statistic!R"&amp;COUNTA(Statistic!$A:$A)-ROW()+1&amp;"C"&amp;COLUMN(),FALSE)</f>
        <v>1.1501482612993081E-3</v>
      </c>
      <c r="L345" s="10">
        <f ca="1">INDIRECT("Statistic!R"&amp;COUNTA(Statistic!$A:$A)-ROW()+1&amp;"C"&amp;COLUMN(),FALSE)</f>
        <v>1.1140020016798006E-2</v>
      </c>
      <c r="M345" s="10">
        <f ca="1">INDIRECT("Statistic!R"&amp;COUNTA(Statistic!$A:$A)-ROW()+1&amp;"C"&amp;COLUMN(),FALSE)</f>
        <v>0.1621203886133569</v>
      </c>
      <c r="N345" s="10">
        <f ca="1">INDIRECT("Statistic!R"&amp;COUNTA(Statistic!$A:$A)-ROW()+1&amp;"C"&amp;COLUMN(),FALSE)</f>
        <v>0.10570035813768405</v>
      </c>
      <c r="O345" s="10">
        <f ca="1">INDIRECT("Statistic!R"&amp;COUNTA(Statistic!$A:$A)-ROW()+1&amp;"C"&amp;COLUMN(),FALSE)</f>
        <v>0</v>
      </c>
      <c r="P345" s="10">
        <f ca="1">INDIRECT("Statistic!R"&amp;COUNTA(Statistic!$A:$A)-ROW()+1&amp;"C"&amp;COLUMN(),FALSE)</f>
        <v>4.9593327379020079E-2</v>
      </c>
      <c r="Q345">
        <f ca="1">INDIRECT("Statistic!R"&amp;COUNTA(Statistic!$A:$A)-ROW()+1&amp;"C"&amp;COLUMN(),FALSE)</f>
        <v>38</v>
      </c>
      <c r="R345">
        <f ca="1">INDIRECT("Statistic!R"&amp;COUNTA(Statistic!$A:$A)-ROW()+1&amp;"C"&amp;COLUMN(),FALSE)</f>
        <v>14</v>
      </c>
      <c r="S345">
        <f ca="1">INDIRECT("Statistic!R"&amp;COUNTA(Statistic!$A:$A)-ROW()+1&amp;"C"&amp;COLUMN(),FALSE)</f>
        <v>12</v>
      </c>
      <c r="T345">
        <f ca="1">INDIRECT("Statistic!R"&amp;COUNTA(Statistic!$A:$A)-ROW()+1&amp;"C"&amp;COLUMN(),FALSE)</f>
        <v>48</v>
      </c>
      <c r="U345">
        <f ca="1">INDIRECT("Statistic!R"&amp;COUNTA(Statistic!$A:$A)-ROW()+1&amp;"C"&amp;COLUMN(),FALSE)</f>
        <v>20</v>
      </c>
      <c r="V345">
        <f ca="1">INDIRECT("Statistic!R"&amp;COUNTA(Statistic!$A:$A)-ROW()+1&amp;"C"&amp;COLUMN(),FALSE)</f>
        <v>2</v>
      </c>
      <c r="W345">
        <f ca="1">INDIRECT("Statistic!R"&amp;COUNTA(Statistic!$A:$A)-ROW()+1&amp;"C"&amp;COLUMN(),FALSE)</f>
        <v>5</v>
      </c>
    </row>
    <row r="346" spans="1:23" x14ac:dyDescent="0.25">
      <c r="A346" s="9">
        <f ca="1">INDIRECT("Statistic!R"&amp;COUNTA(Statistic!$A:$A)-ROW()+1&amp;"C"&amp;COLUMN(),FALSE)</f>
        <v>40550</v>
      </c>
      <c r="B346" s="10">
        <f ca="1">INDIRECT("Statistic!R"&amp;COUNTA(Statistic!$A:$A)-ROW()+1&amp;"C"&amp;COLUMN(),FALSE)</f>
        <v>1.8258258258258261E-2</v>
      </c>
      <c r="C346" s="10">
        <f ca="1">INDIRECT("Statistic!R"&amp;COUNTA(Statistic!$A:$A)-ROW()+1&amp;"C"&amp;COLUMN(),FALSE)</f>
        <v>1.0907407407407407E-2</v>
      </c>
      <c r="D346" s="10">
        <f ca="1">INDIRECT("Statistic!R"&amp;COUNTA(Statistic!$A:$A)-ROW()+1&amp;"C"&amp;COLUMN(),FALSE)</f>
        <v>7.4629629629629629E-3</v>
      </c>
      <c r="E346" s="10">
        <f ca="1">INDIRECT("Statistic!R"&amp;COUNTA(Statistic!$A:$A)-ROW()+1&amp;"C"&amp;COLUMN(),FALSE)</f>
        <v>1.1555555555555555E-2</v>
      </c>
      <c r="F346" s="10">
        <f ca="1">INDIRECT("Statistic!R"&amp;COUNTA(Statistic!$A:$A)-ROW()+1&amp;"C"&amp;COLUMN(),FALSE)</f>
        <v>2.1533333333333331E-2</v>
      </c>
      <c r="G346" s="10">
        <f ca="1">INDIRECT("Statistic!R"&amp;COUNTA(Statistic!$A:$A)-ROW()+1&amp;"C"&amp;COLUMN(),FALSE)</f>
        <v>0.10681216931216932</v>
      </c>
      <c r="H346" s="10">
        <f ca="1">INDIRECT("Statistic!R"&amp;COUNTA(Statistic!$A:$A)-ROW()+1&amp;"C"&amp;COLUMN(),FALSE)</f>
        <v>2.8112449799196786E-2</v>
      </c>
      <c r="I346" s="10">
        <f ca="1">INDIRECT("Statistic!R"&amp;COUNTA(Statistic!$A:$A)-ROW()+1&amp;"C"&amp;COLUMN(),FALSE)</f>
        <v>6.9717517517517522E-2</v>
      </c>
      <c r="J346" s="10">
        <f ca="1">INDIRECT("Statistic!R"&amp;COUNTA(Statistic!$A:$A)-ROW()+1&amp;"C"&amp;COLUMN(),FALSE)</f>
        <v>2.3320105820105821E-2</v>
      </c>
      <c r="K346" s="10">
        <f ca="1">INDIRECT("Statistic!R"&amp;COUNTA(Statistic!$A:$A)-ROW()+1&amp;"C"&amp;COLUMN(),FALSE)</f>
        <v>1.1469534050179211E-3</v>
      </c>
      <c r="L346" s="10">
        <f ca="1">INDIRECT("Statistic!R"&amp;COUNTA(Statistic!$A:$A)-ROW()+1&amp;"C"&amp;COLUMN(),FALSE)</f>
        <v>1.1105553620794467E-2</v>
      </c>
      <c r="M346" s="10">
        <f ca="1">INDIRECT("Statistic!R"&amp;COUNTA(Statistic!$A:$A)-ROW()+1&amp;"C"&amp;COLUMN(),FALSE)</f>
        <v>0.13492461911136611</v>
      </c>
      <c r="N346" s="10">
        <f ca="1">INDIRECT("Statistic!R"&amp;COUNTA(Statistic!$A:$A)-ROW()+1&amp;"C"&amp;COLUMN(),FALSE)</f>
        <v>0.10681216931216932</v>
      </c>
      <c r="O346" s="10">
        <f ca="1">INDIRECT("Statistic!R"&amp;COUNTA(Statistic!$A:$A)-ROW()+1&amp;"C"&amp;COLUMN(),FALSE)</f>
        <v>0</v>
      </c>
      <c r="P346" s="10">
        <f ca="1">INDIRECT("Statistic!R"&amp;COUNTA(Statistic!$A:$A)-ROW()+1&amp;"C"&amp;COLUMN(),FALSE)</f>
        <v>4.6880397441456945E-2</v>
      </c>
      <c r="Q346">
        <f ca="1">INDIRECT("Statistic!R"&amp;COUNTA(Statistic!$A:$A)-ROW()+1&amp;"C"&amp;COLUMN(),FALSE)</f>
        <v>7</v>
      </c>
      <c r="R346">
        <f ca="1">INDIRECT("Statistic!R"&amp;COUNTA(Statistic!$A:$A)-ROW()+1&amp;"C"&amp;COLUMN(),FALSE)</f>
        <v>27</v>
      </c>
      <c r="S346">
        <f ca="1">INDIRECT("Statistic!R"&amp;COUNTA(Statistic!$A:$A)-ROW()+1&amp;"C"&amp;COLUMN(),FALSE)</f>
        <v>34</v>
      </c>
      <c r="T346">
        <f ca="1">INDIRECT("Statistic!R"&amp;COUNTA(Statistic!$A:$A)-ROW()+1&amp;"C"&amp;COLUMN(),FALSE)</f>
        <v>24</v>
      </c>
      <c r="U346">
        <f ca="1">INDIRECT("Statistic!R"&amp;COUNTA(Statistic!$A:$A)-ROW()+1&amp;"C"&amp;COLUMN(),FALSE)</f>
        <v>3</v>
      </c>
      <c r="V346">
        <f ca="1">INDIRECT("Statistic!R"&amp;COUNTA(Statistic!$A:$A)-ROW()+1&amp;"C"&amp;COLUMN(),FALSE)</f>
        <v>1</v>
      </c>
      <c r="W346">
        <f ca="1">INDIRECT("Statistic!R"&amp;COUNTA(Statistic!$A:$A)-ROW()+1&amp;"C"&amp;COLUMN(),FALSE)</f>
        <v>8</v>
      </c>
    </row>
    <row r="347" spans="1:23" x14ac:dyDescent="0.25">
      <c r="A347" s="9">
        <f ca="1">INDIRECT("Statistic!R"&amp;COUNTA(Statistic!$A:$A)-ROW()+1&amp;"C"&amp;COLUMN(),FALSE)</f>
        <v>40557</v>
      </c>
      <c r="B347" s="10">
        <f ca="1">INDIRECT("Statistic!R"&amp;COUNTA(Statistic!$A:$A)-ROW()+1&amp;"C"&amp;COLUMN(),FALSE)</f>
        <v>3.4313287463140023E-3</v>
      </c>
      <c r="C347" s="10">
        <f ca="1">INDIRECT("Statistic!R"&amp;COUNTA(Statistic!$A:$A)-ROW()+1&amp;"C"&amp;COLUMN(),FALSE)</f>
        <v>2.1606648199445983E-2</v>
      </c>
      <c r="D347" s="10">
        <f ca="1">INDIRECT("Statistic!R"&amp;COUNTA(Statistic!$A:$A)-ROW()+1&amp;"C"&amp;COLUMN(),FALSE)</f>
        <v>2.8566481994459839E-3</v>
      </c>
      <c r="E347" s="10">
        <f ca="1">INDIRECT("Statistic!R"&amp;COUNTA(Statistic!$A:$A)-ROW()+1&amp;"C"&amp;COLUMN(),FALSE)</f>
        <v>9.7546497823506138E-3</v>
      </c>
      <c r="F347" s="10">
        <f ca="1">INDIRECT("Statistic!R"&amp;COUNTA(Statistic!$A:$A)-ROW()+1&amp;"C"&amp;COLUMN(),FALSE)</f>
        <v>2.0498614958448753E-2</v>
      </c>
      <c r="G347" s="10">
        <f ca="1">INDIRECT("Statistic!R"&amp;COUNTA(Statistic!$A:$A)-ROW()+1&amp;"C"&amp;COLUMN(),FALSE)</f>
        <v>2.3822714681440444E-2</v>
      </c>
      <c r="H347" s="10">
        <f ca="1">INDIRECT("Statistic!R"&amp;COUNTA(Statistic!$A:$A)-ROW()+1&amp;"C"&amp;COLUMN(),FALSE)</f>
        <v>2.943213296398892E-2</v>
      </c>
      <c r="I347" s="10">
        <f ca="1">INDIRECT("Statistic!R"&amp;COUNTA(Statistic!$A:$A)-ROW()+1&amp;"C"&amp;COLUMN(),FALSE)</f>
        <v>5.8147889886005333E-2</v>
      </c>
      <c r="J347" s="10">
        <f ca="1">INDIRECT("Statistic!R"&amp;COUNTA(Statistic!$A:$A)-ROW()+1&amp;"C"&amp;COLUMN(),FALSE)</f>
        <v>2.3822714681440444E-2</v>
      </c>
      <c r="K347" s="10">
        <f ca="1">INDIRECT("Statistic!R"&amp;COUNTA(Statistic!$A:$A)-ROW()+1&amp;"C"&amp;COLUMN(),FALSE)</f>
        <v>5.7188812438566713E-4</v>
      </c>
      <c r="L347" s="10">
        <f ca="1">INDIRECT("Statistic!R"&amp;COUNTA(Statistic!$A:$A)-ROW()+1&amp;"C"&amp;COLUMN(),FALSE)</f>
        <v>1.0686780438477445E-2</v>
      </c>
      <c r="M347" s="10">
        <f ca="1">INDIRECT("Statistic!R"&amp;COUNTA(Statistic!$A:$A)-ROW()+1&amp;"C"&amp;COLUMN(),FALSE)</f>
        <v>5.3254847645429364E-2</v>
      </c>
      <c r="N347" s="10">
        <f ca="1">INDIRECT("Statistic!R"&amp;COUNTA(Statistic!$A:$A)-ROW()+1&amp;"C"&amp;COLUMN(),FALSE)</f>
        <v>0.10231170030339005</v>
      </c>
      <c r="O347" s="10">
        <f ca="1">INDIRECT("Statistic!R"&amp;COUNTA(Statistic!$A:$A)-ROW()+1&amp;"C"&amp;COLUMN(),FALSE)</f>
        <v>0</v>
      </c>
      <c r="P347" s="10">
        <f ca="1">INDIRECT("Statistic!R"&amp;COUNTA(Statistic!$A:$A)-ROW()+1&amp;"C"&amp;COLUMN(),FALSE)</f>
        <v>4.5586890227355341E-2</v>
      </c>
      <c r="Q347">
        <f ca="1">INDIRECT("Statistic!R"&amp;COUNTA(Statistic!$A:$A)-ROW()+1&amp;"C"&amp;COLUMN(),FALSE)</f>
        <v>44</v>
      </c>
      <c r="R347">
        <f ca="1">INDIRECT("Statistic!R"&amp;COUNTA(Statistic!$A:$A)-ROW()+1&amp;"C"&amp;COLUMN(),FALSE)</f>
        <v>2</v>
      </c>
      <c r="S347">
        <f ca="1">INDIRECT("Statistic!R"&amp;COUNTA(Statistic!$A:$A)-ROW()+1&amp;"C"&amp;COLUMN(),FALSE)</f>
        <v>47</v>
      </c>
      <c r="T347">
        <f ca="1">INDIRECT("Statistic!R"&amp;COUNTA(Statistic!$A:$A)-ROW()+1&amp;"C"&amp;COLUMN(),FALSE)</f>
        <v>27</v>
      </c>
      <c r="U347">
        <f ca="1">INDIRECT("Statistic!R"&amp;COUNTA(Statistic!$A:$A)-ROW()+1&amp;"C"&amp;COLUMN(),FALSE)</f>
        <v>3</v>
      </c>
      <c r="V347">
        <f ca="1">INDIRECT("Statistic!R"&amp;COUNTA(Statistic!$A:$A)-ROW()+1&amp;"C"&amp;COLUMN(),FALSE)</f>
        <v>9</v>
      </c>
      <c r="W347">
        <f ca="1">INDIRECT("Statistic!R"&amp;COUNTA(Statistic!$A:$A)-ROW()+1&amp;"C"&amp;COLUMN(),FALSE)</f>
        <v>8</v>
      </c>
    </row>
    <row r="348" spans="1:23" x14ac:dyDescent="0.25">
      <c r="A348" s="9">
        <f ca="1">INDIRECT("Statistic!R"&amp;COUNTA(Statistic!$A:$A)-ROW()+1&amp;"C"&amp;COLUMN(),FALSE)</f>
        <v>40564</v>
      </c>
      <c r="B348" s="10">
        <f ca="1">INDIRECT("Statistic!R"&amp;COUNTA(Statistic!$A:$A)-ROW()+1&amp;"C"&amp;COLUMN(),FALSE)</f>
        <v>9.6531614487415599E-3</v>
      </c>
      <c r="C348" s="10">
        <f ca="1">INDIRECT("Statistic!R"&amp;COUNTA(Statistic!$A:$A)-ROW()+1&amp;"C"&amp;COLUMN(),FALSE)</f>
        <v>1.7577784239604537E-2</v>
      </c>
      <c r="D348" s="10">
        <f ca="1">INDIRECT("Statistic!R"&amp;COUNTA(Statistic!$A:$A)-ROW()+1&amp;"C"&amp;COLUMN(),FALSE)</f>
        <v>1.3701657458563535E-2</v>
      </c>
      <c r="E348" s="10">
        <f ca="1">INDIRECT("Statistic!R"&amp;COUNTA(Statistic!$A:$A)-ROW()+1&amp;"C"&amp;COLUMN(),FALSE)</f>
        <v>1.7679558011049725E-2</v>
      </c>
      <c r="F348" s="10">
        <f ca="1">INDIRECT("Statistic!R"&amp;COUNTA(Statistic!$A:$A)-ROW()+1&amp;"C"&amp;COLUMN(),FALSE)</f>
        <v>1.8110766743026547E-2</v>
      </c>
      <c r="G348" s="10">
        <f ca="1">INDIRECT("Statistic!R"&amp;COUNTA(Statistic!$A:$A)-ROW()+1&amp;"C"&amp;COLUMN(),FALSE)</f>
        <v>7.1477900552486193E-2</v>
      </c>
      <c r="H348" s="10">
        <f ca="1">INDIRECT("Statistic!R"&amp;COUNTA(Statistic!$A:$A)-ROW()+1&amp;"C"&amp;COLUMN(),FALSE)</f>
        <v>0.10622204682978165</v>
      </c>
      <c r="I348" s="10">
        <f ca="1">INDIRECT("Statistic!R"&amp;COUNTA(Statistic!$A:$A)-ROW()+1&amp;"C"&amp;COLUMN(),FALSE)</f>
        <v>7.6722927900985893E-2</v>
      </c>
      <c r="J348" s="10">
        <f ca="1">INDIRECT("Statistic!R"&amp;COUNTA(Statistic!$A:$A)-ROW()+1&amp;"C"&amp;COLUMN(),FALSE)</f>
        <v>2.3756906077348067E-2</v>
      </c>
      <c r="K348" s="10">
        <f ca="1">INDIRECT("Statistic!R"&amp;COUNTA(Statistic!$A:$A)-ROW()+1&amp;"C"&amp;COLUMN(),FALSE)</f>
        <v>1.1395027624309393E-3</v>
      </c>
      <c r="L348" s="10">
        <f ca="1">INDIRECT("Statistic!R"&amp;COUNTA(Statistic!$A:$A)-ROW()+1&amp;"C"&amp;COLUMN(),FALSE)</f>
        <v>1.0678859499063382E-2</v>
      </c>
      <c r="M348" s="10">
        <f ca="1">INDIRECT("Statistic!R"&amp;COUNTA(Statistic!$A:$A)-ROW()+1&amp;"C"&amp;COLUMN(),FALSE)</f>
        <v>0.17769994738226785</v>
      </c>
      <c r="N348" s="10">
        <f ca="1">INDIRECT("Statistic!R"&amp;COUNTA(Statistic!$A:$A)-ROW()+1&amp;"C"&amp;COLUMN(),FALSE)</f>
        <v>0.10622204682978165</v>
      </c>
      <c r="O348" s="10">
        <f ca="1">INDIRECT("Statistic!R"&amp;COUNTA(Statistic!$A:$A)-ROW()+1&amp;"C"&amp;COLUMN(),FALSE)</f>
        <v>0</v>
      </c>
      <c r="P348" s="10">
        <f ca="1">INDIRECT("Statistic!R"&amp;COUNTA(Statistic!$A:$A)-ROW()+1&amp;"C"&amp;COLUMN(),FALSE)</f>
        <v>5.0240271039237332E-2</v>
      </c>
      <c r="Q348">
        <f ca="1">INDIRECT("Statistic!R"&amp;COUNTA(Statistic!$A:$A)-ROW()+1&amp;"C"&amp;COLUMN(),FALSE)</f>
        <v>29</v>
      </c>
      <c r="R348">
        <f ca="1">INDIRECT("Statistic!R"&amp;COUNTA(Statistic!$A:$A)-ROW()+1&amp;"C"&amp;COLUMN(),FALSE)</f>
        <v>8</v>
      </c>
      <c r="S348">
        <f ca="1">INDIRECT("Statistic!R"&amp;COUNTA(Statistic!$A:$A)-ROW()+1&amp;"C"&amp;COLUMN(),FALSE)</f>
        <v>18</v>
      </c>
      <c r="T348">
        <f ca="1">INDIRECT("Statistic!R"&amp;COUNTA(Statistic!$A:$A)-ROW()+1&amp;"C"&amp;COLUMN(),FALSE)</f>
        <v>6</v>
      </c>
      <c r="U348">
        <f ca="1">INDIRECT("Statistic!R"&amp;COUNTA(Statistic!$A:$A)-ROW()+1&amp;"C"&amp;COLUMN(),FALSE)</f>
        <v>5</v>
      </c>
      <c r="V348">
        <f ca="1">INDIRECT("Statistic!R"&amp;COUNTA(Statistic!$A:$A)-ROW()+1&amp;"C"&amp;COLUMN(),FALSE)</f>
        <v>4</v>
      </c>
      <c r="W348">
        <f ca="1">INDIRECT("Statistic!R"&amp;COUNTA(Statistic!$A:$A)-ROW()+1&amp;"C"&amp;COLUMN(),FALSE)</f>
        <v>1</v>
      </c>
    </row>
    <row r="349" spans="1:23" x14ac:dyDescent="0.25">
      <c r="A349" s="9">
        <f ca="1">INDIRECT("Statistic!R"&amp;COUNTA(Statistic!$A:$A)-ROW()+1&amp;"C"&amp;COLUMN(),FALSE)</f>
        <v>40571</v>
      </c>
      <c r="B349" s="10">
        <f ca="1">INDIRECT("Statistic!R"&amp;COUNTA(Statistic!$A:$A)-ROW()+1&amp;"C"&amp;COLUMN(),FALSE)</f>
        <v>5.6873722562872115E-4</v>
      </c>
      <c r="C349" s="10">
        <f ca="1">INDIRECT("Statistic!R"&amp;COUNTA(Statistic!$A:$A)-ROW()+1&amp;"C"&amp;COLUMN(),FALSE)</f>
        <v>1.3056181651222975E-2</v>
      </c>
      <c r="D349" s="10">
        <f ca="1">INDIRECT("Statistic!R"&amp;COUNTA(Statistic!$A:$A)-ROW()+1&amp;"C"&amp;COLUMN(),FALSE)</f>
        <v>3.4059604307538193E-3</v>
      </c>
      <c r="E349" s="10">
        <f ca="1">INDIRECT("Statistic!R"&amp;COUNTA(Statistic!$A:$A)-ROW()+1&amp;"C"&amp;COLUMN(),FALSE)</f>
        <v>9.6502212204691538E-3</v>
      </c>
      <c r="F349" s="10">
        <f ca="1">INDIRECT("Statistic!R"&amp;COUNTA(Statistic!$A:$A)-ROW()+1&amp;"C"&amp;COLUMN(),FALSE)</f>
        <v>8.5005903187721377E-3</v>
      </c>
      <c r="G349" s="10">
        <f ca="1">INDIRECT("Statistic!R"&amp;COUNTA(Statistic!$A:$A)-ROW()+1&amp;"C"&amp;COLUMN(),FALSE)</f>
        <v>6.9700288758339154E-2</v>
      </c>
      <c r="H349" s="10">
        <f ca="1">INDIRECT("Statistic!R"&amp;COUNTA(Statistic!$A:$A)-ROW()+1&amp;"C"&amp;COLUMN(),FALSE)</f>
        <v>3.0659536541889486E-2</v>
      </c>
      <c r="I349" s="10">
        <f ca="1">INDIRECT("Statistic!R"&amp;COUNTA(Statistic!$A:$A)-ROW()+1&amp;"C"&amp;COLUMN(),FALSE)</f>
        <v>3.518169084684681E-2</v>
      </c>
      <c r="J349" s="10">
        <f ca="1">INDIRECT("Statistic!R"&amp;COUNTA(Statistic!$A:$A)-ROW()+1&amp;"C"&amp;COLUMN(),FALSE)</f>
        <v>2.3691460055096418E-2</v>
      </c>
      <c r="K349" s="10">
        <f ca="1">INDIRECT("Statistic!R"&amp;COUNTA(Statistic!$A:$A)-ROW()+1&amp;"C"&amp;COLUMN(),FALSE)</f>
        <v>5.6509147418238323E-4</v>
      </c>
      <c r="L349" s="10">
        <f ca="1">INDIRECT("Statistic!R"&amp;COUNTA(Statistic!$A:$A)-ROW()+1&amp;"C"&amp;COLUMN(),FALSE)</f>
        <v>1.0229210377127363E-2</v>
      </c>
      <c r="M349" s="10">
        <f ca="1">INDIRECT("Statistic!R"&amp;COUNTA(Statistic!$A:$A)-ROW()+1&amp;"C"&amp;COLUMN(),FALSE)</f>
        <v>0.10035982530022863</v>
      </c>
      <c r="N349" s="10">
        <f ca="1">INDIRECT("Statistic!R"&amp;COUNTA(Statistic!$A:$A)-ROW()+1&amp;"C"&amp;COLUMN(),FALSE)</f>
        <v>0.10028786331135667</v>
      </c>
      <c r="O349" s="10">
        <f ca="1">INDIRECT("Statistic!R"&amp;COUNTA(Statistic!$A:$A)-ROW()+1&amp;"C"&amp;COLUMN(),FALSE)</f>
        <v>0</v>
      </c>
      <c r="P349" s="10">
        <f ca="1">INDIRECT("Statistic!R"&amp;COUNTA(Statistic!$A:$A)-ROW()+1&amp;"C"&amp;COLUMN(),FALSE)</f>
        <v>4.6142368736326489E-2</v>
      </c>
      <c r="Q349">
        <f ca="1">INDIRECT("Statistic!R"&amp;COUNTA(Statistic!$A:$A)-ROW()+1&amp;"C"&amp;COLUMN(),FALSE)</f>
        <v>49</v>
      </c>
      <c r="R349">
        <f ca="1">INDIRECT("Statistic!R"&amp;COUNTA(Statistic!$A:$A)-ROW()+1&amp;"C"&amp;COLUMN(),FALSE)</f>
        <v>17</v>
      </c>
      <c r="S349">
        <f ca="1">INDIRECT("Statistic!R"&amp;COUNTA(Statistic!$A:$A)-ROW()+1&amp;"C"&amp;COLUMN(),FALSE)</f>
        <v>45</v>
      </c>
      <c r="T349">
        <f ca="1">INDIRECT("Statistic!R"&amp;COUNTA(Statistic!$A:$A)-ROW()+1&amp;"C"&amp;COLUMN(),FALSE)</f>
        <v>26</v>
      </c>
      <c r="U349">
        <f ca="1">INDIRECT("Statistic!R"&amp;COUNTA(Statistic!$A:$A)-ROW()+1&amp;"C"&amp;COLUMN(),FALSE)</f>
        <v>27</v>
      </c>
      <c r="V349">
        <f ca="1">INDIRECT("Statistic!R"&amp;COUNTA(Statistic!$A:$A)-ROW()+1&amp;"C"&amp;COLUMN(),FALSE)</f>
        <v>4</v>
      </c>
      <c r="W349">
        <f ca="1">INDIRECT("Statistic!R"&amp;COUNTA(Statistic!$A:$A)-ROW()+1&amp;"C"&amp;COLUMN(),FALSE)</f>
        <v>8</v>
      </c>
    </row>
    <row r="350" spans="1:23" x14ac:dyDescent="0.25">
      <c r="A350" s="9">
        <f ca="1">INDIRECT("Statistic!R"&amp;COUNTA(Statistic!$A:$A)-ROW()+1&amp;"C"&amp;COLUMN(),FALSE)</f>
        <v>40578</v>
      </c>
      <c r="B350" s="10">
        <f ca="1">INDIRECT("Statistic!R"&amp;COUNTA(Statistic!$A:$A)-ROW()+1&amp;"C"&amp;COLUMN(),FALSE)</f>
        <v>6.2328296703296707E-3</v>
      </c>
      <c r="C350" s="10">
        <f ca="1">INDIRECT("Statistic!R"&amp;COUNTA(Statistic!$A:$A)-ROW()+1&amp;"C"&amp;COLUMN(),FALSE)</f>
        <v>2.8176951253874329E-3</v>
      </c>
      <c r="D350" s="10">
        <f ca="1">INDIRECT("Statistic!R"&amp;COUNTA(Statistic!$A:$A)-ROW()+1&amp;"C"&amp;COLUMN(),FALSE)</f>
        <v>1.6968325791855206E-3</v>
      </c>
      <c r="E350" s="10">
        <f ca="1">INDIRECT("Statistic!R"&amp;COUNTA(Statistic!$A:$A)-ROW()+1&amp;"C"&amp;COLUMN(),FALSE)</f>
        <v>1.1294261294261296E-2</v>
      </c>
      <c r="F350" s="10">
        <f ca="1">INDIRECT("Statistic!R"&amp;COUNTA(Statistic!$A:$A)-ROW()+1&amp;"C"&amp;COLUMN(),FALSE)</f>
        <v>1.3020313020313021E-2</v>
      </c>
      <c r="G350" s="10">
        <f ca="1">INDIRECT("Statistic!R"&amp;COUNTA(Statistic!$A:$A)-ROW()+1&amp;"C"&amp;COLUMN(),FALSE)</f>
        <v>3.1960771786353183E-2</v>
      </c>
      <c r="H350" s="10">
        <f ca="1">INDIRECT("Statistic!R"&amp;COUNTA(Statistic!$A:$A)-ROW()+1&amp;"C"&amp;COLUMN(),FALSE)</f>
        <v>9.7453222453222452E-2</v>
      </c>
      <c r="I350" s="10">
        <f ca="1">INDIRECT("Statistic!R"&amp;COUNTA(Statistic!$A:$A)-ROW()+1&amp;"C"&amp;COLUMN(),FALSE)</f>
        <v>3.5061931689476938E-2</v>
      </c>
      <c r="J350" s="10">
        <f ca="1">INDIRECT("Statistic!R"&amp;COUNTA(Statistic!$A:$A)-ROW()+1&amp;"C"&amp;COLUMN(),FALSE)</f>
        <v>2.3626373626373626E-2</v>
      </c>
      <c r="K350" s="10">
        <f ca="1">INDIRECT("Statistic!R"&amp;COUNTA(Statistic!$A:$A)-ROW()+1&amp;"C"&amp;COLUMN(),FALSE)</f>
        <v>1.1332417582417583E-3</v>
      </c>
      <c r="L350" s="10">
        <f ca="1">INDIRECT("Statistic!R"&amp;COUNTA(Statistic!$A:$A)-ROW()+1&amp;"C"&amp;COLUMN(),FALSE)</f>
        <v>1.0809927186637029E-2</v>
      </c>
      <c r="M350" s="10">
        <f ca="1">INDIRECT("Statistic!R"&amp;COUNTA(Statistic!$A:$A)-ROW()+1&amp;"C"&amp;COLUMN(),FALSE)</f>
        <v>0.12941399423957564</v>
      </c>
      <c r="N350" s="10">
        <f ca="1">INDIRECT("Statistic!R"&amp;COUNTA(Statistic!$A:$A)-ROW()+1&amp;"C"&amp;COLUMN(),FALSE)</f>
        <v>0.10417952833683171</v>
      </c>
      <c r="O350" s="10">
        <f ca="1">INDIRECT("Statistic!R"&amp;COUNTA(Statistic!$A:$A)-ROW()+1&amp;"C"&amp;COLUMN(),FALSE)</f>
        <v>0</v>
      </c>
      <c r="P350" s="10">
        <f ca="1">INDIRECT("Statistic!R"&amp;COUNTA(Statistic!$A:$A)-ROW()+1&amp;"C"&amp;COLUMN(),FALSE)</f>
        <v>4.8683164637691088E-2</v>
      </c>
      <c r="Q350">
        <f ca="1">INDIRECT("Statistic!R"&amp;COUNTA(Statistic!$A:$A)-ROW()+1&amp;"C"&amp;COLUMN(),FALSE)</f>
        <v>35</v>
      </c>
      <c r="R350">
        <f ca="1">INDIRECT("Statistic!R"&amp;COUNTA(Statistic!$A:$A)-ROW()+1&amp;"C"&amp;COLUMN(),FALSE)</f>
        <v>47</v>
      </c>
      <c r="S350">
        <f ca="1">INDIRECT("Statistic!R"&amp;COUNTA(Statistic!$A:$A)-ROW()+1&amp;"C"&amp;COLUMN(),FALSE)</f>
        <v>48</v>
      </c>
      <c r="T350">
        <f ca="1">INDIRECT("Statistic!R"&amp;COUNTA(Statistic!$A:$A)-ROW()+1&amp;"C"&amp;COLUMN(),FALSE)</f>
        <v>25</v>
      </c>
      <c r="U350">
        <f ca="1">INDIRECT("Statistic!R"&amp;COUNTA(Statistic!$A:$A)-ROW()+1&amp;"C"&amp;COLUMN(),FALSE)</f>
        <v>21</v>
      </c>
      <c r="V350">
        <f ca="1">INDIRECT("Statistic!R"&amp;COUNTA(Statistic!$A:$A)-ROW()+1&amp;"C"&amp;COLUMN(),FALSE)</f>
        <v>8</v>
      </c>
      <c r="W350">
        <f ca="1">INDIRECT("Statistic!R"&amp;COUNTA(Statistic!$A:$A)-ROW()+1&amp;"C"&amp;COLUMN(),FALSE)</f>
        <v>2</v>
      </c>
    </row>
    <row r="351" spans="1:23" x14ac:dyDescent="0.25">
      <c r="A351" s="9">
        <f ca="1">INDIRECT("Statistic!R"&amp;COUNTA(Statistic!$A:$A)-ROW()+1&amp;"C"&amp;COLUMN(),FALSE)</f>
        <v>40585</v>
      </c>
      <c r="B351" s="10">
        <f ca="1">INDIRECT("Statistic!R"&amp;COUNTA(Statistic!$A:$A)-ROW()+1&amp;"C"&amp;COLUMN(),FALSE)</f>
        <v>1.7400601403274308E-2</v>
      </c>
      <c r="C351" s="10">
        <f ca="1">INDIRECT("Statistic!R"&amp;COUNTA(Statistic!$A:$A)-ROW()+1&amp;"C"&amp;COLUMN(),FALSE)</f>
        <v>7.3059360730593605E-3</v>
      </c>
      <c r="D351" s="10">
        <f ca="1">INDIRECT("Statistic!R"&amp;COUNTA(Statistic!$A:$A)-ROW()+1&amp;"C"&amp;COLUMN(),FALSE)</f>
        <v>1.5205479452054796E-2</v>
      </c>
      <c r="E351" s="10">
        <f ca="1">INDIRECT("Statistic!R"&amp;COUNTA(Statistic!$A:$A)-ROW()+1&amp;"C"&amp;COLUMN(),FALSE)</f>
        <v>1.4017202930869705E-2</v>
      </c>
      <c r="F351" s="10">
        <f ca="1">INDIRECT("Statistic!R"&amp;COUNTA(Statistic!$A:$A)-ROW()+1&amp;"C"&amp;COLUMN(),FALSE)</f>
        <v>4.5124899274778408E-3</v>
      </c>
      <c r="G351" s="10">
        <f ca="1">INDIRECT("Statistic!R"&amp;COUNTA(Statistic!$A:$A)-ROW()+1&amp;"C"&amp;COLUMN(),FALSE)</f>
        <v>7.7614826752618854E-2</v>
      </c>
      <c r="H351" s="10">
        <f ca="1">INDIRECT("Statistic!R"&amp;COUNTA(Statistic!$A:$A)-ROW()+1&amp;"C"&amp;COLUMN(),FALSE)</f>
        <v>8.7407797681770288E-2</v>
      </c>
      <c r="I351" s="10">
        <f ca="1">INDIRECT("Statistic!R"&amp;COUNTA(Statistic!$A:$A)-ROW()+1&amp;"C"&amp;COLUMN(),FALSE)</f>
        <v>5.8441709786736011E-2</v>
      </c>
      <c r="J351" s="10">
        <f ca="1">INDIRECT("Statistic!R"&amp;COUNTA(Statistic!$A:$A)-ROW()+1&amp;"C"&amp;COLUMN(),FALSE)</f>
        <v>2.3561643835616437E-2</v>
      </c>
      <c r="K351" s="10">
        <f ca="1">INDIRECT("Statistic!R"&amp;COUNTA(Statistic!$A:$A)-ROW()+1&amp;"C"&amp;COLUMN(),FALSE)</f>
        <v>5.6164383561643836E-4</v>
      </c>
      <c r="L351" s="10">
        <f ca="1">INDIRECT("Statistic!R"&amp;COUNTA(Statistic!$A:$A)-ROW()+1&amp;"C"&amp;COLUMN(),FALSE)</f>
        <v>1.0948428706004215E-2</v>
      </c>
      <c r="M351" s="10">
        <f ca="1">INDIRECT("Statistic!R"&amp;COUNTA(Statistic!$A:$A)-ROW()+1&amp;"C"&amp;COLUMN(),FALSE)</f>
        <v>0.16502262443438914</v>
      </c>
      <c r="N351" s="10">
        <f ca="1">INDIRECT("Statistic!R"&amp;COUNTA(Statistic!$A:$A)-ROW()+1&amp;"C"&amp;COLUMN(),FALSE)</f>
        <v>0.11220563336924734</v>
      </c>
      <c r="O351" s="10">
        <f ca="1">INDIRECT("Statistic!R"&amp;COUNTA(Statistic!$A:$A)-ROW()+1&amp;"C"&amp;COLUMN(),FALSE)</f>
        <v>0</v>
      </c>
      <c r="P351" s="10">
        <f ca="1">INDIRECT("Statistic!R"&amp;COUNTA(Statistic!$A:$A)-ROW()+1&amp;"C"&amp;COLUMN(),FALSE)</f>
        <v>4.7616983419029486E-2</v>
      </c>
      <c r="Q351">
        <f ca="1">INDIRECT("Statistic!R"&amp;COUNTA(Statistic!$A:$A)-ROW()+1&amp;"C"&amp;COLUMN(),FALSE)</f>
        <v>8</v>
      </c>
      <c r="R351">
        <f ca="1">INDIRECT("Statistic!R"&amp;COUNTA(Statistic!$A:$A)-ROW()+1&amp;"C"&amp;COLUMN(),FALSE)</f>
        <v>35</v>
      </c>
      <c r="S351">
        <f ca="1">INDIRECT("Statistic!R"&amp;COUNTA(Statistic!$A:$A)-ROW()+1&amp;"C"&amp;COLUMN(),FALSE)</f>
        <v>16</v>
      </c>
      <c r="T351">
        <f ca="1">INDIRECT("Statistic!R"&amp;COUNTA(Statistic!$A:$A)-ROW()+1&amp;"C"&amp;COLUMN(),FALSE)</f>
        <v>20</v>
      </c>
      <c r="U351">
        <f ca="1">INDIRECT("Statistic!R"&amp;COUNTA(Statistic!$A:$A)-ROW()+1&amp;"C"&amp;COLUMN(),FALSE)</f>
        <v>42</v>
      </c>
      <c r="V351">
        <f ca="1">INDIRECT("Statistic!R"&amp;COUNTA(Statistic!$A:$A)-ROW()+1&amp;"C"&amp;COLUMN(),FALSE)</f>
        <v>4</v>
      </c>
      <c r="W351">
        <f ca="1">INDIRECT("Statistic!R"&amp;COUNTA(Statistic!$A:$A)-ROW()+1&amp;"C"&amp;COLUMN(),FALSE)</f>
        <v>2</v>
      </c>
    </row>
    <row r="352" spans="1:23" x14ac:dyDescent="0.25">
      <c r="A352" s="9">
        <f ca="1">INDIRECT("Statistic!R"&amp;COUNTA(Statistic!$A:$A)-ROW()+1&amp;"C"&amp;COLUMN(),FALSE)</f>
        <v>40592</v>
      </c>
      <c r="B352" s="10">
        <f ca="1">INDIRECT("Statistic!R"&amp;COUNTA(Statistic!$A:$A)-ROW()+1&amp;"C"&amp;COLUMN(),FALSE)</f>
        <v>3.9410498426891869E-3</v>
      </c>
      <c r="C352" s="10">
        <f ca="1">INDIRECT("Statistic!R"&amp;COUNTA(Statistic!$A:$A)-ROW()+1&amp;"C"&amp;COLUMN(),FALSE)</f>
        <v>7.8570373652340868E-3</v>
      </c>
      <c r="D352" s="10">
        <f ca="1">INDIRECT("Statistic!R"&amp;COUNTA(Statistic!$A:$A)-ROW()+1&amp;"C"&amp;COLUMN(),FALSE)</f>
        <v>1.1224339093191553E-3</v>
      </c>
      <c r="E352" s="10">
        <f ca="1">INDIRECT("Statistic!R"&amp;COUNTA(Statistic!$A:$A)-ROW()+1&amp;"C"&amp;COLUMN(),FALSE)</f>
        <v>1.4613583138173304E-2</v>
      </c>
      <c r="F352" s="10">
        <f ca="1">INDIRECT("Statistic!R"&amp;COUNTA(Statistic!$A:$A)-ROW()+1&amp;"C"&amp;COLUMN(),FALSE)</f>
        <v>1.5142364106988783E-2</v>
      </c>
      <c r="G352" s="10">
        <f ca="1">INDIRECT("Statistic!R"&amp;COUNTA(Statistic!$A:$A)-ROW()+1&amp;"C"&amp;COLUMN(),FALSE)</f>
        <v>5.1127441743609066E-2</v>
      </c>
      <c r="H352" s="10">
        <f ca="1">INDIRECT("Statistic!R"&amp;COUNTA(Statistic!$A:$A)-ROW()+1&amp;"C"&amp;COLUMN(),FALSE)</f>
        <v>3.3224043715846995E-2</v>
      </c>
      <c r="I352" s="10">
        <f ca="1">INDIRECT("Statistic!R"&amp;COUNTA(Statistic!$A:$A)-ROW()+1&amp;"C"&amp;COLUMN(),FALSE)</f>
        <v>4.2676468362404518E-2</v>
      </c>
      <c r="J352" s="10">
        <f ca="1">INDIRECT("Statistic!R"&amp;COUNTA(Statistic!$A:$A)-ROW()+1&amp;"C"&amp;COLUMN(),FALSE)</f>
        <v>2.3497267759562842E-2</v>
      </c>
      <c r="K352" s="10">
        <f ca="1">INDIRECT("Statistic!R"&amp;COUNTA(Statistic!$A:$A)-ROW()+1&amp;"C"&amp;COLUMN(),FALSE)</f>
        <v>1.1224339093191553E-3</v>
      </c>
      <c r="L352" s="10">
        <f ca="1">INDIRECT("Statistic!R"&amp;COUNTA(Statistic!$A:$A)-ROW()+1&amp;"C"&amp;COLUMN(),FALSE)</f>
        <v>1.0752342804169757E-2</v>
      </c>
      <c r="M352" s="10">
        <f ca="1">INDIRECT("Statistic!R"&amp;COUNTA(Statistic!$A:$A)-ROW()+1&amp;"C"&amp;COLUMN(),FALSE)</f>
        <v>8.435148545945606E-2</v>
      </c>
      <c r="N352" s="10">
        <f ca="1">INDIRECT("Statistic!R"&amp;COUNTA(Statistic!$A:$A)-ROW()+1&amp;"C"&amp;COLUMN(),FALSE)</f>
        <v>0.11328053048443544</v>
      </c>
      <c r="O352" s="10">
        <f ca="1">INDIRECT("Statistic!R"&amp;COUNTA(Statistic!$A:$A)-ROW()+1&amp;"C"&amp;COLUMN(),FALSE)</f>
        <v>0</v>
      </c>
      <c r="P352" s="10">
        <f ca="1">INDIRECT("Statistic!R"&amp;COUNTA(Statistic!$A:$A)-ROW()+1&amp;"C"&amp;COLUMN(),FALSE)</f>
        <v>4.4722034349994035E-2</v>
      </c>
      <c r="Q352">
        <f ca="1">INDIRECT("Statistic!R"&amp;COUNTA(Statistic!$A:$A)-ROW()+1&amp;"C"&amp;COLUMN(),FALSE)</f>
        <v>42</v>
      </c>
      <c r="R352">
        <f ca="1">INDIRECT("Statistic!R"&amp;COUNTA(Statistic!$A:$A)-ROW()+1&amp;"C"&amp;COLUMN(),FALSE)</f>
        <v>32</v>
      </c>
      <c r="S352">
        <f ca="1">INDIRECT("Statistic!R"&amp;COUNTA(Statistic!$A:$A)-ROW()+1&amp;"C"&amp;COLUMN(),FALSE)</f>
        <v>50</v>
      </c>
      <c r="T352">
        <f ca="1">INDIRECT("Statistic!R"&amp;COUNTA(Statistic!$A:$A)-ROW()+1&amp;"C"&amp;COLUMN(),FALSE)</f>
        <v>17</v>
      </c>
      <c r="U352">
        <f ca="1">INDIRECT("Statistic!R"&amp;COUNTA(Statistic!$A:$A)-ROW()+1&amp;"C"&amp;COLUMN(),FALSE)</f>
        <v>15</v>
      </c>
      <c r="V352">
        <f ca="1">INDIRECT("Statistic!R"&amp;COUNTA(Statistic!$A:$A)-ROW()+1&amp;"C"&amp;COLUMN(),FALSE)</f>
        <v>6</v>
      </c>
      <c r="W352">
        <f ca="1">INDIRECT("Statistic!R"&amp;COUNTA(Statistic!$A:$A)-ROW()+1&amp;"C"&amp;COLUMN(),FALSE)</f>
        <v>7</v>
      </c>
    </row>
    <row r="353" spans="1:23" x14ac:dyDescent="0.25">
      <c r="A353" s="9">
        <f ca="1">INDIRECT("Statistic!R"&amp;COUNTA(Statistic!$A:$A)-ROW()+1&amp;"C"&amp;COLUMN(),FALSE)</f>
        <v>40599</v>
      </c>
      <c r="B353" s="10">
        <f ca="1">INDIRECT("Statistic!R"&amp;COUNTA(Statistic!$A:$A)-ROW()+1&amp;"C"&amp;COLUMN(),FALSE)</f>
        <v>5.0214091086025689E-3</v>
      </c>
      <c r="C353" s="10">
        <f ca="1">INDIRECT("Statistic!R"&amp;COUNTA(Statistic!$A:$A)-ROW()+1&amp;"C"&amp;COLUMN(),FALSE)</f>
        <v>7.3058583106267025E-3</v>
      </c>
      <c r="D353" s="10">
        <f ca="1">INDIRECT("Statistic!R"&amp;COUNTA(Statistic!$A:$A)-ROW()+1&amp;"C"&amp;COLUMN(),FALSE)</f>
        <v>7.8413563427187413E-3</v>
      </c>
      <c r="E353" s="10">
        <f ca="1">INDIRECT("Statistic!R"&amp;COUNTA(Statistic!$A:$A)-ROW()+1&amp;"C"&amp;COLUMN(),FALSE)</f>
        <v>1.6802906448683014E-3</v>
      </c>
      <c r="F353" s="10">
        <f ca="1">INDIRECT("Statistic!R"&amp;COUNTA(Statistic!$A:$A)-ROW()+1&amp;"C"&amp;COLUMN(),FALSE)</f>
        <v>6.2251100398239365E-3</v>
      </c>
      <c r="G353" s="10">
        <f ca="1">INDIRECT("Statistic!R"&amp;COUNTA(Statistic!$A:$A)-ROW()+1&amp;"C"&amp;COLUMN(),FALSE)</f>
        <v>0.11434956984967701</v>
      </c>
      <c r="H353" s="10">
        <f ca="1">INDIRECT("Statistic!R"&amp;COUNTA(Statistic!$A:$A)-ROW()+1&amp;"C"&amp;COLUMN(),FALSE)</f>
        <v>1.3803241072709018E-2</v>
      </c>
      <c r="I353" s="10">
        <f ca="1">INDIRECT("Statistic!R"&amp;COUNTA(Statistic!$A:$A)-ROW()+1&amp;"C"&amp;COLUMN(),FALSE)</f>
        <v>2.8074024446640256E-2</v>
      </c>
      <c r="J353" s="10">
        <f ca="1">INDIRECT("Statistic!R"&amp;COUNTA(Statistic!$A:$A)-ROW()+1&amp;"C"&amp;COLUMN(),FALSE)</f>
        <v>2.3433242506811988E-2</v>
      </c>
      <c r="K353" s="10">
        <f ca="1">INDIRECT("Statistic!R"&amp;COUNTA(Statistic!$A:$A)-ROW()+1&amp;"C"&amp;COLUMN(),FALSE)</f>
        <v>1.1219746754287546E-3</v>
      </c>
      <c r="L353" s="10">
        <f ca="1">INDIRECT("Statistic!R"&amp;COUNTA(Statistic!$A:$A)-ROW()+1&amp;"C"&amp;COLUMN(),FALSE)</f>
        <v>1.1025250727217517E-2</v>
      </c>
      <c r="M353" s="10">
        <f ca="1">INDIRECT("Statistic!R"&amp;COUNTA(Statistic!$A:$A)-ROW()+1&amp;"C"&amp;COLUMN(),FALSE)</f>
        <v>0.12815281092238603</v>
      </c>
      <c r="N353" s="10">
        <f ca="1">INDIRECT("Statistic!R"&amp;COUNTA(Statistic!$A:$A)-ROW()+1&amp;"C"&amp;COLUMN(),FALSE)</f>
        <v>0.11434956984967701</v>
      </c>
      <c r="O353" s="10">
        <f ca="1">INDIRECT("Statistic!R"&amp;COUNTA(Statistic!$A:$A)-ROW()+1&amp;"C"&amp;COLUMN(),FALSE)</f>
        <v>0</v>
      </c>
      <c r="P353" s="10">
        <f ca="1">INDIRECT("Statistic!R"&amp;COUNTA(Statistic!$A:$A)-ROW()+1&amp;"C"&amp;COLUMN(),FALSE)</f>
        <v>4.7012717224874066E-2</v>
      </c>
      <c r="Q353">
        <f ca="1">INDIRECT("Statistic!R"&amp;COUNTA(Statistic!$A:$A)-ROW()+1&amp;"C"&amp;COLUMN(),FALSE)</f>
        <v>43</v>
      </c>
      <c r="R353">
        <f ca="1">INDIRECT("Statistic!R"&amp;COUNTA(Statistic!$A:$A)-ROW()+1&amp;"C"&amp;COLUMN(),FALSE)</f>
        <v>36</v>
      </c>
      <c r="S353">
        <f ca="1">INDIRECT("Statistic!R"&amp;COUNTA(Statistic!$A:$A)-ROW()+1&amp;"C"&amp;COLUMN(),FALSE)</f>
        <v>33</v>
      </c>
      <c r="T353">
        <f ca="1">INDIRECT("Statistic!R"&amp;COUNTA(Statistic!$A:$A)-ROW()+1&amp;"C"&amp;COLUMN(),FALSE)</f>
        <v>48</v>
      </c>
      <c r="U353">
        <f ca="1">INDIRECT("Statistic!R"&amp;COUNTA(Statistic!$A:$A)-ROW()+1&amp;"C"&amp;COLUMN(),FALSE)</f>
        <v>37</v>
      </c>
      <c r="V353">
        <f ca="1">INDIRECT("Statistic!R"&amp;COUNTA(Statistic!$A:$A)-ROW()+1&amp;"C"&amp;COLUMN(),FALSE)</f>
        <v>1</v>
      </c>
      <c r="W353">
        <f ca="1">INDIRECT("Statistic!R"&amp;COUNTA(Statistic!$A:$A)-ROW()+1&amp;"C"&amp;COLUMN(),FALSE)</f>
        <v>9</v>
      </c>
    </row>
    <row r="354" spans="1:23" x14ac:dyDescent="0.25">
      <c r="A354" s="9">
        <f ca="1">INDIRECT("Statistic!R"&amp;COUNTA(Statistic!$A:$A)-ROW()+1&amp;"C"&amp;COLUMN(),FALSE)</f>
        <v>40606</v>
      </c>
      <c r="B354" s="10">
        <f ca="1">INDIRECT("Statistic!R"&amp;COUNTA(Statistic!$A:$A)-ROW()+1&amp;"C"&amp;COLUMN(),FALSE)</f>
        <v>8.9130434782608691E-3</v>
      </c>
      <c r="C354" s="10">
        <f ca="1">INDIRECT("Statistic!R"&amp;COUNTA(Statistic!$A:$A)-ROW()+1&amp;"C"&amp;COLUMN(),FALSE)</f>
        <v>1.9565217391304349E-2</v>
      </c>
      <c r="D354" s="10">
        <f ca="1">INDIRECT("Statistic!R"&amp;COUNTA(Statistic!$A:$A)-ROW()+1&amp;"C"&amp;COLUMN(),FALSE)</f>
        <v>1.2399355877616747E-2</v>
      </c>
      <c r="E354" s="10">
        <f ca="1">INDIRECT("Statistic!R"&amp;COUNTA(Statistic!$A:$A)-ROW()+1&amp;"C"&amp;COLUMN(),FALSE)</f>
        <v>7.3724007561436662E-3</v>
      </c>
      <c r="F354" s="10">
        <f ca="1">INDIRECT("Statistic!R"&amp;COUNTA(Statistic!$A:$A)-ROW()+1&amp;"C"&amp;COLUMN(),FALSE)</f>
        <v>8.9514066496163679E-3</v>
      </c>
      <c r="G354" s="10">
        <f ca="1">INDIRECT("Statistic!R"&amp;COUNTA(Statistic!$A:$A)-ROW()+1&amp;"C"&amp;COLUMN(),FALSE)</f>
        <v>5.2217144268774704E-2</v>
      </c>
      <c r="H354" s="10">
        <f ca="1">INDIRECT("Statistic!R"&amp;COUNTA(Statistic!$A:$A)-ROW()+1&amp;"C"&amp;COLUMN(),FALSE)</f>
        <v>6.0539350577875614E-2</v>
      </c>
      <c r="I354" s="10">
        <f ca="1">INDIRECT("Statistic!R"&amp;COUNTA(Statistic!$A:$A)-ROW()+1&amp;"C"&amp;COLUMN(),FALSE)</f>
        <v>5.7201424152941993E-2</v>
      </c>
      <c r="J354" s="10">
        <f ca="1">INDIRECT("Statistic!R"&amp;COUNTA(Statistic!$A:$A)-ROW()+1&amp;"C"&amp;COLUMN(),FALSE)</f>
        <v>2.3900691699604744E-2</v>
      </c>
      <c r="K354" s="10">
        <f ca="1">INDIRECT("Statistic!R"&amp;COUNTA(Statistic!$A:$A)-ROW()+1&amp;"C"&amp;COLUMN(),FALSE)</f>
        <v>1.1198945981554678E-3</v>
      </c>
      <c r="L354" s="10">
        <f ca="1">INDIRECT("Statistic!R"&amp;COUNTA(Statistic!$A:$A)-ROW()+1&amp;"C"&amp;COLUMN(),FALSE)</f>
        <v>1.1496157253944697E-2</v>
      </c>
      <c r="M354" s="10">
        <f ca="1">INDIRECT("Statistic!R"&amp;COUNTA(Statistic!$A:$A)-ROW()+1&amp;"C"&amp;COLUMN(),FALSE)</f>
        <v>0.11275649484665032</v>
      </c>
      <c r="N354" s="10">
        <f ca="1">INDIRECT("Statistic!R"&amp;COUNTA(Statistic!$A:$A)-ROW()+1&amp;"C"&amp;COLUMN(),FALSE)</f>
        <v>0.10446157735085945</v>
      </c>
      <c r="O354" s="10">
        <f ca="1">INDIRECT("Statistic!R"&amp;COUNTA(Statistic!$A:$A)-ROW()+1&amp;"C"&amp;COLUMN(),FALSE)</f>
        <v>0</v>
      </c>
      <c r="P354" s="10">
        <f ca="1">INDIRECT("Statistic!R"&amp;COUNTA(Statistic!$A:$A)-ROW()+1&amp;"C"&amp;COLUMN(),FALSE)</f>
        <v>4.6202749530898916E-2</v>
      </c>
      <c r="Q354">
        <f ca="1">INDIRECT("Statistic!R"&amp;COUNTA(Statistic!$A:$A)-ROW()+1&amp;"C"&amp;COLUMN(),FALSE)</f>
        <v>31</v>
      </c>
      <c r="R354">
        <f ca="1">INDIRECT("Statistic!R"&amp;COUNTA(Statistic!$A:$A)-ROW()+1&amp;"C"&amp;COLUMN(),FALSE)</f>
        <v>5</v>
      </c>
      <c r="S354">
        <f ca="1">INDIRECT("Statistic!R"&amp;COUNTA(Statistic!$A:$A)-ROW()+1&amp;"C"&amp;COLUMN(),FALSE)</f>
        <v>21</v>
      </c>
      <c r="T354">
        <f ca="1">INDIRECT("Statistic!R"&amp;COUNTA(Statistic!$A:$A)-ROW()+1&amp;"C"&amp;COLUMN(),FALSE)</f>
        <v>35</v>
      </c>
      <c r="U354">
        <f ca="1">INDIRECT("Statistic!R"&amp;COUNTA(Statistic!$A:$A)-ROW()+1&amp;"C"&amp;COLUMN(),FALSE)</f>
        <v>30</v>
      </c>
      <c r="V354">
        <f ca="1">INDIRECT("Statistic!R"&amp;COUNTA(Statistic!$A:$A)-ROW()+1&amp;"C"&amp;COLUMN(),FALSE)</f>
        <v>7</v>
      </c>
      <c r="W354">
        <f ca="1">INDIRECT("Statistic!R"&amp;COUNTA(Statistic!$A:$A)-ROW()+1&amp;"C"&amp;COLUMN(),FALSE)</f>
        <v>6</v>
      </c>
    </row>
    <row r="355" spans="1:23" x14ac:dyDescent="0.25">
      <c r="A355" s="9">
        <f ca="1">INDIRECT("Statistic!R"&amp;COUNTA(Statistic!$A:$A)-ROW()+1&amp;"C"&amp;COLUMN(),FALSE)</f>
        <v>40613</v>
      </c>
      <c r="B355" s="10">
        <f ca="1">INDIRECT("Statistic!R"&amp;COUNTA(Statistic!$A:$A)-ROW()+1&amp;"C"&amp;COLUMN(),FALSE)</f>
        <v>1.842818428184282E-2</v>
      </c>
      <c r="C355" s="10">
        <f ca="1">INDIRECT("Statistic!R"&amp;COUNTA(Statistic!$A:$A)-ROW()+1&amp;"C"&amp;COLUMN(),FALSE)</f>
        <v>1.0532150776053215E-2</v>
      </c>
      <c r="D355" s="10">
        <f ca="1">INDIRECT("Statistic!R"&amp;COUNTA(Statistic!$A:$A)-ROW()+1&amp;"C"&amp;COLUMN(),FALSE)</f>
        <v>1.0034843205574911E-2</v>
      </c>
      <c r="E355" s="10">
        <f ca="1">INDIRECT("Statistic!R"&amp;COUNTA(Statistic!$A:$A)-ROW()+1&amp;"C"&amp;COLUMN(),FALSE)</f>
        <v>2.3306233062330622E-2</v>
      </c>
      <c r="F355" s="10">
        <f ca="1">INDIRECT("Statistic!R"&amp;COUNTA(Statistic!$A:$A)-ROW()+1&amp;"C"&amp;COLUMN(),FALSE)</f>
        <v>1.1213905242500703E-2</v>
      </c>
      <c r="G355" s="10">
        <f ca="1">INDIRECT("Statistic!R"&amp;COUNTA(Statistic!$A:$A)-ROW()+1&amp;"C"&amp;COLUMN(),FALSE)</f>
        <v>8.5246293639406973E-2</v>
      </c>
      <c r="H355" s="10">
        <f ca="1">INDIRECT("Statistic!R"&amp;COUNTA(Statistic!$A:$A)-ROW()+1&amp;"C"&amp;COLUMN(),FALSE)</f>
        <v>7.813386273397617E-2</v>
      </c>
      <c r="I355" s="10">
        <f ca="1">INDIRECT("Statistic!R"&amp;COUNTA(Statistic!$A:$A)-ROW()+1&amp;"C"&amp;COLUMN(),FALSE)</f>
        <v>7.3515316568302264E-2</v>
      </c>
      <c r="J355" s="10">
        <f ca="1">INDIRECT("Statistic!R"&amp;COUNTA(Statistic!$A:$A)-ROW()+1&amp;"C"&amp;COLUMN(),FALSE)</f>
        <v>2.3835920177383594E-2</v>
      </c>
      <c r="K355" s="10">
        <f ca="1">INDIRECT("Statistic!R"&amp;COUNTA(Statistic!$A:$A)-ROW()+1&amp;"C"&amp;COLUMN(),FALSE)</f>
        <v>5.5522506444576644E-4</v>
      </c>
      <c r="L355" s="10">
        <f ca="1">INDIRECT("Statistic!R"&amp;COUNTA(Statistic!$A:$A)-ROW()+1&amp;"C"&amp;COLUMN(),FALSE)</f>
        <v>1.1226572589972084E-2</v>
      </c>
      <c r="M355" s="10">
        <f ca="1">INDIRECT("Statistic!R"&amp;COUNTA(Statistic!$A:$A)-ROW()+1&amp;"C"&amp;COLUMN(),FALSE)</f>
        <v>0.16338015637338316</v>
      </c>
      <c r="N355" s="10">
        <f ca="1">INDIRECT("Statistic!R"&amp;COUNTA(Statistic!$A:$A)-ROW()+1&amp;"C"&amp;COLUMN(),FALSE)</f>
        <v>0.10692002268859897</v>
      </c>
      <c r="O355" s="10">
        <f ca="1">INDIRECT("Statistic!R"&amp;COUNTA(Statistic!$A:$A)-ROW()+1&amp;"C"&amp;COLUMN(),FALSE)</f>
        <v>0</v>
      </c>
      <c r="P355" s="10">
        <f ca="1">INDIRECT("Statistic!R"&amp;COUNTA(Statistic!$A:$A)-ROW()+1&amp;"C"&amp;COLUMN(),FALSE)</f>
        <v>4.8476978709609549E-2</v>
      </c>
      <c r="Q355">
        <f ca="1">INDIRECT("Statistic!R"&amp;COUNTA(Statistic!$A:$A)-ROW()+1&amp;"C"&amp;COLUMN(),FALSE)</f>
        <v>7</v>
      </c>
      <c r="R355">
        <f ca="1">INDIRECT("Statistic!R"&amp;COUNTA(Statistic!$A:$A)-ROW()+1&amp;"C"&amp;COLUMN(),FALSE)</f>
        <v>26</v>
      </c>
      <c r="S355">
        <f ca="1">INDIRECT("Statistic!R"&amp;COUNTA(Statistic!$A:$A)-ROW()+1&amp;"C"&amp;COLUMN(),FALSE)</f>
        <v>28</v>
      </c>
      <c r="T355">
        <f ca="1">INDIRECT("Statistic!R"&amp;COUNTA(Statistic!$A:$A)-ROW()+1&amp;"C"&amp;COLUMN(),FALSE)</f>
        <v>2</v>
      </c>
      <c r="U355">
        <f ca="1">INDIRECT("Statistic!R"&amp;COUNTA(Statistic!$A:$A)-ROW()+1&amp;"C"&amp;COLUMN(),FALSE)</f>
        <v>22</v>
      </c>
      <c r="V355">
        <f ca="1">INDIRECT("Statistic!R"&amp;COUNTA(Statistic!$A:$A)-ROW()+1&amp;"C"&amp;COLUMN(),FALSE)</f>
        <v>3</v>
      </c>
      <c r="W355">
        <f ca="1">INDIRECT("Statistic!R"&amp;COUNTA(Statistic!$A:$A)-ROW()+1&amp;"C"&amp;COLUMN(),FALSE)</f>
        <v>4</v>
      </c>
    </row>
    <row r="356" spans="1:23" x14ac:dyDescent="0.25">
      <c r="A356" s="9">
        <f ca="1">INDIRECT("Statistic!R"&amp;COUNTA(Statistic!$A:$A)-ROW()+1&amp;"C"&amp;COLUMN(),FALSE)</f>
        <v>40620</v>
      </c>
      <c r="B356" s="10">
        <f ca="1">INDIRECT("Statistic!R"&amp;COUNTA(Statistic!$A:$A)-ROW()+1&amp;"C"&amp;COLUMN(),FALSE)</f>
        <v>1.6642958748221907E-2</v>
      </c>
      <c r="C356" s="10">
        <f ca="1">INDIRECT("Statistic!R"&amp;COUNTA(Statistic!$A:$A)-ROW()+1&amp;"C"&amp;COLUMN(),FALSE)</f>
        <v>5.5692055692055696E-3</v>
      </c>
      <c r="D356" s="10">
        <f ca="1">INDIRECT("Statistic!R"&amp;COUNTA(Statistic!$A:$A)-ROW()+1&amp;"C"&amp;COLUMN(),FALSE)</f>
        <v>1.2833478639930253E-2</v>
      </c>
      <c r="E356" s="10">
        <f ca="1">INDIRECT("Statistic!R"&amp;COUNTA(Statistic!$A:$A)-ROW()+1&amp;"C"&amp;COLUMN(),FALSE)</f>
        <v>1.8888888888888889E-2</v>
      </c>
      <c r="F356" s="10">
        <f ca="1">INDIRECT("Statistic!R"&amp;COUNTA(Statistic!$A:$A)-ROW()+1&amp;"C"&amp;COLUMN(),FALSE)</f>
        <v>2.2045574986751457E-2</v>
      </c>
      <c r="G356" s="10">
        <f ca="1">INDIRECT("Statistic!R"&amp;COUNTA(Statistic!$A:$A)-ROW()+1&amp;"C"&amp;COLUMN(),FALSE)</f>
        <v>0.10663104965430546</v>
      </c>
      <c r="H356" s="10">
        <f ca="1">INDIRECT("Statistic!R"&amp;COUNTA(Statistic!$A:$A)-ROW()+1&amp;"C"&amp;COLUMN(),FALSE)</f>
        <v>3.0071450761105938E-2</v>
      </c>
      <c r="I356" s="10">
        <f ca="1">INDIRECT("Statistic!R"&amp;COUNTA(Statistic!$A:$A)-ROW()+1&amp;"C"&amp;COLUMN(),FALSE)</f>
        <v>7.5980106832998079E-2</v>
      </c>
      <c r="J356" s="10">
        <f ca="1">INDIRECT("Statistic!R"&amp;COUNTA(Statistic!$A:$A)-ROW()+1&amp;"C"&amp;COLUMN(),FALSE)</f>
        <v>2.3771498771498773E-2</v>
      </c>
      <c r="K356" s="10">
        <f ca="1">INDIRECT("Statistic!R"&amp;COUNTA(Statistic!$A:$A)-ROW()+1&amp;"C"&amp;COLUMN(),FALSE)</f>
        <v>1.1062225015713387E-3</v>
      </c>
      <c r="L356" s="10">
        <f ca="1">INDIRECT("Statistic!R"&amp;COUNTA(Statistic!$A:$A)-ROW()+1&amp;"C"&amp;COLUMN(),FALSE)</f>
        <v>1.0652209188518414E-2</v>
      </c>
      <c r="M356" s="10">
        <f ca="1">INDIRECT("Statistic!R"&amp;COUNTA(Statistic!$A:$A)-ROW()+1&amp;"C"&amp;COLUMN(),FALSE)</f>
        <v>0.1367025004154114</v>
      </c>
      <c r="N356" s="10">
        <f ca="1">INDIRECT("Statistic!R"&amp;COUNTA(Statistic!$A:$A)-ROW()+1&amp;"C"&amp;COLUMN(),FALSE)</f>
        <v>0.10663104965430546</v>
      </c>
      <c r="O356" s="10">
        <f ca="1">INDIRECT("Statistic!R"&amp;COUNTA(Statistic!$A:$A)-ROW()+1&amp;"C"&amp;COLUMN(),FALSE)</f>
        <v>0</v>
      </c>
      <c r="P356" s="10">
        <f ca="1">INDIRECT("Statistic!R"&amp;COUNTA(Statistic!$A:$A)-ROW()+1&amp;"C"&amp;COLUMN(),FALSE)</f>
        <v>4.6394068738188333E-2</v>
      </c>
      <c r="Q356">
        <f ca="1">INDIRECT("Statistic!R"&amp;COUNTA(Statistic!$A:$A)-ROW()+1&amp;"C"&amp;COLUMN(),FALSE)</f>
        <v>13</v>
      </c>
      <c r="R356">
        <f ca="1">INDIRECT("Statistic!R"&amp;COUNTA(Statistic!$A:$A)-ROW()+1&amp;"C"&amp;COLUMN(),FALSE)</f>
        <v>38</v>
      </c>
      <c r="S356">
        <f ca="1">INDIRECT("Statistic!R"&amp;COUNTA(Statistic!$A:$A)-ROW()+1&amp;"C"&amp;COLUMN(),FALSE)</f>
        <v>19</v>
      </c>
      <c r="T356">
        <f ca="1">INDIRECT("Statistic!R"&amp;COUNTA(Statistic!$A:$A)-ROW()+1&amp;"C"&amp;COLUMN(),FALSE)</f>
        <v>4</v>
      </c>
      <c r="U356">
        <f ca="1">INDIRECT("Statistic!R"&amp;COUNTA(Statistic!$A:$A)-ROW()+1&amp;"C"&amp;COLUMN(),FALSE)</f>
        <v>2</v>
      </c>
      <c r="V356">
        <f ca="1">INDIRECT("Statistic!R"&amp;COUNTA(Statistic!$A:$A)-ROW()+1&amp;"C"&amp;COLUMN(),FALSE)</f>
        <v>1</v>
      </c>
      <c r="W356">
        <f ca="1">INDIRECT("Statistic!R"&amp;COUNTA(Statistic!$A:$A)-ROW()+1&amp;"C"&amp;COLUMN(),FALSE)</f>
        <v>8</v>
      </c>
    </row>
    <row r="357" spans="1:23" x14ac:dyDescent="0.25">
      <c r="A357" s="9">
        <f ca="1">INDIRECT("Statistic!R"&amp;COUNTA(Statistic!$A:$A)-ROW()+1&amp;"C"&amp;COLUMN(),FALSE)</f>
        <v>40627</v>
      </c>
      <c r="B357" s="10">
        <f ca="1">INDIRECT("Statistic!R"&amp;COUNTA(Statistic!$A:$A)-ROW()+1&amp;"C"&amp;COLUMN(),FALSE)</f>
        <v>1.8837975441749026E-2</v>
      </c>
      <c r="C357" s="10">
        <f ca="1">INDIRECT("Statistic!R"&amp;COUNTA(Statistic!$A:$A)-ROW()+1&amp;"C"&amp;COLUMN(),FALSE)</f>
        <v>8.8259261580893866E-3</v>
      </c>
      <c r="D357" s="10">
        <f ca="1">INDIRECT("Statistic!R"&amp;COUNTA(Statistic!$A:$A)-ROW()+1&amp;"C"&amp;COLUMN(),FALSE)</f>
        <v>1.4349890899756128E-2</v>
      </c>
      <c r="E357" s="10">
        <f ca="1">INDIRECT("Statistic!R"&amp;COUNTA(Statistic!$A:$A)-ROW()+1&amp;"C"&amp;COLUMN(),FALSE)</f>
        <v>4.4666923373122835E-3</v>
      </c>
      <c r="F357" s="10">
        <f ca="1">INDIRECT("Statistic!R"&amp;COUNTA(Statistic!$A:$A)-ROW()+1&amp;"C"&amp;COLUMN(),FALSE)</f>
        <v>1.1153452923134122E-2</v>
      </c>
      <c r="G357" s="10">
        <f ca="1">INDIRECT("Statistic!R"&amp;COUNTA(Statistic!$A:$A)-ROW()+1&amp;"C"&amp;COLUMN(),FALSE)</f>
        <v>8.3123689727463312E-2</v>
      </c>
      <c r="H357" s="10">
        <f ca="1">INDIRECT("Statistic!R"&amp;COUNTA(Statistic!$A:$A)-ROW()+1&amp;"C"&amp;COLUMN(),FALSE)</f>
        <v>3.1349546679735357E-2</v>
      </c>
      <c r="I357" s="10">
        <f ca="1">INDIRECT("Statistic!R"&amp;COUNTA(Statistic!$A:$A)-ROW()+1&amp;"C"&amp;COLUMN(),FALSE)</f>
        <v>5.7633937760040943E-2</v>
      </c>
      <c r="J357" s="10">
        <f ca="1">INDIRECT("Statistic!R"&amp;COUNTA(Statistic!$A:$A)-ROW()+1&amp;"C"&amp;COLUMN(),FALSE)</f>
        <v>2.3707424650820878E-2</v>
      </c>
      <c r="K357" s="10">
        <f ca="1">INDIRECT("Statistic!R"&amp;COUNTA(Statistic!$A:$A)-ROW()+1&amp;"C"&amp;COLUMN(),FALSE)</f>
        <v>1.1098779134295228E-3</v>
      </c>
      <c r="L357" s="10">
        <f ca="1">INDIRECT("Statistic!R"&amp;COUNTA(Statistic!$A:$A)-ROW()+1&amp;"C"&amp;COLUMN(),FALSE)</f>
        <v>1.0370226105440764E-2</v>
      </c>
      <c r="M357" s="10">
        <f ca="1">INDIRECT("Statistic!R"&amp;COUNTA(Statistic!$A:$A)-ROW()+1&amp;"C"&amp;COLUMN(),FALSE)</f>
        <v>0.11447323640719867</v>
      </c>
      <c r="N357" s="10">
        <f ca="1">INDIRECT("Statistic!R"&amp;COUNTA(Statistic!$A:$A)-ROW()+1&amp;"C"&amp;COLUMN(),FALSE)</f>
        <v>0.10500898472596586</v>
      </c>
      <c r="O357" s="10">
        <f ca="1">INDIRECT("Statistic!R"&amp;COUNTA(Statistic!$A:$A)-ROW()+1&amp;"C"&amp;COLUMN(),FALSE)</f>
        <v>0</v>
      </c>
      <c r="P357" s="10">
        <f ca="1">INDIRECT("Statistic!R"&amp;COUNTA(Statistic!$A:$A)-ROW()+1&amp;"C"&amp;COLUMN(),FALSE)</f>
        <v>4.5025117249727908E-2</v>
      </c>
      <c r="Q357">
        <f ca="1">INDIRECT("Statistic!R"&amp;COUNTA(Statistic!$A:$A)-ROW()+1&amp;"C"&amp;COLUMN(),FALSE)</f>
        <v>3</v>
      </c>
      <c r="R357">
        <f ca="1">INDIRECT("Statistic!R"&amp;COUNTA(Statistic!$A:$A)-ROW()+1&amp;"C"&amp;COLUMN(),FALSE)</f>
        <v>29</v>
      </c>
      <c r="S357">
        <f ca="1">INDIRECT("Statistic!R"&amp;COUNTA(Statistic!$A:$A)-ROW()+1&amp;"C"&amp;COLUMN(),FALSE)</f>
        <v>14</v>
      </c>
      <c r="T357">
        <f ca="1">INDIRECT("Statistic!R"&amp;COUNTA(Statistic!$A:$A)-ROW()+1&amp;"C"&amp;COLUMN(),FALSE)</f>
        <v>38</v>
      </c>
      <c r="U357">
        <f ca="1">INDIRECT("Statistic!R"&amp;COUNTA(Statistic!$A:$A)-ROW()+1&amp;"C"&amp;COLUMN(),FALSE)</f>
        <v>20</v>
      </c>
      <c r="V357">
        <f ca="1">INDIRECT("Statistic!R"&amp;COUNTA(Statistic!$A:$A)-ROW()+1&amp;"C"&amp;COLUMN(),FALSE)</f>
        <v>2</v>
      </c>
      <c r="W357">
        <f ca="1">INDIRECT("Statistic!R"&amp;COUNTA(Statistic!$A:$A)-ROW()+1&amp;"C"&amp;COLUMN(),FALSE)</f>
        <v>7</v>
      </c>
    </row>
    <row r="358" spans="1:23" x14ac:dyDescent="0.25">
      <c r="A358" s="9">
        <f ca="1">INDIRECT("Statistic!R"&amp;COUNTA(Statistic!$A:$A)-ROW()+1&amp;"C"&amp;COLUMN(),FALSE)</f>
        <v>40634</v>
      </c>
      <c r="B358" s="10">
        <f ca="1">INDIRECT("Statistic!R"&amp;COUNTA(Statistic!$A:$A)-ROW()+1&amp;"C"&amp;COLUMN(),FALSE)</f>
        <v>2.3643695014662756E-2</v>
      </c>
      <c r="C358" s="10">
        <f ca="1">INDIRECT("Statistic!R"&amp;COUNTA(Statistic!$A:$A)-ROW()+1&amp;"C"&amp;COLUMN(),FALSE)</f>
        <v>4.9810246679316888E-3</v>
      </c>
      <c r="D358" s="10">
        <f ca="1">INDIRECT("Statistic!R"&amp;COUNTA(Statistic!$A:$A)-ROW()+1&amp;"C"&amp;COLUMN(),FALSE)</f>
        <v>3.8509627406851715E-3</v>
      </c>
      <c r="E358" s="10">
        <f ca="1">INDIRECT("Statistic!R"&amp;COUNTA(Statistic!$A:$A)-ROW()+1&amp;"C"&amp;COLUMN(),FALSE)</f>
        <v>1.1099549080818592E-2</v>
      </c>
      <c r="F358" s="10">
        <f ca="1">INDIRECT("Statistic!R"&amp;COUNTA(Statistic!$A:$A)-ROW()+1&amp;"C"&amp;COLUMN(),FALSE)</f>
        <v>1.1111111111111111E-3</v>
      </c>
      <c r="G358" s="10">
        <f ca="1">INDIRECT("Statistic!R"&amp;COUNTA(Statistic!$A:$A)-ROW()+1&amp;"C"&amp;COLUMN(),FALSE)</f>
        <v>8.5904628330995783E-2</v>
      </c>
      <c r="H358" s="10">
        <f ca="1">INDIRECT("Statistic!R"&amp;COUNTA(Statistic!$A:$A)-ROW()+1&amp;"C"&amp;COLUMN(),FALSE)</f>
        <v>7.0766129032258068E-2</v>
      </c>
      <c r="I358" s="10">
        <f ca="1">INDIRECT("Statistic!R"&amp;COUNTA(Statistic!$A:$A)-ROW()+1&amp;"C"&amp;COLUMN(),FALSE)</f>
        <v>4.4686342615209325E-2</v>
      </c>
      <c r="J358" s="10">
        <f ca="1">INDIRECT("Statistic!R"&amp;COUNTA(Statistic!$A:$A)-ROW()+1&amp;"C"&amp;COLUMN(),FALSE)</f>
        <v>2.3643695014662756E-2</v>
      </c>
      <c r="K358" s="10">
        <f ca="1">INDIRECT("Statistic!R"&amp;COUNTA(Statistic!$A:$A)-ROW()+1&amp;"C"&amp;COLUMN(),FALSE)</f>
        <v>1.1088709677419355E-3</v>
      </c>
      <c r="L358" s="10">
        <f ca="1">INDIRECT("Statistic!R"&amp;COUNTA(Statistic!$A:$A)-ROW()+1&amp;"C"&amp;COLUMN(),FALSE)</f>
        <v>1.0318650202617201E-2</v>
      </c>
      <c r="M358" s="10">
        <f ca="1">INDIRECT("Statistic!R"&amp;COUNTA(Statistic!$A:$A)-ROW()+1&amp;"C"&amp;COLUMN(),FALSE)</f>
        <v>0.15667075736325387</v>
      </c>
      <c r="N358" s="10">
        <f ca="1">INDIRECT("Statistic!R"&amp;COUNTA(Statistic!$A:$A)-ROW()+1&amp;"C"&amp;COLUMN(),FALSE)</f>
        <v>0.1074468766001024</v>
      </c>
      <c r="O358" s="10">
        <f ca="1">INDIRECT("Statistic!R"&amp;COUNTA(Statistic!$A:$A)-ROW()+1&amp;"C"&amp;COLUMN(),FALSE)</f>
        <v>0</v>
      </c>
      <c r="P358" s="10">
        <f ca="1">INDIRECT("Statistic!R"&amp;COUNTA(Statistic!$A:$A)-ROW()+1&amp;"C"&amp;COLUMN(),FALSE)</f>
        <v>4.6497377720944533E-2</v>
      </c>
      <c r="Q358">
        <f ca="1">INDIRECT("Statistic!R"&amp;COUNTA(Statistic!$A:$A)-ROW()+1&amp;"C"&amp;COLUMN(),FALSE)</f>
        <v>1</v>
      </c>
      <c r="R358">
        <f ca="1">INDIRECT("Statistic!R"&amp;COUNTA(Statistic!$A:$A)-ROW()+1&amp;"C"&amp;COLUMN(),FALSE)</f>
        <v>37</v>
      </c>
      <c r="S358">
        <f ca="1">INDIRECT("Statistic!R"&amp;COUNTA(Statistic!$A:$A)-ROW()+1&amp;"C"&amp;COLUMN(),FALSE)</f>
        <v>42</v>
      </c>
      <c r="T358">
        <f ca="1">INDIRECT("Statistic!R"&amp;COUNTA(Statistic!$A:$A)-ROW()+1&amp;"C"&amp;COLUMN(),FALSE)</f>
        <v>20</v>
      </c>
      <c r="U358">
        <f ca="1">INDIRECT("Statistic!R"&amp;COUNTA(Statistic!$A:$A)-ROW()+1&amp;"C"&amp;COLUMN(),FALSE)</f>
        <v>49</v>
      </c>
      <c r="V358">
        <f ca="1">INDIRECT("Statistic!R"&amp;COUNTA(Statistic!$A:$A)-ROW()+1&amp;"C"&amp;COLUMN(),FALSE)</f>
        <v>2</v>
      </c>
      <c r="W358">
        <f ca="1">INDIRECT("Statistic!R"&amp;COUNTA(Statistic!$A:$A)-ROW()+1&amp;"C"&amp;COLUMN(),FALSE)</f>
        <v>5</v>
      </c>
    </row>
    <row r="359" spans="1:23" x14ac:dyDescent="0.25">
      <c r="A359" s="9">
        <f ca="1">INDIRECT("Statistic!R"&amp;COUNTA(Statistic!$A:$A)-ROW()+1&amp;"C"&amp;COLUMN(),FALSE)</f>
        <v>40641</v>
      </c>
      <c r="B359" s="10">
        <f ca="1">INDIRECT("Statistic!R"&amp;COUNTA(Statistic!$A:$A)-ROW()+1&amp;"C"&amp;COLUMN(),FALSE)</f>
        <v>4.3870338776504994E-3</v>
      </c>
      <c r="C359" s="10">
        <f ca="1">INDIRECT("Statistic!R"&amp;COUNTA(Statistic!$A:$A)-ROW()+1&amp;"C"&amp;COLUMN(),FALSE)</f>
        <v>9.375718115664497E-3</v>
      </c>
      <c r="D359" s="10">
        <f ca="1">INDIRECT("Statistic!R"&amp;COUNTA(Statistic!$A:$A)-ROW()+1&amp;"C"&amp;COLUMN(),FALSE)</f>
        <v>1.8136729222520107E-2</v>
      </c>
      <c r="E359" s="10">
        <f ca="1">INDIRECT("Statistic!R"&amp;COUNTA(Statistic!$A:$A)-ROW()+1&amp;"C"&amp;COLUMN(),FALSE)</f>
        <v>1.1039268254218576E-2</v>
      </c>
      <c r="F359" s="10">
        <f ca="1">INDIRECT("Statistic!R"&amp;COUNTA(Statistic!$A:$A)-ROW()+1&amp;"C"&amp;COLUMN(),FALSE)</f>
        <v>9.8370798102701586E-3</v>
      </c>
      <c r="G359" s="10">
        <f ca="1">INDIRECT("Statistic!R"&amp;COUNTA(Statistic!$A:$A)-ROW()+1&amp;"C"&amp;COLUMN(),FALSE)</f>
        <v>5.3036484438745764E-2</v>
      </c>
      <c r="H359" s="10">
        <f ca="1">INDIRECT("Statistic!R"&amp;COUNTA(Statistic!$A:$A)-ROW()+1&amp;"C"&amp;COLUMN(),FALSE)</f>
        <v>6.6438630550676406E-2</v>
      </c>
      <c r="I359" s="10">
        <f ca="1">INDIRECT("Statistic!R"&amp;COUNTA(Statistic!$A:$A)-ROW()+1&amp;"C"&amp;COLUMN(),FALSE)</f>
        <v>5.2775829280323844E-2</v>
      </c>
      <c r="J359" s="10">
        <f ca="1">INDIRECT("Statistic!R"&amp;COUNTA(Statistic!$A:$A)-ROW()+1&amp;"C"&amp;COLUMN(),FALSE)</f>
        <v>2.2483548622958809E-2</v>
      </c>
      <c r="K359" s="10">
        <f ca="1">INDIRECT("Statistic!R"&amp;COUNTA(Statistic!$A:$A)-ROW()+1&amp;"C"&amp;COLUMN(),FALSE)</f>
        <v>1.1030256606664114E-3</v>
      </c>
      <c r="L359" s="10">
        <f ca="1">INDIRECT("Statistic!R"&amp;COUNTA(Statistic!$A:$A)-ROW()+1&amp;"C"&amp;COLUMN(),FALSE)</f>
        <v>1.0622781375583701E-2</v>
      </c>
      <c r="M359" s="10">
        <f ca="1">INDIRECT("Statistic!R"&amp;COUNTA(Statistic!$A:$A)-ROW()+1&amp;"C"&amp;COLUMN(),FALSE)</f>
        <v>0.11947511498942218</v>
      </c>
      <c r="N359" s="10">
        <f ca="1">INDIRECT("Statistic!R"&amp;COUNTA(Statistic!$A:$A)-ROW()+1&amp;"C"&amp;COLUMN(),FALSE)</f>
        <v>0.10987169666794333</v>
      </c>
      <c r="O359" s="10">
        <f ca="1">INDIRECT("Statistic!R"&amp;COUNTA(Statistic!$A:$A)-ROW()+1&amp;"C"&amp;COLUMN(),FALSE)</f>
        <v>0</v>
      </c>
      <c r="P359" s="10">
        <f ca="1">INDIRECT("Statistic!R"&amp;COUNTA(Statistic!$A:$A)-ROW()+1&amp;"C"&amp;COLUMN(),FALSE)</f>
        <v>4.5676826729741792E-2</v>
      </c>
      <c r="Q359">
        <f ca="1">INDIRECT("Statistic!R"&amp;COUNTA(Statistic!$A:$A)-ROW()+1&amp;"C"&amp;COLUMN(),FALSE)</f>
        <v>45</v>
      </c>
      <c r="R359">
        <f ca="1">INDIRECT("Statistic!R"&amp;COUNTA(Statistic!$A:$A)-ROW()+1&amp;"C"&amp;COLUMN(),FALSE)</f>
        <v>29</v>
      </c>
      <c r="S359">
        <f ca="1">INDIRECT("Statistic!R"&amp;COUNTA(Statistic!$A:$A)-ROW()+1&amp;"C"&amp;COLUMN(),FALSE)</f>
        <v>7</v>
      </c>
      <c r="T359">
        <f ca="1">INDIRECT("Statistic!R"&amp;COUNTA(Statistic!$A:$A)-ROW()+1&amp;"C"&amp;COLUMN(),FALSE)</f>
        <v>23</v>
      </c>
      <c r="U359">
        <f ca="1">INDIRECT("Statistic!R"&amp;COUNTA(Statistic!$A:$A)-ROW()+1&amp;"C"&amp;COLUMN(),FALSE)</f>
        <v>27</v>
      </c>
      <c r="V359">
        <f ca="1">INDIRECT("Statistic!R"&amp;COUNTA(Statistic!$A:$A)-ROW()+1&amp;"C"&amp;COLUMN(),FALSE)</f>
        <v>5</v>
      </c>
      <c r="W359">
        <f ca="1">INDIRECT("Statistic!R"&amp;COUNTA(Statistic!$A:$A)-ROW()+1&amp;"C"&amp;COLUMN(),FALSE)</f>
        <v>4</v>
      </c>
    </row>
    <row r="360" spans="1:23" x14ac:dyDescent="0.25">
      <c r="A360" s="9">
        <f ca="1">INDIRECT("Statistic!R"&amp;COUNTA(Statistic!$A:$A)-ROW()+1&amp;"C"&amp;COLUMN(),FALSE)</f>
        <v>40648</v>
      </c>
      <c r="B360" s="10">
        <f ca="1">INDIRECT("Statistic!R"&amp;COUNTA(Statistic!$A:$A)-ROW()+1&amp;"C"&amp;COLUMN(),FALSE)</f>
        <v>7.6530005941770644E-3</v>
      </c>
      <c r="C360" s="10">
        <f ca="1">INDIRECT("Statistic!R"&amp;COUNTA(Statistic!$A:$A)-ROW()+1&amp;"C"&amp;COLUMN(),FALSE)</f>
        <v>5.4921231391819626E-3</v>
      </c>
      <c r="D360" s="10">
        <f ca="1">INDIRECT("Statistic!R"&amp;COUNTA(Statistic!$A:$A)-ROW()+1&amp;"C"&amp;COLUMN(),FALSE)</f>
        <v>4.9197860962566847E-3</v>
      </c>
      <c r="E360" s="10">
        <f ca="1">INDIRECT("Statistic!R"&amp;COUNTA(Statistic!$A:$A)-ROW()+1&amp;"C"&amp;COLUMN(),FALSE)</f>
        <v>1.0510787387055137E-2</v>
      </c>
      <c r="F360" s="10">
        <f ca="1">INDIRECT("Statistic!R"&amp;COUNTA(Statistic!$A:$A)-ROW()+1&amp;"C"&amp;COLUMN(),FALSE)</f>
        <v>9.3506493506493506E-3</v>
      </c>
      <c r="G360" s="10">
        <f ca="1">INDIRECT("Statistic!R"&amp;COUNTA(Statistic!$A:$A)-ROW()+1&amp;"C"&amp;COLUMN(),FALSE)</f>
        <v>1.7627960275019099E-2</v>
      </c>
      <c r="H360" s="10">
        <f ca="1">INDIRECT("Statistic!R"&amp;COUNTA(Statistic!$A:$A)-ROW()+1&amp;"C"&amp;COLUMN(),FALSE)</f>
        <v>2.4337627613028684E-2</v>
      </c>
      <c r="I360" s="10">
        <f ca="1">INDIRECT("Statistic!R"&amp;COUNTA(Statistic!$A:$A)-ROW()+1&amp;"C"&amp;COLUMN(),FALSE)</f>
        <v>3.7926346567320204E-2</v>
      </c>
      <c r="J360" s="10">
        <f ca="1">INDIRECT("Statistic!R"&amp;COUNTA(Statistic!$A:$A)-ROW()+1&amp;"C"&amp;COLUMN(),FALSE)</f>
        <v>2.2970345162858532E-2</v>
      </c>
      <c r="K360" s="10">
        <f ca="1">INDIRECT("Statistic!R"&amp;COUNTA(Statistic!$A:$A)-ROW()+1&amp;"C"&amp;COLUMN(),FALSE)</f>
        <v>1.1000763941940413E-3</v>
      </c>
      <c r="L360" s="10">
        <f ca="1">INDIRECT("Statistic!R"&amp;COUNTA(Statistic!$A:$A)-ROW()+1&amp;"C"&amp;COLUMN(),FALSE)</f>
        <v>1.0760115117447105E-2</v>
      </c>
      <c r="M360" s="10">
        <f ca="1">INDIRECT("Statistic!R"&amp;COUNTA(Statistic!$A:$A)-ROW()+1&amp;"C"&amp;COLUMN(),FALSE)</f>
        <v>4.1965587888047787E-2</v>
      </c>
      <c r="N360" s="10">
        <f ca="1">INDIRECT("Statistic!R"&amp;COUNTA(Statistic!$A:$A)-ROW()+1&amp;"C"&amp;COLUMN(),FALSE)</f>
        <v>0.11093073593073592</v>
      </c>
      <c r="O360" s="10">
        <f ca="1">INDIRECT("Statistic!R"&amp;COUNTA(Statistic!$A:$A)-ROW()+1&amp;"C"&amp;COLUMN(),FALSE)</f>
        <v>0</v>
      </c>
      <c r="P360" s="10">
        <f ca="1">INDIRECT("Statistic!R"&amp;COUNTA(Statistic!$A:$A)-ROW()+1&amp;"C"&amp;COLUMN(),FALSE)</f>
        <v>4.6563746771479252E-2</v>
      </c>
      <c r="Q360">
        <f ca="1">INDIRECT("Statistic!R"&amp;COUNTA(Statistic!$A:$A)-ROW()+1&amp;"C"&amp;COLUMN(),FALSE)</f>
        <v>35</v>
      </c>
      <c r="R360">
        <f ca="1">INDIRECT("Statistic!R"&amp;COUNTA(Statistic!$A:$A)-ROW()+1&amp;"C"&amp;COLUMN(),FALSE)</f>
        <v>40</v>
      </c>
      <c r="S360">
        <f ca="1">INDIRECT("Statistic!R"&amp;COUNTA(Statistic!$A:$A)-ROW()+1&amp;"C"&amp;COLUMN(),FALSE)</f>
        <v>43</v>
      </c>
      <c r="T360">
        <f ca="1">INDIRECT("Statistic!R"&amp;COUNTA(Statistic!$A:$A)-ROW()+1&amp;"C"&amp;COLUMN(),FALSE)</f>
        <v>26</v>
      </c>
      <c r="U360">
        <f ca="1">INDIRECT("Statistic!R"&amp;COUNTA(Statistic!$A:$A)-ROW()+1&amp;"C"&amp;COLUMN(),FALSE)</f>
        <v>31</v>
      </c>
      <c r="V360">
        <f ca="1">INDIRECT("Statistic!R"&amp;COUNTA(Statistic!$A:$A)-ROW()+1&amp;"C"&amp;COLUMN(),FALSE)</f>
        <v>9</v>
      </c>
      <c r="W360">
        <f ca="1">INDIRECT("Statistic!R"&amp;COUNTA(Statistic!$A:$A)-ROW()+1&amp;"C"&amp;COLUMN(),FALSE)</f>
        <v>8</v>
      </c>
    </row>
    <row r="361" spans="1:23" x14ac:dyDescent="0.25">
      <c r="A361" s="9">
        <f ca="1">INDIRECT("Statistic!R"&amp;COUNTA(Statistic!$A:$A)-ROW()+1&amp;"C"&amp;COLUMN(),FALSE)</f>
        <v>40655</v>
      </c>
      <c r="B361" s="10">
        <f ca="1">INDIRECT("Statistic!R"&amp;COUNTA(Statistic!$A:$A)-ROW()+1&amp;"C"&amp;COLUMN(),FALSE)</f>
        <v>1.2565853658536586E-2</v>
      </c>
      <c r="C361" s="10">
        <f ca="1">INDIRECT("Statistic!R"&amp;COUNTA(Statistic!$A:$A)-ROW()+1&amp;"C"&amp;COLUMN(),FALSE)</f>
        <v>2.7500000000000003E-3</v>
      </c>
      <c r="D361" s="10">
        <f ca="1">INDIRECT("Statistic!R"&amp;COUNTA(Statistic!$A:$A)-ROW()+1&amp;"C"&amp;COLUMN(),FALSE)</f>
        <v>1.9111111111111113E-2</v>
      </c>
      <c r="E361" s="10">
        <f ca="1">INDIRECT("Statistic!R"&amp;COUNTA(Statistic!$A:$A)-ROW()+1&amp;"C"&amp;COLUMN(),FALSE)</f>
        <v>1.1502702702702702E-2</v>
      </c>
      <c r="F361" s="10">
        <f ca="1">INDIRECT("Statistic!R"&amp;COUNTA(Statistic!$A:$A)-ROW()+1&amp;"C"&amp;COLUMN(),FALSE)</f>
        <v>7.1901234567901227E-3</v>
      </c>
      <c r="G361" s="10">
        <f ca="1">INDIRECT("Statistic!R"&amp;COUNTA(Statistic!$A:$A)-ROW()+1&amp;"C"&amp;COLUMN(),FALSE)</f>
        <v>0.11198412698412698</v>
      </c>
      <c r="H361" s="10">
        <f ca="1">INDIRECT("Statistic!R"&amp;COUNTA(Statistic!$A:$A)-ROW()+1&amp;"C"&amp;COLUMN(),FALSE)</f>
        <v>4.7333333333333331E-2</v>
      </c>
      <c r="I361" s="10">
        <f ca="1">INDIRECT("Statistic!R"&amp;COUNTA(Statistic!$A:$A)-ROW()+1&amp;"C"&amp;COLUMN(),FALSE)</f>
        <v>5.3119790929140528E-2</v>
      </c>
      <c r="J361" s="10">
        <f ca="1">INDIRECT("Statistic!R"&amp;COUNTA(Statistic!$A:$A)-ROW()+1&amp;"C"&amp;COLUMN(),FALSE)</f>
        <v>2.3454545454545457E-2</v>
      </c>
      <c r="K361" s="10">
        <f ca="1">INDIRECT("Statistic!R"&amp;COUNTA(Statistic!$A:$A)-ROW()+1&amp;"C"&amp;COLUMN(),FALSE)</f>
        <v>2.1894736842105263E-3</v>
      </c>
      <c r="L361" s="10">
        <f ca="1">INDIRECT("Statistic!R"&amp;COUNTA(Statistic!$A:$A)-ROW()+1&amp;"C"&amp;COLUMN(),FALSE)</f>
        <v>1.1091601824375985E-2</v>
      </c>
      <c r="M361" s="10">
        <f ca="1">INDIRECT("Statistic!R"&amp;COUNTA(Statistic!$A:$A)-ROW()+1&amp;"C"&amp;COLUMN(),FALSE)</f>
        <v>0.1593174603174603</v>
      </c>
      <c r="N361" s="10">
        <f ca="1">INDIRECT("Statistic!R"&amp;COUNTA(Statistic!$A:$A)-ROW()+1&amp;"C"&amp;COLUMN(),FALSE)</f>
        <v>0.11198412698412698</v>
      </c>
      <c r="O361" s="10">
        <f ca="1">INDIRECT("Statistic!R"&amp;COUNTA(Statistic!$A:$A)-ROW()+1&amp;"C"&amp;COLUMN(),FALSE)</f>
        <v>0</v>
      </c>
      <c r="P361" s="10">
        <f ca="1">INDIRECT("Statistic!R"&amp;COUNTA(Statistic!$A:$A)-ROW()+1&amp;"C"&amp;COLUMN(),FALSE)</f>
        <v>5.1949454603606109E-2</v>
      </c>
      <c r="Q361">
        <f ca="1">INDIRECT("Statistic!R"&amp;COUNTA(Statistic!$A:$A)-ROW()+1&amp;"C"&amp;COLUMN(),FALSE)</f>
        <v>21</v>
      </c>
      <c r="R361">
        <f ca="1">INDIRECT("Statistic!R"&amp;COUNTA(Statistic!$A:$A)-ROW()+1&amp;"C"&amp;COLUMN(),FALSE)</f>
        <v>48</v>
      </c>
      <c r="S361">
        <f ca="1">INDIRECT("Statistic!R"&amp;COUNTA(Statistic!$A:$A)-ROW()+1&amp;"C"&amp;COLUMN(),FALSE)</f>
        <v>4</v>
      </c>
      <c r="T361">
        <f ca="1">INDIRECT("Statistic!R"&amp;COUNTA(Statistic!$A:$A)-ROW()+1&amp;"C"&amp;COLUMN(),FALSE)</f>
        <v>27</v>
      </c>
      <c r="U361">
        <f ca="1">INDIRECT("Statistic!R"&amp;COUNTA(Statistic!$A:$A)-ROW()+1&amp;"C"&amp;COLUMN(),FALSE)</f>
        <v>34</v>
      </c>
      <c r="V361">
        <f ca="1">INDIRECT("Statistic!R"&amp;COUNTA(Statistic!$A:$A)-ROW()+1&amp;"C"&amp;COLUMN(),FALSE)</f>
        <v>1</v>
      </c>
      <c r="W361">
        <f ca="1">INDIRECT("Statistic!R"&amp;COUNTA(Statistic!$A:$A)-ROW()+1&amp;"C"&amp;COLUMN(),FALSE)</f>
        <v>7</v>
      </c>
    </row>
    <row r="362" spans="1:23" x14ac:dyDescent="0.25">
      <c r="A362" s="9">
        <f ca="1">INDIRECT("Statistic!R"&amp;COUNTA(Statistic!$A:$A)-ROW()+1&amp;"C"&amp;COLUMN(),FALSE)</f>
        <v>40662</v>
      </c>
      <c r="B362" s="10">
        <f ca="1">INDIRECT("Statistic!R"&amp;COUNTA(Statistic!$A:$A)-ROW()+1&amp;"C"&amp;COLUMN(),FALSE)</f>
        <v>1.3647816349384098E-2</v>
      </c>
      <c r="C362" s="10">
        <f ca="1">INDIRECT("Statistic!R"&amp;COUNTA(Statistic!$A:$A)-ROW()+1&amp;"C"&amp;COLUMN(),FALSE)</f>
        <v>1.2027186761229316E-2</v>
      </c>
      <c r="D362" s="10">
        <f ca="1">INDIRECT("Statistic!R"&amp;COUNTA(Statistic!$A:$A)-ROW()+1&amp;"C"&amp;COLUMN(),FALSE)</f>
        <v>4.359107420861443E-3</v>
      </c>
      <c r="E362" s="10">
        <f ca="1">INDIRECT("Statistic!R"&amp;COUNTA(Statistic!$A:$A)-ROW()+1&amp;"C"&amp;COLUMN(),FALSE)</f>
        <v>1.8617021276595744E-2</v>
      </c>
      <c r="F362" s="10">
        <f ca="1">INDIRECT("Statistic!R"&amp;COUNTA(Statistic!$A:$A)-ROW()+1&amp;"C"&amp;COLUMN(),FALSE)</f>
        <v>4.3735224586288418E-3</v>
      </c>
      <c r="G362" s="10">
        <f ca="1">INDIRECT("Statistic!R"&amp;COUNTA(Statistic!$A:$A)-ROW()+1&amp;"C"&amp;COLUMN(),FALSE)</f>
        <v>2.6908635794743428E-2</v>
      </c>
      <c r="H362" s="10">
        <f ca="1">INDIRECT("Statistic!R"&amp;COUNTA(Statistic!$A:$A)-ROW()+1&amp;"C"&amp;COLUMN(),FALSE)</f>
        <v>3.1015882529217862E-2</v>
      </c>
      <c r="I362" s="10">
        <f ca="1">INDIRECT("Statistic!R"&amp;COUNTA(Statistic!$A:$A)-ROW()+1&amp;"C"&amp;COLUMN(),FALSE)</f>
        <v>5.3024654266699445E-2</v>
      </c>
      <c r="J362" s="10">
        <f ca="1">INDIRECT("Statistic!R"&amp;COUNTA(Statistic!$A:$A)-ROW()+1&amp;"C"&amp;COLUMN(),FALSE)</f>
        <v>2.3392166344294005E-2</v>
      </c>
      <c r="K362" s="10">
        <f ca="1">INDIRECT("Statistic!R"&amp;COUNTA(Statistic!$A:$A)-ROW()+1&amp;"C"&amp;COLUMN(),FALSE)</f>
        <v>5.4457953394123596E-4</v>
      </c>
      <c r="L362" s="10">
        <f ca="1">INDIRECT("Statistic!R"&amp;COUNTA(Statistic!$A:$A)-ROW()+1&amp;"C"&amp;COLUMN(),FALSE)</f>
        <v>1.1018451965003045E-2</v>
      </c>
      <c r="M362" s="10">
        <f ca="1">INDIRECT("Statistic!R"&amp;COUNTA(Statistic!$A:$A)-ROW()+1&amp;"C"&amp;COLUMN(),FALSE)</f>
        <v>5.792451832396129E-2</v>
      </c>
      <c r="N362" s="10">
        <f ca="1">INDIRECT("Statistic!R"&amp;COUNTA(Statistic!$A:$A)-ROW()+1&amp;"C"&amp;COLUMN(),FALSE)</f>
        <v>0.1089230217547215</v>
      </c>
      <c r="O362" s="10">
        <f ca="1">INDIRECT("Statistic!R"&amp;COUNTA(Statistic!$A:$A)-ROW()+1&amp;"C"&amp;COLUMN(),FALSE)</f>
        <v>0</v>
      </c>
      <c r="P362" s="10">
        <f ca="1">INDIRECT("Statistic!R"&amp;COUNTA(Statistic!$A:$A)-ROW()+1&amp;"C"&amp;COLUMN(),FALSE)</f>
        <v>4.8105190305580303E-2</v>
      </c>
      <c r="Q362">
        <f ca="1">INDIRECT("Statistic!R"&amp;COUNTA(Statistic!$A:$A)-ROW()+1&amp;"C"&amp;COLUMN(),FALSE)</f>
        <v>17</v>
      </c>
      <c r="R362">
        <f ca="1">INDIRECT("Statistic!R"&amp;COUNTA(Statistic!$A:$A)-ROW()+1&amp;"C"&amp;COLUMN(),FALSE)</f>
        <v>27</v>
      </c>
      <c r="S362">
        <f ca="1">INDIRECT("Statistic!R"&amp;COUNTA(Statistic!$A:$A)-ROW()+1&amp;"C"&amp;COLUMN(),FALSE)</f>
        <v>45</v>
      </c>
      <c r="T362">
        <f ca="1">INDIRECT("Statistic!R"&amp;COUNTA(Statistic!$A:$A)-ROW()+1&amp;"C"&amp;COLUMN(),FALSE)</f>
        <v>4</v>
      </c>
      <c r="U362">
        <f ca="1">INDIRECT("Statistic!R"&amp;COUNTA(Statistic!$A:$A)-ROW()+1&amp;"C"&amp;COLUMN(),FALSE)</f>
        <v>44</v>
      </c>
      <c r="V362">
        <f ca="1">INDIRECT("Statistic!R"&amp;COUNTA(Statistic!$A:$A)-ROW()+1&amp;"C"&amp;COLUMN(),FALSE)</f>
        <v>8</v>
      </c>
      <c r="W362">
        <f ca="1">INDIRECT("Statistic!R"&amp;COUNTA(Statistic!$A:$A)-ROW()+1&amp;"C"&amp;COLUMN(),FALSE)</f>
        <v>7</v>
      </c>
    </row>
    <row r="363" spans="1:23" x14ac:dyDescent="0.25">
      <c r="A363" s="9">
        <f ca="1">INDIRECT("Statistic!R"&amp;COUNTA(Statistic!$A:$A)-ROW()+1&amp;"C"&amp;COLUMN(),FALSE)</f>
        <v>40669</v>
      </c>
      <c r="B363" s="10">
        <f ca="1">INDIRECT("Statistic!R"&amp;COUNTA(Statistic!$A:$A)-ROW()+1&amp;"C"&amp;COLUMN(),FALSE)</f>
        <v>3.2588101553618792E-3</v>
      </c>
      <c r="C363" s="10">
        <f ca="1">INDIRECT("Statistic!R"&amp;COUNTA(Statistic!$A:$A)-ROW()+1&amp;"C"&amp;COLUMN(),FALSE)</f>
        <v>1.9083407014441497E-2</v>
      </c>
      <c r="D363" s="10">
        <f ca="1">INDIRECT("Statistic!R"&amp;COUNTA(Statistic!$A:$A)-ROW()+1&amp;"C"&amp;COLUMN(),FALSE)</f>
        <v>1.0941644562334218E-2</v>
      </c>
      <c r="E363" s="10">
        <f ca="1">INDIRECT("Statistic!R"&amp;COUNTA(Statistic!$A:$A)-ROW()+1&amp;"C"&amp;COLUMN(),FALSE)</f>
        <v>1.6397395707740535E-3</v>
      </c>
      <c r="F363" s="10">
        <f ca="1">INDIRECT("Statistic!R"&amp;COUNTA(Statistic!$A:$A)-ROW()+1&amp;"C"&amp;COLUMN(),FALSE)</f>
        <v>7.1839080459770114E-3</v>
      </c>
      <c r="G363" s="10">
        <f ca="1">INDIRECT("Statistic!R"&amp;COUNTA(Statistic!$A:$A)-ROW()+1&amp;"C"&amp;COLUMN(),FALSE)</f>
        <v>3.6313370941831354E-2</v>
      </c>
      <c r="H363" s="10">
        <f ca="1">INDIRECT("Statistic!R"&amp;COUNTA(Statistic!$A:$A)-ROW()+1&amp;"C"&amp;COLUMN(),FALSE)</f>
        <v>9.4043887147335414E-2</v>
      </c>
      <c r="I363" s="10">
        <f ca="1">INDIRECT("Statistic!R"&amp;COUNTA(Statistic!$A:$A)-ROW()+1&amp;"C"&amp;COLUMN(),FALSE)</f>
        <v>4.2107509348888662E-2</v>
      </c>
      <c r="J363" s="10">
        <f ca="1">INDIRECT("Statistic!R"&amp;COUNTA(Statistic!$A:$A)-ROW()+1&amp;"C"&amp;COLUMN(),FALSE)</f>
        <v>2.3330118157704364E-2</v>
      </c>
      <c r="K363" s="10">
        <f ca="1">INDIRECT("Statistic!R"&amp;COUNTA(Statistic!$A:$A)-ROW()+1&amp;"C"&amp;COLUMN(),FALSE)</f>
        <v>5.4484192415226904E-4</v>
      </c>
      <c r="L363" s="10">
        <f ca="1">INDIRECT("Statistic!R"&amp;COUNTA(Statistic!$A:$A)-ROW()+1&amp;"C"&amp;COLUMN(),FALSE)</f>
        <v>1.0933617142897915E-2</v>
      </c>
      <c r="M363" s="10">
        <f ca="1">INDIRECT("Statistic!R"&amp;COUNTA(Statistic!$A:$A)-ROW()+1&amp;"C"&amp;COLUMN(),FALSE)</f>
        <v>0.13035725808916676</v>
      </c>
      <c r="N363" s="10">
        <f ca="1">INDIRECT("Statistic!R"&amp;COUNTA(Statistic!$A:$A)-ROW()+1&amp;"C"&amp;COLUMN(),FALSE)</f>
        <v>0.11265758650493249</v>
      </c>
      <c r="O363" s="10">
        <f ca="1">INDIRECT("Statistic!R"&amp;COUNTA(Statistic!$A:$A)-ROW()+1&amp;"C"&amp;COLUMN(),FALSE)</f>
        <v>0</v>
      </c>
      <c r="P363" s="10">
        <f ca="1">INDIRECT("Statistic!R"&amp;COUNTA(Statistic!$A:$A)-ROW()+1&amp;"C"&amp;COLUMN(),FALSE)</f>
        <v>5.2673027008697991E-2</v>
      </c>
      <c r="Q363">
        <f ca="1">INDIRECT("Statistic!R"&amp;COUNTA(Statistic!$A:$A)-ROW()+1&amp;"C"&amp;COLUMN(),FALSE)</f>
        <v>45</v>
      </c>
      <c r="R363">
        <f ca="1">INDIRECT("Statistic!R"&amp;COUNTA(Statistic!$A:$A)-ROW()+1&amp;"C"&amp;COLUMN(),FALSE)</f>
        <v>4</v>
      </c>
      <c r="S363">
        <f ca="1">INDIRECT("Statistic!R"&amp;COUNTA(Statistic!$A:$A)-ROW()+1&amp;"C"&amp;COLUMN(),FALSE)</f>
        <v>27</v>
      </c>
      <c r="T363">
        <f ca="1">INDIRECT("Statistic!R"&amp;COUNTA(Statistic!$A:$A)-ROW()+1&amp;"C"&amp;COLUMN(),FALSE)</f>
        <v>48</v>
      </c>
      <c r="U363">
        <f ca="1">INDIRECT("Statistic!R"&amp;COUNTA(Statistic!$A:$A)-ROW()+1&amp;"C"&amp;COLUMN(),FALSE)</f>
        <v>35</v>
      </c>
      <c r="V363">
        <f ca="1">INDIRECT("Statistic!R"&amp;COUNTA(Statistic!$A:$A)-ROW()+1&amp;"C"&amp;COLUMN(),FALSE)</f>
        <v>7</v>
      </c>
      <c r="W363">
        <f ca="1">INDIRECT("Statistic!R"&amp;COUNTA(Statistic!$A:$A)-ROW()+1&amp;"C"&amp;COLUMN(),FALSE)</f>
        <v>4</v>
      </c>
    </row>
    <row r="364" spans="1:23" x14ac:dyDescent="0.25">
      <c r="A364" s="9">
        <f ca="1">INDIRECT("Statistic!R"&amp;COUNTA(Statistic!$A:$A)-ROW()+1&amp;"C"&amp;COLUMN(),FALSE)</f>
        <v>40673</v>
      </c>
      <c r="B364" s="10">
        <f ca="1">INDIRECT("Statistic!R"&amp;COUNTA(Statistic!$A:$A)-ROW()+1&amp;"C"&amp;COLUMN(),FALSE)</f>
        <v>1.6290726817042606E-2</v>
      </c>
      <c r="C364" s="10">
        <f ca="1">INDIRECT("Statistic!R"&amp;COUNTA(Statistic!$A:$A)-ROW()+1&amp;"C"&amp;COLUMN(),FALSE)</f>
        <v>1.4215167548500881E-2</v>
      </c>
      <c r="D364" s="10">
        <f ca="1">INDIRECT("Statistic!R"&amp;COUNTA(Statistic!$A:$A)-ROW()+1&amp;"C"&amp;COLUMN(),FALSE)</f>
        <v>4.884004884004884E-3</v>
      </c>
      <c r="E364" s="10">
        <f ca="1">INDIRECT("Statistic!R"&amp;COUNTA(Statistic!$A:$A)-ROW()+1&amp;"C"&amp;COLUMN(),FALSE)</f>
        <v>1.6507936507936507E-3</v>
      </c>
      <c r="F364" s="10">
        <f ca="1">INDIRECT("Statistic!R"&amp;COUNTA(Statistic!$A:$A)-ROW()+1&amp;"C"&amp;COLUMN(),FALSE)</f>
        <v>5.4302422723475352E-3</v>
      </c>
      <c r="G364" s="10">
        <f ca="1">INDIRECT("Statistic!R"&amp;COUNTA(Statistic!$A:$A)-ROW()+1&amp;"C"&amp;COLUMN(),FALSE)</f>
        <v>0.11503477795612627</v>
      </c>
      <c r="H364" s="10">
        <f ca="1">INDIRECT("Statistic!R"&amp;COUNTA(Statistic!$A:$A)-ROW()+1&amp;"C"&amp;COLUMN(),FALSE)</f>
        <v>0.10299625468164793</v>
      </c>
      <c r="I364" s="10">
        <f ca="1">INDIRECT("Statistic!R"&amp;COUNTA(Statistic!$A:$A)-ROW()+1&amp;"C"&amp;COLUMN(),FALSE)</f>
        <v>4.2470935172689558E-2</v>
      </c>
      <c r="J364" s="10">
        <f ca="1">INDIRECT("Statistic!R"&amp;COUNTA(Statistic!$A:$A)-ROW()+1&amp;"C"&amp;COLUMN(),FALSE)</f>
        <v>2.3268398268398268E-2</v>
      </c>
      <c r="K364" s="10">
        <f ca="1">INDIRECT("Statistic!R"&amp;COUNTA(Statistic!$A:$A)-ROW()+1&amp;"C"&amp;COLUMN(),FALSE)</f>
        <v>5.4140519256798327E-4</v>
      </c>
      <c r="L364" s="10">
        <f ca="1">INDIRECT("Statistic!R"&amp;COUNTA(Statistic!$A:$A)-ROW()+1&amp;"C"&amp;COLUMN(),FALSE)</f>
        <v>1.104237578027773E-2</v>
      </c>
      <c r="M364" s="10">
        <f ca="1">INDIRECT("Statistic!R"&amp;COUNTA(Statistic!$A:$A)-ROW()+1&amp;"C"&amp;COLUMN(),FALSE)</f>
        <v>0.21803103263777418</v>
      </c>
      <c r="N364" s="10">
        <f ca="1">INDIRECT("Statistic!R"&amp;COUNTA(Statistic!$A:$A)-ROW()+1&amp;"C"&amp;COLUMN(),FALSE)</f>
        <v>0.11503477795612627</v>
      </c>
      <c r="O364" s="10">
        <f ca="1">INDIRECT("Statistic!R"&amp;COUNTA(Statistic!$A:$A)-ROW()+1&amp;"C"&amp;COLUMN(),FALSE)</f>
        <v>0</v>
      </c>
      <c r="P364" s="10">
        <f ca="1">INDIRECT("Statistic!R"&amp;COUNTA(Statistic!$A:$A)-ROW()+1&amp;"C"&amp;COLUMN(),FALSE)</f>
        <v>4.9846792181695389E-2</v>
      </c>
      <c r="Q364">
        <f ca="1">INDIRECT("Statistic!R"&amp;COUNTA(Statistic!$A:$A)-ROW()+1&amp;"C"&amp;COLUMN(),FALSE)</f>
        <v>9</v>
      </c>
      <c r="R364">
        <f ca="1">INDIRECT("Statistic!R"&amp;COUNTA(Statistic!$A:$A)-ROW()+1&amp;"C"&amp;COLUMN(),FALSE)</f>
        <v>20</v>
      </c>
      <c r="S364">
        <f ca="1">INDIRECT("Statistic!R"&amp;COUNTA(Statistic!$A:$A)-ROW()+1&amp;"C"&amp;COLUMN(),FALSE)</f>
        <v>41</v>
      </c>
      <c r="T364">
        <f ca="1">INDIRECT("Statistic!R"&amp;COUNTA(Statistic!$A:$A)-ROW()+1&amp;"C"&amp;COLUMN(),FALSE)</f>
        <v>45</v>
      </c>
      <c r="U364">
        <f ca="1">INDIRECT("Statistic!R"&amp;COUNTA(Statistic!$A:$A)-ROW()+1&amp;"C"&amp;COLUMN(),FALSE)</f>
        <v>38</v>
      </c>
      <c r="V364">
        <f ca="1">INDIRECT("Statistic!R"&amp;COUNTA(Statistic!$A:$A)-ROW()+1&amp;"C"&amp;COLUMN(),FALSE)</f>
        <v>1</v>
      </c>
      <c r="W364">
        <f ca="1">INDIRECT("Statistic!R"&amp;COUNTA(Statistic!$A:$A)-ROW()+1&amp;"C"&amp;COLUMN(),FALSE)</f>
        <v>2</v>
      </c>
    </row>
    <row r="365" spans="1:23" x14ac:dyDescent="0.25">
      <c r="A365" s="9">
        <f ca="1">INDIRECT("Statistic!R"&amp;COUNTA(Statistic!$A:$A)-ROW()+1&amp;"C"&amp;COLUMN(),FALSE)</f>
        <v>40676</v>
      </c>
      <c r="B365" s="10">
        <f ca="1">INDIRECT("Statistic!R"&amp;COUNTA(Statistic!$A:$A)-ROW()+1&amp;"C"&amp;COLUMN(),FALSE)</f>
        <v>2.3207004077716479E-2</v>
      </c>
      <c r="C365" s="10">
        <f ca="1">INDIRECT("Statistic!R"&amp;COUNTA(Statistic!$A:$A)-ROW()+1&amp;"C"&amp;COLUMN(),FALSE)</f>
        <v>3.7798367797754191E-3</v>
      </c>
      <c r="D365" s="10">
        <f ca="1">INDIRECT("Statistic!R"&amp;COUNTA(Statistic!$A:$A)-ROW()+1&amp;"C"&amp;COLUMN(),FALSE)</f>
        <v>1.0855635130041461E-2</v>
      </c>
      <c r="E365" s="10">
        <f ca="1">INDIRECT("Statistic!R"&amp;COUNTA(Statistic!$A:$A)-ROW()+1&amp;"C"&amp;COLUMN(),FALSE)</f>
        <v>1.0799533656501195E-2</v>
      </c>
      <c r="F365" s="10">
        <f ca="1">INDIRECT("Statistic!R"&amp;COUNTA(Statistic!$A:$A)-ROW()+1&amp;"C"&amp;COLUMN(),FALSE)</f>
        <v>9.7700716170373153E-3</v>
      </c>
      <c r="G365" s="10">
        <f ca="1">INDIRECT("Statistic!R"&amp;COUNTA(Statistic!$A:$A)-ROW()+1&amp;"C"&amp;COLUMN(),FALSE)</f>
        <v>5.738786279683377E-2</v>
      </c>
      <c r="H365" s="10">
        <f ca="1">INDIRECT("Statistic!R"&amp;COUNTA(Statistic!$A:$A)-ROW()+1&amp;"C"&amp;COLUMN(),FALSE)</f>
        <v>4.2802697156259159E-2</v>
      </c>
      <c r="I365" s="10">
        <f ca="1">INDIRECT("Statistic!R"&amp;COUNTA(Statistic!$A:$A)-ROW()+1&amp;"C"&amp;COLUMN(),FALSE)</f>
        <v>5.841208126107187E-2</v>
      </c>
      <c r="J365" s="10">
        <f ca="1">INDIRECT("Statistic!R"&amp;COUNTA(Statistic!$A:$A)-ROW()+1&amp;"C"&amp;COLUMN(),FALSE)</f>
        <v>2.3207004077716479E-2</v>
      </c>
      <c r="K365" s="10">
        <f ca="1">INDIRECT("Statistic!R"&amp;COUNTA(Statistic!$A:$A)-ROW()+1&amp;"C"&amp;COLUMN(),FALSE)</f>
        <v>1.0873910610058369E-3</v>
      </c>
      <c r="L365" s="10">
        <f ca="1">INDIRECT("Statistic!R"&amp;COUNTA(Statistic!$A:$A)-ROW()+1&amp;"C"&amp;COLUMN(),FALSE)</f>
        <v>1.1076300372444973E-2</v>
      </c>
      <c r="M365" s="10">
        <f ca="1">INDIRECT("Statistic!R"&amp;COUNTA(Statistic!$A:$A)-ROW()+1&amp;"C"&amp;COLUMN(),FALSE)</f>
        <v>0.10019055995309292</v>
      </c>
      <c r="N365" s="10">
        <f ca="1">INDIRECT("Statistic!R"&amp;COUNTA(Statistic!$A:$A)-ROW()+1&amp;"C"&amp;COLUMN(),FALSE)</f>
        <v>0.10936820435501175</v>
      </c>
      <c r="O365" s="10">
        <f ca="1">INDIRECT("Statistic!R"&amp;COUNTA(Statistic!$A:$A)-ROW()+1&amp;"C"&amp;COLUMN(),FALSE)</f>
        <v>0</v>
      </c>
      <c r="P365" s="10">
        <f ca="1">INDIRECT("Statistic!R"&amp;COUNTA(Statistic!$A:$A)-ROW()+1&amp;"C"&amp;COLUMN(),FALSE)</f>
        <v>4.3386790984450897E-2</v>
      </c>
      <c r="Q365">
        <f ca="1">INDIRECT("Statistic!R"&amp;COUNTA(Statistic!$A:$A)-ROW()+1&amp;"C"&amp;COLUMN(),FALSE)</f>
        <v>1</v>
      </c>
      <c r="R365">
        <f ca="1">INDIRECT("Statistic!R"&amp;COUNTA(Statistic!$A:$A)-ROW()+1&amp;"C"&amp;COLUMN(),FALSE)</f>
        <v>40</v>
      </c>
      <c r="S365">
        <f ca="1">INDIRECT("Statistic!R"&amp;COUNTA(Statistic!$A:$A)-ROW()+1&amp;"C"&amp;COLUMN(),FALSE)</f>
        <v>27</v>
      </c>
      <c r="T365">
        <f ca="1">INDIRECT("Statistic!R"&amp;COUNTA(Statistic!$A:$A)-ROW()+1&amp;"C"&amp;COLUMN(),FALSE)</f>
        <v>28</v>
      </c>
      <c r="U365">
        <f ca="1">INDIRECT("Statistic!R"&amp;COUNTA(Statistic!$A:$A)-ROW()+1&amp;"C"&amp;COLUMN(),FALSE)</f>
        <v>32</v>
      </c>
      <c r="V365">
        <f ca="1">INDIRECT("Statistic!R"&amp;COUNTA(Statistic!$A:$A)-ROW()+1&amp;"C"&amp;COLUMN(),FALSE)</f>
        <v>4</v>
      </c>
      <c r="W365">
        <f ca="1">INDIRECT("Statistic!R"&amp;COUNTA(Statistic!$A:$A)-ROW()+1&amp;"C"&amp;COLUMN(),FALSE)</f>
        <v>5</v>
      </c>
    </row>
    <row r="366" spans="1:23" x14ac:dyDescent="0.25">
      <c r="A366" s="9">
        <f ca="1">INDIRECT("Statistic!R"&amp;COUNTA(Statistic!$A:$A)-ROW()+1&amp;"C"&amp;COLUMN(),FALSE)</f>
        <v>40680</v>
      </c>
      <c r="B366" s="10">
        <f ca="1">INDIRECT("Statistic!R"&amp;COUNTA(Statistic!$A:$A)-ROW()+1&amp;"C"&amp;COLUMN(),FALSE)</f>
        <v>4.338118022328548E-3</v>
      </c>
      <c r="C366" s="10">
        <f ca="1">INDIRECT("Statistic!R"&amp;COUNTA(Statistic!$A:$A)-ROW()+1&amp;"C"&amp;COLUMN(),FALSE)</f>
        <v>1.3443935926773454E-2</v>
      </c>
      <c r="D366" s="10">
        <f ca="1">INDIRECT("Statistic!R"&amp;COUNTA(Statistic!$A:$A)-ROW()+1&amp;"C"&amp;COLUMN(),FALSE)</f>
        <v>1.7772337821297432E-2</v>
      </c>
      <c r="E366" s="10">
        <f ca="1">INDIRECT("Statistic!R"&amp;COUNTA(Statistic!$A:$A)-ROW()+1&amp;"C"&amp;COLUMN(),FALSE)</f>
        <v>3.778677462887989E-3</v>
      </c>
      <c r="F366" s="10">
        <f ca="1">INDIRECT("Statistic!R"&amp;COUNTA(Statistic!$A:$A)-ROW()+1&amp;"C"&amp;COLUMN(),FALSE)</f>
        <v>1.1421052631578946E-2</v>
      </c>
      <c r="G366" s="10">
        <f ca="1">INDIRECT("Statistic!R"&amp;COUNTA(Statistic!$A:$A)-ROW()+1&amp;"C"&amp;COLUMN(),FALSE)</f>
        <v>1.8673395818312902E-2</v>
      </c>
      <c r="H366" s="10">
        <f ca="1">INDIRECT("Statistic!R"&amp;COUNTA(Statistic!$A:$A)-ROW()+1&amp;"C"&amp;COLUMN(),FALSE)</f>
        <v>0.11041064198958936</v>
      </c>
      <c r="I366" s="10">
        <f ca="1">INDIRECT("Statistic!R"&amp;COUNTA(Statistic!$A:$A)-ROW()+1&amp;"C"&amp;COLUMN(),FALSE)</f>
        <v>5.0754121864866358E-2</v>
      </c>
      <c r="J366" s="10">
        <f ca="1">INDIRECT("Statistic!R"&amp;COUNTA(Statistic!$A:$A)-ROW()+1&amp;"C"&amp;COLUMN(),FALSE)</f>
        <v>2.1566110397946082E-2</v>
      </c>
      <c r="K366" s="10">
        <f ca="1">INDIRECT("Statistic!R"&amp;COUNTA(Statistic!$A:$A)-ROW()+1&amp;"C"&amp;COLUMN(),FALSE)</f>
        <v>5.3827751196172256E-4</v>
      </c>
      <c r="L366" s="10">
        <f ca="1">INDIRECT("Statistic!R"&amp;COUNTA(Statistic!$A:$A)-ROW()+1&amp;"C"&amp;COLUMN(),FALSE)</f>
        <v>1.0919416432710249E-2</v>
      </c>
      <c r="M366" s="10">
        <f ca="1">INDIRECT("Statistic!R"&amp;COUNTA(Statistic!$A:$A)-ROW()+1&amp;"C"&amp;COLUMN(),FALSE)</f>
        <v>0.12908403780790226</v>
      </c>
      <c r="N366" s="10">
        <f ca="1">INDIRECT("Statistic!R"&amp;COUNTA(Statistic!$A:$A)-ROW()+1&amp;"C"&amp;COLUMN(),FALSE)</f>
        <v>0.11041064198958936</v>
      </c>
      <c r="O366" s="10">
        <f ca="1">INDIRECT("Statistic!R"&amp;COUNTA(Statistic!$A:$A)-ROW()+1&amp;"C"&amp;COLUMN(),FALSE)</f>
        <v>0</v>
      </c>
      <c r="P366" s="10">
        <f ca="1">INDIRECT("Statistic!R"&amp;COUNTA(Statistic!$A:$A)-ROW()+1&amp;"C"&amp;COLUMN(),FALSE)</f>
        <v>4.5710185582953727E-2</v>
      </c>
      <c r="Q366">
        <f ca="1">INDIRECT("Statistic!R"&amp;COUNTA(Statistic!$A:$A)-ROW()+1&amp;"C"&amp;COLUMN(),FALSE)</f>
        <v>39</v>
      </c>
      <c r="R366">
        <f ca="1">INDIRECT("Statistic!R"&amp;COUNTA(Statistic!$A:$A)-ROW()+1&amp;"C"&amp;COLUMN(),FALSE)</f>
        <v>22</v>
      </c>
      <c r="S366">
        <f ca="1">INDIRECT("Statistic!R"&amp;COUNTA(Statistic!$A:$A)-ROW()+1&amp;"C"&amp;COLUMN(),FALSE)</f>
        <v>9</v>
      </c>
      <c r="T366">
        <f ca="1">INDIRECT("Statistic!R"&amp;COUNTA(Statistic!$A:$A)-ROW()+1&amp;"C"&amp;COLUMN(),FALSE)</f>
        <v>44</v>
      </c>
      <c r="U366">
        <f ca="1">INDIRECT("Statistic!R"&amp;COUNTA(Statistic!$A:$A)-ROW()+1&amp;"C"&amp;COLUMN(),FALSE)</f>
        <v>26</v>
      </c>
      <c r="V366">
        <f ca="1">INDIRECT("Statistic!R"&amp;COUNTA(Statistic!$A:$A)-ROW()+1&amp;"C"&amp;COLUMN(),FALSE)</f>
        <v>9</v>
      </c>
      <c r="W366">
        <f ca="1">INDIRECT("Statistic!R"&amp;COUNTA(Statistic!$A:$A)-ROW()+1&amp;"C"&amp;COLUMN(),FALSE)</f>
        <v>1</v>
      </c>
    </row>
    <row r="367" spans="1:23" x14ac:dyDescent="0.25">
      <c r="A367" s="9">
        <f ca="1">INDIRECT("Statistic!R"&amp;COUNTA(Statistic!$A:$A)-ROW()+1&amp;"C"&amp;COLUMN(),FALSE)</f>
        <v>40683</v>
      </c>
      <c r="B367" s="10">
        <f ca="1">INDIRECT("Statistic!R"&amp;COUNTA(Statistic!$A:$A)-ROW()+1&amp;"C"&amp;COLUMN(),FALSE)</f>
        <v>4.3349420032173392E-3</v>
      </c>
      <c r="C367" s="10">
        <f ca="1">INDIRECT("Statistic!R"&amp;COUNTA(Statistic!$A:$A)-ROW()+1&amp;"C"&amp;COLUMN(),FALSE)</f>
        <v>1.8293963254593176E-2</v>
      </c>
      <c r="D367" s="10">
        <f ca="1">INDIRECT("Statistic!R"&amp;COUNTA(Statistic!$A:$A)-ROW()+1&amp;"C"&amp;COLUMN(),FALSE)</f>
        <v>1.0807472595337347E-3</v>
      </c>
      <c r="E367" s="10">
        <f ca="1">INDIRECT("Statistic!R"&amp;COUNTA(Statistic!$A:$A)-ROW()+1&amp;"C"&amp;COLUMN(),FALSE)</f>
        <v>6.4694615875718238E-3</v>
      </c>
      <c r="F367" s="10">
        <f ca="1">INDIRECT("Statistic!R"&amp;COUNTA(Statistic!$A:$A)-ROW()+1&amp;"C"&amp;COLUMN(),FALSE)</f>
        <v>1.5634532169965239E-2</v>
      </c>
      <c r="G367" s="10">
        <f ca="1">INDIRECT("Statistic!R"&amp;COUNTA(Statistic!$A:$A)-ROW()+1&amp;"C"&amp;COLUMN(),FALSE)</f>
        <v>9.5654709827938167E-2</v>
      </c>
      <c r="H367" s="10">
        <f ca="1">INDIRECT("Statistic!R"&amp;COUNTA(Statistic!$A:$A)-ROW()+1&amp;"C"&amp;COLUMN(),FALSE)</f>
        <v>0</v>
      </c>
      <c r="I367" s="10">
        <f ca="1">INDIRECT("Statistic!R"&amp;COUNTA(Statistic!$A:$A)-ROW()+1&amp;"C"&amp;COLUMN(),FALSE)</f>
        <v>4.5813646274881312E-2</v>
      </c>
      <c r="J367" s="10">
        <f ca="1">INDIRECT("Statistic!R"&amp;COUNTA(Statistic!$A:$A)-ROW()+1&amp;"C"&amp;COLUMN(),FALSE)</f>
        <v>2.2047244094488189E-2</v>
      </c>
      <c r="K367" s="10">
        <f ca="1">INDIRECT("Statistic!R"&amp;COUNTA(Statistic!$A:$A)-ROW()+1&amp;"C"&amp;COLUMN(),FALSE)</f>
        <v>1.0737294201861132E-3</v>
      </c>
      <c r="L367" s="10">
        <f ca="1">INDIRECT("Statistic!R"&amp;COUNTA(Statistic!$A:$A)-ROW()+1&amp;"C"&amp;COLUMN(),FALSE)</f>
        <v>1.0901975453861117E-2</v>
      </c>
      <c r="M367" s="10">
        <f ca="1">INDIRECT("Statistic!R"&amp;COUNTA(Statistic!$A:$A)-ROW()+1&amp;"C"&amp;COLUMN(),FALSE)</f>
        <v>9.5654709827938167E-2</v>
      </c>
      <c r="N367" s="10">
        <f ca="1">INDIRECT("Statistic!R"&amp;COUNTA(Statistic!$A:$A)-ROW()+1&amp;"C"&amp;COLUMN(),FALSE)</f>
        <v>0.10351234185614439</v>
      </c>
      <c r="O367" s="10">
        <f ca="1">INDIRECT("Statistic!R"&amp;COUNTA(Statistic!$A:$A)-ROW()+1&amp;"C"&amp;COLUMN(),FALSE)</f>
        <v>0</v>
      </c>
      <c r="P367" s="10">
        <f ca="1">INDIRECT("Statistic!R"&amp;COUNTA(Statistic!$A:$A)-ROW()+1&amp;"C"&amp;COLUMN(),FALSE)</f>
        <v>4.4267968810412318E-2</v>
      </c>
      <c r="Q367">
        <f ca="1">INDIRECT("Statistic!R"&amp;COUNTA(Statistic!$A:$A)-ROW()+1&amp;"C"&amp;COLUMN(),FALSE)</f>
        <v>42</v>
      </c>
      <c r="R367">
        <f ca="1">INDIRECT("Statistic!R"&amp;COUNTA(Statistic!$A:$A)-ROW()+1&amp;"C"&amp;COLUMN(),FALSE)</f>
        <v>8</v>
      </c>
      <c r="S367">
        <f ca="1">INDIRECT("Statistic!R"&amp;COUNTA(Statistic!$A:$A)-ROW()+1&amp;"C"&amp;COLUMN(),FALSE)</f>
        <v>49</v>
      </c>
      <c r="T367">
        <f ca="1">INDIRECT("Statistic!R"&amp;COUNTA(Statistic!$A:$A)-ROW()+1&amp;"C"&amp;COLUMN(),FALSE)</f>
        <v>32</v>
      </c>
      <c r="U367">
        <f ca="1">INDIRECT("Statistic!R"&amp;COUNTA(Statistic!$A:$A)-ROW()+1&amp;"C"&amp;COLUMN(),FALSE)</f>
        <v>15</v>
      </c>
      <c r="V367">
        <f ca="1">INDIRECT("Statistic!R"&amp;COUNTA(Statistic!$A:$A)-ROW()+1&amp;"C"&amp;COLUMN(),FALSE)</f>
        <v>2</v>
      </c>
      <c r="W367">
        <f ca="1">INDIRECT("Statistic!R"&amp;COUNTA(Statistic!$A:$A)-ROW()+1&amp;"C"&amp;COLUMN(),FALSE)</f>
        <v>10</v>
      </c>
    </row>
    <row r="368" spans="1:23" x14ac:dyDescent="0.25">
      <c r="A368" s="9">
        <f ca="1">INDIRECT("Statistic!R"&amp;COUNTA(Statistic!$A:$A)-ROW()+1&amp;"C"&amp;COLUMN(),FALSE)</f>
        <v>40687</v>
      </c>
      <c r="B368" s="10">
        <f ca="1">INDIRECT("Statistic!R"&amp;COUNTA(Statistic!$A:$A)-ROW()+1&amp;"C"&amp;COLUMN(),FALSE)</f>
        <v>8.6033677656714297E-3</v>
      </c>
      <c r="C368" s="10">
        <f ca="1">INDIRECT("Statistic!R"&amp;COUNTA(Statistic!$A:$A)-ROW()+1&amp;"C"&amp;COLUMN(),FALSE)</f>
        <v>1.1838278068644563E-2</v>
      </c>
      <c r="D368" s="10">
        <f ca="1">INDIRECT("Statistic!R"&amp;COUNTA(Statistic!$A:$A)-ROW()+1&amp;"C"&amp;COLUMN(),FALSE)</f>
        <v>1.5605002908667832E-2</v>
      </c>
      <c r="E368" s="10">
        <f ca="1">INDIRECT("Statistic!R"&amp;COUNTA(Statistic!$A:$A)-ROW()+1&amp;"C"&amp;COLUMN(),FALSE)</f>
        <v>1.6131314560633932E-2</v>
      </c>
      <c r="F368" s="10">
        <f ca="1">INDIRECT("Statistic!R"&amp;COUNTA(Statistic!$A:$A)-ROW()+1&amp;"C"&amp;COLUMN(),FALSE)</f>
        <v>2.1989528795811519E-2</v>
      </c>
      <c r="G368" s="10">
        <f ca="1">INDIRECT("Statistic!R"&amp;COUNTA(Statistic!$A:$A)-ROW()+1&amp;"C"&amp;COLUMN(),FALSE)</f>
        <v>3.3164709211829631E-2</v>
      </c>
      <c r="H368" s="10">
        <f ca="1">INDIRECT("Statistic!R"&amp;COUNTA(Statistic!$A:$A)-ROW()+1&amp;"C"&amp;COLUMN(),FALSE)</f>
        <v>7.2912471472680901E-2</v>
      </c>
      <c r="I368" s="10">
        <f ca="1">INDIRECT("Statistic!R"&amp;COUNTA(Statistic!$A:$A)-ROW()+1&amp;"C"&amp;COLUMN(),FALSE)</f>
        <v>7.4167492099429286E-2</v>
      </c>
      <c r="J368" s="10">
        <f ca="1">INDIRECT("Statistic!R"&amp;COUNTA(Statistic!$A:$A)-ROW()+1&amp;"C"&amp;COLUMN(),FALSE)</f>
        <v>2.1989528795811519E-2</v>
      </c>
      <c r="K368" s="10">
        <f ca="1">INDIRECT("Statistic!R"&amp;COUNTA(Statistic!$A:$A)-ROW()+1&amp;"C"&amp;COLUMN(),FALSE)</f>
        <v>5.3733810967208592E-4</v>
      </c>
      <c r="L368" s="10">
        <f ca="1">INDIRECT("Statistic!R"&amp;COUNTA(Statistic!$A:$A)-ROW()+1&amp;"C"&amp;COLUMN(),FALSE)</f>
        <v>1.111980078408178E-2</v>
      </c>
      <c r="M368" s="10">
        <f ca="1">INDIRECT("Statistic!R"&amp;COUNTA(Statistic!$A:$A)-ROW()+1&amp;"C"&amp;COLUMN(),FALSE)</f>
        <v>0.10607718068451052</v>
      </c>
      <c r="N368" s="10">
        <f ca="1">INDIRECT("Statistic!R"&amp;COUNTA(Statistic!$A:$A)-ROW()+1&amp;"C"&amp;COLUMN(),FALSE)</f>
        <v>0.10588858168127536</v>
      </c>
      <c r="O368" s="10">
        <f ca="1">INDIRECT("Statistic!R"&amp;COUNTA(Statistic!$A:$A)-ROW()+1&amp;"C"&amp;COLUMN(),FALSE)</f>
        <v>0</v>
      </c>
      <c r="P368" s="10">
        <f ca="1">INDIRECT("Statistic!R"&amp;COUNTA(Statistic!$A:$A)-ROW()+1&amp;"C"&amp;COLUMN(),FALSE)</f>
        <v>4.6905885224029963E-2</v>
      </c>
      <c r="Q368">
        <f ca="1">INDIRECT("Statistic!R"&amp;COUNTA(Statistic!$A:$A)-ROW()+1&amp;"C"&amp;COLUMN(),FALSE)</f>
        <v>29</v>
      </c>
      <c r="R368">
        <f ca="1">INDIRECT("Statistic!R"&amp;COUNTA(Statistic!$A:$A)-ROW()+1&amp;"C"&amp;COLUMN(),FALSE)</f>
        <v>23</v>
      </c>
      <c r="S368">
        <f ca="1">INDIRECT("Statistic!R"&amp;COUNTA(Statistic!$A:$A)-ROW()+1&amp;"C"&amp;COLUMN(),FALSE)</f>
        <v>16</v>
      </c>
      <c r="T368">
        <f ca="1">INDIRECT("Statistic!R"&amp;COUNTA(Statistic!$A:$A)-ROW()+1&amp;"C"&amp;COLUMN(),FALSE)</f>
        <v>14</v>
      </c>
      <c r="U368">
        <f ca="1">INDIRECT("Statistic!R"&amp;COUNTA(Statistic!$A:$A)-ROW()+1&amp;"C"&amp;COLUMN(),FALSE)</f>
        <v>1</v>
      </c>
      <c r="V368">
        <f ca="1">INDIRECT("Statistic!R"&amp;COUNTA(Statistic!$A:$A)-ROW()+1&amp;"C"&amp;COLUMN(),FALSE)</f>
        <v>8</v>
      </c>
      <c r="W368">
        <f ca="1">INDIRECT("Statistic!R"&amp;COUNTA(Statistic!$A:$A)-ROW()+1&amp;"C"&amp;COLUMN(),FALSE)</f>
        <v>3</v>
      </c>
    </row>
    <row r="369" spans="1:23" x14ac:dyDescent="0.25">
      <c r="A369" s="9">
        <f ca="1">INDIRECT("Statistic!R"&amp;COUNTA(Statistic!$A:$A)-ROW()+1&amp;"C"&amp;COLUMN(),FALSE)</f>
        <v>40690</v>
      </c>
      <c r="B369" s="10">
        <f ca="1">INDIRECT("Statistic!R"&amp;COUNTA(Statistic!$A:$A)-ROW()+1&amp;"C"&amp;COLUMN(),FALSE)</f>
        <v>7.473165071076298E-3</v>
      </c>
      <c r="C369" s="10">
        <f ca="1">INDIRECT("Statistic!R"&amp;COUNTA(Statistic!$A:$A)-ROW()+1&amp;"C"&amp;COLUMN(),FALSE)</f>
        <v>7.5137800986364951E-3</v>
      </c>
      <c r="D369" s="10">
        <f ca="1">INDIRECT("Statistic!R"&amp;COUNTA(Statistic!$A:$A)-ROW()+1&amp;"C"&amp;COLUMN(),FALSE)</f>
        <v>1.6078054143190874E-3</v>
      </c>
      <c r="E369" s="10">
        <f ca="1">INDIRECT("Statistic!R"&amp;COUNTA(Statistic!$A:$A)-ROW()+1&amp;"C"&amp;COLUMN(),FALSE)</f>
        <v>5.4227756577626034E-3</v>
      </c>
      <c r="F369" s="10">
        <f ca="1">INDIRECT("Statistic!R"&amp;COUNTA(Statistic!$A:$A)-ROW()+1&amp;"C"&amp;COLUMN(),FALSE)</f>
        <v>1.6603066211421304E-2</v>
      </c>
      <c r="G369" s="10">
        <f ca="1">INDIRECT("Statistic!R"&amp;COUNTA(Statistic!$A:$A)-ROW()+1&amp;"C"&amp;COLUMN(),FALSE)</f>
        <v>4.3606317264217029E-2</v>
      </c>
      <c r="H369" s="10">
        <f ca="1">INDIRECT("Statistic!R"&amp;COUNTA(Statistic!$A:$A)-ROW()+1&amp;"C"&amp;COLUMN(),FALSE)</f>
        <v>1.4542089433850016E-2</v>
      </c>
      <c r="I369" s="10">
        <f ca="1">INDIRECT("Statistic!R"&amp;COUNTA(Statistic!$A:$A)-ROW()+1&amp;"C"&amp;COLUMN(),FALSE)</f>
        <v>3.8620592453215787E-2</v>
      </c>
      <c r="J369" s="10">
        <f ca="1">INDIRECT("Statistic!R"&amp;COUNTA(Statistic!$A:$A)-ROW()+1&amp;"C"&amp;COLUMN(),FALSE)</f>
        <v>2.2345928370855708E-2</v>
      </c>
      <c r="K369" s="10">
        <f ca="1">INDIRECT("Statistic!R"&amp;COUNTA(Statistic!$A:$A)-ROW()+1&amp;"C"&amp;COLUMN(),FALSE)</f>
        <v>1.6038791495710553E-3</v>
      </c>
      <c r="L369" s="10">
        <f ca="1">INDIRECT("Statistic!R"&amp;COUNTA(Statistic!$A:$A)-ROW()+1&amp;"C"&amp;COLUMN(),FALSE)</f>
        <v>1.0704698218673035E-2</v>
      </c>
      <c r="M369" s="10">
        <f ca="1">INDIRECT("Statistic!R"&amp;COUNTA(Statistic!$A:$A)-ROW()+1&amp;"C"&amp;COLUMN(),FALSE)</f>
        <v>5.8148406698067048E-2</v>
      </c>
      <c r="N369" s="10">
        <f ca="1">INDIRECT("Statistic!R"&amp;COUNTA(Statistic!$A:$A)-ROW()+1&amp;"C"&amp;COLUMN(),FALSE)</f>
        <v>0.10693226156599291</v>
      </c>
      <c r="O369" s="10">
        <f ca="1">INDIRECT("Statistic!R"&amp;COUNTA(Statistic!$A:$A)-ROW()+1&amp;"C"&amp;COLUMN(),FALSE)</f>
        <v>0</v>
      </c>
      <c r="P369" s="10">
        <f ca="1">INDIRECT("Statistic!R"&amp;COUNTA(Statistic!$A:$A)-ROW()+1&amp;"C"&amp;COLUMN(),FALSE)</f>
        <v>4.72143910949459E-2</v>
      </c>
      <c r="Q369">
        <f ca="1">INDIRECT("Statistic!R"&amp;COUNTA(Statistic!$A:$A)-ROW()+1&amp;"C"&amp;COLUMN(),FALSE)</f>
        <v>35</v>
      </c>
      <c r="R369">
        <f ca="1">INDIRECT("Statistic!R"&amp;COUNTA(Statistic!$A:$A)-ROW()+1&amp;"C"&amp;COLUMN(),FALSE)</f>
        <v>34</v>
      </c>
      <c r="S369">
        <f ca="1">INDIRECT("Statistic!R"&amp;COUNTA(Statistic!$A:$A)-ROW()+1&amp;"C"&amp;COLUMN(),FALSE)</f>
        <v>48</v>
      </c>
      <c r="T369">
        <f ca="1">INDIRECT("Statistic!R"&amp;COUNTA(Statistic!$A:$A)-ROW()+1&amp;"C"&amp;COLUMN(),FALSE)</f>
        <v>39</v>
      </c>
      <c r="U369">
        <f ca="1">INDIRECT("Statistic!R"&amp;COUNTA(Statistic!$A:$A)-ROW()+1&amp;"C"&amp;COLUMN(),FALSE)</f>
        <v>13</v>
      </c>
      <c r="V369">
        <f ca="1">INDIRECT("Statistic!R"&amp;COUNTA(Statistic!$A:$A)-ROW()+1&amp;"C"&amp;COLUMN(),FALSE)</f>
        <v>7</v>
      </c>
      <c r="W369">
        <f ca="1">INDIRECT("Statistic!R"&amp;COUNTA(Statistic!$A:$A)-ROW()+1&amp;"C"&amp;COLUMN(),FALSE)</f>
        <v>9</v>
      </c>
    </row>
    <row r="370" spans="1:23" x14ac:dyDescent="0.25">
      <c r="A370" s="9">
        <f ca="1">INDIRECT("Statistic!R"&amp;COUNTA(Statistic!$A:$A)-ROW()+1&amp;"C"&amp;COLUMN(),FALSE)</f>
        <v>40694</v>
      </c>
      <c r="B370" s="10">
        <f ca="1">INDIRECT("Statistic!R"&amp;COUNTA(Statistic!$A:$A)-ROW()+1&amp;"C"&amp;COLUMN(),FALSE)</f>
        <v>1.816239316239316E-2</v>
      </c>
      <c r="C370" s="10">
        <f ca="1">INDIRECT("Statistic!R"&amp;COUNTA(Statistic!$A:$A)-ROW()+1&amp;"C"&amp;COLUMN(),FALSE)</f>
        <v>3.1929347826086954E-3</v>
      </c>
      <c r="D370" s="10">
        <f ca="1">INDIRECT("Statistic!R"&amp;COUNTA(Statistic!$A:$A)-ROW()+1&amp;"C"&amp;COLUMN(),FALSE)</f>
        <v>4.8339843750000002E-3</v>
      </c>
      <c r="E370" s="10">
        <f ca="1">INDIRECT("Statistic!R"&amp;COUNTA(Statistic!$A:$A)-ROW()+1&amp;"C"&amp;COLUMN(),FALSE)</f>
        <v>9.1145833333333339E-3</v>
      </c>
      <c r="F370" s="10">
        <f ca="1">INDIRECT("Statistic!R"&amp;COUNTA(Statistic!$A:$A)-ROW()+1&amp;"C"&amp;COLUMN(),FALSE)</f>
        <v>2.2287735849056606E-2</v>
      </c>
      <c r="G370" s="10">
        <f ca="1">INDIRECT("Statistic!R"&amp;COUNTA(Statistic!$A:$A)-ROW()+1&amp;"C"&amp;COLUMN(),FALSE)</f>
        <v>9.2158564814814811E-2</v>
      </c>
      <c r="H370" s="10">
        <f ca="1">INDIRECT("Statistic!R"&amp;COUNTA(Statistic!$A:$A)-ROW()+1&amp;"C"&amp;COLUMN(),FALSE)</f>
        <v>1.3020833333333333E-3</v>
      </c>
      <c r="I370" s="10">
        <f ca="1">INDIRECT("Statistic!R"&amp;COUNTA(Statistic!$A:$A)-ROW()+1&amp;"C"&amp;COLUMN(),FALSE)</f>
        <v>5.7591631502391792E-2</v>
      </c>
      <c r="J370" s="10">
        <f ca="1">INDIRECT("Statistic!R"&amp;COUNTA(Statistic!$A:$A)-ROW()+1&amp;"C"&amp;COLUMN(),FALSE)</f>
        <v>2.2287735849056606E-2</v>
      </c>
      <c r="K370" s="10">
        <f ca="1">INDIRECT("Statistic!R"&amp;COUNTA(Statistic!$A:$A)-ROW()+1&amp;"C"&amp;COLUMN(),FALSE)</f>
        <v>5.3418803418803413E-4</v>
      </c>
      <c r="L370" s="10">
        <f ca="1">INDIRECT("Statistic!R"&amp;COUNTA(Statistic!$A:$A)-ROW()+1&amp;"C"&amp;COLUMN(),FALSE)</f>
        <v>1.0933647893712423E-2</v>
      </c>
      <c r="M370" s="10">
        <f ca="1">INDIRECT("Statistic!R"&amp;COUNTA(Statistic!$A:$A)-ROW()+1&amp;"C"&amp;COLUMN(),FALSE)</f>
        <v>9.346064814814814E-2</v>
      </c>
      <c r="N370" s="10">
        <f ca="1">INDIRECT("Statistic!R"&amp;COUNTA(Statistic!$A:$A)-ROW()+1&amp;"C"&amp;COLUMN(),FALSE)</f>
        <v>0.11192064606741572</v>
      </c>
      <c r="O370" s="10">
        <f ca="1">INDIRECT("Statistic!R"&amp;COUNTA(Statistic!$A:$A)-ROW()+1&amp;"C"&amp;COLUMN(),FALSE)</f>
        <v>0</v>
      </c>
      <c r="P370" s="10">
        <f ca="1">INDIRECT("Statistic!R"&amp;COUNTA(Statistic!$A:$A)-ROW()+1&amp;"C"&amp;COLUMN(),FALSE)</f>
        <v>5.1043777401889562E-2</v>
      </c>
      <c r="Q370">
        <f ca="1">INDIRECT("Statistic!R"&amp;COUNTA(Statistic!$A:$A)-ROW()+1&amp;"C"&amp;COLUMN(),FALSE)</f>
        <v>10</v>
      </c>
      <c r="R370">
        <f ca="1">INDIRECT("Statistic!R"&amp;COUNTA(Statistic!$A:$A)-ROW()+1&amp;"C"&amp;COLUMN(),FALSE)</f>
        <v>46</v>
      </c>
      <c r="S370">
        <f ca="1">INDIRECT("Statistic!R"&amp;COUNTA(Statistic!$A:$A)-ROW()+1&amp;"C"&amp;COLUMN(),FALSE)</f>
        <v>40</v>
      </c>
      <c r="T370">
        <f ca="1">INDIRECT("Statistic!R"&amp;COUNTA(Statistic!$A:$A)-ROW()+1&amp;"C"&amp;COLUMN(),FALSE)</f>
        <v>31</v>
      </c>
      <c r="U370">
        <f ca="1">INDIRECT("Statistic!R"&amp;COUNTA(Statistic!$A:$A)-ROW()+1&amp;"C"&amp;COLUMN(),FALSE)</f>
        <v>1</v>
      </c>
      <c r="V370">
        <f ca="1">INDIRECT("Statistic!R"&amp;COUNTA(Statistic!$A:$A)-ROW()+1&amp;"C"&amp;COLUMN(),FALSE)</f>
        <v>3</v>
      </c>
      <c r="W370">
        <f ca="1">INDIRECT("Statistic!R"&amp;COUNTA(Statistic!$A:$A)-ROW()+1&amp;"C"&amp;COLUMN(),FALSE)</f>
        <v>10</v>
      </c>
    </row>
    <row r="371" spans="1:23" x14ac:dyDescent="0.25">
      <c r="A371" s="9">
        <f ca="1">INDIRECT("Statistic!R"&amp;COUNTA(Statistic!$A:$A)-ROW()+1&amp;"C"&amp;COLUMN(),FALSE)</f>
        <v>40697</v>
      </c>
      <c r="B371" s="10">
        <f ca="1">INDIRECT("Statistic!R"&amp;COUNTA(Statistic!$A:$A)-ROW()+1&amp;"C"&amp;COLUMN(),FALSE)</f>
        <v>1.7515527950310559E-2</v>
      </c>
      <c r="C371" s="10">
        <f ca="1">INDIRECT("Statistic!R"&amp;COUNTA(Statistic!$A:$A)-ROW()+1&amp;"C"&amp;COLUMN(),FALSE)</f>
        <v>9.1255411255411253E-3</v>
      </c>
      <c r="D371" s="10">
        <f ca="1">INDIRECT("Statistic!R"&amp;COUNTA(Statistic!$A:$A)-ROW()+1&amp;"C"&amp;COLUMN(),FALSE)</f>
        <v>9.6178107606679029E-3</v>
      </c>
      <c r="E371" s="10">
        <f ca="1">INDIRECT("Statistic!R"&amp;COUNTA(Statistic!$A:$A)-ROW()+1&amp;"C"&amp;COLUMN(),FALSE)</f>
        <v>5.8571428571428576E-3</v>
      </c>
      <c r="F371" s="10">
        <f ca="1">INDIRECT("Statistic!R"&amp;COUNTA(Statistic!$A:$A)-ROW()+1&amp;"C"&amp;COLUMN(),FALSE)</f>
        <v>4.2328042328042322E-3</v>
      </c>
      <c r="G371" s="10">
        <f ca="1">INDIRECT("Statistic!R"&amp;COUNTA(Statistic!$A:$A)-ROW()+1&amp;"C"&amp;COLUMN(),FALSE)</f>
        <v>4.6060606060606066E-2</v>
      </c>
      <c r="H371" s="10">
        <f ca="1">INDIRECT("Statistic!R"&amp;COUNTA(Statistic!$A:$A)-ROW()+1&amp;"C"&amp;COLUMN(),FALSE)</f>
        <v>3.1511345797060081E-2</v>
      </c>
      <c r="I371" s="10">
        <f ca="1">INDIRECT("Statistic!R"&amp;COUNTA(Statistic!$A:$A)-ROW()+1&amp;"C"&amp;COLUMN(),FALSE)</f>
        <v>4.6348826926466677E-2</v>
      </c>
      <c r="J371" s="10">
        <f ca="1">INDIRECT("Statistic!R"&amp;COUNTA(Statistic!$A:$A)-ROW()+1&amp;"C"&amp;COLUMN(),FALSE)</f>
        <v>2.1240981240981241E-2</v>
      </c>
      <c r="K371" s="10">
        <f ca="1">INDIRECT("Statistic!R"&amp;COUNTA(Statistic!$A:$A)-ROW()+1&amp;"C"&amp;COLUMN(),FALSE)</f>
        <v>1.0686456400742115E-3</v>
      </c>
      <c r="L371" s="10">
        <f ca="1">INDIRECT("Statistic!R"&amp;COUNTA(Statistic!$A:$A)-ROW()+1&amp;"C"&amp;COLUMN(),FALSE)</f>
        <v>1.0928155031080499E-2</v>
      </c>
      <c r="M371" s="10">
        <f ca="1">INDIRECT("Statistic!R"&amp;COUNTA(Statistic!$A:$A)-ROW()+1&amp;"C"&amp;COLUMN(),FALSE)</f>
        <v>7.7571951857666147E-2</v>
      </c>
      <c r="N371" s="10">
        <f ca="1">INDIRECT("Statistic!R"&amp;COUNTA(Statistic!$A:$A)-ROW()+1&amp;"C"&amp;COLUMN(),FALSE)</f>
        <v>0.11294323653874216</v>
      </c>
      <c r="O371" s="10">
        <f ca="1">INDIRECT("Statistic!R"&amp;COUNTA(Statistic!$A:$A)-ROW()+1&amp;"C"&amp;COLUMN(),FALSE)</f>
        <v>0</v>
      </c>
      <c r="P371" s="10">
        <f ca="1">INDIRECT("Statistic!R"&amp;COUNTA(Statistic!$A:$A)-ROW()+1&amp;"C"&amp;COLUMN(),FALSE)</f>
        <v>5.2084869059293694E-2</v>
      </c>
      <c r="Q371">
        <f ca="1">INDIRECT("Statistic!R"&amp;COUNTA(Statistic!$A:$A)-ROW()+1&amp;"C"&amp;COLUMN(),FALSE)</f>
        <v>10</v>
      </c>
      <c r="R371">
        <f ca="1">INDIRECT("Statistic!R"&amp;COUNTA(Statistic!$A:$A)-ROW()+1&amp;"C"&amp;COLUMN(),FALSE)</f>
        <v>31</v>
      </c>
      <c r="S371">
        <f ca="1">INDIRECT("Statistic!R"&amp;COUNTA(Statistic!$A:$A)-ROW()+1&amp;"C"&amp;COLUMN(),FALSE)</f>
        <v>28</v>
      </c>
      <c r="T371">
        <f ca="1">INDIRECT("Statistic!R"&amp;COUNTA(Statistic!$A:$A)-ROW()+1&amp;"C"&amp;COLUMN(),FALSE)</f>
        <v>39</v>
      </c>
      <c r="U371">
        <f ca="1">INDIRECT("Statistic!R"&amp;COUNTA(Statistic!$A:$A)-ROW()+1&amp;"C"&amp;COLUMN(),FALSE)</f>
        <v>43</v>
      </c>
      <c r="V371">
        <f ca="1">INDIRECT("Statistic!R"&amp;COUNTA(Statistic!$A:$A)-ROW()+1&amp;"C"&amp;COLUMN(),FALSE)</f>
        <v>6</v>
      </c>
      <c r="W371">
        <f ca="1">INDIRECT("Statistic!R"&amp;COUNTA(Statistic!$A:$A)-ROW()+1&amp;"C"&amp;COLUMN(),FALSE)</f>
        <v>9</v>
      </c>
    </row>
    <row r="372" spans="1:23" x14ac:dyDescent="0.25">
      <c r="A372" s="9">
        <f ca="1">INDIRECT("Statistic!R"&amp;COUNTA(Statistic!$A:$A)-ROW()+1&amp;"C"&amp;COLUMN(),FALSE)</f>
        <v>40701</v>
      </c>
      <c r="B372" s="10">
        <f ca="1">INDIRECT("Statistic!R"&amp;COUNTA(Statistic!$A:$A)-ROW()+1&amp;"C"&amp;COLUMN(),FALSE)</f>
        <v>1.4889555494955005E-2</v>
      </c>
      <c r="C372" s="10">
        <f ca="1">INDIRECT("Statistic!R"&amp;COUNTA(Statistic!$A:$A)-ROW()+1&amp;"C"&amp;COLUMN(),FALSE)</f>
        <v>3.7199415437757406E-3</v>
      </c>
      <c r="D372" s="10">
        <f ca="1">INDIRECT("Statistic!R"&amp;COUNTA(Statistic!$A:$A)-ROW()+1&amp;"C"&amp;COLUMN(),FALSE)</f>
        <v>1.5367404616109278E-2</v>
      </c>
      <c r="E372" s="10">
        <f ca="1">INDIRECT("Statistic!R"&amp;COUNTA(Statistic!$A:$A)-ROW()+1&amp;"C"&amp;COLUMN(),FALSE)</f>
        <v>1.6444608931655565E-2</v>
      </c>
      <c r="F372" s="10">
        <f ca="1">INDIRECT("Statistic!R"&amp;COUNTA(Statistic!$A:$A)-ROW()+1&amp;"C"&amp;COLUMN(),FALSE)</f>
        <v>2.1301093839953943E-3</v>
      </c>
      <c r="G372" s="10">
        <f ca="1">INDIRECT("Statistic!R"&amp;COUNTA(Statistic!$A:$A)-ROW()+1&amp;"C"&amp;COLUMN(),FALSE)</f>
        <v>8.1426309729418542E-2</v>
      </c>
      <c r="H372" s="10">
        <f ca="1">INDIRECT("Statistic!R"&amp;COUNTA(Statistic!$A:$A)-ROW()+1&amp;"C"&amp;COLUMN(),FALSE)</f>
        <v>0</v>
      </c>
      <c r="I372" s="10">
        <f ca="1">INDIRECT("Statistic!R"&amp;COUNTA(Statistic!$A:$A)-ROW()+1&amp;"C"&amp;COLUMN(),FALSE)</f>
        <v>5.255161997049098E-2</v>
      </c>
      <c r="J372" s="10">
        <f ca="1">INDIRECT("Statistic!R"&amp;COUNTA(Statistic!$A:$A)-ROW()+1&amp;"C"&amp;COLUMN(),FALSE)</f>
        <v>2.1715601611974666E-2</v>
      </c>
      <c r="K372" s="10">
        <f ca="1">INDIRECT("Statistic!R"&amp;COUNTA(Statistic!$A:$A)-ROW()+1&amp;"C"&amp;COLUMN(),FALSE)</f>
        <v>2.1301093839953943E-3</v>
      </c>
      <c r="L372" s="10">
        <f ca="1">INDIRECT("Statistic!R"&amp;COUNTA(Statistic!$A:$A)-ROW()+1&amp;"C"&amp;COLUMN(),FALSE)</f>
        <v>1.1005584024367365E-2</v>
      </c>
      <c r="M372" s="10">
        <f ca="1">INDIRECT("Statistic!R"&amp;COUNTA(Statistic!$A:$A)-ROW()+1&amp;"C"&amp;COLUMN(),FALSE)</f>
        <v>8.1426309729418542E-2</v>
      </c>
      <c r="N372" s="10">
        <f ca="1">INDIRECT("Statistic!R"&amp;COUNTA(Statistic!$A:$A)-ROW()+1&amp;"C"&amp;COLUMN(),FALSE)</f>
        <v>0.11265063748035163</v>
      </c>
      <c r="O372" s="10">
        <f ca="1">INDIRECT("Statistic!R"&amp;COUNTA(Statistic!$A:$A)-ROW()+1&amp;"C"&amp;COLUMN(),FALSE)</f>
        <v>0</v>
      </c>
      <c r="P372" s="10">
        <f ca="1">INDIRECT("Statistic!R"&amp;COUNTA(Statistic!$A:$A)-ROW()+1&amp;"C"&amp;COLUMN(),FALSE)</f>
        <v>5.4859389680742422E-2</v>
      </c>
      <c r="Q372">
        <f ca="1">INDIRECT("Statistic!R"&amp;COUNTA(Statistic!$A:$A)-ROW()+1&amp;"C"&amp;COLUMN(),FALSE)</f>
        <v>16</v>
      </c>
      <c r="R372">
        <f ca="1">INDIRECT("Statistic!R"&amp;COUNTA(Statistic!$A:$A)-ROW()+1&amp;"C"&amp;COLUMN(),FALSE)</f>
        <v>46</v>
      </c>
      <c r="S372">
        <f ca="1">INDIRECT("Statistic!R"&amp;COUNTA(Statistic!$A:$A)-ROW()+1&amp;"C"&amp;COLUMN(),FALSE)</f>
        <v>14</v>
      </c>
      <c r="T372">
        <f ca="1">INDIRECT("Statistic!R"&amp;COUNTA(Statistic!$A:$A)-ROW()+1&amp;"C"&amp;COLUMN(),FALSE)</f>
        <v>12</v>
      </c>
      <c r="U372">
        <f ca="1">INDIRECT("Statistic!R"&amp;COUNTA(Statistic!$A:$A)-ROW()+1&amp;"C"&amp;COLUMN(),FALSE)</f>
        <v>50</v>
      </c>
      <c r="V372">
        <f ca="1">INDIRECT("Statistic!R"&amp;COUNTA(Statistic!$A:$A)-ROW()+1&amp;"C"&amp;COLUMN(),FALSE)</f>
        <v>5</v>
      </c>
      <c r="W372">
        <f ca="1">INDIRECT("Statistic!R"&amp;COUNTA(Statistic!$A:$A)-ROW()+1&amp;"C"&amp;COLUMN(),FALSE)</f>
        <v>11</v>
      </c>
    </row>
    <row r="373" spans="1:23" x14ac:dyDescent="0.25">
      <c r="A373" s="9">
        <f ca="1">INDIRECT("Statistic!R"&amp;COUNTA(Statistic!$A:$A)-ROW()+1&amp;"C"&amp;COLUMN(),FALSE)</f>
        <v>40704</v>
      </c>
      <c r="B373" s="10">
        <f ca="1">INDIRECT("Statistic!R"&amp;COUNTA(Statistic!$A:$A)-ROW()+1&amp;"C"&amp;COLUMN(),FALSE)</f>
        <v>1.4311270125223614E-2</v>
      </c>
      <c r="C373" s="10">
        <f ca="1">INDIRECT("Statistic!R"&amp;COUNTA(Statistic!$A:$A)-ROW()+1&amp;"C"&amp;COLUMN(),FALSE)</f>
        <v>2.1659488946310652E-2</v>
      </c>
      <c r="D373" s="10">
        <f ca="1">INDIRECT("Statistic!R"&amp;COUNTA(Statistic!$A:$A)-ROW()+1&amp;"C"&amp;COLUMN(),FALSE)</f>
        <v>8.5049833887043194E-3</v>
      </c>
      <c r="E373" s="10">
        <f ca="1">INDIRECT("Statistic!R"&amp;COUNTA(Statistic!$A:$A)-ROW()+1&amp;"C"&amp;COLUMN(),FALSE)</f>
        <v>1.215644820295983E-2</v>
      </c>
      <c r="F373" s="10">
        <f ca="1">INDIRECT("Statistic!R"&amp;COUNTA(Statistic!$A:$A)-ROW()+1&amp;"C"&amp;COLUMN(),FALSE)</f>
        <v>1.0169804355850869E-2</v>
      </c>
      <c r="G373" s="10">
        <f ca="1">INDIRECT("Statistic!R"&amp;COUNTA(Statistic!$A:$A)-ROW()+1&amp;"C"&amp;COLUMN(),FALSE)</f>
        <v>7.0608013449145413E-2</v>
      </c>
      <c r="H373" s="10">
        <f ca="1">INDIRECT("Statistic!R"&amp;COUNTA(Statistic!$A:$A)-ROW()+1&amp;"C"&amp;COLUMN(),FALSE)</f>
        <v>2.5839793281653748E-3</v>
      </c>
      <c r="I373" s="10">
        <f ca="1">INDIRECT("Statistic!R"&amp;COUNTA(Statistic!$A:$A)-ROW()+1&amp;"C"&amp;COLUMN(),FALSE)</f>
        <v>6.6801995019049293E-2</v>
      </c>
      <c r="J373" s="10">
        <f ca="1">INDIRECT("Statistic!R"&amp;COUNTA(Statistic!$A:$A)-ROW()+1&amp;"C"&amp;COLUMN(),FALSE)</f>
        <v>2.1659488946310652E-2</v>
      </c>
      <c r="K373" s="10">
        <f ca="1">INDIRECT("Statistic!R"&amp;COUNTA(Statistic!$A:$A)-ROW()+1&amp;"C"&amp;COLUMN(),FALSE)</f>
        <v>5.2971576227390182E-4</v>
      </c>
      <c r="L373" s="10">
        <f ca="1">INDIRECT("Statistic!R"&amp;COUNTA(Statistic!$A:$A)-ROW()+1&amp;"C"&amp;COLUMN(),FALSE)</f>
        <v>1.1009715018283741E-2</v>
      </c>
      <c r="M373" s="10">
        <f ca="1">INDIRECT("Statistic!R"&amp;COUNTA(Statistic!$A:$A)-ROW()+1&amp;"C"&amp;COLUMN(),FALSE)</f>
        <v>7.3191992777310783E-2</v>
      </c>
      <c r="N373" s="10">
        <f ca="1">INDIRECT("Statistic!R"&amp;COUNTA(Statistic!$A:$A)-ROW()+1&amp;"C"&amp;COLUMN(),FALSE)</f>
        <v>0.11366605696367911</v>
      </c>
      <c r="O373" s="10">
        <f ca="1">INDIRECT("Statistic!R"&amp;COUNTA(Statistic!$A:$A)-ROW()+1&amp;"C"&amp;COLUMN(),FALSE)</f>
        <v>0</v>
      </c>
      <c r="P373" s="10">
        <f ca="1">INDIRECT("Statistic!R"&amp;COUNTA(Statistic!$A:$A)-ROW()+1&amp;"C"&amp;COLUMN(),FALSE)</f>
        <v>5.5322279219111183E-2</v>
      </c>
      <c r="Q373">
        <f ca="1">INDIRECT("Statistic!R"&amp;COUNTA(Statistic!$A:$A)-ROW()+1&amp;"C"&amp;COLUMN(),FALSE)</f>
        <v>16</v>
      </c>
      <c r="R373">
        <f ca="1">INDIRECT("Statistic!R"&amp;COUNTA(Statistic!$A:$A)-ROW()+1&amp;"C"&amp;COLUMN(),FALSE)</f>
        <v>1</v>
      </c>
      <c r="S373">
        <f ca="1">INDIRECT("Statistic!R"&amp;COUNTA(Statistic!$A:$A)-ROW()+1&amp;"C"&amp;COLUMN(),FALSE)</f>
        <v>31</v>
      </c>
      <c r="T373">
        <f ca="1">INDIRECT("Statistic!R"&amp;COUNTA(Statistic!$A:$A)-ROW()+1&amp;"C"&amp;COLUMN(),FALSE)</f>
        <v>21</v>
      </c>
      <c r="U373">
        <f ca="1">INDIRECT("Statistic!R"&amp;COUNTA(Statistic!$A:$A)-ROW()+1&amp;"C"&amp;COLUMN(),FALSE)</f>
        <v>26</v>
      </c>
      <c r="V373">
        <f ca="1">INDIRECT("Statistic!R"&amp;COUNTA(Statistic!$A:$A)-ROW()+1&amp;"C"&amp;COLUMN(),FALSE)</f>
        <v>5</v>
      </c>
      <c r="W373">
        <f ca="1">INDIRECT("Statistic!R"&amp;COUNTA(Statistic!$A:$A)-ROW()+1&amp;"C"&amp;COLUMN(),FALSE)</f>
        <v>10</v>
      </c>
    </row>
    <row r="374" spans="1:23" x14ac:dyDescent="0.25">
      <c r="A374" s="9">
        <f ca="1">INDIRECT("Statistic!R"&amp;COUNTA(Statistic!$A:$A)-ROW()+1&amp;"C"&amp;COLUMN(),FALSE)</f>
        <v>40708</v>
      </c>
      <c r="B374" s="10">
        <f ca="1">INDIRECT("Statistic!R"&amp;COUNTA(Statistic!$A:$A)-ROW()+1&amp;"C"&amp;COLUMN(),FALSE)</f>
        <v>1.8026509572901327E-2</v>
      </c>
      <c r="C374" s="10">
        <f ca="1">INDIRECT("Statistic!R"&amp;COUNTA(Statistic!$A:$A)-ROW()+1&amp;"C"&amp;COLUMN(),FALSE)</f>
        <v>2.0032802249297096E-2</v>
      </c>
      <c r="D374" s="10">
        <f ca="1">INDIRECT("Statistic!R"&amp;COUNTA(Statistic!$A:$A)-ROW()+1&amp;"C"&amp;COLUMN(),FALSE)</f>
        <v>2.63334827431645E-3</v>
      </c>
      <c r="E374" s="10">
        <f ca="1">INDIRECT("Statistic!R"&amp;COUNTA(Statistic!$A:$A)-ROW()+1&amp;"C"&amp;COLUMN(),FALSE)</f>
        <v>1.3764279743661187E-2</v>
      </c>
      <c r="F374" s="10">
        <f ca="1">INDIRECT("Statistic!R"&amp;COUNTA(Statistic!$A:$A)-ROW()+1&amp;"C"&amp;COLUMN(),FALSE)</f>
        <v>2.6661926768574476E-3</v>
      </c>
      <c r="G374" s="10">
        <f ca="1">INDIRECT("Statistic!R"&amp;COUNTA(Statistic!$A:$A)-ROW()+1&amp;"C"&amp;COLUMN(),FALSE)</f>
        <v>2.7384020618556701E-2</v>
      </c>
      <c r="H374" s="10">
        <f ca="1">INDIRECT("Statistic!R"&amp;COUNTA(Statistic!$A:$A)-ROW()+1&amp;"C"&amp;COLUMN(),FALSE)</f>
        <v>1.288659793814433E-3</v>
      </c>
      <c r="I374" s="10">
        <f ca="1">INDIRECT("Statistic!R"&amp;COUNTA(Statistic!$A:$A)-ROW()+1&amp;"C"&amp;COLUMN(),FALSE)</f>
        <v>5.7123132517033506E-2</v>
      </c>
      <c r="J374" s="10">
        <f ca="1">INDIRECT("Statistic!R"&amp;COUNTA(Statistic!$A:$A)-ROW()+1&amp;"C"&amp;COLUMN(),FALSE)</f>
        <v>2.0032802249297096E-2</v>
      </c>
      <c r="K374" s="10">
        <f ca="1">INDIRECT("Statistic!R"&amp;COUNTA(Statistic!$A:$A)-ROW()+1&amp;"C"&amp;COLUMN(),FALSE)</f>
        <v>1.0538373424971363E-3</v>
      </c>
      <c r="L374" s="10">
        <f ca="1">INDIRECT("Statistic!R"&amp;COUNTA(Statistic!$A:$A)-ROW()+1&amp;"C"&amp;COLUMN(),FALSE)</f>
        <v>1.0695564260443611E-2</v>
      </c>
      <c r="M374" s="10">
        <f ca="1">INDIRECT("Statistic!R"&amp;COUNTA(Statistic!$A:$A)-ROW()+1&amp;"C"&amp;COLUMN(),FALSE)</f>
        <v>2.8672680412371133E-2</v>
      </c>
      <c r="N374" s="10">
        <f ca="1">INDIRECT("Statistic!R"&amp;COUNTA(Statistic!$A:$A)-ROW()+1&amp;"C"&amp;COLUMN(),FALSE)</f>
        <v>0.1133731032086181</v>
      </c>
      <c r="O374" s="10">
        <f ca="1">INDIRECT("Statistic!R"&amp;COUNTA(Statistic!$A:$A)-ROW()+1&amp;"C"&amp;COLUMN(),FALSE)</f>
        <v>0</v>
      </c>
      <c r="P374" s="10">
        <f ca="1">INDIRECT("Statistic!R"&amp;COUNTA(Statistic!$A:$A)-ROW()+1&amp;"C"&amp;COLUMN(),FALSE)</f>
        <v>5.6704330314212348E-2</v>
      </c>
      <c r="Q374">
        <f ca="1">INDIRECT("Statistic!R"&amp;COUNTA(Statistic!$A:$A)-ROW()+1&amp;"C"&amp;COLUMN(),FALSE)</f>
        <v>8</v>
      </c>
      <c r="R374">
        <f ca="1">INDIRECT("Statistic!R"&amp;COUNTA(Statistic!$A:$A)-ROW()+1&amp;"C"&amp;COLUMN(),FALSE)</f>
        <v>1</v>
      </c>
      <c r="S374">
        <f ca="1">INDIRECT("Statistic!R"&amp;COUNTA(Statistic!$A:$A)-ROW()+1&amp;"C"&amp;COLUMN(),FALSE)</f>
        <v>47</v>
      </c>
      <c r="T374">
        <f ca="1">INDIRECT("Statistic!R"&amp;COUNTA(Statistic!$A:$A)-ROW()+1&amp;"C"&amp;COLUMN(),FALSE)</f>
        <v>18</v>
      </c>
      <c r="U374">
        <f ca="1">INDIRECT("Statistic!R"&amp;COUNTA(Statistic!$A:$A)-ROW()+1&amp;"C"&amp;COLUMN(),FALSE)</f>
        <v>45</v>
      </c>
      <c r="V374">
        <f ca="1">INDIRECT("Statistic!R"&amp;COUNTA(Statistic!$A:$A)-ROW()+1&amp;"C"&amp;COLUMN(),FALSE)</f>
        <v>9</v>
      </c>
      <c r="W374">
        <f ca="1">INDIRECT("Statistic!R"&amp;COUNTA(Statistic!$A:$A)-ROW()+1&amp;"C"&amp;COLUMN(),FALSE)</f>
        <v>10</v>
      </c>
    </row>
    <row r="375" spans="1:23" x14ac:dyDescent="0.25">
      <c r="A375" s="9">
        <f ca="1">INDIRECT("Statistic!R"&amp;COUNTA(Statistic!$A:$A)-ROW()+1&amp;"C"&amp;COLUMN(),FALSE)</f>
        <v>40711</v>
      </c>
      <c r="B375" s="10">
        <f ca="1">INDIRECT("Statistic!R"&amp;COUNTA(Statistic!$A:$A)-ROW()+1&amp;"C"&amp;COLUMN(),FALSE)</f>
        <v>1.5774713718158445E-2</v>
      </c>
      <c r="C375" s="10">
        <f ca="1">INDIRECT("Statistic!R"&amp;COUNTA(Statistic!$A:$A)-ROW()+1&amp;"C"&amp;COLUMN(),FALSE)</f>
        <v>1.0553375727235826E-2</v>
      </c>
      <c r="D375" s="10">
        <f ca="1">INDIRECT("Statistic!R"&amp;COUNTA(Statistic!$A:$A)-ROW()+1&amp;"C"&amp;COLUMN(),FALSE)</f>
        <v>1.6277416178964065E-2</v>
      </c>
      <c r="E375" s="10">
        <f ca="1">INDIRECT("Statistic!R"&amp;COUNTA(Statistic!$A:$A)-ROW()+1&amp;"C"&amp;COLUMN(),FALSE)</f>
        <v>6.3459419757620275E-3</v>
      </c>
      <c r="F375" s="10">
        <f ca="1">INDIRECT("Statistic!R"&amp;COUNTA(Statistic!$A:$A)-ROW()+1&amp;"C"&amp;COLUMN(),FALSE)</f>
        <v>1.9009240603070937E-2</v>
      </c>
      <c r="G375" s="10">
        <f ca="1">INDIRECT("Statistic!R"&amp;COUNTA(Statistic!$A:$A)-ROW()+1&amp;"C"&amp;COLUMN(),FALSE)</f>
        <v>0.10914272940650496</v>
      </c>
      <c r="H375" s="10">
        <f ca="1">INDIRECT("Statistic!R"&amp;COUNTA(Statistic!$A:$A)-ROW()+1&amp;"C"&amp;COLUMN(),FALSE)</f>
        <v>2.8610313019809468E-2</v>
      </c>
      <c r="I375" s="10">
        <f ca="1">INDIRECT("Statistic!R"&amp;COUNTA(Statistic!$A:$A)-ROW()+1&amp;"C"&amp;COLUMN(),FALSE)</f>
        <v>6.7960688203191288E-2</v>
      </c>
      <c r="J375" s="10">
        <f ca="1">INDIRECT("Statistic!R"&amp;COUNTA(Statistic!$A:$A)-ROW()+1&amp;"C"&amp;COLUMN(),FALSE)</f>
        <v>1.9537275064267352E-2</v>
      </c>
      <c r="K375" s="10">
        <f ca="1">INDIRECT("Statistic!R"&amp;COUNTA(Statistic!$A:$A)-ROW()+1&amp;"C"&amp;COLUMN(),FALSE)</f>
        <v>1.585261353898886E-3</v>
      </c>
      <c r="L375" s="10">
        <f ca="1">INDIRECT("Statistic!R"&amp;COUNTA(Statistic!$A:$A)-ROW()+1&amp;"C"&amp;COLUMN(),FALSE)</f>
        <v>1.0572128621959302E-2</v>
      </c>
      <c r="M375" s="10">
        <f ca="1">INDIRECT("Statistic!R"&amp;COUNTA(Statistic!$A:$A)-ROW()+1&amp;"C"&amp;COLUMN(),FALSE)</f>
        <v>0.13775304242631442</v>
      </c>
      <c r="N375" s="10">
        <f ca="1">INDIRECT("Statistic!R"&amp;COUNTA(Statistic!$A:$A)-ROW()+1&amp;"C"&amp;COLUMN(),FALSE)</f>
        <v>0.11438144478784552</v>
      </c>
      <c r="O375" s="10">
        <f ca="1">INDIRECT("Statistic!R"&amp;COUNTA(Statistic!$A:$A)-ROW()+1&amp;"C"&amp;COLUMN(),FALSE)</f>
        <v>0</v>
      </c>
      <c r="P375" s="10">
        <f ca="1">INDIRECT("Statistic!R"&amp;COUNTA(Statistic!$A:$A)-ROW()+1&amp;"C"&amp;COLUMN(),FALSE)</f>
        <v>6.0894313927084852E-2</v>
      </c>
      <c r="Q375">
        <f ca="1">INDIRECT("Statistic!R"&amp;COUNTA(Statistic!$A:$A)-ROW()+1&amp;"C"&amp;COLUMN(),FALSE)</f>
        <v>12</v>
      </c>
      <c r="R375">
        <f ca="1">INDIRECT("Statistic!R"&amp;COUNTA(Statistic!$A:$A)-ROW()+1&amp;"C"&amp;COLUMN(),FALSE)</f>
        <v>25</v>
      </c>
      <c r="S375">
        <f ca="1">INDIRECT("Statistic!R"&amp;COUNTA(Statistic!$A:$A)-ROW()+1&amp;"C"&amp;COLUMN(),FALSE)</f>
        <v>9</v>
      </c>
      <c r="T375">
        <f ca="1">INDIRECT("Statistic!R"&amp;COUNTA(Statistic!$A:$A)-ROW()+1&amp;"C"&amp;COLUMN(),FALSE)</f>
        <v>37</v>
      </c>
      <c r="U375">
        <f ca="1">INDIRECT("Statistic!R"&amp;COUNTA(Statistic!$A:$A)-ROW()+1&amp;"C"&amp;COLUMN(),FALSE)</f>
        <v>3</v>
      </c>
      <c r="V375">
        <f ca="1">INDIRECT("Statistic!R"&amp;COUNTA(Statistic!$A:$A)-ROW()+1&amp;"C"&amp;COLUMN(),FALSE)</f>
        <v>2</v>
      </c>
      <c r="W375">
        <f ca="1">INDIRECT("Statistic!R"&amp;COUNTA(Statistic!$A:$A)-ROW()+1&amp;"C"&amp;COLUMN(),FALSE)</f>
        <v>9</v>
      </c>
    </row>
    <row r="376" spans="1:23" x14ac:dyDescent="0.25">
      <c r="A376" s="9">
        <f ca="1">INDIRECT("Statistic!R"&amp;COUNTA(Statistic!$A:$A)-ROW()+1&amp;"C"&amp;COLUMN(),FALSE)</f>
        <v>40715</v>
      </c>
      <c r="B376" s="10">
        <f ca="1">INDIRECT("Statistic!R"&amp;COUNTA(Statistic!$A:$A)-ROW()+1&amp;"C"&amp;COLUMN(),FALSE)</f>
        <v>1.1586971586971587E-2</v>
      </c>
      <c r="C376" s="10">
        <f ca="1">INDIRECT("Statistic!R"&amp;COUNTA(Statistic!$A:$A)-ROW()+1&amp;"C"&amp;COLUMN(),FALSE)</f>
        <v>5.2706552706552716E-3</v>
      </c>
      <c r="D376" s="10">
        <f ca="1">INDIRECT("Statistic!R"&amp;COUNTA(Statistic!$A:$A)-ROW()+1&amp;"C"&amp;COLUMN(),FALSE)</f>
        <v>1.8960498960498961E-2</v>
      </c>
      <c r="E376" s="10">
        <f ca="1">INDIRECT("Statistic!R"&amp;COUNTA(Statistic!$A:$A)-ROW()+1&amp;"C"&amp;COLUMN(),FALSE)</f>
        <v>1.1031894934333958E-2</v>
      </c>
      <c r="F376" s="10">
        <f ca="1">INDIRECT("Statistic!R"&amp;COUNTA(Statistic!$A:$A)-ROW()+1&amp;"C"&amp;COLUMN(),FALSE)</f>
        <v>1.6186480186480185E-2</v>
      </c>
      <c r="G376" s="10">
        <f ca="1">INDIRECT("Statistic!R"&amp;COUNTA(Statistic!$A:$A)-ROW()+1&amp;"C"&amp;COLUMN(),FALSE)</f>
        <v>2.4620898814447203E-2</v>
      </c>
      <c r="H376" s="10">
        <f ca="1">INDIRECT("Statistic!R"&amp;COUNTA(Statistic!$A:$A)-ROW()+1&amp;"C"&amp;COLUMN(),FALSE)</f>
        <v>5.718299964875307E-2</v>
      </c>
      <c r="I376" s="10">
        <f ca="1">INDIRECT("Statistic!R"&amp;COUNTA(Statistic!$A:$A)-ROW()+1&amp;"C"&amp;COLUMN(),FALSE)</f>
        <v>6.3036500938939963E-2</v>
      </c>
      <c r="J376" s="10">
        <f ca="1">INDIRECT("Statistic!R"&amp;COUNTA(Statistic!$A:$A)-ROW()+1&amp;"C"&amp;COLUMN(),FALSE)</f>
        <v>1.9487179487179488E-2</v>
      </c>
      <c r="K376" s="10">
        <f ca="1">INDIRECT("Statistic!R"&amp;COUNTA(Statistic!$A:$A)-ROW()+1&amp;"C"&amp;COLUMN(),FALSE)</f>
        <v>5.2421652421652423E-4</v>
      </c>
      <c r="L376" s="10">
        <f ca="1">INDIRECT("Statistic!R"&amp;COUNTA(Statistic!$A:$A)-ROW()+1&amp;"C"&amp;COLUMN(),FALSE)</f>
        <v>1.0397715904085957E-2</v>
      </c>
      <c r="M376" s="10">
        <f ca="1">INDIRECT("Statistic!R"&amp;COUNTA(Statistic!$A:$A)-ROW()+1&amp;"C"&amp;COLUMN(),FALSE)</f>
        <v>8.180389846320027E-2</v>
      </c>
      <c r="N376" s="10">
        <f ca="1">INDIRECT("Statistic!R"&amp;COUNTA(Statistic!$A:$A)-ROW()+1&amp;"C"&amp;COLUMN(),FALSE)</f>
        <v>0.11408815903197926</v>
      </c>
      <c r="O376" s="10">
        <f ca="1">INDIRECT("Statistic!R"&amp;COUNTA(Statistic!$A:$A)-ROW()+1&amp;"C"&amp;COLUMN(),FALSE)</f>
        <v>0</v>
      </c>
      <c r="P376" s="10">
        <f ca="1">INDIRECT("Statistic!R"&amp;COUNTA(Statistic!$A:$A)-ROW()+1&amp;"C"&amp;COLUMN(),FALSE)</f>
        <v>5.7499716569521769E-2</v>
      </c>
      <c r="Q376">
        <f ca="1">INDIRECT("Statistic!R"&amp;COUNTA(Statistic!$A:$A)-ROW()+1&amp;"C"&amp;COLUMN(),FALSE)</f>
        <v>25</v>
      </c>
      <c r="R376">
        <f ca="1">INDIRECT("Statistic!R"&amp;COUNTA(Statistic!$A:$A)-ROW()+1&amp;"C"&amp;COLUMN(),FALSE)</f>
        <v>38</v>
      </c>
      <c r="S376">
        <f ca="1">INDIRECT("Statistic!R"&amp;COUNTA(Statistic!$A:$A)-ROW()+1&amp;"C"&amp;COLUMN(),FALSE)</f>
        <v>3</v>
      </c>
      <c r="T376">
        <f ca="1">INDIRECT("Statistic!R"&amp;COUNTA(Statistic!$A:$A)-ROW()+1&amp;"C"&amp;COLUMN(),FALSE)</f>
        <v>26</v>
      </c>
      <c r="U376">
        <f ca="1">INDIRECT("Statistic!R"&amp;COUNTA(Statistic!$A:$A)-ROW()+1&amp;"C"&amp;COLUMN(),FALSE)</f>
        <v>9</v>
      </c>
      <c r="V376">
        <f ca="1">INDIRECT("Statistic!R"&amp;COUNTA(Statistic!$A:$A)-ROW()+1&amp;"C"&amp;COLUMN(),FALSE)</f>
        <v>9</v>
      </c>
      <c r="W376">
        <f ca="1">INDIRECT("Statistic!R"&amp;COUNTA(Statistic!$A:$A)-ROW()+1&amp;"C"&amp;COLUMN(),FALSE)</f>
        <v>7</v>
      </c>
    </row>
    <row r="377" spans="1:23" x14ac:dyDescent="0.25">
      <c r="A377" s="9">
        <f ca="1">INDIRECT("Statistic!R"&amp;COUNTA(Statistic!$A:$A)-ROW()+1&amp;"C"&amp;COLUMN(),FALSE)</f>
        <v>40718</v>
      </c>
      <c r="B377" s="10">
        <f ca="1">INDIRECT("Statistic!R"&amp;COUNTA(Statistic!$A:$A)-ROW()+1&amp;"C"&amp;COLUMN(),FALSE)</f>
        <v>4.7314578005115092E-3</v>
      </c>
      <c r="C377" s="10">
        <f ca="1">INDIRECT("Statistic!R"&amp;COUNTA(Statistic!$A:$A)-ROW()+1&amp;"C"&amp;COLUMN(),FALSE)</f>
        <v>2.6231228277264081E-3</v>
      </c>
      <c r="D377" s="10">
        <f ca="1">INDIRECT("Statistic!R"&amp;COUNTA(Statistic!$A:$A)-ROW()+1&amp;"C"&amp;COLUMN(),FALSE)</f>
        <v>1.5760005529826503E-3</v>
      </c>
      <c r="E377" s="10">
        <f ca="1">INDIRECT("Statistic!R"&amp;COUNTA(Statistic!$A:$A)-ROW()+1&amp;"C"&amp;COLUMN(),FALSE)</f>
        <v>1.8414322250639385E-2</v>
      </c>
      <c r="F377" s="10">
        <f ca="1">INDIRECT("Statistic!R"&amp;COUNTA(Statistic!$A:$A)-ROW()+1&amp;"C"&amp;COLUMN(),FALSE)</f>
        <v>6.2996365594292633E-3</v>
      </c>
      <c r="G377" s="10">
        <f ca="1">INDIRECT("Statistic!R"&amp;COUNTA(Statistic!$A:$A)-ROW()+1&amp;"C"&amp;COLUMN(),FALSE)</f>
        <v>0.11508951406649616</v>
      </c>
      <c r="H377" s="10">
        <f ca="1">INDIRECT("Statistic!R"&amp;COUNTA(Statistic!$A:$A)-ROW()+1&amp;"C"&amp;COLUMN(),FALSE)</f>
        <v>3.8363171355498722E-3</v>
      </c>
      <c r="I377" s="10">
        <f ca="1">INDIRECT("Statistic!R"&amp;COUNTA(Statistic!$A:$A)-ROW()+1&amp;"C"&amp;COLUMN(),FALSE)</f>
        <v>3.3644539991289218E-2</v>
      </c>
      <c r="J377" s="10">
        <f ca="1">INDIRECT("Statistic!R"&amp;COUNTA(Statistic!$A:$A)-ROW()+1&amp;"C"&amp;COLUMN(),FALSE)</f>
        <v>1.9437340153452685E-2</v>
      </c>
      <c r="K377" s="10">
        <f ca="1">INDIRECT("Statistic!R"&amp;COUNTA(Statistic!$A:$A)-ROW()+1&amp;"C"&amp;COLUMN(),FALSE)</f>
        <v>1.0499394265715439E-3</v>
      </c>
      <c r="L377" s="10">
        <f ca="1">INDIRECT("Statistic!R"&amp;COUNTA(Statistic!$A:$A)-ROW()+1&amp;"C"&amp;COLUMN(),FALSE)</f>
        <v>1.032965238220101E-2</v>
      </c>
      <c r="M377" s="10">
        <f ca="1">INDIRECT("Statistic!R"&amp;COUNTA(Statistic!$A:$A)-ROW()+1&amp;"C"&amp;COLUMN(),FALSE)</f>
        <v>0.11892583120204603</v>
      </c>
      <c r="N377" s="10">
        <f ca="1">INDIRECT("Statistic!R"&amp;COUNTA(Statistic!$A:$A)-ROW()+1&amp;"C"&amp;COLUMN(),FALSE)</f>
        <v>0.11508951406649616</v>
      </c>
      <c r="O377" s="10">
        <f ca="1">INDIRECT("Statistic!R"&amp;COUNTA(Statistic!$A:$A)-ROW()+1&amp;"C"&amp;COLUMN(),FALSE)</f>
        <v>0</v>
      </c>
      <c r="P377" s="10">
        <f ca="1">INDIRECT("Statistic!R"&amp;COUNTA(Statistic!$A:$A)-ROW()+1&amp;"C"&amp;COLUMN(),FALSE)</f>
        <v>5.788509957022802E-2</v>
      </c>
      <c r="Q377">
        <f ca="1">INDIRECT("Statistic!R"&amp;COUNTA(Statistic!$A:$A)-ROW()+1&amp;"C"&amp;COLUMN(),FALSE)</f>
        <v>40</v>
      </c>
      <c r="R377">
        <f ca="1">INDIRECT("Statistic!R"&amp;COUNTA(Statistic!$A:$A)-ROW()+1&amp;"C"&amp;COLUMN(),FALSE)</f>
        <v>46</v>
      </c>
      <c r="S377">
        <f ca="1">INDIRECT("Statistic!R"&amp;COUNTA(Statistic!$A:$A)-ROW()+1&amp;"C"&amp;COLUMN(),FALSE)</f>
        <v>48</v>
      </c>
      <c r="T377">
        <f ca="1">INDIRECT("Statistic!R"&amp;COUNTA(Statistic!$A:$A)-ROW()+1&amp;"C"&amp;COLUMN(),FALSE)</f>
        <v>3</v>
      </c>
      <c r="U377">
        <f ca="1">INDIRECT("Statistic!R"&amp;COUNTA(Statistic!$A:$A)-ROW()+1&amp;"C"&amp;COLUMN(),FALSE)</f>
        <v>37</v>
      </c>
      <c r="V377">
        <f ca="1">INDIRECT("Statistic!R"&amp;COUNTA(Statistic!$A:$A)-ROW()+1&amp;"C"&amp;COLUMN(),FALSE)</f>
        <v>1</v>
      </c>
      <c r="W377">
        <f ca="1">INDIRECT("Statistic!R"&amp;COUNTA(Statistic!$A:$A)-ROW()+1&amp;"C"&amp;COLUMN(),FALSE)</f>
        <v>10</v>
      </c>
    </row>
    <row r="378" spans="1:23" x14ac:dyDescent="0.25">
      <c r="A378" s="9">
        <f ca="1">INDIRECT("Statistic!R"&amp;COUNTA(Statistic!$A:$A)-ROW()+1&amp;"C"&amp;COLUMN(),FALSE)</f>
        <v>40722</v>
      </c>
      <c r="B378" s="10">
        <f ca="1">INDIRECT("Statistic!R"&amp;COUNTA(Statistic!$A:$A)-ROW()+1&amp;"C"&amp;COLUMN(),FALSE)</f>
        <v>1.7780612244897961E-2</v>
      </c>
      <c r="C378" s="10">
        <f ca="1">INDIRECT("Statistic!R"&amp;COUNTA(Statistic!$A:$A)-ROW()+1&amp;"C"&amp;COLUMN(),FALSE)</f>
        <v>1.5688775510204081E-3</v>
      </c>
      <c r="D378" s="10">
        <f ca="1">INDIRECT("Statistic!R"&amp;COUNTA(Statistic!$A:$A)-ROW()+1&amp;"C"&amp;COLUMN(),FALSE)</f>
        <v>2.6218820861678006E-3</v>
      </c>
      <c r="E378" s="10">
        <f ca="1">INDIRECT("Statistic!R"&amp;COUNTA(Statistic!$A:$A)-ROW()+1&amp;"C"&amp;COLUMN(),FALSE)</f>
        <v>5.7599355531686358E-3</v>
      </c>
      <c r="F378" s="10">
        <f ca="1">INDIRECT("Statistic!R"&amp;COUNTA(Statistic!$A:$A)-ROW()+1&amp;"C"&amp;COLUMN(),FALSE)</f>
        <v>7.7897230320699701E-3</v>
      </c>
      <c r="G378" s="10">
        <f ca="1">INDIRECT("Statistic!R"&amp;COUNTA(Statistic!$A:$A)-ROW()+1&amp;"C"&amp;COLUMN(),FALSE)</f>
        <v>7.6245300751879699E-2</v>
      </c>
      <c r="H378" s="10">
        <f ca="1">INDIRECT("Statistic!R"&amp;COUNTA(Statistic!$A:$A)-ROW()+1&amp;"C"&amp;COLUMN(),FALSE)</f>
        <v>5.1563178462874511E-2</v>
      </c>
      <c r="I378" s="10">
        <f ca="1">INDIRECT("Statistic!R"&amp;COUNTA(Statistic!$A:$A)-ROW()+1&amp;"C"&amp;COLUMN(),FALSE)</f>
        <v>3.5521030467324778E-2</v>
      </c>
      <c r="J378" s="10">
        <f ca="1">INDIRECT("Statistic!R"&amp;COUNTA(Statistic!$A:$A)-ROW()+1&amp;"C"&amp;COLUMN(),FALSE)</f>
        <v>1.9387755102040816E-2</v>
      </c>
      <c r="K378" s="10">
        <f ca="1">INDIRECT("Statistic!R"&amp;COUNTA(Statistic!$A:$A)-ROW()+1&amp;"C"&amp;COLUMN(),FALSE)</f>
        <v>1.5688775510204081E-3</v>
      </c>
      <c r="L378" s="10">
        <f ca="1">INDIRECT("Statistic!R"&amp;COUNTA(Statistic!$A:$A)-ROW()+1&amp;"C"&amp;COLUMN(),FALSE)</f>
        <v>1.0813866147335309E-2</v>
      </c>
      <c r="M378" s="10">
        <f ca="1">INDIRECT("Statistic!R"&amp;COUNTA(Statistic!$A:$A)-ROW()+1&amp;"C"&amp;COLUMN(),FALSE)</f>
        <v>0.12780847921475422</v>
      </c>
      <c r="N378" s="10">
        <f ca="1">INDIRECT("Statistic!R"&amp;COUNTA(Statistic!$A:$A)-ROW()+1&amp;"C"&amp;COLUMN(),FALSE)</f>
        <v>0.11478174603174604</v>
      </c>
      <c r="O378" s="10">
        <f ca="1">INDIRECT("Statistic!R"&amp;COUNTA(Statistic!$A:$A)-ROW()+1&amp;"C"&amp;COLUMN(),FALSE)</f>
        <v>0</v>
      </c>
      <c r="P378" s="10">
        <f ca="1">INDIRECT("Statistic!R"&amp;COUNTA(Statistic!$A:$A)-ROW()+1&amp;"C"&amp;COLUMN(),FALSE)</f>
        <v>5.5936231613194061E-2</v>
      </c>
      <c r="Q378">
        <f ca="1">INDIRECT("Statistic!R"&amp;COUNTA(Statistic!$A:$A)-ROW()+1&amp;"C"&amp;COLUMN(),FALSE)</f>
        <v>4</v>
      </c>
      <c r="R378">
        <f ca="1">INDIRECT("Statistic!R"&amp;COUNTA(Statistic!$A:$A)-ROW()+1&amp;"C"&amp;COLUMN(),FALSE)</f>
        <v>50</v>
      </c>
      <c r="S378">
        <f ca="1">INDIRECT("Statistic!R"&amp;COUNTA(Statistic!$A:$A)-ROW()+1&amp;"C"&amp;COLUMN(),FALSE)</f>
        <v>46</v>
      </c>
      <c r="T378">
        <f ca="1">INDIRECT("Statistic!R"&amp;COUNTA(Statistic!$A:$A)-ROW()+1&amp;"C"&amp;COLUMN(),FALSE)</f>
        <v>41</v>
      </c>
      <c r="U378">
        <f ca="1">INDIRECT("Statistic!R"&amp;COUNTA(Statistic!$A:$A)-ROW()+1&amp;"C"&amp;COLUMN(),FALSE)</f>
        <v>37</v>
      </c>
      <c r="V378">
        <f ca="1">INDIRECT("Statistic!R"&amp;COUNTA(Statistic!$A:$A)-ROW()+1&amp;"C"&amp;COLUMN(),FALSE)</f>
        <v>5</v>
      </c>
      <c r="W378">
        <f ca="1">INDIRECT("Statistic!R"&amp;COUNTA(Statistic!$A:$A)-ROW()+1&amp;"C"&amp;COLUMN(),FALSE)</f>
        <v>7</v>
      </c>
    </row>
    <row r="379" spans="1:23" x14ac:dyDescent="0.25">
      <c r="A379" s="9">
        <f ca="1">INDIRECT("Statistic!R"&amp;COUNTA(Statistic!$A:$A)-ROW()+1&amp;"C"&amp;COLUMN(),FALSE)</f>
        <v>40725</v>
      </c>
      <c r="B379" s="10">
        <f ca="1">INDIRECT("Statistic!R"&amp;COUNTA(Statistic!$A:$A)-ROW()+1&amp;"C"&amp;COLUMN(),FALSE)</f>
        <v>1.9338422391857506E-2</v>
      </c>
      <c r="C379" s="10">
        <f ca="1">INDIRECT("Statistic!R"&amp;COUNTA(Statistic!$A:$A)-ROW()+1&amp;"C"&amp;COLUMN(),FALSE)</f>
        <v>9.8840825558382823E-3</v>
      </c>
      <c r="D379" s="10">
        <f ca="1">INDIRECT("Statistic!R"&amp;COUNTA(Statistic!$A:$A)-ROW()+1&amp;"C"&amp;COLUMN(),FALSE)</f>
        <v>1.4111821745409531E-2</v>
      </c>
      <c r="E379" s="10">
        <f ca="1">INDIRECT("Statistic!R"&amp;COUNTA(Statistic!$A:$A)-ROW()+1&amp;"C"&amp;COLUMN(),FALSE)</f>
        <v>1.7811704834605598E-2</v>
      </c>
      <c r="F379" s="10">
        <f ca="1">INDIRECT("Statistic!R"&amp;COUNTA(Statistic!$A:$A)-ROW()+1&amp;"C"&amp;COLUMN(),FALSE)</f>
        <v>1.2607732085693178E-2</v>
      </c>
      <c r="G379" s="10">
        <f ca="1">INDIRECT("Statistic!R"&amp;COUNTA(Statistic!$A:$A)-ROW()+1&amp;"C"&amp;COLUMN(),FALSE)</f>
        <v>7.3362329131901299E-2</v>
      </c>
      <c r="H379" s="10">
        <f ca="1">INDIRECT("Statistic!R"&amp;COUNTA(Statistic!$A:$A)-ROW()+1&amp;"C"&amp;COLUMN(),FALSE)</f>
        <v>9.4036259541984732E-2</v>
      </c>
      <c r="I379" s="10">
        <f ca="1">INDIRECT("Statistic!R"&amp;COUNTA(Statistic!$A:$A)-ROW()+1&amp;"C"&amp;COLUMN(),FALSE)</f>
        <v>7.3753763613404091E-2</v>
      </c>
      <c r="J379" s="10">
        <f ca="1">INDIRECT("Statistic!R"&amp;COUNTA(Statistic!$A:$A)-ROW()+1&amp;"C"&amp;COLUMN(),FALSE)</f>
        <v>1.9338422391857506E-2</v>
      </c>
      <c r="K379" s="10">
        <f ca="1">INDIRECT("Statistic!R"&amp;COUNTA(Statistic!$A:$A)-ROW()+1&amp;"C"&amp;COLUMN(),FALSE)</f>
        <v>1.5639545708434183E-3</v>
      </c>
      <c r="L379" s="10">
        <f ca="1">INDIRECT("Statistic!R"&amp;COUNTA(Statistic!$A:$A)-ROW()+1&amp;"C"&amp;COLUMN(),FALSE)</f>
        <v>1.0963692373170455E-2</v>
      </c>
      <c r="M379" s="10">
        <f ca="1">INDIRECT("Statistic!R"&amp;COUNTA(Statistic!$A:$A)-ROW()+1&amp;"C"&amp;COLUMN(),FALSE)</f>
        <v>0.16739858867388602</v>
      </c>
      <c r="N379" s="10">
        <f ca="1">INDIRECT("Statistic!R"&amp;COUNTA(Statistic!$A:$A)-ROW()+1&amp;"C"&amp;COLUMN(),FALSE)</f>
        <v>0.11448968052021487</v>
      </c>
      <c r="O379" s="10">
        <f ca="1">INDIRECT("Statistic!R"&amp;COUNTA(Statistic!$A:$A)-ROW()+1&amp;"C"&amp;COLUMN(),FALSE)</f>
        <v>0</v>
      </c>
      <c r="P379" s="10">
        <f ca="1">INDIRECT("Statistic!R"&amp;COUNTA(Statistic!$A:$A)-ROW()+1&amp;"C"&amp;COLUMN(),FALSE)</f>
        <v>5.3556942286494567E-2</v>
      </c>
      <c r="Q379">
        <f ca="1">INDIRECT("Statistic!R"&amp;COUNTA(Statistic!$A:$A)-ROW()+1&amp;"C"&amp;COLUMN(),FALSE)</f>
        <v>1</v>
      </c>
      <c r="R379">
        <f ca="1">INDIRECT("Statistic!R"&amp;COUNTA(Statistic!$A:$A)-ROW()+1&amp;"C"&amp;COLUMN(),FALSE)</f>
        <v>33</v>
      </c>
      <c r="S379">
        <f ca="1">INDIRECT("Statistic!R"&amp;COUNTA(Statistic!$A:$A)-ROW()+1&amp;"C"&amp;COLUMN(),FALSE)</f>
        <v>18</v>
      </c>
      <c r="T379">
        <f ca="1">INDIRECT("Statistic!R"&amp;COUNTA(Statistic!$A:$A)-ROW()+1&amp;"C"&amp;COLUMN(),FALSE)</f>
        <v>4</v>
      </c>
      <c r="U379">
        <f ca="1">INDIRECT("Statistic!R"&amp;COUNTA(Statistic!$A:$A)-ROW()+1&amp;"C"&amp;COLUMN(),FALSE)</f>
        <v>22</v>
      </c>
      <c r="V379">
        <f ca="1">INDIRECT("Statistic!R"&amp;COUNTA(Statistic!$A:$A)-ROW()+1&amp;"C"&amp;COLUMN(),FALSE)</f>
        <v>5</v>
      </c>
      <c r="W379">
        <f ca="1">INDIRECT("Statistic!R"&amp;COUNTA(Statistic!$A:$A)-ROW()+1&amp;"C"&amp;COLUMN(),FALSE)</f>
        <v>4</v>
      </c>
    </row>
    <row r="380" spans="1:23" x14ac:dyDescent="0.25">
      <c r="A380" s="9">
        <f ca="1">INDIRECT("Statistic!R"&amp;COUNTA(Statistic!$A:$A)-ROW()+1&amp;"C"&amp;COLUMN(),FALSE)</f>
        <v>40729</v>
      </c>
      <c r="B380" s="10">
        <f ca="1">INDIRECT("Statistic!R"&amp;COUNTA(Statistic!$A:$A)-ROW()+1&amp;"C"&amp;COLUMN(),FALSE)</f>
        <v>5.186493047892297E-4</v>
      </c>
      <c r="C380" s="10">
        <f ca="1">INDIRECT("Statistic!R"&amp;COUNTA(Statistic!$A:$A)-ROW()+1&amp;"C"&amp;COLUMN(),FALSE)</f>
        <v>8.422635833803347E-3</v>
      </c>
      <c r="D380" s="10">
        <f ca="1">INDIRECT("Statistic!R"&amp;COUNTA(Statistic!$A:$A)-ROW()+1&amp;"C"&amp;COLUMN(),FALSE)</f>
        <v>1.5591007976794777E-2</v>
      </c>
      <c r="E380" s="10">
        <f ca="1">INDIRECT("Statistic!R"&amp;COUNTA(Statistic!$A:$A)-ROW()+1&amp;"C"&amp;COLUMN(),FALSE)</f>
        <v>1.5651438240270731E-2</v>
      </c>
      <c r="F380" s="10">
        <f ca="1">INDIRECT("Statistic!R"&amp;COUNTA(Statistic!$A:$A)-ROW()+1&amp;"C"&amp;COLUMN(),FALSE)</f>
        <v>9.3546047860768658E-3</v>
      </c>
      <c r="G380" s="10">
        <f ca="1">INDIRECT("Statistic!R"&amp;COUNTA(Statistic!$A:$A)-ROW()+1&amp;"C"&amp;COLUMN(),FALSE)</f>
        <v>0.1103915047552366</v>
      </c>
      <c r="H380" s="10">
        <f ca="1">INDIRECT("Statistic!R"&amp;COUNTA(Statistic!$A:$A)-ROW()+1&amp;"C"&amp;COLUMN(),FALSE)</f>
        <v>0.11032332818362393</v>
      </c>
      <c r="I380" s="10">
        <f ca="1">INDIRECT("Statistic!R"&amp;COUNTA(Statistic!$A:$A)-ROW()+1&amp;"C"&amp;COLUMN(),FALSE)</f>
        <v>4.9538336141734952E-2</v>
      </c>
      <c r="J380" s="10">
        <f ca="1">INDIRECT("Statistic!R"&amp;COUNTA(Statistic!$A:$A)-ROW()+1&amp;"C"&amp;COLUMN(),FALSE)</f>
        <v>1.9275981832754474E-2</v>
      </c>
      <c r="K380" s="10">
        <f ca="1">INDIRECT("Statistic!R"&amp;COUNTA(Statistic!$A:$A)-ROW()+1&amp;"C"&amp;COLUMN(),FALSE)</f>
        <v>5.186493047892297E-4</v>
      </c>
      <c r="L380" s="10">
        <f ca="1">INDIRECT("Statistic!R"&amp;COUNTA(Statistic!$A:$A)-ROW()+1&amp;"C"&amp;COLUMN(),FALSE)</f>
        <v>1.0692594190094197E-2</v>
      </c>
      <c r="M380" s="10">
        <f ca="1">INDIRECT("Statistic!R"&amp;COUNTA(Statistic!$A:$A)-ROW()+1&amp;"C"&amp;COLUMN(),FALSE)</f>
        <v>0.22071483293886052</v>
      </c>
      <c r="N380" s="10">
        <f ca="1">INDIRECT("Statistic!R"&amp;COUNTA(Statistic!$A:$A)-ROW()+1&amp;"C"&amp;COLUMN(),FALSE)</f>
        <v>0.11419909757473209</v>
      </c>
      <c r="O380" s="10">
        <f ca="1">INDIRECT("Statistic!R"&amp;COUNTA(Statistic!$A:$A)-ROW()+1&amp;"C"&amp;COLUMN(),FALSE)</f>
        <v>0</v>
      </c>
      <c r="P380" s="10">
        <f ca="1">INDIRECT("Statistic!R"&amp;COUNTA(Statistic!$A:$A)-ROW()+1&amp;"C"&amp;COLUMN(),FALSE)</f>
        <v>4.9591304561698739E-2</v>
      </c>
      <c r="Q380">
        <f ca="1">INDIRECT("Statistic!R"&amp;COUNTA(Statistic!$A:$A)-ROW()+1&amp;"C"&amp;COLUMN(),FALSE)</f>
        <v>50</v>
      </c>
      <c r="R380">
        <f ca="1">INDIRECT("Statistic!R"&amp;COUNTA(Statistic!$A:$A)-ROW()+1&amp;"C"&amp;COLUMN(),FALSE)</f>
        <v>32</v>
      </c>
      <c r="S380">
        <f ca="1">INDIRECT("Statistic!R"&amp;COUNTA(Statistic!$A:$A)-ROW()+1&amp;"C"&amp;COLUMN(),FALSE)</f>
        <v>12</v>
      </c>
      <c r="T380">
        <f ca="1">INDIRECT("Statistic!R"&amp;COUNTA(Statistic!$A:$A)-ROW()+1&amp;"C"&amp;COLUMN(),FALSE)</f>
        <v>11</v>
      </c>
      <c r="U380">
        <f ca="1">INDIRECT("Statistic!R"&amp;COUNTA(Statistic!$A:$A)-ROW()+1&amp;"C"&amp;COLUMN(),FALSE)</f>
        <v>30</v>
      </c>
      <c r="V380">
        <f ca="1">INDIRECT("Statistic!R"&amp;COUNTA(Statistic!$A:$A)-ROW()+1&amp;"C"&amp;COLUMN(),FALSE)</f>
        <v>2</v>
      </c>
      <c r="W380">
        <f ca="1">INDIRECT("Statistic!R"&amp;COUNTA(Statistic!$A:$A)-ROW()+1&amp;"C"&amp;COLUMN(),FALSE)</f>
        <v>3</v>
      </c>
    </row>
    <row r="381" spans="1:23" x14ac:dyDescent="0.25">
      <c r="A381" s="9">
        <f ca="1">INDIRECT("Statistic!R"&amp;COUNTA(Statistic!$A:$A)-ROW()+1&amp;"C"&amp;COLUMN(),FALSE)</f>
        <v>40732</v>
      </c>
      <c r="B381" s="10">
        <f ca="1">INDIRECT("Statistic!R"&amp;COUNTA(Statistic!$A:$A)-ROW()+1&amp;"C"&amp;COLUMN(),FALSE)</f>
        <v>1.3457102672292545E-2</v>
      </c>
      <c r="C381" s="10">
        <f ca="1">INDIRECT("Statistic!R"&amp;COUNTA(Statistic!$A:$A)-ROW()+1&amp;"C"&amp;COLUMN(),FALSE)</f>
        <v>1.5636634400595682E-2</v>
      </c>
      <c r="D381" s="10">
        <f ca="1">INDIRECT("Statistic!R"&amp;COUNTA(Statistic!$A:$A)-ROW()+1&amp;"C"&amp;COLUMN(),FALSE)</f>
        <v>4.6768820786142569E-3</v>
      </c>
      <c r="E381" s="10">
        <f ca="1">INDIRECT("Statistic!R"&amp;COUNTA(Statistic!$A:$A)-ROW()+1&amp;"C"&amp;COLUMN(),FALSE)</f>
        <v>1.0400273691412932E-2</v>
      </c>
      <c r="F381" s="10">
        <f ca="1">INDIRECT("Statistic!R"&amp;COUNTA(Statistic!$A:$A)-ROW()+1&amp;"C"&amp;COLUMN(),FALSE)</f>
        <v>4.1448336767736238E-3</v>
      </c>
      <c r="G381" s="10">
        <f ca="1">INDIRECT("Statistic!R"&amp;COUNTA(Statistic!$A:$A)-ROW()+1&amp;"C"&amp;COLUMN(),FALSE)</f>
        <v>0.11518987341772152</v>
      </c>
      <c r="H381" s="10">
        <f ca="1">INDIRECT("Statistic!R"&amp;COUNTA(Statistic!$A:$A)-ROW()+1&amp;"C"&amp;COLUMN(),FALSE)</f>
        <v>2.5316455696202532E-3</v>
      </c>
      <c r="I381" s="10">
        <f ca="1">INDIRECT("Statistic!R"&amp;COUNTA(Statistic!$A:$A)-ROW()+1&amp;"C"&amp;COLUMN(),FALSE)</f>
        <v>4.8315726519689031E-2</v>
      </c>
      <c r="J381" s="10">
        <f ca="1">INDIRECT("Statistic!R"&amp;COUNTA(Statistic!$A:$A)-ROW()+1&amp;"C"&amp;COLUMN(),FALSE)</f>
        <v>1.9227181878747501E-2</v>
      </c>
      <c r="K381" s="10">
        <f ca="1">INDIRECT("Statistic!R"&amp;COUNTA(Statistic!$A:$A)-ROW()+1&amp;"C"&amp;COLUMN(),FALSE)</f>
        <v>1.0342041475895501E-3</v>
      </c>
      <c r="L381" s="10">
        <f ca="1">INDIRECT("Statistic!R"&amp;COUNTA(Statistic!$A:$A)-ROW()+1&amp;"C"&amp;COLUMN(),FALSE)</f>
        <v>1.0882593540684613E-2</v>
      </c>
      <c r="M381" s="10">
        <f ca="1">INDIRECT("Statistic!R"&amp;COUNTA(Statistic!$A:$A)-ROW()+1&amp;"C"&amp;COLUMN(),FALSE)</f>
        <v>0.11772151898734177</v>
      </c>
      <c r="N381" s="10">
        <f ca="1">INDIRECT("Statistic!R"&amp;COUNTA(Statistic!$A:$A)-ROW()+1&amp;"C"&amp;COLUMN(),FALSE)</f>
        <v>0.11518987341772152</v>
      </c>
      <c r="O381" s="10">
        <f ca="1">INDIRECT("Statistic!R"&amp;COUNTA(Statistic!$A:$A)-ROW()+1&amp;"C"&amp;COLUMN(),FALSE)</f>
        <v>0</v>
      </c>
      <c r="P381" s="10">
        <f ca="1">INDIRECT("Statistic!R"&amp;COUNTA(Statistic!$A:$A)-ROW()+1&amp;"C"&amp;COLUMN(),FALSE)</f>
        <v>4.3422526550733531E-2</v>
      </c>
      <c r="Q381">
        <f ca="1">INDIRECT("Statistic!R"&amp;COUNTA(Statistic!$A:$A)-ROW()+1&amp;"C"&amp;COLUMN(),FALSE)</f>
        <v>22</v>
      </c>
      <c r="R381">
        <f ca="1">INDIRECT("Statistic!R"&amp;COUNTA(Statistic!$A:$A)-ROW()+1&amp;"C"&amp;COLUMN(),FALSE)</f>
        <v>11</v>
      </c>
      <c r="S381">
        <f ca="1">INDIRECT("Statistic!R"&amp;COUNTA(Statistic!$A:$A)-ROW()+1&amp;"C"&amp;COLUMN(),FALSE)</f>
        <v>43</v>
      </c>
      <c r="T381">
        <f ca="1">INDIRECT("Statistic!R"&amp;COUNTA(Statistic!$A:$A)-ROW()+1&amp;"C"&amp;COLUMN(),FALSE)</f>
        <v>28</v>
      </c>
      <c r="U381">
        <f ca="1">INDIRECT("Statistic!R"&amp;COUNTA(Statistic!$A:$A)-ROW()+1&amp;"C"&amp;COLUMN(),FALSE)</f>
        <v>44</v>
      </c>
      <c r="V381">
        <f ca="1">INDIRECT("Statistic!R"&amp;COUNTA(Statistic!$A:$A)-ROW()+1&amp;"C"&amp;COLUMN(),FALSE)</f>
        <v>1</v>
      </c>
      <c r="W381">
        <f ca="1">INDIRECT("Statistic!R"&amp;COUNTA(Statistic!$A:$A)-ROW()+1&amp;"C"&amp;COLUMN(),FALSE)</f>
        <v>11</v>
      </c>
    </row>
    <row r="382" spans="1:23" x14ac:dyDescent="0.25">
      <c r="A382" s="9">
        <f ca="1">INDIRECT("Statistic!R"&amp;COUNTA(Statistic!$A:$A)-ROW()+1&amp;"C"&amp;COLUMN(),FALSE)</f>
        <v>40736</v>
      </c>
      <c r="B382" s="10">
        <f ca="1">INDIRECT("Statistic!R"&amp;COUNTA(Statistic!$A:$A)-ROW()+1&amp;"C"&amp;COLUMN(),FALSE)</f>
        <v>9.8484848484848477E-3</v>
      </c>
      <c r="C382" s="10">
        <f ca="1">INDIRECT("Statistic!R"&amp;COUNTA(Statistic!$A:$A)-ROW()+1&amp;"C"&amp;COLUMN(),FALSE)</f>
        <v>1.5473887814313346E-2</v>
      </c>
      <c r="D382" s="10">
        <f ca="1">INDIRECT("Statistic!R"&amp;COUNTA(Statistic!$A:$A)-ROW()+1&amp;"C"&amp;COLUMN(),FALSE)</f>
        <v>1.65374677002584E-2</v>
      </c>
      <c r="E382" s="10">
        <f ca="1">INDIRECT("Statistic!R"&amp;COUNTA(Statistic!$A:$A)-ROW()+1&amp;"C"&amp;COLUMN(),FALSE)</f>
        <v>1.555023923444976E-2</v>
      </c>
      <c r="F382" s="10">
        <f ca="1">INDIRECT("Statistic!R"&amp;COUNTA(Statistic!$A:$A)-ROW()+1&amp;"C"&amp;COLUMN(),FALSE)</f>
        <v>1.7083333333333332E-2</v>
      </c>
      <c r="G382" s="10">
        <f ca="1">INDIRECT("Statistic!R"&amp;COUNTA(Statistic!$A:$A)-ROW()+1&amp;"C"&amp;COLUMN(),FALSE)</f>
        <v>5.1128569647088166E-2</v>
      </c>
      <c r="H382" s="10">
        <f ca="1">INDIRECT("Statistic!R"&amp;COUNTA(Statistic!$A:$A)-ROW()+1&amp;"C"&amp;COLUMN(),FALSE)</f>
        <v>8.4175084175084171E-4</v>
      </c>
      <c r="I382" s="10">
        <f ca="1">INDIRECT("Statistic!R"&amp;COUNTA(Statistic!$A:$A)-ROW()+1&amp;"C"&amp;COLUMN(),FALSE)</f>
        <v>7.4493412930839692E-2</v>
      </c>
      <c r="J382" s="10">
        <f ca="1">INDIRECT("Statistic!R"&amp;COUNTA(Statistic!$A:$A)-ROW()+1&amp;"C"&amp;COLUMN(),FALSE)</f>
        <v>1.9178628389154705E-2</v>
      </c>
      <c r="K382" s="10">
        <f ca="1">INDIRECT("Statistic!R"&amp;COUNTA(Statistic!$A:$A)-ROW()+1&amp;"C"&amp;COLUMN(),FALSE)</f>
        <v>1.038961038961039E-3</v>
      </c>
      <c r="L382" s="10">
        <f ca="1">INDIRECT("Statistic!R"&amp;COUNTA(Statistic!$A:$A)-ROW()+1&amp;"C"&amp;COLUMN(),FALSE)</f>
        <v>1.0863924260283174E-2</v>
      </c>
      <c r="M382" s="10">
        <f ca="1">INDIRECT("Statistic!R"&amp;COUNTA(Statistic!$A:$A)-ROW()+1&amp;"C"&amp;COLUMN(),FALSE)</f>
        <v>5.1970320488839011E-2</v>
      </c>
      <c r="N382" s="10">
        <f ca="1">INDIRECT("Statistic!R"&amp;COUNTA(Statistic!$A:$A)-ROW()+1&amp;"C"&amp;COLUMN(),FALSE)</f>
        <v>8.2982603815937153E-2</v>
      </c>
      <c r="O382" s="10">
        <f ca="1">INDIRECT("Statistic!R"&amp;COUNTA(Statistic!$A:$A)-ROW()+1&amp;"C"&amp;COLUMN(),FALSE)</f>
        <v>0</v>
      </c>
      <c r="P382" s="10">
        <f ca="1">INDIRECT("Statistic!R"&amp;COUNTA(Statistic!$A:$A)-ROW()+1&amp;"C"&amp;COLUMN(),FALSE)</f>
        <v>4.4134053710178485E-2</v>
      </c>
      <c r="Q382">
        <f ca="1">INDIRECT("Statistic!R"&amp;COUNTA(Statistic!$A:$A)-ROW()+1&amp;"C"&amp;COLUMN(),FALSE)</f>
        <v>28</v>
      </c>
      <c r="R382">
        <f ca="1">INDIRECT("Statistic!R"&amp;COUNTA(Statistic!$A:$A)-ROW()+1&amp;"C"&amp;COLUMN(),FALSE)</f>
        <v>16</v>
      </c>
      <c r="S382">
        <f ca="1">INDIRECT("Statistic!R"&amp;COUNTA(Statistic!$A:$A)-ROW()+1&amp;"C"&amp;COLUMN(),FALSE)</f>
        <v>11</v>
      </c>
      <c r="T382">
        <f ca="1">INDIRECT("Statistic!R"&amp;COUNTA(Statistic!$A:$A)-ROW()+1&amp;"C"&amp;COLUMN(),FALSE)</f>
        <v>15</v>
      </c>
      <c r="U382">
        <f ca="1">INDIRECT("Statistic!R"&amp;COUNTA(Statistic!$A:$A)-ROW()+1&amp;"C"&amp;COLUMN(),FALSE)</f>
        <v>5</v>
      </c>
      <c r="V382">
        <f ca="1">INDIRECT("Statistic!R"&amp;COUNTA(Statistic!$A:$A)-ROW()+1&amp;"C"&amp;COLUMN(),FALSE)</f>
        <v>6</v>
      </c>
      <c r="W382">
        <f ca="1">INDIRECT("Statistic!R"&amp;COUNTA(Statistic!$A:$A)-ROW()+1&amp;"C"&amp;COLUMN(),FALSE)</f>
        <v>11</v>
      </c>
    </row>
    <row r="383" spans="1:23" x14ac:dyDescent="0.25">
      <c r="A383" s="9">
        <f ca="1">INDIRECT("Statistic!R"&amp;COUNTA(Statistic!$A:$A)-ROW()+1&amp;"C"&amp;COLUMN(),FALSE)</f>
        <v>40739</v>
      </c>
      <c r="B383" s="10">
        <f ca="1">INDIRECT("Statistic!R"&amp;COUNTA(Statistic!$A:$A)-ROW()+1&amp;"C"&amp;COLUMN(),FALSE)</f>
        <v>1.3950784731641155E-2</v>
      </c>
      <c r="C383" s="10">
        <f ca="1">INDIRECT("Statistic!R"&amp;COUNTA(Statistic!$A:$A)-ROW()+1&amp;"C"&amp;COLUMN(),FALSE)</f>
        <v>1.7062176852711122E-2</v>
      </c>
      <c r="D383" s="10">
        <f ca="1">INDIRECT("Statistic!R"&amp;COUNTA(Statistic!$A:$A)-ROW()+1&amp;"C"&amp;COLUMN(),FALSE)</f>
        <v>1.456081904607134E-2</v>
      </c>
      <c r="E383" s="10">
        <f ca="1">INDIRECT("Statistic!R"&amp;COUNTA(Statistic!$A:$A)-ROW()+1&amp;"C"&amp;COLUMN(),FALSE)</f>
        <v>1.4575986565910999E-2</v>
      </c>
      <c r="F383" s="10">
        <f ca="1">INDIRECT("Statistic!R"&amp;COUNTA(Statistic!$A:$A)-ROW()+1&amp;"C"&amp;COLUMN(),FALSE)</f>
        <v>9.8805557812626961E-3</v>
      </c>
      <c r="G383" s="10">
        <f ca="1">INDIRECT("Statistic!R"&amp;COUNTA(Statistic!$A:$A)-ROW()+1&amp;"C"&amp;COLUMN(),FALSE)</f>
        <v>8.9089221795041751E-2</v>
      </c>
      <c r="H383" s="10">
        <f ca="1">INDIRECT("Statistic!R"&amp;COUNTA(Statistic!$A:$A)-ROW()+1&amp;"C"&amp;COLUMN(),FALSE)</f>
        <v>7.0205596024235817E-2</v>
      </c>
      <c r="I383" s="10">
        <f ca="1">INDIRECT("Statistic!R"&amp;COUNTA(Statistic!$A:$A)-ROW()+1&amp;"C"&amp;COLUMN(),FALSE)</f>
        <v>7.0030322977597315E-2</v>
      </c>
      <c r="J383" s="10">
        <f ca="1">INDIRECT("Statistic!R"&amp;COUNTA(Statistic!$A:$A)-ROW()+1&amp;"C"&amp;COLUMN(),FALSE)</f>
        <v>1.9550886971434693E-2</v>
      </c>
      <c r="K383" s="10">
        <f ca="1">INDIRECT("Statistic!R"&amp;COUNTA(Statistic!$A:$A)-ROW()+1&amp;"C"&amp;COLUMN(),FALSE)</f>
        <v>1.0333914616030484E-3</v>
      </c>
      <c r="L383" s="10">
        <f ca="1">INDIRECT("Statistic!R"&amp;COUNTA(Statistic!$A:$A)-ROW()+1&amp;"C"&amp;COLUMN(),FALSE)</f>
        <v>1.064077826843717E-2</v>
      </c>
      <c r="M383" s="10">
        <f ca="1">INDIRECT("Statistic!R"&amp;COUNTA(Statistic!$A:$A)-ROW()+1&amp;"C"&amp;COLUMN(),FALSE)</f>
        <v>0.15929481781927757</v>
      </c>
      <c r="N383" s="10">
        <f ca="1">INDIRECT("Statistic!R"&amp;COUNTA(Statistic!$A:$A)-ROW()+1&amp;"C"&amp;COLUMN(),FALSE)</f>
        <v>9.2961097117268396E-2</v>
      </c>
      <c r="O383" s="10">
        <f ca="1">INDIRECT("Statistic!R"&amp;COUNTA(Statistic!$A:$A)-ROW()+1&amp;"C"&amp;COLUMN(),FALSE)</f>
        <v>0</v>
      </c>
      <c r="P383" s="10">
        <f ca="1">INDIRECT("Statistic!R"&amp;COUNTA(Statistic!$A:$A)-ROW()+1&amp;"C"&amp;COLUMN(),FALSE)</f>
        <v>4.7699109637269234E-2</v>
      </c>
      <c r="Q383">
        <f ca="1">INDIRECT("Statistic!R"&amp;COUNTA(Statistic!$A:$A)-ROW()+1&amp;"C"&amp;COLUMN(),FALSE)</f>
        <v>20</v>
      </c>
      <c r="R383">
        <f ca="1">INDIRECT("Statistic!R"&amp;COUNTA(Statistic!$A:$A)-ROW()+1&amp;"C"&amp;COLUMN(),FALSE)</f>
        <v>5</v>
      </c>
      <c r="S383">
        <f ca="1">INDIRECT("Statistic!R"&amp;COUNTA(Statistic!$A:$A)-ROW()+1&amp;"C"&amp;COLUMN(),FALSE)</f>
        <v>18</v>
      </c>
      <c r="T383">
        <f ca="1">INDIRECT("Statistic!R"&amp;COUNTA(Statistic!$A:$A)-ROW()+1&amp;"C"&amp;COLUMN(),FALSE)</f>
        <v>17</v>
      </c>
      <c r="U383">
        <f ca="1">INDIRECT("Statistic!R"&amp;COUNTA(Statistic!$A:$A)-ROW()+1&amp;"C"&amp;COLUMN(),FALSE)</f>
        <v>26</v>
      </c>
      <c r="V383">
        <f ca="1">INDIRECT("Statistic!R"&amp;COUNTA(Statistic!$A:$A)-ROW()+1&amp;"C"&amp;COLUMN(),FALSE)</f>
        <v>2</v>
      </c>
      <c r="W383">
        <f ca="1">INDIRECT("Statistic!R"&amp;COUNTA(Statistic!$A:$A)-ROW()+1&amp;"C"&amp;COLUMN(),FALSE)</f>
        <v>4</v>
      </c>
    </row>
    <row r="384" spans="1:23" x14ac:dyDescent="0.25">
      <c r="A384" s="9">
        <f ca="1">INDIRECT("Statistic!R"&amp;COUNTA(Statistic!$A:$A)-ROW()+1&amp;"C"&amp;COLUMN(),FALSE)</f>
        <v>40743</v>
      </c>
      <c r="B384" s="10">
        <f ca="1">INDIRECT("Statistic!R"&amp;COUNTA(Statistic!$A:$A)-ROW()+1&amp;"C"&amp;COLUMN(),FALSE)</f>
        <v>1.5452261306532662E-2</v>
      </c>
      <c r="C384" s="10">
        <f ca="1">INDIRECT("Statistic!R"&amp;COUNTA(Statistic!$A:$A)-ROW()+1&amp;"C"&amp;COLUMN(),FALSE)</f>
        <v>1.0810148302488051E-2</v>
      </c>
      <c r="D384" s="10">
        <f ca="1">INDIRECT("Statistic!R"&amp;COUNTA(Statistic!$A:$A)-ROW()+1&amp;"C"&amp;COLUMN(),FALSE)</f>
        <v>1.5452261306532662E-2</v>
      </c>
      <c r="E384" s="10">
        <f ca="1">INDIRECT("Statistic!R"&amp;COUNTA(Statistic!$A:$A)-ROW()+1&amp;"C"&amp;COLUMN(),FALSE)</f>
        <v>2.0615900012884939E-3</v>
      </c>
      <c r="F384" s="10">
        <f ca="1">INDIRECT("Statistic!R"&amp;COUNTA(Statistic!$A:$A)-ROW()+1&amp;"C"&amp;COLUMN(),FALSE)</f>
        <v>1.1346204707749274E-2</v>
      </c>
      <c r="G384" s="10">
        <f ca="1">INDIRECT("Statistic!R"&amp;COUNTA(Statistic!$A:$A)-ROW()+1&amp;"C"&amp;COLUMN(),FALSE)</f>
        <v>6.9838439509374836E-2</v>
      </c>
      <c r="H384" s="10">
        <f ca="1">INDIRECT("Statistic!R"&amp;COUNTA(Statistic!$A:$A)-ROW()+1&amp;"C"&amp;COLUMN(),FALSE)</f>
        <v>3.4333251623973528E-2</v>
      </c>
      <c r="I384" s="10">
        <f ca="1">INDIRECT("Statistic!R"&amp;COUNTA(Statistic!$A:$A)-ROW()+1&amp;"C"&amp;COLUMN(),FALSE)</f>
        <v>5.5122465624591145E-2</v>
      </c>
      <c r="J384" s="10">
        <f ca="1">INDIRECT("Statistic!R"&amp;COUNTA(Statistic!$A:$A)-ROW()+1&amp;"C"&amp;COLUMN(),FALSE)</f>
        <v>2.0014968459317866E-2</v>
      </c>
      <c r="K384" s="10">
        <f ca="1">INDIRECT("Statistic!R"&amp;COUNTA(Statistic!$A:$A)-ROW()+1&amp;"C"&amp;COLUMN(),FALSE)</f>
        <v>1.5546482412060302E-3</v>
      </c>
      <c r="L384" s="10">
        <f ca="1">INDIRECT("Statistic!R"&amp;COUNTA(Statistic!$A:$A)-ROW()+1&amp;"C"&amp;COLUMN(),FALSE)</f>
        <v>1.0309746343695032E-2</v>
      </c>
      <c r="M384" s="10">
        <f ca="1">INDIRECT("Statistic!R"&amp;COUNTA(Statistic!$A:$A)-ROW()+1&amp;"C"&amp;COLUMN(),FALSE)</f>
        <v>0.10417169113334837</v>
      </c>
      <c r="N384" s="10">
        <f ca="1">INDIRECT("Statistic!R"&amp;COUNTA(Statistic!$A:$A)-ROW()+1&amp;"C"&amp;COLUMN(),FALSE)</f>
        <v>9.9078726968174199E-2</v>
      </c>
      <c r="O384" s="10">
        <f ca="1">INDIRECT("Statistic!R"&amp;COUNTA(Statistic!$A:$A)-ROW()+1&amp;"C"&amp;COLUMN(),FALSE)</f>
        <v>0</v>
      </c>
      <c r="P384" s="10">
        <f ca="1">INDIRECT("Statistic!R"&amp;COUNTA(Statistic!$A:$A)-ROW()+1&amp;"C"&amp;COLUMN(),FALSE)</f>
        <v>4.4962082554328604E-2</v>
      </c>
      <c r="Q384">
        <f ca="1">INDIRECT("Statistic!R"&amp;COUNTA(Statistic!$A:$A)-ROW()+1&amp;"C"&amp;COLUMN(),FALSE)</f>
        <v>15</v>
      </c>
      <c r="R384">
        <f ca="1">INDIRECT("Statistic!R"&amp;COUNTA(Statistic!$A:$A)-ROW()+1&amp;"C"&amp;COLUMN(),FALSE)</f>
        <v>23</v>
      </c>
      <c r="S384">
        <f ca="1">INDIRECT("Statistic!R"&amp;COUNTA(Statistic!$A:$A)-ROW()+1&amp;"C"&amp;COLUMN(),FALSE)</f>
        <v>15</v>
      </c>
      <c r="T384">
        <f ca="1">INDIRECT("Statistic!R"&amp;COUNTA(Statistic!$A:$A)-ROW()+1&amp;"C"&amp;COLUMN(),FALSE)</f>
        <v>47</v>
      </c>
      <c r="U384">
        <f ca="1">INDIRECT("Statistic!R"&amp;COUNTA(Statistic!$A:$A)-ROW()+1&amp;"C"&amp;COLUMN(),FALSE)</f>
        <v>20</v>
      </c>
      <c r="V384">
        <f ca="1">INDIRECT("Statistic!R"&amp;COUNTA(Statistic!$A:$A)-ROW()+1&amp;"C"&amp;COLUMN(),FALSE)</f>
        <v>4</v>
      </c>
      <c r="W384">
        <f ca="1">INDIRECT("Statistic!R"&amp;COUNTA(Statistic!$A:$A)-ROW()+1&amp;"C"&amp;COLUMN(),FALSE)</f>
        <v>7</v>
      </c>
    </row>
    <row r="385" spans="1:23" x14ac:dyDescent="0.25">
      <c r="A385" s="9">
        <f ca="1">INDIRECT("Statistic!R"&amp;COUNTA(Statistic!$A:$A)-ROW()+1&amp;"C"&amp;COLUMN(),FALSE)</f>
        <v>40746</v>
      </c>
      <c r="B385" s="10">
        <f ca="1">INDIRECT("Statistic!R"&amp;COUNTA(Statistic!$A:$A)-ROW()+1&amp;"C"&amp;COLUMN(),FALSE)</f>
        <v>1.9452887537993922E-2</v>
      </c>
      <c r="C385" s="10">
        <f ca="1">INDIRECT("Statistic!R"&amp;COUNTA(Statistic!$A:$A)-ROW()+1&amp;"C"&amp;COLUMN(),FALSE)</f>
        <v>1.129653401797176E-2</v>
      </c>
      <c r="D385" s="10">
        <f ca="1">INDIRECT("Statistic!R"&amp;COUNTA(Statistic!$A:$A)-ROW()+1&amp;"C"&amp;COLUMN(),FALSE)</f>
        <v>7.1974808816914074E-3</v>
      </c>
      <c r="E385" s="10">
        <f ca="1">INDIRECT("Statistic!R"&amp;COUNTA(Statistic!$A:$A)-ROW()+1&amp;"C"&amp;COLUMN(),FALSE)</f>
        <v>1.0252904989747093E-2</v>
      </c>
      <c r="F385" s="10">
        <f ca="1">INDIRECT("Statistic!R"&amp;COUNTA(Statistic!$A:$A)-ROW()+1&amp;"C"&amp;COLUMN(),FALSE)</f>
        <v>1.9381787802840434E-2</v>
      </c>
      <c r="G385" s="10">
        <f ca="1">INDIRECT("Statistic!R"&amp;COUNTA(Statistic!$A:$A)-ROW()+1&amp;"C"&amp;COLUMN(),FALSE)</f>
        <v>7.6164437066692708E-2</v>
      </c>
      <c r="H385" s="10">
        <f ca="1">INDIRECT("Statistic!R"&amp;COUNTA(Statistic!$A:$A)-ROW()+1&amp;"C"&amp;COLUMN(),FALSE)</f>
        <v>0.10136452241715399</v>
      </c>
      <c r="I385" s="10">
        <f ca="1">INDIRECT("Statistic!R"&amp;COUNTA(Statistic!$A:$A)-ROW()+1&amp;"C"&amp;COLUMN(),FALSE)</f>
        <v>6.7581595230244609E-2</v>
      </c>
      <c r="J385" s="10">
        <f ca="1">INDIRECT("Statistic!R"&amp;COUNTA(Statistic!$A:$A)-ROW()+1&amp;"C"&amp;COLUMN(),FALSE)</f>
        <v>2.0476723724204129E-2</v>
      </c>
      <c r="K385" s="10">
        <f ca="1">INDIRECT("Statistic!R"&amp;COUNTA(Statistic!$A:$A)-ROW()+1&amp;"C"&amp;COLUMN(),FALSE)</f>
        <v>5.1347881899871633E-4</v>
      </c>
      <c r="L385" s="10">
        <f ca="1">INDIRECT("Statistic!R"&amp;COUNTA(Statistic!$A:$A)-ROW()+1&amp;"C"&amp;COLUMN(),FALSE)</f>
        <v>1.0263777876219833E-2</v>
      </c>
      <c r="M385" s="10">
        <f ca="1">INDIRECT("Statistic!R"&amp;COUNTA(Statistic!$A:$A)-ROW()+1&amp;"C"&amp;COLUMN(),FALSE)</f>
        <v>0.1775289594838467</v>
      </c>
      <c r="N385" s="10">
        <f ca="1">INDIRECT("Statistic!R"&amp;COUNTA(Statistic!$A:$A)-ROW()+1&amp;"C"&amp;COLUMN(),FALSE)</f>
        <v>0.10136452241715399</v>
      </c>
      <c r="O385" s="10">
        <f ca="1">INDIRECT("Statistic!R"&amp;COUNTA(Statistic!$A:$A)-ROW()+1&amp;"C"&amp;COLUMN(),FALSE)</f>
        <v>0</v>
      </c>
      <c r="P385" s="10">
        <f ca="1">INDIRECT("Statistic!R"&amp;COUNTA(Statistic!$A:$A)-ROW()+1&amp;"C"&amp;COLUMN(),FALSE)</f>
        <v>4.6856995374598635E-2</v>
      </c>
      <c r="Q385">
        <f ca="1">INDIRECT("Statistic!R"&amp;COUNTA(Statistic!$A:$A)-ROW()+1&amp;"C"&amp;COLUMN(),FALSE)</f>
        <v>2</v>
      </c>
      <c r="R385">
        <f ca="1">INDIRECT("Statistic!R"&amp;COUNTA(Statistic!$A:$A)-ROW()+1&amp;"C"&amp;COLUMN(),FALSE)</f>
        <v>20</v>
      </c>
      <c r="S385">
        <f ca="1">INDIRECT("Statistic!R"&amp;COUNTA(Statistic!$A:$A)-ROW()+1&amp;"C"&amp;COLUMN(),FALSE)</f>
        <v>32</v>
      </c>
      <c r="T385">
        <f ca="1">INDIRECT("Statistic!R"&amp;COUNTA(Statistic!$A:$A)-ROW()+1&amp;"C"&amp;COLUMN(),FALSE)</f>
        <v>25</v>
      </c>
      <c r="U385">
        <f ca="1">INDIRECT("Statistic!R"&amp;COUNTA(Statistic!$A:$A)-ROW()+1&amp;"C"&amp;COLUMN(),FALSE)</f>
        <v>3</v>
      </c>
      <c r="V385">
        <f ca="1">INDIRECT("Statistic!R"&amp;COUNTA(Statistic!$A:$A)-ROW()+1&amp;"C"&amp;COLUMN(),FALSE)</f>
        <v>4</v>
      </c>
      <c r="W385">
        <f ca="1">INDIRECT("Statistic!R"&amp;COUNTA(Statistic!$A:$A)-ROW()+1&amp;"C"&amp;COLUMN(),FALSE)</f>
        <v>1</v>
      </c>
    </row>
    <row r="386" spans="1:23" x14ac:dyDescent="0.25">
      <c r="A386" s="9">
        <f ca="1">INDIRECT("Statistic!R"&amp;COUNTA(Statistic!$A:$A)-ROW()+1&amp;"C"&amp;COLUMN(),FALSE)</f>
        <v>40750</v>
      </c>
      <c r="B386" s="10">
        <f ca="1">INDIRECT("Statistic!R"&amp;COUNTA(Statistic!$A:$A)-ROW()+1&amp;"C"&amp;COLUMN(),FALSE)</f>
        <v>1.8450000000000001E-2</v>
      </c>
      <c r="C386" s="10">
        <f ca="1">INDIRECT("Statistic!R"&amp;COUNTA(Statistic!$A:$A)-ROW()+1&amp;"C"&amp;COLUMN(),FALSE)</f>
        <v>1.3351351351351352E-2</v>
      </c>
      <c r="D386" s="10">
        <f ca="1">INDIRECT("Statistic!R"&amp;COUNTA(Statistic!$A:$A)-ROW()+1&amp;"C"&amp;COLUMN(),FALSE)</f>
        <v>1.2333333333333332E-2</v>
      </c>
      <c r="E386" s="10">
        <f ca="1">INDIRECT("Statistic!R"&amp;COUNTA(Statistic!$A:$A)-ROW()+1&amp;"C"&amp;COLUMN(),FALSE)</f>
        <v>2.0487804878048781E-3</v>
      </c>
      <c r="F386" s="10">
        <f ca="1">INDIRECT("Statistic!R"&amp;COUNTA(Statistic!$A:$A)-ROW()+1&amp;"C"&amp;COLUMN(),FALSE)</f>
        <v>1.0849999999999999E-2</v>
      </c>
      <c r="G386" s="10">
        <f ca="1">INDIRECT("Statistic!R"&amp;COUNTA(Statistic!$A:$A)-ROW()+1&amp;"C"&amp;COLUMN(),FALSE)</f>
        <v>7.3255208333333321E-2</v>
      </c>
      <c r="H386" s="10">
        <f ca="1">INDIRECT("Statistic!R"&amp;COUNTA(Statistic!$A:$A)-ROW()+1&amp;"C"&amp;COLUMN(),FALSE)</f>
        <v>5.0000000000000001E-3</v>
      </c>
      <c r="I386" s="10">
        <f ca="1">INDIRECT("Statistic!R"&amp;COUNTA(Statistic!$A:$A)-ROW()+1&amp;"C"&amp;COLUMN(),FALSE)</f>
        <v>5.703346517248957E-2</v>
      </c>
      <c r="J386" s="10">
        <f ca="1">INDIRECT("Statistic!R"&amp;COUNTA(Statistic!$A:$A)-ROW()+1&amp;"C"&amp;COLUMN(),FALSE)</f>
        <v>2.0936170212765958E-2</v>
      </c>
      <c r="K386" s="10">
        <f ca="1">INDIRECT("Statistic!R"&amp;COUNTA(Statistic!$A:$A)-ROW()+1&amp;"C"&amp;COLUMN(),FALSE)</f>
        <v>1.5357142857142854E-3</v>
      </c>
      <c r="L386" s="10">
        <f ca="1">INDIRECT("Statistic!R"&amp;COUNTA(Statistic!$A:$A)-ROW()+1&amp;"C"&amp;COLUMN(),FALSE)</f>
        <v>1.0088012668700954E-2</v>
      </c>
      <c r="M386" s="10">
        <f ca="1">INDIRECT("Statistic!R"&amp;COUNTA(Statistic!$A:$A)-ROW()+1&amp;"C"&amp;COLUMN(),FALSE)</f>
        <v>7.8255208333333326E-2</v>
      </c>
      <c r="N386" s="10">
        <f ca="1">INDIRECT("Statistic!R"&amp;COUNTA(Statistic!$A:$A)-ROW()+1&amp;"C"&amp;COLUMN(),FALSE)</f>
        <v>8.9770114942528734E-2</v>
      </c>
      <c r="O386" s="10">
        <f ca="1">INDIRECT("Statistic!R"&amp;COUNTA(Statistic!$A:$A)-ROW()+1&amp;"C"&amp;COLUMN(),FALSE)</f>
        <v>0</v>
      </c>
      <c r="P386" s="10">
        <f ca="1">INDIRECT("Statistic!R"&amp;COUNTA(Statistic!$A:$A)-ROW()+1&amp;"C"&amp;COLUMN(),FALSE)</f>
        <v>4.2940716374574049E-2</v>
      </c>
      <c r="Q386">
        <f ca="1">INDIRECT("Statistic!R"&amp;COUNTA(Statistic!$A:$A)-ROW()+1&amp;"C"&amp;COLUMN(),FALSE)</f>
        <v>5</v>
      </c>
      <c r="R386">
        <f ca="1">INDIRECT("Statistic!R"&amp;COUNTA(Statistic!$A:$A)-ROW()+1&amp;"C"&amp;COLUMN(),FALSE)</f>
        <v>15</v>
      </c>
      <c r="S386">
        <f ca="1">INDIRECT("Statistic!R"&amp;COUNTA(Statistic!$A:$A)-ROW()+1&amp;"C"&amp;COLUMN(),FALSE)</f>
        <v>18</v>
      </c>
      <c r="T386">
        <f ca="1">INDIRECT("Statistic!R"&amp;COUNTA(Statistic!$A:$A)-ROW()+1&amp;"C"&amp;COLUMN(),FALSE)</f>
        <v>48</v>
      </c>
      <c r="U386">
        <f ca="1">INDIRECT("Statistic!R"&amp;COUNTA(Statistic!$A:$A)-ROW()+1&amp;"C"&amp;COLUMN(),FALSE)</f>
        <v>21</v>
      </c>
      <c r="V386">
        <f ca="1">INDIRECT("Statistic!R"&amp;COUNTA(Statistic!$A:$A)-ROW()+1&amp;"C"&amp;COLUMN(),FALSE)</f>
        <v>4</v>
      </c>
      <c r="W386">
        <f ca="1">INDIRECT("Statistic!R"&amp;COUNTA(Statistic!$A:$A)-ROW()+1&amp;"C"&amp;COLUMN(),FALSE)</f>
        <v>10</v>
      </c>
    </row>
    <row r="387" spans="1:23" x14ac:dyDescent="0.25">
      <c r="A387" s="9">
        <f ca="1">INDIRECT("Statistic!R"&amp;COUNTA(Statistic!$A:$A)-ROW()+1&amp;"C"&amp;COLUMN(),FALSE)</f>
        <v>40753</v>
      </c>
      <c r="B387" s="10">
        <f ca="1">INDIRECT("Statistic!R"&amp;COUNTA(Statistic!$A:$A)-ROW()+1&amp;"C"&amp;COLUMN(),FALSE)</f>
        <v>1.172069825436409E-2</v>
      </c>
      <c r="C387" s="10">
        <f ca="1">INDIRECT("Statistic!R"&amp;COUNTA(Statistic!$A:$A)-ROW()+1&amp;"C"&amp;COLUMN(),FALSE)</f>
        <v>1.1201163757273482E-2</v>
      </c>
      <c r="D387" s="10">
        <f ca="1">INDIRECT("Statistic!R"&amp;COUNTA(Statistic!$A:$A)-ROW()+1&amp;"C"&amp;COLUMN(),FALSE)</f>
        <v>1.3930690515091581E-2</v>
      </c>
      <c r="E387" s="10">
        <f ca="1">INDIRECT("Statistic!R"&amp;COUNTA(Statistic!$A:$A)-ROW()+1&amp;"C"&amp;COLUMN(),FALSE)</f>
        <v>1.937378775284012E-2</v>
      </c>
      <c r="F387" s="10">
        <f ca="1">INDIRECT("Statistic!R"&amp;COUNTA(Statistic!$A:$A)-ROW()+1&amp;"C"&amp;COLUMN(),FALSE)</f>
        <v>9.1815914758558159E-3</v>
      </c>
      <c r="G387" s="10">
        <f ca="1">INDIRECT("Statistic!R"&amp;COUNTA(Statistic!$A:$A)-ROW()+1&amp;"C"&amp;COLUMN(),FALSE)</f>
        <v>5.7966785164747708E-2</v>
      </c>
      <c r="H387" s="10">
        <f ca="1">INDIRECT("Statistic!R"&amp;COUNTA(Statistic!$A:$A)-ROW()+1&amp;"C"&amp;COLUMN(),FALSE)</f>
        <v>3.3250207813798833E-3</v>
      </c>
      <c r="I387" s="10">
        <f ca="1">INDIRECT("Statistic!R"&amp;COUNTA(Statistic!$A:$A)-ROW()+1&amp;"C"&amp;COLUMN(),FALSE)</f>
        <v>6.5407931755425086E-2</v>
      </c>
      <c r="J387" s="10">
        <f ca="1">INDIRECT("Statistic!R"&amp;COUNTA(Statistic!$A:$A)-ROW()+1&amp;"C"&amp;COLUMN(),FALSE)</f>
        <v>2.1902690083302381E-2</v>
      </c>
      <c r="K387" s="10">
        <f ca="1">INDIRECT("Statistic!R"&amp;COUNTA(Statistic!$A:$A)-ROW()+1&amp;"C"&amp;COLUMN(),FALSE)</f>
        <v>5.1062819142619635E-4</v>
      </c>
      <c r="L387" s="10">
        <f ca="1">INDIRECT("Statistic!R"&amp;COUNTA(Statistic!$A:$A)-ROW()+1&amp;"C"&amp;COLUMN(),FALSE)</f>
        <v>1.0141412900383165E-2</v>
      </c>
      <c r="M387" s="10">
        <f ca="1">INDIRECT("Statistic!R"&amp;COUNTA(Statistic!$A:$A)-ROW()+1&amp;"C"&amp;COLUMN(),FALSE)</f>
        <v>6.1291805946127591E-2</v>
      </c>
      <c r="N387" s="10">
        <f ca="1">INDIRECT("Statistic!R"&amp;COUNTA(Statistic!$A:$A)-ROW()+1&amp;"C"&amp;COLUMN(),FALSE)</f>
        <v>9.4591108435807023E-2</v>
      </c>
      <c r="O387" s="10">
        <f ca="1">INDIRECT("Statistic!R"&amp;COUNTA(Statistic!$A:$A)-ROW()+1&amp;"C"&amp;COLUMN(),FALSE)</f>
        <v>0</v>
      </c>
      <c r="P387" s="10">
        <f ca="1">INDIRECT("Statistic!R"&amp;COUNTA(Statistic!$A:$A)-ROW()+1&amp;"C"&amp;COLUMN(),FALSE)</f>
        <v>4.6106959663559439E-2</v>
      </c>
      <c r="Q387">
        <f ca="1">INDIRECT("Statistic!R"&amp;COUNTA(Statistic!$A:$A)-ROW()+1&amp;"C"&amp;COLUMN(),FALSE)</f>
        <v>19</v>
      </c>
      <c r="R387">
        <f ca="1">INDIRECT("Statistic!R"&amp;COUNTA(Statistic!$A:$A)-ROW()+1&amp;"C"&amp;COLUMN(),FALSE)</f>
        <v>20</v>
      </c>
      <c r="S387">
        <f ca="1">INDIRECT("Statistic!R"&amp;COUNTA(Statistic!$A:$A)-ROW()+1&amp;"C"&amp;COLUMN(),FALSE)</f>
        <v>14</v>
      </c>
      <c r="T387">
        <f ca="1">INDIRECT("Statistic!R"&amp;COUNTA(Statistic!$A:$A)-ROW()+1&amp;"C"&amp;COLUMN(),FALSE)</f>
        <v>3</v>
      </c>
      <c r="U387">
        <f ca="1">INDIRECT("Statistic!R"&amp;COUNTA(Statistic!$A:$A)-ROW()+1&amp;"C"&amp;COLUMN(),FALSE)</f>
        <v>26</v>
      </c>
      <c r="V387">
        <f ca="1">INDIRECT("Statistic!R"&amp;COUNTA(Statistic!$A:$A)-ROW()+1&amp;"C"&amp;COLUMN(),FALSE)</f>
        <v>4</v>
      </c>
      <c r="W387">
        <f ca="1">INDIRECT("Statistic!R"&amp;COUNTA(Statistic!$A:$A)-ROW()+1&amp;"C"&amp;COLUMN(),FALSE)</f>
        <v>10</v>
      </c>
    </row>
    <row r="388" spans="1:23" x14ac:dyDescent="0.25">
      <c r="A388" s="9">
        <f ca="1">INDIRECT("Statistic!R"&amp;COUNTA(Statistic!$A:$A)-ROW()+1&amp;"C"&amp;COLUMN(),FALSE)</f>
        <v>40757</v>
      </c>
      <c r="B388" s="10">
        <f ca="1">INDIRECT("Statistic!R"&amp;COUNTA(Statistic!$A:$A)-ROW()+1&amp;"C"&amp;COLUMN(),FALSE)</f>
        <v>3.5742340926944224E-3</v>
      </c>
      <c r="C388" s="10">
        <f ca="1">INDIRECT("Statistic!R"&amp;COUNTA(Statistic!$A:$A)-ROW()+1&amp;"C"&amp;COLUMN(),FALSE)</f>
        <v>1.225451688923802E-2</v>
      </c>
      <c r="D388" s="10">
        <f ca="1">INDIRECT("Statistic!R"&amp;COUNTA(Statistic!$A:$A)-ROW()+1&amp;"C"&amp;COLUMN(),FALSE)</f>
        <v>1.9876228613032398E-2</v>
      </c>
      <c r="E388" s="10">
        <f ca="1">INDIRECT("Statistic!R"&amp;COUNTA(Statistic!$A:$A)-ROW()+1&amp;"C"&amp;COLUMN(),FALSE)</f>
        <v>1.6350679037246203E-2</v>
      </c>
      <c r="F388" s="10">
        <f ca="1">INDIRECT("Statistic!R"&amp;COUNTA(Statistic!$A:$A)-ROW()+1&amp;"C"&amp;COLUMN(),FALSE)</f>
        <v>6.1567164179104471E-3</v>
      </c>
      <c r="G388" s="10">
        <f ca="1">INDIRECT("Statistic!R"&amp;COUNTA(Statistic!$A:$A)-ROW()+1&amp;"C"&amp;COLUMN(),FALSE)</f>
        <v>5.1520746781556138E-2</v>
      </c>
      <c r="H388" s="10">
        <f ca="1">INDIRECT("Statistic!R"&amp;COUNTA(Statistic!$A:$A)-ROW()+1&amp;"C"&amp;COLUMN(),FALSE)</f>
        <v>9.8130039457882998E-2</v>
      </c>
      <c r="I388" s="10">
        <f ca="1">INDIRECT("Statistic!R"&amp;COUNTA(Statistic!$A:$A)-ROW()+1&amp;"C"&amp;COLUMN(),FALSE)</f>
        <v>5.8212375050121487E-2</v>
      </c>
      <c r="J388" s="10">
        <f ca="1">INDIRECT("Statistic!R"&amp;COUNTA(Statistic!$A:$A)-ROW()+1&amp;"C"&amp;COLUMN(),FALSE)</f>
        <v>2.1848205779612575E-2</v>
      </c>
      <c r="K388" s="10">
        <f ca="1">INDIRECT("Statistic!R"&amp;COUNTA(Statistic!$A:$A)-ROW()+1&amp;"C"&amp;COLUMN(),FALSE)</f>
        <v>1.0166558511788882E-3</v>
      </c>
      <c r="L388" s="10">
        <f ca="1">INDIRECT("Statistic!R"&amp;COUNTA(Statistic!$A:$A)-ROW()+1&amp;"C"&amp;COLUMN(),FALSE)</f>
        <v>9.7898761150969765E-3</v>
      </c>
      <c r="M388" s="10">
        <f ca="1">INDIRECT("Statistic!R"&amp;COUNTA(Statistic!$A:$A)-ROW()+1&amp;"C"&amp;COLUMN(),FALSE)</f>
        <v>0.14965078623943914</v>
      </c>
      <c r="N388" s="10">
        <f ca="1">INDIRECT("Statistic!R"&amp;COUNTA(Statistic!$A:$A)-ROW()+1&amp;"C"&amp;COLUMN(),FALSE)</f>
        <v>9.9375282677521479E-2</v>
      </c>
      <c r="O388" s="10">
        <f ca="1">INDIRECT("Statistic!R"&amp;COUNTA(Statistic!$A:$A)-ROW()+1&amp;"C"&amp;COLUMN(),FALSE)</f>
        <v>0</v>
      </c>
      <c r="P388" s="10">
        <f ca="1">INDIRECT("Statistic!R"&amp;COUNTA(Statistic!$A:$A)-ROW()+1&amp;"C"&amp;COLUMN(),FALSE)</f>
        <v>5.0986679235143807E-2</v>
      </c>
      <c r="Q388">
        <f ca="1">INDIRECT("Statistic!R"&amp;COUNTA(Statistic!$A:$A)-ROW()+1&amp;"C"&amp;COLUMN(),FALSE)</f>
        <v>43</v>
      </c>
      <c r="R388">
        <f ca="1">INDIRECT("Statistic!R"&amp;COUNTA(Statistic!$A:$A)-ROW()+1&amp;"C"&amp;COLUMN(),FALSE)</f>
        <v>17</v>
      </c>
      <c r="S388">
        <f ca="1">INDIRECT("Statistic!R"&amp;COUNTA(Statistic!$A:$A)-ROW()+1&amp;"C"&amp;COLUMN(),FALSE)</f>
        <v>3</v>
      </c>
      <c r="T388">
        <f ca="1">INDIRECT("Statistic!R"&amp;COUNTA(Statistic!$A:$A)-ROW()+1&amp;"C"&amp;COLUMN(),FALSE)</f>
        <v>9</v>
      </c>
      <c r="U388">
        <f ca="1">INDIRECT("Statistic!R"&amp;COUNTA(Statistic!$A:$A)-ROW()+1&amp;"C"&amp;COLUMN(),FALSE)</f>
        <v>35</v>
      </c>
      <c r="V388">
        <f ca="1">INDIRECT("Statistic!R"&amp;COUNTA(Statistic!$A:$A)-ROW()+1&amp;"C"&amp;COLUMN(),FALSE)</f>
        <v>7</v>
      </c>
      <c r="W388">
        <f ca="1">INDIRECT("Statistic!R"&amp;COUNTA(Statistic!$A:$A)-ROW()+1&amp;"C"&amp;COLUMN(),FALSE)</f>
        <v>2</v>
      </c>
    </row>
    <row r="389" spans="1:23" x14ac:dyDescent="0.25">
      <c r="A389" s="9">
        <f ca="1">INDIRECT("Statistic!R"&amp;COUNTA(Statistic!$A:$A)-ROW()+1&amp;"C"&amp;COLUMN(),FALSE)</f>
        <v>40760</v>
      </c>
      <c r="B389" s="10">
        <f ca="1">INDIRECT("Statistic!R"&amp;COUNTA(Statistic!$A:$A)-ROW()+1&amp;"C"&amp;COLUMN(),FALSE)</f>
        <v>8.6777738390641616E-3</v>
      </c>
      <c r="C389" s="10">
        <f ca="1">INDIRECT("Statistic!R"&amp;COUNTA(Statistic!$A:$A)-ROW()+1&amp;"C"&amp;COLUMN(),FALSE)</f>
        <v>3.0485643388869195E-3</v>
      </c>
      <c r="D389" s="10">
        <f ca="1">INDIRECT("Statistic!R"&amp;COUNTA(Statistic!$A:$A)-ROW()+1&amp;"C"&amp;COLUMN(),FALSE)</f>
        <v>1.6377171215880892E-2</v>
      </c>
      <c r="E389" s="10">
        <f ca="1">INDIRECT("Statistic!R"&amp;COUNTA(Statistic!$A:$A)-ROW()+1&amp;"C"&amp;COLUMN(),FALSE)</f>
        <v>1.5368606419594973E-2</v>
      </c>
      <c r="F389" s="10">
        <f ca="1">INDIRECT("Statistic!R"&amp;COUNTA(Statistic!$A:$A)-ROW()+1&amp;"C"&amp;COLUMN(),FALSE)</f>
        <v>7.172016329144321E-3</v>
      </c>
      <c r="G389" s="10">
        <f ca="1">INDIRECT("Statistic!R"&amp;COUNTA(Statistic!$A:$A)-ROW()+1&amp;"C"&amp;COLUMN(),FALSE)</f>
        <v>0.10163828107376494</v>
      </c>
      <c r="H389" s="10">
        <f ca="1">INDIRECT("Statistic!R"&amp;COUNTA(Statistic!$A:$A)-ROW()+1&amp;"C"&amp;COLUMN(),FALSE)</f>
        <v>3.1017369727047149E-3</v>
      </c>
      <c r="I389" s="10">
        <f ca="1">INDIRECT("Statistic!R"&amp;COUNTA(Statistic!$A:$A)-ROW()+1&amp;"C"&amp;COLUMN(),FALSE)</f>
        <v>5.0644132142571262E-2</v>
      </c>
      <c r="J389" s="10">
        <f ca="1">INDIRECT("Statistic!R"&amp;COUNTA(Statistic!$A:$A)-ROW()+1&amp;"C"&amp;COLUMN(),FALSE)</f>
        <v>2.1793991869489469E-2</v>
      </c>
      <c r="K389" s="10">
        <f ca="1">INDIRECT("Statistic!R"&amp;COUNTA(Statistic!$A:$A)-ROW()+1&amp;"C"&amp;COLUMN(),FALSE)</f>
        <v>1.5270089711777058E-3</v>
      </c>
      <c r="L389" s="10">
        <f ca="1">INDIRECT("Statistic!R"&amp;COUNTA(Statistic!$A:$A)-ROW()+1&amp;"C"&amp;COLUMN(),FALSE)</f>
        <v>9.7028409698405888E-3</v>
      </c>
      <c r="M389" s="10">
        <f ca="1">INDIRECT("Statistic!R"&amp;COUNTA(Statistic!$A:$A)-ROW()+1&amp;"C"&amp;COLUMN(),FALSE)</f>
        <v>0.10474001804646965</v>
      </c>
      <c r="N389" s="10">
        <f ca="1">INDIRECT("Statistic!R"&amp;COUNTA(Statistic!$A:$A)-ROW()+1&amp;"C"&amp;COLUMN(),FALSE)</f>
        <v>0.10163828107376494</v>
      </c>
      <c r="O389" s="10">
        <f ca="1">INDIRECT("Statistic!R"&amp;COUNTA(Statistic!$A:$A)-ROW()+1&amp;"C"&amp;COLUMN(),FALSE)</f>
        <v>0</v>
      </c>
      <c r="P389" s="10">
        <f ca="1">INDIRECT("Statistic!R"&amp;COUNTA(Statistic!$A:$A)-ROW()+1&amp;"C"&amp;COLUMN(),FALSE)</f>
        <v>4.8522815096610404E-2</v>
      </c>
      <c r="Q389">
        <f ca="1">INDIRECT("Statistic!R"&amp;COUNTA(Statistic!$A:$A)-ROW()+1&amp;"C"&amp;COLUMN(),FALSE)</f>
        <v>28</v>
      </c>
      <c r="R389">
        <f ca="1">INDIRECT("Statistic!R"&amp;COUNTA(Statistic!$A:$A)-ROW()+1&amp;"C"&amp;COLUMN(),FALSE)</f>
        <v>46</v>
      </c>
      <c r="S389">
        <f ca="1">INDIRECT("Statistic!R"&amp;COUNTA(Statistic!$A:$A)-ROW()+1&amp;"C"&amp;COLUMN(),FALSE)</f>
        <v>5</v>
      </c>
      <c r="T389">
        <f ca="1">INDIRECT("Statistic!R"&amp;COUNTA(Statistic!$A:$A)-ROW()+1&amp;"C"&amp;COLUMN(),FALSE)</f>
        <v>9</v>
      </c>
      <c r="U389">
        <f ca="1">INDIRECT("Statistic!R"&amp;COUNTA(Statistic!$A:$A)-ROW()+1&amp;"C"&amp;COLUMN(),FALSE)</f>
        <v>33</v>
      </c>
      <c r="V389">
        <f ca="1">INDIRECT("Statistic!R"&amp;COUNTA(Statistic!$A:$A)-ROW()+1&amp;"C"&amp;COLUMN(),FALSE)</f>
        <v>1</v>
      </c>
      <c r="W389">
        <f ca="1">INDIRECT("Statistic!R"&amp;COUNTA(Statistic!$A:$A)-ROW()+1&amp;"C"&amp;COLUMN(),FALSE)</f>
        <v>10</v>
      </c>
    </row>
    <row r="390" spans="1:23" x14ac:dyDescent="0.25">
      <c r="A390" s="9">
        <f ca="1">INDIRECT("Statistic!R"&amp;COUNTA(Statistic!$A:$A)-ROW()+1&amp;"C"&amp;COLUMN(),FALSE)</f>
        <v>40764</v>
      </c>
      <c r="B390" s="10">
        <f ca="1">INDIRECT("Statistic!R"&amp;COUNTA(Statistic!$A:$A)-ROW()+1&amp;"C"&amp;COLUMN(),FALSE)</f>
        <v>1.9306930693069307E-2</v>
      </c>
      <c r="C390" s="10">
        <f ca="1">INDIRECT("Statistic!R"&amp;COUNTA(Statistic!$A:$A)-ROW()+1&amp;"C"&amp;COLUMN(),FALSE)</f>
        <v>7.6113861386138612E-3</v>
      </c>
      <c r="D390" s="10">
        <f ca="1">INDIRECT("Statistic!R"&amp;COUNTA(Statistic!$A:$A)-ROW()+1&amp;"C"&amp;COLUMN(),FALSE)</f>
        <v>4.0646169880145903E-3</v>
      </c>
      <c r="E390" s="10">
        <f ca="1">INDIRECT("Statistic!R"&amp;COUNTA(Statistic!$A:$A)-ROW()+1&amp;"C"&amp;COLUMN(),FALSE)</f>
        <v>1.5315594059405941E-3</v>
      </c>
      <c r="F390" s="10">
        <f ca="1">INDIRECT("Statistic!R"&amp;COUNTA(Statistic!$A:$A)-ROW()+1&amp;"C"&amp;COLUMN(),FALSE)</f>
        <v>2.0242024202420241E-2</v>
      </c>
      <c r="G390" s="10">
        <f ca="1">INDIRECT("Statistic!R"&amp;COUNTA(Statistic!$A:$A)-ROW()+1&amp;"C"&amp;COLUMN(),FALSE)</f>
        <v>4.5060756075607562E-2</v>
      </c>
      <c r="H390" s="10">
        <f ca="1">INDIRECT("Statistic!R"&amp;COUNTA(Statistic!$A:$A)-ROW()+1&amp;"C"&amp;COLUMN(),FALSE)</f>
        <v>4.6410891089108917E-3</v>
      </c>
      <c r="I390" s="10">
        <f ca="1">INDIRECT("Statistic!R"&amp;COUNTA(Statistic!$A:$A)-ROW()+1&amp;"C"&amp;COLUMN(),FALSE)</f>
        <v>5.2756517428058591E-2</v>
      </c>
      <c r="J390" s="10">
        <f ca="1">INDIRECT("Statistic!R"&amp;COUNTA(Statistic!$A:$A)-ROW()+1&amp;"C"&amp;COLUMN(),FALSE)</f>
        <v>2.2245628818200969E-2</v>
      </c>
      <c r="K390" s="10">
        <f ca="1">INDIRECT("Statistic!R"&amp;COUNTA(Statistic!$A:$A)-ROW()+1&amp;"C"&amp;COLUMN(),FALSE)</f>
        <v>5.1051980198019804E-4</v>
      </c>
      <c r="L390" s="10">
        <f ca="1">INDIRECT("Statistic!R"&amp;COUNTA(Statistic!$A:$A)-ROW()+1&amp;"C"&amp;COLUMN(),FALSE)</f>
        <v>9.8251675799525366E-3</v>
      </c>
      <c r="M390" s="10">
        <f ca="1">INDIRECT("Statistic!R"&amp;COUNTA(Statistic!$A:$A)-ROW()+1&amp;"C"&amp;COLUMN(),FALSE)</f>
        <v>4.9701845184518451E-2</v>
      </c>
      <c r="N390" s="10">
        <f ca="1">INDIRECT("Statistic!R"&amp;COUNTA(Statistic!$A:$A)-ROW()+1&amp;"C"&amp;COLUMN(),FALSE)</f>
        <v>0.10134914590360135</v>
      </c>
      <c r="O390" s="10">
        <f ca="1">INDIRECT("Statistic!R"&amp;COUNTA(Statistic!$A:$A)-ROW()+1&amp;"C"&amp;COLUMN(),FALSE)</f>
        <v>0</v>
      </c>
      <c r="P390" s="10">
        <f ca="1">INDIRECT("Statistic!R"&amp;COUNTA(Statistic!$A:$A)-ROW()+1&amp;"C"&amp;COLUMN(),FALSE)</f>
        <v>4.8604525401465919E-2</v>
      </c>
      <c r="Q390">
        <f ca="1">INDIRECT("Statistic!R"&amp;COUNTA(Statistic!$A:$A)-ROW()+1&amp;"C"&amp;COLUMN(),FALSE)</f>
        <v>4</v>
      </c>
      <c r="R390">
        <f ca="1">INDIRECT("Statistic!R"&amp;COUNTA(Statistic!$A:$A)-ROW()+1&amp;"C"&amp;COLUMN(),FALSE)</f>
        <v>31</v>
      </c>
      <c r="S390">
        <f ca="1">INDIRECT("Statistic!R"&amp;COUNTA(Statistic!$A:$A)-ROW()+1&amp;"C"&amp;COLUMN(),FALSE)</f>
        <v>42</v>
      </c>
      <c r="T390">
        <f ca="1">INDIRECT("Statistic!R"&amp;COUNTA(Statistic!$A:$A)-ROW()+1&amp;"C"&amp;COLUMN(),FALSE)</f>
        <v>48</v>
      </c>
      <c r="U390">
        <f ca="1">INDIRECT("Statistic!R"&amp;COUNTA(Statistic!$A:$A)-ROW()+1&amp;"C"&amp;COLUMN(),FALSE)</f>
        <v>3</v>
      </c>
      <c r="V390">
        <f ca="1">INDIRECT("Statistic!R"&amp;COUNTA(Statistic!$A:$A)-ROW()+1&amp;"C"&amp;COLUMN(),FALSE)</f>
        <v>8</v>
      </c>
      <c r="W390">
        <f ca="1">INDIRECT("Statistic!R"&amp;COUNTA(Statistic!$A:$A)-ROW()+1&amp;"C"&amp;COLUMN(),FALSE)</f>
        <v>10</v>
      </c>
    </row>
    <row r="391" spans="1:23" x14ac:dyDescent="0.25">
      <c r="A391" s="9">
        <f ca="1">INDIRECT("Statistic!R"&amp;COUNTA(Statistic!$A:$A)-ROW()+1&amp;"C"&amp;COLUMN(),FALSE)</f>
        <v>40767</v>
      </c>
      <c r="B391" s="10">
        <f ca="1">INDIRECT("Statistic!R"&amp;COUNTA(Statistic!$A:$A)-ROW()+1&amp;"C"&amp;COLUMN(),FALSE)</f>
        <v>1.5194681861348529E-3</v>
      </c>
      <c r="C391" s="10">
        <f ca="1">INDIRECT("Statistic!R"&amp;COUNTA(Statistic!$A:$A)-ROW()+1&amp;"C"&amp;COLUMN(),FALSE)</f>
        <v>1.4246165357276469E-2</v>
      </c>
      <c r="D391" s="10">
        <f ca="1">INDIRECT("Statistic!R"&amp;COUNTA(Statistic!$A:$A)-ROW()+1&amp;"C"&amp;COLUMN(),FALSE)</f>
        <v>1.5204678362573101E-2</v>
      </c>
      <c r="E391" s="10">
        <f ca="1">INDIRECT("Statistic!R"&amp;COUNTA(Statistic!$A:$A)-ROW()+1&amp;"C"&amp;COLUMN(),FALSE)</f>
        <v>5.6131687242798349E-3</v>
      </c>
      <c r="F391" s="10">
        <f ca="1">INDIRECT("Statistic!R"&amp;COUNTA(Statistic!$A:$A)-ROW()+1&amp;"C"&amp;COLUMN(),FALSE)</f>
        <v>6.5593129361245298E-3</v>
      </c>
      <c r="G391" s="10">
        <f ca="1">INDIRECT("Statistic!R"&amp;COUNTA(Statistic!$A:$A)-ROW()+1&amp;"C"&amp;COLUMN(),FALSE)</f>
        <v>7.2559670781893001E-2</v>
      </c>
      <c r="H391" s="10">
        <f ca="1">INDIRECT("Statistic!R"&amp;COUNTA(Statistic!$A:$A)-ROW()+1&amp;"C"&amp;COLUMN(),FALSE)</f>
        <v>0.10234703568036901</v>
      </c>
      <c r="I391" s="10">
        <f ca="1">INDIRECT("Statistic!R"&amp;COUNTA(Statistic!$A:$A)-ROW()+1&amp;"C"&amp;COLUMN(),FALSE)</f>
        <v>4.3142793566388782E-2</v>
      </c>
      <c r="J391" s="10">
        <f ca="1">INDIRECT("Statistic!R"&amp;COUNTA(Statistic!$A:$A)-ROW()+1&amp;"C"&amp;COLUMN(),FALSE)</f>
        <v>2.2695035460992909E-2</v>
      </c>
      <c r="K391" s="10">
        <f ca="1">INDIRECT("Statistic!R"&amp;COUNTA(Statistic!$A:$A)-ROW()+1&amp;"C"&amp;COLUMN(),FALSE)</f>
        <v>1.5176151761517613E-3</v>
      </c>
      <c r="L391" s="10">
        <f ca="1">INDIRECT("Statistic!R"&amp;COUNTA(Statistic!$A:$A)-ROW()+1&amp;"C"&amp;COLUMN(),FALSE)</f>
        <v>9.801212856647144E-3</v>
      </c>
      <c r="M391" s="10">
        <f ca="1">INDIRECT("Statistic!R"&amp;COUNTA(Statistic!$A:$A)-ROW()+1&amp;"C"&amp;COLUMN(),FALSE)</f>
        <v>0.17490670646226203</v>
      </c>
      <c r="N391" s="10">
        <f ca="1">INDIRECT("Statistic!R"&amp;COUNTA(Statistic!$A:$A)-ROW()+1&amp;"C"&amp;COLUMN(),FALSE)</f>
        <v>0.10234703568036901</v>
      </c>
      <c r="O391" s="10">
        <f ca="1">INDIRECT("Statistic!R"&amp;COUNTA(Statistic!$A:$A)-ROW()+1&amp;"C"&amp;COLUMN(),FALSE)</f>
        <v>0</v>
      </c>
      <c r="P391" s="10">
        <f ca="1">INDIRECT("Statistic!R"&amp;COUNTA(Statistic!$A:$A)-ROW()+1&amp;"C"&amp;COLUMN(),FALSE)</f>
        <v>5.3576017464007752E-2</v>
      </c>
      <c r="Q391">
        <f ca="1">INDIRECT("Statistic!R"&amp;COUNTA(Statistic!$A:$A)-ROW()+1&amp;"C"&amp;COLUMN(),FALSE)</f>
        <v>49</v>
      </c>
      <c r="R391">
        <f ca="1">INDIRECT("Statistic!R"&amp;COUNTA(Statistic!$A:$A)-ROW()+1&amp;"C"&amp;COLUMN(),FALSE)</f>
        <v>9</v>
      </c>
      <c r="S391">
        <f ca="1">INDIRECT("Statistic!R"&amp;COUNTA(Statistic!$A:$A)-ROW()+1&amp;"C"&amp;COLUMN(),FALSE)</f>
        <v>7</v>
      </c>
      <c r="T391">
        <f ca="1">INDIRECT("Statistic!R"&amp;COUNTA(Statistic!$A:$A)-ROW()+1&amp;"C"&amp;COLUMN(),FALSE)</f>
        <v>37</v>
      </c>
      <c r="U391">
        <f ca="1">INDIRECT("Statistic!R"&amp;COUNTA(Statistic!$A:$A)-ROW()+1&amp;"C"&amp;COLUMN(),FALSE)</f>
        <v>35</v>
      </c>
      <c r="V391">
        <f ca="1">INDIRECT("Statistic!R"&amp;COUNTA(Statistic!$A:$A)-ROW()+1&amp;"C"&amp;COLUMN(),FALSE)</f>
        <v>5</v>
      </c>
      <c r="W391">
        <f ca="1">INDIRECT("Statistic!R"&amp;COUNTA(Statistic!$A:$A)-ROW()+1&amp;"C"&amp;COLUMN(),FALSE)</f>
        <v>1</v>
      </c>
    </row>
    <row r="392" spans="1:23" x14ac:dyDescent="0.25">
      <c r="A392" s="9">
        <f ca="1">INDIRECT("Statistic!R"&amp;COUNTA(Statistic!$A:$A)-ROW()+1&amp;"C"&amp;COLUMN(),FALSE)</f>
        <v>40771</v>
      </c>
      <c r="B392" s="10">
        <f ca="1">INDIRECT("Statistic!R"&amp;COUNTA(Statistic!$A:$A)-ROW()+1&amp;"C"&amp;COLUMN(),FALSE)</f>
        <v>1.1606391925988226E-2</v>
      </c>
      <c r="C392" s="10">
        <f ca="1">INDIRECT("Statistic!R"&amp;COUNTA(Statistic!$A:$A)-ROW()+1&amp;"C"&amp;COLUMN(),FALSE)</f>
        <v>5.5692391899288454E-3</v>
      </c>
      <c r="D392" s="10">
        <f ca="1">INDIRECT("Statistic!R"&amp;COUNTA(Statistic!$A:$A)-ROW()+1&amp;"C"&amp;COLUMN(),FALSE)</f>
        <v>1.3136288998357963E-2</v>
      </c>
      <c r="E392" s="10">
        <f ca="1">INDIRECT("Statistic!R"&amp;COUNTA(Statistic!$A:$A)-ROW()+1&amp;"C"&amp;COLUMN(),FALSE)</f>
        <v>5.075384385729213E-3</v>
      </c>
      <c r="F392" s="10">
        <f ca="1">INDIRECT("Statistic!R"&amp;COUNTA(Statistic!$A:$A)-ROW()+1&amp;"C"&amp;COLUMN(),FALSE)</f>
        <v>1.3624894869638351E-2</v>
      </c>
      <c r="G392" s="10">
        <f ca="1">INDIRECT("Statistic!R"&amp;COUNTA(Statistic!$A:$A)-ROW()+1&amp;"C"&amp;COLUMN(),FALSE)</f>
        <v>8.2110183975067863E-2</v>
      </c>
      <c r="H392" s="10">
        <f ca="1">INDIRECT("Statistic!R"&amp;COUNTA(Statistic!$A:$A)-ROW()+1&amp;"C"&amp;COLUMN(),FALSE)</f>
        <v>4.6078485636796375E-2</v>
      </c>
      <c r="I392" s="10">
        <f ca="1">INDIRECT("Statistic!R"&amp;COUNTA(Statistic!$A:$A)-ROW()+1&amp;"C"&amp;COLUMN(),FALSE)</f>
        <v>4.9012199369642601E-2</v>
      </c>
      <c r="J392" s="10">
        <f ca="1">INDIRECT("Statistic!R"&amp;COUNTA(Statistic!$A:$A)-ROW()+1&amp;"C"&amp;COLUMN(),FALSE)</f>
        <v>2.2639136358872238E-2</v>
      </c>
      <c r="K392" s="10">
        <f ca="1">INDIRECT("Statistic!R"&amp;COUNTA(Statistic!$A:$A)-ROW()+1&amp;"C"&amp;COLUMN(),FALSE)</f>
        <v>1.0061838381720993E-3</v>
      </c>
      <c r="L392" s="10">
        <f ca="1">INDIRECT("Statistic!R"&amp;COUNTA(Statistic!$A:$A)-ROW()+1&amp;"C"&amp;COLUMN(),FALSE)</f>
        <v>1.0188976515860468E-2</v>
      </c>
      <c r="M392" s="10">
        <f ca="1">INDIRECT("Statistic!R"&amp;COUNTA(Statistic!$A:$A)-ROW()+1&amp;"C"&amp;COLUMN(),FALSE)</f>
        <v>0.12818866961186423</v>
      </c>
      <c r="N392" s="10">
        <f ca="1">INDIRECT("Statistic!R"&amp;COUNTA(Statistic!$A:$A)-ROW()+1&amp;"C"&amp;COLUMN(),FALSE)</f>
        <v>9.711470795214637E-2</v>
      </c>
      <c r="O392" s="10">
        <f ca="1">INDIRECT("Statistic!R"&amp;COUNTA(Statistic!$A:$A)-ROW()+1&amp;"C"&amp;COLUMN(),FALSE)</f>
        <v>0</v>
      </c>
      <c r="P392" s="10">
        <f ca="1">INDIRECT("Statistic!R"&amp;COUNTA(Statistic!$A:$A)-ROW()+1&amp;"C"&amp;COLUMN(),FALSE)</f>
        <v>4.8795520552578235E-2</v>
      </c>
      <c r="Q392">
        <f ca="1">INDIRECT("Statistic!R"&amp;COUNTA(Statistic!$A:$A)-ROW()+1&amp;"C"&amp;COLUMN(),FALSE)</f>
        <v>24</v>
      </c>
      <c r="R392">
        <f ca="1">INDIRECT("Statistic!R"&amp;COUNTA(Statistic!$A:$A)-ROW()+1&amp;"C"&amp;COLUMN(),FALSE)</f>
        <v>37</v>
      </c>
      <c r="S392">
        <f ca="1">INDIRECT("Statistic!R"&amp;COUNTA(Statistic!$A:$A)-ROW()+1&amp;"C"&amp;COLUMN(),FALSE)</f>
        <v>16</v>
      </c>
      <c r="T392">
        <f ca="1">INDIRECT("Statistic!R"&amp;COUNTA(Statistic!$A:$A)-ROW()+1&amp;"C"&amp;COLUMN(),FALSE)</f>
        <v>39</v>
      </c>
      <c r="U392">
        <f ca="1">INDIRECT("Statistic!R"&amp;COUNTA(Statistic!$A:$A)-ROW()+1&amp;"C"&amp;COLUMN(),FALSE)</f>
        <v>13</v>
      </c>
      <c r="V392">
        <f ca="1">INDIRECT("Statistic!R"&amp;COUNTA(Statistic!$A:$A)-ROW()+1&amp;"C"&amp;COLUMN(),FALSE)</f>
        <v>4</v>
      </c>
      <c r="W392">
        <f ca="1">INDIRECT("Statistic!R"&amp;COUNTA(Statistic!$A:$A)-ROW()+1&amp;"C"&amp;COLUMN(),FALSE)</f>
        <v>7</v>
      </c>
    </row>
    <row r="393" spans="1:23" x14ac:dyDescent="0.25">
      <c r="A393" s="9">
        <f ca="1">INDIRECT("Statistic!R"&amp;COUNTA(Statistic!$A:$A)-ROW()+1&amp;"C"&amp;COLUMN(),FALSE)</f>
        <v>40774</v>
      </c>
      <c r="B393" s="10">
        <f ca="1">INDIRECT("Statistic!R"&amp;COUNTA(Statistic!$A:$A)-ROW()+1&amp;"C"&amp;COLUMN(),FALSE)</f>
        <v>1.2088452088452089E-2</v>
      </c>
      <c r="C393" s="10">
        <f ca="1">INDIRECT("Statistic!R"&amp;COUNTA(Statistic!$A:$A)-ROW()+1&amp;"C"&amp;COLUMN(),FALSE)</f>
        <v>7.5424261470773109E-3</v>
      </c>
      <c r="D393" s="10">
        <f ca="1">INDIRECT("Statistic!R"&amp;COUNTA(Statistic!$A:$A)-ROW()+1&amp;"C"&amp;COLUMN(),FALSE)</f>
        <v>1.4086814086814087E-2</v>
      </c>
      <c r="E393" s="10">
        <f ca="1">INDIRECT("Statistic!R"&amp;COUNTA(Statistic!$A:$A)-ROW()+1&amp;"C"&amp;COLUMN(),FALSE)</f>
        <v>9.1611091611091613E-3</v>
      </c>
      <c r="F393" s="10">
        <f ca="1">INDIRECT("Statistic!R"&amp;COUNTA(Statistic!$A:$A)-ROW()+1&amp;"C"&amp;COLUMN(),FALSE)</f>
        <v>1.2636012636012637E-2</v>
      </c>
      <c r="G393" s="10">
        <f ca="1">INDIRECT("Statistic!R"&amp;COUNTA(Statistic!$A:$A)-ROW()+1&amp;"C"&amp;COLUMN(),FALSE)</f>
        <v>7.9632079632079633E-2</v>
      </c>
      <c r="H393" s="10">
        <f ca="1">INDIRECT("Statistic!R"&amp;COUNTA(Statistic!$A:$A)-ROW()+1&amp;"C"&amp;COLUMN(),FALSE)</f>
        <v>2.9484029484029488E-3</v>
      </c>
      <c r="I393" s="10">
        <f ca="1">INDIRECT("Statistic!R"&amp;COUNTA(Statistic!$A:$A)-ROW()+1&amp;"C"&amp;COLUMN(),FALSE)</f>
        <v>5.5514814119465281E-2</v>
      </c>
      <c r="J393" s="10">
        <f ca="1">INDIRECT("Statistic!R"&amp;COUNTA(Statistic!$A:$A)-ROW()+1&amp;"C"&amp;COLUMN(),FALSE)</f>
        <v>2.2583511945214074E-2</v>
      </c>
      <c r="K393" s="10">
        <f ca="1">INDIRECT("Statistic!R"&amp;COUNTA(Statistic!$A:$A)-ROW()+1&amp;"C"&amp;COLUMN(),FALSE)</f>
        <v>1.0073710073710074E-3</v>
      </c>
      <c r="L393" s="10">
        <f ca="1">INDIRECT("Statistic!R"&amp;COUNTA(Statistic!$A:$A)-ROW()+1&amp;"C"&amp;COLUMN(),FALSE)</f>
        <v>1.0435819848924706E-2</v>
      </c>
      <c r="M393" s="10">
        <f ca="1">INDIRECT("Statistic!R"&amp;COUNTA(Statistic!$A:$A)-ROW()+1&amp;"C"&amp;COLUMN(),FALSE)</f>
        <v>8.2580482580482575E-2</v>
      </c>
      <c r="N393" s="10">
        <f ca="1">INDIRECT("Statistic!R"&amp;COUNTA(Statistic!$A:$A)-ROW()+1&amp;"C"&amp;COLUMN(),FALSE)</f>
        <v>0.10060210060210061</v>
      </c>
      <c r="O393" s="10">
        <f ca="1">INDIRECT("Statistic!R"&amp;COUNTA(Statistic!$A:$A)-ROW()+1&amp;"C"&amp;COLUMN(),FALSE)</f>
        <v>0</v>
      </c>
      <c r="P393" s="10">
        <f ca="1">INDIRECT("Statistic!R"&amp;COUNTA(Statistic!$A:$A)-ROW()+1&amp;"C"&amp;COLUMN(),FALSE)</f>
        <v>4.7211076836793785E-2</v>
      </c>
      <c r="Q393">
        <f ca="1">INDIRECT("Statistic!R"&amp;COUNTA(Statistic!$A:$A)-ROW()+1&amp;"C"&amp;COLUMN(),FALSE)</f>
        <v>22</v>
      </c>
      <c r="R393">
        <f ca="1">INDIRECT("Statistic!R"&amp;COUNTA(Statistic!$A:$A)-ROW()+1&amp;"C"&amp;COLUMN(),FALSE)</f>
        <v>34</v>
      </c>
      <c r="S393">
        <f ca="1">INDIRECT("Statistic!R"&amp;COUNTA(Statistic!$A:$A)-ROW()+1&amp;"C"&amp;COLUMN(),FALSE)</f>
        <v>15</v>
      </c>
      <c r="T393">
        <f ca="1">INDIRECT("Statistic!R"&amp;COUNTA(Statistic!$A:$A)-ROW()+1&amp;"C"&amp;COLUMN(),FALSE)</f>
        <v>29</v>
      </c>
      <c r="U393">
        <f ca="1">INDIRECT("Statistic!R"&amp;COUNTA(Statistic!$A:$A)-ROW()+1&amp;"C"&amp;COLUMN(),FALSE)</f>
        <v>21</v>
      </c>
      <c r="V393">
        <f ca="1">INDIRECT("Statistic!R"&amp;COUNTA(Statistic!$A:$A)-ROW()+1&amp;"C"&amp;COLUMN(),FALSE)</f>
        <v>4</v>
      </c>
      <c r="W393">
        <f ca="1">INDIRECT("Statistic!R"&amp;COUNTA(Statistic!$A:$A)-ROW()+1&amp;"C"&amp;COLUMN(),FALSE)</f>
        <v>11</v>
      </c>
    </row>
    <row r="394" spans="1:23" x14ac:dyDescent="0.25">
      <c r="A394" s="9">
        <f ca="1">INDIRECT("Statistic!R"&amp;COUNTA(Statistic!$A:$A)-ROW()+1&amp;"C"&amp;COLUMN(),FALSE)</f>
        <v>40778</v>
      </c>
      <c r="B394" s="10">
        <f ca="1">INDIRECT("Statistic!R"&amp;COUNTA(Statistic!$A:$A)-ROW()+1&amp;"C"&amp;COLUMN(),FALSE)</f>
        <v>1.4511846405228759E-2</v>
      </c>
      <c r="C394" s="10">
        <f ca="1">INDIRECT("Statistic!R"&amp;COUNTA(Statistic!$A:$A)-ROW()+1&amp;"C"&amp;COLUMN(),FALSE)</f>
        <v>2.0086083213773313E-3</v>
      </c>
      <c r="D394" s="10">
        <f ca="1">INDIRECT("Statistic!R"&amp;COUNTA(Statistic!$A:$A)-ROW()+1&amp;"C"&amp;COLUMN(),FALSE)</f>
        <v>3.5093582887700536E-3</v>
      </c>
      <c r="E394" s="10">
        <f ca="1">INDIRECT("Statistic!R"&amp;COUNTA(Statistic!$A:$A)-ROW()+1&amp;"C"&amp;COLUMN(),FALSE)</f>
        <v>1.4077425842131725E-2</v>
      </c>
      <c r="F394" s="10">
        <f ca="1">INDIRECT("Statistic!R"&amp;COUNTA(Statistic!$A:$A)-ROW()+1&amp;"C"&amp;COLUMN(),FALSE)</f>
        <v>2.1940500338066261E-2</v>
      </c>
      <c r="G394" s="10">
        <f ca="1">INDIRECT("Statistic!R"&amp;COUNTA(Statistic!$A:$A)-ROW()+1&amp;"C"&amp;COLUMN(),FALSE)</f>
        <v>1.8615040953090099E-2</v>
      </c>
      <c r="H394" s="10">
        <f ca="1">INDIRECT("Statistic!R"&amp;COUNTA(Statistic!$A:$A)-ROW()+1&amp;"C"&amp;COLUMN(),FALSE)</f>
        <v>4.5939757481940145E-2</v>
      </c>
      <c r="I394" s="10">
        <f ca="1">INDIRECT("Statistic!R"&amp;COUNTA(Statistic!$A:$A)-ROW()+1&amp;"C"&amp;COLUMN(),FALSE)</f>
        <v>5.6047739195574126E-2</v>
      </c>
      <c r="J394" s="10">
        <f ca="1">INDIRECT("Statistic!R"&amp;COUNTA(Statistic!$A:$A)-ROW()+1&amp;"C"&amp;COLUMN(),FALSE)</f>
        <v>2.2528160200250315E-2</v>
      </c>
      <c r="K394" s="10">
        <f ca="1">INDIRECT("Statistic!R"&amp;COUNTA(Statistic!$A:$A)-ROW()+1&amp;"C"&amp;COLUMN(),FALSE)</f>
        <v>2.0063839489284085E-3</v>
      </c>
      <c r="L394" s="10">
        <f ca="1">INDIRECT("Statistic!R"&amp;COUNTA(Statistic!$A:$A)-ROW()+1&amp;"C"&amp;COLUMN(),FALSE)</f>
        <v>1.0468992055008695E-2</v>
      </c>
      <c r="M394" s="10">
        <f ca="1">INDIRECT("Statistic!R"&amp;COUNTA(Statistic!$A:$A)-ROW()+1&amp;"C"&amp;COLUMN(),FALSE)</f>
        <v>6.4554798435030245E-2</v>
      </c>
      <c r="N394" s="10">
        <f ca="1">INDIRECT("Statistic!R"&amp;COUNTA(Statistic!$A:$A)-ROW()+1&amp;"C"&amp;COLUMN(),FALSE)</f>
        <v>0.10159448394742512</v>
      </c>
      <c r="O394" s="10">
        <f ca="1">INDIRECT("Statistic!R"&amp;COUNTA(Statistic!$A:$A)-ROW()+1&amp;"C"&amp;COLUMN(),FALSE)</f>
        <v>0</v>
      </c>
      <c r="P394" s="10">
        <f ca="1">INDIRECT("Statistic!R"&amp;COUNTA(Statistic!$A:$A)-ROW()+1&amp;"C"&amp;COLUMN(),FALSE)</f>
        <v>5.053599180756476E-2</v>
      </c>
      <c r="Q394">
        <f ca="1">INDIRECT("Statistic!R"&amp;COUNTA(Statistic!$A:$A)-ROW()+1&amp;"C"&amp;COLUMN(),FALSE)</f>
        <v>13</v>
      </c>
      <c r="R394">
        <f ca="1">INDIRECT("Statistic!R"&amp;COUNTA(Statistic!$A:$A)-ROW()+1&amp;"C"&amp;COLUMN(),FALSE)</f>
        <v>49</v>
      </c>
      <c r="S394">
        <f ca="1">INDIRECT("Statistic!R"&amp;COUNTA(Statistic!$A:$A)-ROW()+1&amp;"C"&amp;COLUMN(),FALSE)</f>
        <v>44</v>
      </c>
      <c r="T394">
        <f ca="1">INDIRECT("Statistic!R"&amp;COUNTA(Statistic!$A:$A)-ROW()+1&amp;"C"&amp;COLUMN(),FALSE)</f>
        <v>16</v>
      </c>
      <c r="U394">
        <f ca="1">INDIRECT("Statistic!R"&amp;COUNTA(Statistic!$A:$A)-ROW()+1&amp;"C"&amp;COLUMN(),FALSE)</f>
        <v>3</v>
      </c>
      <c r="V394">
        <f ca="1">INDIRECT("Statistic!R"&amp;COUNTA(Statistic!$A:$A)-ROW()+1&amp;"C"&amp;COLUMN(),FALSE)</f>
        <v>9</v>
      </c>
      <c r="W394">
        <f ca="1">INDIRECT("Statistic!R"&amp;COUNTA(Statistic!$A:$A)-ROW()+1&amp;"C"&amp;COLUMN(),FALSE)</f>
        <v>8</v>
      </c>
    </row>
    <row r="395" spans="1:23" x14ac:dyDescent="0.25">
      <c r="A395" s="9">
        <f ca="1">INDIRECT("Statistic!R"&amp;COUNTA(Statistic!$A:$A)-ROW()+1&amp;"C"&amp;COLUMN(),FALSE)</f>
        <v>40781</v>
      </c>
      <c r="B395" s="10">
        <f ca="1">INDIRECT("Statistic!R"&amp;COUNTA(Statistic!$A:$A)-ROW()+1&amp;"C"&amp;COLUMN(),FALSE)</f>
        <v>1.5481454507621079E-2</v>
      </c>
      <c r="C395" s="10">
        <f ca="1">INDIRECT("Statistic!R"&amp;COUNTA(Statistic!$A:$A)-ROW()+1&amp;"C"&amp;COLUMN(),FALSE)</f>
        <v>1.0546487808101499E-2</v>
      </c>
      <c r="D395" s="10">
        <f ca="1">INDIRECT("Statistic!R"&amp;COUNTA(Statistic!$A:$A)-ROW()+1&amp;"C"&amp;COLUMN(),FALSE)</f>
        <v>1.4017929910350448E-2</v>
      </c>
      <c r="E395" s="10">
        <f ca="1">INDIRECT("Statistic!R"&amp;COUNTA(Statistic!$A:$A)-ROW()+1&amp;"C"&amp;COLUMN(),FALSE)</f>
        <v>7.557234941098021E-3</v>
      </c>
      <c r="F395" s="10">
        <f ca="1">INDIRECT("Statistic!R"&amp;COUNTA(Statistic!$A:$A)-ROW()+1&amp;"C"&amp;COLUMN(),FALSE)</f>
        <v>6.007684247293049E-3</v>
      </c>
      <c r="G395" s="10">
        <f ca="1">INDIRECT("Statistic!R"&amp;COUNTA(Statistic!$A:$A)-ROW()+1&amp;"C"&amp;COLUMN(),FALSE)</f>
        <v>0.10500579076051988</v>
      </c>
      <c r="H395" s="10">
        <f ca="1">INDIRECT("Statistic!R"&amp;COUNTA(Statistic!$A:$A)-ROW()+1&amp;"C"&amp;COLUMN(),FALSE)</f>
        <v>7.4146911874136287E-2</v>
      </c>
      <c r="I395" s="10">
        <f ca="1">INDIRECT("Statistic!R"&amp;COUNTA(Statistic!$A:$A)-ROW()+1&amp;"C"&amp;COLUMN(),FALSE)</f>
        <v>5.3610791414464093E-2</v>
      </c>
      <c r="J395" s="10">
        <f ca="1">INDIRECT("Statistic!R"&amp;COUNTA(Statistic!$A:$A)-ROW()+1&amp;"C"&amp;COLUMN(),FALSE)</f>
        <v>2.2972480882276439E-2</v>
      </c>
      <c r="K395" s="10">
        <f ca="1">INDIRECT("Statistic!R"&amp;COUNTA(Statistic!$A:$A)-ROW()+1&amp;"C"&amp;COLUMN(),FALSE)</f>
        <v>2.503201769705437E-3</v>
      </c>
      <c r="L395" s="10">
        <f ca="1">INDIRECT("Statistic!R"&amp;COUNTA(Statistic!$A:$A)-ROW()+1&amp;"C"&amp;COLUMN(),FALSE)</f>
        <v>1.0567387106691327E-2</v>
      </c>
      <c r="M395" s="10">
        <f ca="1">INDIRECT("Statistic!R"&amp;COUNTA(Statistic!$A:$A)-ROW()+1&amp;"C"&amp;COLUMN(),FALSE)</f>
        <v>0.17915270263465616</v>
      </c>
      <c r="N395" s="10">
        <f ca="1">INDIRECT("Statistic!R"&amp;COUNTA(Statistic!$A:$A)-ROW()+1&amp;"C"&amp;COLUMN(),FALSE)</f>
        <v>0.10628979822133856</v>
      </c>
      <c r="O395" s="10">
        <f ca="1">INDIRECT("Statistic!R"&amp;COUNTA(Statistic!$A:$A)-ROW()+1&amp;"C"&amp;COLUMN(),FALSE)</f>
        <v>0</v>
      </c>
      <c r="P395" s="10">
        <f ca="1">INDIRECT("Statistic!R"&amp;COUNTA(Statistic!$A:$A)-ROW()+1&amp;"C"&amp;COLUMN(),FALSE)</f>
        <v>5.4278398483910036E-2</v>
      </c>
      <c r="Q395">
        <f ca="1">INDIRECT("Statistic!R"&amp;COUNTA(Statistic!$A:$A)-ROW()+1&amp;"C"&amp;COLUMN(),FALSE)</f>
        <v>12</v>
      </c>
      <c r="R395">
        <f ca="1">INDIRECT("Statistic!R"&amp;COUNTA(Statistic!$A:$A)-ROW()+1&amp;"C"&amp;COLUMN(),FALSE)</f>
        <v>23</v>
      </c>
      <c r="S395">
        <f ca="1">INDIRECT("Statistic!R"&amp;COUNTA(Statistic!$A:$A)-ROW()+1&amp;"C"&amp;COLUMN(),FALSE)</f>
        <v>18</v>
      </c>
      <c r="T395">
        <f ca="1">INDIRECT("Statistic!R"&amp;COUNTA(Statistic!$A:$A)-ROW()+1&amp;"C"&amp;COLUMN(),FALSE)</f>
        <v>31</v>
      </c>
      <c r="U395">
        <f ca="1">INDIRECT("Statistic!R"&amp;COUNTA(Statistic!$A:$A)-ROW()+1&amp;"C"&amp;COLUMN(),FALSE)</f>
        <v>39</v>
      </c>
      <c r="V395">
        <f ca="1">INDIRECT("Statistic!R"&amp;COUNTA(Statistic!$A:$A)-ROW()+1&amp;"C"&amp;COLUMN(),FALSE)</f>
        <v>2</v>
      </c>
      <c r="W395">
        <f ca="1">INDIRECT("Statistic!R"&amp;COUNTA(Statistic!$A:$A)-ROW()+1&amp;"C"&amp;COLUMN(),FALSE)</f>
        <v>5</v>
      </c>
    </row>
    <row r="396" spans="1:23" x14ac:dyDescent="0.25">
      <c r="A396" s="9">
        <f ca="1">INDIRECT("Statistic!R"&amp;COUNTA(Statistic!$A:$A)-ROW()+1&amp;"C"&amp;COLUMN(),FALSE)</f>
        <v>40785</v>
      </c>
      <c r="B396" s="10">
        <f ca="1">INDIRECT("Statistic!R"&amp;COUNTA(Statistic!$A:$A)-ROW()+1&amp;"C"&amp;COLUMN(),FALSE)</f>
        <v>1.6068866571018654E-2</v>
      </c>
      <c r="C396" s="10">
        <f ca="1">INDIRECT("Statistic!R"&amp;COUNTA(Statistic!$A:$A)-ROW()+1&amp;"C"&amp;COLUMN(),FALSE)</f>
        <v>1.0006253908692931E-2</v>
      </c>
      <c r="D396" s="10">
        <f ca="1">INDIRECT("Statistic!R"&amp;COUNTA(Statistic!$A:$A)-ROW()+1&amp;"C"&amp;COLUMN(),FALSE)</f>
        <v>6.0258249641319955E-3</v>
      </c>
      <c r="E396" s="10">
        <f ca="1">INDIRECT("Statistic!R"&amp;COUNTA(Statistic!$A:$A)-ROW()+1&amp;"C"&amp;COLUMN(),FALSE)</f>
        <v>1.642608262817322E-2</v>
      </c>
      <c r="F396" s="10">
        <f ca="1">INDIRECT("Statistic!R"&amp;COUNTA(Statistic!$A:$A)-ROW()+1&amp;"C"&amp;COLUMN(),FALSE)</f>
        <v>1.3582317073170732E-2</v>
      </c>
      <c r="G396" s="10">
        <f ca="1">INDIRECT("Statistic!R"&amp;COUNTA(Statistic!$A:$A)-ROW()+1&amp;"C"&amp;COLUMN(),FALSE)</f>
        <v>3.0805386178861791E-2</v>
      </c>
      <c r="H396" s="10">
        <f ca="1">INDIRECT("Statistic!R"&amp;COUNTA(Statistic!$A:$A)-ROW()+1&amp;"C"&amp;COLUMN(),FALSE)</f>
        <v>9.8736409050837484E-2</v>
      </c>
      <c r="I396" s="10">
        <f ca="1">INDIRECT("Statistic!R"&amp;COUNTA(Statistic!$A:$A)-ROW()+1&amp;"C"&amp;COLUMN(),FALSE)</f>
        <v>6.2109345145187525E-2</v>
      </c>
      <c r="J396" s="10">
        <f ca="1">INDIRECT("Statistic!R"&amp;COUNTA(Statistic!$A:$A)-ROW()+1&amp;"C"&amp;COLUMN(),FALSE)</f>
        <v>2.2916450441100154E-2</v>
      </c>
      <c r="K396" s="10">
        <f ca="1">INDIRECT("Statistic!R"&amp;COUNTA(Statistic!$A:$A)-ROW()+1&amp;"C"&amp;COLUMN(),FALSE)</f>
        <v>4.9914917753828708E-4</v>
      </c>
      <c r="L396" s="10">
        <f ca="1">INDIRECT("Statistic!R"&amp;COUNTA(Statistic!$A:$A)-ROW()+1&amp;"C"&amp;COLUMN(),FALSE)</f>
        <v>1.0651057704585637E-2</v>
      </c>
      <c r="M396" s="10">
        <f ca="1">INDIRECT("Statistic!R"&amp;COUNTA(Statistic!$A:$A)-ROW()+1&amp;"C"&amp;COLUMN(),FALSE)</f>
        <v>0.12954179522969927</v>
      </c>
      <c r="N396" s="10">
        <f ca="1">INDIRECT("Statistic!R"&amp;COUNTA(Statistic!$A:$A)-ROW()+1&amp;"C"&amp;COLUMN(),FALSE)</f>
        <v>0.10726346823907801</v>
      </c>
      <c r="O396" s="10">
        <f ca="1">INDIRECT("Statistic!R"&amp;COUNTA(Statistic!$A:$A)-ROW()+1&amp;"C"&amp;COLUMN(),FALSE)</f>
        <v>0</v>
      </c>
      <c r="P396" s="10">
        <f ca="1">INDIRECT("Statistic!R"&amp;COUNTA(Statistic!$A:$A)-ROW()+1&amp;"C"&amp;COLUMN(),FALSE)</f>
        <v>4.9575777225285632E-2</v>
      </c>
      <c r="Q396">
        <f ca="1">INDIRECT("Statistic!R"&amp;COUNTA(Statistic!$A:$A)-ROW()+1&amp;"C"&amp;COLUMN(),FALSE)</f>
        <v>9</v>
      </c>
      <c r="R396">
        <f ca="1">INDIRECT("Statistic!R"&amp;COUNTA(Statistic!$A:$A)-ROW()+1&amp;"C"&amp;COLUMN(),FALSE)</f>
        <v>24</v>
      </c>
      <c r="S396">
        <f ca="1">INDIRECT("Statistic!R"&amp;COUNTA(Statistic!$A:$A)-ROW()+1&amp;"C"&amp;COLUMN(),FALSE)</f>
        <v>39</v>
      </c>
      <c r="T396">
        <f ca="1">INDIRECT("Statistic!R"&amp;COUNTA(Statistic!$A:$A)-ROW()+1&amp;"C"&amp;COLUMN(),FALSE)</f>
        <v>7</v>
      </c>
      <c r="U396">
        <f ca="1">INDIRECT("Statistic!R"&amp;COUNTA(Statistic!$A:$A)-ROW()+1&amp;"C"&amp;COLUMN(),FALSE)</f>
        <v>18</v>
      </c>
      <c r="V396">
        <f ca="1">INDIRECT("Statistic!R"&amp;COUNTA(Statistic!$A:$A)-ROW()+1&amp;"C"&amp;COLUMN(),FALSE)</f>
        <v>8</v>
      </c>
      <c r="W396">
        <f ca="1">INDIRECT("Statistic!R"&amp;COUNTA(Statistic!$A:$A)-ROW()+1&amp;"C"&amp;COLUMN(),FALSE)</f>
        <v>2</v>
      </c>
    </row>
    <row r="397" spans="1:23" x14ac:dyDescent="0.25">
      <c r="A397" s="9">
        <f ca="1">INDIRECT("Statistic!R"&amp;COUNTA(Statistic!$A:$A)-ROW()+1&amp;"C"&amp;COLUMN(),FALSE)</f>
        <v>40788</v>
      </c>
      <c r="B397" s="10">
        <f ca="1">INDIRECT("Statistic!R"&amp;COUNTA(Statistic!$A:$A)-ROW()+1&amp;"C"&amp;COLUMN(),FALSE)</f>
        <v>4.9675587996755883E-3</v>
      </c>
      <c r="C397" s="10">
        <f ca="1">INDIRECT("Statistic!R"&amp;COUNTA(Statistic!$A:$A)-ROW()+1&amp;"C"&amp;COLUMN(),FALSE)</f>
        <v>1.6459854014598537E-2</v>
      </c>
      <c r="D397" s="10">
        <f ca="1">INDIRECT("Statistic!R"&amp;COUNTA(Statistic!$A:$A)-ROW()+1&amp;"C"&amp;COLUMN(),FALSE)</f>
        <v>1.0436403168193819E-2</v>
      </c>
      <c r="E397" s="10">
        <f ca="1">INDIRECT("Statistic!R"&amp;COUNTA(Statistic!$A:$A)-ROW()+1&amp;"C"&amp;COLUMN(),FALSE)</f>
        <v>1.6912679102460124E-2</v>
      </c>
      <c r="F397" s="10">
        <f ca="1">INDIRECT("Statistic!R"&amp;COUNTA(Statistic!$A:$A)-ROW()+1&amp;"C"&amp;COLUMN(),FALSE)</f>
        <v>1.5471957077796493E-2</v>
      </c>
      <c r="G397" s="10">
        <f ca="1">INDIRECT("Statistic!R"&amp;COUNTA(Statistic!$A:$A)-ROW()+1&amp;"C"&amp;COLUMN(),FALSE)</f>
        <v>4.6829083325433687E-2</v>
      </c>
      <c r="H397" s="10">
        <f ca="1">INDIRECT("Statistic!R"&amp;COUNTA(Statistic!$A:$A)-ROW()+1&amp;"C"&amp;COLUMN(),FALSE)</f>
        <v>4.4266541087826697E-2</v>
      </c>
      <c r="I397" s="10">
        <f ca="1">INDIRECT("Statistic!R"&amp;COUNTA(Statistic!$A:$A)-ROW()+1&amp;"C"&amp;COLUMN(),FALSE)</f>
        <v>6.4248452162724567E-2</v>
      </c>
      <c r="J397" s="10">
        <f ca="1">INDIRECT("Statistic!R"&amp;COUNTA(Statistic!$A:$A)-ROW()+1&amp;"C"&amp;COLUMN(),FALSE)</f>
        <v>2.3357664233576641E-2</v>
      </c>
      <c r="K397" s="10">
        <f ca="1">INDIRECT("Statistic!R"&amp;COUNTA(Statistic!$A:$A)-ROW()+1&amp;"C"&amp;COLUMN(),FALSE)</f>
        <v>1.0010427528675705E-3</v>
      </c>
      <c r="L397" s="10">
        <f ca="1">INDIRECT("Statistic!R"&amp;COUNTA(Statistic!$A:$A)-ROW()+1&amp;"C"&amp;COLUMN(),FALSE)</f>
        <v>1.0382657149026801E-2</v>
      </c>
      <c r="M397" s="10">
        <f ca="1">INDIRECT("Statistic!R"&amp;COUNTA(Statistic!$A:$A)-ROW()+1&amp;"C"&amp;COLUMN(),FALSE)</f>
        <v>9.1095624413260384E-2</v>
      </c>
      <c r="N397" s="10">
        <f ca="1">INDIRECT("Statistic!R"&amp;COUNTA(Statistic!$A:$A)-ROW()+1&amp;"C"&amp;COLUMN(),FALSE)</f>
        <v>0.10700248656453036</v>
      </c>
      <c r="O397" s="10">
        <f ca="1">INDIRECT("Statistic!R"&amp;COUNTA(Statistic!$A:$A)-ROW()+1&amp;"C"&amp;COLUMN(),FALSE)</f>
        <v>0</v>
      </c>
      <c r="P397" s="10">
        <f ca="1">INDIRECT("Statistic!R"&amp;COUNTA(Statistic!$A:$A)-ROW()+1&amp;"C"&amp;COLUMN(),FALSE)</f>
        <v>4.7944336838848876E-2</v>
      </c>
      <c r="Q397">
        <f ca="1">INDIRECT("Statistic!R"&amp;COUNTA(Statistic!$A:$A)-ROW()+1&amp;"C"&amp;COLUMN(),FALSE)</f>
        <v>40</v>
      </c>
      <c r="R397">
        <f ca="1">INDIRECT("Statistic!R"&amp;COUNTA(Statistic!$A:$A)-ROW()+1&amp;"C"&amp;COLUMN(),FALSE)</f>
        <v>7</v>
      </c>
      <c r="S397">
        <f ca="1">INDIRECT("Statistic!R"&amp;COUNTA(Statistic!$A:$A)-ROW()+1&amp;"C"&amp;COLUMN(),FALSE)</f>
        <v>22</v>
      </c>
      <c r="T397">
        <f ca="1">INDIRECT("Statistic!R"&amp;COUNTA(Statistic!$A:$A)-ROW()+1&amp;"C"&amp;COLUMN(),FALSE)</f>
        <v>5</v>
      </c>
      <c r="U397">
        <f ca="1">INDIRECT("Statistic!R"&amp;COUNTA(Statistic!$A:$A)-ROW()+1&amp;"C"&amp;COLUMN(),FALSE)</f>
        <v>14</v>
      </c>
      <c r="V397">
        <f ca="1">INDIRECT("Statistic!R"&amp;COUNTA(Statistic!$A:$A)-ROW()+1&amp;"C"&amp;COLUMN(),FALSE)</f>
        <v>5</v>
      </c>
      <c r="W397">
        <f ca="1">INDIRECT("Statistic!R"&amp;COUNTA(Statistic!$A:$A)-ROW()+1&amp;"C"&amp;COLUMN(),FALSE)</f>
        <v>7</v>
      </c>
    </row>
    <row r="398" spans="1:23" x14ac:dyDescent="0.25">
      <c r="A398" s="9">
        <f ca="1">INDIRECT("Statistic!R"&amp;COUNTA(Statistic!$A:$A)-ROW()+1&amp;"C"&amp;COLUMN(),FALSE)</f>
        <v>40792</v>
      </c>
      <c r="B398" s="10">
        <f ca="1">INDIRECT("Statistic!R"&amp;COUNTA(Statistic!$A:$A)-ROW()+1&amp;"C"&amp;COLUMN(),FALSE)</f>
        <v>1.4936519790888723E-2</v>
      </c>
      <c r="C398" s="10">
        <f ca="1">INDIRECT("Statistic!R"&amp;COUNTA(Statistic!$A:$A)-ROW()+1&amp;"C"&amp;COLUMN(),FALSE)</f>
        <v>7.4635922330097085E-3</v>
      </c>
      <c r="D398" s="10">
        <f ca="1">INDIRECT("Statistic!R"&amp;COUNTA(Statistic!$A:$A)-ROW()+1&amp;"C"&amp;COLUMN(),FALSE)</f>
        <v>1.5953817895565468E-2</v>
      </c>
      <c r="E398" s="10">
        <f ca="1">INDIRECT("Statistic!R"&amp;COUNTA(Statistic!$A:$A)-ROW()+1&amp;"C"&amp;COLUMN(),FALSE)</f>
        <v>1.1024115252113999E-2</v>
      </c>
      <c r="F398" s="10">
        <f ca="1">INDIRECT("Statistic!R"&amp;COUNTA(Statistic!$A:$A)-ROW()+1&amp;"C"&amp;COLUMN(),FALSE)</f>
        <v>1.2341615928912293E-2</v>
      </c>
      <c r="G398" s="10">
        <f ca="1">INDIRECT("Statistic!R"&amp;COUNTA(Statistic!$A:$A)-ROW()+1&amp;"C"&amp;COLUMN(),FALSE)</f>
        <v>8.5895361380798285E-2</v>
      </c>
      <c r="H398" s="10">
        <f ca="1">INDIRECT("Statistic!R"&amp;COUNTA(Statistic!$A:$A)-ROW()+1&amp;"C"&amp;COLUMN(),FALSE)</f>
        <v>3.4385113268608408E-2</v>
      </c>
      <c r="I398" s="10">
        <f ca="1">INDIRECT("Statistic!R"&amp;COUNTA(Statistic!$A:$A)-ROW()+1&amp;"C"&amp;COLUMN(),FALSE)</f>
        <v>6.1719661100490195E-2</v>
      </c>
      <c r="J398" s="10">
        <f ca="1">INDIRECT("Statistic!R"&amp;COUNTA(Statistic!$A:$A)-ROW()+1&amp;"C"&amp;COLUMN(),FALSE)</f>
        <v>2.3300970873786409E-2</v>
      </c>
      <c r="K398" s="10">
        <f ca="1">INDIRECT("Statistic!R"&amp;COUNTA(Statistic!$A:$A)-ROW()+1&amp;"C"&amp;COLUMN(),FALSE)</f>
        <v>9.911003236245954E-4</v>
      </c>
      <c r="L398" s="10">
        <f ca="1">INDIRECT("Statistic!R"&amp;COUNTA(Statistic!$A:$A)-ROW()+1&amp;"C"&amp;COLUMN(),FALSE)</f>
        <v>1.0249756314083655E-2</v>
      </c>
      <c r="M398" s="10">
        <f ca="1">INDIRECT("Statistic!R"&amp;COUNTA(Statistic!$A:$A)-ROW()+1&amp;"C"&amp;COLUMN(),FALSE)</f>
        <v>0.12028047464940669</v>
      </c>
      <c r="N398" s="10">
        <f ca="1">INDIRECT("Statistic!R"&amp;COUNTA(Statistic!$A:$A)-ROW()+1&amp;"C"&amp;COLUMN(),FALSE)</f>
        <v>0.10796970020270992</v>
      </c>
      <c r="O398" s="10">
        <f ca="1">INDIRECT("Statistic!R"&amp;COUNTA(Statistic!$A:$A)-ROW()+1&amp;"C"&amp;COLUMN(),FALSE)</f>
        <v>0</v>
      </c>
      <c r="P398" s="10">
        <f ca="1">INDIRECT("Statistic!R"&amp;COUNTA(Statistic!$A:$A)-ROW()+1&amp;"C"&amp;COLUMN(),FALSE)</f>
        <v>4.9767539774524618E-2</v>
      </c>
      <c r="Q398">
        <f ca="1">INDIRECT("Statistic!R"&amp;COUNTA(Statistic!$A:$A)-ROW()+1&amp;"C"&amp;COLUMN(),FALSE)</f>
        <v>13</v>
      </c>
      <c r="R398">
        <f ca="1">INDIRECT("Statistic!R"&amp;COUNTA(Statistic!$A:$A)-ROW()+1&amp;"C"&amp;COLUMN(),FALSE)</f>
        <v>34</v>
      </c>
      <c r="S398">
        <f ca="1">INDIRECT("Statistic!R"&amp;COUNTA(Statistic!$A:$A)-ROW()+1&amp;"C"&amp;COLUMN(),FALSE)</f>
        <v>10</v>
      </c>
      <c r="T398">
        <f ca="1">INDIRECT("Statistic!R"&amp;COUNTA(Statistic!$A:$A)-ROW()+1&amp;"C"&amp;COLUMN(),FALSE)</f>
        <v>21</v>
      </c>
      <c r="U398">
        <f ca="1">INDIRECT("Statistic!R"&amp;COUNTA(Statistic!$A:$A)-ROW()+1&amp;"C"&amp;COLUMN(),FALSE)</f>
        <v>19</v>
      </c>
      <c r="V398">
        <f ca="1">INDIRECT("Statistic!R"&amp;COUNTA(Statistic!$A:$A)-ROW()+1&amp;"C"&amp;COLUMN(),FALSE)</f>
        <v>4</v>
      </c>
      <c r="W398">
        <f ca="1">INDIRECT("Statistic!R"&amp;COUNTA(Statistic!$A:$A)-ROW()+1&amp;"C"&amp;COLUMN(),FALSE)</f>
        <v>7</v>
      </c>
    </row>
    <row r="399" spans="1:23" x14ac:dyDescent="0.25">
      <c r="A399" s="9">
        <f ca="1">INDIRECT("Statistic!R"&amp;COUNTA(Statistic!$A:$A)-ROW()+1&amp;"C"&amp;COLUMN(),FALSE)</f>
        <v>40795</v>
      </c>
      <c r="B399" s="10">
        <f ca="1">INDIRECT("Statistic!R"&amp;COUNTA(Statistic!$A:$A)-ROW()+1&amp;"C"&amp;COLUMN(),FALSE)</f>
        <v>1.4900353883404733E-2</v>
      </c>
      <c r="C399" s="10">
        <f ca="1">INDIRECT("Statistic!R"&amp;COUNTA(Statistic!$A:$A)-ROW()+1&amp;"C"&amp;COLUMN(),FALSE)</f>
        <v>2.2740112994350282E-2</v>
      </c>
      <c r="D399" s="10">
        <f ca="1">INDIRECT("Statistic!R"&amp;COUNTA(Statistic!$A:$A)-ROW()+1&amp;"C"&amp;COLUMN(),FALSE)</f>
        <v>6.0115220839943228E-3</v>
      </c>
      <c r="E399" s="10">
        <f ca="1">INDIRECT("Statistic!R"&amp;COUNTA(Statistic!$A:$A)-ROW()+1&amp;"C"&amp;COLUMN(),FALSE)</f>
        <v>8.4611245628194789E-3</v>
      </c>
      <c r="F399" s="10">
        <f ca="1">INDIRECT("Statistic!R"&amp;COUNTA(Statistic!$A:$A)-ROW()+1&amp;"C"&amp;COLUMN(),FALSE)</f>
        <v>9.4797857509721934E-3</v>
      </c>
      <c r="G399" s="10">
        <f ca="1">INDIRECT("Statistic!R"&amp;COUNTA(Statistic!$A:$A)-ROW()+1&amp;"C"&amp;COLUMN(),FALSE)</f>
        <v>0.10283755475147591</v>
      </c>
      <c r="H399" s="10">
        <f ca="1">INDIRECT("Statistic!R"&amp;COUNTA(Statistic!$A:$A)-ROW()+1&amp;"C"&amp;COLUMN(),FALSE)</f>
        <v>6.2515133171912832E-2</v>
      </c>
      <c r="I399" s="10">
        <f ca="1">INDIRECT("Statistic!R"&amp;COUNTA(Statistic!$A:$A)-ROW()+1&amp;"C"&amp;COLUMN(),FALSE)</f>
        <v>6.1592899275541013E-2</v>
      </c>
      <c r="J399" s="10">
        <f ca="1">INDIRECT("Statistic!R"&amp;COUNTA(Statistic!$A:$A)-ROW()+1&amp;"C"&amp;COLUMN(),FALSE)</f>
        <v>2.3244552058111378E-2</v>
      </c>
      <c r="K399" s="10">
        <f ca="1">INDIRECT("Statistic!R"&amp;COUNTA(Statistic!$A:$A)-ROW()+1&amp;"C"&amp;COLUMN(),FALSE)</f>
        <v>9.9401044985344706E-4</v>
      </c>
      <c r="L399" s="10">
        <f ca="1">INDIRECT("Statistic!R"&amp;COUNTA(Statistic!$A:$A)-ROW()+1&amp;"C"&amp;COLUMN(),FALSE)</f>
        <v>9.9658148771075497E-3</v>
      </c>
      <c r="M399" s="10">
        <f ca="1">INDIRECT("Statistic!R"&amp;COUNTA(Statistic!$A:$A)-ROW()+1&amp;"C"&amp;COLUMN(),FALSE)</f>
        <v>0.16535268792338875</v>
      </c>
      <c r="N399" s="10">
        <f ca="1">INDIRECT("Statistic!R"&amp;COUNTA(Statistic!$A:$A)-ROW()+1&amp;"C"&amp;COLUMN(),FALSE)</f>
        <v>0.10770827235718276</v>
      </c>
      <c r="O399" s="10">
        <f ca="1">INDIRECT("Statistic!R"&amp;COUNTA(Statistic!$A:$A)-ROW()+1&amp;"C"&amp;COLUMN(),FALSE)</f>
        <v>0</v>
      </c>
      <c r="P399" s="10">
        <f ca="1">INDIRECT("Statistic!R"&amp;COUNTA(Statistic!$A:$A)-ROW()+1&amp;"C"&amp;COLUMN(),FALSE)</f>
        <v>4.7402272984037465E-2</v>
      </c>
      <c r="Q399">
        <f ca="1">INDIRECT("Statistic!R"&amp;COUNTA(Statistic!$A:$A)-ROW()+1&amp;"C"&amp;COLUMN(),FALSE)</f>
        <v>12</v>
      </c>
      <c r="R399">
        <f ca="1">INDIRECT("Statistic!R"&amp;COUNTA(Statistic!$A:$A)-ROW()+1&amp;"C"&amp;COLUMN(),FALSE)</f>
        <v>2</v>
      </c>
      <c r="S399">
        <f ca="1">INDIRECT("Statistic!R"&amp;COUNTA(Statistic!$A:$A)-ROW()+1&amp;"C"&amp;COLUMN(),FALSE)</f>
        <v>34</v>
      </c>
      <c r="T399">
        <f ca="1">INDIRECT("Statistic!R"&amp;COUNTA(Statistic!$A:$A)-ROW()+1&amp;"C"&amp;COLUMN(),FALSE)</f>
        <v>27</v>
      </c>
      <c r="U399">
        <f ca="1">INDIRECT("Statistic!R"&amp;COUNTA(Statistic!$A:$A)-ROW()+1&amp;"C"&amp;COLUMN(),FALSE)</f>
        <v>24</v>
      </c>
      <c r="V399">
        <f ca="1">INDIRECT("Statistic!R"&amp;COUNTA(Statistic!$A:$A)-ROW()+1&amp;"C"&amp;COLUMN(),FALSE)</f>
        <v>2</v>
      </c>
      <c r="W399">
        <f ca="1">INDIRECT("Statistic!R"&amp;COUNTA(Statistic!$A:$A)-ROW()+1&amp;"C"&amp;COLUMN(),FALSE)</f>
        <v>4</v>
      </c>
    </row>
    <row r="400" spans="1:23" x14ac:dyDescent="0.25">
      <c r="A400" s="9">
        <f ca="1">INDIRECT("Statistic!R"&amp;COUNTA(Statistic!$A:$A)-ROW()+1&amp;"C"&amp;COLUMN(),FALSE)</f>
        <v>40799</v>
      </c>
      <c r="B400" s="10">
        <f ca="1">INDIRECT("Statistic!R"&amp;COUNTA(Statistic!$A:$A)-ROW()+1&amp;"C"&amp;COLUMN(),FALSE)</f>
        <v>2.318840579710145E-2</v>
      </c>
      <c r="C400" s="10">
        <f ca="1">INDIRECT("Statistic!R"&amp;COUNTA(Statistic!$A:$A)-ROW()+1&amp;"C"&amp;COLUMN(),FALSE)</f>
        <v>1.9967793880837359E-3</v>
      </c>
      <c r="D400" s="10">
        <f ca="1">INDIRECT("Statistic!R"&amp;COUNTA(Statistic!$A:$A)-ROW()+1&amp;"C"&amp;COLUMN(),FALSE)</f>
        <v>1.5876746311528921E-2</v>
      </c>
      <c r="E400" s="10">
        <f ca="1">INDIRECT("Statistic!R"&amp;COUNTA(Statistic!$A:$A)-ROW()+1&amp;"C"&amp;COLUMN(),FALSE)</f>
        <v>8.9673913043478264E-3</v>
      </c>
      <c r="F400" s="10">
        <f ca="1">INDIRECT("Statistic!R"&amp;COUNTA(Statistic!$A:$A)-ROW()+1&amp;"C"&amp;COLUMN(),FALSE)</f>
        <v>1.6790123456790124E-2</v>
      </c>
      <c r="G400" s="10">
        <f ca="1">INDIRECT("Statistic!R"&amp;COUNTA(Statistic!$A:$A)-ROW()+1&amp;"C"&amp;COLUMN(),FALSE)</f>
        <v>3.5436203466894009E-2</v>
      </c>
      <c r="H400" s="10">
        <f ca="1">INDIRECT("Statistic!R"&amp;COUNTA(Statistic!$A:$A)-ROW()+1&amp;"C"&amp;COLUMN(),FALSE)</f>
        <v>7.246376811594203E-3</v>
      </c>
      <c r="I400" s="10">
        <f ca="1">INDIRECT("Statistic!R"&amp;COUNTA(Statistic!$A:$A)-ROW()+1&amp;"C"&amp;COLUMN(),FALSE)</f>
        <v>6.6819446257852064E-2</v>
      </c>
      <c r="J400" s="10">
        <f ca="1">INDIRECT("Statistic!R"&amp;COUNTA(Statistic!$A:$A)-ROW()+1&amp;"C"&amp;COLUMN(),FALSE)</f>
        <v>2.318840579710145E-2</v>
      </c>
      <c r="K400" s="10">
        <f ca="1">INDIRECT("Statistic!R"&amp;COUNTA(Statistic!$A:$A)-ROW()+1&amp;"C"&amp;COLUMN(),FALSE)</f>
        <v>1.4855072463768116E-3</v>
      </c>
      <c r="L400" s="10">
        <f ca="1">INDIRECT("Statistic!R"&amp;COUNTA(Statistic!$A:$A)-ROW()+1&amp;"C"&amp;COLUMN(),FALSE)</f>
        <v>9.8014720041755855E-3</v>
      </c>
      <c r="M400" s="10">
        <f ca="1">INDIRECT("Statistic!R"&amp;COUNTA(Statistic!$A:$A)-ROW()+1&amp;"C"&amp;COLUMN(),FALSE)</f>
        <v>4.2682580278488209E-2</v>
      </c>
      <c r="N400" s="10">
        <f ca="1">INDIRECT("Statistic!R"&amp;COUNTA(Statistic!$A:$A)-ROW()+1&amp;"C"&amp;COLUMN(),FALSE)</f>
        <v>0.10866910866910866</v>
      </c>
      <c r="O400" s="10">
        <f ca="1">INDIRECT("Statistic!R"&amp;COUNTA(Statistic!$A:$A)-ROW()+1&amp;"C"&amp;COLUMN(),FALSE)</f>
        <v>0</v>
      </c>
      <c r="P400" s="10">
        <f ca="1">INDIRECT("Statistic!R"&amp;COUNTA(Statistic!$A:$A)-ROW()+1&amp;"C"&amp;COLUMN(),FALSE)</f>
        <v>4.4738297134047166E-2</v>
      </c>
      <c r="Q400">
        <f ca="1">INDIRECT("Statistic!R"&amp;COUNTA(Statistic!$A:$A)-ROW()+1&amp;"C"&amp;COLUMN(),FALSE)</f>
        <v>1</v>
      </c>
      <c r="R400">
        <f ca="1">INDIRECT("Statistic!R"&amp;COUNTA(Statistic!$A:$A)-ROW()+1&amp;"C"&amp;COLUMN(),FALSE)</f>
        <v>47</v>
      </c>
      <c r="S400">
        <f ca="1">INDIRECT("Statistic!R"&amp;COUNTA(Statistic!$A:$A)-ROW()+1&amp;"C"&amp;COLUMN(),FALSE)</f>
        <v>9</v>
      </c>
      <c r="T400">
        <f ca="1">INDIRECT("Statistic!R"&amp;COUNTA(Statistic!$A:$A)-ROW()+1&amp;"C"&amp;COLUMN(),FALSE)</f>
        <v>25</v>
      </c>
      <c r="U400">
        <f ca="1">INDIRECT("Statistic!R"&amp;COUNTA(Statistic!$A:$A)-ROW()+1&amp;"C"&amp;COLUMN(),FALSE)</f>
        <v>7</v>
      </c>
      <c r="V400">
        <f ca="1">INDIRECT("Statistic!R"&amp;COUNTA(Statistic!$A:$A)-ROW()+1&amp;"C"&amp;COLUMN(),FALSE)</f>
        <v>7</v>
      </c>
      <c r="W400">
        <f ca="1">INDIRECT("Statistic!R"&amp;COUNTA(Statistic!$A:$A)-ROW()+1&amp;"C"&amp;COLUMN(),FALSE)</f>
        <v>10</v>
      </c>
    </row>
    <row r="401" spans="1:23" x14ac:dyDescent="0.25">
      <c r="A401" s="9">
        <f ca="1">INDIRECT("Statistic!R"&amp;COUNTA(Statistic!$A:$A)-ROW()+1&amp;"C"&amp;COLUMN(),FALSE)</f>
        <v>40802</v>
      </c>
      <c r="B401" s="10">
        <f ca="1">INDIRECT("Statistic!R"&amp;COUNTA(Statistic!$A:$A)-ROW()+1&amp;"C"&amp;COLUMN(),FALSE)</f>
        <v>6.4440619621342517E-3</v>
      </c>
      <c r="C401" s="10">
        <f ca="1">INDIRECT("Statistic!R"&amp;COUNTA(Statistic!$A:$A)-ROW()+1&amp;"C"&amp;COLUMN(),FALSE)</f>
        <v>7.4096385542168665E-3</v>
      </c>
      <c r="D401" s="10">
        <f ca="1">INDIRECT("Statistic!R"&amp;COUNTA(Statistic!$A:$A)-ROW()+1&amp;"C"&amp;COLUMN(),FALSE)</f>
        <v>1.1855421686746987E-2</v>
      </c>
      <c r="E401" s="10">
        <f ca="1">INDIRECT("Statistic!R"&amp;COUNTA(Statistic!$A:$A)-ROW()+1&amp;"C"&amp;COLUMN(),FALSE)</f>
        <v>1.2424698795180723E-2</v>
      </c>
      <c r="F401" s="10">
        <f ca="1">INDIRECT("Statistic!R"&amp;COUNTA(Statistic!$A:$A)-ROW()+1&amp;"C"&amp;COLUMN(),FALSE)</f>
        <v>5.4305024977960624E-3</v>
      </c>
      <c r="G401" s="10">
        <f ca="1">INDIRECT("Statistic!R"&amp;COUNTA(Statistic!$A:$A)-ROW()+1&amp;"C"&amp;COLUMN(),FALSE)</f>
        <v>0.1107460143604722</v>
      </c>
      <c r="H401" s="10">
        <f ca="1">INDIRECT("Statistic!R"&amp;COUNTA(Statistic!$A:$A)-ROW()+1&amp;"C"&amp;COLUMN(),FALSE)</f>
        <v>1.4056224899598392E-3</v>
      </c>
      <c r="I401" s="10">
        <f ca="1">INDIRECT("Statistic!R"&amp;COUNTA(Statistic!$A:$A)-ROW()+1&amp;"C"&amp;COLUMN(),FALSE)</f>
        <v>4.3564323496074892E-2</v>
      </c>
      <c r="J401" s="10">
        <f ca="1">INDIRECT("Statistic!R"&amp;COUNTA(Statistic!$A:$A)-ROW()+1&amp;"C"&amp;COLUMN(),FALSE)</f>
        <v>2.1655985644706485E-2</v>
      </c>
      <c r="K401" s="10">
        <f ca="1">INDIRECT("Statistic!R"&amp;COUNTA(Statistic!$A:$A)-ROW()+1&amp;"C"&amp;COLUMN(),FALSE)</f>
        <v>4.9653158086893025E-4</v>
      </c>
      <c r="L401" s="10">
        <f ca="1">INDIRECT("Statistic!R"&amp;COUNTA(Statistic!$A:$A)-ROW()+1&amp;"C"&amp;COLUMN(),FALSE)</f>
        <v>9.589756685978475E-3</v>
      </c>
      <c r="M401" s="10">
        <f ca="1">INDIRECT("Statistic!R"&amp;COUNTA(Statistic!$A:$A)-ROW()+1&amp;"C"&amp;COLUMN(),FALSE)</f>
        <v>0.11215163685043204</v>
      </c>
      <c r="N401" s="10">
        <f ca="1">INDIRECT("Statistic!R"&amp;COUNTA(Statistic!$A:$A)-ROW()+1&amp;"C"&amp;COLUMN(),FALSE)</f>
        <v>0.1107460143604722</v>
      </c>
      <c r="O401" s="10">
        <f ca="1">INDIRECT("Statistic!R"&amp;COUNTA(Statistic!$A:$A)-ROW()+1&amp;"C"&amp;COLUMN(),FALSE)</f>
        <v>0</v>
      </c>
      <c r="P401" s="10">
        <f ca="1">INDIRECT("Statistic!R"&amp;COUNTA(Statistic!$A:$A)-ROW()+1&amp;"C"&amp;COLUMN(),FALSE)</f>
        <v>4.9322225786031078E-2</v>
      </c>
      <c r="Q401">
        <f ca="1">INDIRECT("Statistic!R"&amp;COUNTA(Statistic!$A:$A)-ROW()+1&amp;"C"&amp;COLUMN(),FALSE)</f>
        <v>34</v>
      </c>
      <c r="R401">
        <f ca="1">INDIRECT("Statistic!R"&amp;COUNTA(Statistic!$A:$A)-ROW()+1&amp;"C"&amp;COLUMN(),FALSE)</f>
        <v>29</v>
      </c>
      <c r="S401">
        <f ca="1">INDIRECT("Statistic!R"&amp;COUNTA(Statistic!$A:$A)-ROW()+1&amp;"C"&amp;COLUMN(),FALSE)</f>
        <v>16</v>
      </c>
      <c r="T401">
        <f ca="1">INDIRECT("Statistic!R"&amp;COUNTA(Statistic!$A:$A)-ROW()+1&amp;"C"&amp;COLUMN(),FALSE)</f>
        <v>14</v>
      </c>
      <c r="U401">
        <f ca="1">INDIRECT("Statistic!R"&amp;COUNTA(Statistic!$A:$A)-ROW()+1&amp;"C"&amp;COLUMN(),FALSE)</f>
        <v>39</v>
      </c>
      <c r="V401">
        <f ca="1">INDIRECT("Statistic!R"&amp;COUNTA(Statistic!$A:$A)-ROW()+1&amp;"C"&amp;COLUMN(),FALSE)</f>
        <v>1</v>
      </c>
      <c r="W401">
        <f ca="1">INDIRECT("Statistic!R"&amp;COUNTA(Statistic!$A:$A)-ROW()+1&amp;"C"&amp;COLUMN(),FALSE)</f>
        <v>11</v>
      </c>
    </row>
    <row r="402" spans="1:23" x14ac:dyDescent="0.25">
      <c r="A402" s="9">
        <f ca="1">INDIRECT("Statistic!R"&amp;COUNTA(Statistic!$A:$A)-ROW()+1&amp;"C"&amp;COLUMN(),FALSE)</f>
        <v>40806</v>
      </c>
      <c r="B402" s="10">
        <f ca="1">INDIRECT("Statistic!R"&amp;COUNTA(Statistic!$A:$A)-ROW()+1&amp;"C"&amp;COLUMN(),FALSE)</f>
        <v>5.3986378205128204E-3</v>
      </c>
      <c r="C402" s="10">
        <f ca="1">INDIRECT("Statistic!R"&amp;COUNTA(Statistic!$A:$A)-ROW()+1&amp;"C"&amp;COLUMN(),FALSE)</f>
        <v>1.3730769230769232E-2</v>
      </c>
      <c r="D402" s="10">
        <f ca="1">INDIRECT("Statistic!R"&amp;COUNTA(Statistic!$A:$A)-ROW()+1&amp;"C"&amp;COLUMN(),FALSE)</f>
        <v>1.1806797853309481E-2</v>
      </c>
      <c r="E402" s="10">
        <f ca="1">INDIRECT("Statistic!R"&amp;COUNTA(Statistic!$A:$A)-ROW()+1&amp;"C"&amp;COLUMN(),FALSE)</f>
        <v>1.6210284280936453E-2</v>
      </c>
      <c r="F402" s="10">
        <f ca="1">INDIRECT("Statistic!R"&amp;COUNTA(Statistic!$A:$A)-ROW()+1&amp;"C"&amp;COLUMN(),FALSE)</f>
        <v>9.3331939799331104E-3</v>
      </c>
      <c r="G402" s="10">
        <f ca="1">INDIRECT("Statistic!R"&amp;COUNTA(Statistic!$A:$A)-ROW()+1&amp;"C"&amp;COLUMN(),FALSE)</f>
        <v>8.2600245499181671E-2</v>
      </c>
      <c r="H402" s="10">
        <f ca="1">INDIRECT("Statistic!R"&amp;COUNTA(Statistic!$A:$A)-ROW()+1&amp;"C"&amp;COLUMN(),FALSE)</f>
        <v>8.4134615384615381E-3</v>
      </c>
      <c r="I402" s="10">
        <f ca="1">INDIRECT("Statistic!R"&amp;COUNTA(Statistic!$A:$A)-ROW()+1&amp;"C"&amp;COLUMN(),FALSE)</f>
        <v>5.6479683165461099E-2</v>
      </c>
      <c r="J402" s="10">
        <f ca="1">INDIRECT("Statistic!R"&amp;COUNTA(Statistic!$A:$A)-ROW()+1&amp;"C"&amp;COLUMN(),FALSE)</f>
        <v>2.1603927986906711E-2</v>
      </c>
      <c r="K402" s="10">
        <f ca="1">INDIRECT("Statistic!R"&amp;COUNTA(Statistic!$A:$A)-ROW()+1&amp;"C"&amp;COLUMN(),FALSE)</f>
        <v>9.8499061913696071E-4</v>
      </c>
      <c r="L402" s="10">
        <f ca="1">INDIRECT("Statistic!R"&amp;COUNTA(Statistic!$A:$A)-ROW()+1&amp;"C"&amp;COLUMN(),FALSE)</f>
        <v>9.8600708029253307E-3</v>
      </c>
      <c r="M402" s="10">
        <f ca="1">INDIRECT("Statistic!R"&amp;COUNTA(Statistic!$A:$A)-ROW()+1&amp;"C"&amp;COLUMN(),FALSE)</f>
        <v>9.1013707037643207E-2</v>
      </c>
      <c r="N402" s="10">
        <f ca="1">INDIRECT("Statistic!R"&amp;COUNTA(Statistic!$A:$A)-ROW()+1&amp;"C"&amp;COLUMN(),FALSE)</f>
        <v>0.11057692307692307</v>
      </c>
      <c r="O402" s="10">
        <f ca="1">INDIRECT("Statistic!R"&amp;COUNTA(Statistic!$A:$A)-ROW()+1&amp;"C"&amp;COLUMN(),FALSE)</f>
        <v>0</v>
      </c>
      <c r="P402" s="10">
        <f ca="1">INDIRECT("Statistic!R"&amp;COUNTA(Statistic!$A:$A)-ROW()+1&amp;"C"&amp;COLUMN(),FALSE)</f>
        <v>4.8934733215796868E-2</v>
      </c>
      <c r="Q402">
        <f ca="1">INDIRECT("Statistic!R"&amp;COUNTA(Statistic!$A:$A)-ROW()+1&amp;"C"&amp;COLUMN(),FALSE)</f>
        <v>39</v>
      </c>
      <c r="R402">
        <f ca="1">INDIRECT("Statistic!R"&amp;COUNTA(Statistic!$A:$A)-ROW()+1&amp;"C"&amp;COLUMN(),FALSE)</f>
        <v>15</v>
      </c>
      <c r="S402">
        <f ca="1">INDIRECT("Statistic!R"&amp;COUNTA(Statistic!$A:$A)-ROW()+1&amp;"C"&amp;COLUMN(),FALSE)</f>
        <v>19</v>
      </c>
      <c r="T402">
        <f ca="1">INDIRECT("Statistic!R"&amp;COUNTA(Statistic!$A:$A)-ROW()+1&amp;"C"&amp;COLUMN(),FALSE)</f>
        <v>7</v>
      </c>
      <c r="U402">
        <f ca="1">INDIRECT("Statistic!R"&amp;COUNTA(Statistic!$A:$A)-ROW()+1&amp;"C"&amp;COLUMN(),FALSE)</f>
        <v>27</v>
      </c>
      <c r="V402">
        <f ca="1">INDIRECT("Statistic!R"&amp;COUNTA(Statistic!$A:$A)-ROW()+1&amp;"C"&amp;COLUMN(),FALSE)</f>
        <v>3</v>
      </c>
      <c r="W402">
        <f ca="1">INDIRECT("Statistic!R"&amp;COUNTA(Statistic!$A:$A)-ROW()+1&amp;"C"&amp;COLUMN(),FALSE)</f>
        <v>10</v>
      </c>
    </row>
    <row r="403" spans="1:23" x14ac:dyDescent="0.25">
      <c r="A403" s="9">
        <f ca="1">INDIRECT("Statistic!R"&amp;COUNTA(Statistic!$A:$A)-ROW()+1&amp;"C"&amp;COLUMN(),FALSE)</f>
        <v>40809</v>
      </c>
      <c r="B403" s="10">
        <f ca="1">INDIRECT("Statistic!R"&amp;COUNTA(Statistic!$A:$A)-ROW()+1&amp;"C"&amp;COLUMN(),FALSE)</f>
        <v>1.1784857828023295E-2</v>
      </c>
      <c r="C403" s="10">
        <f ca="1">INDIRECT("Statistic!R"&amp;COUNTA(Statistic!$A:$A)-ROW()+1&amp;"C"&amp;COLUMN(),FALSE)</f>
        <v>1.4217958966160406E-2</v>
      </c>
      <c r="D403" s="10">
        <f ca="1">INDIRECT("Statistic!R"&amp;COUNTA(Statistic!$A:$A)-ROW()+1&amp;"C"&amp;COLUMN(),FALSE)</f>
        <v>8.3932853717026377E-3</v>
      </c>
      <c r="E403" s="10">
        <f ca="1">INDIRECT("Statistic!R"&amp;COUNTA(Statistic!$A:$A)-ROW()+1&amp;"C"&amp;COLUMN(),FALSE)</f>
        <v>5.4309493581605308E-3</v>
      </c>
      <c r="F403" s="10">
        <f ca="1">INDIRECT("Statistic!R"&amp;COUNTA(Statistic!$A:$A)-ROW()+1&amp;"C"&amp;COLUMN(),FALSE)</f>
        <v>3.9568345323741008E-3</v>
      </c>
      <c r="G403" s="10">
        <f ca="1">INDIRECT("Statistic!R"&amp;COUNTA(Statistic!$A:$A)-ROW()+1&amp;"C"&amp;COLUMN(),FALSE)</f>
        <v>5.7050655771678956E-2</v>
      </c>
      <c r="H403" s="10">
        <f ca="1">INDIRECT("Statistic!R"&amp;COUNTA(Statistic!$A:$A)-ROW()+1&amp;"C"&amp;COLUMN(),FALSE)</f>
        <v>0.11031175059952038</v>
      </c>
      <c r="I403" s="10">
        <f ca="1">INDIRECT("Statistic!R"&amp;COUNTA(Statistic!$A:$A)-ROW()+1&amp;"C"&amp;COLUMN(),FALSE)</f>
        <v>4.378388605642098E-2</v>
      </c>
      <c r="J403" s="10">
        <f ca="1">INDIRECT("Statistic!R"&amp;COUNTA(Statistic!$A:$A)-ROW()+1&amp;"C"&amp;COLUMN(),FALSE)</f>
        <v>2.1552120006122763E-2</v>
      </c>
      <c r="K403" s="10">
        <f ca="1">INDIRECT("Statistic!R"&amp;COUNTA(Statistic!$A:$A)-ROW()+1&amp;"C"&amp;COLUMN(),FALSE)</f>
        <v>4.9051667756703729E-4</v>
      </c>
      <c r="L403" s="10">
        <f ca="1">INDIRECT("Statistic!R"&amp;COUNTA(Statistic!$A:$A)-ROW()+1&amp;"C"&amp;COLUMN(),FALSE)</f>
        <v>9.8879867916454606E-3</v>
      </c>
      <c r="M403" s="10">
        <f ca="1">INDIRECT("Statistic!R"&amp;COUNTA(Statistic!$A:$A)-ROW()+1&amp;"C"&amp;COLUMN(),FALSE)</f>
        <v>0.16736240637119934</v>
      </c>
      <c r="N403" s="10">
        <f ca="1">INDIRECT("Statistic!R"&amp;COUNTA(Statistic!$A:$A)-ROW()+1&amp;"C"&amp;COLUMN(),FALSE)</f>
        <v>0.11031175059952038</v>
      </c>
      <c r="O403" s="10">
        <f ca="1">INDIRECT("Statistic!R"&amp;COUNTA(Statistic!$A:$A)-ROW()+1&amp;"C"&amp;COLUMN(),FALSE)</f>
        <v>0</v>
      </c>
      <c r="P403" s="10">
        <f ca="1">INDIRECT("Statistic!R"&amp;COUNTA(Statistic!$A:$A)-ROW()+1&amp;"C"&amp;COLUMN(),FALSE)</f>
        <v>5.1336242514737666E-2</v>
      </c>
      <c r="Q403">
        <f ca="1">INDIRECT("Statistic!R"&amp;COUNTA(Statistic!$A:$A)-ROW()+1&amp;"C"&amp;COLUMN(),FALSE)</f>
        <v>20</v>
      </c>
      <c r="R403">
        <f ca="1">INDIRECT("Statistic!R"&amp;COUNTA(Statistic!$A:$A)-ROW()+1&amp;"C"&amp;COLUMN(),FALSE)</f>
        <v>16</v>
      </c>
      <c r="S403">
        <f ca="1">INDIRECT("Statistic!R"&amp;COUNTA(Statistic!$A:$A)-ROW()+1&amp;"C"&amp;COLUMN(),FALSE)</f>
        <v>28</v>
      </c>
      <c r="T403">
        <f ca="1">INDIRECT("Statistic!R"&amp;COUNTA(Statistic!$A:$A)-ROW()+1&amp;"C"&amp;COLUMN(),FALSE)</f>
        <v>35</v>
      </c>
      <c r="U403">
        <f ca="1">INDIRECT("Statistic!R"&amp;COUNTA(Statistic!$A:$A)-ROW()+1&amp;"C"&amp;COLUMN(),FALSE)</f>
        <v>41</v>
      </c>
      <c r="V403">
        <f ca="1">INDIRECT("Statistic!R"&amp;COUNTA(Statistic!$A:$A)-ROW()+1&amp;"C"&amp;COLUMN(),FALSE)</f>
        <v>6</v>
      </c>
      <c r="W403">
        <f ca="1">INDIRECT("Statistic!R"&amp;COUNTA(Statistic!$A:$A)-ROW()+1&amp;"C"&amp;COLUMN(),FALSE)</f>
        <v>1</v>
      </c>
    </row>
    <row r="404" spans="1:23" x14ac:dyDescent="0.25">
      <c r="A404" s="9">
        <f ca="1">INDIRECT("Statistic!R"&amp;COUNTA(Statistic!$A:$A)-ROW()+1&amp;"C"&amp;COLUMN(),FALSE)</f>
        <v>40813</v>
      </c>
      <c r="B404" s="10">
        <f ca="1">INDIRECT("Statistic!R"&amp;COUNTA(Statistic!$A:$A)-ROW()+1&amp;"C"&amp;COLUMN(),FALSE)</f>
        <v>1.132845482690684E-2</v>
      </c>
      <c r="C404" s="10">
        <f ca="1">INDIRECT("Statistic!R"&amp;COUNTA(Statistic!$A:$A)-ROW()+1&amp;"C"&amp;COLUMN(),FALSE)</f>
        <v>1.1359777743478933E-2</v>
      </c>
      <c r="D404" s="10">
        <f ca="1">INDIRECT("Statistic!R"&amp;COUNTA(Statistic!$A:$A)-ROW()+1&amp;"C"&amp;COLUMN(),FALSE)</f>
        <v>3.951227041210063E-3</v>
      </c>
      <c r="E404" s="10">
        <f ca="1">INDIRECT("Statistic!R"&amp;COUNTA(Statistic!$A:$A)-ROW()+1&amp;"C"&amp;COLUMN(),FALSE)</f>
        <v>6.3755980861244024E-3</v>
      </c>
      <c r="F404" s="10">
        <f ca="1">INDIRECT("Statistic!R"&amp;COUNTA(Statistic!$A:$A)-ROW()+1&amp;"C"&amp;COLUMN(),FALSE)</f>
        <v>1.7678166708637623E-2</v>
      </c>
      <c r="G404" s="10">
        <f ca="1">INDIRECT("Statistic!R"&amp;COUNTA(Statistic!$A:$A)-ROW()+1&amp;"C"&amp;COLUMN(),FALSE)</f>
        <v>7.2488038277511962E-2</v>
      </c>
      <c r="H404" s="10">
        <f ca="1">INDIRECT("Statistic!R"&amp;COUNTA(Statistic!$A:$A)-ROW()+1&amp;"C"&amp;COLUMN(),FALSE)</f>
        <v>0.10513984116805604</v>
      </c>
      <c r="I404" s="10">
        <f ca="1">INDIRECT("Statistic!R"&amp;COUNTA(Statistic!$A:$A)-ROW()+1&amp;"C"&amp;COLUMN(),FALSE)</f>
        <v>5.0693224406357859E-2</v>
      </c>
      <c r="J404" s="10">
        <f ca="1">INDIRECT("Statistic!R"&amp;COUNTA(Statistic!$A:$A)-ROW()+1&amp;"C"&amp;COLUMN(),FALSE)</f>
        <v>2.1500559910414333E-2</v>
      </c>
      <c r="K404" s="10">
        <f ca="1">INDIRECT("Statistic!R"&amp;COUNTA(Statistic!$A:$A)-ROW()+1&amp;"C"&amp;COLUMN(),FALSE)</f>
        <v>1.4764183185235816E-3</v>
      </c>
      <c r="L404" s="10">
        <f ca="1">INDIRECT("Statistic!R"&amp;COUNTA(Statistic!$A:$A)-ROW()+1&amp;"C"&amp;COLUMN(),FALSE)</f>
        <v>1.0000364619003801E-2</v>
      </c>
      <c r="M404" s="10">
        <f ca="1">INDIRECT("Statistic!R"&amp;COUNTA(Statistic!$A:$A)-ROW()+1&amp;"C"&amp;COLUMN(),FALSE)</f>
        <v>0.17762787944556802</v>
      </c>
      <c r="N404" s="10">
        <f ca="1">INDIRECT("Statistic!R"&amp;COUNTA(Statistic!$A:$A)-ROW()+1&amp;"C"&amp;COLUMN(),FALSE)</f>
        <v>0.10513984116805604</v>
      </c>
      <c r="O404" s="10">
        <f ca="1">INDIRECT("Statistic!R"&amp;COUNTA(Statistic!$A:$A)-ROW()+1&amp;"C"&amp;COLUMN(),FALSE)</f>
        <v>0</v>
      </c>
      <c r="P404" s="10">
        <f ca="1">INDIRECT("Statistic!R"&amp;COUNTA(Statistic!$A:$A)-ROW()+1&amp;"C"&amp;COLUMN(),FALSE)</f>
        <v>4.7235312802544921E-2</v>
      </c>
      <c r="Q404">
        <f ca="1">INDIRECT("Statistic!R"&amp;COUNTA(Statistic!$A:$A)-ROW()+1&amp;"C"&amp;COLUMN(),FALSE)</f>
        <v>21</v>
      </c>
      <c r="R404">
        <f ca="1">INDIRECT("Statistic!R"&amp;COUNTA(Statistic!$A:$A)-ROW()+1&amp;"C"&amp;COLUMN(),FALSE)</f>
        <v>20</v>
      </c>
      <c r="S404">
        <f ca="1">INDIRECT("Statistic!R"&amp;COUNTA(Statistic!$A:$A)-ROW()+1&amp;"C"&amp;COLUMN(),FALSE)</f>
        <v>42</v>
      </c>
      <c r="T404">
        <f ca="1">INDIRECT("Statistic!R"&amp;COUNTA(Statistic!$A:$A)-ROW()+1&amp;"C"&amp;COLUMN(),FALSE)</f>
        <v>33</v>
      </c>
      <c r="U404">
        <f ca="1">INDIRECT("Statistic!R"&amp;COUNTA(Statistic!$A:$A)-ROW()+1&amp;"C"&amp;COLUMN(),FALSE)</f>
        <v>4</v>
      </c>
      <c r="V404">
        <f ca="1">INDIRECT("Statistic!R"&amp;COUNTA(Statistic!$A:$A)-ROW()+1&amp;"C"&amp;COLUMN(),FALSE)</f>
        <v>4</v>
      </c>
      <c r="W404">
        <f ca="1">INDIRECT("Statistic!R"&amp;COUNTA(Statistic!$A:$A)-ROW()+1&amp;"C"&amp;COLUMN(),FALSE)</f>
        <v>1</v>
      </c>
    </row>
    <row r="405" spans="1:23" x14ac:dyDescent="0.25">
      <c r="A405" s="9">
        <f ca="1">INDIRECT("Statistic!R"&amp;COUNTA(Statistic!$A:$A)-ROW()+1&amp;"C"&amp;COLUMN(),FALSE)</f>
        <v>40816</v>
      </c>
      <c r="B405" s="10">
        <f ca="1">INDIRECT("Statistic!R"&amp;COUNTA(Statistic!$A:$A)-ROW()+1&amp;"C"&amp;COLUMN(),FALSE)</f>
        <v>9.2959427207637228E-3</v>
      </c>
      <c r="C405" s="10">
        <f ca="1">INDIRECT("Statistic!R"&amp;COUNTA(Statistic!$A:$A)-ROW()+1&amp;"C"&amp;COLUMN(),FALSE)</f>
        <v>1.8081600181838842E-2</v>
      </c>
      <c r="D405" s="10">
        <f ca="1">INDIRECT("Statistic!R"&amp;COUNTA(Statistic!$A:$A)-ROW()+1&amp;"C"&amp;COLUMN(),FALSE)</f>
        <v>2.461217183770883E-3</v>
      </c>
      <c r="E405" s="10">
        <f ca="1">INDIRECT("Statistic!R"&amp;COUNTA(Statistic!$A:$A)-ROW()+1&amp;"C"&amp;COLUMN(),FALSE)</f>
        <v>8.8240985615687297E-3</v>
      </c>
      <c r="F405" s="10">
        <f ca="1">INDIRECT("Statistic!R"&amp;COUNTA(Statistic!$A:$A)-ROW()+1&amp;"C"&amp;COLUMN(),FALSE)</f>
        <v>1.0274463007159904E-2</v>
      </c>
      <c r="G405" s="10">
        <f ca="1">INDIRECT("Statistic!R"&amp;COUNTA(Statistic!$A:$A)-ROW()+1&amp;"C"&amp;COLUMN(),FALSE)</f>
        <v>8.0840625828692655E-2</v>
      </c>
      <c r="H405" s="10">
        <f ca="1">INDIRECT("Statistic!R"&amp;COUNTA(Statistic!$A:$A)-ROW()+1&amp;"C"&amp;COLUMN(),FALSE)</f>
        <v>4.2220089239389857E-2</v>
      </c>
      <c r="I405" s="10">
        <f ca="1">INDIRECT("Statistic!R"&amp;COUNTA(Statistic!$A:$A)-ROW()+1&amp;"C"&amp;COLUMN(),FALSE)</f>
        <v>4.8937321655102083E-2</v>
      </c>
      <c r="J405" s="10">
        <f ca="1">INDIRECT("Statistic!R"&amp;COUNTA(Statistic!$A:$A)-ROW()+1&amp;"C"&amp;COLUMN(),FALSE)</f>
        <v>2.144924592494795E-2</v>
      </c>
      <c r="K405" s="10">
        <f ca="1">INDIRECT("Statistic!R"&amp;COUNTA(Statistic!$A:$A)-ROW()+1&amp;"C"&amp;COLUMN(),FALSE)</f>
        <v>1.4669072705046859E-3</v>
      </c>
      <c r="L405" s="10">
        <f ca="1">INDIRECT("Statistic!R"&amp;COUNTA(Statistic!$A:$A)-ROW()+1&amp;"C"&amp;COLUMN(),FALSE)</f>
        <v>1.0167724898760921E-2</v>
      </c>
      <c r="M405" s="10">
        <f ca="1">INDIRECT("Statistic!R"&amp;COUNTA(Statistic!$A:$A)-ROW()+1&amp;"C"&amp;COLUMN(),FALSE)</f>
        <v>0.12306071506808251</v>
      </c>
      <c r="N405" s="10">
        <f ca="1">INDIRECT("Statistic!R"&amp;COUNTA(Statistic!$A:$A)-ROW()+1&amp;"C"&amp;COLUMN(),FALSE)</f>
        <v>8.9275879252012899E-2</v>
      </c>
      <c r="O405" s="10">
        <f ca="1">INDIRECT("Statistic!R"&amp;COUNTA(Statistic!$A:$A)-ROW()+1&amp;"C"&amp;COLUMN(),FALSE)</f>
        <v>0</v>
      </c>
      <c r="P405" s="10">
        <f ca="1">INDIRECT("Statistic!R"&amp;COUNTA(Statistic!$A:$A)-ROW()+1&amp;"C"&amp;COLUMN(),FALSE)</f>
        <v>4.3133286560705891E-2</v>
      </c>
      <c r="Q405">
        <f ca="1">INDIRECT("Statistic!R"&amp;COUNTA(Statistic!$A:$A)-ROW()+1&amp;"C"&amp;COLUMN(),FALSE)</f>
        <v>26</v>
      </c>
      <c r="R405">
        <f ca="1">INDIRECT("Statistic!R"&amp;COUNTA(Statistic!$A:$A)-ROW()+1&amp;"C"&amp;COLUMN(),FALSE)</f>
        <v>5</v>
      </c>
      <c r="S405">
        <f ca="1">INDIRECT("Statistic!R"&amp;COUNTA(Statistic!$A:$A)-ROW()+1&amp;"C"&amp;COLUMN(),FALSE)</f>
        <v>45</v>
      </c>
      <c r="T405">
        <f ca="1">INDIRECT("Statistic!R"&amp;COUNTA(Statistic!$A:$A)-ROW()+1&amp;"C"&amp;COLUMN(),FALSE)</f>
        <v>28</v>
      </c>
      <c r="U405">
        <f ca="1">INDIRECT("Statistic!R"&amp;COUNTA(Statistic!$A:$A)-ROW()+1&amp;"C"&amp;COLUMN(),FALSE)</f>
        <v>23</v>
      </c>
      <c r="V405">
        <f ca="1">INDIRECT("Statistic!R"&amp;COUNTA(Statistic!$A:$A)-ROW()+1&amp;"C"&amp;COLUMN(),FALSE)</f>
        <v>2</v>
      </c>
      <c r="W405">
        <f ca="1">INDIRECT("Statistic!R"&amp;COUNTA(Statistic!$A:$A)-ROW()+1&amp;"C"&amp;COLUMN(),FALSE)</f>
        <v>6</v>
      </c>
    </row>
    <row r="406" spans="1:23" x14ac:dyDescent="0.25">
      <c r="A406" s="9">
        <f ca="1">INDIRECT("Statistic!R"&amp;COUNTA(Statistic!$A:$A)-ROW()+1&amp;"C"&amp;COLUMN(),FALSE)</f>
        <v>40820</v>
      </c>
      <c r="B406" s="10">
        <f ca="1">INDIRECT("Statistic!R"&amp;COUNTA(Statistic!$A:$A)-ROW()+1&amp;"C"&amp;COLUMN(),FALSE)</f>
        <v>6.3250517598343681E-3</v>
      </c>
      <c r="C406" s="10">
        <f ca="1">INDIRECT("Statistic!R"&amp;COUNTA(Statistic!$A:$A)-ROW()+1&amp;"C"&amp;COLUMN(),FALSE)</f>
        <v>1.6566998892580287E-2</v>
      </c>
      <c r="D406" s="10">
        <f ca="1">INDIRECT("Statistic!R"&amp;COUNTA(Statistic!$A:$A)-ROW()+1&amp;"C"&amp;COLUMN(),FALSE)</f>
        <v>1.7073170731707318E-2</v>
      </c>
      <c r="E406" s="10">
        <f ca="1">INDIRECT("Statistic!R"&amp;COUNTA(Statistic!$A:$A)-ROW()+1&amp;"C"&amp;COLUMN(),FALSE)</f>
        <v>6.3221884498480246E-3</v>
      </c>
      <c r="F406" s="10">
        <f ca="1">INDIRECT("Statistic!R"&amp;COUNTA(Statistic!$A:$A)-ROW()+1&amp;"C"&amp;COLUMN(),FALSE)</f>
        <v>1.5105204872646731E-2</v>
      </c>
      <c r="G406" s="10">
        <f ca="1">INDIRECT("Statistic!R"&amp;COUNTA(Statistic!$A:$A)-ROW()+1&amp;"C"&amp;COLUMN(),FALSE)</f>
        <v>9.3877551020408151E-2</v>
      </c>
      <c r="H406" s="10">
        <f ca="1">INDIRECT("Statistic!R"&amp;COUNTA(Statistic!$A:$A)-ROW()+1&amp;"C"&amp;COLUMN(),FALSE)</f>
        <v>6.8027210884353748E-3</v>
      </c>
      <c r="I406" s="10">
        <f ca="1">INDIRECT("Statistic!R"&amp;COUNTA(Statistic!$A:$A)-ROW()+1&amp;"C"&amp;COLUMN(),FALSE)</f>
        <v>6.1392614706616729E-2</v>
      </c>
      <c r="J406" s="10">
        <f ca="1">INDIRECT("Statistic!R"&amp;COUNTA(Statistic!$A:$A)-ROW()+1&amp;"C"&amp;COLUMN(),FALSE)</f>
        <v>2.1884498480243163E-2</v>
      </c>
      <c r="K406" s="10">
        <f ca="1">INDIRECT("Statistic!R"&amp;COUNTA(Statistic!$A:$A)-ROW()+1&amp;"C"&amp;COLUMN(),FALSE)</f>
        <v>1.4617940199335548E-3</v>
      </c>
      <c r="L406" s="10">
        <f ca="1">INDIRECT("Statistic!R"&amp;COUNTA(Statistic!$A:$A)-ROW()+1&amp;"C"&amp;COLUMN(),FALSE)</f>
        <v>1.0269225703932286E-2</v>
      </c>
      <c r="M406" s="10">
        <f ca="1">INDIRECT("Statistic!R"&amp;COUNTA(Statistic!$A:$A)-ROW()+1&amp;"C"&amp;COLUMN(),FALSE)</f>
        <v>0.10068027210884353</v>
      </c>
      <c r="N406" s="10">
        <f ca="1">INDIRECT("Statistic!R"&amp;COUNTA(Statistic!$A:$A)-ROW()+1&amp;"C"&amp;COLUMN(),FALSE)</f>
        <v>9.3877551020408151E-2</v>
      </c>
      <c r="O406" s="10">
        <f ca="1">INDIRECT("Statistic!R"&amp;COUNTA(Statistic!$A:$A)-ROW()+1&amp;"C"&amp;COLUMN(),FALSE)</f>
        <v>0</v>
      </c>
      <c r="P406" s="10">
        <f ca="1">INDIRECT("Statistic!R"&amp;COUNTA(Statistic!$A:$A)-ROW()+1&amp;"C"&amp;COLUMN(),FALSE)</f>
        <v>4.4572068793578896E-2</v>
      </c>
      <c r="Q406">
        <f ca="1">INDIRECT("Statistic!R"&amp;COUNTA(Statistic!$A:$A)-ROW()+1&amp;"C"&amp;COLUMN(),FALSE)</f>
        <v>34</v>
      </c>
      <c r="R406">
        <f ca="1">INDIRECT("Statistic!R"&amp;COUNTA(Statistic!$A:$A)-ROW()+1&amp;"C"&amp;COLUMN(),FALSE)</f>
        <v>9</v>
      </c>
      <c r="S406">
        <f ca="1">INDIRECT("Statistic!R"&amp;COUNTA(Statistic!$A:$A)-ROW()+1&amp;"C"&amp;COLUMN(),FALSE)</f>
        <v>8</v>
      </c>
      <c r="T406">
        <f ca="1">INDIRECT("Statistic!R"&amp;COUNTA(Statistic!$A:$A)-ROW()+1&amp;"C"&amp;COLUMN(),FALSE)</f>
        <v>35</v>
      </c>
      <c r="U406">
        <f ca="1">INDIRECT("Statistic!R"&amp;COUNTA(Statistic!$A:$A)-ROW()+1&amp;"C"&amp;COLUMN(),FALSE)</f>
        <v>15</v>
      </c>
      <c r="V406">
        <f ca="1">INDIRECT("Statistic!R"&amp;COUNTA(Statistic!$A:$A)-ROW()+1&amp;"C"&amp;COLUMN(),FALSE)</f>
        <v>1</v>
      </c>
      <c r="W406">
        <f ca="1">INDIRECT("Statistic!R"&amp;COUNTA(Statistic!$A:$A)-ROW()+1&amp;"C"&amp;COLUMN(),FALSE)</f>
        <v>10</v>
      </c>
    </row>
    <row r="407" spans="1:23" x14ac:dyDescent="0.25">
      <c r="A407" s="9">
        <f ca="1">INDIRECT("Statistic!R"&amp;COUNTA(Statistic!$A:$A)-ROW()+1&amp;"C"&amp;COLUMN(),FALSE)</f>
        <v>40823</v>
      </c>
      <c r="B407" s="10">
        <f ca="1">INDIRECT("Statistic!R"&amp;COUNTA(Statistic!$A:$A)-ROW()+1&amp;"C"&amp;COLUMN(),FALSE)</f>
        <v>5.3749575839837117E-3</v>
      </c>
      <c r="C407" s="10">
        <f ca="1">INDIRECT("Statistic!R"&amp;COUNTA(Statistic!$A:$A)-ROW()+1&amp;"C"&amp;COLUMN(),FALSE)</f>
        <v>1.3626093505590638E-2</v>
      </c>
      <c r="D407" s="10">
        <f ca="1">INDIRECT("Statistic!R"&amp;COUNTA(Statistic!$A:$A)-ROW()+1&amp;"C"&amp;COLUMN(),FALSE)</f>
        <v>5.8635900916185948E-3</v>
      </c>
      <c r="E407" s="10">
        <f ca="1">INDIRECT("Statistic!R"&amp;COUNTA(Statistic!$A:$A)-ROW()+1&amp;"C"&amp;COLUMN(),FALSE)</f>
        <v>2.9097387173396675E-3</v>
      </c>
      <c r="F407" s="10">
        <f ca="1">INDIRECT("Statistic!R"&amp;COUNTA(Statistic!$A:$A)-ROW()+1&amp;"C"&amp;COLUMN(),FALSE)</f>
        <v>9.7274064019907246E-3</v>
      </c>
      <c r="G407" s="10">
        <f ca="1">INDIRECT("Statistic!R"&amp;COUNTA(Statistic!$A:$A)-ROW()+1&amp;"C"&amp;COLUMN(),FALSE)</f>
        <v>5.7588831256968342E-2</v>
      </c>
      <c r="H407" s="10">
        <f ca="1">INDIRECT("Statistic!R"&amp;COUNTA(Statistic!$A:$A)-ROW()+1&amp;"C"&amp;COLUMN(),FALSE)</f>
        <v>2.7612826603325414E-2</v>
      </c>
      <c r="I407" s="10">
        <f ca="1">INDIRECT("Statistic!R"&amp;COUNTA(Statistic!$A:$A)-ROW()+1&amp;"C"&amp;COLUMN(),FALSE)</f>
        <v>3.7501786300523338E-2</v>
      </c>
      <c r="J407" s="10">
        <f ca="1">INDIRECT("Statistic!R"&amp;COUNTA(Statistic!$A:$A)-ROW()+1&amp;"C"&amp;COLUMN(),FALSE)</f>
        <v>2.2317683327437207E-2</v>
      </c>
      <c r="K407" s="10">
        <f ca="1">INDIRECT("Statistic!R"&amp;COUNTA(Statistic!$A:$A)-ROW()+1&amp;"C"&amp;COLUMN(),FALSE)</f>
        <v>1.4591109602986087E-3</v>
      </c>
      <c r="L407" s="10">
        <f ca="1">INDIRECT("Statistic!R"&amp;COUNTA(Statistic!$A:$A)-ROW()+1&amp;"C"&amp;COLUMN(),FALSE)</f>
        <v>1.0138713321784509E-2</v>
      </c>
      <c r="M407" s="10">
        <f ca="1">INDIRECT("Statistic!R"&amp;COUNTA(Statistic!$A:$A)-ROW()+1&amp;"C"&amp;COLUMN(),FALSE)</f>
        <v>8.5201657860293753E-2</v>
      </c>
      <c r="N407" s="10">
        <f ca="1">INDIRECT("Statistic!R"&amp;COUNTA(Statistic!$A:$A)-ROW()+1&amp;"C"&amp;COLUMN(),FALSE)</f>
        <v>8.6606979718618679E-2</v>
      </c>
      <c r="O407" s="10">
        <f ca="1">INDIRECT("Statistic!R"&amp;COUNTA(Statistic!$A:$A)-ROW()+1&amp;"C"&amp;COLUMN(),FALSE)</f>
        <v>0</v>
      </c>
      <c r="P407" s="10">
        <f ca="1">INDIRECT("Statistic!R"&amp;COUNTA(Statistic!$A:$A)-ROW()+1&amp;"C"&amp;COLUMN(),FALSE)</f>
        <v>4.6883835112157109E-2</v>
      </c>
      <c r="Q407">
        <f ca="1">INDIRECT("Statistic!R"&amp;COUNTA(Statistic!$A:$A)-ROW()+1&amp;"C"&amp;COLUMN(),FALSE)</f>
        <v>35</v>
      </c>
      <c r="R407">
        <f ca="1">INDIRECT("Statistic!R"&amp;COUNTA(Statistic!$A:$A)-ROW()+1&amp;"C"&amp;COLUMN(),FALSE)</f>
        <v>16</v>
      </c>
      <c r="S407">
        <f ca="1">INDIRECT("Statistic!R"&amp;COUNTA(Statistic!$A:$A)-ROW()+1&amp;"C"&amp;COLUMN(),FALSE)</f>
        <v>33</v>
      </c>
      <c r="T407">
        <f ca="1">INDIRECT("Statistic!R"&amp;COUNTA(Statistic!$A:$A)-ROW()+1&amp;"C"&amp;COLUMN(),FALSE)</f>
        <v>47</v>
      </c>
      <c r="U407">
        <f ca="1">INDIRECT("Statistic!R"&amp;COUNTA(Statistic!$A:$A)-ROW()+1&amp;"C"&amp;COLUMN(),FALSE)</f>
        <v>27</v>
      </c>
      <c r="V407">
        <f ca="1">INDIRECT("Statistic!R"&amp;COUNTA(Statistic!$A:$A)-ROW()+1&amp;"C"&amp;COLUMN(),FALSE)</f>
        <v>6</v>
      </c>
      <c r="W407">
        <f ca="1">INDIRECT("Statistic!R"&amp;COUNTA(Statistic!$A:$A)-ROW()+1&amp;"C"&amp;COLUMN(),FALSE)</f>
        <v>9</v>
      </c>
    </row>
    <row r="408" spans="1:23" x14ac:dyDescent="0.25">
      <c r="A408" s="9">
        <f ca="1">INDIRECT("Statistic!R"&amp;COUNTA(Statistic!$A:$A)-ROW()+1&amp;"C"&amp;COLUMN(),FALSE)</f>
        <v>40827</v>
      </c>
      <c r="B408" s="10">
        <f ca="1">INDIRECT("Statistic!R"&amp;COUNTA(Statistic!$A:$A)-ROW()+1&amp;"C"&amp;COLUMN(),FALSE)</f>
        <v>1.8438275784247348E-2</v>
      </c>
      <c r="C408" s="10">
        <f ca="1">INDIRECT("Statistic!R"&amp;COUNTA(Statistic!$A:$A)-ROW()+1&amp;"C"&amp;COLUMN(),FALSE)</f>
        <v>1.9344230583228553E-2</v>
      </c>
      <c r="D408" s="10">
        <f ca="1">INDIRECT("Statistic!R"&amp;COUNTA(Statistic!$A:$A)-ROW()+1&amp;"C"&amp;COLUMN(),FALSE)</f>
        <v>1.7893413289486407E-2</v>
      </c>
      <c r="E408" s="10">
        <f ca="1">INDIRECT("Statistic!R"&amp;COUNTA(Statistic!$A:$A)-ROW()+1&amp;"C"&amp;COLUMN(),FALSE)</f>
        <v>3.3929340801378718E-3</v>
      </c>
      <c r="F408" s="10">
        <f ca="1">INDIRECT("Statistic!R"&amp;COUNTA(Statistic!$A:$A)-ROW()+1&amp;"C"&amp;COLUMN(),FALSE)</f>
        <v>4.3946574752261949E-3</v>
      </c>
      <c r="G408" s="10">
        <f ca="1">INDIRECT("Statistic!R"&amp;COUNTA(Statistic!$A:$A)-ROW()+1&amp;"C"&amp;COLUMN(),FALSE)</f>
        <v>8.7498622285903216E-2</v>
      </c>
      <c r="H408" s="10">
        <f ca="1">INDIRECT("Statistic!R"&amp;COUNTA(Statistic!$A:$A)-ROW()+1&amp;"C"&amp;COLUMN(),FALSE)</f>
        <v>8.124576844955992E-3</v>
      </c>
      <c r="I408" s="10">
        <f ca="1">INDIRECT("Statistic!R"&amp;COUNTA(Statistic!$A:$A)-ROW()+1&amp;"C"&amp;COLUMN(),FALSE)</f>
        <v>6.3463511212326379E-2</v>
      </c>
      <c r="J408" s="10">
        <f ca="1">INDIRECT("Statistic!R"&amp;COUNTA(Statistic!$A:$A)-ROW()+1&amp;"C"&amp;COLUMN(),FALSE)</f>
        <v>2.3127962085308058E-2</v>
      </c>
      <c r="K408" s="10">
        <f ca="1">INDIRECT("Statistic!R"&amp;COUNTA(Statistic!$A:$A)-ROW()+1&amp;"C"&amp;COLUMN(),FALSE)</f>
        <v>1.9483938915218536E-3</v>
      </c>
      <c r="L408" s="10">
        <f ca="1">INDIRECT("Statistic!R"&amp;COUNTA(Statistic!$A:$A)-ROW()+1&amp;"C"&amp;COLUMN(),FALSE)</f>
        <v>1.0540759358787071E-2</v>
      </c>
      <c r="M408" s="10">
        <f ca="1">INDIRECT("Statistic!R"&amp;COUNTA(Statistic!$A:$A)-ROW()+1&amp;"C"&amp;COLUMN(),FALSE)</f>
        <v>9.5623199130859204E-2</v>
      </c>
      <c r="N408" s="10">
        <f ca="1">INDIRECT("Statistic!R"&amp;COUNTA(Statistic!$A:$A)-ROW()+1&amp;"C"&amp;COLUMN(),FALSE)</f>
        <v>8.8600648540783228E-2</v>
      </c>
      <c r="O408" s="10">
        <f ca="1">INDIRECT("Statistic!R"&amp;COUNTA(Statistic!$A:$A)-ROW()+1&amp;"C"&amp;COLUMN(),FALSE)</f>
        <v>0</v>
      </c>
      <c r="P408" s="10">
        <f ca="1">INDIRECT("Statistic!R"&amp;COUNTA(Statistic!$A:$A)-ROW()+1&amp;"C"&amp;COLUMN(),FALSE)</f>
        <v>4.9663910782033638E-2</v>
      </c>
      <c r="Q408">
        <f ca="1">INDIRECT("Statistic!R"&amp;COUNTA(Statistic!$A:$A)-ROW()+1&amp;"C"&amp;COLUMN(),FALSE)</f>
        <v>7</v>
      </c>
      <c r="R408">
        <f ca="1">INDIRECT("Statistic!R"&amp;COUNTA(Statistic!$A:$A)-ROW()+1&amp;"C"&amp;COLUMN(),FALSE)</f>
        <v>4</v>
      </c>
      <c r="S408">
        <f ca="1">INDIRECT("Statistic!R"&amp;COUNTA(Statistic!$A:$A)-ROW()+1&amp;"C"&amp;COLUMN(),FALSE)</f>
        <v>9</v>
      </c>
      <c r="T408">
        <f ca="1">INDIRECT("Statistic!R"&amp;COUNTA(Statistic!$A:$A)-ROW()+1&amp;"C"&amp;COLUMN(),FALSE)</f>
        <v>45</v>
      </c>
      <c r="U408">
        <f ca="1">INDIRECT("Statistic!R"&amp;COUNTA(Statistic!$A:$A)-ROW()+1&amp;"C"&amp;COLUMN(),FALSE)</f>
        <v>41</v>
      </c>
      <c r="V408">
        <f ca="1">INDIRECT("Statistic!R"&amp;COUNTA(Statistic!$A:$A)-ROW()+1&amp;"C"&amp;COLUMN(),FALSE)</f>
        <v>3</v>
      </c>
      <c r="W408">
        <f ca="1">INDIRECT("Statistic!R"&amp;COUNTA(Statistic!$A:$A)-ROW()+1&amp;"C"&amp;COLUMN(),FALSE)</f>
        <v>10</v>
      </c>
    </row>
    <row r="409" spans="1:23" x14ac:dyDescent="0.25">
      <c r="A409" s="9">
        <f ca="1">INDIRECT("Statistic!R"&amp;COUNTA(Statistic!$A:$A)-ROW()+1&amp;"C"&amp;COLUMN(),FALSE)</f>
        <v>40830</v>
      </c>
      <c r="B409" s="10">
        <f ca="1">INDIRECT("Statistic!R"&amp;COUNTA(Statistic!$A:$A)-ROW()+1&amp;"C"&amp;COLUMN(),FALSE)</f>
        <v>2.8936170212765957E-3</v>
      </c>
      <c r="C409" s="10">
        <f ca="1">INDIRECT("Statistic!R"&amp;COUNTA(Statistic!$A:$A)-ROW()+1&amp;"C"&amp;COLUMN(),FALSE)</f>
        <v>6.2929190588765062E-3</v>
      </c>
      <c r="D409" s="10">
        <f ca="1">INDIRECT("Statistic!R"&amp;COUNTA(Statistic!$A:$A)-ROW()+1&amp;"C"&amp;COLUMN(),FALSE)</f>
        <v>2.0803782505910164E-2</v>
      </c>
      <c r="E409" s="10">
        <f ca="1">INDIRECT("Statistic!R"&amp;COUNTA(Statistic!$A:$A)-ROW()+1&amp;"C"&amp;COLUMN(),FALSE)</f>
        <v>7.3071136900924125E-3</v>
      </c>
      <c r="F409" s="10">
        <f ca="1">INDIRECT("Statistic!R"&amp;COUNTA(Statistic!$A:$A)-ROW()+1&amp;"C"&amp;COLUMN(),FALSE)</f>
        <v>1.116088092571855E-2</v>
      </c>
      <c r="G409" s="10">
        <f ca="1">INDIRECT("Statistic!R"&amp;COUNTA(Statistic!$A:$A)-ROW()+1&amp;"C"&amp;COLUMN(),FALSE)</f>
        <v>8.9530229618706547E-2</v>
      </c>
      <c r="H409" s="10">
        <f ca="1">INDIRECT("Statistic!R"&amp;COUNTA(Statistic!$A:$A)-ROW()+1&amp;"C"&amp;COLUMN(),FALSE)</f>
        <v>4.8952885832318459E-2</v>
      </c>
      <c r="I409" s="10">
        <f ca="1">INDIRECT("Statistic!R"&amp;COUNTA(Statistic!$A:$A)-ROW()+1&amp;"C"&amp;COLUMN(),FALSE)</f>
        <v>4.8458313201874229E-2</v>
      </c>
      <c r="J409" s="10">
        <f ca="1">INDIRECT("Statistic!R"&amp;COUNTA(Statistic!$A:$A)-ROW()+1&amp;"C"&amp;COLUMN(),FALSE)</f>
        <v>2.3553979511426321E-2</v>
      </c>
      <c r="K409" s="10">
        <f ca="1">INDIRECT("Statistic!R"&amp;COUNTA(Statistic!$A:$A)-ROW()+1&amp;"C"&amp;COLUMN(),FALSE)</f>
        <v>1.9332807985290256E-3</v>
      </c>
      <c r="L409" s="10">
        <f ca="1">INDIRECT("Statistic!R"&amp;COUNTA(Statistic!$A:$A)-ROW()+1&amp;"C"&amp;COLUMN(),FALSE)</f>
        <v>1.024704076408443E-2</v>
      </c>
      <c r="M409" s="10">
        <f ca="1">INDIRECT("Statistic!R"&amp;COUNTA(Statistic!$A:$A)-ROW()+1&amp;"C"&amp;COLUMN(),FALSE)</f>
        <v>0.13848311545102501</v>
      </c>
      <c r="N409" s="10">
        <f ca="1">INDIRECT("Statistic!R"&amp;COUNTA(Statistic!$A:$A)-ROW()+1&amp;"C"&amp;COLUMN(),FALSE)</f>
        <v>9.6752519596864497E-2</v>
      </c>
      <c r="O409" s="10">
        <f ca="1">INDIRECT("Statistic!R"&amp;COUNTA(Statistic!$A:$A)-ROW()+1&amp;"C"&amp;COLUMN(),FALSE)</f>
        <v>0</v>
      </c>
      <c r="P409" s="10">
        <f ca="1">INDIRECT("Statistic!R"&amp;COUNTA(Statistic!$A:$A)-ROW()+1&amp;"C"&amp;COLUMN(),FALSE)</f>
        <v>4.9752160350852975E-2</v>
      </c>
      <c r="Q409">
        <f ca="1">INDIRECT("Statistic!R"&amp;COUNTA(Statistic!$A:$A)-ROW()+1&amp;"C"&amp;COLUMN(),FALSE)</f>
        <v>48</v>
      </c>
      <c r="R409">
        <f ca="1">INDIRECT("Statistic!R"&amp;COUNTA(Statistic!$A:$A)-ROW()+1&amp;"C"&amp;COLUMN(),FALSE)</f>
        <v>35</v>
      </c>
      <c r="S409">
        <f ca="1">INDIRECT("Statistic!R"&amp;COUNTA(Statistic!$A:$A)-ROW()+1&amp;"C"&amp;COLUMN(),FALSE)</f>
        <v>3</v>
      </c>
      <c r="T409">
        <f ca="1">INDIRECT("Statistic!R"&amp;COUNTA(Statistic!$A:$A)-ROW()+1&amp;"C"&amp;COLUMN(),FALSE)</f>
        <v>27</v>
      </c>
      <c r="U409">
        <f ca="1">INDIRECT("Statistic!R"&amp;COUNTA(Statistic!$A:$A)-ROW()+1&amp;"C"&amp;COLUMN(),FALSE)</f>
        <v>23</v>
      </c>
      <c r="V409">
        <f ca="1">INDIRECT("Statistic!R"&amp;COUNTA(Statistic!$A:$A)-ROW()+1&amp;"C"&amp;COLUMN(),FALSE)</f>
        <v>2</v>
      </c>
      <c r="W409">
        <f ca="1">INDIRECT("Statistic!R"&amp;COUNTA(Statistic!$A:$A)-ROW()+1&amp;"C"&amp;COLUMN(),FALSE)</f>
        <v>7</v>
      </c>
    </row>
    <row r="410" spans="1:23" x14ac:dyDescent="0.25">
      <c r="A410" s="9">
        <f ca="1">INDIRECT("Statistic!R"&amp;COUNTA(Statistic!$A:$A)-ROW()+1&amp;"C"&amp;COLUMN(),FALSE)</f>
        <v>40834</v>
      </c>
      <c r="B410" s="10">
        <f ca="1">INDIRECT("Statistic!R"&amp;COUNTA(Statistic!$A:$A)-ROW()+1&amp;"C"&amp;COLUMN(),FALSE)</f>
        <v>5.8176100628930813E-3</v>
      </c>
      <c r="C410" s="10">
        <f ca="1">INDIRECT("Statistic!R"&amp;COUNTA(Statistic!$A:$A)-ROW()+1&amp;"C"&amp;COLUMN(),FALSE)</f>
        <v>1.44800351031154E-3</v>
      </c>
      <c r="D410" s="10">
        <f ca="1">INDIRECT("Statistic!R"&amp;COUNTA(Statistic!$A:$A)-ROW()+1&amp;"C"&amp;COLUMN(),FALSE)</f>
        <v>1.8779481132075469E-2</v>
      </c>
      <c r="E410" s="10">
        <f ca="1">INDIRECT("Statistic!R"&amp;COUNTA(Statistic!$A:$A)-ROW()+1&amp;"C"&amp;COLUMN(),FALSE)</f>
        <v>1.2635791881074899E-2</v>
      </c>
      <c r="F410" s="10">
        <f ca="1">INDIRECT("Statistic!R"&amp;COUNTA(Statistic!$A:$A)-ROW()+1&amp;"C"&amp;COLUMN(),FALSE)</f>
        <v>3.3990011098779132E-3</v>
      </c>
      <c r="G410" s="10">
        <f ca="1">INDIRECT("Statistic!R"&amp;COUNTA(Statistic!$A:$A)-ROW()+1&amp;"C"&amp;COLUMN(),FALSE)</f>
        <v>7.6392084675563743E-2</v>
      </c>
      <c r="H410" s="10">
        <f ca="1">INDIRECT("Statistic!R"&amp;COUNTA(Statistic!$A:$A)-ROW()+1&amp;"C"&amp;COLUMN(),FALSE)</f>
        <v>5.3066037735849053E-3</v>
      </c>
      <c r="I410" s="10">
        <f ca="1">INDIRECT("Statistic!R"&amp;COUNTA(Statistic!$A:$A)-ROW()+1&amp;"C"&amp;COLUMN(),FALSE)</f>
        <v>4.2079887696232901E-2</v>
      </c>
      <c r="J410" s="10">
        <f ca="1">INDIRECT("Statistic!R"&amp;COUNTA(Statistic!$A:$A)-ROW()+1&amp;"C"&amp;COLUMN(),FALSE)</f>
        <v>2.4457547169811321E-2</v>
      </c>
      <c r="K410" s="10">
        <f ca="1">INDIRECT("Statistic!R"&amp;COUNTA(Statistic!$A:$A)-ROW()+1&amp;"C"&amp;COLUMN(),FALSE)</f>
        <v>4.8557158712541617E-4</v>
      </c>
      <c r="L410" s="10">
        <f ca="1">INDIRECT("Statistic!R"&amp;COUNTA(Statistic!$A:$A)-ROW()+1&amp;"C"&amp;COLUMN(),FALSE)</f>
        <v>1.0250456193093747E-2</v>
      </c>
      <c r="M410" s="10">
        <f ca="1">INDIRECT("Statistic!R"&amp;COUNTA(Statistic!$A:$A)-ROW()+1&amp;"C"&amp;COLUMN(),FALSE)</f>
        <v>8.1698688449148654E-2</v>
      </c>
      <c r="N410" s="10">
        <f ca="1">INDIRECT("Statistic!R"&amp;COUNTA(Statistic!$A:$A)-ROW()+1&amp;"C"&amp;COLUMN(),FALSE)</f>
        <v>9.7715988083416097E-2</v>
      </c>
      <c r="O410" s="10">
        <f ca="1">INDIRECT("Statistic!R"&amp;COUNTA(Statistic!$A:$A)-ROW()+1&amp;"C"&amp;COLUMN(),FALSE)</f>
        <v>0</v>
      </c>
      <c r="P410" s="10">
        <f ca="1">INDIRECT("Statistic!R"&amp;COUNTA(Statistic!$A:$A)-ROW()+1&amp;"C"&amp;COLUMN(),FALSE)</f>
        <v>4.850692436980833E-2</v>
      </c>
      <c r="Q410">
        <f ca="1">INDIRECT("Statistic!R"&amp;COUNTA(Statistic!$A:$A)-ROW()+1&amp;"C"&amp;COLUMN(),FALSE)</f>
        <v>38</v>
      </c>
      <c r="R410">
        <f ca="1">INDIRECT("Statistic!R"&amp;COUNTA(Statistic!$A:$A)-ROW()+1&amp;"C"&amp;COLUMN(),FALSE)</f>
        <v>47</v>
      </c>
      <c r="S410">
        <f ca="1">INDIRECT("Statistic!R"&amp;COUNTA(Statistic!$A:$A)-ROW()+1&amp;"C"&amp;COLUMN(),FALSE)</f>
        <v>4</v>
      </c>
      <c r="T410">
        <f ca="1">INDIRECT("Statistic!R"&amp;COUNTA(Statistic!$A:$A)-ROW()+1&amp;"C"&amp;COLUMN(),FALSE)</f>
        <v>19</v>
      </c>
      <c r="U410">
        <f ca="1">INDIRECT("Statistic!R"&amp;COUNTA(Statistic!$A:$A)-ROW()+1&amp;"C"&amp;COLUMN(),FALSE)</f>
        <v>45</v>
      </c>
      <c r="V410">
        <f ca="1">INDIRECT("Statistic!R"&amp;COUNTA(Statistic!$A:$A)-ROW()+1&amp;"C"&amp;COLUMN(),FALSE)</f>
        <v>4</v>
      </c>
      <c r="W410">
        <f ca="1">INDIRECT("Statistic!R"&amp;COUNTA(Statistic!$A:$A)-ROW()+1&amp;"C"&amp;COLUMN(),FALSE)</f>
        <v>11</v>
      </c>
    </row>
    <row r="411" spans="1:23" x14ac:dyDescent="0.25">
      <c r="A411" s="9">
        <f ca="1">INDIRECT("Statistic!R"&amp;COUNTA(Statistic!$A:$A)-ROW()+1&amp;"C"&amp;COLUMN(),FALSE)</f>
        <v>40837</v>
      </c>
      <c r="B411" s="10">
        <f ca="1">INDIRECT("Statistic!R"&amp;COUNTA(Statistic!$A:$A)-ROW()+1&amp;"C"&amp;COLUMN(),FALSE)</f>
        <v>1.1607843137254902E-2</v>
      </c>
      <c r="C411" s="10">
        <f ca="1">INDIRECT("Statistic!R"&amp;COUNTA(Statistic!$A:$A)-ROW()+1&amp;"C"&amp;COLUMN(),FALSE)</f>
        <v>1.6793540945790081E-2</v>
      </c>
      <c r="D411" s="10">
        <f ca="1">INDIRECT("Statistic!R"&amp;COUNTA(Statistic!$A:$A)-ROW()+1&amp;"C"&amp;COLUMN(),FALSE)</f>
        <v>8.712605042016805E-3</v>
      </c>
      <c r="E411" s="10">
        <f ca="1">INDIRECT("Statistic!R"&amp;COUNTA(Statistic!$A:$A)-ROW()+1&amp;"C"&amp;COLUMN(),FALSE)</f>
        <v>9.6038415366146452E-4</v>
      </c>
      <c r="F411" s="10">
        <f ca="1">INDIRECT("Statistic!R"&amp;COUNTA(Statistic!$A:$A)-ROW()+1&amp;"C"&amp;COLUMN(),FALSE)</f>
        <v>2.4221453287197234E-3</v>
      </c>
      <c r="G411" s="10">
        <f ca="1">INDIRECT("Statistic!R"&amp;COUNTA(Statistic!$A:$A)-ROW()+1&amp;"C"&amp;COLUMN(),FALSE)</f>
        <v>4.9905882352941175E-2</v>
      </c>
      <c r="H411" s="10">
        <f ca="1">INDIRECT("Statistic!R"&amp;COUNTA(Statistic!$A:$A)-ROW()+1&amp;"C"&amp;COLUMN(),FALSE)</f>
        <v>7.2536369386464267E-2</v>
      </c>
      <c r="I411" s="10">
        <f ca="1">INDIRECT("Statistic!R"&amp;COUNTA(Statistic!$A:$A)-ROW()+1&amp;"C"&amp;COLUMN(),FALSE)</f>
        <v>4.049651860744298E-2</v>
      </c>
      <c r="J411" s="10">
        <f ca="1">INDIRECT("Statistic!R"&amp;COUNTA(Statistic!$A:$A)-ROW()+1&amp;"C"&amp;COLUMN(),FALSE)</f>
        <v>2.4399999999999998E-2</v>
      </c>
      <c r="K411" s="10">
        <f ca="1">INDIRECT("Statistic!R"&amp;COUNTA(Statistic!$A:$A)-ROW()+1&amp;"C"&amp;COLUMN(),FALSE)</f>
        <v>9.6038415366146452E-4</v>
      </c>
      <c r="L411" s="10">
        <f ca="1">INDIRECT("Statistic!R"&amp;COUNTA(Statistic!$A:$A)-ROW()+1&amp;"C"&amp;COLUMN(),FALSE)</f>
        <v>1.0495796258898196E-2</v>
      </c>
      <c r="M411" s="10">
        <f ca="1">INDIRECT("Statistic!R"&amp;COUNTA(Statistic!$A:$A)-ROW()+1&amp;"C"&amp;COLUMN(),FALSE)</f>
        <v>0.12244225173940544</v>
      </c>
      <c r="N411" s="10">
        <f ca="1">INDIRECT("Statistic!R"&amp;COUNTA(Statistic!$A:$A)-ROW()+1&amp;"C"&amp;COLUMN(),FALSE)</f>
        <v>9.9863777089783279E-2</v>
      </c>
      <c r="O411" s="10">
        <f ca="1">INDIRECT("Statistic!R"&amp;COUNTA(Statistic!$A:$A)-ROW()+1&amp;"C"&amp;COLUMN(),FALSE)</f>
        <v>0</v>
      </c>
      <c r="P411" s="10">
        <f ca="1">INDIRECT("Statistic!R"&amp;COUNTA(Statistic!$A:$A)-ROW()+1&amp;"C"&amp;COLUMN(),FALSE)</f>
        <v>5.1034031350707006E-2</v>
      </c>
      <c r="Q411">
        <f ca="1">INDIRECT("Statistic!R"&amp;COUNTA(Statistic!$A:$A)-ROW()+1&amp;"C"&amp;COLUMN(),FALSE)</f>
        <v>21</v>
      </c>
      <c r="R411">
        <f ca="1">INDIRECT("Statistic!R"&amp;COUNTA(Statistic!$A:$A)-ROW()+1&amp;"C"&amp;COLUMN(),FALSE)</f>
        <v>8</v>
      </c>
      <c r="S411">
        <f ca="1">INDIRECT("Statistic!R"&amp;COUNTA(Statistic!$A:$A)-ROW()+1&amp;"C"&amp;COLUMN(),FALSE)</f>
        <v>29</v>
      </c>
      <c r="T411">
        <f ca="1">INDIRECT("Statistic!R"&amp;COUNTA(Statistic!$A:$A)-ROW()+1&amp;"C"&amp;COLUMN(),FALSE)</f>
        <v>50</v>
      </c>
      <c r="U411">
        <f ca="1">INDIRECT("Statistic!R"&amp;COUNTA(Statistic!$A:$A)-ROW()+1&amp;"C"&amp;COLUMN(),FALSE)</f>
        <v>45</v>
      </c>
      <c r="V411">
        <f ca="1">INDIRECT("Statistic!R"&amp;COUNTA(Statistic!$A:$A)-ROW()+1&amp;"C"&amp;COLUMN(),FALSE)</f>
        <v>7</v>
      </c>
      <c r="W411">
        <f ca="1">INDIRECT("Statistic!R"&amp;COUNTA(Statistic!$A:$A)-ROW()+1&amp;"C"&amp;COLUMN(),FALSE)</f>
        <v>5</v>
      </c>
    </row>
    <row r="412" spans="1:23" x14ac:dyDescent="0.25">
      <c r="A412" s="9">
        <f ca="1">INDIRECT("Statistic!R"&amp;COUNTA(Statistic!$A:$A)-ROW()+1&amp;"C"&amp;COLUMN(),FALSE)</f>
        <v>40841</v>
      </c>
      <c r="B412" s="10">
        <f ca="1">INDIRECT("Statistic!R"&amp;COUNTA(Statistic!$A:$A)-ROW()+1&amp;"C"&amp;COLUMN(),FALSE)</f>
        <v>7.6590260517352482E-3</v>
      </c>
      <c r="C412" s="10">
        <f ca="1">INDIRECT("Statistic!R"&amp;COUNTA(Statistic!$A:$A)-ROW()+1&amp;"C"&amp;COLUMN(),FALSE)</f>
        <v>1.5900667160859895E-2</v>
      </c>
      <c r="D412" s="10">
        <f ca="1">INDIRECT("Statistic!R"&amp;COUNTA(Statistic!$A:$A)-ROW()+1&amp;"C"&amp;COLUMN(),FALSE)</f>
        <v>7.7464788732394367E-3</v>
      </c>
      <c r="E412" s="10">
        <f ca="1">INDIRECT("Statistic!R"&amp;COUNTA(Statistic!$A:$A)-ROW()+1&amp;"C"&amp;COLUMN(),FALSE)</f>
        <v>8.223075828709632E-3</v>
      </c>
      <c r="F412" s="10">
        <f ca="1">INDIRECT("Statistic!R"&amp;COUNTA(Statistic!$A:$A)-ROW()+1&amp;"C"&amp;COLUMN(),FALSE)</f>
        <v>8.7067861715749029E-3</v>
      </c>
      <c r="G412" s="10">
        <f ca="1">INDIRECT("Statistic!R"&amp;COUNTA(Statistic!$A:$A)-ROW()+1&amp;"C"&amp;COLUMN(),FALSE)</f>
        <v>8.9156735283495853E-2</v>
      </c>
      <c r="H412" s="10">
        <f ca="1">INDIRECT("Statistic!R"&amp;COUNTA(Statistic!$A:$A)-ROW()+1&amp;"C"&amp;COLUMN(),FALSE)</f>
        <v>6.5206051121544078E-3</v>
      </c>
      <c r="I412" s="10">
        <f ca="1">INDIRECT("Statistic!R"&amp;COUNTA(Statistic!$A:$A)-ROW()+1&amp;"C"&amp;COLUMN(),FALSE)</f>
        <v>4.8236034086119116E-2</v>
      </c>
      <c r="J412" s="10">
        <f ca="1">INDIRECT("Statistic!R"&amp;COUNTA(Statistic!$A:$A)-ROW()+1&amp;"C"&amp;COLUMN(),FALSE)</f>
        <v>2.529733959311424E-2</v>
      </c>
      <c r="K412" s="10">
        <f ca="1">INDIRECT("Statistic!R"&amp;COUNTA(Statistic!$A:$A)-ROW()+1&amp;"C"&amp;COLUMN(),FALSE)</f>
        <v>9.6434462631645736E-4</v>
      </c>
      <c r="L412" s="10">
        <f ca="1">INDIRECT("Statistic!R"&amp;COUNTA(Statistic!$A:$A)-ROW()+1&amp;"C"&amp;COLUMN(),FALSE)</f>
        <v>1.0653305901993029E-2</v>
      </c>
      <c r="M412" s="10">
        <f ca="1">INDIRECT("Statistic!R"&amp;COUNTA(Statistic!$A:$A)-ROW()+1&amp;"C"&amp;COLUMN(),FALSE)</f>
        <v>9.5677340395650262E-2</v>
      </c>
      <c r="N412" s="10">
        <f ca="1">INDIRECT("Statistic!R"&amp;COUNTA(Statistic!$A:$A)-ROW()+1&amp;"C"&amp;COLUMN(),FALSE)</f>
        <v>0.10200148257968866</v>
      </c>
      <c r="O412" s="10">
        <f ca="1">INDIRECT("Statistic!R"&amp;COUNTA(Statistic!$A:$A)-ROW()+1&amp;"C"&amp;COLUMN(),FALSE)</f>
        <v>0</v>
      </c>
      <c r="P412" s="10">
        <f ca="1">INDIRECT("Statistic!R"&amp;COUNTA(Statistic!$A:$A)-ROW()+1&amp;"C"&amp;COLUMN(),FALSE)</f>
        <v>5.1043405940085988E-2</v>
      </c>
      <c r="Q412">
        <f ca="1">INDIRECT("Statistic!R"&amp;COUNTA(Statistic!$A:$A)-ROW()+1&amp;"C"&amp;COLUMN(),FALSE)</f>
        <v>36</v>
      </c>
      <c r="R412">
        <f ca="1">INDIRECT("Statistic!R"&amp;COUNTA(Statistic!$A:$A)-ROW()+1&amp;"C"&amp;COLUMN(),FALSE)</f>
        <v>10</v>
      </c>
      <c r="S412">
        <f ca="1">INDIRECT("Statistic!R"&amp;COUNTA(Statistic!$A:$A)-ROW()+1&amp;"C"&amp;COLUMN(),FALSE)</f>
        <v>35</v>
      </c>
      <c r="T412">
        <f ca="1">INDIRECT("Statistic!R"&amp;COUNTA(Statistic!$A:$A)-ROW()+1&amp;"C"&amp;COLUMN(),FALSE)</f>
        <v>32</v>
      </c>
      <c r="U412">
        <f ca="1">INDIRECT("Statistic!R"&amp;COUNTA(Statistic!$A:$A)-ROW()+1&amp;"C"&amp;COLUMN(),FALSE)</f>
        <v>31</v>
      </c>
      <c r="V412">
        <f ca="1">INDIRECT("Statistic!R"&amp;COUNTA(Statistic!$A:$A)-ROW()+1&amp;"C"&amp;COLUMN(),FALSE)</f>
        <v>4</v>
      </c>
      <c r="W412">
        <f ca="1">INDIRECT("Statistic!R"&amp;COUNTA(Statistic!$A:$A)-ROW()+1&amp;"C"&amp;COLUMN(),FALSE)</f>
        <v>11</v>
      </c>
    </row>
    <row r="413" spans="1:23" x14ac:dyDescent="0.25">
      <c r="A413" s="9">
        <f ca="1">INDIRECT("Statistic!R"&amp;COUNTA(Statistic!$A:$A)-ROW()+1&amp;"C"&amp;COLUMN(),FALSE)</f>
        <v>40844</v>
      </c>
      <c r="B413" s="10">
        <f ca="1">INDIRECT("Statistic!R"&amp;COUNTA(Statistic!$A:$A)-ROW()+1&amp;"C"&amp;COLUMN(),FALSE)</f>
        <v>9.5758521988030185E-3</v>
      </c>
      <c r="C413" s="10">
        <f ca="1">INDIRECT("Statistic!R"&amp;COUNTA(Statistic!$A:$A)-ROW()+1&amp;"C"&amp;COLUMN(),FALSE)</f>
        <v>1.4874050379848062E-2</v>
      </c>
      <c r="D413" s="10">
        <f ca="1">INDIRECT("Statistic!R"&amp;COUNTA(Statistic!$A:$A)-ROW()+1&amp;"C"&amp;COLUMN(),FALSE)</f>
        <v>1.6813787305590584E-2</v>
      </c>
      <c r="E413" s="10">
        <f ca="1">INDIRECT("Statistic!R"&amp;COUNTA(Statistic!$A:$A)-ROW()+1&amp;"C"&amp;COLUMN(),FALSE)</f>
        <v>2.4108003857280617E-3</v>
      </c>
      <c r="F413" s="10">
        <f ca="1">INDIRECT("Statistic!R"&amp;COUNTA(Statistic!$A:$A)-ROW()+1&amp;"C"&amp;COLUMN(),FALSE)</f>
        <v>2.5238095238095237E-2</v>
      </c>
      <c r="G413" s="10">
        <f ca="1">INDIRECT("Statistic!R"&amp;COUNTA(Statistic!$A:$A)-ROW()+1&amp;"C"&amp;COLUMN(),FALSE)</f>
        <v>1.8972519491299321E-2</v>
      </c>
      <c r="H413" s="10">
        <f ca="1">INDIRECT("Statistic!R"&amp;COUNTA(Statistic!$A:$A)-ROW()+1&amp;"C"&amp;COLUMN(),FALSE)</f>
        <v>4.6153271214310627E-2</v>
      </c>
      <c r="I413" s="10">
        <f ca="1">INDIRECT("Statistic!R"&amp;COUNTA(Statistic!$A:$A)-ROW()+1&amp;"C"&amp;COLUMN(),FALSE)</f>
        <v>6.8912585508064964E-2</v>
      </c>
      <c r="J413" s="10">
        <f ca="1">INDIRECT("Statistic!R"&amp;COUNTA(Statistic!$A:$A)-ROW()+1&amp;"C"&amp;COLUMN(),FALSE)</f>
        <v>2.5238095238095237E-2</v>
      </c>
      <c r="K413" s="10">
        <f ca="1">INDIRECT("Statistic!R"&amp;COUNTA(Statistic!$A:$A)-ROW()+1&amp;"C"&amp;COLUMN(),FALSE)</f>
        <v>9.6078784603374767E-4</v>
      </c>
      <c r="L413" s="10">
        <f ca="1">INDIRECT("Statistic!R"&amp;COUNTA(Statistic!$A:$A)-ROW()+1&amp;"C"&amp;COLUMN(),FALSE)</f>
        <v>1.079829318998362E-2</v>
      </c>
      <c r="M413" s="10">
        <f ca="1">INDIRECT("Statistic!R"&amp;COUNTA(Statistic!$A:$A)-ROW()+1&amp;"C"&amp;COLUMN(),FALSE)</f>
        <v>6.5125790705609948E-2</v>
      </c>
      <c r="N413" s="10">
        <f ca="1">INDIRECT("Statistic!R"&amp;COUNTA(Statistic!$A:$A)-ROW()+1&amp;"C"&amp;COLUMN(),FALSE)</f>
        <v>0.10294588931344754</v>
      </c>
      <c r="O413" s="10">
        <f ca="1">INDIRECT("Statistic!R"&amp;COUNTA(Statistic!$A:$A)-ROW()+1&amp;"C"&amp;COLUMN(),FALSE)</f>
        <v>0</v>
      </c>
      <c r="P413" s="10">
        <f ca="1">INDIRECT("Statistic!R"&amp;COUNTA(Statistic!$A:$A)-ROW()+1&amp;"C"&amp;COLUMN(),FALSE)</f>
        <v>5.147183819713555E-2</v>
      </c>
      <c r="Q413">
        <f ca="1">INDIRECT("Statistic!R"&amp;COUNTA(Statistic!$A:$A)-ROW()+1&amp;"C"&amp;COLUMN(),FALSE)</f>
        <v>32</v>
      </c>
      <c r="R413">
        <f ca="1">INDIRECT("Statistic!R"&amp;COUNTA(Statistic!$A:$A)-ROW()+1&amp;"C"&amp;COLUMN(),FALSE)</f>
        <v>14</v>
      </c>
      <c r="S413">
        <f ca="1">INDIRECT("Statistic!R"&amp;COUNTA(Statistic!$A:$A)-ROW()+1&amp;"C"&amp;COLUMN(),FALSE)</f>
        <v>7</v>
      </c>
      <c r="T413">
        <f ca="1">INDIRECT("Statistic!R"&amp;COUNTA(Statistic!$A:$A)-ROW()+1&amp;"C"&amp;COLUMN(),FALSE)</f>
        <v>48</v>
      </c>
      <c r="U413">
        <f ca="1">INDIRECT("Statistic!R"&amp;COUNTA(Statistic!$A:$A)-ROW()+1&amp;"C"&amp;COLUMN(),FALSE)</f>
        <v>1</v>
      </c>
      <c r="V413">
        <f ca="1">INDIRECT("Statistic!R"&amp;COUNTA(Statistic!$A:$A)-ROW()+1&amp;"C"&amp;COLUMN(),FALSE)</f>
        <v>9</v>
      </c>
      <c r="W413">
        <f ca="1">INDIRECT("Statistic!R"&amp;COUNTA(Statistic!$A:$A)-ROW()+1&amp;"C"&amp;COLUMN(),FALSE)</f>
        <v>7</v>
      </c>
    </row>
    <row r="414" spans="1:23" x14ac:dyDescent="0.25">
      <c r="A414" s="9">
        <f ca="1">INDIRECT("Statistic!R"&amp;COUNTA(Statistic!$A:$A)-ROW()+1&amp;"C"&amp;COLUMN(),FALSE)</f>
        <v>40848</v>
      </c>
      <c r="B414" s="10">
        <f ca="1">INDIRECT("Statistic!R"&amp;COUNTA(Statistic!$A:$A)-ROW()+1&amp;"C"&amp;COLUMN(),FALSE)</f>
        <v>1.3839729568502683E-2</v>
      </c>
      <c r="C414" s="10">
        <f ca="1">INDIRECT("Statistic!R"&amp;COUNTA(Statistic!$A:$A)-ROW()+1&amp;"C"&amp;COLUMN(),FALSE)</f>
        <v>1.9158878504672899E-3</v>
      </c>
      <c r="D414" s="10">
        <f ca="1">INDIRECT("Statistic!R"&amp;COUNTA(Statistic!$A:$A)-ROW()+1&amp;"C"&amp;COLUMN(),FALSE)</f>
        <v>8.1244689889549693E-3</v>
      </c>
      <c r="E414" s="10">
        <f ca="1">INDIRECT("Statistic!R"&amp;COUNTA(Statistic!$A:$A)-ROW()+1&amp;"C"&amp;COLUMN(),FALSE)</f>
        <v>1.1947748513169074E-2</v>
      </c>
      <c r="F414" s="10">
        <f ca="1">INDIRECT("Statistic!R"&amp;COUNTA(Statistic!$A:$A)-ROW()+1&amp;"C"&amp;COLUMN(),FALSE)</f>
        <v>3.8451268357810415E-3</v>
      </c>
      <c r="G414" s="10">
        <f ca="1">INDIRECT("Statistic!R"&amp;COUNTA(Statistic!$A:$A)-ROW()+1&amp;"C"&amp;COLUMN(),FALSE)</f>
        <v>9.8028140084214843E-2</v>
      </c>
      <c r="H414" s="10">
        <f ca="1">INDIRECT("Statistic!R"&amp;COUNTA(Statistic!$A:$A)-ROW()+1&amp;"C"&amp;COLUMN(),FALSE)</f>
        <v>7.8855140186915879E-3</v>
      </c>
      <c r="I414" s="10">
        <f ca="1">INDIRECT("Statistic!R"&amp;COUNTA(Statistic!$A:$A)-ROW()+1&amp;"C"&amp;COLUMN(),FALSE)</f>
        <v>3.9672961756875055E-2</v>
      </c>
      <c r="J414" s="10">
        <f ca="1">INDIRECT("Statistic!R"&amp;COUNTA(Statistic!$A:$A)-ROW()+1&amp;"C"&amp;COLUMN(),FALSE)</f>
        <v>2.2429906542056073E-2</v>
      </c>
      <c r="K414" s="10">
        <f ca="1">INDIRECT("Statistic!R"&amp;COUNTA(Statistic!$A:$A)-ROW()+1&amp;"C"&amp;COLUMN(),FALSE)</f>
        <v>9.5683133066310638E-4</v>
      </c>
      <c r="L414" s="10">
        <f ca="1">INDIRECT("Statistic!R"&amp;COUNTA(Statistic!$A:$A)-ROW()+1&amp;"C"&amp;COLUMN(),FALSE)</f>
        <v>1.0450409744923289E-2</v>
      </c>
      <c r="M414" s="10">
        <f ca="1">INDIRECT("Statistic!R"&amp;COUNTA(Statistic!$A:$A)-ROW()+1&amp;"C"&amp;COLUMN(),FALSE)</f>
        <v>0.10591365410290643</v>
      </c>
      <c r="N414" s="10">
        <f ca="1">INDIRECT("Statistic!R"&amp;COUNTA(Statistic!$A:$A)-ROW()+1&amp;"C"&amp;COLUMN(),FALSE)</f>
        <v>0.10742744712247909</v>
      </c>
      <c r="O414" s="10">
        <f ca="1">INDIRECT("Statistic!R"&amp;COUNTA(Statistic!$A:$A)-ROW()+1&amp;"C"&amp;COLUMN(),FALSE)</f>
        <v>0</v>
      </c>
      <c r="P414" s="10">
        <f ca="1">INDIRECT("Statistic!R"&amp;COUNTA(Statistic!$A:$A)-ROW()+1&amp;"C"&amp;COLUMN(),FALSE)</f>
        <v>5.4239980098346567E-2</v>
      </c>
      <c r="Q414">
        <f ca="1">INDIRECT("Statistic!R"&amp;COUNTA(Statistic!$A:$A)-ROW()+1&amp;"C"&amp;COLUMN(),FALSE)</f>
        <v>17</v>
      </c>
      <c r="R414">
        <f ca="1">INDIRECT("Statistic!R"&amp;COUNTA(Statistic!$A:$A)-ROW()+1&amp;"C"&amp;COLUMN(),FALSE)</f>
        <v>48</v>
      </c>
      <c r="S414">
        <f ca="1">INDIRECT("Statistic!R"&amp;COUNTA(Statistic!$A:$A)-ROW()+1&amp;"C"&amp;COLUMN(),FALSE)</f>
        <v>32</v>
      </c>
      <c r="T414">
        <f ca="1">INDIRECT("Statistic!R"&amp;COUNTA(Statistic!$A:$A)-ROW()+1&amp;"C"&amp;COLUMN(),FALSE)</f>
        <v>23</v>
      </c>
      <c r="U414">
        <f ca="1">INDIRECT("Statistic!R"&amp;COUNTA(Statistic!$A:$A)-ROW()+1&amp;"C"&amp;COLUMN(),FALSE)</f>
        <v>43</v>
      </c>
      <c r="V414">
        <f ca="1">INDIRECT("Statistic!R"&amp;COUNTA(Statistic!$A:$A)-ROW()+1&amp;"C"&amp;COLUMN(),FALSE)</f>
        <v>2</v>
      </c>
      <c r="W414">
        <f ca="1">INDIRECT("Statistic!R"&amp;COUNTA(Statistic!$A:$A)-ROW()+1&amp;"C"&amp;COLUMN(),FALSE)</f>
        <v>10</v>
      </c>
    </row>
    <row r="415" spans="1:23" x14ac:dyDescent="0.25">
      <c r="A415" s="9">
        <f ca="1">INDIRECT("Statistic!R"&amp;COUNTA(Statistic!$A:$A)-ROW()+1&amp;"C"&amp;COLUMN(),FALSE)</f>
        <v>40851</v>
      </c>
      <c r="B415" s="10">
        <f ca="1">INDIRECT("Statistic!R"&amp;COUNTA(Statistic!$A:$A)-ROW()+1&amp;"C"&amp;COLUMN(),FALSE)</f>
        <v>2.2377622377622378E-2</v>
      </c>
      <c r="C415" s="10">
        <f ca="1">INDIRECT("Statistic!R"&amp;COUNTA(Statistic!$A:$A)-ROW()+1&amp;"C"&amp;COLUMN(),FALSE)</f>
        <v>3.8073038073038073E-3</v>
      </c>
      <c r="D415" s="10">
        <f ca="1">INDIRECT("Statistic!R"&amp;COUNTA(Statistic!$A:$A)-ROW()+1&amp;"C"&amp;COLUMN(),FALSE)</f>
        <v>1.8169864323710476E-2</v>
      </c>
      <c r="E415" s="10">
        <f ca="1">INDIRECT("Statistic!R"&amp;COUNTA(Statistic!$A:$A)-ROW()+1&amp;"C"&amp;COLUMN(),FALSE)</f>
        <v>1.5370488097760827E-2</v>
      </c>
      <c r="F415" s="10">
        <f ca="1">INDIRECT("Statistic!R"&amp;COUNTA(Statistic!$A:$A)-ROW()+1&amp;"C"&amp;COLUMN(),FALSE)</f>
        <v>7.5814895487026643E-3</v>
      </c>
      <c r="G415" s="10">
        <f ca="1">INDIRECT("Statistic!R"&amp;COUNTA(Statistic!$A:$A)-ROW()+1&amp;"C"&amp;COLUMN(),FALSE)</f>
        <v>6.2515797455556493E-2</v>
      </c>
      <c r="H415" s="10">
        <f ca="1">INDIRECT("Statistic!R"&amp;COUNTA(Statistic!$A:$A)-ROW()+1&amp;"C"&amp;COLUMN(),FALSE)</f>
        <v>8.3701738874152665E-2</v>
      </c>
      <c r="I415" s="10">
        <f ca="1">INDIRECT("Statistic!R"&amp;COUNTA(Statistic!$A:$A)-ROW()+1&amp;"C"&amp;COLUMN(),FALSE)</f>
        <v>6.7306768155100158E-2</v>
      </c>
      <c r="J415" s="10">
        <f ca="1">INDIRECT("Statistic!R"&amp;COUNTA(Statistic!$A:$A)-ROW()+1&amp;"C"&amp;COLUMN(),FALSE)</f>
        <v>2.2377622377622378E-2</v>
      </c>
      <c r="K415" s="10">
        <f ca="1">INDIRECT("Statistic!R"&amp;COUNTA(Statistic!$A:$A)-ROW()+1&amp;"C"&amp;COLUMN(),FALSE)</f>
        <v>1.9062419062419065E-3</v>
      </c>
      <c r="L415" s="10">
        <f ca="1">INDIRECT("Statistic!R"&amp;COUNTA(Statistic!$A:$A)-ROW()+1&amp;"C"&amp;COLUMN(),FALSE)</f>
        <v>1.0635978119734213E-2</v>
      </c>
      <c r="M415" s="10">
        <f ca="1">INDIRECT("Statistic!R"&amp;COUNTA(Statistic!$A:$A)-ROW()+1&amp;"C"&amp;COLUMN(),FALSE)</f>
        <v>0.14621753632970916</v>
      </c>
      <c r="N415" s="10">
        <f ca="1">INDIRECT("Statistic!R"&amp;COUNTA(Statistic!$A:$A)-ROW()+1&amp;"C"&amp;COLUMN(),FALSE)</f>
        <v>0.10953257269046743</v>
      </c>
      <c r="O415" s="10">
        <f ca="1">INDIRECT("Statistic!R"&amp;COUNTA(Statistic!$A:$A)-ROW()+1&amp;"C"&amp;COLUMN(),FALSE)</f>
        <v>0</v>
      </c>
      <c r="P415" s="10">
        <f ca="1">INDIRECT("Statistic!R"&amp;COUNTA(Statistic!$A:$A)-ROW()+1&amp;"C"&amp;COLUMN(),FALSE)</f>
        <v>5.3447344849605977E-2</v>
      </c>
      <c r="Q415">
        <f ca="1">INDIRECT("Statistic!R"&amp;COUNTA(Statistic!$A:$A)-ROW()+1&amp;"C"&amp;COLUMN(),FALSE)</f>
        <v>1</v>
      </c>
      <c r="R415">
        <f ca="1">INDIRECT("Statistic!R"&amp;COUNTA(Statistic!$A:$A)-ROW()+1&amp;"C"&amp;COLUMN(),FALSE)</f>
        <v>44</v>
      </c>
      <c r="S415">
        <f ca="1">INDIRECT("Statistic!R"&amp;COUNTA(Statistic!$A:$A)-ROW()+1&amp;"C"&amp;COLUMN(),FALSE)</f>
        <v>5</v>
      </c>
      <c r="T415">
        <f ca="1">INDIRECT("Statistic!R"&amp;COUNTA(Statistic!$A:$A)-ROW()+1&amp;"C"&amp;COLUMN(),FALSE)</f>
        <v>12</v>
      </c>
      <c r="U415">
        <f ca="1">INDIRECT("Statistic!R"&amp;COUNTA(Statistic!$A:$A)-ROW()+1&amp;"C"&amp;COLUMN(),FALSE)</f>
        <v>33</v>
      </c>
      <c r="V415">
        <f ca="1">INDIRECT("Statistic!R"&amp;COUNTA(Statistic!$A:$A)-ROW()+1&amp;"C"&amp;COLUMN(),FALSE)</f>
        <v>6</v>
      </c>
      <c r="W415">
        <f ca="1">INDIRECT("Statistic!R"&amp;COUNTA(Statistic!$A:$A)-ROW()+1&amp;"C"&amp;COLUMN(),FALSE)</f>
        <v>4</v>
      </c>
    </row>
    <row r="416" spans="1:23" x14ac:dyDescent="0.25">
      <c r="A416" s="9">
        <f ca="1">INDIRECT("Statistic!R"&amp;COUNTA(Statistic!$A:$A)-ROW()+1&amp;"C"&amp;COLUMN(),FALSE)</f>
        <v>40855</v>
      </c>
      <c r="B416" s="10">
        <f ca="1">INDIRECT("Statistic!R"&amp;COUNTA(Statistic!$A:$A)-ROW()+1&amp;"C"&amp;COLUMN(),FALSE)</f>
        <v>1.3326122228231476E-2</v>
      </c>
      <c r="C416" s="10">
        <f ca="1">INDIRECT("Statistic!R"&amp;COUNTA(Statistic!$A:$A)-ROW()+1&amp;"C"&amp;COLUMN(),FALSE)</f>
        <v>1.2334883720930234E-2</v>
      </c>
      <c r="D416" s="10">
        <f ca="1">INDIRECT("Statistic!R"&amp;COUNTA(Statistic!$A:$A)-ROW()+1&amp;"C"&amp;COLUMN(),FALSE)</f>
        <v>1.4753921038399133E-2</v>
      </c>
      <c r="E416" s="10">
        <f ca="1">INDIRECT("Statistic!R"&amp;COUNTA(Statistic!$A:$A)-ROW()+1&amp;"C"&amp;COLUMN(),FALSE)</f>
        <v>9.5137420718816069E-3</v>
      </c>
      <c r="F416" s="10">
        <f ca="1">INDIRECT("Statistic!R"&amp;COUNTA(Statistic!$A:$A)-ROW()+1&amp;"C"&amp;COLUMN(),FALSE)</f>
        <v>1.2403100775193798E-2</v>
      </c>
      <c r="G416" s="10">
        <f ca="1">INDIRECT("Statistic!R"&amp;COUNTA(Statistic!$A:$A)-ROW()+1&amp;"C"&amp;COLUMN(),FALSE)</f>
        <v>3.8789180990899896E-2</v>
      </c>
      <c r="H416" s="10">
        <f ca="1">INDIRECT("Statistic!R"&amp;COUNTA(Statistic!$A:$A)-ROW()+1&amp;"C"&amp;COLUMN(),FALSE)</f>
        <v>8.3375546857011276E-2</v>
      </c>
      <c r="I416" s="10">
        <f ca="1">INDIRECT("Statistic!R"&amp;COUNTA(Statistic!$A:$A)-ROW()+1&amp;"C"&amp;COLUMN(),FALSE)</f>
        <v>6.2331769834636244E-2</v>
      </c>
      <c r="J416" s="10">
        <f ca="1">INDIRECT("Statistic!R"&amp;COUNTA(Statistic!$A:$A)-ROW()+1&amp;"C"&amp;COLUMN(),FALSE)</f>
        <v>2.0408163265306121E-2</v>
      </c>
      <c r="K416" s="10">
        <f ca="1">INDIRECT("Statistic!R"&amp;COUNTA(Statistic!$A:$A)-ROW()+1&amp;"C"&amp;COLUMN(),FALSE)</f>
        <v>9.4961240310077505E-4</v>
      </c>
      <c r="L416" s="10">
        <f ca="1">INDIRECT("Statistic!R"&amp;COUNTA(Statistic!$A:$A)-ROW()+1&amp;"C"&amp;COLUMN(),FALSE)</f>
        <v>1.0381676327468654E-2</v>
      </c>
      <c r="M416" s="10">
        <f ca="1">INDIRECT("Statistic!R"&amp;COUNTA(Statistic!$A:$A)-ROW()+1&amp;"C"&amp;COLUMN(),FALSE)</f>
        <v>0.12216472784791117</v>
      </c>
      <c r="N416" s="10">
        <f ca="1">INDIRECT("Statistic!R"&amp;COUNTA(Statistic!$A:$A)-ROW()+1&amp;"C"&amp;COLUMN(),FALSE)</f>
        <v>0.10927784577723379</v>
      </c>
      <c r="O416" s="10">
        <f ca="1">INDIRECT("Statistic!R"&amp;COUNTA(Statistic!$A:$A)-ROW()+1&amp;"C"&amp;COLUMN(),FALSE)</f>
        <v>0</v>
      </c>
      <c r="P416" s="10">
        <f ca="1">INDIRECT("Statistic!R"&amp;COUNTA(Statistic!$A:$A)-ROW()+1&amp;"C"&amp;COLUMN(),FALSE)</f>
        <v>4.8896741741324044E-2</v>
      </c>
      <c r="Q416">
        <f ca="1">INDIRECT("Statistic!R"&amp;COUNTA(Statistic!$A:$A)-ROW()+1&amp;"C"&amp;COLUMN(),FALSE)</f>
        <v>19</v>
      </c>
      <c r="R416">
        <f ca="1">INDIRECT("Statistic!R"&amp;COUNTA(Statistic!$A:$A)-ROW()+1&amp;"C"&amp;COLUMN(),FALSE)</f>
        <v>23</v>
      </c>
      <c r="S416">
        <f ca="1">INDIRECT("Statistic!R"&amp;COUNTA(Statistic!$A:$A)-ROW()+1&amp;"C"&amp;COLUMN(),FALSE)</f>
        <v>14</v>
      </c>
      <c r="T416">
        <f ca="1">INDIRECT("Statistic!R"&amp;COUNTA(Statistic!$A:$A)-ROW()+1&amp;"C"&amp;COLUMN(),FALSE)</f>
        <v>28</v>
      </c>
      <c r="U416">
        <f ca="1">INDIRECT("Statistic!R"&amp;COUNTA(Statistic!$A:$A)-ROW()+1&amp;"C"&amp;COLUMN(),FALSE)</f>
        <v>22</v>
      </c>
      <c r="V416">
        <f ca="1">INDIRECT("Statistic!R"&amp;COUNTA(Statistic!$A:$A)-ROW()+1&amp;"C"&amp;COLUMN(),FALSE)</f>
        <v>7</v>
      </c>
      <c r="W416">
        <f ca="1">INDIRECT("Statistic!R"&amp;COUNTA(Statistic!$A:$A)-ROW()+1&amp;"C"&amp;COLUMN(),FALSE)</f>
        <v>4</v>
      </c>
    </row>
    <row r="417" spans="1:23" x14ac:dyDescent="0.25">
      <c r="A417" s="9">
        <f ca="1">INDIRECT("Statistic!R"&amp;COUNTA(Statistic!$A:$A)-ROW()+1&amp;"C"&amp;COLUMN(),FALSE)</f>
        <v>40858</v>
      </c>
      <c r="B417" s="10">
        <f ca="1">INDIRECT("Statistic!R"&amp;COUNTA(Statistic!$A:$A)-ROW()+1&amp;"C"&amp;COLUMN(),FALSE)</f>
        <v>2.847500527314912E-3</v>
      </c>
      <c r="C417" s="10">
        <f ca="1">INDIRECT("Statistic!R"&amp;COUNTA(Statistic!$A:$A)-ROW()+1&amp;"C"&amp;COLUMN(),FALSE)</f>
        <v>3.311951230608253E-3</v>
      </c>
      <c r="D417" s="10">
        <f ca="1">INDIRECT("Statistic!R"&amp;COUNTA(Statistic!$A:$A)-ROW()+1&amp;"C"&amp;COLUMN(),FALSE)</f>
        <v>7.6252586693421956E-3</v>
      </c>
      <c r="E417" s="10">
        <f ca="1">INDIRECT("Statistic!R"&amp;COUNTA(Statistic!$A:$A)-ROW()+1&amp;"C"&amp;COLUMN(),FALSE)</f>
        <v>7.1152358855375098E-3</v>
      </c>
      <c r="F417" s="10">
        <f ca="1">INDIRECT("Statistic!R"&amp;COUNTA(Statistic!$A:$A)-ROW()+1&amp;"C"&amp;COLUMN(),FALSE)</f>
        <v>1.4763707412382464E-2</v>
      </c>
      <c r="G417" s="10">
        <f ca="1">INDIRECT("Statistic!R"&amp;COUNTA(Statistic!$A:$A)-ROW()+1&amp;"C"&amp;COLUMN(),FALSE)</f>
        <v>0.10543196396888221</v>
      </c>
      <c r="H417" s="10">
        <f ca="1">INDIRECT("Statistic!R"&amp;COUNTA(Statistic!$A:$A)-ROW()+1&amp;"C"&amp;COLUMN(),FALSE)</f>
        <v>0.10902430089143973</v>
      </c>
      <c r="I417" s="10">
        <f ca="1">INDIRECT("Statistic!R"&amp;COUNTA(Statistic!$A:$A)-ROW()+1&amp;"C"&amp;COLUMN(),FALSE)</f>
        <v>3.5663653725185332E-2</v>
      </c>
      <c r="J417" s="10">
        <f ca="1">INDIRECT("Statistic!R"&amp;COUNTA(Statistic!$A:$A)-ROW()+1&amp;"C"&amp;COLUMN(),FALSE)</f>
        <v>2.0360812538472464E-2</v>
      </c>
      <c r="K417" s="10">
        <f ca="1">INDIRECT("Statistic!R"&amp;COUNTA(Statistic!$A:$A)-ROW()+1&amp;"C"&amp;COLUMN(),FALSE)</f>
        <v>1.423047177107502E-3</v>
      </c>
      <c r="L417" s="10">
        <f ca="1">INDIRECT("Statistic!R"&amp;COUNTA(Statistic!$A:$A)-ROW()+1&amp;"C"&amp;COLUMN(),FALSE)</f>
        <v>1.0338468516598366E-2</v>
      </c>
      <c r="M417" s="10">
        <f ca="1">INDIRECT("Statistic!R"&amp;COUNTA(Statistic!$A:$A)-ROW()+1&amp;"C"&amp;COLUMN(),FALSE)</f>
        <v>0.21445626486032193</v>
      </c>
      <c r="N417" s="10">
        <f ca="1">INDIRECT("Statistic!R"&amp;COUNTA(Statistic!$A:$A)-ROW()+1&amp;"C"&amp;COLUMN(),FALSE)</f>
        <v>0.10902430089143973</v>
      </c>
      <c r="O417" s="10">
        <f ca="1">INDIRECT("Statistic!R"&amp;COUNTA(Statistic!$A:$A)-ROW()+1&amp;"C"&amp;COLUMN(),FALSE)</f>
        <v>0</v>
      </c>
      <c r="P417" s="10">
        <f ca="1">INDIRECT("Statistic!R"&amp;COUNTA(Statistic!$A:$A)-ROW()+1&amp;"C"&amp;COLUMN(),FALSE)</f>
        <v>4.8554434858037732E-2</v>
      </c>
      <c r="Q417">
        <f ca="1">INDIRECT("Statistic!R"&amp;COUNTA(Statistic!$A:$A)-ROW()+1&amp;"C"&amp;COLUMN(),FALSE)</f>
        <v>47</v>
      </c>
      <c r="R417">
        <f ca="1">INDIRECT("Statistic!R"&amp;COUNTA(Statistic!$A:$A)-ROW()+1&amp;"C"&amp;COLUMN(),FALSE)</f>
        <v>46</v>
      </c>
      <c r="S417">
        <f ca="1">INDIRECT("Statistic!R"&amp;COUNTA(Statistic!$A:$A)-ROW()+1&amp;"C"&amp;COLUMN(),FALSE)</f>
        <v>28</v>
      </c>
      <c r="T417">
        <f ca="1">INDIRECT("Statistic!R"&amp;COUNTA(Statistic!$A:$A)-ROW()+1&amp;"C"&amp;COLUMN(),FALSE)</f>
        <v>32</v>
      </c>
      <c r="U417">
        <f ca="1">INDIRECT("Statistic!R"&amp;COUNTA(Statistic!$A:$A)-ROW()+1&amp;"C"&amp;COLUMN(),FALSE)</f>
        <v>14</v>
      </c>
      <c r="V417">
        <f ca="1">INDIRECT("Statistic!R"&amp;COUNTA(Statistic!$A:$A)-ROW()+1&amp;"C"&amp;COLUMN(),FALSE)</f>
        <v>2</v>
      </c>
      <c r="W417">
        <f ca="1">INDIRECT("Statistic!R"&amp;COUNTA(Statistic!$A:$A)-ROW()+1&amp;"C"&amp;COLUMN(),FALSE)</f>
        <v>1</v>
      </c>
    </row>
    <row r="418" spans="1:23" x14ac:dyDescent="0.25">
      <c r="A418" s="9">
        <f ca="1">INDIRECT("Statistic!R"&amp;COUNTA(Statistic!$A:$A)-ROW()+1&amp;"C"&amp;COLUMN(),FALSE)</f>
        <v>40862</v>
      </c>
      <c r="B418" s="10">
        <f ca="1">INDIRECT("Statistic!R"&amp;COUNTA(Statistic!$A:$A)-ROW()+1&amp;"C"&amp;COLUMN(),FALSE)</f>
        <v>1.7054263565891476E-2</v>
      </c>
      <c r="C418" s="10">
        <f ca="1">INDIRECT("Statistic!R"&amp;COUNTA(Statistic!$A:$A)-ROW()+1&amp;"C"&amp;COLUMN(),FALSE)</f>
        <v>9.0057319223985893E-3</v>
      </c>
      <c r="D418" s="10">
        <f ca="1">INDIRECT("Statistic!R"&amp;COUNTA(Statistic!$A:$A)-ROW()+1&amp;"C"&amp;COLUMN(),FALSE)</f>
        <v>7.5973409306742635E-3</v>
      </c>
      <c r="E418" s="10">
        <f ca="1">INDIRECT("Statistic!R"&amp;COUNTA(Statistic!$A:$A)-ROW()+1&amp;"C"&amp;COLUMN(),FALSE)</f>
        <v>7.0987654320987647E-3</v>
      </c>
      <c r="F418" s="10">
        <f ca="1">INDIRECT("Statistic!R"&amp;COUNTA(Statistic!$A:$A)-ROW()+1&amp;"C"&amp;COLUMN(),FALSE)</f>
        <v>1.0446343779677113E-2</v>
      </c>
      <c r="G418" s="10">
        <f ca="1">INDIRECT("Statistic!R"&amp;COUNTA(Statistic!$A:$A)-ROW()+1&amp;"C"&amp;COLUMN(),FALSE)</f>
        <v>2.337288745055735E-2</v>
      </c>
      <c r="H418" s="10">
        <f ca="1">INDIRECT("Statistic!R"&amp;COUNTA(Statistic!$A:$A)-ROW()+1&amp;"C"&amp;COLUMN(),FALSE)</f>
        <v>7.716049382716049E-3</v>
      </c>
      <c r="I418" s="10">
        <f ca="1">INDIRECT("Statistic!R"&amp;COUNTA(Statistic!$A:$A)-ROW()+1&amp;"C"&amp;COLUMN(),FALSE)</f>
        <v>5.1202445630740202E-2</v>
      </c>
      <c r="J418" s="10">
        <f ca="1">INDIRECT("Statistic!R"&amp;COUNTA(Statistic!$A:$A)-ROW()+1&amp;"C"&amp;COLUMN(),FALSE)</f>
        <v>2.0786092214663644E-2</v>
      </c>
      <c r="K418" s="10">
        <f ca="1">INDIRECT("Statistic!R"&amp;COUNTA(Statistic!$A:$A)-ROW()+1&amp;"C"&amp;COLUMN(),FALSE)</f>
        <v>1.8921095008051529E-3</v>
      </c>
      <c r="L418" s="10">
        <f ca="1">INDIRECT("Statistic!R"&amp;COUNTA(Statistic!$A:$A)-ROW()+1&amp;"C"&amp;COLUMN(),FALSE)</f>
        <v>1.0806215867492442E-2</v>
      </c>
      <c r="M418" s="10">
        <f ca="1">INDIRECT("Statistic!R"&amp;COUNTA(Statistic!$A:$A)-ROW()+1&amp;"C"&amp;COLUMN(),FALSE)</f>
        <v>3.1088936833273399E-2</v>
      </c>
      <c r="N418" s="10">
        <f ca="1">INDIRECT("Statistic!R"&amp;COUNTA(Statistic!$A:$A)-ROW()+1&amp;"C"&amp;COLUMN(),FALSE)</f>
        <v>0.10411688570290721</v>
      </c>
      <c r="O418" s="10">
        <f ca="1">INDIRECT("Statistic!R"&amp;COUNTA(Statistic!$A:$A)-ROW()+1&amp;"C"&amp;COLUMN(),FALSE)</f>
        <v>0</v>
      </c>
      <c r="P418" s="10">
        <f ca="1">INDIRECT("Statistic!R"&amp;COUNTA(Statistic!$A:$A)-ROW()+1&amp;"C"&amp;COLUMN(),FALSE)</f>
        <v>4.1460002796325217E-2</v>
      </c>
      <c r="Q418">
        <f ca="1">INDIRECT("Statistic!R"&amp;COUNTA(Statistic!$A:$A)-ROW()+1&amp;"C"&amp;COLUMN(),FALSE)</f>
        <v>10</v>
      </c>
      <c r="R418">
        <f ca="1">INDIRECT("Statistic!R"&amp;COUNTA(Statistic!$A:$A)-ROW()+1&amp;"C"&amp;COLUMN(),FALSE)</f>
        <v>27</v>
      </c>
      <c r="S418">
        <f ca="1">INDIRECT("Statistic!R"&amp;COUNTA(Statistic!$A:$A)-ROW()+1&amp;"C"&amp;COLUMN(),FALSE)</f>
        <v>34</v>
      </c>
      <c r="T418">
        <f ca="1">INDIRECT("Statistic!R"&amp;COUNTA(Statistic!$A:$A)-ROW()+1&amp;"C"&amp;COLUMN(),FALSE)</f>
        <v>36</v>
      </c>
      <c r="U418">
        <f ca="1">INDIRECT("Statistic!R"&amp;COUNTA(Statistic!$A:$A)-ROW()+1&amp;"C"&amp;COLUMN(),FALSE)</f>
        <v>24</v>
      </c>
      <c r="V418">
        <f ca="1">INDIRECT("Statistic!R"&amp;COUNTA(Statistic!$A:$A)-ROW()+1&amp;"C"&amp;COLUMN(),FALSE)</f>
        <v>9</v>
      </c>
      <c r="W418">
        <f ca="1">INDIRECT("Statistic!R"&amp;COUNTA(Statistic!$A:$A)-ROW()+1&amp;"C"&amp;COLUMN(),FALSE)</f>
        <v>11</v>
      </c>
    </row>
    <row r="419" spans="1:23" x14ac:dyDescent="0.25">
      <c r="A419" s="9">
        <f ca="1">INDIRECT("Statistic!R"&amp;COUNTA(Statistic!$A:$A)-ROW()+1&amp;"C"&amp;COLUMN(),FALSE)</f>
        <v>40865</v>
      </c>
      <c r="B419" s="10">
        <f ca="1">INDIRECT("Statistic!R"&amp;COUNTA(Statistic!$A:$A)-ROW()+1&amp;"C"&amp;COLUMN(),FALSE)</f>
        <v>7.5324213892343219E-3</v>
      </c>
      <c r="C419" s="10">
        <f ca="1">INDIRECT("Statistic!R"&amp;COUNTA(Statistic!$A:$A)-ROW()+1&amp;"C"&amp;COLUMN(),FALSE)</f>
        <v>1.4594066441641499E-2</v>
      </c>
      <c r="D419" s="10">
        <f ca="1">INDIRECT("Statistic!R"&amp;COUNTA(Statistic!$A:$A)-ROW()+1&amp;"C"&amp;COLUMN(),FALSE)</f>
        <v>1.7054538994492805E-2</v>
      </c>
      <c r="E419" s="10">
        <f ca="1">INDIRECT("Statistic!R"&amp;COUNTA(Statistic!$A:$A)-ROW()+1&amp;"C"&amp;COLUMN(),FALSE)</f>
        <v>5.7010887495875951E-3</v>
      </c>
      <c r="F419" s="10">
        <f ca="1">INDIRECT("Statistic!R"&amp;COUNTA(Statistic!$A:$A)-ROW()+1&amp;"C"&amp;COLUMN(),FALSE)</f>
        <v>1.4194783980172366E-2</v>
      </c>
      <c r="G419" s="10">
        <f ca="1">INDIRECT("Statistic!R"&amp;COUNTA(Statistic!$A:$A)-ROW()+1&amp;"C"&amp;COLUMN(),FALSE)</f>
        <v>5.6087099967007586E-2</v>
      </c>
      <c r="H419" s="10">
        <f ca="1">INDIRECT("Statistic!R"&amp;COUNTA(Statistic!$A:$A)-ROW()+1&amp;"C"&amp;COLUMN(),FALSE)</f>
        <v>6.1965935334872976E-2</v>
      </c>
      <c r="I419" s="10">
        <f ca="1">INDIRECT("Statistic!R"&amp;COUNTA(Statistic!$A:$A)-ROW()+1&amp;"C"&amp;COLUMN(),FALSE)</f>
        <v>5.9076899555128584E-2</v>
      </c>
      <c r="J419" s="10">
        <f ca="1">INDIRECT("Statistic!R"&amp;COUNTA(Statistic!$A:$A)-ROW()+1&amp;"C"&amp;COLUMN(),FALSE)</f>
        <v>2.1209407550549089E-2</v>
      </c>
      <c r="K419" s="10">
        <f ca="1">INDIRECT("Statistic!R"&amp;COUNTA(Statistic!$A:$A)-ROW()+1&amp;"C"&amp;COLUMN(),FALSE)</f>
        <v>9.4527095977227566E-4</v>
      </c>
      <c r="L419" s="10">
        <f ca="1">INDIRECT("Statistic!R"&amp;COUNTA(Statistic!$A:$A)-ROW()+1&amp;"C"&amp;COLUMN(),FALSE)</f>
        <v>1.0770828445730397E-2</v>
      </c>
      <c r="M419" s="10">
        <f ca="1">INDIRECT("Statistic!R"&amp;COUNTA(Statistic!$A:$A)-ROW()+1&amp;"C"&amp;COLUMN(),FALSE)</f>
        <v>0.11805303530188056</v>
      </c>
      <c r="N419" s="10">
        <f ca="1">INDIRECT("Statistic!R"&amp;COUNTA(Statistic!$A:$A)-ROW()+1&amp;"C"&amp;COLUMN(),FALSE)</f>
        <v>0.10387643100151481</v>
      </c>
      <c r="O419" s="10">
        <f ca="1">INDIRECT("Statistic!R"&amp;COUNTA(Statistic!$A:$A)-ROW()+1&amp;"C"&amp;COLUMN(),FALSE)</f>
        <v>0</v>
      </c>
      <c r="P419" s="10">
        <f ca="1">INDIRECT("Statistic!R"&amp;COUNTA(Statistic!$A:$A)-ROW()+1&amp;"C"&amp;COLUMN(),FALSE)</f>
        <v>4.6686501199169839E-2</v>
      </c>
      <c r="Q419">
        <f ca="1">INDIRECT("Statistic!R"&amp;COUNTA(Statistic!$A:$A)-ROW()+1&amp;"C"&amp;COLUMN(),FALSE)</f>
        <v>34</v>
      </c>
      <c r="R419">
        <f ca="1">INDIRECT("Statistic!R"&amp;COUNTA(Statistic!$A:$A)-ROW()+1&amp;"C"&amp;COLUMN(),FALSE)</f>
        <v>18</v>
      </c>
      <c r="S419">
        <f ca="1">INDIRECT("Statistic!R"&amp;COUNTA(Statistic!$A:$A)-ROW()+1&amp;"C"&amp;COLUMN(),FALSE)</f>
        <v>9</v>
      </c>
      <c r="T419">
        <f ca="1">INDIRECT("Statistic!R"&amp;COUNTA(Statistic!$A:$A)-ROW()+1&amp;"C"&amp;COLUMN(),FALSE)</f>
        <v>38</v>
      </c>
      <c r="U419">
        <f ca="1">INDIRECT("Statistic!R"&amp;COUNTA(Statistic!$A:$A)-ROW()+1&amp;"C"&amp;COLUMN(),FALSE)</f>
        <v>19</v>
      </c>
      <c r="V419">
        <f ca="1">INDIRECT("Statistic!R"&amp;COUNTA(Statistic!$A:$A)-ROW()+1&amp;"C"&amp;COLUMN(),FALSE)</f>
        <v>6</v>
      </c>
      <c r="W419">
        <f ca="1">INDIRECT("Statistic!R"&amp;COUNTA(Statistic!$A:$A)-ROW()+1&amp;"C"&amp;COLUMN(),FALSE)</f>
        <v>3</v>
      </c>
    </row>
    <row r="420" spans="1:23" x14ac:dyDescent="0.25">
      <c r="A420" s="9">
        <f ca="1">INDIRECT("Statistic!R"&amp;COUNTA(Statistic!$A:$A)-ROW()+1&amp;"C"&amp;COLUMN(),FALSE)</f>
        <v>40869</v>
      </c>
      <c r="B420" s="10">
        <f ca="1">INDIRECT("Statistic!R"&amp;COUNTA(Statistic!$A:$A)-ROW()+1&amp;"C"&amp;COLUMN(),FALSE)</f>
        <v>1.2242035664195551E-2</v>
      </c>
      <c r="C420" s="10">
        <f ca="1">INDIRECT("Statistic!R"&amp;COUNTA(Statistic!$A:$A)-ROW()+1&amp;"C"&amp;COLUMN(),FALSE)</f>
        <v>6.1484356051418878E-3</v>
      </c>
      <c r="D420" s="10">
        <f ca="1">INDIRECT("Statistic!R"&amp;COUNTA(Statistic!$A:$A)-ROW()+1&amp;"C"&amp;COLUMN(),FALSE)</f>
        <v>1.8894009216589862E-3</v>
      </c>
      <c r="E420" s="10">
        <f ca="1">INDIRECT("Statistic!R"&amp;COUNTA(Statistic!$A:$A)-ROW()+1&amp;"C"&amp;COLUMN(),FALSE)</f>
        <v>1.8339132888178313E-2</v>
      </c>
      <c r="F420" s="10">
        <f ca="1">INDIRECT("Statistic!R"&amp;COUNTA(Statistic!$A:$A)-ROW()+1&amp;"C"&amp;COLUMN(),FALSE)</f>
        <v>3.7788018433179723E-3</v>
      </c>
      <c r="G420" s="10">
        <f ca="1">INDIRECT("Statistic!R"&amp;COUNTA(Statistic!$A:$A)-ROW()+1&amp;"C"&amp;COLUMN(),FALSE)</f>
        <v>1.8650040661425862E-2</v>
      </c>
      <c r="H420" s="10">
        <f ca="1">INDIRECT("Statistic!R"&amp;COUNTA(Statistic!$A:$A)-ROW()+1&amp;"C"&amp;COLUMN(),FALSE)</f>
        <v>1.9827046708767136E-2</v>
      </c>
      <c r="I420" s="10">
        <f ca="1">INDIRECT("Statistic!R"&amp;COUNTA(Statistic!$A:$A)-ROW()+1&amp;"C"&amp;COLUMN(),FALSE)</f>
        <v>4.2397806922492703E-2</v>
      </c>
      <c r="J420" s="10">
        <f ca="1">INDIRECT("Statistic!R"&amp;COUNTA(Statistic!$A:$A)-ROW()+1&amp;"C"&amp;COLUMN(),FALSE)</f>
        <v>2.1160537947898055E-2</v>
      </c>
      <c r="K420" s="10">
        <f ca="1">INDIRECT("Statistic!R"&amp;COUNTA(Statistic!$A:$A)-ROW()+1&amp;"C"&amp;COLUMN(),FALSE)</f>
        <v>1.8872064955014261E-3</v>
      </c>
      <c r="L420" s="10">
        <f ca="1">INDIRECT("Statistic!R"&amp;COUNTA(Statistic!$A:$A)-ROW()+1&amp;"C"&amp;COLUMN(),FALSE)</f>
        <v>1.0585459985958431E-2</v>
      </c>
      <c r="M420" s="10">
        <f ca="1">INDIRECT("Statistic!R"&amp;COUNTA(Statistic!$A:$A)-ROW()+1&amp;"C"&amp;COLUMN(),FALSE)</f>
        <v>3.8477087370192994E-2</v>
      </c>
      <c r="N420" s="10">
        <f ca="1">INDIRECT("Statistic!R"&amp;COUNTA(Statistic!$A:$A)-ROW()+1&amp;"C"&amp;COLUMN(),FALSE)</f>
        <v>0.10480154600862197</v>
      </c>
      <c r="O420" s="10">
        <f ca="1">INDIRECT("Statistic!R"&amp;COUNTA(Statistic!$A:$A)-ROW()+1&amp;"C"&amp;COLUMN(),FALSE)</f>
        <v>0</v>
      </c>
      <c r="P420" s="10">
        <f ca="1">INDIRECT("Statistic!R"&amp;COUNTA(Statistic!$A:$A)-ROW()+1&amp;"C"&amp;COLUMN(),FALSE)</f>
        <v>4.6869841267833168E-2</v>
      </c>
      <c r="Q420">
        <f ca="1">INDIRECT("Statistic!R"&amp;COUNTA(Statistic!$A:$A)-ROW()+1&amp;"C"&amp;COLUMN(),FALSE)</f>
        <v>21</v>
      </c>
      <c r="R420">
        <f ca="1">INDIRECT("Statistic!R"&amp;COUNTA(Statistic!$A:$A)-ROW()+1&amp;"C"&amp;COLUMN(),FALSE)</f>
        <v>36</v>
      </c>
      <c r="S420">
        <f ca="1">INDIRECT("Statistic!R"&amp;COUNTA(Statistic!$A:$A)-ROW()+1&amp;"C"&amp;COLUMN(),FALSE)</f>
        <v>47</v>
      </c>
      <c r="T420">
        <f ca="1">INDIRECT("Statistic!R"&amp;COUNTA(Statistic!$A:$A)-ROW()+1&amp;"C"&amp;COLUMN(),FALSE)</f>
        <v>7</v>
      </c>
      <c r="U420">
        <f ca="1">INDIRECT("Statistic!R"&amp;COUNTA(Statistic!$A:$A)-ROW()+1&amp;"C"&amp;COLUMN(),FALSE)</f>
        <v>41</v>
      </c>
      <c r="V420">
        <f ca="1">INDIRECT("Statistic!R"&amp;COUNTA(Statistic!$A:$A)-ROW()+1&amp;"C"&amp;COLUMN(),FALSE)</f>
        <v>9</v>
      </c>
      <c r="W420">
        <f ca="1">INDIRECT("Statistic!R"&amp;COUNTA(Statistic!$A:$A)-ROW()+1&amp;"C"&amp;COLUMN(),FALSE)</f>
        <v>8</v>
      </c>
    </row>
    <row r="421" spans="1:23" x14ac:dyDescent="0.25">
      <c r="A421" s="9">
        <f ca="1">INDIRECT("Statistic!R"&amp;COUNTA(Statistic!$A:$A)-ROW()+1&amp;"C"&amp;COLUMN(),FALSE)</f>
        <v>40872</v>
      </c>
      <c r="B421" s="10">
        <f ca="1">INDIRECT("Statistic!R"&amp;COUNTA(Statistic!$A:$A)-ROW()+1&amp;"C"&amp;COLUMN(),FALSE)</f>
        <v>1.0790523105794042E-2</v>
      </c>
      <c r="C421" s="10">
        <f ca="1">INDIRECT("Statistic!R"&amp;COUNTA(Statistic!$A:$A)-ROW()+1&amp;"C"&amp;COLUMN(),FALSE)</f>
        <v>1.7807250221043323E-2</v>
      </c>
      <c r="D421" s="10">
        <f ca="1">INDIRECT("Statistic!R"&amp;COUNTA(Statistic!$A:$A)-ROW()+1&amp;"C"&amp;COLUMN(),FALSE)</f>
        <v>1.6475095785440614E-2</v>
      </c>
      <c r="E421" s="10">
        <f ca="1">INDIRECT("Statistic!R"&amp;COUNTA(Statistic!$A:$A)-ROW()+1&amp;"C"&amp;COLUMN(),FALSE)</f>
        <v>9.9391480730223122E-3</v>
      </c>
      <c r="F421" s="10">
        <f ca="1">INDIRECT("Statistic!R"&amp;COUNTA(Statistic!$A:$A)-ROW()+1&amp;"C"&amp;COLUMN(),FALSE)</f>
        <v>1.323116219667944E-2</v>
      </c>
      <c r="G421" s="10">
        <f ca="1">INDIRECT("Statistic!R"&amp;COUNTA(Statistic!$A:$A)-ROW()+1&amp;"C"&amp;COLUMN(),FALSE)</f>
        <v>8.3569979716024353E-2</v>
      </c>
      <c r="H421" s="10">
        <f ca="1">INDIRECT("Statistic!R"&amp;COUNTA(Statistic!$A:$A)-ROW()+1&amp;"C"&amp;COLUMN(),FALSE)</f>
        <v>9.5245009074410164E-2</v>
      </c>
      <c r="I421" s="10">
        <f ca="1">INDIRECT("Statistic!R"&amp;COUNTA(Statistic!$A:$A)-ROW()+1&amp;"C"&amp;COLUMN(),FALSE)</f>
        <v>6.8243179381979727E-2</v>
      </c>
      <c r="J421" s="10">
        <f ca="1">INDIRECT("Statistic!R"&amp;COUNTA(Statistic!$A:$A)-ROW()+1&amp;"C"&amp;COLUMN(),FALSE)</f>
        <v>2.1111893033075299E-2</v>
      </c>
      <c r="K421" s="10">
        <f ca="1">INDIRECT("Statistic!R"&amp;COUNTA(Statistic!$A:$A)-ROW()+1&amp;"C"&amp;COLUMN(),FALSE)</f>
        <v>1.8782098312545854E-3</v>
      </c>
      <c r="L421" s="10">
        <f ca="1">INDIRECT("Statistic!R"&amp;COUNTA(Statistic!$A:$A)-ROW()+1&amp;"C"&amp;COLUMN(),FALSE)</f>
        <v>1.0806103491385053E-2</v>
      </c>
      <c r="M421" s="10">
        <f ca="1">INDIRECT("Statistic!R"&amp;COUNTA(Statistic!$A:$A)-ROW()+1&amp;"C"&amp;COLUMN(),FALSE)</f>
        <v>0.1788149887904345</v>
      </c>
      <c r="N421" s="10">
        <f ca="1">INDIRECT("Statistic!R"&amp;COUNTA(Statistic!$A:$A)-ROW()+1&amp;"C"&amp;COLUMN(),FALSE)</f>
        <v>0.10456062291434928</v>
      </c>
      <c r="O421" s="10">
        <f ca="1">INDIRECT("Statistic!R"&amp;COUNTA(Statistic!$A:$A)-ROW()+1&amp;"C"&amp;COLUMN(),FALSE)</f>
        <v>0</v>
      </c>
      <c r="P421" s="10">
        <f ca="1">INDIRECT("Statistic!R"&amp;COUNTA(Statistic!$A:$A)-ROW()+1&amp;"C"&amp;COLUMN(),FALSE)</f>
        <v>5.2760801186113294E-2</v>
      </c>
      <c r="Q421">
        <f ca="1">INDIRECT("Statistic!R"&amp;COUNTA(Statistic!$A:$A)-ROW()+1&amp;"C"&amp;COLUMN(),FALSE)</f>
        <v>23</v>
      </c>
      <c r="R421">
        <f ca="1">INDIRECT("Statistic!R"&amp;COUNTA(Statistic!$A:$A)-ROW()+1&amp;"C"&amp;COLUMN(),FALSE)</f>
        <v>7</v>
      </c>
      <c r="S421">
        <f ca="1">INDIRECT("Statistic!R"&amp;COUNTA(Statistic!$A:$A)-ROW()+1&amp;"C"&amp;COLUMN(),FALSE)</f>
        <v>11</v>
      </c>
      <c r="T421">
        <f ca="1">INDIRECT("Statistic!R"&amp;COUNTA(Statistic!$A:$A)-ROW()+1&amp;"C"&amp;COLUMN(),FALSE)</f>
        <v>25</v>
      </c>
      <c r="U421">
        <f ca="1">INDIRECT("Statistic!R"&amp;COUNTA(Statistic!$A:$A)-ROW()+1&amp;"C"&amp;COLUMN(),FALSE)</f>
        <v>19</v>
      </c>
      <c r="V421">
        <f ca="1">INDIRECT("Statistic!R"&amp;COUNTA(Statistic!$A:$A)-ROW()+1&amp;"C"&amp;COLUMN(),FALSE)</f>
        <v>3</v>
      </c>
      <c r="W421">
        <f ca="1">INDIRECT("Statistic!R"&amp;COUNTA(Statistic!$A:$A)-ROW()+1&amp;"C"&amp;COLUMN(),FALSE)</f>
        <v>2</v>
      </c>
    </row>
    <row r="422" spans="1:23" x14ac:dyDescent="0.25">
      <c r="A422" s="9">
        <f ca="1">INDIRECT("Statistic!R"&amp;COUNTA(Statistic!$A:$A)-ROW()+1&amp;"C"&amp;COLUMN(),FALSE)</f>
        <v>40876</v>
      </c>
      <c r="B422" s="10">
        <f ca="1">INDIRECT("Statistic!R"&amp;COUNTA(Statistic!$A:$A)-ROW()+1&amp;"C"&amp;COLUMN(),FALSE)</f>
        <v>1.3111620795107035E-2</v>
      </c>
      <c r="C422" s="10">
        <f ca="1">INDIRECT("Statistic!R"&amp;COUNTA(Statistic!$A:$A)-ROW()+1&amp;"C"&amp;COLUMN(),FALSE)</f>
        <v>1.9234778982485403E-2</v>
      </c>
      <c r="D422" s="10">
        <f ca="1">INDIRECT("Statistic!R"&amp;COUNTA(Statistic!$A:$A)-ROW()+1&amp;"C"&amp;COLUMN(),FALSE)</f>
        <v>9.8738532110091756E-3</v>
      </c>
      <c r="E422" s="10">
        <f ca="1">INDIRECT("Statistic!R"&amp;COUNTA(Statistic!$A:$A)-ROW()+1&amp;"C"&amp;COLUMN(),FALSE)</f>
        <v>7.4990027921818907E-3</v>
      </c>
      <c r="F422" s="10">
        <f ca="1">INDIRECT("Statistic!R"&amp;COUNTA(Statistic!$A:$A)-ROW()+1&amp;"C"&amp;COLUMN(),FALSE)</f>
        <v>1.9110683634211305E-2</v>
      </c>
      <c r="G422" s="10">
        <f ca="1">INDIRECT("Statistic!R"&amp;COUNTA(Statistic!$A:$A)-ROW()+1&amp;"C"&amp;COLUMN(),FALSE)</f>
        <v>3.2483464902922983E-2</v>
      </c>
      <c r="H422" s="10">
        <f ca="1">INDIRECT("Statistic!R"&amp;COUNTA(Statistic!$A:$A)-ROW()+1&amp;"C"&amp;COLUMN(),FALSE)</f>
        <v>7.9952694954128434E-2</v>
      </c>
      <c r="I422" s="10">
        <f ca="1">INDIRECT("Statistic!R"&amp;COUNTA(Statistic!$A:$A)-ROW()+1&amp;"C"&amp;COLUMN(),FALSE)</f>
        <v>6.8829939414994823E-2</v>
      </c>
      <c r="J422" s="10">
        <f ca="1">INDIRECT("Statistic!R"&amp;COUNTA(Statistic!$A:$A)-ROW()+1&amp;"C"&amp;COLUMN(),FALSE)</f>
        <v>2.1531548399176186E-2</v>
      </c>
      <c r="K422" s="10">
        <f ca="1">INDIRECT("Statistic!R"&amp;COUNTA(Statistic!$A:$A)-ROW()+1&amp;"C"&amp;COLUMN(),FALSE)</f>
        <v>1.8844532606000497E-3</v>
      </c>
      <c r="L422" s="10">
        <f ca="1">INDIRECT("Statistic!R"&amp;COUNTA(Statistic!$A:$A)-ROW()+1&amp;"C"&amp;COLUMN(),FALSE)</f>
        <v>1.0677766993152579E-2</v>
      </c>
      <c r="M422" s="10">
        <f ca="1">INDIRECT("Statistic!R"&amp;COUNTA(Statistic!$A:$A)-ROW()+1&amp;"C"&amp;COLUMN(),FALSE)</f>
        <v>0.11243615985705141</v>
      </c>
      <c r="N422" s="10">
        <f ca="1">INDIRECT("Statistic!R"&amp;COUNTA(Statistic!$A:$A)-ROW()+1&amp;"C"&amp;COLUMN(),FALSE)</f>
        <v>0.10663904508237151</v>
      </c>
      <c r="O422" s="10">
        <f ca="1">INDIRECT("Statistic!R"&amp;COUNTA(Statistic!$A:$A)-ROW()+1&amp;"C"&amp;COLUMN(),FALSE)</f>
        <v>0</v>
      </c>
      <c r="P422" s="10">
        <f ca="1">INDIRECT("Statistic!R"&amp;COUNTA(Statistic!$A:$A)-ROW()+1&amp;"C"&amp;COLUMN(),FALSE)</f>
        <v>4.7947767430303295E-2</v>
      </c>
      <c r="Q422">
        <f ca="1">INDIRECT("Statistic!R"&amp;COUNTA(Statistic!$A:$A)-ROW()+1&amp;"C"&amp;COLUMN(),FALSE)</f>
        <v>18</v>
      </c>
      <c r="R422">
        <f ca="1">INDIRECT("Statistic!R"&amp;COUNTA(Statistic!$A:$A)-ROW()+1&amp;"C"&amp;COLUMN(),FALSE)</f>
        <v>4</v>
      </c>
      <c r="S422">
        <f ca="1">INDIRECT("Statistic!R"&amp;COUNTA(Statistic!$A:$A)-ROW()+1&amp;"C"&amp;COLUMN(),FALSE)</f>
        <v>23</v>
      </c>
      <c r="T422">
        <f ca="1">INDIRECT("Statistic!R"&amp;COUNTA(Statistic!$A:$A)-ROW()+1&amp;"C"&amp;COLUMN(),FALSE)</f>
        <v>34</v>
      </c>
      <c r="U422">
        <f ca="1">INDIRECT("Statistic!R"&amp;COUNTA(Statistic!$A:$A)-ROW()+1&amp;"C"&amp;COLUMN(),FALSE)</f>
        <v>6</v>
      </c>
      <c r="V422">
        <f ca="1">INDIRECT("Statistic!R"&amp;COUNTA(Statistic!$A:$A)-ROW()+1&amp;"C"&amp;COLUMN(),FALSE)</f>
        <v>7</v>
      </c>
      <c r="W422">
        <f ca="1">INDIRECT("Statistic!R"&amp;COUNTA(Statistic!$A:$A)-ROW()+1&amp;"C"&amp;COLUMN(),FALSE)</f>
        <v>4</v>
      </c>
    </row>
    <row r="423" spans="1:23" x14ac:dyDescent="0.25">
      <c r="A423" s="9">
        <f ca="1">INDIRECT("Statistic!R"&amp;COUNTA(Statistic!$A:$A)-ROW()+1&amp;"C"&amp;COLUMN(),FALSE)</f>
        <v>40879</v>
      </c>
      <c r="B423" s="10">
        <f ca="1">INDIRECT("Statistic!R"&amp;COUNTA(Statistic!$A:$A)-ROW()+1&amp;"C"&amp;COLUMN(),FALSE)</f>
        <v>1.7826086956521738E-2</v>
      </c>
      <c r="C423" s="10">
        <f ca="1">INDIRECT("Statistic!R"&amp;COUNTA(Statistic!$A:$A)-ROW()+1&amp;"C"&amp;COLUMN(),FALSE)</f>
        <v>9.430691352888149E-3</v>
      </c>
      <c r="D423" s="10">
        <f ca="1">INDIRECT("Statistic!R"&amp;COUNTA(Statistic!$A:$A)-ROW()+1&amp;"C"&amp;COLUMN(),FALSE)</f>
        <v>7.510414833069295E-3</v>
      </c>
      <c r="E423" s="10">
        <f ca="1">INDIRECT("Statistic!R"&amp;COUNTA(Statistic!$A:$A)-ROW()+1&amp;"C"&amp;COLUMN(),FALSE)</f>
        <v>3.2817994083831001E-3</v>
      </c>
      <c r="F423" s="10">
        <f ca="1">INDIRECT("Statistic!R"&amp;COUNTA(Statistic!$A:$A)-ROW()+1&amp;"C"&amp;COLUMN(),FALSE)</f>
        <v>9.4225333153856519E-3</v>
      </c>
      <c r="G423" s="10">
        <f ca="1">INDIRECT("Statistic!R"&amp;COUNTA(Statistic!$A:$A)-ROW()+1&amp;"C"&amp;COLUMN(),FALSE)</f>
        <v>4.6243325705568272E-2</v>
      </c>
      <c r="H423" s="10">
        <f ca="1">INDIRECT("Statistic!R"&amp;COUNTA(Statistic!$A:$A)-ROW()+1&amp;"C"&amp;COLUMN(),FALSE)</f>
        <v>8.6787497399625546E-2</v>
      </c>
      <c r="I423" s="10">
        <f ca="1">INDIRECT("Statistic!R"&amp;COUNTA(Statistic!$A:$A)-ROW()+1&amp;"C"&amp;COLUMN(),FALSE)</f>
        <v>4.7471525866247935E-2</v>
      </c>
      <c r="J423" s="10">
        <f ca="1">INDIRECT("Statistic!R"&amp;COUNTA(Statistic!$A:$A)-ROW()+1&amp;"C"&amp;COLUMN(),FALSE)</f>
        <v>2.1949283145752577E-2</v>
      </c>
      <c r="K423" s="10">
        <f ca="1">INDIRECT("Statistic!R"&amp;COUNTA(Statistic!$A:$A)-ROW()+1&amp;"C"&amp;COLUMN(),FALSE)</f>
        <v>4.6783625730994154E-4</v>
      </c>
      <c r="L423" s="10">
        <f ca="1">INDIRECT("Statistic!R"&amp;COUNTA(Statistic!$A:$A)-ROW()+1&amp;"C"&amp;COLUMN(),FALSE)</f>
        <v>1.0253429627457303E-2</v>
      </c>
      <c r="M423" s="10">
        <f ca="1">INDIRECT("Statistic!R"&amp;COUNTA(Statistic!$A:$A)-ROW()+1&amp;"C"&amp;COLUMN(),FALSE)</f>
        <v>0.13303082310519382</v>
      </c>
      <c r="N423" s="10">
        <f ca="1">INDIRECT("Statistic!R"&amp;COUNTA(Statistic!$A:$A)-ROW()+1&amp;"C"&amp;COLUMN(),FALSE)</f>
        <v>0.10755148741418764</v>
      </c>
      <c r="O423" s="10">
        <f ca="1">INDIRECT("Statistic!R"&amp;COUNTA(Statistic!$A:$A)-ROW()+1&amp;"C"&amp;COLUMN(),FALSE)</f>
        <v>0</v>
      </c>
      <c r="P423" s="10">
        <f ca="1">INDIRECT("Statistic!R"&amp;COUNTA(Statistic!$A:$A)-ROW()+1&amp;"C"&amp;COLUMN(),FALSE)</f>
        <v>4.8712584068076804E-2</v>
      </c>
      <c r="Q423">
        <f ca="1">INDIRECT("Statistic!R"&amp;COUNTA(Statistic!$A:$A)-ROW()+1&amp;"C"&amp;COLUMN(),FALSE)</f>
        <v>7</v>
      </c>
      <c r="R423">
        <f ca="1">INDIRECT("Statistic!R"&amp;COUNTA(Statistic!$A:$A)-ROW()+1&amp;"C"&amp;COLUMN(),FALSE)</f>
        <v>25</v>
      </c>
      <c r="S423">
        <f ca="1">INDIRECT("Statistic!R"&amp;COUNTA(Statistic!$A:$A)-ROW()+1&amp;"C"&amp;COLUMN(),FALSE)</f>
        <v>32</v>
      </c>
      <c r="T423">
        <f ca="1">INDIRECT("Statistic!R"&amp;COUNTA(Statistic!$A:$A)-ROW()+1&amp;"C"&amp;COLUMN(),FALSE)</f>
        <v>44</v>
      </c>
      <c r="U423">
        <f ca="1">INDIRECT("Statistic!R"&amp;COUNTA(Statistic!$A:$A)-ROW()+1&amp;"C"&amp;COLUMN(),FALSE)</f>
        <v>26</v>
      </c>
      <c r="V423">
        <f ca="1">INDIRECT("Statistic!R"&amp;COUNTA(Statistic!$A:$A)-ROW()+1&amp;"C"&amp;COLUMN(),FALSE)</f>
        <v>7</v>
      </c>
      <c r="W423">
        <f ca="1">INDIRECT("Statistic!R"&amp;COUNTA(Statistic!$A:$A)-ROW()+1&amp;"C"&amp;COLUMN(),FALSE)</f>
        <v>4</v>
      </c>
    </row>
    <row r="424" spans="1:23" x14ac:dyDescent="0.25">
      <c r="A424" s="9">
        <f ca="1">INDIRECT("Statistic!R"&amp;COUNTA(Statistic!$A:$A)-ROW()+1&amp;"C"&amp;COLUMN(),FALSE)</f>
        <v>40883</v>
      </c>
      <c r="B424" s="10">
        <f ca="1">INDIRECT("Statistic!R"&amp;COUNTA(Statistic!$A:$A)-ROW()+1&amp;"C"&amp;COLUMN(),FALSE)</f>
        <v>6.5133109330576377E-3</v>
      </c>
      <c r="C424" s="10">
        <f ca="1">INDIRECT("Statistic!R"&amp;COUNTA(Statistic!$A:$A)-ROW()+1&amp;"C"&amp;COLUMN(),FALSE)</f>
        <v>1.4032743067156699E-2</v>
      </c>
      <c r="D424" s="10">
        <f ca="1">INDIRECT("Statistic!R"&amp;COUNTA(Statistic!$A:$A)-ROW()+1&amp;"C"&amp;COLUMN(),FALSE)</f>
        <v>2.1899170627154969E-2</v>
      </c>
      <c r="E424" s="10">
        <f ca="1">INDIRECT("Statistic!R"&amp;COUNTA(Statistic!$A:$A)-ROW()+1&amp;"C"&amp;COLUMN(),FALSE)</f>
        <v>4.6896211279772925E-3</v>
      </c>
      <c r="F424" s="10">
        <f ca="1">INDIRECT("Statistic!R"&amp;COUNTA(Statistic!$A:$A)-ROW()+1&amp;"C"&amp;COLUMN(),FALSE)</f>
        <v>6.9863013698630138E-3</v>
      </c>
      <c r="G424" s="10">
        <f ca="1">INDIRECT("Statistic!R"&amp;COUNTA(Statistic!$A:$A)-ROW()+1&amp;"C"&amp;COLUMN(),FALSE)</f>
        <v>9.4507376185458375E-2</v>
      </c>
      <c r="H424" s="10">
        <f ca="1">INDIRECT("Statistic!R"&amp;COUNTA(Statistic!$A:$A)-ROW()+1&amp;"C"&amp;COLUMN(),FALSE)</f>
        <v>1.3852547329536708E-2</v>
      </c>
      <c r="I424" s="10">
        <f ca="1">INDIRECT("Statistic!R"&amp;COUNTA(Statistic!$A:$A)-ROW()+1&amp;"C"&amp;COLUMN(),FALSE)</f>
        <v>5.4121147125209615E-2</v>
      </c>
      <c r="J424" s="10">
        <f ca="1">INDIRECT("Statistic!R"&amp;COUNTA(Statistic!$A:$A)-ROW()+1&amp;"C"&amp;COLUMN(),FALSE)</f>
        <v>2.1899170627154969E-2</v>
      </c>
      <c r="K424" s="10">
        <f ca="1">INDIRECT("Statistic!R"&amp;COUNTA(Statistic!$A:$A)-ROW()+1&amp;"C"&amp;COLUMN(),FALSE)</f>
        <v>1.4090019569471624E-3</v>
      </c>
      <c r="L424" s="10">
        <f ca="1">INDIRECT("Statistic!R"&amp;COUNTA(Statistic!$A:$A)-ROW()+1&amp;"C"&amp;COLUMN(),FALSE)</f>
        <v>1.0272854046050384E-2</v>
      </c>
      <c r="M424" s="10">
        <f ca="1">INDIRECT("Statistic!R"&amp;COUNTA(Statistic!$A:$A)-ROW()+1&amp;"C"&amp;COLUMN(),FALSE)</f>
        <v>0.10835992351499509</v>
      </c>
      <c r="N424" s="10">
        <f ca="1">INDIRECT("Statistic!R"&amp;COUNTA(Statistic!$A:$A)-ROW()+1&amp;"C"&amp;COLUMN(),FALSE)</f>
        <v>0.10730593607305935</v>
      </c>
      <c r="O424" s="10">
        <f ca="1">INDIRECT("Statistic!R"&amp;COUNTA(Statistic!$A:$A)-ROW()+1&amp;"C"&amp;COLUMN(),FALSE)</f>
        <v>0</v>
      </c>
      <c r="P424" s="10">
        <f ca="1">INDIRECT("Statistic!R"&amp;COUNTA(Statistic!$A:$A)-ROW()+1&amp;"C"&amp;COLUMN(),FALSE)</f>
        <v>4.5809471714275463E-2</v>
      </c>
      <c r="Q424">
        <f ca="1">INDIRECT("Statistic!R"&amp;COUNTA(Statistic!$A:$A)-ROW()+1&amp;"C"&amp;COLUMN(),FALSE)</f>
        <v>37</v>
      </c>
      <c r="R424">
        <f ca="1">INDIRECT("Statistic!R"&amp;COUNTA(Statistic!$A:$A)-ROW()+1&amp;"C"&amp;COLUMN(),FALSE)</f>
        <v>15</v>
      </c>
      <c r="S424">
        <f ca="1">INDIRECT("Statistic!R"&amp;COUNTA(Statistic!$A:$A)-ROW()+1&amp;"C"&amp;COLUMN(),FALSE)</f>
        <v>1</v>
      </c>
      <c r="T424">
        <f ca="1">INDIRECT("Statistic!R"&amp;COUNTA(Statistic!$A:$A)-ROW()+1&amp;"C"&amp;COLUMN(),FALSE)</f>
        <v>39</v>
      </c>
      <c r="U424">
        <f ca="1">INDIRECT("Statistic!R"&amp;COUNTA(Statistic!$A:$A)-ROW()+1&amp;"C"&amp;COLUMN(),FALSE)</f>
        <v>35</v>
      </c>
      <c r="V424">
        <f ca="1">INDIRECT("Statistic!R"&amp;COUNTA(Statistic!$A:$A)-ROW()+1&amp;"C"&amp;COLUMN(),FALSE)</f>
        <v>2</v>
      </c>
      <c r="W424">
        <f ca="1">INDIRECT("Statistic!R"&amp;COUNTA(Statistic!$A:$A)-ROW()+1&amp;"C"&amp;COLUMN(),FALSE)</f>
        <v>9</v>
      </c>
    </row>
    <row r="425" spans="1:23" x14ac:dyDescent="0.25">
      <c r="A425" s="9">
        <f ca="1">INDIRECT("Statistic!R"&amp;COUNTA(Statistic!$A:$A)-ROW()+1&amp;"C"&amp;COLUMN(),FALSE)</f>
        <v>40886</v>
      </c>
      <c r="B425" s="10">
        <f ca="1">INDIRECT("Statistic!R"&amp;COUNTA(Statistic!$A:$A)-ROW()+1&amp;"C"&amp;COLUMN(),FALSE)</f>
        <v>1.2532771736794601E-2</v>
      </c>
      <c r="C425" s="10">
        <f ca="1">INDIRECT("Statistic!R"&amp;COUNTA(Statistic!$A:$A)-ROW()+1&amp;"C"&amp;COLUMN(),FALSE)</f>
        <v>4.6469248291571754E-3</v>
      </c>
      <c r="D425" s="10">
        <f ca="1">INDIRECT("Statistic!R"&amp;COUNTA(Statistic!$A:$A)-ROW()+1&amp;"C"&amp;COLUMN(),FALSE)</f>
        <v>1.2108327005821311E-2</v>
      </c>
      <c r="E425" s="10">
        <f ca="1">INDIRECT("Statistic!R"&amp;COUNTA(Statistic!$A:$A)-ROW()+1&amp;"C"&amp;COLUMN(),FALSE)</f>
        <v>8.8621325523375646E-3</v>
      </c>
      <c r="F425" s="10">
        <f ca="1">INDIRECT("Statistic!R"&amp;COUNTA(Statistic!$A:$A)-ROW()+1&amp;"C"&amp;COLUMN(),FALSE)</f>
        <v>9.339407744874715E-3</v>
      </c>
      <c r="G425" s="10">
        <f ca="1">INDIRECT("Statistic!R"&amp;COUNTA(Statistic!$A:$A)-ROW()+1&amp;"C"&amp;COLUMN(),FALSE)</f>
        <v>9.7851911725083895E-2</v>
      </c>
      <c r="H425" s="10">
        <f ca="1">INDIRECT("Statistic!R"&amp;COUNTA(Statistic!$A:$A)-ROW()+1&amp;"C"&amp;COLUMN(),FALSE)</f>
        <v>4.492969915953185E-2</v>
      </c>
      <c r="I425" s="10">
        <f ca="1">INDIRECT("Statistic!R"&amp;COUNTA(Statistic!$A:$A)-ROW()+1&amp;"C"&amp;COLUMN(),FALSE)</f>
        <v>4.7489563868985368E-2</v>
      </c>
      <c r="J425" s="10">
        <f ca="1">INDIRECT("Statistic!R"&amp;COUNTA(Statistic!$A:$A)-ROW()+1&amp;"C"&amp;COLUMN(),FALSE)</f>
        <v>2.1384407977313936E-2</v>
      </c>
      <c r="K425" s="10">
        <f ca="1">INDIRECT("Statistic!R"&amp;COUNTA(Statistic!$A:$A)-ROW()+1&amp;"C"&amp;COLUMN(),FALSE)</f>
        <v>1.8702793430044357E-3</v>
      </c>
      <c r="L425" s="10">
        <f ca="1">INDIRECT("Statistic!R"&amp;COUNTA(Statistic!$A:$A)-ROW()+1&amp;"C"&amp;COLUMN(),FALSE)</f>
        <v>1.0380681626425359E-2</v>
      </c>
      <c r="M425" s="10">
        <f ca="1">INDIRECT("Statistic!R"&amp;COUNTA(Statistic!$A:$A)-ROW()+1&amp;"C"&amp;COLUMN(),FALSE)</f>
        <v>0.14278161088461575</v>
      </c>
      <c r="N425" s="10">
        <f ca="1">INDIRECT("Statistic!R"&amp;COUNTA(Statistic!$A:$A)-ROW()+1&amp;"C"&amp;COLUMN(),FALSE)</f>
        <v>0.1070615034168565</v>
      </c>
      <c r="O425" s="10">
        <f ca="1">INDIRECT("Statistic!R"&amp;COUNTA(Statistic!$A:$A)-ROW()+1&amp;"C"&amp;COLUMN(),FALSE)</f>
        <v>0</v>
      </c>
      <c r="P425" s="10">
        <f ca="1">INDIRECT("Statistic!R"&amp;COUNTA(Statistic!$A:$A)-ROW()+1&amp;"C"&amp;COLUMN(),FALSE)</f>
        <v>4.5326407304504095E-2</v>
      </c>
      <c r="Q425">
        <f ca="1">INDIRECT("Statistic!R"&amp;COUNTA(Statistic!$A:$A)-ROW()+1&amp;"C"&amp;COLUMN(),FALSE)</f>
        <v>16</v>
      </c>
      <c r="R425">
        <f ca="1">INDIRECT("Statistic!R"&amp;COUNTA(Statistic!$A:$A)-ROW()+1&amp;"C"&amp;COLUMN(),FALSE)</f>
        <v>41</v>
      </c>
      <c r="S425">
        <f ca="1">INDIRECT("Statistic!R"&amp;COUNTA(Statistic!$A:$A)-ROW()+1&amp;"C"&amp;COLUMN(),FALSE)</f>
        <v>18</v>
      </c>
      <c r="T425">
        <f ca="1">INDIRECT("Statistic!R"&amp;COUNTA(Statistic!$A:$A)-ROW()+1&amp;"C"&amp;COLUMN(),FALSE)</f>
        <v>31</v>
      </c>
      <c r="U425">
        <f ca="1">INDIRECT("Statistic!R"&amp;COUNTA(Statistic!$A:$A)-ROW()+1&amp;"C"&amp;COLUMN(),FALSE)</f>
        <v>29</v>
      </c>
      <c r="V425">
        <f ca="1">INDIRECT("Statistic!R"&amp;COUNTA(Statistic!$A:$A)-ROW()+1&amp;"C"&amp;COLUMN(),FALSE)</f>
        <v>2</v>
      </c>
      <c r="W425">
        <f ca="1">INDIRECT("Statistic!R"&amp;COUNTA(Statistic!$A:$A)-ROW()+1&amp;"C"&amp;COLUMN(),FALSE)</f>
        <v>7</v>
      </c>
    </row>
    <row r="426" spans="1:23" x14ac:dyDescent="0.25">
      <c r="A426" s="9">
        <f ca="1">INDIRECT("Statistic!R"&amp;COUNTA(Statistic!$A:$A)-ROW()+1&amp;"C"&amp;COLUMN(),FALSE)</f>
        <v>40890</v>
      </c>
      <c r="B426" s="10">
        <f ca="1">INDIRECT("Statistic!R"&amp;COUNTA(Statistic!$A:$A)-ROW()+1&amp;"C"&amp;COLUMN(),FALSE)</f>
        <v>5.5875831485587583E-3</v>
      </c>
      <c r="C426" s="10">
        <f ca="1">INDIRECT("Statistic!R"&amp;COUNTA(Statistic!$A:$A)-ROW()+1&amp;"C"&amp;COLUMN(),FALSE)</f>
        <v>3.2407407407407406E-3</v>
      </c>
      <c r="D426" s="10">
        <f ca="1">INDIRECT("Statistic!R"&amp;COUNTA(Statistic!$A:$A)-ROW()+1&amp;"C"&amp;COLUMN(),FALSE)</f>
        <v>7.4592074592074583E-3</v>
      </c>
      <c r="E426" s="10">
        <f ca="1">INDIRECT("Statistic!R"&amp;COUNTA(Statistic!$A:$A)-ROW()+1&amp;"C"&amp;COLUMN(),FALSE)</f>
        <v>1.2146464646464647E-2</v>
      </c>
      <c r="F426" s="10">
        <f ca="1">INDIRECT("Statistic!R"&amp;COUNTA(Statistic!$A:$A)-ROW()+1&amp;"C"&amp;COLUMN(),FALSE)</f>
        <v>2.0863636363636365E-2</v>
      </c>
      <c r="G426" s="10">
        <f ca="1">INDIRECT("Statistic!R"&amp;COUNTA(Statistic!$A:$A)-ROW()+1&amp;"C"&amp;COLUMN(),FALSE)</f>
        <v>2.4117504835589942E-2</v>
      </c>
      <c r="H426" s="10">
        <f ca="1">INDIRECT("Statistic!R"&amp;COUNTA(Statistic!$A:$A)-ROW()+1&amp;"C"&amp;COLUMN(),FALSE)</f>
        <v>1.0000000000000002E-2</v>
      </c>
      <c r="I426" s="10">
        <f ca="1">INDIRECT("Statistic!R"&amp;COUNTA(Statistic!$A:$A)-ROW()+1&amp;"C"&amp;COLUMN(),FALSE)</f>
        <v>4.9297632358607971E-2</v>
      </c>
      <c r="J426" s="10">
        <f ca="1">INDIRECT("Statistic!R"&amp;COUNTA(Statistic!$A:$A)-ROW()+1&amp;"C"&amp;COLUMN(),FALSE)</f>
        <v>2.1335807050092765E-2</v>
      </c>
      <c r="K426" s="10">
        <f ca="1">INDIRECT("Statistic!R"&amp;COUNTA(Statistic!$A:$A)-ROW()+1&amp;"C"&amp;COLUMN(),FALSE)</f>
        <v>9.3126385809312649E-4</v>
      </c>
      <c r="L426" s="10">
        <f ca="1">INDIRECT("Statistic!R"&amp;COUNTA(Statistic!$A:$A)-ROW()+1&amp;"C"&amp;COLUMN(),FALSE)</f>
        <v>1.0348274703207993E-2</v>
      </c>
      <c r="M426" s="10">
        <f ca="1">INDIRECT("Statistic!R"&amp;COUNTA(Statistic!$A:$A)-ROW()+1&amp;"C"&amp;COLUMN(),FALSE)</f>
        <v>3.4117504835589944E-2</v>
      </c>
      <c r="N426" s="10">
        <f ca="1">INDIRECT("Statistic!R"&amp;COUNTA(Statistic!$A:$A)-ROW()+1&amp;"C"&amp;COLUMN(),FALSE)</f>
        <v>0.10681818181818181</v>
      </c>
      <c r="O426" s="10">
        <f ca="1">INDIRECT("Statistic!R"&amp;COUNTA(Statistic!$A:$A)-ROW()+1&amp;"C"&amp;COLUMN(),FALSE)</f>
        <v>0</v>
      </c>
      <c r="P426" s="10">
        <f ca="1">INDIRECT("Statistic!R"&amp;COUNTA(Statistic!$A:$A)-ROW()+1&amp;"C"&amp;COLUMN(),FALSE)</f>
        <v>4.4747688533065648E-2</v>
      </c>
      <c r="Q426">
        <f ca="1">INDIRECT("Statistic!R"&amp;COUNTA(Statistic!$A:$A)-ROW()+1&amp;"C"&amp;COLUMN(),FALSE)</f>
        <v>36</v>
      </c>
      <c r="R426">
        <f ca="1">INDIRECT("Statistic!R"&amp;COUNTA(Statistic!$A:$A)-ROW()+1&amp;"C"&amp;COLUMN(),FALSE)</f>
        <v>45</v>
      </c>
      <c r="S426">
        <f ca="1">INDIRECT("Statistic!R"&amp;COUNTA(Statistic!$A:$A)-ROW()+1&amp;"C"&amp;COLUMN(),FALSE)</f>
        <v>31</v>
      </c>
      <c r="T426">
        <f ca="1">INDIRECT("Statistic!R"&amp;COUNTA(Statistic!$A:$A)-ROW()+1&amp;"C"&amp;COLUMN(),FALSE)</f>
        <v>19</v>
      </c>
      <c r="U426">
        <f ca="1">INDIRECT("Statistic!R"&amp;COUNTA(Statistic!$A:$A)-ROW()+1&amp;"C"&amp;COLUMN(),FALSE)</f>
        <v>2</v>
      </c>
      <c r="V426">
        <f ca="1">INDIRECT("Statistic!R"&amp;COUNTA(Statistic!$A:$A)-ROW()+1&amp;"C"&amp;COLUMN(),FALSE)</f>
        <v>8</v>
      </c>
      <c r="W426">
        <f ca="1">INDIRECT("Statistic!R"&amp;COUNTA(Statistic!$A:$A)-ROW()+1&amp;"C"&amp;COLUMN(),FALSE)</f>
        <v>11</v>
      </c>
    </row>
    <row r="427" spans="1:23" x14ac:dyDescent="0.25">
      <c r="A427" s="9">
        <f ca="1">INDIRECT("Statistic!R"&amp;COUNTA(Statistic!$A:$A)-ROW()+1&amp;"C"&amp;COLUMN(),FALSE)</f>
        <v>40893</v>
      </c>
      <c r="B427" s="10">
        <f ca="1">INDIRECT("Statistic!R"&amp;COUNTA(Statistic!$A:$A)-ROW()+1&amp;"C"&amp;COLUMN(),FALSE)</f>
        <v>1.3507384935956364E-2</v>
      </c>
      <c r="C427" s="10">
        <f ca="1">INDIRECT("Statistic!R"&amp;COUNTA(Statistic!$A:$A)-ROW()+1&amp;"C"&amp;COLUMN(),FALSE)</f>
        <v>1.6724738675958188E-2</v>
      </c>
      <c r="D427" s="10">
        <f ca="1">INDIRECT("Statistic!R"&amp;COUNTA(Statistic!$A:$A)-ROW()+1&amp;"C"&amp;COLUMN(),FALSE)</f>
        <v>1.4927113702623908E-2</v>
      </c>
      <c r="E427" s="10">
        <f ca="1">INDIRECT("Statistic!R"&amp;COUNTA(Statistic!$A:$A)-ROW()+1&amp;"C"&amp;COLUMN(),FALSE)</f>
        <v>1.3901212658976633E-2</v>
      </c>
      <c r="F427" s="10">
        <f ca="1">INDIRECT("Statistic!R"&amp;COUNTA(Statistic!$A:$A)-ROW()+1&amp;"C"&amp;COLUMN(),FALSE)</f>
        <v>1.489437880415324E-2</v>
      </c>
      <c r="G427" s="10">
        <f ca="1">INDIRECT("Statistic!R"&amp;COUNTA(Statistic!$A:$A)-ROW()+1&amp;"C"&amp;COLUMN(),FALSE)</f>
        <v>3.3253452896310036E-2</v>
      </c>
      <c r="H427" s="10">
        <f ca="1">INDIRECT("Statistic!R"&amp;COUNTA(Statistic!$A:$A)-ROW()+1&amp;"C"&amp;COLUMN(),FALSE)</f>
        <v>9.1583558989939015E-2</v>
      </c>
      <c r="I427" s="10">
        <f ca="1">INDIRECT("Statistic!R"&amp;COUNTA(Statistic!$A:$A)-ROW()+1&amp;"C"&amp;COLUMN(),FALSE)</f>
        <v>7.3954828777668333E-2</v>
      </c>
      <c r="J427" s="10">
        <f ca="1">INDIRECT("Statistic!R"&amp;COUNTA(Statistic!$A:$A)-ROW()+1&amp;"C"&amp;COLUMN(),FALSE)</f>
        <v>2.1750196677310377E-2</v>
      </c>
      <c r="K427" s="10">
        <f ca="1">INDIRECT("Statistic!R"&amp;COUNTA(Statistic!$A:$A)-ROW()+1&amp;"C"&amp;COLUMN(),FALSE)</f>
        <v>1.3872215552887823E-3</v>
      </c>
      <c r="L427" s="10">
        <f ca="1">INDIRECT("Statistic!R"&amp;COUNTA(Statistic!$A:$A)-ROW()+1&amp;"C"&amp;COLUMN(),FALSE)</f>
        <v>1.0435300474048705E-2</v>
      </c>
      <c r="M427" s="10">
        <f ca="1">INDIRECT("Statistic!R"&amp;COUNTA(Statistic!$A:$A)-ROW()+1&amp;"C"&amp;COLUMN(),FALSE)</f>
        <v>0.12483701188624904</v>
      </c>
      <c r="N427" s="10">
        <f ca="1">INDIRECT("Statistic!R"&amp;COUNTA(Statistic!$A:$A)-ROW()+1&amp;"C"&amp;COLUMN(),FALSE)</f>
        <v>0.10657596371882086</v>
      </c>
      <c r="O427" s="10">
        <f ca="1">INDIRECT("Statistic!R"&amp;COUNTA(Statistic!$A:$A)-ROW()+1&amp;"C"&amp;COLUMN(),FALSE)</f>
        <v>0</v>
      </c>
      <c r="P427" s="10">
        <f ca="1">INDIRECT("Statistic!R"&amp;COUNTA(Statistic!$A:$A)-ROW()+1&amp;"C"&amp;COLUMN(),FALSE)</f>
        <v>5.1473066278826828E-2</v>
      </c>
      <c r="Q427">
        <f ca="1">INDIRECT("Statistic!R"&amp;COUNTA(Statistic!$A:$A)-ROW()+1&amp;"C"&amp;COLUMN(),FALSE)</f>
        <v>17</v>
      </c>
      <c r="R427">
        <f ca="1">INDIRECT("Statistic!R"&amp;COUNTA(Statistic!$A:$A)-ROW()+1&amp;"C"&amp;COLUMN(),FALSE)</f>
        <v>9</v>
      </c>
      <c r="S427">
        <f ca="1">INDIRECT("Statistic!R"&amp;COUNTA(Statistic!$A:$A)-ROW()+1&amp;"C"&amp;COLUMN(),FALSE)</f>
        <v>12</v>
      </c>
      <c r="T427">
        <f ca="1">INDIRECT("Statistic!R"&amp;COUNTA(Statistic!$A:$A)-ROW()+1&amp;"C"&amp;COLUMN(),FALSE)</f>
        <v>16</v>
      </c>
      <c r="U427">
        <f ca="1">INDIRECT("Statistic!R"&amp;COUNTA(Statistic!$A:$A)-ROW()+1&amp;"C"&amp;COLUMN(),FALSE)</f>
        <v>13</v>
      </c>
      <c r="V427">
        <f ca="1">INDIRECT("Statistic!R"&amp;COUNTA(Statistic!$A:$A)-ROW()+1&amp;"C"&amp;COLUMN(),FALSE)</f>
        <v>8</v>
      </c>
      <c r="W427">
        <f ca="1">INDIRECT("Statistic!R"&amp;COUNTA(Statistic!$A:$A)-ROW()+1&amp;"C"&amp;COLUMN(),FALSE)</f>
        <v>2</v>
      </c>
    </row>
    <row r="428" spans="1:23" x14ac:dyDescent="0.25">
      <c r="A428" s="9">
        <f ca="1">INDIRECT("Statistic!R"&amp;COUNTA(Statistic!$A:$A)-ROW()+1&amp;"C"&amp;COLUMN(),FALSE)</f>
        <v>40897</v>
      </c>
      <c r="B428" s="10">
        <f ca="1">INDIRECT("Statistic!R"&amp;COUNTA(Statistic!$A:$A)-ROW()+1&amp;"C"&amp;COLUMN(),FALSE)</f>
        <v>1.5726495726495725E-2</v>
      </c>
      <c r="C428" s="10">
        <f ca="1">INDIRECT("Statistic!R"&amp;COUNTA(Statistic!$A:$A)-ROW()+1&amp;"C"&amp;COLUMN(),FALSE)</f>
        <v>2.1700988087542707E-2</v>
      </c>
      <c r="D428" s="10">
        <f ca="1">INDIRECT("Statistic!R"&amp;COUNTA(Statistic!$A:$A)-ROW()+1&amp;"C"&amp;COLUMN(),FALSE)</f>
        <v>5.9893048128342244E-3</v>
      </c>
      <c r="E428" s="10">
        <f ca="1">INDIRECT("Statistic!R"&amp;COUNTA(Statistic!$A:$A)-ROW()+1&amp;"C"&amp;COLUMN(),FALSE)</f>
        <v>1.4307692307692308E-2</v>
      </c>
      <c r="F428" s="10">
        <f ca="1">INDIRECT("Statistic!R"&amp;COUNTA(Statistic!$A:$A)-ROW()+1&amp;"C"&amp;COLUMN(),FALSE)</f>
        <v>1.442792501616031E-2</v>
      </c>
      <c r="G428" s="10">
        <f ca="1">INDIRECT("Statistic!R"&amp;COUNTA(Statistic!$A:$A)-ROW()+1&amp;"C"&amp;COLUMN(),FALSE)</f>
        <v>4.0009526077637532E-2</v>
      </c>
      <c r="H428" s="10">
        <f ca="1">INDIRECT("Statistic!R"&amp;COUNTA(Statistic!$A:$A)-ROW()+1&amp;"C"&amp;COLUMN(),FALSE)</f>
        <v>8.5716284927928349E-2</v>
      </c>
      <c r="I428" s="10">
        <f ca="1">INDIRECT("Statistic!R"&amp;COUNTA(Statistic!$A:$A)-ROW()+1&amp;"C"&amp;COLUMN(),FALSE)</f>
        <v>7.2152405950725279E-2</v>
      </c>
      <c r="J428" s="10">
        <f ca="1">INDIRECT("Statistic!R"&amp;COUNTA(Statistic!$A:$A)-ROW()+1&amp;"C"&amp;COLUMN(),FALSE)</f>
        <v>2.1700988087542707E-2</v>
      </c>
      <c r="K428" s="10">
        <f ca="1">INDIRECT("Statistic!R"&amp;COUNTA(Statistic!$A:$A)-ROW()+1&amp;"C"&amp;COLUMN(),FALSE)</f>
        <v>9.2879256965944267E-4</v>
      </c>
      <c r="L428" s="10">
        <f ca="1">INDIRECT("Statistic!R"&amp;COUNTA(Statistic!$A:$A)-ROW()+1&amp;"C"&amp;COLUMN(),FALSE)</f>
        <v>1.0074313158033241E-2</v>
      </c>
      <c r="M428" s="10">
        <f ca="1">INDIRECT("Statistic!R"&amp;COUNTA(Statistic!$A:$A)-ROW()+1&amp;"C"&amp;COLUMN(),FALSE)</f>
        <v>0.12572581100556587</v>
      </c>
      <c r="N428" s="10">
        <f ca="1">INDIRECT("Statistic!R"&amp;COUNTA(Statistic!$A:$A)-ROW()+1&amp;"C"&amp;COLUMN(),FALSE)</f>
        <v>0.10633484162895927</v>
      </c>
      <c r="O428" s="10">
        <f ca="1">INDIRECT("Statistic!R"&amp;COUNTA(Statistic!$A:$A)-ROW()+1&amp;"C"&amp;COLUMN(),FALSE)</f>
        <v>0</v>
      </c>
      <c r="P428" s="10">
        <f ca="1">INDIRECT("Statistic!R"&amp;COUNTA(Statistic!$A:$A)-ROW()+1&amp;"C"&amp;COLUMN(),FALSE)</f>
        <v>4.9188674634958129E-2</v>
      </c>
      <c r="Q428">
        <f ca="1">INDIRECT("Statistic!R"&amp;COUNTA(Statistic!$A:$A)-ROW()+1&amp;"C"&amp;COLUMN(),FALSE)</f>
        <v>10</v>
      </c>
      <c r="R428">
        <f ca="1">INDIRECT("Statistic!R"&amp;COUNTA(Statistic!$A:$A)-ROW()+1&amp;"C"&amp;COLUMN(),FALSE)</f>
        <v>1</v>
      </c>
      <c r="S428">
        <f ca="1">INDIRECT("Statistic!R"&amp;COUNTA(Statistic!$A:$A)-ROW()+1&amp;"C"&amp;COLUMN(),FALSE)</f>
        <v>38</v>
      </c>
      <c r="T428">
        <f ca="1">INDIRECT("Statistic!R"&amp;COUNTA(Statistic!$A:$A)-ROW()+1&amp;"C"&amp;COLUMN(),FALSE)</f>
        <v>14</v>
      </c>
      <c r="U428">
        <f ca="1">INDIRECT("Statistic!R"&amp;COUNTA(Statistic!$A:$A)-ROW()+1&amp;"C"&amp;COLUMN(),FALSE)</f>
        <v>13</v>
      </c>
      <c r="V428">
        <f ca="1">INDIRECT("Statistic!R"&amp;COUNTA(Statistic!$A:$A)-ROW()+1&amp;"C"&amp;COLUMN(),FALSE)</f>
        <v>7</v>
      </c>
      <c r="W428">
        <f ca="1">INDIRECT("Statistic!R"&amp;COUNTA(Statistic!$A:$A)-ROW()+1&amp;"C"&amp;COLUMN(),FALSE)</f>
        <v>2</v>
      </c>
    </row>
    <row r="429" spans="1:23" x14ac:dyDescent="0.25">
      <c r="A429" s="9">
        <f ca="1">INDIRECT("Statistic!R"&amp;COUNTA(Statistic!$A:$A)-ROW()+1&amp;"C"&amp;COLUMN(),FALSE)</f>
        <v>40900</v>
      </c>
      <c r="B429" s="10">
        <f ca="1">INDIRECT("Statistic!R"&amp;COUNTA(Statistic!$A:$A)-ROW()+1&amp;"C"&amp;COLUMN(),FALSE)</f>
        <v>6.00881436095883E-3</v>
      </c>
      <c r="C429" s="10">
        <f ca="1">INDIRECT("Statistic!R"&amp;COUNTA(Statistic!$A:$A)-ROW()+1&amp;"C"&amp;COLUMN(),FALSE)</f>
        <v>9.6667109281635896E-3</v>
      </c>
      <c r="D429" s="10">
        <f ca="1">INDIRECT("Statistic!R"&amp;COUNTA(Statistic!$A:$A)-ROW()+1&amp;"C"&amp;COLUMN(),FALSE)</f>
        <v>1.2494356659142213E-2</v>
      </c>
      <c r="E429" s="10">
        <f ca="1">INDIRECT("Statistic!R"&amp;COUNTA(Statistic!$A:$A)-ROW()+1&amp;"C"&amp;COLUMN(),FALSE)</f>
        <v>1.2024445300886418E-2</v>
      </c>
      <c r="F429" s="10">
        <f ca="1">INDIRECT("Statistic!R"&amp;COUNTA(Statistic!$A:$A)-ROW()+1&amp;"C"&amp;COLUMN(),FALSE)</f>
        <v>8.822960335375685E-3</v>
      </c>
      <c r="G429" s="10">
        <f ca="1">INDIRECT("Statistic!R"&amp;COUNTA(Statistic!$A:$A)-ROW()+1&amp;"C"&amp;COLUMN(),FALSE)</f>
        <v>2.5089352896914972E-2</v>
      </c>
      <c r="H429" s="10">
        <f ca="1">INDIRECT("Statistic!R"&amp;COUNTA(Statistic!$A:$A)-ROW()+1&amp;"C"&amp;COLUMN(),FALSE)</f>
        <v>3.6938231069156575E-3</v>
      </c>
      <c r="I429" s="10">
        <f ca="1">INDIRECT("Statistic!R"&amp;COUNTA(Statistic!$A:$A)-ROW()+1&amp;"C"&amp;COLUMN(),FALSE)</f>
        <v>4.9017287584526732E-2</v>
      </c>
      <c r="J429" s="10">
        <f ca="1">INDIRECT("Statistic!R"&amp;COUNTA(Statistic!$A:$A)-ROW()+1&amp;"C"&amp;COLUMN(),FALSE)</f>
        <v>2.1218961625282168E-2</v>
      </c>
      <c r="K429" s="10">
        <f ca="1">INDIRECT("Statistic!R"&amp;COUNTA(Statistic!$A:$A)-ROW()+1&amp;"C"&amp;COLUMN(),FALSE)</f>
        <v>2.7840481565086527E-3</v>
      </c>
      <c r="L429" s="10">
        <f ca="1">INDIRECT("Statistic!R"&amp;COUNTA(Statistic!$A:$A)-ROW()+1&amp;"C"&amp;COLUMN(),FALSE)</f>
        <v>1.0070655309169578E-2</v>
      </c>
      <c r="M429" s="10">
        <f ca="1">INDIRECT("Statistic!R"&amp;COUNTA(Statistic!$A:$A)-ROW()+1&amp;"C"&amp;COLUMN(),FALSE)</f>
        <v>2.8783176003830631E-2</v>
      </c>
      <c r="N429" s="10">
        <f ca="1">INDIRECT("Statistic!R"&amp;COUNTA(Statistic!$A:$A)-ROW()+1&amp;"C"&amp;COLUMN(),FALSE)</f>
        <v>0.10609480812641084</v>
      </c>
      <c r="O429" s="10">
        <f ca="1">INDIRECT("Statistic!R"&amp;COUNTA(Statistic!$A:$A)-ROW()+1&amp;"C"&amp;COLUMN(),FALSE)</f>
        <v>0</v>
      </c>
      <c r="P429" s="10">
        <f ca="1">INDIRECT("Statistic!R"&amp;COUNTA(Statistic!$A:$A)-ROW()+1&amp;"C"&amp;COLUMN(),FALSE)</f>
        <v>4.8585271242077892E-2</v>
      </c>
      <c r="Q429">
        <f ca="1">INDIRECT("Statistic!R"&amp;COUNTA(Statistic!$A:$A)-ROW()+1&amp;"C"&amp;COLUMN(),FALSE)</f>
        <v>37</v>
      </c>
      <c r="R429">
        <f ca="1">INDIRECT("Statistic!R"&amp;COUNTA(Statistic!$A:$A)-ROW()+1&amp;"C"&amp;COLUMN(),FALSE)</f>
        <v>25</v>
      </c>
      <c r="S429">
        <f ca="1">INDIRECT("Statistic!R"&amp;COUNTA(Statistic!$A:$A)-ROW()+1&amp;"C"&amp;COLUMN(),FALSE)</f>
        <v>17</v>
      </c>
      <c r="T429">
        <f ca="1">INDIRECT("Statistic!R"&amp;COUNTA(Statistic!$A:$A)-ROW()+1&amp;"C"&amp;COLUMN(),FALSE)</f>
        <v>18</v>
      </c>
      <c r="U429">
        <f ca="1">INDIRECT("Statistic!R"&amp;COUNTA(Statistic!$A:$A)-ROW()+1&amp;"C"&amp;COLUMN(),FALSE)</f>
        <v>26</v>
      </c>
      <c r="V429">
        <f ca="1">INDIRECT("Statistic!R"&amp;COUNTA(Statistic!$A:$A)-ROW()+1&amp;"C"&amp;COLUMN(),FALSE)</f>
        <v>9</v>
      </c>
      <c r="W429">
        <f ca="1">INDIRECT("Statistic!R"&amp;COUNTA(Statistic!$A:$A)-ROW()+1&amp;"C"&amp;COLUMN(),FALSE)</f>
        <v>11</v>
      </c>
    </row>
    <row r="430" spans="1:23" x14ac:dyDescent="0.25">
      <c r="A430" s="9">
        <f ca="1">INDIRECT("Statistic!R"&amp;COUNTA(Statistic!$A:$A)-ROW()+1&amp;"C"&amp;COLUMN(),FALSE)</f>
        <v>40904</v>
      </c>
      <c r="B430" s="10">
        <f ca="1">INDIRECT("Statistic!R"&amp;COUNTA(Statistic!$A:$A)-ROW()+1&amp;"C"&amp;COLUMN(),FALSE)</f>
        <v>1.3763763763763764E-2</v>
      </c>
      <c r="C430" s="10">
        <f ca="1">INDIRECT("Statistic!R"&amp;COUNTA(Statistic!$A:$A)-ROW()+1&amp;"C"&amp;COLUMN(),FALSE)</f>
        <v>5.0502425502425502E-3</v>
      </c>
      <c r="D430" s="10">
        <f ca="1">INDIRECT("Statistic!R"&amp;COUNTA(Statistic!$A:$A)-ROW()+1&amp;"C"&amp;COLUMN(),FALSE)</f>
        <v>1.2892892892892893E-2</v>
      </c>
      <c r="E430" s="10">
        <f ca="1">INDIRECT("Statistic!R"&amp;COUNTA(Statistic!$A:$A)-ROW()+1&amp;"C"&amp;COLUMN(),FALSE)</f>
        <v>1.244500314267756E-2</v>
      </c>
      <c r="F430" s="10">
        <f ca="1">INDIRECT("Statistic!R"&amp;COUNTA(Statistic!$A:$A)-ROW()+1&amp;"C"&amp;COLUMN(),FALSE)</f>
        <v>7.8357427194636481E-3</v>
      </c>
      <c r="G430" s="10">
        <f ca="1">INDIRECT("Statistic!R"&amp;COUNTA(Statistic!$A:$A)-ROW()+1&amp;"C"&amp;COLUMN(),FALSE)</f>
        <v>9.4358644358644356E-2</v>
      </c>
      <c r="H430" s="10">
        <f ca="1">INDIRECT("Statistic!R"&amp;COUNTA(Statistic!$A:$A)-ROW()+1&amp;"C"&amp;COLUMN(),FALSE)</f>
        <v>4.2091836734693876E-2</v>
      </c>
      <c r="I430" s="10">
        <f ca="1">INDIRECT("Statistic!R"&amp;COUNTA(Statistic!$A:$A)-ROW()+1&amp;"C"&amp;COLUMN(),FALSE)</f>
        <v>5.1987645069040418E-2</v>
      </c>
      <c r="J430" s="10">
        <f ca="1">INDIRECT("Statistic!R"&amp;COUNTA(Statistic!$A:$A)-ROW()+1&amp;"C"&amp;COLUMN(),FALSE)</f>
        <v>2.117117117117117E-2</v>
      </c>
      <c r="K430" s="10">
        <f ca="1">INDIRECT("Statistic!R"&amp;COUNTA(Statistic!$A:$A)-ROW()+1&amp;"C"&amp;COLUMN(),FALSE)</f>
        <v>9.2287409360580102E-4</v>
      </c>
      <c r="L430" s="10">
        <f ca="1">INDIRECT("Statistic!R"&amp;COUNTA(Statistic!$A:$A)-ROW()+1&amp;"C"&amp;COLUMN(),FALSE)</f>
        <v>1.0350311185705065E-2</v>
      </c>
      <c r="M430" s="10">
        <f ca="1">INDIRECT("Statistic!R"&amp;COUNTA(Statistic!$A:$A)-ROW()+1&amp;"C"&amp;COLUMN(),FALSE)</f>
        <v>0.13645048109333824</v>
      </c>
      <c r="N430" s="10">
        <f ca="1">INDIRECT("Statistic!R"&amp;COUNTA(Statistic!$A:$A)-ROW()+1&amp;"C"&amp;COLUMN(),FALSE)</f>
        <v>0.10585585585585586</v>
      </c>
      <c r="O430" s="10">
        <f ca="1">INDIRECT("Statistic!R"&amp;COUNTA(Statistic!$A:$A)-ROW()+1&amp;"C"&amp;COLUMN(),FALSE)</f>
        <v>0</v>
      </c>
      <c r="P430" s="10">
        <f ca="1">INDIRECT("Statistic!R"&amp;COUNTA(Statistic!$A:$A)-ROW()+1&amp;"C"&amp;COLUMN(),FALSE)</f>
        <v>5.3146060398733791E-2</v>
      </c>
      <c r="Q430">
        <f ca="1">INDIRECT("Statistic!R"&amp;COUNTA(Statistic!$A:$A)-ROW()+1&amp;"C"&amp;COLUMN(),FALSE)</f>
        <v>16</v>
      </c>
      <c r="R430">
        <f ca="1">INDIRECT("Statistic!R"&amp;COUNTA(Statistic!$A:$A)-ROW()+1&amp;"C"&amp;COLUMN(),FALSE)</f>
        <v>42</v>
      </c>
      <c r="S430">
        <f ca="1">INDIRECT("Statistic!R"&amp;COUNTA(Statistic!$A:$A)-ROW()+1&amp;"C"&amp;COLUMN(),FALSE)</f>
        <v>18</v>
      </c>
      <c r="T430">
        <f ca="1">INDIRECT("Statistic!R"&amp;COUNTA(Statistic!$A:$A)-ROW()+1&amp;"C"&amp;COLUMN(),FALSE)</f>
        <v>20</v>
      </c>
      <c r="U430">
        <f ca="1">INDIRECT("Statistic!R"&amp;COUNTA(Statistic!$A:$A)-ROW()+1&amp;"C"&amp;COLUMN(),FALSE)</f>
        <v>30</v>
      </c>
      <c r="V430">
        <f ca="1">INDIRECT("Statistic!R"&amp;COUNTA(Statistic!$A:$A)-ROW()+1&amp;"C"&amp;COLUMN(),FALSE)</f>
        <v>2</v>
      </c>
      <c r="W430">
        <f ca="1">INDIRECT("Statistic!R"&amp;COUNTA(Statistic!$A:$A)-ROW()+1&amp;"C"&amp;COLUMN(),FALSE)</f>
        <v>8</v>
      </c>
    </row>
    <row r="431" spans="1:23" x14ac:dyDescent="0.25">
      <c r="A431" s="9">
        <f ca="1">INDIRECT("Statistic!R"&amp;COUNTA(Statistic!$A:$A)-ROW()+1&amp;"C"&amp;COLUMN(),FALSE)</f>
        <v>40907</v>
      </c>
      <c r="B431" s="10">
        <f ca="1">INDIRECT("Statistic!R"&amp;COUNTA(Statistic!$A:$A)-ROW()+1&amp;"C"&amp;COLUMN(),FALSE)</f>
        <v>1.6983026535978961E-2</v>
      </c>
      <c r="C431" s="10">
        <f ca="1">INDIRECT("Statistic!R"&amp;COUNTA(Statistic!$A:$A)-ROW()+1&amp;"C"&amp;COLUMN(),FALSE)</f>
        <v>2.1114032990676546E-2</v>
      </c>
      <c r="D431" s="10">
        <f ca="1">INDIRECT("Statistic!R"&amp;COUNTA(Statistic!$A:$A)-ROW()+1&amp;"C"&amp;COLUMN(),FALSE)</f>
        <v>9.7078651685393261E-3</v>
      </c>
      <c r="E431" s="10">
        <f ca="1">INDIRECT("Statistic!R"&amp;COUNTA(Statistic!$A:$A)-ROW()+1&amp;"C"&amp;COLUMN(),FALSE)</f>
        <v>1.8386108273748722E-3</v>
      </c>
      <c r="F431" s="10">
        <f ca="1">INDIRECT("Statistic!R"&amp;COUNTA(Statistic!$A:$A)-ROW()+1&amp;"C"&amp;COLUMN(),FALSE)</f>
        <v>2.1915462814339218E-2</v>
      </c>
      <c r="G431" s="10">
        <f ca="1">INDIRECT("Statistic!R"&amp;COUNTA(Statistic!$A:$A)-ROW()+1&amp;"C"&amp;COLUMN(),FALSE)</f>
        <v>2.7238678924072182E-2</v>
      </c>
      <c r="H431" s="10">
        <f ca="1">INDIRECT("Statistic!R"&amp;COUNTA(Statistic!$A:$A)-ROW()+1&amp;"C"&amp;COLUMN(),FALSE)</f>
        <v>9.5355033012857637E-2</v>
      </c>
      <c r="I431" s="10">
        <f ca="1">INDIRECT("Statistic!R"&amp;COUNTA(Statistic!$A:$A)-ROW()+1&amp;"C"&amp;COLUMN(),FALSE)</f>
        <v>7.155899833690893E-2</v>
      </c>
      <c r="J431" s="10">
        <f ca="1">INDIRECT("Statistic!R"&amp;COUNTA(Statistic!$A:$A)-ROW()+1&amp;"C"&amp;COLUMN(),FALSE)</f>
        <v>2.1915462814339218E-2</v>
      </c>
      <c r="K431" s="10">
        <f ca="1">INDIRECT("Statistic!R"&amp;COUNTA(Statistic!$A:$A)-ROW()+1&amp;"C"&amp;COLUMN(),FALSE)</f>
        <v>4.5920859794821689E-4</v>
      </c>
      <c r="L431" s="10">
        <f ca="1">INDIRECT("Statistic!R"&amp;COUNTA(Statistic!$A:$A)-ROW()+1&amp;"C"&amp;COLUMN(),FALSE)</f>
        <v>1.0401750253723883E-2</v>
      </c>
      <c r="M431" s="10">
        <f ca="1">INDIRECT("Statistic!R"&amp;COUNTA(Statistic!$A:$A)-ROW()+1&amp;"C"&amp;COLUMN(),FALSE)</f>
        <v>0.12259371193692982</v>
      </c>
      <c r="N431" s="10">
        <f ca="1">INDIRECT("Statistic!R"&amp;COUNTA(Statistic!$A:$A)-ROW()+1&amp;"C"&amp;COLUMN(),FALSE)</f>
        <v>0.10561797752808989</v>
      </c>
      <c r="O431" s="10">
        <f ca="1">INDIRECT("Statistic!R"&amp;COUNTA(Statistic!$A:$A)-ROW()+1&amp;"C"&amp;COLUMN(),FALSE)</f>
        <v>0</v>
      </c>
      <c r="P431" s="10">
        <f ca="1">INDIRECT("Statistic!R"&amp;COUNTA(Statistic!$A:$A)-ROW()+1&amp;"C"&amp;COLUMN(),FALSE)</f>
        <v>5.090264069792319E-2</v>
      </c>
      <c r="Q431">
        <f ca="1">INDIRECT("Statistic!R"&amp;COUNTA(Statistic!$A:$A)-ROW()+1&amp;"C"&amp;COLUMN(),FALSE)</f>
        <v>11</v>
      </c>
      <c r="R431">
        <f ca="1">INDIRECT("Statistic!R"&amp;COUNTA(Statistic!$A:$A)-ROW()+1&amp;"C"&amp;COLUMN(),FALSE)</f>
        <v>3</v>
      </c>
      <c r="S431">
        <f ca="1">INDIRECT("Statistic!R"&amp;COUNTA(Statistic!$A:$A)-ROW()+1&amp;"C"&amp;COLUMN(),FALSE)</f>
        <v>23</v>
      </c>
      <c r="T431">
        <f ca="1">INDIRECT("Statistic!R"&amp;COUNTA(Statistic!$A:$A)-ROW()+1&amp;"C"&amp;COLUMN(),FALSE)</f>
        <v>49</v>
      </c>
      <c r="U431">
        <f ca="1">INDIRECT("Statistic!R"&amp;COUNTA(Statistic!$A:$A)-ROW()+1&amp;"C"&amp;COLUMN(),FALSE)</f>
        <v>1</v>
      </c>
      <c r="V431">
        <f ca="1">INDIRECT("Statistic!R"&amp;COUNTA(Statistic!$A:$A)-ROW()+1&amp;"C"&amp;COLUMN(),FALSE)</f>
        <v>8</v>
      </c>
      <c r="W431">
        <f ca="1">INDIRECT("Statistic!R"&amp;COUNTA(Statistic!$A:$A)-ROW()+1&amp;"C"&amp;COLUMN(),FALSE)</f>
        <v>2</v>
      </c>
    </row>
    <row r="432" spans="1:23" x14ac:dyDescent="0.25">
      <c r="A432" s="9">
        <f ca="1">INDIRECT("Statistic!R"&amp;COUNTA(Statistic!$A:$A)-ROW()+1&amp;"C"&amp;COLUMN(),FALSE)</f>
        <v>40911</v>
      </c>
      <c r="B432" s="10">
        <f ca="1">INDIRECT("Statistic!R"&amp;COUNTA(Statistic!$A:$A)-ROW()+1&amp;"C"&amp;COLUMN(),FALSE)</f>
        <v>1.8374712895111014E-2</v>
      </c>
      <c r="C432" s="10">
        <f ca="1">INDIRECT("Statistic!R"&amp;COUNTA(Statistic!$A:$A)-ROW()+1&amp;"C"&amp;COLUMN(),FALSE)</f>
        <v>1.2410313901345293E-2</v>
      </c>
      <c r="D432" s="10">
        <f ca="1">INDIRECT("Statistic!R"&amp;COUNTA(Statistic!$A:$A)-ROW()+1&amp;"C"&amp;COLUMN(),FALSE)</f>
        <v>1.8813223485243509E-2</v>
      </c>
      <c r="E432" s="10">
        <f ca="1">INDIRECT("Statistic!R"&amp;COUNTA(Statistic!$A:$A)-ROW()+1&amp;"C"&amp;COLUMN(),FALSE)</f>
        <v>1.4655090163152371E-2</v>
      </c>
      <c r="F432" s="10">
        <f ca="1">INDIRECT("Statistic!R"&amp;COUNTA(Statistic!$A:$A)-ROW()+1&amp;"C"&amp;COLUMN(),FALSE)</f>
        <v>2.1076233183856503E-2</v>
      </c>
      <c r="G432" s="10">
        <f ca="1">INDIRECT("Statistic!R"&amp;COUNTA(Statistic!$A:$A)-ROW()+1&amp;"C"&amp;COLUMN(),FALSE)</f>
        <v>8.2625474301483273E-2</v>
      </c>
      <c r="H432" s="10">
        <f ca="1">INDIRECT("Statistic!R"&amp;COUNTA(Statistic!$A:$A)-ROW()+1&amp;"C"&amp;COLUMN(),FALSE)</f>
        <v>1.2331838565022421E-2</v>
      </c>
      <c r="I432" s="10">
        <f ca="1">INDIRECT("Statistic!R"&amp;COUNTA(Statistic!$A:$A)-ROW()+1&amp;"C"&amp;COLUMN(),FALSE)</f>
        <v>8.5329573628708688E-2</v>
      </c>
      <c r="J432" s="10">
        <f ca="1">INDIRECT("Statistic!R"&amp;COUNTA(Statistic!$A:$A)-ROW()+1&amp;"C"&amp;COLUMN(),FALSE)</f>
        <v>2.1076233183856503E-2</v>
      </c>
      <c r="K432" s="10">
        <f ca="1">INDIRECT("Statistic!R"&amp;COUNTA(Statistic!$A:$A)-ROW()+1&amp;"C"&amp;COLUMN(),FALSE)</f>
        <v>1.3826606875934231E-3</v>
      </c>
      <c r="L432" s="10">
        <f ca="1">INDIRECT("Statistic!R"&amp;COUNTA(Statistic!$A:$A)-ROW()+1&amp;"C"&amp;COLUMN(),FALSE)</f>
        <v>9.995297636892015E-3</v>
      </c>
      <c r="M432" s="10">
        <f ca="1">INDIRECT("Statistic!R"&amp;COUNTA(Statistic!$A:$A)-ROW()+1&amp;"C"&amp;COLUMN(),FALSE)</f>
        <v>9.4957312866505689E-2</v>
      </c>
      <c r="N432" s="10">
        <f ca="1">INDIRECT("Statistic!R"&amp;COUNTA(Statistic!$A:$A)-ROW()+1&amp;"C"&amp;COLUMN(),FALSE)</f>
        <v>0.10538116591928251</v>
      </c>
      <c r="O432" s="10">
        <f ca="1">INDIRECT("Statistic!R"&amp;COUNTA(Statistic!$A:$A)-ROW()+1&amp;"C"&amp;COLUMN(),FALSE)</f>
        <v>0</v>
      </c>
      <c r="P432" s="10">
        <f ca="1">INDIRECT("Statistic!R"&amp;COUNTA(Statistic!$A:$A)-ROW()+1&amp;"C"&amp;COLUMN(),FALSE)</f>
        <v>5.0343419869187785E-2</v>
      </c>
      <c r="Q432">
        <f ca="1">INDIRECT("Statistic!R"&amp;COUNTA(Statistic!$A:$A)-ROW()+1&amp;"C"&amp;COLUMN(),FALSE)</f>
        <v>4</v>
      </c>
      <c r="R432">
        <f ca="1">INDIRECT("Statistic!R"&amp;COUNTA(Statistic!$A:$A)-ROW()+1&amp;"C"&amp;COLUMN(),FALSE)</f>
        <v>17</v>
      </c>
      <c r="S432">
        <f ca="1">INDIRECT("Statistic!R"&amp;COUNTA(Statistic!$A:$A)-ROW()+1&amp;"C"&amp;COLUMN(),FALSE)</f>
        <v>2</v>
      </c>
      <c r="T432">
        <f ca="1">INDIRECT("Statistic!R"&amp;COUNTA(Statistic!$A:$A)-ROW()+1&amp;"C"&amp;COLUMN(),FALSE)</f>
        <v>12</v>
      </c>
      <c r="U432">
        <f ca="1">INDIRECT("Statistic!R"&amp;COUNTA(Statistic!$A:$A)-ROW()+1&amp;"C"&amp;COLUMN(),FALSE)</f>
        <v>1</v>
      </c>
      <c r="V432">
        <f ca="1">INDIRECT("Statistic!R"&amp;COUNTA(Statistic!$A:$A)-ROW()+1&amp;"C"&amp;COLUMN(),FALSE)</f>
        <v>4</v>
      </c>
      <c r="W432">
        <f ca="1">INDIRECT("Statistic!R"&amp;COUNTA(Statistic!$A:$A)-ROW()+1&amp;"C"&amp;COLUMN(),FALSE)</f>
        <v>10</v>
      </c>
    </row>
    <row r="433" spans="1:23" x14ac:dyDescent="0.25">
      <c r="A433" s="9">
        <f ca="1">INDIRECT("Statistic!R"&amp;COUNTA(Statistic!$A:$A)-ROW()+1&amp;"C"&amp;COLUMN(),FALSE)</f>
        <v>40914</v>
      </c>
      <c r="B433" s="10">
        <f ca="1">INDIRECT("Statistic!R"&amp;COUNTA(Statistic!$A:$A)-ROW()+1&amp;"C"&amp;COLUMN(),FALSE)</f>
        <v>9.6002334403268164E-3</v>
      </c>
      <c r="C433" s="10">
        <f ca="1">INDIRECT("Statistic!R"&amp;COUNTA(Statistic!$A:$A)-ROW()+1&amp;"C"&amp;COLUMN(),FALSE)</f>
        <v>1.6931055521659549E-2</v>
      </c>
      <c r="D433" s="10">
        <f ca="1">INDIRECT("Statistic!R"&amp;COUNTA(Statistic!$A:$A)-ROW()+1&amp;"C"&amp;COLUMN(),FALSE)</f>
        <v>6.8978374347501868E-3</v>
      </c>
      <c r="E433" s="10">
        <f ca="1">INDIRECT("Statistic!R"&amp;COUNTA(Statistic!$A:$A)-ROW()+1&amp;"C"&amp;COLUMN(),FALSE)</f>
        <v>1.138542665388303E-2</v>
      </c>
      <c r="F433" s="10">
        <f ca="1">INDIRECT("Statistic!R"&amp;COUNTA(Statistic!$A:$A)-ROW()+1&amp;"C"&amp;COLUMN(),FALSE)</f>
        <v>8.719095967418114E-3</v>
      </c>
      <c r="G433" s="10">
        <f ca="1">INDIRECT("Statistic!R"&amp;COUNTA(Statistic!$A:$A)-ROW()+1&amp;"C"&amp;COLUMN(),FALSE)</f>
        <v>7.2392730563305932E-2</v>
      </c>
      <c r="H433" s="10">
        <f ca="1">INDIRECT("Statistic!R"&amp;COUNTA(Statistic!$A:$A)-ROW()+1&amp;"C"&amp;COLUMN(),FALSE)</f>
        <v>4.4060402684563758E-2</v>
      </c>
      <c r="I433" s="10">
        <f ca="1">INDIRECT("Statistic!R"&amp;COUNTA(Statistic!$A:$A)-ROW()+1&amp;"C"&amp;COLUMN(),FALSE)</f>
        <v>5.3533649018037692E-2</v>
      </c>
      <c r="J433" s="10">
        <f ca="1">INDIRECT("Statistic!R"&amp;COUNTA(Statistic!$A:$A)-ROW()+1&amp;"C"&amp;COLUMN(),FALSE)</f>
        <v>2.005824996834241E-2</v>
      </c>
      <c r="K433" s="10">
        <f ca="1">INDIRECT("Statistic!R"&amp;COUNTA(Statistic!$A:$A)-ROW()+1&amp;"C"&amp;COLUMN(),FALSE)</f>
        <v>1.8269947800149142E-3</v>
      </c>
      <c r="L433" s="10">
        <f ca="1">INDIRECT("Statistic!R"&amp;COUNTA(Statistic!$A:$A)-ROW()+1&amp;"C"&amp;COLUMN(),FALSE)</f>
        <v>9.4959166389495739E-3</v>
      </c>
      <c r="M433" s="10">
        <f ca="1">INDIRECT("Statistic!R"&amp;COUNTA(Statistic!$A:$A)-ROW()+1&amp;"C"&amp;COLUMN(),FALSE)</f>
        <v>0.11645313324786968</v>
      </c>
      <c r="N433" s="10">
        <f ca="1">INDIRECT("Statistic!R"&amp;COUNTA(Statistic!$A:$A)-ROW()+1&amp;"C"&amp;COLUMN(),FALSE)</f>
        <v>0.10514541387024609</v>
      </c>
      <c r="O433" s="10">
        <f ca="1">INDIRECT("Statistic!R"&amp;COUNTA(Statistic!$A:$A)-ROW()+1&amp;"C"&amp;COLUMN(),FALSE)</f>
        <v>0</v>
      </c>
      <c r="P433" s="10">
        <f ca="1">INDIRECT("Statistic!R"&amp;COUNTA(Statistic!$A:$A)-ROW()+1&amp;"C"&amp;COLUMN(),FALSE)</f>
        <v>5.1603549772627287E-2</v>
      </c>
      <c r="Q433">
        <f ca="1">INDIRECT("Statistic!R"&amp;COUNTA(Statistic!$A:$A)-ROW()+1&amp;"C"&amp;COLUMN(),FALSE)</f>
        <v>22</v>
      </c>
      <c r="R433">
        <f ca="1">INDIRECT("Statistic!R"&amp;COUNTA(Statistic!$A:$A)-ROW()+1&amp;"C"&amp;COLUMN(),FALSE)</f>
        <v>6</v>
      </c>
      <c r="S433">
        <f ca="1">INDIRECT("Statistic!R"&amp;COUNTA(Statistic!$A:$A)-ROW()+1&amp;"C"&amp;COLUMN(),FALSE)</f>
        <v>35</v>
      </c>
      <c r="T433">
        <f ca="1">INDIRECT("Statistic!R"&amp;COUNTA(Statistic!$A:$A)-ROW()+1&amp;"C"&amp;COLUMN(),FALSE)</f>
        <v>17</v>
      </c>
      <c r="U433">
        <f ca="1">INDIRECT("Statistic!R"&amp;COUNTA(Statistic!$A:$A)-ROW()+1&amp;"C"&amp;COLUMN(),FALSE)</f>
        <v>27</v>
      </c>
      <c r="V433">
        <f ca="1">INDIRECT("Statistic!R"&amp;COUNTA(Statistic!$A:$A)-ROW()+1&amp;"C"&amp;COLUMN(),FALSE)</f>
        <v>4</v>
      </c>
      <c r="W433">
        <f ca="1">INDIRECT("Statistic!R"&amp;COUNTA(Statistic!$A:$A)-ROW()+1&amp;"C"&amp;COLUMN(),FALSE)</f>
        <v>8</v>
      </c>
    </row>
    <row r="434" spans="1:23" x14ac:dyDescent="0.25">
      <c r="A434" s="9">
        <f ca="1">INDIRECT("Statistic!R"&amp;COUNTA(Statistic!$A:$A)-ROW()+1&amp;"C"&amp;COLUMN(),FALSE)</f>
        <v>40918</v>
      </c>
      <c r="B434" s="10">
        <f ca="1">INDIRECT("Statistic!R"&amp;COUNTA(Statistic!$A:$A)-ROW()+1&amp;"C"&amp;COLUMN(),FALSE)</f>
        <v>2.0923180592991916E-2</v>
      </c>
      <c r="C434" s="10">
        <f ca="1">INDIRECT("Statistic!R"&amp;COUNTA(Statistic!$A:$A)-ROW()+1&amp;"C"&amp;COLUMN(),FALSE)</f>
        <v>1.2750000000000001E-2</v>
      </c>
      <c r="D434" s="10">
        <f ca="1">INDIRECT("Statistic!R"&amp;COUNTA(Statistic!$A:$A)-ROW()+1&amp;"C"&amp;COLUMN(),FALSE)</f>
        <v>1.3754826254826255E-3</v>
      </c>
      <c r="E434" s="10">
        <f ca="1">INDIRECT("Statistic!R"&amp;COUNTA(Statistic!$A:$A)-ROW()+1&amp;"C"&amp;COLUMN(),FALSE)</f>
        <v>4.1158536585365856E-3</v>
      </c>
      <c r="F434" s="10">
        <f ca="1">INDIRECT("Statistic!R"&amp;COUNTA(Statistic!$A:$A)-ROW()+1&amp;"C"&amp;COLUMN(),FALSE)</f>
        <v>1.2340561224489798E-2</v>
      </c>
      <c r="G434" s="10">
        <f ca="1">INDIRECT("Statistic!R"&amp;COUNTA(Statistic!$A:$A)-ROW()+1&amp;"C"&amp;COLUMN(),FALSE)</f>
        <v>1.9184027777777779E-2</v>
      </c>
      <c r="H434" s="10">
        <f ca="1">INDIRECT("Statistic!R"&amp;COUNTA(Statistic!$A:$A)-ROW()+1&amp;"C"&amp;COLUMN(),FALSE)</f>
        <v>9.2534722222222227E-2</v>
      </c>
      <c r="I434" s="10">
        <f ca="1">INDIRECT("Statistic!R"&amp;COUNTA(Statistic!$A:$A)-ROW()+1&amp;"C"&amp;COLUMN(),FALSE)</f>
        <v>5.1505078101500928E-2</v>
      </c>
      <c r="J434" s="10">
        <f ca="1">INDIRECT("Statistic!R"&amp;COUNTA(Statistic!$A:$A)-ROW()+1&amp;"C"&amp;COLUMN(),FALSE)</f>
        <v>2.0923180592991916E-2</v>
      </c>
      <c r="K434" s="10">
        <f ca="1">INDIRECT("Statistic!R"&amp;COUNTA(Statistic!$A:$A)-ROW()+1&amp;"C"&amp;COLUMN(),FALSE)</f>
        <v>1.3754826254826255E-3</v>
      </c>
      <c r="L434" s="10">
        <f ca="1">INDIRECT("Statistic!R"&amp;COUNTA(Statistic!$A:$A)-ROW()+1&amp;"C"&amp;COLUMN(),FALSE)</f>
        <v>9.7660654650399484E-3</v>
      </c>
      <c r="M434" s="10">
        <f ca="1">INDIRECT("Statistic!R"&amp;COUNTA(Statistic!$A:$A)-ROW()+1&amp;"C"&amp;COLUMN(),FALSE)</f>
        <v>0.11171875000000001</v>
      </c>
      <c r="N434" s="10">
        <f ca="1">INDIRECT("Statistic!R"&amp;COUNTA(Statistic!$A:$A)-ROW()+1&amp;"C"&amp;COLUMN(),FALSE)</f>
        <v>0.10491071428571429</v>
      </c>
      <c r="O434" s="10">
        <f ca="1">INDIRECT("Statistic!R"&amp;COUNTA(Statistic!$A:$A)-ROW()+1&amp;"C"&amp;COLUMN(),FALSE)</f>
        <v>0</v>
      </c>
      <c r="P434" s="10">
        <f ca="1">INDIRECT("Statistic!R"&amp;COUNTA(Statistic!$A:$A)-ROW()+1&amp;"C"&amp;COLUMN(),FALSE)</f>
        <v>5.0948927702618767E-2</v>
      </c>
      <c r="Q434">
        <f ca="1">INDIRECT("Statistic!R"&amp;COUNTA(Statistic!$A:$A)-ROW()+1&amp;"C"&amp;COLUMN(),FALSE)</f>
        <v>1</v>
      </c>
      <c r="R434">
        <f ca="1">INDIRECT("Statistic!R"&amp;COUNTA(Statistic!$A:$A)-ROW()+1&amp;"C"&amp;COLUMN(),FALSE)</f>
        <v>14</v>
      </c>
      <c r="S434">
        <f ca="1">INDIRECT("Statistic!R"&amp;COUNTA(Statistic!$A:$A)-ROW()+1&amp;"C"&amp;COLUMN(),FALSE)</f>
        <v>50</v>
      </c>
      <c r="T434">
        <f ca="1">INDIRECT("Statistic!R"&amp;COUNTA(Statistic!$A:$A)-ROW()+1&amp;"C"&amp;COLUMN(),FALSE)</f>
        <v>44</v>
      </c>
      <c r="U434">
        <f ca="1">INDIRECT("Statistic!R"&amp;COUNTA(Statistic!$A:$A)-ROW()+1&amp;"C"&amp;COLUMN(),FALSE)</f>
        <v>15</v>
      </c>
      <c r="V434">
        <f ca="1">INDIRECT("Statistic!R"&amp;COUNTA(Statistic!$A:$A)-ROW()+1&amp;"C"&amp;COLUMN(),FALSE)</f>
        <v>9</v>
      </c>
      <c r="W434">
        <f ca="1">INDIRECT("Statistic!R"&amp;COUNTA(Statistic!$A:$A)-ROW()+1&amp;"C"&amp;COLUMN(),FALSE)</f>
        <v>2</v>
      </c>
    </row>
    <row r="435" spans="1:23" x14ac:dyDescent="0.25">
      <c r="A435" s="9">
        <f ca="1">INDIRECT("Statistic!R"&amp;COUNTA(Statistic!$A:$A)-ROW()+1&amp;"C"&amp;COLUMN(),FALSE)</f>
        <v>40921</v>
      </c>
      <c r="B435" s="10">
        <f ca="1">INDIRECT("Statistic!R"&amp;COUNTA(Statistic!$A:$A)-ROW()+1&amp;"C"&amp;COLUMN(),FALSE)</f>
        <v>1.6926503340757237E-2</v>
      </c>
      <c r="C435" s="10">
        <f ca="1">INDIRECT("Statistic!R"&amp;COUNTA(Statistic!$A:$A)-ROW()+1&amp;"C"&amp;COLUMN(),FALSE)</f>
        <v>1.4533385737368443E-2</v>
      </c>
      <c r="D435" s="10">
        <f ca="1">INDIRECT("Statistic!R"&amp;COUNTA(Statistic!$A:$A)-ROW()+1&amp;"C"&amp;COLUMN(),FALSE)</f>
        <v>1.1345967979157037E-2</v>
      </c>
      <c r="E435" s="10">
        <f ca="1">INDIRECT("Statistic!R"&amp;COUNTA(Statistic!$A:$A)-ROW()+1&amp;"C"&amp;COLUMN(),FALSE)</f>
        <v>1.0546312066029085E-2</v>
      </c>
      <c r="F435" s="10">
        <f ca="1">INDIRECT("Statistic!R"&amp;COUNTA(Statistic!$A:$A)-ROW()+1&amp;"C"&amp;COLUMN(),FALSE)</f>
        <v>1.1902994308339521E-2</v>
      </c>
      <c r="G435" s="10">
        <f ca="1">INDIRECT("Statistic!R"&amp;COUNTA(Statistic!$A:$A)-ROW()+1&amp;"C"&amp;COLUMN(),FALSE)</f>
        <v>0.10467706013363029</v>
      </c>
      <c r="H435" s="10">
        <f ca="1">INDIRECT("Statistic!R"&amp;COUNTA(Statistic!$A:$A)-ROW()+1&amp;"C"&amp;COLUMN(),FALSE)</f>
        <v>7.1996727421480833E-2</v>
      </c>
      <c r="I435" s="10">
        <f ca="1">INDIRECT("Statistic!R"&amp;COUNTA(Statistic!$A:$A)-ROW()+1&amp;"C"&amp;COLUMN(),FALSE)</f>
        <v>6.5255163431651331E-2</v>
      </c>
      <c r="J435" s="10">
        <f ca="1">INDIRECT("Statistic!R"&amp;COUNTA(Statistic!$A:$A)-ROW()+1&amp;"C"&amp;COLUMN(),FALSE)</f>
        <v>1.8635516567428755E-2</v>
      </c>
      <c r="K435" s="10">
        <f ca="1">INDIRECT("Statistic!R"&amp;COUNTA(Statistic!$A:$A)-ROW()+1&amp;"C"&amp;COLUMN(),FALSE)</f>
        <v>1.8286250146524439E-3</v>
      </c>
      <c r="L435" s="10">
        <f ca="1">INDIRECT("Statistic!R"&amp;COUNTA(Statistic!$A:$A)-ROW()+1&amp;"C"&amp;COLUMN(),FALSE)</f>
        <v>9.9639660439729653E-3</v>
      </c>
      <c r="M435" s="10">
        <f ca="1">INDIRECT("Statistic!R"&amp;COUNTA(Statistic!$A:$A)-ROW()+1&amp;"C"&amp;COLUMN(),FALSE)</f>
        <v>0.17667378755511112</v>
      </c>
      <c r="N435" s="10">
        <f ca="1">INDIRECT("Statistic!R"&amp;COUNTA(Statistic!$A:$A)-ROW()+1&amp;"C"&amp;COLUMN(),FALSE)</f>
        <v>0.10467706013363029</v>
      </c>
      <c r="O435" s="10">
        <f ca="1">INDIRECT("Statistic!R"&amp;COUNTA(Statistic!$A:$A)-ROW()+1&amp;"C"&amp;COLUMN(),FALSE)</f>
        <v>0</v>
      </c>
      <c r="P435" s="10">
        <f ca="1">INDIRECT("Statistic!R"&amp;COUNTA(Statistic!$A:$A)-ROW()+1&amp;"C"&amp;COLUMN(),FALSE)</f>
        <v>4.8953200949950641E-2</v>
      </c>
      <c r="Q435">
        <f ca="1">INDIRECT("Statistic!R"&amp;COUNTA(Statistic!$A:$A)-ROW()+1&amp;"C"&amp;COLUMN(),FALSE)</f>
        <v>6</v>
      </c>
      <c r="R435">
        <f ca="1">INDIRECT("Statistic!R"&amp;COUNTA(Statistic!$A:$A)-ROW()+1&amp;"C"&amp;COLUMN(),FALSE)</f>
        <v>9</v>
      </c>
      <c r="S435">
        <f ca="1">INDIRECT("Statistic!R"&amp;COUNTA(Statistic!$A:$A)-ROW()+1&amp;"C"&amp;COLUMN(),FALSE)</f>
        <v>21</v>
      </c>
      <c r="T435">
        <f ca="1">INDIRECT("Statistic!R"&amp;COUNTA(Statistic!$A:$A)-ROW()+1&amp;"C"&amp;COLUMN(),FALSE)</f>
        <v>24</v>
      </c>
      <c r="U435">
        <f ca="1">INDIRECT("Statistic!R"&amp;COUNTA(Statistic!$A:$A)-ROW()+1&amp;"C"&amp;COLUMN(),FALSE)</f>
        <v>16</v>
      </c>
      <c r="V435">
        <f ca="1">INDIRECT("Statistic!R"&amp;COUNTA(Statistic!$A:$A)-ROW()+1&amp;"C"&amp;COLUMN(),FALSE)</f>
        <v>1</v>
      </c>
      <c r="W435">
        <f ca="1">INDIRECT("Statistic!R"&amp;COUNTA(Statistic!$A:$A)-ROW()+1&amp;"C"&amp;COLUMN(),FALSE)</f>
        <v>5</v>
      </c>
    </row>
    <row r="436" spans="1:23" x14ac:dyDescent="0.25">
      <c r="A436" s="9">
        <f ca="1">INDIRECT("Statistic!R"&amp;COUNTA(Statistic!$A:$A)-ROW()+1&amp;"C"&amp;COLUMN(),FALSE)</f>
        <v>40925</v>
      </c>
      <c r="B436" s="10">
        <f ca="1">INDIRECT("Statistic!R"&amp;COUNTA(Statistic!$A:$A)-ROW()+1&amp;"C"&amp;COLUMN(),FALSE)</f>
        <v>8.5925925925925926E-3</v>
      </c>
      <c r="C436" s="10">
        <f ca="1">INDIRECT("Statistic!R"&amp;COUNTA(Statistic!$A:$A)-ROW()+1&amp;"C"&amp;COLUMN(),FALSE)</f>
        <v>9.1056910569105691E-3</v>
      </c>
      <c r="D436" s="10">
        <f ca="1">INDIRECT("Statistic!R"&amp;COUNTA(Statistic!$A:$A)-ROW()+1&amp;"C"&amp;COLUMN(),FALSE)</f>
        <v>4.5502645502645501E-3</v>
      </c>
      <c r="E436" s="10">
        <f ca="1">INDIRECT("Statistic!R"&amp;COUNTA(Statistic!$A:$A)-ROW()+1&amp;"C"&amp;COLUMN(),FALSE)</f>
        <v>5.9222222222222228E-3</v>
      </c>
      <c r="F436" s="10">
        <f ca="1">INDIRECT("Statistic!R"&amp;COUNTA(Statistic!$A:$A)-ROW()+1&amp;"C"&amp;COLUMN(),FALSE)</f>
        <v>8.6320987654320992E-3</v>
      </c>
      <c r="G436" s="10">
        <f ca="1">INDIRECT("Statistic!R"&amp;COUNTA(Statistic!$A:$A)-ROW()+1&amp;"C"&amp;COLUMN(),FALSE)</f>
        <v>6.8423280423280428E-2</v>
      </c>
      <c r="H436" s="10">
        <f ca="1">INDIRECT("Statistic!R"&amp;COUNTA(Statistic!$A:$A)-ROW()+1&amp;"C"&amp;COLUMN(),FALSE)</f>
        <v>2.1335697399527186E-2</v>
      </c>
      <c r="I436" s="10">
        <f ca="1">INDIRECT("Statistic!R"&amp;COUNTA(Statistic!$A:$A)-ROW()+1&amp;"C"&amp;COLUMN(),FALSE)</f>
        <v>3.6802869187422031E-2</v>
      </c>
      <c r="J436" s="10">
        <f ca="1">INDIRECT("Statistic!R"&amp;COUNTA(Statistic!$A:$A)-ROW()+1&amp;"C"&amp;COLUMN(),FALSE)</f>
        <v>1.8594104308390026E-2</v>
      </c>
      <c r="K436" s="10">
        <f ca="1">INDIRECT("Statistic!R"&amp;COUNTA(Statistic!$A:$A)-ROW()+1&amp;"C"&amp;COLUMN(),FALSE)</f>
        <v>9.1228070175438584E-4</v>
      </c>
      <c r="L436" s="10">
        <f ca="1">INDIRECT("Statistic!R"&amp;COUNTA(Statistic!$A:$A)-ROW()+1&amp;"C"&amp;COLUMN(),FALSE)</f>
        <v>1.0092619698893851E-2</v>
      </c>
      <c r="M436" s="10">
        <f ca="1">INDIRECT("Statistic!R"&amp;COUNTA(Statistic!$A:$A)-ROW()+1&amp;"C"&amp;COLUMN(),FALSE)</f>
        <v>8.9758977822807617E-2</v>
      </c>
      <c r="N436" s="10">
        <f ca="1">INDIRECT("Statistic!R"&amp;COUNTA(Statistic!$A:$A)-ROW()+1&amp;"C"&amp;COLUMN(),FALSE)</f>
        <v>9.4213836477987423E-2</v>
      </c>
      <c r="O436" s="10">
        <f ca="1">INDIRECT("Statistic!R"&amp;COUNTA(Statistic!$A:$A)-ROW()+1&amp;"C"&amp;COLUMN(),FALSE)</f>
        <v>0</v>
      </c>
      <c r="P436" s="10">
        <f ca="1">INDIRECT("Statistic!R"&amp;COUNTA(Statistic!$A:$A)-ROW()+1&amp;"C"&amp;COLUMN(),FALSE)</f>
        <v>4.4631880220742111E-2</v>
      </c>
      <c r="Q436">
        <f ca="1">INDIRECT("Statistic!R"&amp;COUNTA(Statistic!$A:$A)-ROW()+1&amp;"C"&amp;COLUMN(),FALSE)</f>
        <v>30</v>
      </c>
      <c r="R436">
        <f ca="1">INDIRECT("Statistic!R"&amp;COUNTA(Statistic!$A:$A)-ROW()+1&amp;"C"&amp;COLUMN(),FALSE)</f>
        <v>28</v>
      </c>
      <c r="S436">
        <f ca="1">INDIRECT("Statistic!R"&amp;COUNTA(Statistic!$A:$A)-ROW()+1&amp;"C"&amp;COLUMN(),FALSE)</f>
        <v>44</v>
      </c>
      <c r="T436">
        <f ca="1">INDIRECT("Statistic!R"&amp;COUNTA(Statistic!$A:$A)-ROW()+1&amp;"C"&amp;COLUMN(),FALSE)</f>
        <v>39</v>
      </c>
      <c r="U436">
        <f ca="1">INDIRECT("Statistic!R"&amp;COUNTA(Statistic!$A:$A)-ROW()+1&amp;"C"&amp;COLUMN(),FALSE)</f>
        <v>29</v>
      </c>
      <c r="V436">
        <f ca="1">INDIRECT("Statistic!R"&amp;COUNTA(Statistic!$A:$A)-ROW()+1&amp;"C"&amp;COLUMN(),FALSE)</f>
        <v>4</v>
      </c>
      <c r="W436">
        <f ca="1">INDIRECT("Statistic!R"&amp;COUNTA(Statistic!$A:$A)-ROW()+1&amp;"C"&amp;COLUMN(),FALSE)</f>
        <v>9</v>
      </c>
    </row>
    <row r="437" spans="1:23" x14ac:dyDescent="0.25">
      <c r="A437" s="9">
        <f ca="1">INDIRECT("Statistic!R"&amp;COUNTA(Statistic!$A:$A)-ROW()+1&amp;"C"&amp;COLUMN(),FALSE)</f>
        <v>40928</v>
      </c>
      <c r="B437" s="10">
        <f ca="1">INDIRECT("Statistic!R"&amp;COUNTA(Statistic!$A:$A)-ROW()+1&amp;"C"&amp;COLUMN(),FALSE)</f>
        <v>1.1378223830085191E-2</v>
      </c>
      <c r="C437" s="10">
        <f ca="1">INDIRECT("Statistic!R"&amp;COUNTA(Statistic!$A:$A)-ROW()+1&amp;"C"&amp;COLUMN(),FALSE)</f>
        <v>5.0064184852374842E-3</v>
      </c>
      <c r="D437" s="10">
        <f ca="1">INDIRECT("Statistic!R"&amp;COUNTA(Statistic!$A:$A)-ROW()+1&amp;"C"&amp;COLUMN(),FALSE)</f>
        <v>9.0803505437651779E-4</v>
      </c>
      <c r="E437" s="10">
        <f ca="1">INDIRECT("Statistic!R"&amp;COUNTA(Statistic!$A:$A)-ROW()+1&amp;"C"&amp;COLUMN(),FALSE)</f>
        <v>2.736775419702249E-3</v>
      </c>
      <c r="F437" s="10">
        <f ca="1">INDIRECT("Statistic!R"&amp;COUNTA(Statistic!$A:$A)-ROW()+1&amp;"C"&amp;COLUMN(),FALSE)</f>
        <v>9.1155457009115537E-3</v>
      </c>
      <c r="G437" s="10">
        <f ca="1">INDIRECT("Statistic!R"&amp;COUNTA(Statistic!$A:$A)-ROW()+1&amp;"C"&amp;COLUMN(),FALSE)</f>
        <v>2.2406348465398528E-2</v>
      </c>
      <c r="H437" s="10">
        <f ca="1">INDIRECT("Statistic!R"&amp;COUNTA(Statistic!$A:$A)-ROW()+1&amp;"C"&amp;COLUMN(),FALSE)</f>
        <v>4.5913682277318645E-2</v>
      </c>
      <c r="I437" s="10">
        <f ca="1">INDIRECT("Statistic!R"&amp;COUNTA(Statistic!$A:$A)-ROW()+1&amp;"C"&amp;COLUMN(),FALSE)</f>
        <v>2.9144998490312997E-2</v>
      </c>
      <c r="J437" s="10">
        <f ca="1">INDIRECT("Statistic!R"&amp;COUNTA(Statistic!$A:$A)-ROW()+1&amp;"C"&amp;COLUMN(),FALSE)</f>
        <v>1.9910403185664512E-2</v>
      </c>
      <c r="K437" s="10">
        <f ca="1">INDIRECT("Statistic!R"&amp;COUNTA(Statistic!$A:$A)-ROW()+1&amp;"C"&amp;COLUMN(),FALSE)</f>
        <v>9.0803505437651779E-4</v>
      </c>
      <c r="L437" s="10">
        <f ca="1">INDIRECT("Statistic!R"&amp;COUNTA(Statistic!$A:$A)-ROW()+1&amp;"C"&amp;COLUMN(),FALSE)</f>
        <v>1.0460284991942974E-2</v>
      </c>
      <c r="M437" s="10">
        <f ca="1">INDIRECT("Statistic!R"&amp;COUNTA(Statistic!$A:$A)-ROW()+1&amp;"C"&amp;COLUMN(),FALSE)</f>
        <v>6.8320030742717169E-2</v>
      </c>
      <c r="N437" s="10">
        <f ca="1">INDIRECT("Statistic!R"&amp;COUNTA(Statistic!$A:$A)-ROW()+1&amp;"C"&amp;COLUMN(),FALSE)</f>
        <v>9.7362255783792831E-2</v>
      </c>
      <c r="O437" s="10">
        <f ca="1">INDIRECT("Statistic!R"&amp;COUNTA(Statistic!$A:$A)-ROW()+1&amp;"C"&amp;COLUMN(),FALSE)</f>
        <v>0</v>
      </c>
      <c r="P437" s="10">
        <f ca="1">INDIRECT("Statistic!R"&amp;COUNTA(Statistic!$A:$A)-ROW()+1&amp;"C"&amp;COLUMN(),FALSE)</f>
        <v>4.7356744712079284E-2</v>
      </c>
      <c r="Q437">
        <f ca="1">INDIRECT("Statistic!R"&amp;COUNTA(Statistic!$A:$A)-ROW()+1&amp;"C"&amp;COLUMN(),FALSE)</f>
        <v>23</v>
      </c>
      <c r="R437">
        <f ca="1">INDIRECT("Statistic!R"&amp;COUNTA(Statistic!$A:$A)-ROW()+1&amp;"C"&amp;COLUMN(),FALSE)</f>
        <v>41</v>
      </c>
      <c r="S437">
        <f ca="1">INDIRECT("Statistic!R"&amp;COUNTA(Statistic!$A:$A)-ROW()+1&amp;"C"&amp;COLUMN(),FALSE)</f>
        <v>50</v>
      </c>
      <c r="T437">
        <f ca="1">INDIRECT("Statistic!R"&amp;COUNTA(Statistic!$A:$A)-ROW()+1&amp;"C"&amp;COLUMN(),FALSE)</f>
        <v>45</v>
      </c>
      <c r="U437">
        <f ca="1">INDIRECT("Statistic!R"&amp;COUNTA(Statistic!$A:$A)-ROW()+1&amp;"C"&amp;COLUMN(),FALSE)</f>
        <v>28</v>
      </c>
      <c r="V437">
        <f ca="1">INDIRECT("Statistic!R"&amp;COUNTA(Statistic!$A:$A)-ROW()+1&amp;"C"&amp;COLUMN(),FALSE)</f>
        <v>9</v>
      </c>
      <c r="W437">
        <f ca="1">INDIRECT("Statistic!R"&amp;COUNTA(Statistic!$A:$A)-ROW()+1&amp;"C"&amp;COLUMN(),FALSE)</f>
        <v>7</v>
      </c>
    </row>
    <row r="438" spans="1:23" x14ac:dyDescent="0.25">
      <c r="A438" s="9">
        <f ca="1">INDIRECT("Statistic!R"&amp;COUNTA(Statistic!$A:$A)-ROW()+1&amp;"C"&amp;COLUMN(),FALSE)</f>
        <v>40932</v>
      </c>
      <c r="B438" s="10">
        <f ca="1">INDIRECT("Statistic!R"&amp;COUNTA(Statistic!$A:$A)-ROW()+1&amp;"C"&amp;COLUMN(),FALSE)</f>
        <v>9.9416305780455662E-3</v>
      </c>
      <c r="C438" s="10">
        <f ca="1">INDIRECT("Statistic!R"&amp;COUNTA(Statistic!$A:$A)-ROW()+1&amp;"C"&amp;COLUMN(),FALSE)</f>
        <v>9.0764692534604037E-4</v>
      </c>
      <c r="D438" s="10">
        <f ca="1">INDIRECT("Statistic!R"&amp;COUNTA(Statistic!$A:$A)-ROW()+1&amp;"C"&amp;COLUMN(),FALSE)</f>
        <v>9.0462143559488679E-3</v>
      </c>
      <c r="E438" s="10">
        <f ca="1">INDIRECT("Statistic!R"&amp;COUNTA(Statistic!$A:$A)-ROW()+1&amp;"C"&amp;COLUMN(),FALSE)</f>
        <v>1.4949431099873577E-2</v>
      </c>
      <c r="F438" s="10">
        <f ca="1">INDIRECT("Statistic!R"&amp;COUNTA(Statistic!$A:$A)-ROW()+1&amp;"C"&amp;COLUMN(),FALSE)</f>
        <v>1.3550884955752213E-2</v>
      </c>
      <c r="G438" s="10">
        <f ca="1">INDIRECT("Statistic!R"&amp;COUNTA(Statistic!$A:$A)-ROW()+1&amp;"C"&amp;COLUMN(),FALSE)</f>
        <v>2.6814159292035396E-2</v>
      </c>
      <c r="H438" s="10">
        <f ca="1">INDIRECT("Statistic!R"&amp;COUNTA(Statistic!$A:$A)-ROW()+1&amp;"C"&amp;COLUMN(),FALSE)</f>
        <v>1.4380530973451327E-2</v>
      </c>
      <c r="I438" s="10">
        <f ca="1">INDIRECT("Statistic!R"&amp;COUNTA(Statistic!$A:$A)-ROW()+1&amp;"C"&amp;COLUMN(),FALSE)</f>
        <v>4.8395807914966268E-2</v>
      </c>
      <c r="J438" s="10">
        <f ca="1">INDIRECT("Statistic!R"&amp;COUNTA(Statistic!$A:$A)-ROW()+1&amp;"C"&amp;COLUMN(),FALSE)</f>
        <v>1.9866353621094453E-2</v>
      </c>
      <c r="K438" s="10">
        <f ca="1">INDIRECT("Statistic!R"&amp;COUNTA(Statistic!$A:$A)-ROW()+1&amp;"C"&amp;COLUMN(),FALSE)</f>
        <v>9.0764692534604037E-4</v>
      </c>
      <c r="L438" s="10">
        <f ca="1">INDIRECT("Statistic!R"&amp;COUNTA(Statistic!$A:$A)-ROW()+1&amp;"C"&amp;COLUMN(),FALSE)</f>
        <v>1.0977515640849414E-2</v>
      </c>
      <c r="M438" s="10">
        <f ca="1">INDIRECT("Statistic!R"&amp;COUNTA(Statistic!$A:$A)-ROW()+1&amp;"C"&amp;COLUMN(),FALSE)</f>
        <v>4.1194690265486722E-2</v>
      </c>
      <c r="N438" s="10">
        <f ca="1">INDIRECT("Statistic!R"&amp;COUNTA(Statistic!$A:$A)-ROW()+1&amp;"C"&amp;COLUMN(),FALSE)</f>
        <v>0.10496326598764402</v>
      </c>
      <c r="O438" s="10">
        <f ca="1">INDIRECT("Statistic!R"&amp;COUNTA(Statistic!$A:$A)-ROW()+1&amp;"C"&amp;COLUMN(),FALSE)</f>
        <v>0</v>
      </c>
      <c r="P438" s="10">
        <f ca="1">INDIRECT("Statistic!R"&amp;COUNTA(Statistic!$A:$A)-ROW()+1&amp;"C"&amp;COLUMN(),FALSE)</f>
        <v>5.1176006676522834E-2</v>
      </c>
      <c r="Q438">
        <f ca="1">INDIRECT("Statistic!R"&amp;COUNTA(Statistic!$A:$A)-ROW()+1&amp;"C"&amp;COLUMN(),FALSE)</f>
        <v>28</v>
      </c>
      <c r="R438">
        <f ca="1">INDIRECT("Statistic!R"&amp;COUNTA(Statistic!$A:$A)-ROW()+1&amp;"C"&amp;COLUMN(),FALSE)</f>
        <v>50</v>
      </c>
      <c r="S438">
        <f ca="1">INDIRECT("Statistic!R"&amp;COUNTA(Statistic!$A:$A)-ROW()+1&amp;"C"&amp;COLUMN(),FALSE)</f>
        <v>34</v>
      </c>
      <c r="T438">
        <f ca="1">INDIRECT("Statistic!R"&amp;COUNTA(Statistic!$A:$A)-ROW()+1&amp;"C"&amp;COLUMN(),FALSE)</f>
        <v>12</v>
      </c>
      <c r="U438">
        <f ca="1">INDIRECT("Statistic!R"&amp;COUNTA(Statistic!$A:$A)-ROW()+1&amp;"C"&amp;COLUMN(),FALSE)</f>
        <v>19</v>
      </c>
      <c r="V438">
        <f ca="1">INDIRECT("Statistic!R"&amp;COUNTA(Statistic!$A:$A)-ROW()+1&amp;"C"&amp;COLUMN(),FALSE)</f>
        <v>8</v>
      </c>
      <c r="W438">
        <f ca="1">INDIRECT("Statistic!R"&amp;COUNTA(Statistic!$A:$A)-ROW()+1&amp;"C"&amp;COLUMN(),FALSE)</f>
        <v>10</v>
      </c>
    </row>
    <row r="439" spans="1:23" x14ac:dyDescent="0.25">
      <c r="A439" s="9">
        <f ca="1">INDIRECT("Statistic!R"&amp;COUNTA(Statistic!$A:$A)-ROW()+1&amp;"C"&amp;COLUMN(),FALSE)</f>
        <v>40935</v>
      </c>
      <c r="B439" s="10">
        <f ca="1">INDIRECT("Statistic!R"&amp;COUNTA(Statistic!$A:$A)-ROW()+1&amp;"C"&amp;COLUMN(),FALSE)</f>
        <v>3.6225731589970001E-3</v>
      </c>
      <c r="C439" s="10">
        <f ca="1">INDIRECT("Statistic!R"&amp;COUNTA(Statistic!$A:$A)-ROW()+1&amp;"C"&amp;COLUMN(),FALSE)</f>
        <v>7.2499128616242588E-3</v>
      </c>
      <c r="D439" s="10">
        <f ca="1">INDIRECT("Statistic!R"&amp;COUNTA(Statistic!$A:$A)-ROW()+1&amp;"C"&amp;COLUMN(),FALSE)</f>
        <v>1.7082079068834036E-2</v>
      </c>
      <c r="E439" s="10">
        <f ca="1">INDIRECT("Statistic!R"&amp;COUNTA(Statistic!$A:$A)-ROW()+1&amp;"C"&amp;COLUMN(),FALSE)</f>
        <v>4.5343356601634755E-3</v>
      </c>
      <c r="F439" s="10">
        <f ca="1">INDIRECT("Statistic!R"&amp;COUNTA(Statistic!$A:$A)-ROW()+1&amp;"C"&amp;COLUMN(),FALSE)</f>
        <v>5.8642863998464335E-3</v>
      </c>
      <c r="G439" s="10">
        <f ca="1">INDIRECT("Statistic!R"&amp;COUNTA(Statistic!$A:$A)-ROW()+1&amp;"C"&amp;COLUMN(),FALSE)</f>
        <v>6.6952914635033847E-2</v>
      </c>
      <c r="H439" s="10">
        <f ca="1">INDIRECT("Statistic!R"&amp;COUNTA(Statistic!$A:$A)-ROW()+1&amp;"C"&amp;COLUMN(),FALSE)</f>
        <v>4.2379506990434142E-2</v>
      </c>
      <c r="I439" s="10">
        <f ca="1">INDIRECT("Statistic!R"&amp;COUNTA(Statistic!$A:$A)-ROW()+1&amp;"C"&amp;COLUMN(),FALSE)</f>
        <v>3.8353187149465201E-2</v>
      </c>
      <c r="J439" s="10">
        <f ca="1">INDIRECT("Statistic!R"&amp;COUNTA(Statistic!$A:$A)-ROW()+1&amp;"C"&amp;COLUMN(),FALSE)</f>
        <v>2.0626379690949229E-2</v>
      </c>
      <c r="K439" s="10">
        <f ca="1">INDIRECT("Statistic!R"&amp;COUNTA(Statistic!$A:$A)-ROW()+1&amp;"C"&amp;COLUMN(),FALSE)</f>
        <v>1.3576158940397352E-3</v>
      </c>
      <c r="L439" s="10">
        <f ca="1">INDIRECT("Statistic!R"&amp;COUNTA(Statistic!$A:$A)-ROW()+1&amp;"C"&amp;COLUMN(),FALSE)</f>
        <v>1.1016307572117287E-2</v>
      </c>
      <c r="M439" s="10">
        <f ca="1">INDIRECT("Statistic!R"&amp;COUNTA(Statistic!$A:$A)-ROW()+1&amp;"C"&amp;COLUMN(),FALSE)</f>
        <v>0.109332421625468</v>
      </c>
      <c r="N439" s="10">
        <f ca="1">INDIRECT("Statistic!R"&amp;COUNTA(Statistic!$A:$A)-ROW()+1&amp;"C"&amp;COLUMN(),FALSE)</f>
        <v>0.10918822108376026</v>
      </c>
      <c r="O439" s="10">
        <f ca="1">INDIRECT("Statistic!R"&amp;COUNTA(Statistic!$A:$A)-ROW()+1&amp;"C"&amp;COLUMN(),FALSE)</f>
        <v>0</v>
      </c>
      <c r="P439" s="10">
        <f ca="1">INDIRECT("Statistic!R"&amp;COUNTA(Statistic!$A:$A)-ROW()+1&amp;"C"&amp;COLUMN(),FALSE)</f>
        <v>5.550749461790519E-2</v>
      </c>
      <c r="Q439">
        <f ca="1">INDIRECT("Statistic!R"&amp;COUNTA(Statistic!$A:$A)-ROW()+1&amp;"C"&amp;COLUMN(),FALSE)</f>
        <v>43</v>
      </c>
      <c r="R439">
        <f ca="1">INDIRECT("Statistic!R"&amp;COUNTA(Statistic!$A:$A)-ROW()+1&amp;"C"&amp;COLUMN(),FALSE)</f>
        <v>36</v>
      </c>
      <c r="S439">
        <f ca="1">INDIRECT("Statistic!R"&amp;COUNTA(Statistic!$A:$A)-ROW()+1&amp;"C"&amp;COLUMN(),FALSE)</f>
        <v>9</v>
      </c>
      <c r="T439">
        <f ca="1">INDIRECT("Statistic!R"&amp;COUNTA(Statistic!$A:$A)-ROW()+1&amp;"C"&amp;COLUMN(),FALSE)</f>
        <v>41</v>
      </c>
      <c r="U439">
        <f ca="1">INDIRECT("Statistic!R"&amp;COUNTA(Statistic!$A:$A)-ROW()+1&amp;"C"&amp;COLUMN(),FALSE)</f>
        <v>39</v>
      </c>
      <c r="V439">
        <f ca="1">INDIRECT("Statistic!R"&amp;COUNTA(Statistic!$A:$A)-ROW()+1&amp;"C"&amp;COLUMN(),FALSE)</f>
        <v>6</v>
      </c>
      <c r="W439">
        <f ca="1">INDIRECT("Statistic!R"&amp;COUNTA(Statistic!$A:$A)-ROW()+1&amp;"C"&amp;COLUMN(),FALSE)</f>
        <v>8</v>
      </c>
    </row>
    <row r="440" spans="1:23" x14ac:dyDescent="0.25">
      <c r="A440" s="9">
        <f ca="1">INDIRECT("Statistic!R"&amp;COUNTA(Statistic!$A:$A)-ROW()+1&amp;"C"&amp;COLUMN(),FALSE)</f>
        <v>40939</v>
      </c>
      <c r="B440" s="10">
        <f ca="1">INDIRECT("Statistic!R"&amp;COUNTA(Statistic!$A:$A)-ROW()+1&amp;"C"&amp;COLUMN(),FALSE)</f>
        <v>1.3025827070916471E-2</v>
      </c>
      <c r="C440" s="10">
        <f ca="1">INDIRECT("Statistic!R"&amp;COUNTA(Statistic!$A:$A)-ROW()+1&amp;"C"&amp;COLUMN(),FALSE)</f>
        <v>1.3563644794806399E-2</v>
      </c>
      <c r="D440" s="10">
        <f ca="1">INDIRECT("Statistic!R"&amp;COUNTA(Statistic!$A:$A)-ROW()+1&amp;"C"&amp;COLUMN(),FALSE)</f>
        <v>1.976332383173534E-2</v>
      </c>
      <c r="E440" s="10">
        <f ca="1">INDIRECT("Statistic!R"&amp;COUNTA(Statistic!$A:$A)-ROW()+1&amp;"C"&amp;COLUMN(),FALSE)</f>
        <v>1.0413607440039158E-2</v>
      </c>
      <c r="F440" s="10">
        <f ca="1">INDIRECT("Statistic!R"&amp;COUNTA(Statistic!$A:$A)-ROW()+1&amp;"C"&amp;COLUMN(),FALSE)</f>
        <v>1.2591776798825257E-2</v>
      </c>
      <c r="G440" s="10">
        <f ca="1">INDIRECT("Statistic!R"&amp;COUNTA(Statistic!$A:$A)-ROW()+1&amp;"C"&amp;COLUMN(),FALSE)</f>
        <v>2.0039264508714807E-2</v>
      </c>
      <c r="H440" s="10">
        <f ca="1">INDIRECT("Statistic!R"&amp;COUNTA(Statistic!$A:$A)-ROW()+1&amp;"C"&amp;COLUMN(),FALSE)</f>
        <v>8.9180186956054577E-2</v>
      </c>
      <c r="I440" s="10">
        <f ca="1">INDIRECT("Statistic!R"&amp;COUNTA(Statistic!$A:$A)-ROW()+1&amp;"C"&amp;COLUMN(),FALSE)</f>
        <v>6.9358179936322623E-2</v>
      </c>
      <c r="J440" s="10">
        <f ca="1">INDIRECT("Statistic!R"&amp;COUNTA(Statistic!$A:$A)-ROW()+1&amp;"C"&amp;COLUMN(),FALSE)</f>
        <v>2.1923182819383262E-2</v>
      </c>
      <c r="K440" s="10">
        <f ca="1">INDIRECT("Statistic!R"&amp;COUNTA(Statistic!$A:$A)-ROW()+1&amp;"C"&amp;COLUMN(),FALSE)</f>
        <v>9.0364848074099178E-4</v>
      </c>
      <c r="L440" s="10">
        <f ca="1">INDIRECT("Statistic!R"&amp;COUNTA(Statistic!$A:$A)-ROW()+1&amp;"C"&amp;COLUMN(),FALSE)</f>
        <v>1.1136447234825953E-2</v>
      </c>
      <c r="M440" s="10">
        <f ca="1">INDIRECT("Statistic!R"&amp;COUNTA(Statistic!$A:$A)-ROW()+1&amp;"C"&amp;COLUMN(),FALSE)</f>
        <v>0.10921945146476938</v>
      </c>
      <c r="N440" s="10">
        <f ca="1">INDIRECT("Statistic!R"&amp;COUNTA(Statistic!$A:$A)-ROW()+1&amp;"C"&amp;COLUMN(),FALSE)</f>
        <v>0.11117114121851883</v>
      </c>
      <c r="O440" s="10">
        <f ca="1">INDIRECT("Statistic!R"&amp;COUNTA(Statistic!$A:$A)-ROW()+1&amp;"C"&amp;COLUMN(),FALSE)</f>
        <v>0</v>
      </c>
      <c r="P440" s="10">
        <f ca="1">INDIRECT("Statistic!R"&amp;COUNTA(Statistic!$A:$A)-ROW()+1&amp;"C"&amp;COLUMN(),FALSE)</f>
        <v>5.4131999484064885E-2</v>
      </c>
      <c r="Q440">
        <f ca="1">INDIRECT("Statistic!R"&amp;COUNTA(Statistic!$A:$A)-ROW()+1&amp;"C"&amp;COLUMN(),FALSE)</f>
        <v>23</v>
      </c>
      <c r="R440">
        <f ca="1">INDIRECT("Statistic!R"&amp;COUNTA(Statistic!$A:$A)-ROW()+1&amp;"C"&amp;COLUMN(),FALSE)</f>
        <v>19</v>
      </c>
      <c r="S440">
        <f ca="1">INDIRECT("Statistic!R"&amp;COUNTA(Statistic!$A:$A)-ROW()+1&amp;"C"&amp;COLUMN(),FALSE)</f>
        <v>3</v>
      </c>
      <c r="T440">
        <f ca="1">INDIRECT("Statistic!R"&amp;COUNTA(Statistic!$A:$A)-ROW()+1&amp;"C"&amp;COLUMN(),FALSE)</f>
        <v>32</v>
      </c>
      <c r="U440">
        <f ca="1">INDIRECT("Statistic!R"&amp;COUNTA(Statistic!$A:$A)-ROW()+1&amp;"C"&amp;COLUMN(),FALSE)</f>
        <v>24</v>
      </c>
      <c r="V440">
        <f ca="1">INDIRECT("Statistic!R"&amp;COUNTA(Statistic!$A:$A)-ROW()+1&amp;"C"&amp;COLUMN(),FALSE)</f>
        <v>9</v>
      </c>
      <c r="W440">
        <f ca="1">INDIRECT("Statistic!R"&amp;COUNTA(Statistic!$A:$A)-ROW()+1&amp;"C"&amp;COLUMN(),FALSE)</f>
        <v>4</v>
      </c>
    </row>
    <row r="441" spans="1:23" x14ac:dyDescent="0.25">
      <c r="A441" s="9">
        <f ca="1">INDIRECT("Statistic!R"&amp;COUNTA(Statistic!$A:$A)-ROW()+1&amp;"C"&amp;COLUMN(),FALSE)</f>
        <v>40942</v>
      </c>
      <c r="B441" s="10">
        <f ca="1">INDIRECT("Statistic!R"&amp;COUNTA(Statistic!$A:$A)-ROW()+1&amp;"C"&amp;COLUMN(),FALSE)</f>
        <v>1.4807692307692306E-2</v>
      </c>
      <c r="C441" s="10">
        <f ca="1">INDIRECT("Statistic!R"&amp;COUNTA(Statistic!$A:$A)-ROW()+1&amp;"C"&amp;COLUMN(),FALSE)</f>
        <v>4.4740973312401887E-3</v>
      </c>
      <c r="D441" s="10">
        <f ca="1">INDIRECT("Statistic!R"&amp;COUNTA(Statistic!$A:$A)-ROW()+1&amp;"C"&amp;COLUMN(),FALSE)</f>
        <v>5.8471760797342192E-3</v>
      </c>
      <c r="E441" s="10">
        <f ca="1">INDIRECT("Statistic!R"&amp;COUNTA(Statistic!$A:$A)-ROW()+1&amp;"C"&amp;COLUMN(),FALSE)</f>
        <v>1.4820831342570473E-2</v>
      </c>
      <c r="F441" s="10">
        <f ca="1">INDIRECT("Statistic!R"&amp;COUNTA(Statistic!$A:$A)-ROW()+1&amp;"C"&amp;COLUMN(),FALSE)</f>
        <v>4.5144045144045152E-3</v>
      </c>
      <c r="G441" s="10">
        <f ca="1">INDIRECT("Statistic!R"&amp;COUNTA(Statistic!$A:$A)-ROW()+1&amp;"C"&amp;COLUMN(),FALSE)</f>
        <v>0.10547184773988898</v>
      </c>
      <c r="H441" s="10">
        <f ca="1">INDIRECT("Statistic!R"&amp;COUNTA(Statistic!$A:$A)-ROW()+1&amp;"C"&amp;COLUMN(),FALSE)</f>
        <v>1.0789210789210789E-2</v>
      </c>
      <c r="I441" s="10">
        <f ca="1">INDIRECT("Statistic!R"&amp;COUNTA(Statistic!$A:$A)-ROW()+1&amp;"C"&amp;COLUMN(),FALSE)</f>
        <v>4.4464201575641696E-2</v>
      </c>
      <c r="J441" s="10">
        <f ca="1">INDIRECT("Statistic!R"&amp;COUNTA(Statistic!$A:$A)-ROW()+1&amp;"C"&amp;COLUMN(),FALSE)</f>
        <v>2.2767857142857142E-2</v>
      </c>
      <c r="K441" s="10">
        <f ca="1">INDIRECT("Statistic!R"&amp;COUNTA(Statistic!$A:$A)-ROW()+1&amp;"C"&amp;COLUMN(),FALSE)</f>
        <v>1.3543213543213545E-3</v>
      </c>
      <c r="L441" s="10">
        <f ca="1">INDIRECT("Statistic!R"&amp;COUNTA(Statistic!$A:$A)-ROW()+1&amp;"C"&amp;COLUMN(),FALSE)</f>
        <v>1.0752291571028125E-2</v>
      </c>
      <c r="M441" s="10">
        <f ca="1">INDIRECT("Statistic!R"&amp;COUNTA(Statistic!$A:$A)-ROW()+1&amp;"C"&amp;COLUMN(),FALSE)</f>
        <v>0.11626105852909976</v>
      </c>
      <c r="N441" s="10">
        <f ca="1">INDIRECT("Statistic!R"&amp;COUNTA(Statistic!$A:$A)-ROW()+1&amp;"C"&amp;COLUMN(),FALSE)</f>
        <v>0.11425461331121708</v>
      </c>
      <c r="O441" s="10">
        <f ca="1">INDIRECT("Statistic!R"&amp;COUNTA(Statistic!$A:$A)-ROW()+1&amp;"C"&amp;COLUMN(),FALSE)</f>
        <v>0</v>
      </c>
      <c r="P441" s="10">
        <f ca="1">INDIRECT("Statistic!R"&amp;COUNTA(Statistic!$A:$A)-ROW()+1&amp;"C"&amp;COLUMN(),FALSE)</f>
        <v>5.3462991726123406E-2</v>
      </c>
      <c r="Q441">
        <f ca="1">INDIRECT("Statistic!R"&amp;COUNTA(Statistic!$A:$A)-ROW()+1&amp;"C"&amp;COLUMN(),FALSE)</f>
        <v>15</v>
      </c>
      <c r="R441">
        <f ca="1">INDIRECT("Statistic!R"&amp;COUNTA(Statistic!$A:$A)-ROW()+1&amp;"C"&amp;COLUMN(),FALSE)</f>
        <v>42</v>
      </c>
      <c r="S441">
        <f ca="1">INDIRECT("Statistic!R"&amp;COUNTA(Statistic!$A:$A)-ROW()+1&amp;"C"&amp;COLUMN(),FALSE)</f>
        <v>35</v>
      </c>
      <c r="T441">
        <f ca="1">INDIRECT("Statistic!R"&amp;COUNTA(Statistic!$A:$A)-ROW()+1&amp;"C"&amp;COLUMN(),FALSE)</f>
        <v>14</v>
      </c>
      <c r="U441">
        <f ca="1">INDIRECT("Statistic!R"&amp;COUNTA(Statistic!$A:$A)-ROW()+1&amp;"C"&amp;COLUMN(),FALSE)</f>
        <v>40</v>
      </c>
      <c r="V441">
        <f ca="1">INDIRECT("Statistic!R"&amp;COUNTA(Statistic!$A:$A)-ROW()+1&amp;"C"&amp;COLUMN(),FALSE)</f>
        <v>2</v>
      </c>
      <c r="W441">
        <f ca="1">INDIRECT("Statistic!R"&amp;COUNTA(Statistic!$A:$A)-ROW()+1&amp;"C"&amp;COLUMN(),FALSE)</f>
        <v>10</v>
      </c>
    </row>
    <row r="442" spans="1:23" x14ac:dyDescent="0.25">
      <c r="A442" s="9">
        <f ca="1">INDIRECT("Statistic!R"&amp;COUNTA(Statistic!$A:$A)-ROW()+1&amp;"C"&amp;COLUMN(),FALSE)</f>
        <v>40946</v>
      </c>
      <c r="B442" s="10">
        <f ca="1">INDIRECT("Statistic!R"&amp;COUNTA(Statistic!$A:$A)-ROW()+1&amp;"C"&amp;COLUMN(),FALSE)</f>
        <v>1.2573099415204677E-2</v>
      </c>
      <c r="C442" s="10">
        <f ca="1">INDIRECT("Statistic!R"&amp;COUNTA(Statistic!$A:$A)-ROW()+1&amp;"C"&amp;COLUMN(),FALSE)</f>
        <v>1.839114832535885E-2</v>
      </c>
      <c r="D442" s="10">
        <f ca="1">INDIRECT("Statistic!R"&amp;COUNTA(Statistic!$A:$A)-ROW()+1&amp;"C"&amp;COLUMN(),FALSE)</f>
        <v>1.8849449204406364E-2</v>
      </c>
      <c r="E442" s="10">
        <f ca="1">INDIRECT("Statistic!R"&amp;COUNTA(Statistic!$A:$A)-ROW()+1&amp;"C"&amp;COLUMN(),FALSE)</f>
        <v>2.7008310249307479E-3</v>
      </c>
      <c r="F442" s="10">
        <f ca="1">INDIRECT("Statistic!R"&amp;COUNTA(Statistic!$A:$A)-ROW()+1&amp;"C"&amp;COLUMN(),FALSE)</f>
        <v>1.2162162162162161E-2</v>
      </c>
      <c r="G442" s="10">
        <f ca="1">INDIRECT("Statistic!R"&amp;COUNTA(Statistic!$A:$A)-ROW()+1&amp;"C"&amp;COLUMN(),FALSE)</f>
        <v>3.5465006602527827E-2</v>
      </c>
      <c r="H442" s="10">
        <f ca="1">INDIRECT("Statistic!R"&amp;COUNTA(Statistic!$A:$A)-ROW()+1&amp;"C"&amp;COLUMN(),FALSE)</f>
        <v>3.3291058972733038E-2</v>
      </c>
      <c r="I442" s="10">
        <f ca="1">INDIRECT("Statistic!R"&amp;COUNTA(Statistic!$A:$A)-ROW()+1&amp;"C"&amp;COLUMN(),FALSE)</f>
        <v>6.46766901320628E-2</v>
      </c>
      <c r="J442" s="10">
        <f ca="1">INDIRECT("Statistic!R"&amp;COUNTA(Statistic!$A:$A)-ROW()+1&amp;"C"&amp;COLUMN(),FALSE)</f>
        <v>2.3163377192982455E-2</v>
      </c>
      <c r="K442" s="10">
        <f ca="1">INDIRECT("Statistic!R"&amp;COUNTA(Statistic!$A:$A)-ROW()+1&amp;"C"&amp;COLUMN(),FALSE)</f>
        <v>4.4792833146696526E-4</v>
      </c>
      <c r="L442" s="10">
        <f ca="1">INDIRECT("Statistic!R"&amp;COUNTA(Statistic!$A:$A)-ROW()+1&amp;"C"&amp;COLUMN(),FALSE)</f>
        <v>1.0953001009154771E-2</v>
      </c>
      <c r="M442" s="10">
        <f ca="1">INDIRECT("Statistic!R"&amp;COUNTA(Statistic!$A:$A)-ROW()+1&amp;"C"&amp;COLUMN(),FALSE)</f>
        <v>6.8756065575260872E-2</v>
      </c>
      <c r="N442" s="10">
        <f ca="1">INDIRECT("Statistic!R"&amp;COUNTA(Statistic!$A:$A)-ROW()+1&amp;"C"&amp;COLUMN(),FALSE)</f>
        <v>0.11621772591857002</v>
      </c>
      <c r="O442" s="10">
        <f ca="1">INDIRECT("Statistic!R"&amp;COUNTA(Statistic!$A:$A)-ROW()+1&amp;"C"&amp;COLUMN(),FALSE)</f>
        <v>0</v>
      </c>
      <c r="P442" s="10">
        <f ca="1">INDIRECT("Statistic!R"&amp;COUNTA(Statistic!$A:$A)-ROW()+1&amp;"C"&amp;COLUMN(),FALSE)</f>
        <v>5.2764398801240703E-2</v>
      </c>
      <c r="Q442">
        <f ca="1">INDIRECT("Statistic!R"&amp;COUNTA(Statistic!$A:$A)-ROW()+1&amp;"C"&amp;COLUMN(),FALSE)</f>
        <v>26</v>
      </c>
      <c r="R442">
        <f ca="1">INDIRECT("Statistic!R"&amp;COUNTA(Statistic!$A:$A)-ROW()+1&amp;"C"&amp;COLUMN(),FALSE)</f>
        <v>8</v>
      </c>
      <c r="S442">
        <f ca="1">INDIRECT("Statistic!R"&amp;COUNTA(Statistic!$A:$A)-ROW()+1&amp;"C"&amp;COLUMN(),FALSE)</f>
        <v>4</v>
      </c>
      <c r="T442">
        <f ca="1">INDIRECT("Statistic!R"&amp;COUNTA(Statistic!$A:$A)-ROW()+1&amp;"C"&amp;COLUMN(),FALSE)</f>
        <v>45</v>
      </c>
      <c r="U442">
        <f ca="1">INDIRECT("Statistic!R"&amp;COUNTA(Statistic!$A:$A)-ROW()+1&amp;"C"&amp;COLUMN(),FALSE)</f>
        <v>27</v>
      </c>
      <c r="V442">
        <f ca="1">INDIRECT("Statistic!R"&amp;COUNTA(Statistic!$A:$A)-ROW()+1&amp;"C"&amp;COLUMN(),FALSE)</f>
        <v>7</v>
      </c>
      <c r="W442">
        <f ca="1">INDIRECT("Statistic!R"&amp;COUNTA(Statistic!$A:$A)-ROW()+1&amp;"C"&amp;COLUMN(),FALSE)</f>
        <v>8</v>
      </c>
    </row>
    <row r="443" spans="1:23" x14ac:dyDescent="0.25">
      <c r="A443" s="9">
        <f ca="1">INDIRECT("Statistic!R"&amp;COUNTA(Statistic!$A:$A)-ROW()+1&amp;"C"&amp;COLUMN(),FALSE)</f>
        <v>40949</v>
      </c>
      <c r="B443" s="10">
        <f ca="1">INDIRECT("Statistic!R"&amp;COUNTA(Statistic!$A:$A)-ROW()+1&amp;"C"&amp;COLUMN(),FALSE)</f>
        <v>2.2390718029616816E-3</v>
      </c>
      <c r="C443" s="10">
        <f ca="1">INDIRECT("Statistic!R"&amp;COUNTA(Statistic!$A:$A)-ROW()+1&amp;"C"&amp;COLUMN(),FALSE)</f>
        <v>1.8380743982494528E-2</v>
      </c>
      <c r="D443" s="10">
        <f ca="1">INDIRECT("Statistic!R"&amp;COUNTA(Statistic!$A:$A)-ROW()+1&amp;"C"&amp;COLUMN(),FALSE)</f>
        <v>1.5165797003871403E-2</v>
      </c>
      <c r="E443" s="10">
        <f ca="1">INDIRECT("Statistic!R"&amp;COUNTA(Statistic!$A:$A)-ROW()+1&amp;"C"&amp;COLUMN(),FALSE)</f>
        <v>9.4145274056679287E-3</v>
      </c>
      <c r="F443" s="10">
        <f ca="1">INDIRECT("Statistic!R"&amp;COUNTA(Statistic!$A:$A)-ROW()+1&amp;"C"&amp;COLUMN(),FALSE)</f>
        <v>1.5690879009446549E-2</v>
      </c>
      <c r="G443" s="10">
        <f ca="1">INDIRECT("Statistic!R"&amp;COUNTA(Statistic!$A:$A)-ROW()+1&amp;"C"&amp;COLUMN(),FALSE)</f>
        <v>0.10054812921117057</v>
      </c>
      <c r="H443" s="10">
        <f ca="1">INDIRECT("Statistic!R"&amp;COUNTA(Statistic!$A:$A)-ROW()+1&amp;"C"&amp;COLUMN(),FALSE)</f>
        <v>9.4260225551253997E-3</v>
      </c>
      <c r="I443" s="10">
        <f ca="1">INDIRECT("Statistic!R"&amp;COUNTA(Statistic!$A:$A)-ROW()+1&amp;"C"&amp;COLUMN(),FALSE)</f>
        <v>6.0891019204442093E-2</v>
      </c>
      <c r="J443" s="10">
        <f ca="1">INDIRECT("Statistic!R"&amp;COUNTA(Statistic!$A:$A)-ROW()+1&amp;"C"&amp;COLUMN(),FALSE)</f>
        <v>2.4001641137855582E-2</v>
      </c>
      <c r="K443" s="10">
        <f ca="1">INDIRECT("Statistic!R"&amp;COUNTA(Statistic!$A:$A)-ROW()+1&amp;"C"&amp;COLUMN(),FALSE)</f>
        <v>8.9516610304356487E-4</v>
      </c>
      <c r="L443" s="10">
        <f ca="1">INDIRECT("Statistic!R"&amp;COUNTA(Statistic!$A:$A)-ROW()+1&amp;"C"&amp;COLUMN(),FALSE)</f>
        <v>1.0720856076628505E-2</v>
      </c>
      <c r="M443" s="10">
        <f ca="1">INDIRECT("Statistic!R"&amp;COUNTA(Statistic!$A:$A)-ROW()+1&amp;"C"&amp;COLUMN(),FALSE)</f>
        <v>0.10997415176629596</v>
      </c>
      <c r="N443" s="10">
        <f ca="1">INDIRECT("Statistic!R"&amp;COUNTA(Statistic!$A:$A)-ROW()+1&amp;"C"&amp;COLUMN(),FALSE)</f>
        <v>0.11706783369803063</v>
      </c>
      <c r="O443" s="10">
        <f ca="1">INDIRECT("Statistic!R"&amp;COUNTA(Statistic!$A:$A)-ROW()+1&amp;"C"&amp;COLUMN(),FALSE)</f>
        <v>0</v>
      </c>
      <c r="P443" s="10">
        <f ca="1">INDIRECT("Statistic!R"&amp;COUNTA(Statistic!$A:$A)-ROW()+1&amp;"C"&amp;COLUMN(),FALSE)</f>
        <v>5.4513888212864743E-2</v>
      </c>
      <c r="Q443">
        <f ca="1">INDIRECT("Statistic!R"&amp;COUNTA(Statistic!$A:$A)-ROW()+1&amp;"C"&amp;COLUMN(),FALSE)</f>
        <v>45</v>
      </c>
      <c r="R443">
        <f ca="1">INDIRECT("Statistic!R"&amp;COUNTA(Statistic!$A:$A)-ROW()+1&amp;"C"&amp;COLUMN(),FALSE)</f>
        <v>5</v>
      </c>
      <c r="S443">
        <f ca="1">INDIRECT("Statistic!R"&amp;COUNTA(Statistic!$A:$A)-ROW()+1&amp;"C"&amp;COLUMN(),FALSE)</f>
        <v>15</v>
      </c>
      <c r="T443">
        <f ca="1">INDIRECT("Statistic!R"&amp;COUNTA(Statistic!$A:$A)-ROW()+1&amp;"C"&amp;COLUMN(),FALSE)</f>
        <v>28</v>
      </c>
      <c r="U443">
        <f ca="1">INDIRECT("Statistic!R"&amp;COUNTA(Statistic!$A:$A)-ROW()+1&amp;"C"&amp;COLUMN(),FALSE)</f>
        <v>11</v>
      </c>
      <c r="V443">
        <f ca="1">INDIRECT("Statistic!R"&amp;COUNTA(Statistic!$A:$A)-ROW()+1&amp;"C"&amp;COLUMN(),FALSE)</f>
        <v>2</v>
      </c>
      <c r="W443">
        <f ca="1">INDIRECT("Statistic!R"&amp;COUNTA(Statistic!$A:$A)-ROW()+1&amp;"C"&amp;COLUMN(),FALSE)</f>
        <v>10</v>
      </c>
    </row>
    <row r="444" spans="1:23" x14ac:dyDescent="0.25">
      <c r="A444" s="9">
        <f ca="1">INDIRECT("Statistic!R"&amp;COUNTA(Statistic!$A:$A)-ROW()+1&amp;"C"&amp;COLUMN(),FALSE)</f>
        <v>40953</v>
      </c>
      <c r="B444" s="10">
        <f ca="1">INDIRECT("Statistic!R"&amp;COUNTA(Statistic!$A:$A)-ROW()+1&amp;"C"&amp;COLUMN(),FALSE)</f>
        <v>4.0042844195435443E-3</v>
      </c>
      <c r="C444" s="10">
        <f ca="1">INDIRECT("Statistic!R"&amp;COUNTA(Statistic!$A:$A)-ROW()+1&amp;"C"&amp;COLUMN(),FALSE)</f>
        <v>7.1809801067442983E-3</v>
      </c>
      <c r="D444" s="10">
        <f ca="1">INDIRECT("Statistic!R"&amp;COUNTA(Statistic!$A:$A)-ROW()+1&amp;"C"&amp;COLUMN(),FALSE)</f>
        <v>1.2031013278673914E-2</v>
      </c>
      <c r="E444" s="10">
        <f ca="1">INDIRECT("Statistic!R"&amp;COUNTA(Statistic!$A:$A)-ROW()+1&amp;"C"&amp;COLUMN(),FALSE)</f>
        <v>1.4291385470424772E-2</v>
      </c>
      <c r="F444" s="10">
        <f ca="1">INDIRECT("Statistic!R"&amp;COUNTA(Statistic!$A:$A)-ROW()+1&amp;"C"&amp;COLUMN(),FALSE)</f>
        <v>1.5259582726831636E-2</v>
      </c>
      <c r="G444" s="10">
        <f ca="1">INDIRECT("Statistic!R"&amp;COUNTA(Statistic!$A:$A)-ROW()+1&amp;"C"&amp;COLUMN(),FALSE)</f>
        <v>8.5995935838125301E-2</v>
      </c>
      <c r="H444" s="10">
        <f ca="1">INDIRECT("Statistic!R"&amp;COUNTA(Statistic!$A:$A)-ROW()+1&amp;"C"&amp;COLUMN(),FALSE)</f>
        <v>3.0165479200183866E-3</v>
      </c>
      <c r="I444" s="10">
        <f ca="1">INDIRECT("Statistic!R"&amp;COUNTA(Statistic!$A:$A)-ROW()+1&amp;"C"&amp;COLUMN(),FALSE)</f>
        <v>5.2767246002218167E-2</v>
      </c>
      <c r="J444" s="10">
        <f ca="1">INDIRECT("Statistic!R"&amp;COUNTA(Statistic!$A:$A)-ROW()+1&amp;"C"&amp;COLUMN(),FALSE)</f>
        <v>2.3949235807860261E-2</v>
      </c>
      <c r="K444" s="10">
        <f ca="1">INDIRECT("Statistic!R"&amp;COUNTA(Statistic!$A:$A)-ROW()+1&amp;"C"&amp;COLUMN(),FALSE)</f>
        <v>1.3412351840299439E-3</v>
      </c>
      <c r="L444" s="10">
        <f ca="1">INDIRECT("Statistic!R"&amp;COUNTA(Statistic!$A:$A)-ROW()+1&amp;"C"&amp;COLUMN(),FALSE)</f>
        <v>1.0589074925186161E-2</v>
      </c>
      <c r="M444" s="10">
        <f ca="1">INDIRECT("Statistic!R"&amp;COUNTA(Statistic!$A:$A)-ROW()+1&amp;"C"&amp;COLUMN(),FALSE)</f>
        <v>8.901248375814369E-2</v>
      </c>
      <c r="N444" s="10">
        <f ca="1">INDIRECT("Statistic!R"&amp;COUNTA(Statistic!$A:$A)-ROW()+1&amp;"C"&amp;COLUMN(),FALSE)</f>
        <v>0.1168122270742358</v>
      </c>
      <c r="O444" s="10">
        <f ca="1">INDIRECT("Statistic!R"&amp;COUNTA(Statistic!$A:$A)-ROW()+1&amp;"C"&amp;COLUMN(),FALSE)</f>
        <v>0</v>
      </c>
      <c r="P444" s="10">
        <f ca="1">INDIRECT("Statistic!R"&amp;COUNTA(Statistic!$A:$A)-ROW()+1&amp;"C"&amp;COLUMN(),FALSE)</f>
        <v>5.3131325420715921E-2</v>
      </c>
      <c r="Q444">
        <f ca="1">INDIRECT("Statistic!R"&amp;COUNTA(Statistic!$A:$A)-ROW()+1&amp;"C"&amp;COLUMN(),FALSE)</f>
        <v>44</v>
      </c>
      <c r="R444">
        <f ca="1">INDIRECT("Statistic!R"&amp;COUNTA(Statistic!$A:$A)-ROW()+1&amp;"C"&amp;COLUMN(),FALSE)</f>
        <v>32</v>
      </c>
      <c r="S444">
        <f ca="1">INDIRECT("Statistic!R"&amp;COUNTA(Statistic!$A:$A)-ROW()+1&amp;"C"&amp;COLUMN(),FALSE)</f>
        <v>22</v>
      </c>
      <c r="T444">
        <f ca="1">INDIRECT("Statistic!R"&amp;COUNTA(Statistic!$A:$A)-ROW()+1&amp;"C"&amp;COLUMN(),FALSE)</f>
        <v>18</v>
      </c>
      <c r="U444">
        <f ca="1">INDIRECT("Statistic!R"&amp;COUNTA(Statistic!$A:$A)-ROW()+1&amp;"C"&amp;COLUMN(),FALSE)</f>
        <v>11</v>
      </c>
      <c r="V444">
        <f ca="1">INDIRECT("Statistic!R"&amp;COUNTA(Statistic!$A:$A)-ROW()+1&amp;"C"&amp;COLUMN(),FALSE)</f>
        <v>4</v>
      </c>
      <c r="W444">
        <f ca="1">INDIRECT("Statistic!R"&amp;COUNTA(Statistic!$A:$A)-ROW()+1&amp;"C"&amp;COLUMN(),FALSE)</f>
        <v>11</v>
      </c>
    </row>
    <row r="445" spans="1:23" x14ac:dyDescent="0.25">
      <c r="A445" s="9">
        <f ca="1">INDIRECT("Statistic!R"&amp;COUNTA(Statistic!$A:$A)-ROW()+1&amp;"C"&amp;COLUMN(),FALSE)</f>
        <v>40956</v>
      </c>
      <c r="B445" s="10">
        <f ca="1">INDIRECT("Statistic!R"&amp;COUNTA(Statistic!$A:$A)-ROW()+1&amp;"C"&amp;COLUMN(),FALSE)</f>
        <v>1.6864358912289195E-2</v>
      </c>
      <c r="C445" s="10">
        <f ca="1">INDIRECT("Statistic!R"&amp;COUNTA(Statistic!$A:$A)-ROW()+1&amp;"C"&amp;COLUMN(),FALSE)</f>
        <v>2.0008003201280513E-2</v>
      </c>
      <c r="D445" s="10">
        <f ca="1">INDIRECT("Statistic!R"&amp;COUNTA(Statistic!$A:$A)-ROW()+1&amp;"C"&amp;COLUMN(),FALSE)</f>
        <v>4.4690240768672142E-3</v>
      </c>
      <c r="E445" s="10">
        <f ca="1">INDIRECT("Statistic!R"&amp;COUNTA(Statistic!$A:$A)-ROW()+1&amp;"C"&amp;COLUMN(),FALSE)</f>
        <v>1.0214513155689626E-2</v>
      </c>
      <c r="F445" s="10">
        <f ca="1">INDIRECT("Statistic!R"&amp;COUNTA(Statistic!$A:$A)-ROW()+1&amp;"C"&amp;COLUMN(),FALSE)</f>
        <v>1.6515223975769169E-2</v>
      </c>
      <c r="G445" s="10">
        <f ca="1">INDIRECT("Statistic!R"&amp;COUNTA(Statistic!$A:$A)-ROW()+1&amp;"C"&amp;COLUMN(),FALSE)</f>
        <v>7.0806100217864921E-3</v>
      </c>
      <c r="H445" s="10">
        <f ca="1">INDIRECT("Statistic!R"&amp;COUNTA(Statistic!$A:$A)-ROW()+1&amp;"C"&amp;COLUMN(),FALSE)</f>
        <v>1.1619462599854757E-3</v>
      </c>
      <c r="I445" s="10">
        <f ca="1">INDIRECT("Statistic!R"&amp;COUNTA(Statistic!$A:$A)-ROW()+1&amp;"C"&amp;COLUMN(),FALSE)</f>
        <v>6.8071123321895716E-2</v>
      </c>
      <c r="J445" s="10">
        <f ca="1">INDIRECT("Statistic!R"&amp;COUNTA(Statistic!$A:$A)-ROW()+1&amp;"C"&amp;COLUMN(),FALSE)</f>
        <v>2.4782135076252723E-2</v>
      </c>
      <c r="K445" s="10">
        <f ca="1">INDIRECT("Statistic!R"&amp;COUNTA(Statistic!$A:$A)-ROW()+1&amp;"C"&amp;COLUMN(),FALSE)</f>
        <v>1.3425189895778131E-3</v>
      </c>
      <c r="L445" s="10">
        <f ca="1">INDIRECT("Statistic!R"&amp;COUNTA(Statistic!$A:$A)-ROW()+1&amp;"C"&amp;COLUMN(),FALSE)</f>
        <v>1.0634927964175816E-2</v>
      </c>
      <c r="M445" s="10">
        <f ca="1">INDIRECT("Statistic!R"&amp;COUNTA(Statistic!$A:$A)-ROW()+1&amp;"C"&amp;COLUMN(),FALSE)</f>
        <v>8.2425562817719684E-3</v>
      </c>
      <c r="N445" s="10">
        <f ca="1">INDIRECT("Statistic!R"&amp;COUNTA(Statistic!$A:$A)-ROW()+1&amp;"C"&amp;COLUMN(),FALSE)</f>
        <v>0.11655773420479303</v>
      </c>
      <c r="O445" s="10">
        <f ca="1">INDIRECT("Statistic!R"&amp;COUNTA(Statistic!$A:$A)-ROW()+1&amp;"C"&amp;COLUMN(),FALSE)</f>
        <v>0</v>
      </c>
      <c r="P445" s="10">
        <f ca="1">INDIRECT("Statistic!R"&amp;COUNTA(Statistic!$A:$A)-ROW()+1&amp;"C"&amp;COLUMN(),FALSE)</f>
        <v>5.3598030585741772E-2</v>
      </c>
      <c r="Q445">
        <f ca="1">INDIRECT("Statistic!R"&amp;COUNTA(Statistic!$A:$A)-ROW()+1&amp;"C"&amp;COLUMN(),FALSE)</f>
        <v>9</v>
      </c>
      <c r="R445">
        <f ca="1">INDIRECT("Statistic!R"&amp;COUNTA(Statistic!$A:$A)-ROW()+1&amp;"C"&amp;COLUMN(),FALSE)</f>
        <v>3</v>
      </c>
      <c r="S445">
        <f ca="1">INDIRECT("Statistic!R"&amp;COUNTA(Statistic!$A:$A)-ROW()+1&amp;"C"&amp;COLUMN(),FALSE)</f>
        <v>41</v>
      </c>
      <c r="T445">
        <f ca="1">INDIRECT("Statistic!R"&amp;COUNTA(Statistic!$A:$A)-ROW()+1&amp;"C"&amp;COLUMN(),FALSE)</f>
        <v>24</v>
      </c>
      <c r="U445">
        <f ca="1">INDIRECT("Statistic!R"&amp;COUNTA(Statistic!$A:$A)-ROW()+1&amp;"C"&amp;COLUMN(),FALSE)</f>
        <v>10</v>
      </c>
      <c r="V445">
        <f ca="1">INDIRECT("Statistic!R"&amp;COUNTA(Statistic!$A:$A)-ROW()+1&amp;"C"&amp;COLUMN(),FALSE)</f>
        <v>10</v>
      </c>
      <c r="W445">
        <f ca="1">INDIRECT("Statistic!R"&amp;COUNTA(Statistic!$A:$A)-ROW()+1&amp;"C"&amp;COLUMN(),FALSE)</f>
        <v>11</v>
      </c>
    </row>
    <row r="446" spans="1:23" x14ac:dyDescent="0.25">
      <c r="A446" s="9">
        <f ca="1">INDIRECT("Statistic!R"&amp;COUNTA(Statistic!$A:$A)-ROW()+1&amp;"C"&amp;COLUMN(),FALSE)</f>
        <v>40960</v>
      </c>
      <c r="B446" s="10">
        <f ca="1">INDIRECT("Statistic!R"&amp;COUNTA(Statistic!$A:$A)-ROW()+1&amp;"C"&amp;COLUMN(),FALSE)</f>
        <v>8.8695652173913036E-4</v>
      </c>
      <c r="C446" s="10">
        <f ca="1">INDIRECT("Statistic!R"&amp;COUNTA(Statistic!$A:$A)-ROW()+1&amp;"C"&amp;COLUMN(),FALSE)</f>
        <v>5.7568438003220614E-3</v>
      </c>
      <c r="D446" s="10">
        <f ca="1">INDIRECT("Statistic!R"&amp;COUNTA(Statistic!$A:$A)-ROW()+1&amp;"C"&amp;COLUMN(),FALSE)</f>
        <v>1.5579710144927537E-2</v>
      </c>
      <c r="E446" s="10">
        <f ca="1">INDIRECT("Statistic!R"&amp;COUNTA(Statistic!$A:$A)-ROW()+1&amp;"C"&amp;COLUMN(),FALSE)</f>
        <v>7.1045328399629978E-3</v>
      </c>
      <c r="F446" s="10">
        <f ca="1">INDIRECT("Statistic!R"&amp;COUNTA(Statistic!$A:$A)-ROW()+1&amp;"C"&amp;COLUMN(),FALSE)</f>
        <v>1.9102079395085066E-2</v>
      </c>
      <c r="G446" s="10">
        <f ca="1">INDIRECT("Statistic!R"&amp;COUNTA(Statistic!$A:$A)-ROW()+1&amp;"C"&amp;COLUMN(),FALSE)</f>
        <v>5.817348678601876E-2</v>
      </c>
      <c r="H446" s="10">
        <f ca="1">INDIRECT("Statistic!R"&amp;COUNTA(Statistic!$A:$A)-ROW()+1&amp;"C"&amp;COLUMN(),FALSE)</f>
        <v>2.3097826086956523E-3</v>
      </c>
      <c r="I446" s="10">
        <f ca="1">INDIRECT("Statistic!R"&amp;COUNTA(Statistic!$A:$A)-ROW()+1&amp;"C"&amp;COLUMN(),FALSE)</f>
        <v>4.8430122702036796E-2</v>
      </c>
      <c r="J446" s="10">
        <f ca="1">INDIRECT("Statistic!R"&amp;COUNTA(Statistic!$A:$A)-ROW()+1&amp;"C"&amp;COLUMN(),FALSE)</f>
        <v>2.5169836956521738E-2</v>
      </c>
      <c r="K446" s="10">
        <f ca="1">INDIRECT("Statistic!R"&amp;COUNTA(Statistic!$A:$A)-ROW()+1&amp;"C"&amp;COLUMN(),FALSE)</f>
        <v>8.8695652173913036E-4</v>
      </c>
      <c r="L446" s="10">
        <f ca="1">INDIRECT("Statistic!R"&amp;COUNTA(Statistic!$A:$A)-ROW()+1&amp;"C"&amp;COLUMN(),FALSE)</f>
        <v>1.0292872024223099E-2</v>
      </c>
      <c r="M446" s="10">
        <f ca="1">INDIRECT("Statistic!R"&amp;COUNTA(Statistic!$A:$A)-ROW()+1&amp;"C"&amp;COLUMN(),FALSE)</f>
        <v>6.0483269394714413E-2</v>
      </c>
      <c r="N446" s="10">
        <f ca="1">INDIRECT("Statistic!R"&amp;COUNTA(Statistic!$A:$A)-ROW()+1&amp;"C"&amp;COLUMN(),FALSE)</f>
        <v>0.11630434782608695</v>
      </c>
      <c r="O446" s="10">
        <f ca="1">INDIRECT("Statistic!R"&amp;COUNTA(Statistic!$A:$A)-ROW()+1&amp;"C"&amp;COLUMN(),FALSE)</f>
        <v>0</v>
      </c>
      <c r="P446" s="10">
        <f ca="1">INDIRECT("Statistic!R"&amp;COUNTA(Statistic!$A:$A)-ROW()+1&amp;"C"&amp;COLUMN(),FALSE)</f>
        <v>5.9681048077436051E-2</v>
      </c>
      <c r="Q446">
        <f ca="1">INDIRECT("Statistic!R"&amp;COUNTA(Statistic!$A:$A)-ROW()+1&amp;"C"&amp;COLUMN(),FALSE)</f>
        <v>50</v>
      </c>
      <c r="R446">
        <f ca="1">INDIRECT("Statistic!R"&amp;COUNTA(Statistic!$A:$A)-ROW()+1&amp;"C"&amp;COLUMN(),FALSE)</f>
        <v>38</v>
      </c>
      <c r="S446">
        <f ca="1">INDIRECT("Statistic!R"&amp;COUNTA(Statistic!$A:$A)-ROW()+1&amp;"C"&amp;COLUMN(),FALSE)</f>
        <v>9</v>
      </c>
      <c r="T446">
        <f ca="1">INDIRECT("Statistic!R"&amp;COUNTA(Statistic!$A:$A)-ROW()+1&amp;"C"&amp;COLUMN(),FALSE)</f>
        <v>31</v>
      </c>
      <c r="U446">
        <f ca="1">INDIRECT("Statistic!R"&amp;COUNTA(Statistic!$A:$A)-ROW()+1&amp;"C"&amp;COLUMN(),FALSE)</f>
        <v>4</v>
      </c>
      <c r="V446">
        <f ca="1">INDIRECT("Statistic!R"&amp;COUNTA(Statistic!$A:$A)-ROW()+1&amp;"C"&amp;COLUMN(),FALSE)</f>
        <v>7</v>
      </c>
      <c r="W446">
        <f ca="1">INDIRECT("Statistic!R"&amp;COUNTA(Statistic!$A:$A)-ROW()+1&amp;"C"&amp;COLUMN(),FALSE)</f>
        <v>11</v>
      </c>
    </row>
    <row r="447" spans="1:23" x14ac:dyDescent="0.25">
      <c r="A447" s="9">
        <f ca="1">INDIRECT("Statistic!R"&amp;COUNTA(Statistic!$A:$A)-ROW()+1&amp;"C"&amp;COLUMN(),FALSE)</f>
        <v>40963</v>
      </c>
      <c r="B447" s="10">
        <f ca="1">INDIRECT("Statistic!R"&amp;COUNTA(Statistic!$A:$A)-ROW()+1&amp;"C"&amp;COLUMN(),FALSE)</f>
        <v>7.0991914809702232E-3</v>
      </c>
      <c r="C447" s="10">
        <f ca="1">INDIRECT("Statistic!R"&amp;COUNTA(Statistic!$A:$A)-ROW()+1&amp;"C"&amp;COLUMN(),FALSE)</f>
        <v>1.5981435705998085E-2</v>
      </c>
      <c r="D447" s="10">
        <f ca="1">INDIRECT("Statistic!R"&amp;COUNTA(Statistic!$A:$A)-ROW()+1&amp;"C"&amp;COLUMN(),FALSE)</f>
        <v>2.0300695639165232E-2</v>
      </c>
      <c r="E447" s="10">
        <f ca="1">INDIRECT("Statistic!R"&amp;COUNTA(Statistic!$A:$A)-ROW()+1&amp;"C"&amp;COLUMN(),FALSE)</f>
        <v>1.7747978702425556E-2</v>
      </c>
      <c r="F447" s="10">
        <f ca="1">INDIRECT("Statistic!R"&amp;COUNTA(Statistic!$A:$A)-ROW()+1&amp;"C"&amp;COLUMN(),FALSE)</f>
        <v>8.8992713721564049E-3</v>
      </c>
      <c r="G447" s="10">
        <f ca="1">INDIRECT("Statistic!R"&amp;COUNTA(Statistic!$A:$A)-ROW()+1&amp;"C"&amp;COLUMN(),FALSE)</f>
        <v>6.0237761048020075E-2</v>
      </c>
      <c r="H447" s="10">
        <f ca="1">INDIRECT("Statistic!R"&amp;COUNTA(Statistic!$A:$A)-ROW()+1&amp;"C"&amp;COLUMN(),FALSE)</f>
        <v>7.0081762055731684E-3</v>
      </c>
      <c r="I447" s="10">
        <f ca="1">INDIRECT("Statistic!R"&amp;COUNTA(Statistic!$A:$A)-ROW()+1&amp;"C"&amp;COLUMN(),FALSE)</f>
        <v>7.0028572900715499E-2</v>
      </c>
      <c r="J447" s="10">
        <f ca="1">INDIRECT("Statistic!R"&amp;COUNTA(Statistic!$A:$A)-ROW()+1&amp;"C"&amp;COLUMN(),FALSE)</f>
        <v>2.5555856832971797E-2</v>
      </c>
      <c r="K447" s="10">
        <f ca="1">INDIRECT("Statistic!R"&amp;COUNTA(Statistic!$A:$A)-ROW()+1&amp;"C"&amp;COLUMN(),FALSE)</f>
        <v>4.4287780187997106E-4</v>
      </c>
      <c r="L447" s="10">
        <f ca="1">INDIRECT("Statistic!R"&amp;COUNTA(Statistic!$A:$A)-ROW()+1&amp;"C"&amp;COLUMN(),FALSE)</f>
        <v>1.0341328224545983E-2</v>
      </c>
      <c r="M447" s="10">
        <f ca="1">INDIRECT("Statistic!R"&amp;COUNTA(Statistic!$A:$A)-ROW()+1&amp;"C"&amp;COLUMN(),FALSE)</f>
        <v>6.7245937253593249E-2</v>
      </c>
      <c r="N447" s="10">
        <f ca="1">INDIRECT("Statistic!R"&amp;COUNTA(Statistic!$A:$A)-ROW()+1&amp;"C"&amp;COLUMN(),FALSE)</f>
        <v>0.11605206073752712</v>
      </c>
      <c r="O447" s="10">
        <f ca="1">INDIRECT("Statistic!R"&amp;COUNTA(Statistic!$A:$A)-ROW()+1&amp;"C"&amp;COLUMN(),FALSE)</f>
        <v>0</v>
      </c>
      <c r="P447" s="10">
        <f ca="1">INDIRECT("Statistic!R"&amp;COUNTA(Statistic!$A:$A)-ROW()+1&amp;"C"&amp;COLUMN(),FALSE)</f>
        <v>6.0128246311030427E-2</v>
      </c>
      <c r="Q447">
        <f ca="1">INDIRECT("Statistic!R"&amp;COUNTA(Statistic!$A:$A)-ROW()+1&amp;"C"&amp;COLUMN(),FALSE)</f>
        <v>35</v>
      </c>
      <c r="R447">
        <f ca="1">INDIRECT("Statistic!R"&amp;COUNTA(Statistic!$A:$A)-ROW()+1&amp;"C"&amp;COLUMN(),FALSE)</f>
        <v>9</v>
      </c>
      <c r="S447">
        <f ca="1">INDIRECT("Statistic!R"&amp;COUNTA(Statistic!$A:$A)-ROW()+1&amp;"C"&amp;COLUMN(),FALSE)</f>
        <v>3</v>
      </c>
      <c r="T447">
        <f ca="1">INDIRECT("Statistic!R"&amp;COUNTA(Statistic!$A:$A)-ROW()+1&amp;"C"&amp;COLUMN(),FALSE)</f>
        <v>7</v>
      </c>
      <c r="U447">
        <f ca="1">INDIRECT("Statistic!R"&amp;COUNTA(Statistic!$A:$A)-ROW()+1&amp;"C"&amp;COLUMN(),FALSE)</f>
        <v>27</v>
      </c>
      <c r="V447">
        <f ca="1">INDIRECT("Statistic!R"&amp;COUNTA(Statistic!$A:$A)-ROW()+1&amp;"C"&amp;COLUMN(),FALSE)</f>
        <v>7</v>
      </c>
      <c r="W447">
        <f ca="1">INDIRECT("Statistic!R"&amp;COUNTA(Statistic!$A:$A)-ROW()+1&amp;"C"&amp;COLUMN(),FALSE)</f>
        <v>10</v>
      </c>
    </row>
    <row r="448" spans="1:23" x14ac:dyDescent="0.25">
      <c r="A448" s="9">
        <f ca="1">INDIRECT("Statistic!R"&amp;COUNTA(Statistic!$A:$A)-ROW()+1&amp;"C"&amp;COLUMN(),FALSE)</f>
        <v>40967</v>
      </c>
      <c r="B448" s="10">
        <f ca="1">INDIRECT("Statistic!R"&amp;COUNTA(Statistic!$A:$A)-ROW()+1&amp;"C"&amp;COLUMN(),FALSE)</f>
        <v>1.5909090909090911E-2</v>
      </c>
      <c r="C448" s="10">
        <f ca="1">INDIRECT("Statistic!R"&amp;COUNTA(Statistic!$A:$A)-ROW()+1&amp;"C"&amp;COLUMN(),FALSE)</f>
        <v>1.0205627705627706E-2</v>
      </c>
      <c r="D448" s="10">
        <f ca="1">INDIRECT("Statistic!R"&amp;COUNTA(Statistic!$A:$A)-ROW()+1&amp;"C"&amp;COLUMN(),FALSE)</f>
        <v>9.2975206611570251E-3</v>
      </c>
      <c r="E448" s="10">
        <f ca="1">INDIRECT("Statistic!R"&amp;COUNTA(Statistic!$A:$A)-ROW()+1&amp;"C"&amp;COLUMN(),FALSE)</f>
        <v>6.2200956937799035E-3</v>
      </c>
      <c r="F448" s="10">
        <f ca="1">INDIRECT("Statistic!R"&amp;COUNTA(Statistic!$A:$A)-ROW()+1&amp;"C"&amp;COLUMN(),FALSE)</f>
        <v>1.4237614237614236E-2</v>
      </c>
      <c r="G448" s="10">
        <f ca="1">INDIRECT("Statistic!R"&amp;COUNTA(Statistic!$A:$A)-ROW()+1&amp;"C"&amp;COLUMN(),FALSE)</f>
        <v>7.5469743022934507E-2</v>
      </c>
      <c r="H448" s="10">
        <f ca="1">INDIRECT("Statistic!R"&amp;COUNTA(Statistic!$A:$A)-ROW()+1&amp;"C"&amp;COLUMN(),FALSE)</f>
        <v>0.11580086580086581</v>
      </c>
      <c r="I448" s="10">
        <f ca="1">INDIRECT("Statistic!R"&amp;COUNTA(Statistic!$A:$A)-ROW()+1&amp;"C"&amp;COLUMN(),FALSE)</f>
        <v>5.586994920726978E-2</v>
      </c>
      <c r="J448" s="10">
        <f ca="1">INDIRECT("Statistic!R"&amp;COUNTA(Statistic!$A:$A)-ROW()+1&amp;"C"&amp;COLUMN(),FALSE)</f>
        <v>2.5940205627705628E-2</v>
      </c>
      <c r="K448" s="10">
        <f ca="1">INDIRECT("Statistic!R"&amp;COUNTA(Statistic!$A:$A)-ROW()+1&amp;"C"&amp;COLUMN(),FALSE)</f>
        <v>1.7709563164108619E-3</v>
      </c>
      <c r="L448" s="10">
        <f ca="1">INDIRECT("Statistic!R"&amp;COUNTA(Statistic!$A:$A)-ROW()+1&amp;"C"&amp;COLUMN(),FALSE)</f>
        <v>1.0151223253598241E-2</v>
      </c>
      <c r="M448" s="10">
        <f ca="1">INDIRECT("Statistic!R"&amp;COUNTA(Statistic!$A:$A)-ROW()+1&amp;"C"&amp;COLUMN(),FALSE)</f>
        <v>0.19127060882380031</v>
      </c>
      <c r="N448" s="10">
        <f ca="1">INDIRECT("Statistic!R"&amp;COUNTA(Statistic!$A:$A)-ROW()+1&amp;"C"&amp;COLUMN(),FALSE)</f>
        <v>0.11580086580086581</v>
      </c>
      <c r="O448" s="10">
        <f ca="1">INDIRECT("Statistic!R"&amp;COUNTA(Statistic!$A:$A)-ROW()+1&amp;"C"&amp;COLUMN(),FALSE)</f>
        <v>0</v>
      </c>
      <c r="P448" s="10">
        <f ca="1">INDIRECT("Statistic!R"&amp;COUNTA(Statistic!$A:$A)-ROW()+1&amp;"C"&amp;COLUMN(),FALSE)</f>
        <v>6.006527322078839E-2</v>
      </c>
      <c r="Q448">
        <f ca="1">INDIRECT("Statistic!R"&amp;COUNTA(Statistic!$A:$A)-ROW()+1&amp;"C"&amp;COLUMN(),FALSE)</f>
        <v>8</v>
      </c>
      <c r="R448">
        <f ca="1">INDIRECT("Statistic!R"&amp;COUNTA(Statistic!$A:$A)-ROW()+1&amp;"C"&amp;COLUMN(),FALSE)</f>
        <v>23</v>
      </c>
      <c r="S448">
        <f ca="1">INDIRECT("Statistic!R"&amp;COUNTA(Statistic!$A:$A)-ROW()+1&amp;"C"&amp;COLUMN(),FALSE)</f>
        <v>26</v>
      </c>
      <c r="T448">
        <f ca="1">INDIRECT("Statistic!R"&amp;COUNTA(Statistic!$A:$A)-ROW()+1&amp;"C"&amp;COLUMN(),FALSE)</f>
        <v>35</v>
      </c>
      <c r="U448">
        <f ca="1">INDIRECT("Statistic!R"&amp;COUNTA(Statistic!$A:$A)-ROW()+1&amp;"C"&amp;COLUMN(),FALSE)</f>
        <v>13</v>
      </c>
      <c r="V448">
        <f ca="1">INDIRECT("Statistic!R"&amp;COUNTA(Statistic!$A:$A)-ROW()+1&amp;"C"&amp;COLUMN(),FALSE)</f>
        <v>6</v>
      </c>
      <c r="W448">
        <f ca="1">INDIRECT("Statistic!R"&amp;COUNTA(Statistic!$A:$A)-ROW()+1&amp;"C"&amp;COLUMN(),FALSE)</f>
        <v>1</v>
      </c>
    </row>
    <row r="449" spans="1:23" x14ac:dyDescent="0.25">
      <c r="A449" s="9">
        <f ca="1">INDIRECT("Statistic!R"&amp;COUNTA(Statistic!$A:$A)-ROW()+1&amp;"C"&amp;COLUMN(),FALSE)</f>
        <v>40970</v>
      </c>
      <c r="B449" s="10">
        <f ca="1">INDIRECT("Statistic!R"&amp;COUNTA(Statistic!$A:$A)-ROW()+1&amp;"C"&amp;COLUMN(),FALSE)</f>
        <v>1.636326236758202E-2</v>
      </c>
      <c r="C449" s="10">
        <f ca="1">INDIRECT("Statistic!R"&amp;COUNTA(Statistic!$A:$A)-ROW()+1&amp;"C"&amp;COLUMN(),FALSE)</f>
        <v>1.4123391867781013E-2</v>
      </c>
      <c r="D449" s="10">
        <f ca="1">INDIRECT("Statistic!R"&amp;COUNTA(Statistic!$A:$A)-ROW()+1&amp;"C"&amp;COLUMN(),FALSE)</f>
        <v>7.9278363613263878E-3</v>
      </c>
      <c r="E449" s="10">
        <f ca="1">INDIRECT("Statistic!R"&amp;COUNTA(Statistic!$A:$A)-ROW()+1&amp;"C"&amp;COLUMN(),FALSE)</f>
        <v>1.414435682354714E-2</v>
      </c>
      <c r="F449" s="10">
        <f ca="1">INDIRECT("Statistic!R"&amp;COUNTA(Statistic!$A:$A)-ROW()+1&amp;"C"&amp;COLUMN(),FALSE)</f>
        <v>1.3675842102844537E-2</v>
      </c>
      <c r="G449" s="10">
        <f ca="1">INDIRECT("Statistic!R"&amp;COUNTA(Statistic!$A:$A)-ROW()+1&amp;"C"&amp;COLUMN(),FALSE)</f>
        <v>2.0734341252699785E-2</v>
      </c>
      <c r="H449" s="10">
        <f ca="1">INDIRECT("Statistic!R"&amp;COUNTA(Statistic!$A:$A)-ROW()+1&amp;"C"&amp;COLUMN(),FALSE)</f>
        <v>9.8194206319164576E-2</v>
      </c>
      <c r="I449" s="10">
        <f ca="1">INDIRECT("Statistic!R"&amp;COUNTA(Statistic!$A:$A)-ROW()+1&amp;"C"&amp;COLUMN(),FALSE)</f>
        <v>6.6234689523081092E-2</v>
      </c>
      <c r="J449" s="10">
        <f ca="1">INDIRECT("Statistic!R"&amp;COUNTA(Statistic!$A:$A)-ROW()+1&amp;"C"&amp;COLUMN(),FALSE)</f>
        <v>2.6322894168466521E-2</v>
      </c>
      <c r="K449" s="10">
        <f ca="1">INDIRECT("Statistic!R"&amp;COUNTA(Statistic!$A:$A)-ROW()+1&amp;"C"&amp;COLUMN(),FALSE)</f>
        <v>8.8312934965202778E-4</v>
      </c>
      <c r="L449" s="10">
        <f ca="1">INDIRECT("Statistic!R"&amp;COUNTA(Statistic!$A:$A)-ROW()+1&amp;"C"&amp;COLUMN(),FALSE)</f>
        <v>1.0144520368493171E-2</v>
      </c>
      <c r="M449" s="10">
        <f ca="1">INDIRECT("Statistic!R"&amp;COUNTA(Statistic!$A:$A)-ROW()+1&amp;"C"&amp;COLUMN(),FALSE)</f>
        <v>0.11892854757186436</v>
      </c>
      <c r="N449" s="10">
        <f ca="1">INDIRECT("Statistic!R"&amp;COUNTA(Statistic!$A:$A)-ROW()+1&amp;"C"&amp;COLUMN(),FALSE)</f>
        <v>0.11337055299726966</v>
      </c>
      <c r="O449" s="10">
        <f ca="1">INDIRECT("Statistic!R"&amp;COUNTA(Statistic!$A:$A)-ROW()+1&amp;"C"&amp;COLUMN(),FALSE)</f>
        <v>0</v>
      </c>
      <c r="P449" s="10">
        <f ca="1">INDIRECT("Statistic!R"&amp;COUNTA(Statistic!$A:$A)-ROW()+1&amp;"C"&amp;COLUMN(),FALSE)</f>
        <v>5.2801655972031958E-2</v>
      </c>
      <c r="Q449">
        <f ca="1">INDIRECT("Statistic!R"&amp;COUNTA(Statistic!$A:$A)-ROW()+1&amp;"C"&amp;COLUMN(),FALSE)</f>
        <v>8</v>
      </c>
      <c r="R449">
        <f ca="1">INDIRECT("Statistic!R"&amp;COUNTA(Statistic!$A:$A)-ROW()+1&amp;"C"&amp;COLUMN(),FALSE)</f>
        <v>14</v>
      </c>
      <c r="S449">
        <f ca="1">INDIRECT("Statistic!R"&amp;COUNTA(Statistic!$A:$A)-ROW()+1&amp;"C"&amp;COLUMN(),FALSE)</f>
        <v>31</v>
      </c>
      <c r="T449">
        <f ca="1">INDIRECT("Statistic!R"&amp;COUNTA(Statistic!$A:$A)-ROW()+1&amp;"C"&amp;COLUMN(),FALSE)</f>
        <v>13</v>
      </c>
      <c r="U449">
        <f ca="1">INDIRECT("Statistic!R"&amp;COUNTA(Statistic!$A:$A)-ROW()+1&amp;"C"&amp;COLUMN(),FALSE)</f>
        <v>16</v>
      </c>
      <c r="V449">
        <f ca="1">INDIRECT("Statistic!R"&amp;COUNTA(Statistic!$A:$A)-ROW()+1&amp;"C"&amp;COLUMN(),FALSE)</f>
        <v>9</v>
      </c>
      <c r="W449">
        <f ca="1">INDIRECT("Statistic!R"&amp;COUNTA(Statistic!$A:$A)-ROW()+1&amp;"C"&amp;COLUMN(),FALSE)</f>
        <v>2</v>
      </c>
    </row>
    <row r="450" spans="1:23" x14ac:dyDescent="0.25">
      <c r="A450" s="9">
        <f ca="1">INDIRECT("Statistic!R"&amp;COUNTA(Statistic!$A:$A)-ROW()+1&amp;"C"&amp;COLUMN(),FALSE)</f>
        <v>40974</v>
      </c>
      <c r="B450" s="10">
        <f ca="1">INDIRECT("Statistic!R"&amp;COUNTA(Statistic!$A:$A)-ROW()+1&amp;"C"&amp;COLUMN(),FALSE)</f>
        <v>1.8488628026412324E-2</v>
      </c>
      <c r="C450" s="10">
        <f ca="1">INDIRECT("Statistic!R"&amp;COUNTA(Statistic!$A:$A)-ROW()+1&amp;"C"&amp;COLUMN(),FALSE)</f>
        <v>7.4979951884522854E-3</v>
      </c>
      <c r="D450" s="10">
        <f ca="1">INDIRECT("Statistic!R"&amp;COUNTA(Statistic!$A:$A)-ROW()+1&amp;"C"&amp;COLUMN(),FALSE)</f>
        <v>6.1975768872320602E-3</v>
      </c>
      <c r="E450" s="10">
        <f ca="1">INDIRECT("Statistic!R"&amp;COUNTA(Statistic!$A:$A)-ROW()+1&amp;"C"&amp;COLUMN(),FALSE)</f>
        <v>2.1534820824881677E-2</v>
      </c>
      <c r="F450" s="10">
        <f ca="1">INDIRECT("Statistic!R"&amp;COUNTA(Statistic!$A:$A)-ROW()+1&amp;"C"&amp;COLUMN(),FALSE)</f>
        <v>7.9433497536945796E-3</v>
      </c>
      <c r="G450" s="10">
        <f ca="1">INDIRECT("Statistic!R"&amp;COUNTA(Statistic!$A:$A)-ROW()+1&amp;"C"&amp;COLUMN(),FALSE)</f>
        <v>2.1776221264367814E-2</v>
      </c>
      <c r="H450" s="10">
        <f ca="1">INDIRECT("Statistic!R"&amp;COUNTA(Statistic!$A:$A)-ROW()+1&amp;"C"&amp;COLUMN(),FALSE)</f>
        <v>2.2860221674876845E-2</v>
      </c>
      <c r="I450" s="10">
        <f ca="1">INDIRECT("Statistic!R"&amp;COUNTA(Statistic!$A:$A)-ROW()+1&amp;"C"&amp;COLUMN(),FALSE)</f>
        <v>6.1662370680672929E-2</v>
      </c>
      <c r="J450" s="10">
        <f ca="1">INDIRECT("Statistic!R"&amp;COUNTA(Statistic!$A:$A)-ROW()+1&amp;"C"&amp;COLUMN(),FALSE)</f>
        <v>2.626616379310345E-2</v>
      </c>
      <c r="K450" s="10">
        <f ca="1">INDIRECT("Statistic!R"&amp;COUNTA(Statistic!$A:$A)-ROW()+1&amp;"C"&amp;COLUMN(),FALSE)</f>
        <v>1.3179708222811671E-3</v>
      </c>
      <c r="L450" s="10">
        <f ca="1">INDIRECT("Statistic!R"&amp;COUNTA(Statistic!$A:$A)-ROW()+1&amp;"C"&amp;COLUMN(),FALSE)</f>
        <v>9.8490633606864615E-3</v>
      </c>
      <c r="M450" s="10">
        <f ca="1">INDIRECT("Statistic!R"&amp;COUNTA(Statistic!$A:$A)-ROW()+1&amp;"C"&amp;COLUMN(),FALSE)</f>
        <v>4.463644293924466E-2</v>
      </c>
      <c r="N450" s="10">
        <f ca="1">INDIRECT("Statistic!R"&amp;COUNTA(Statistic!$A:$A)-ROW()+1&amp;"C"&amp;COLUMN(),FALSE)</f>
        <v>0.11421397202342225</v>
      </c>
      <c r="O450" s="10">
        <f ca="1">INDIRECT("Statistic!R"&amp;COUNTA(Statistic!$A:$A)-ROW()+1&amp;"C"&amp;COLUMN(),FALSE)</f>
        <v>0</v>
      </c>
      <c r="P450" s="10">
        <f ca="1">INDIRECT("Statistic!R"&amp;COUNTA(Statistic!$A:$A)-ROW()+1&amp;"C"&amp;COLUMN(),FALSE)</f>
        <v>5.1976165037205264E-2</v>
      </c>
      <c r="Q450">
        <f ca="1">INDIRECT("Statistic!R"&amp;COUNTA(Statistic!$A:$A)-ROW()+1&amp;"C"&amp;COLUMN(),FALSE)</f>
        <v>4</v>
      </c>
      <c r="R450">
        <f ca="1">INDIRECT("Statistic!R"&amp;COUNTA(Statistic!$A:$A)-ROW()+1&amp;"C"&amp;COLUMN(),FALSE)</f>
        <v>32</v>
      </c>
      <c r="S450">
        <f ca="1">INDIRECT("Statistic!R"&amp;COUNTA(Statistic!$A:$A)-ROW()+1&amp;"C"&amp;COLUMN(),FALSE)</f>
        <v>34</v>
      </c>
      <c r="T450">
        <f ca="1">INDIRECT("Statistic!R"&amp;COUNTA(Statistic!$A:$A)-ROW()+1&amp;"C"&amp;COLUMN(),FALSE)</f>
        <v>2</v>
      </c>
      <c r="U450">
        <f ca="1">INDIRECT("Statistic!R"&amp;COUNTA(Statistic!$A:$A)-ROW()+1&amp;"C"&amp;COLUMN(),FALSE)</f>
        <v>30</v>
      </c>
      <c r="V450">
        <f ca="1">INDIRECT("Statistic!R"&amp;COUNTA(Statistic!$A:$A)-ROW()+1&amp;"C"&amp;COLUMN(),FALSE)</f>
        <v>9</v>
      </c>
      <c r="W450">
        <f ca="1">INDIRECT("Statistic!R"&amp;COUNTA(Statistic!$A:$A)-ROW()+1&amp;"C"&amp;COLUMN(),FALSE)</f>
        <v>8</v>
      </c>
    </row>
    <row r="451" spans="1:23" x14ac:dyDescent="0.25">
      <c r="A451" s="9">
        <f ca="1">INDIRECT("Statistic!R"&amp;COUNTA(Statistic!$A:$A)-ROW()+1&amp;"C"&amp;COLUMN(),FALSE)</f>
        <v>40977</v>
      </c>
      <c r="B451" s="10">
        <f ca="1">INDIRECT("Statistic!R"&amp;COUNTA(Statistic!$A:$A)-ROW()+1&amp;"C"&amp;COLUMN(),FALSE)</f>
        <v>7.4743130227001202E-3</v>
      </c>
      <c r="C451" s="10">
        <f ca="1">INDIRECT("Statistic!R"&amp;COUNTA(Statistic!$A:$A)-ROW()+1&amp;"C"&amp;COLUMN(),FALSE)</f>
        <v>1.4168247944339027E-2</v>
      </c>
      <c r="D451" s="10">
        <f ca="1">INDIRECT("Statistic!R"&amp;COUNTA(Statistic!$A:$A)-ROW()+1&amp;"C"&amp;COLUMN(),FALSE)</f>
        <v>1.4038709677419355E-2</v>
      </c>
      <c r="E451" s="10">
        <f ca="1">INDIRECT("Statistic!R"&amp;COUNTA(Statistic!$A:$A)-ROW()+1&amp;"C"&amp;COLUMN(),FALSE)</f>
        <v>1.0594227504244481E-2</v>
      </c>
      <c r="F451" s="10">
        <f ca="1">INDIRECT("Statistic!R"&amp;COUNTA(Statistic!$A:$A)-ROW()+1&amp;"C"&amp;COLUMN(),FALSE)</f>
        <v>8.8022005501375345E-4</v>
      </c>
      <c r="G451" s="10">
        <f ca="1">INDIRECT("Statistic!R"&amp;COUNTA(Statistic!$A:$A)-ROW()+1&amp;"C"&amp;COLUMN(),FALSE)</f>
        <v>2.3894862604540022E-2</v>
      </c>
      <c r="H451" s="10">
        <f ca="1">INDIRECT("Statistic!R"&amp;COUNTA(Statistic!$A:$A)-ROW()+1&amp;"C"&amp;COLUMN(),FALSE)</f>
        <v>9.6750561266690294E-2</v>
      </c>
      <c r="I451" s="10">
        <f ca="1">INDIRECT("Statistic!R"&amp;COUNTA(Statistic!$A:$A)-ROW()+1&amp;"C"&amp;COLUMN(),FALSE)</f>
        <v>4.715571820371673E-2</v>
      </c>
      <c r="J451" s="10">
        <f ca="1">INDIRECT("Statistic!R"&amp;COUNTA(Statistic!$A:$A)-ROW()+1&amp;"C"&amp;COLUMN(),FALSE)</f>
        <v>2.620967741935484E-2</v>
      </c>
      <c r="K451" s="10">
        <f ca="1">INDIRECT("Statistic!R"&amp;COUNTA(Statistic!$A:$A)-ROW()+1&amp;"C"&amp;COLUMN(),FALSE)</f>
        <v>8.8022005501375345E-4</v>
      </c>
      <c r="L451" s="10">
        <f ca="1">INDIRECT("Statistic!R"&amp;COUNTA(Statistic!$A:$A)-ROW()+1&amp;"C"&amp;COLUMN(),FALSE)</f>
        <v>9.6961695460128644E-3</v>
      </c>
      <c r="M451" s="10">
        <f ca="1">INDIRECT("Statistic!R"&amp;COUNTA(Statistic!$A:$A)-ROW()+1&amp;"C"&amp;COLUMN(),FALSE)</f>
        <v>0.12064542387123031</v>
      </c>
      <c r="N451" s="10">
        <f ca="1">INDIRECT("Statistic!R"&amp;COUNTA(Statistic!$A:$A)-ROW()+1&amp;"C"&amp;COLUMN(),FALSE)</f>
        <v>0.11396835057821059</v>
      </c>
      <c r="O451" s="10">
        <f ca="1">INDIRECT("Statistic!R"&amp;COUNTA(Statistic!$A:$A)-ROW()+1&amp;"C"&amp;COLUMN(),FALSE)</f>
        <v>0</v>
      </c>
      <c r="P451" s="10">
        <f ca="1">INDIRECT("Statistic!R"&amp;COUNTA(Statistic!$A:$A)-ROW()+1&amp;"C"&amp;COLUMN(),FALSE)</f>
        <v>5.6670126738718019E-2</v>
      </c>
      <c r="Q451">
        <f ca="1">INDIRECT("Statistic!R"&amp;COUNTA(Statistic!$A:$A)-ROW()+1&amp;"C"&amp;COLUMN(),FALSE)</f>
        <v>30</v>
      </c>
      <c r="R451">
        <f ca="1">INDIRECT("Statistic!R"&amp;COUNTA(Statistic!$A:$A)-ROW()+1&amp;"C"&amp;COLUMN(),FALSE)</f>
        <v>12</v>
      </c>
      <c r="S451">
        <f ca="1">INDIRECT("Statistic!R"&amp;COUNTA(Statistic!$A:$A)-ROW()+1&amp;"C"&amp;COLUMN(),FALSE)</f>
        <v>14</v>
      </c>
      <c r="T451">
        <f ca="1">INDIRECT("Statistic!R"&amp;COUNTA(Statistic!$A:$A)-ROW()+1&amp;"C"&amp;COLUMN(),FALSE)</f>
        <v>21</v>
      </c>
      <c r="U451">
        <f ca="1">INDIRECT("Statistic!R"&amp;COUNTA(Statistic!$A:$A)-ROW()+1&amp;"C"&amp;COLUMN(),FALSE)</f>
        <v>50</v>
      </c>
      <c r="V451">
        <f ca="1">INDIRECT("Statistic!R"&amp;COUNTA(Statistic!$A:$A)-ROW()+1&amp;"C"&amp;COLUMN(),FALSE)</f>
        <v>8</v>
      </c>
      <c r="W451">
        <f ca="1">INDIRECT("Statistic!R"&amp;COUNTA(Statistic!$A:$A)-ROW()+1&amp;"C"&amp;COLUMN(),FALSE)</f>
        <v>3</v>
      </c>
    </row>
    <row r="452" spans="1:23" x14ac:dyDescent="0.25">
      <c r="A452" s="9">
        <f ca="1">INDIRECT("Statistic!R"&amp;COUNTA(Statistic!$A:$A)-ROW()+1&amp;"C"&amp;COLUMN(),FALSE)</f>
        <v>40981</v>
      </c>
      <c r="B452" s="10">
        <f ca="1">INDIRECT("Statistic!R"&amp;COUNTA(Statistic!$A:$A)-ROW()+1&amp;"C"&amp;COLUMN(),FALSE)</f>
        <v>7.8829815187877739E-3</v>
      </c>
      <c r="C452" s="10">
        <f ca="1">INDIRECT("Statistic!R"&amp;COUNTA(Statistic!$A:$A)-ROW()+1&amp;"C"&amp;COLUMN(),FALSE)</f>
        <v>6.5947869779126971E-3</v>
      </c>
      <c r="D452" s="10">
        <f ca="1">INDIRECT("Statistic!R"&amp;COUNTA(Statistic!$A:$A)-ROW()+1&amp;"C"&amp;COLUMN(),FALSE)</f>
        <v>1.007689556509299E-2</v>
      </c>
      <c r="E452" s="10">
        <f ca="1">INDIRECT("Statistic!R"&amp;COUNTA(Statistic!$A:$A)-ROW()+1&amp;"C"&amp;COLUMN(),FALSE)</f>
        <v>1.2341955689595176E-2</v>
      </c>
      <c r="F452" s="10">
        <f ca="1">INDIRECT("Statistic!R"&amp;COUNTA(Statistic!$A:$A)-ROW()+1&amp;"C"&amp;COLUMN(),FALSE)</f>
        <v>1.3168162309793211E-3</v>
      </c>
      <c r="G452" s="10">
        <f ca="1">INDIRECT("Statistic!R"&amp;COUNTA(Statistic!$A:$A)-ROW()+1&amp;"C"&amp;COLUMN(),FALSE)</f>
        <v>8.1253385557731581E-2</v>
      </c>
      <c r="H452" s="10">
        <f ca="1">INDIRECT("Statistic!R"&amp;COUNTA(Statistic!$A:$A)-ROW()+1&amp;"C"&amp;COLUMN(),FALSE)</f>
        <v>1.4100111961186788E-2</v>
      </c>
      <c r="I452" s="10">
        <f ca="1">INDIRECT("Statistic!R"&amp;COUNTA(Statistic!$A:$A)-ROW()+1&amp;"C"&amp;COLUMN(),FALSE)</f>
        <v>3.8213435982367962E-2</v>
      </c>
      <c r="J452" s="10">
        <f ca="1">INDIRECT("Statistic!R"&amp;COUNTA(Statistic!$A:$A)-ROW()+1&amp;"C"&amp;COLUMN(),FALSE)</f>
        <v>2.7461105150214594E-2</v>
      </c>
      <c r="K452" s="10">
        <f ca="1">INDIRECT("Statistic!R"&amp;COUNTA(Statistic!$A:$A)-ROW()+1&amp;"C"&amp;COLUMN(),FALSE)</f>
        <v>4.4144696505211522E-4</v>
      </c>
      <c r="L452" s="10">
        <f ca="1">INDIRECT("Statistic!R"&amp;COUNTA(Statistic!$A:$A)-ROW()+1&amp;"C"&amp;COLUMN(),FALSE)</f>
        <v>9.9004338642605331E-3</v>
      </c>
      <c r="M452" s="10">
        <f ca="1">INDIRECT("Statistic!R"&amp;COUNTA(Statistic!$A:$A)-ROW()+1&amp;"C"&amp;COLUMN(),FALSE)</f>
        <v>9.5353497518918362E-2</v>
      </c>
      <c r="N452" s="10">
        <f ca="1">INDIRECT("Statistic!R"&amp;COUNTA(Statistic!$A:$A)-ROW()+1&amp;"C"&amp;COLUMN(),FALSE)</f>
        <v>0.11372378330229169</v>
      </c>
      <c r="O452" s="10">
        <f ca="1">INDIRECT("Statistic!R"&amp;COUNTA(Statistic!$A:$A)-ROW()+1&amp;"C"&amp;COLUMN(),FALSE)</f>
        <v>0</v>
      </c>
      <c r="P452" s="10">
        <f ca="1">INDIRECT("Statistic!R"&amp;COUNTA(Statistic!$A:$A)-ROW()+1&amp;"C"&amp;COLUMN(),FALSE)</f>
        <v>5.3386524526309272E-2</v>
      </c>
      <c r="Q452">
        <f ca="1">INDIRECT("Statistic!R"&amp;COUNTA(Statistic!$A:$A)-ROW()+1&amp;"C"&amp;COLUMN(),FALSE)</f>
        <v>30</v>
      </c>
      <c r="R452">
        <f ca="1">INDIRECT("Statistic!R"&amp;COUNTA(Statistic!$A:$A)-ROW()+1&amp;"C"&amp;COLUMN(),FALSE)</f>
        <v>33</v>
      </c>
      <c r="S452">
        <f ca="1">INDIRECT("Statistic!R"&amp;COUNTA(Statistic!$A:$A)-ROW()+1&amp;"C"&amp;COLUMN(),FALSE)</f>
        <v>25</v>
      </c>
      <c r="T452">
        <f ca="1">INDIRECT("Statistic!R"&amp;COUNTA(Statistic!$A:$A)-ROW()+1&amp;"C"&amp;COLUMN(),FALSE)</f>
        <v>14</v>
      </c>
      <c r="U452">
        <f ca="1">INDIRECT("Statistic!R"&amp;COUNTA(Statistic!$A:$A)-ROW()+1&amp;"C"&amp;COLUMN(),FALSE)</f>
        <v>49</v>
      </c>
      <c r="V452">
        <f ca="1">INDIRECT("Statistic!R"&amp;COUNTA(Statistic!$A:$A)-ROW()+1&amp;"C"&amp;COLUMN(),FALSE)</f>
        <v>5</v>
      </c>
      <c r="W452">
        <f ca="1">INDIRECT("Statistic!R"&amp;COUNTA(Statistic!$A:$A)-ROW()+1&amp;"C"&amp;COLUMN(),FALSE)</f>
        <v>9</v>
      </c>
    </row>
    <row r="453" spans="1:23" x14ac:dyDescent="0.25">
      <c r="A453" s="9">
        <f ca="1">INDIRECT("Statistic!R"&amp;COUNTA(Statistic!$A:$A)-ROW()+1&amp;"C"&amp;COLUMN(),FALSE)</f>
        <v>40984</v>
      </c>
      <c r="B453" s="10">
        <f ca="1">INDIRECT("Statistic!R"&amp;COUNTA(Statistic!$A:$A)-ROW()+1&amp;"C"&amp;COLUMN(),FALSE)</f>
        <v>4.8133320919839864E-3</v>
      </c>
      <c r="C453" s="10">
        <f ca="1">INDIRECT("Statistic!R"&amp;COUNTA(Statistic!$A:$A)-ROW()+1&amp;"C"&amp;COLUMN(),FALSE)</f>
        <v>1.2645512945298813E-2</v>
      </c>
      <c r="D453" s="10">
        <f ca="1">INDIRECT("Statistic!R"&amp;COUNTA(Statistic!$A:$A)-ROW()+1&amp;"C"&amp;COLUMN(),FALSE)</f>
        <v>1.3936776394584981E-2</v>
      </c>
      <c r="E453" s="10">
        <f ca="1">INDIRECT("Statistic!R"&amp;COUNTA(Statistic!$A:$A)-ROW()+1&amp;"C"&amp;COLUMN(),FALSE)</f>
        <v>6.9950035688793712E-3</v>
      </c>
      <c r="F453" s="10">
        <f ca="1">INDIRECT("Statistic!R"&amp;COUNTA(Statistic!$A:$A)-ROW()+1&amp;"C"&amp;COLUMN(),FALSE)</f>
        <v>2.740230192719486E-2</v>
      </c>
      <c r="G453" s="10">
        <f ca="1">INDIRECT("Statistic!R"&amp;COUNTA(Statistic!$A:$A)-ROW()+1&amp;"C"&amp;COLUMN(),FALSE)</f>
        <v>8.3422555317630251E-2</v>
      </c>
      <c r="H453" s="10">
        <f ca="1">INDIRECT("Statistic!R"&amp;COUNTA(Statistic!$A:$A)-ROW()+1&amp;"C"&amp;COLUMN(),FALSE)</f>
        <v>9.4052098708966539E-2</v>
      </c>
      <c r="I453" s="10">
        <f ca="1">INDIRECT("Statistic!R"&amp;COUNTA(Statistic!$A:$A)-ROW()+1&amp;"C"&amp;COLUMN(),FALSE)</f>
        <v>6.5792926927942003E-2</v>
      </c>
      <c r="J453" s="10">
        <f ca="1">INDIRECT("Statistic!R"&amp;COUNTA(Statistic!$A:$A)-ROW()+1&amp;"C"&amp;COLUMN(),FALSE)</f>
        <v>2.740230192719486E-2</v>
      </c>
      <c r="K453" s="10">
        <f ca="1">INDIRECT("Statistic!R"&amp;COUNTA(Statistic!$A:$A)-ROW()+1&amp;"C"&amp;COLUMN(),FALSE)</f>
        <v>4.3700563737272206E-4</v>
      </c>
      <c r="L453" s="10">
        <f ca="1">INDIRECT("Statistic!R"&amp;COUNTA(Statistic!$A:$A)-ROW()+1&amp;"C"&amp;COLUMN(),FALSE)</f>
        <v>1.0298453067893676E-2</v>
      </c>
      <c r="M453" s="10">
        <f ca="1">INDIRECT("Statistic!R"&amp;COUNTA(Statistic!$A:$A)-ROW()+1&amp;"C"&amp;COLUMN(),FALSE)</f>
        <v>0.17747465402659679</v>
      </c>
      <c r="N453" s="10">
        <f ca="1">INDIRECT("Statistic!R"&amp;COUNTA(Statistic!$A:$A)-ROW()+1&amp;"C"&amp;COLUMN(),FALSE)</f>
        <v>0.11348026342370006</v>
      </c>
      <c r="O453" s="10">
        <f ca="1">INDIRECT("Statistic!R"&amp;COUNTA(Statistic!$A:$A)-ROW()+1&amp;"C"&amp;COLUMN(),FALSE)</f>
        <v>0</v>
      </c>
      <c r="P453" s="10">
        <f ca="1">INDIRECT("Statistic!R"&amp;COUNTA(Statistic!$A:$A)-ROW()+1&amp;"C"&amp;COLUMN(),FALSE)</f>
        <v>5.3182994241011028E-2</v>
      </c>
      <c r="Q453">
        <f ca="1">INDIRECT("Statistic!R"&amp;COUNTA(Statistic!$A:$A)-ROW()+1&amp;"C"&amp;COLUMN(),FALSE)</f>
        <v>41</v>
      </c>
      <c r="R453">
        <f ca="1">INDIRECT("Statistic!R"&amp;COUNTA(Statistic!$A:$A)-ROW()+1&amp;"C"&amp;COLUMN(),FALSE)</f>
        <v>18</v>
      </c>
      <c r="S453">
        <f ca="1">INDIRECT("Statistic!R"&amp;COUNTA(Statistic!$A:$A)-ROW()+1&amp;"C"&amp;COLUMN(),FALSE)</f>
        <v>15</v>
      </c>
      <c r="T453">
        <f ca="1">INDIRECT("Statistic!R"&amp;COUNTA(Statistic!$A:$A)-ROW()+1&amp;"C"&amp;COLUMN(),FALSE)</f>
        <v>35</v>
      </c>
      <c r="U453">
        <f ca="1">INDIRECT("Statistic!R"&amp;COUNTA(Statistic!$A:$A)-ROW()+1&amp;"C"&amp;COLUMN(),FALSE)</f>
        <v>1</v>
      </c>
      <c r="V453">
        <f ca="1">INDIRECT("Statistic!R"&amp;COUNTA(Statistic!$A:$A)-ROW()+1&amp;"C"&amp;COLUMN(),FALSE)</f>
        <v>4</v>
      </c>
      <c r="W453">
        <f ca="1">INDIRECT("Statistic!R"&amp;COUNTA(Statistic!$A:$A)-ROW()+1&amp;"C"&amp;COLUMN(),FALSE)</f>
        <v>3</v>
      </c>
    </row>
    <row r="454" spans="1:23" x14ac:dyDescent="0.25">
      <c r="A454" s="9">
        <f ca="1">INDIRECT("Statistic!R"&amp;COUNTA(Statistic!$A:$A)-ROW()+1&amp;"C"&amp;COLUMN(),FALSE)</f>
        <v>40988</v>
      </c>
      <c r="B454" s="10">
        <f ca="1">INDIRECT("Statistic!R"&amp;COUNTA(Statistic!$A:$A)-ROW()+1&amp;"C"&amp;COLUMN(),FALSE)</f>
        <v>1.4415954415954415E-2</v>
      </c>
      <c r="C454" s="10">
        <f ca="1">INDIRECT("Statistic!R"&amp;COUNTA(Statistic!$A:$A)-ROW()+1&amp;"C"&amp;COLUMN(),FALSE)</f>
        <v>1.7442874585731728E-2</v>
      </c>
      <c r="D454" s="10">
        <f ca="1">INDIRECT("Statistic!R"&amp;COUNTA(Statistic!$A:$A)-ROW()+1&amp;"C"&amp;COLUMN(),FALSE)</f>
        <v>1.1826923076923079E-2</v>
      </c>
      <c r="E454" s="10">
        <f ca="1">INDIRECT("Statistic!R"&amp;COUNTA(Statistic!$A:$A)-ROW()+1&amp;"C"&amp;COLUMN(),FALSE)</f>
        <v>6.9930069930069939E-3</v>
      </c>
      <c r="F454" s="10">
        <f ca="1">INDIRECT("Statistic!R"&amp;COUNTA(Statistic!$A:$A)-ROW()+1&amp;"C"&amp;COLUMN(),FALSE)</f>
        <v>9.2169092169092168E-3</v>
      </c>
      <c r="G454" s="10">
        <f ca="1">INDIRECT("Statistic!R"&amp;COUNTA(Statistic!$A:$A)-ROW()+1&amp;"C"&amp;COLUMN(),FALSE)</f>
        <v>9.0582314881380299E-2</v>
      </c>
      <c r="H454" s="10">
        <f ca="1">INDIRECT("Statistic!R"&amp;COUNTA(Statistic!$A:$A)-ROW()+1&amp;"C"&amp;COLUMN(),FALSE)</f>
        <v>1.9457013574660634E-2</v>
      </c>
      <c r="I454" s="10">
        <f ca="1">INDIRECT("Statistic!R"&amp;COUNTA(Statistic!$A:$A)-ROW()+1&amp;"C"&amp;COLUMN(),FALSE)</f>
        <v>5.9895668288525432E-2</v>
      </c>
      <c r="J454" s="10">
        <f ca="1">INDIRECT("Statistic!R"&amp;COUNTA(Statistic!$A:$A)-ROW()+1&amp;"C"&amp;COLUMN(),FALSE)</f>
        <v>2.1307542360173938E-2</v>
      </c>
      <c r="K454" s="10">
        <f ca="1">INDIRECT("Statistic!R"&amp;COUNTA(Statistic!$A:$A)-ROW()+1&amp;"C"&amp;COLUMN(),FALSE)</f>
        <v>1.7442874585731727E-3</v>
      </c>
      <c r="L454" s="10">
        <f ca="1">INDIRECT("Statistic!R"&amp;COUNTA(Statistic!$A:$A)-ROW()+1&amp;"C"&amp;COLUMN(),FALSE)</f>
        <v>1.0054456092536143E-2</v>
      </c>
      <c r="M454" s="10">
        <f ca="1">INDIRECT("Statistic!R"&amp;COUNTA(Statistic!$A:$A)-ROW()+1&amp;"C"&amp;COLUMN(),FALSE)</f>
        <v>0.11003932845604093</v>
      </c>
      <c r="N454" s="10">
        <f ca="1">INDIRECT("Statistic!R"&amp;COUNTA(Statistic!$A:$A)-ROW()+1&amp;"C"&amp;COLUMN(),FALSE)</f>
        <v>0.11431623931623931</v>
      </c>
      <c r="O454" s="10">
        <f ca="1">INDIRECT("Statistic!R"&amp;COUNTA(Statistic!$A:$A)-ROW()+1&amp;"C"&amp;COLUMN(),FALSE)</f>
        <v>0</v>
      </c>
      <c r="P454" s="10">
        <f ca="1">INDIRECT("Statistic!R"&amp;COUNTA(Statistic!$A:$A)-ROW()+1&amp;"C"&amp;COLUMN(),FALSE)</f>
        <v>4.9034145057759028E-2</v>
      </c>
      <c r="Q454">
        <f ca="1">INDIRECT("Statistic!R"&amp;COUNTA(Statistic!$A:$A)-ROW()+1&amp;"C"&amp;COLUMN(),FALSE)</f>
        <v>13</v>
      </c>
      <c r="R454">
        <f ca="1">INDIRECT("Statistic!R"&amp;COUNTA(Statistic!$A:$A)-ROW()+1&amp;"C"&amp;COLUMN(),FALSE)</f>
        <v>6</v>
      </c>
      <c r="S454">
        <f ca="1">INDIRECT("Statistic!R"&amp;COUNTA(Statistic!$A:$A)-ROW()+1&amp;"C"&amp;COLUMN(),FALSE)</f>
        <v>20</v>
      </c>
      <c r="T454">
        <f ca="1">INDIRECT("Statistic!R"&amp;COUNTA(Statistic!$A:$A)-ROW()+1&amp;"C"&amp;COLUMN(),FALSE)</f>
        <v>33</v>
      </c>
      <c r="U454">
        <f ca="1">INDIRECT("Statistic!R"&amp;COUNTA(Statistic!$A:$A)-ROW()+1&amp;"C"&amp;COLUMN(),FALSE)</f>
        <v>26</v>
      </c>
      <c r="V454">
        <f ca="1">INDIRECT("Statistic!R"&amp;COUNTA(Statistic!$A:$A)-ROW()+1&amp;"C"&amp;COLUMN(),FALSE)</f>
        <v>3</v>
      </c>
      <c r="W454">
        <f ca="1">INDIRECT("Statistic!R"&amp;COUNTA(Statistic!$A:$A)-ROW()+1&amp;"C"&amp;COLUMN(),FALSE)</f>
        <v>9</v>
      </c>
    </row>
    <row r="455" spans="1:23" x14ac:dyDescent="0.25">
      <c r="A455" s="9">
        <f ca="1">INDIRECT("Statistic!R"&amp;COUNTA(Statistic!$A:$A)-ROW()+1&amp;"C"&amp;COLUMN(),FALSE)</f>
        <v>40991</v>
      </c>
      <c r="B455" s="10">
        <f ca="1">INDIRECT("Statistic!R"&amp;COUNTA(Statistic!$A:$A)-ROW()+1&amp;"C"&amp;COLUMN(),FALSE)</f>
        <v>1.8689519435788091E-2</v>
      </c>
      <c r="C455" s="10">
        <f ca="1">INDIRECT("Statistic!R"&amp;COUNTA(Statistic!$A:$A)-ROW()+1&amp;"C"&amp;COLUMN(),FALSE)</f>
        <v>1.3071289515157133E-3</v>
      </c>
      <c r="D455" s="10">
        <f ca="1">INDIRECT("Statistic!R"&amp;COUNTA(Statistic!$A:$A)-ROW()+1&amp;"C"&amp;COLUMN(),FALSE)</f>
        <v>4.7865628127583652E-3</v>
      </c>
      <c r="E455" s="10">
        <f ca="1">INDIRECT("Statistic!R"&amp;COUNTA(Statistic!$A:$A)-ROW()+1&amp;"C"&amp;COLUMN(),FALSE)</f>
        <v>1.1787998781602194E-2</v>
      </c>
      <c r="F455" s="10">
        <f ca="1">INDIRECT("Statistic!R"&amp;COUNTA(Statistic!$A:$A)-ROW()+1&amp;"C"&amp;COLUMN(),FALSE)</f>
        <v>7.3609972117434806E-3</v>
      </c>
      <c r="G455" s="10">
        <f ca="1">INDIRECT("Statistic!R"&amp;COUNTA(Statistic!$A:$A)-ROW()+1&amp;"C"&amp;COLUMN(),FALSE)</f>
        <v>6.0275545350172217E-2</v>
      </c>
      <c r="H455" s="10">
        <f ca="1">INDIRECT("Statistic!R"&amp;COUNTA(Statistic!$A:$A)-ROW()+1&amp;"C"&amp;COLUMN(),FALSE)</f>
        <v>1.9189765458422176E-2</v>
      </c>
      <c r="I455" s="10">
        <f ca="1">INDIRECT("Statistic!R"&amp;COUNTA(Statistic!$A:$A)-ROW()+1&amp;"C"&amp;COLUMN(),FALSE)</f>
        <v>4.3932207193407846E-2</v>
      </c>
      <c r="J455" s="10">
        <f ca="1">INDIRECT("Statistic!R"&amp;COUNTA(Statistic!$A:$A)-ROW()+1&amp;"C"&amp;COLUMN(),FALSE)</f>
        <v>2.2129951745034231E-2</v>
      </c>
      <c r="K455" s="10">
        <f ca="1">INDIRECT("Statistic!R"&amp;COUNTA(Statistic!$A:$A)-ROW()+1&amp;"C"&amp;COLUMN(),FALSE)</f>
        <v>1.3071289515157133E-3</v>
      </c>
      <c r="L455" s="10">
        <f ca="1">INDIRECT("Statistic!R"&amp;COUNTA(Statistic!$A:$A)-ROW()+1&amp;"C"&amp;COLUMN(),FALSE)</f>
        <v>1.026624811378443E-2</v>
      </c>
      <c r="M455" s="10">
        <f ca="1">INDIRECT("Statistic!R"&amp;COUNTA(Statistic!$A:$A)-ROW()+1&amp;"C"&amp;COLUMN(),FALSE)</f>
        <v>7.9465310808594397E-2</v>
      </c>
      <c r="N455" s="10">
        <f ca="1">INDIRECT("Statistic!R"&amp;COUNTA(Statistic!$A:$A)-ROW()+1&amp;"C"&amp;COLUMN(),FALSE)</f>
        <v>0.1140724946695096</v>
      </c>
      <c r="O455" s="10">
        <f ca="1">INDIRECT("Statistic!R"&amp;COUNTA(Statistic!$A:$A)-ROW()+1&amp;"C"&amp;COLUMN(),FALSE)</f>
        <v>0</v>
      </c>
      <c r="P455" s="10">
        <f ca="1">INDIRECT("Statistic!R"&amp;COUNTA(Statistic!$A:$A)-ROW()+1&amp;"C"&amp;COLUMN(),FALSE)</f>
        <v>4.8946205088062002E-2</v>
      </c>
      <c r="Q455">
        <f ca="1">INDIRECT("Statistic!R"&amp;COUNTA(Statistic!$A:$A)-ROW()+1&amp;"C"&amp;COLUMN(),FALSE)</f>
        <v>3</v>
      </c>
      <c r="R455">
        <f ca="1">INDIRECT("Statistic!R"&amp;COUNTA(Statistic!$A:$A)-ROW()+1&amp;"C"&amp;COLUMN(),FALSE)</f>
        <v>50</v>
      </c>
      <c r="S455">
        <f ca="1">INDIRECT("Statistic!R"&amp;COUNTA(Statistic!$A:$A)-ROW()+1&amp;"C"&amp;COLUMN(),FALSE)</f>
        <v>43</v>
      </c>
      <c r="T455">
        <f ca="1">INDIRECT("Statistic!R"&amp;COUNTA(Statistic!$A:$A)-ROW()+1&amp;"C"&amp;COLUMN(),FALSE)</f>
        <v>19</v>
      </c>
      <c r="U455">
        <f ca="1">INDIRECT("Statistic!R"&amp;COUNTA(Statistic!$A:$A)-ROW()+1&amp;"C"&amp;COLUMN(),FALSE)</f>
        <v>33</v>
      </c>
      <c r="V455">
        <f ca="1">INDIRECT("Statistic!R"&amp;COUNTA(Statistic!$A:$A)-ROW()+1&amp;"C"&amp;COLUMN(),FALSE)</f>
        <v>5</v>
      </c>
      <c r="W455">
        <f ca="1">INDIRECT("Statistic!R"&amp;COUNTA(Statistic!$A:$A)-ROW()+1&amp;"C"&amp;COLUMN(),FALSE)</f>
        <v>10</v>
      </c>
    </row>
    <row r="456" spans="1:23" x14ac:dyDescent="0.25">
      <c r="A456" s="9">
        <f ca="1">INDIRECT("Statistic!R"&amp;COUNTA(Statistic!$A:$A)-ROW()+1&amp;"C"&amp;COLUMN(),FALSE)</f>
        <v>40995</v>
      </c>
      <c r="B456" s="10">
        <f ca="1">INDIRECT("Statistic!R"&amp;COUNTA(Statistic!$A:$A)-ROW()+1&amp;"C"&amp;COLUMN(),FALSE)</f>
        <v>1.0444874274661509E-2</v>
      </c>
      <c r="C456" s="10">
        <f ca="1">INDIRECT("Statistic!R"&amp;COUNTA(Statistic!$A:$A)-ROW()+1&amp;"C"&amp;COLUMN(),FALSE)</f>
        <v>6.5509518477043669E-3</v>
      </c>
      <c r="D456" s="10">
        <f ca="1">INDIRECT("Statistic!R"&amp;COUNTA(Statistic!$A:$A)-ROW()+1&amp;"C"&amp;COLUMN(),FALSE)</f>
        <v>1.2602987777274784E-2</v>
      </c>
      <c r="E456" s="10">
        <f ca="1">INDIRECT("Statistic!R"&amp;COUNTA(Statistic!$A:$A)-ROW()+1&amp;"C"&amp;COLUMN(),FALSE)</f>
        <v>1.0468085106382977E-2</v>
      </c>
      <c r="F456" s="10">
        <f ca="1">INDIRECT("Statistic!R"&amp;COUNTA(Statistic!$A:$A)-ROW()+1&amp;"C"&amp;COLUMN(),FALSE)</f>
        <v>1.0846891948268669E-2</v>
      </c>
      <c r="G456" s="10">
        <f ca="1">INDIRECT("Statistic!R"&amp;COUNTA(Statistic!$A:$A)-ROW()+1&amp;"C"&amp;COLUMN(),FALSE)</f>
        <v>5.799918166939444E-2</v>
      </c>
      <c r="H456" s="10">
        <f ca="1">INDIRECT("Statistic!R"&amp;COUNTA(Statistic!$A:$A)-ROW()+1&amp;"C"&amp;COLUMN(),FALSE)</f>
        <v>2.6849037487335359E-2</v>
      </c>
      <c r="I456" s="10">
        <f ca="1">INDIRECT("Statistic!R"&amp;COUNTA(Statistic!$A:$A)-ROW()+1&amp;"C"&amp;COLUMN(),FALSE)</f>
        <v>5.0913790954292312E-2</v>
      </c>
      <c r="J456" s="10">
        <f ca="1">INDIRECT("Statistic!R"&amp;COUNTA(Statistic!$A:$A)-ROW()+1&amp;"C"&amp;COLUMN(),FALSE)</f>
        <v>2.2082866741321389E-2</v>
      </c>
      <c r="K456" s="10">
        <f ca="1">INDIRECT("Statistic!R"&amp;COUNTA(Statistic!$A:$A)-ROW()+1&amp;"C"&amp;COLUMN(),FALSE)</f>
        <v>1.7361702127659576E-3</v>
      </c>
      <c r="L456" s="10">
        <f ca="1">INDIRECT("Statistic!R"&amp;COUNTA(Statistic!$A:$A)-ROW()+1&amp;"C"&amp;COLUMN(),FALSE)</f>
        <v>1.0427972624813344E-2</v>
      </c>
      <c r="M456" s="10">
        <f ca="1">INDIRECT("Statistic!R"&amp;COUNTA(Statistic!$A:$A)-ROW()+1&amp;"C"&amp;COLUMN(),FALSE)</f>
        <v>8.4848219156729798E-2</v>
      </c>
      <c r="N456" s="10">
        <f ca="1">INDIRECT("Statistic!R"&amp;COUNTA(Statistic!$A:$A)-ROW()+1&amp;"C"&amp;COLUMN(),FALSE)</f>
        <v>0.11382978723404255</v>
      </c>
      <c r="O456" s="10">
        <f ca="1">INDIRECT("Statistic!R"&amp;COUNTA(Statistic!$A:$A)-ROW()+1&amp;"C"&amp;COLUMN(),FALSE)</f>
        <v>0</v>
      </c>
      <c r="P456" s="10">
        <f ca="1">INDIRECT("Statistic!R"&amp;COUNTA(Statistic!$A:$A)-ROW()+1&amp;"C"&amp;COLUMN(),FALSE)</f>
        <v>5.084685996871368E-2</v>
      </c>
      <c r="Q456">
        <f ca="1">INDIRECT("Statistic!R"&amp;COUNTA(Statistic!$A:$A)-ROW()+1&amp;"C"&amp;COLUMN(),FALSE)</f>
        <v>25</v>
      </c>
      <c r="R456">
        <f ca="1">INDIRECT("Statistic!R"&amp;COUNTA(Statistic!$A:$A)-ROW()+1&amp;"C"&amp;COLUMN(),FALSE)</f>
        <v>36</v>
      </c>
      <c r="S456">
        <f ca="1">INDIRECT("Statistic!R"&amp;COUNTA(Statistic!$A:$A)-ROW()+1&amp;"C"&amp;COLUMN(),FALSE)</f>
        <v>19</v>
      </c>
      <c r="T456">
        <f ca="1">INDIRECT("Statistic!R"&amp;COUNTA(Statistic!$A:$A)-ROW()+1&amp;"C"&amp;COLUMN(),FALSE)</f>
        <v>24</v>
      </c>
      <c r="U456">
        <f ca="1">INDIRECT("Statistic!R"&amp;COUNTA(Statistic!$A:$A)-ROW()+1&amp;"C"&amp;COLUMN(),FALSE)</f>
        <v>23</v>
      </c>
      <c r="V456">
        <f ca="1">INDIRECT("Statistic!R"&amp;COUNTA(Statistic!$A:$A)-ROW()+1&amp;"C"&amp;COLUMN(),FALSE)</f>
        <v>5</v>
      </c>
      <c r="W456">
        <f ca="1">INDIRECT("Statistic!R"&amp;COUNTA(Statistic!$A:$A)-ROW()+1&amp;"C"&amp;COLUMN(),FALSE)</f>
        <v>9</v>
      </c>
    </row>
    <row r="457" spans="1:23" x14ac:dyDescent="0.25">
      <c r="A457" s="9">
        <f ca="1">INDIRECT("Statistic!R"&amp;COUNTA(Statistic!$A:$A)-ROW()+1&amp;"C"&amp;COLUMN(),FALSE)</f>
        <v>40998</v>
      </c>
      <c r="B457" s="10">
        <f ca="1">INDIRECT("Statistic!R"&amp;COUNTA(Statistic!$A:$A)-ROW()+1&amp;"C"&amp;COLUMN(),FALSE)</f>
        <v>9.5086442220200188E-3</v>
      </c>
      <c r="C457" s="10">
        <f ca="1">INDIRECT("Statistic!R"&amp;COUNTA(Statistic!$A:$A)-ROW()+1&amp;"C"&amp;COLUMN(),FALSE)</f>
        <v>1.1719745222929935E-2</v>
      </c>
      <c r="D457" s="10">
        <f ca="1">INDIRECT("Statistic!R"&amp;COUNTA(Statistic!$A:$A)-ROW()+1&amp;"C"&amp;COLUMN(),FALSE)</f>
        <v>5.1974522292993625E-3</v>
      </c>
      <c r="E457" s="10">
        <f ca="1">INDIRECT("Statistic!R"&amp;COUNTA(Statistic!$A:$A)-ROW()+1&amp;"C"&amp;COLUMN(),FALSE)</f>
        <v>2.5967662910338068E-3</v>
      </c>
      <c r="F457" s="10">
        <f ca="1">INDIRECT("Statistic!R"&amp;COUNTA(Statistic!$A:$A)-ROW()+1&amp;"C"&amp;COLUMN(),FALSE)</f>
        <v>3.9222259470331877E-3</v>
      </c>
      <c r="G457" s="10">
        <f ca="1">INDIRECT("Statistic!R"&amp;COUNTA(Statistic!$A:$A)-ROW()+1&amp;"C"&amp;COLUMN(),FALSE)</f>
        <v>8.4702760084925693E-2</v>
      </c>
      <c r="H457" s="10">
        <f ca="1">INDIRECT("Statistic!R"&amp;COUNTA(Statistic!$A:$A)-ROW()+1&amp;"C"&amp;COLUMN(),FALSE)</f>
        <v>1.364877161055505E-2</v>
      </c>
      <c r="I457" s="10">
        <f ca="1">INDIRECT("Statistic!R"&amp;COUNTA(Statistic!$A:$A)-ROW()+1&amp;"C"&amp;COLUMN(),FALSE)</f>
        <v>3.2944833912316313E-2</v>
      </c>
      <c r="J457" s="10">
        <f ca="1">INDIRECT("Statistic!R"&amp;COUNTA(Statistic!$A:$A)-ROW()+1&amp;"C"&amp;COLUMN(),FALSE)</f>
        <v>2.203598167393005E-2</v>
      </c>
      <c r="K457" s="10">
        <f ca="1">INDIRECT("Statistic!R"&amp;COUNTA(Statistic!$A:$A)-ROW()+1&amp;"C"&amp;COLUMN(),FALSE)</f>
        <v>1.3004246284501061E-3</v>
      </c>
      <c r="L457" s="10">
        <f ca="1">INDIRECT("Statistic!R"&amp;COUNTA(Statistic!$A:$A)-ROW()+1&amp;"C"&amp;COLUMN(),FALSE)</f>
        <v>1.0412822049872988E-2</v>
      </c>
      <c r="M457" s="10">
        <f ca="1">INDIRECT("Statistic!R"&amp;COUNTA(Statistic!$A:$A)-ROW()+1&amp;"C"&amp;COLUMN(),FALSE)</f>
        <v>9.8351531695480748E-2</v>
      </c>
      <c r="N457" s="10">
        <f ca="1">INDIRECT("Statistic!R"&amp;COUNTA(Statistic!$A:$A)-ROW()+1&amp;"C"&amp;COLUMN(),FALSE)</f>
        <v>0.11358811040339703</v>
      </c>
      <c r="O457" s="10">
        <f ca="1">INDIRECT("Statistic!R"&amp;COUNTA(Statistic!$A:$A)-ROW()+1&amp;"C"&amp;COLUMN(),FALSE)</f>
        <v>0</v>
      </c>
      <c r="P457" s="10">
        <f ca="1">INDIRECT("Statistic!R"&amp;COUNTA(Statistic!$A:$A)-ROW()+1&amp;"C"&amp;COLUMN(),FALSE)</f>
        <v>5.3242472586495365E-2</v>
      </c>
      <c r="Q457">
        <f ca="1">INDIRECT("Statistic!R"&amp;COUNTA(Statistic!$A:$A)-ROW()+1&amp;"C"&amp;COLUMN(),FALSE)</f>
        <v>28</v>
      </c>
      <c r="R457">
        <f ca="1">INDIRECT("Statistic!R"&amp;COUNTA(Statistic!$A:$A)-ROW()+1&amp;"C"&amp;COLUMN(),FALSE)</f>
        <v>20</v>
      </c>
      <c r="S457">
        <f ca="1">INDIRECT("Statistic!R"&amp;COUNTA(Statistic!$A:$A)-ROW()+1&amp;"C"&amp;COLUMN(),FALSE)</f>
        <v>40</v>
      </c>
      <c r="T457">
        <f ca="1">INDIRECT("Statistic!R"&amp;COUNTA(Statistic!$A:$A)-ROW()+1&amp;"C"&amp;COLUMN(),FALSE)</f>
        <v>46</v>
      </c>
      <c r="U457">
        <f ca="1">INDIRECT("Statistic!R"&amp;COUNTA(Statistic!$A:$A)-ROW()+1&amp;"C"&amp;COLUMN(),FALSE)</f>
        <v>45</v>
      </c>
      <c r="V457">
        <f ca="1">INDIRECT("Statistic!R"&amp;COUNTA(Statistic!$A:$A)-ROW()+1&amp;"C"&amp;COLUMN(),FALSE)</f>
        <v>4</v>
      </c>
      <c r="W457">
        <f ca="1">INDIRECT("Statistic!R"&amp;COUNTA(Statistic!$A:$A)-ROW()+1&amp;"C"&amp;COLUMN(),FALSE)</f>
        <v>10</v>
      </c>
    </row>
    <row r="458" spans="1:23" x14ac:dyDescent="0.25">
      <c r="A458" s="9">
        <f ca="1">INDIRECT("Statistic!R"&amp;COUNTA(Statistic!$A:$A)-ROW()+1&amp;"C"&amp;COLUMN(),FALSE)</f>
        <v>41002</v>
      </c>
      <c r="B458" s="10">
        <f ca="1">INDIRECT("Statistic!R"&amp;COUNTA(Statistic!$A:$A)-ROW()+1&amp;"C"&amp;COLUMN(),FALSE)</f>
        <v>1.2101694915254238E-2</v>
      </c>
      <c r="C458" s="10">
        <f ca="1">INDIRECT("Statistic!R"&amp;COUNTA(Statistic!$A:$A)-ROW()+1&amp;"C"&amp;COLUMN(),FALSE)</f>
        <v>1.3882163034705408E-2</v>
      </c>
      <c r="D458" s="10">
        <f ca="1">INDIRECT("Statistic!R"&amp;COUNTA(Statistic!$A:$A)-ROW()+1&amp;"C"&amp;COLUMN(),FALSE)</f>
        <v>1.6938559322033898E-2</v>
      </c>
      <c r="E458" s="10">
        <f ca="1">INDIRECT("Statistic!R"&amp;COUNTA(Statistic!$A:$A)-ROW()+1&amp;"C"&amp;COLUMN(),FALSE)</f>
        <v>1.0377032168799722E-2</v>
      </c>
      <c r="F458" s="10">
        <f ca="1">INDIRECT("Statistic!R"&amp;COUNTA(Statistic!$A:$A)-ROW()+1&amp;"C"&amp;COLUMN(),FALSE)</f>
        <v>6.0640301318267429E-3</v>
      </c>
      <c r="G458" s="10">
        <f ca="1">INDIRECT("Statistic!R"&amp;COUNTA(Statistic!$A:$A)-ROW()+1&amp;"C"&amp;COLUMN(),FALSE)</f>
        <v>7.1737743757973399E-2</v>
      </c>
      <c r="H458" s="10">
        <f ca="1">INDIRECT("Statistic!R"&amp;COUNTA(Statistic!$A:$A)-ROW()+1&amp;"C"&amp;COLUMN(),FALSE)</f>
        <v>2.2598870056497176E-3</v>
      </c>
      <c r="I458" s="10">
        <f ca="1">INDIRECT("Statistic!R"&amp;COUNTA(Statistic!$A:$A)-ROW()+1&amp;"C"&amp;COLUMN(),FALSE)</f>
        <v>5.9363479572620004E-2</v>
      </c>
      <c r="J458" s="10">
        <f ca="1">INDIRECT("Statistic!R"&amp;COUNTA(Statistic!$A:$A)-ROW()+1&amp;"C"&amp;COLUMN(),FALSE)</f>
        <v>2.2420457924472198E-2</v>
      </c>
      <c r="K458" s="10">
        <f ca="1">INDIRECT("Statistic!R"&amp;COUNTA(Statistic!$A:$A)-ROW()+1&amp;"C"&amp;COLUMN(),FALSE)</f>
        <v>8.6588061901252751E-4</v>
      </c>
      <c r="L458" s="10">
        <f ca="1">INDIRECT("Statistic!R"&amp;COUNTA(Statistic!$A:$A)-ROW()+1&amp;"C"&amp;COLUMN(),FALSE)</f>
        <v>1.0711091858703909E-2</v>
      </c>
      <c r="M458" s="10">
        <f ca="1">INDIRECT("Statistic!R"&amp;COUNTA(Statistic!$A:$A)-ROW()+1&amp;"C"&amp;COLUMN(),FALSE)</f>
        <v>7.3997630763623118E-2</v>
      </c>
      <c r="N458" s="10">
        <f ca="1">INDIRECT("Statistic!R"&amp;COUNTA(Statistic!$A:$A)-ROW()+1&amp;"C"&amp;COLUMN(),FALSE)</f>
        <v>0.11334745762711865</v>
      </c>
      <c r="O458" s="10">
        <f ca="1">INDIRECT("Statistic!R"&amp;COUNTA(Statistic!$A:$A)-ROW()+1&amp;"C"&amp;COLUMN(),FALSE)</f>
        <v>0</v>
      </c>
      <c r="P458" s="10">
        <f ca="1">INDIRECT("Statistic!R"&amp;COUNTA(Statistic!$A:$A)-ROW()+1&amp;"C"&amp;COLUMN(),FALSE)</f>
        <v>5.2555067089403627E-2</v>
      </c>
      <c r="Q458">
        <f ca="1">INDIRECT("Statistic!R"&amp;COUNTA(Statistic!$A:$A)-ROW()+1&amp;"C"&amp;COLUMN(),FALSE)</f>
        <v>23</v>
      </c>
      <c r="R458">
        <f ca="1">INDIRECT("Statistic!R"&amp;COUNTA(Statistic!$A:$A)-ROW()+1&amp;"C"&amp;COLUMN(),FALSE)</f>
        <v>15</v>
      </c>
      <c r="S458">
        <f ca="1">INDIRECT("Statistic!R"&amp;COUNTA(Statistic!$A:$A)-ROW()+1&amp;"C"&amp;COLUMN(),FALSE)</f>
        <v>9</v>
      </c>
      <c r="T458">
        <f ca="1">INDIRECT("Statistic!R"&amp;COUNTA(Statistic!$A:$A)-ROW()+1&amp;"C"&amp;COLUMN(),FALSE)</f>
        <v>26</v>
      </c>
      <c r="U458">
        <f ca="1">INDIRECT("Statistic!R"&amp;COUNTA(Statistic!$A:$A)-ROW()+1&amp;"C"&amp;COLUMN(),FALSE)</f>
        <v>39</v>
      </c>
      <c r="V458">
        <f ca="1">INDIRECT("Statistic!R"&amp;COUNTA(Statistic!$A:$A)-ROW()+1&amp;"C"&amp;COLUMN(),FALSE)</f>
        <v>5</v>
      </c>
      <c r="W458">
        <f ca="1">INDIRECT("Statistic!R"&amp;COUNTA(Statistic!$A:$A)-ROW()+1&amp;"C"&amp;COLUMN(),FALSE)</f>
        <v>11</v>
      </c>
    </row>
    <row r="459" spans="1:23" x14ac:dyDescent="0.25">
      <c r="A459" s="9">
        <f ca="1">INDIRECT("Statistic!R"&amp;COUNTA(Statistic!$A:$A)-ROW()+1&amp;"C"&amp;COLUMN(),FALSE)</f>
        <v>41005</v>
      </c>
      <c r="B459" s="10">
        <f ca="1">INDIRECT("Statistic!R"&amp;COUNTA(Statistic!$A:$A)-ROW()+1&amp;"C"&amp;COLUMN(),FALSE)</f>
        <v>1.5514717840299234E-2</v>
      </c>
      <c r="C459" s="10">
        <f ca="1">INDIRECT("Statistic!R"&amp;COUNTA(Statistic!$A:$A)-ROW()+1&amp;"C"&amp;COLUMN(),FALSE)</f>
        <v>1.5567941572169904E-2</v>
      </c>
      <c r="D459" s="10">
        <f ca="1">INDIRECT("Statistic!R"&amp;COUNTA(Statistic!$A:$A)-ROW()+1&amp;"C"&amp;COLUMN(),FALSE)</f>
        <v>2.592150013788032E-3</v>
      </c>
      <c r="E459" s="10">
        <f ca="1">INDIRECT("Statistic!R"&amp;COUNTA(Statistic!$A:$A)-ROW()+1&amp;"C"&amp;COLUMN(),FALSE)</f>
        <v>1.7758985200845664E-2</v>
      </c>
      <c r="F459" s="10">
        <f ca="1">INDIRECT("Statistic!R"&amp;COUNTA(Statistic!$A:$A)-ROW()+1&amp;"C"&amp;COLUMN(),FALSE)</f>
        <v>1.8552875695732839E-2</v>
      </c>
      <c r="G459" s="10">
        <f ca="1">INDIRECT("Statistic!R"&amp;COUNTA(Statistic!$A:$A)-ROW()+1&amp;"C"&amp;COLUMN(),FALSE)</f>
        <v>9.291427824153789E-2</v>
      </c>
      <c r="H459" s="10">
        <f ca="1">INDIRECT("Statistic!R"&amp;COUNTA(Statistic!$A:$A)-ROW()+1&amp;"C"&amp;COLUMN(),FALSE)</f>
        <v>8.2149009474590862E-2</v>
      </c>
      <c r="I459" s="10">
        <f ca="1">INDIRECT("Statistic!R"&amp;COUNTA(Statistic!$A:$A)-ROW()+1&amp;"C"&amp;COLUMN(),FALSE)</f>
        <v>6.9986670322835676E-2</v>
      </c>
      <c r="J459" s="10">
        <f ca="1">INDIRECT("Statistic!R"&amp;COUNTA(Statistic!$A:$A)-ROW()+1&amp;"C"&amp;COLUMN(),FALSE)</f>
        <v>2.280330848262305E-2</v>
      </c>
      <c r="K459" s="10">
        <f ca="1">INDIRECT("Statistic!R"&amp;COUNTA(Statistic!$A:$A)-ROW()+1&amp;"C"&amp;COLUMN(),FALSE)</f>
        <v>4.312896405919662E-4</v>
      </c>
      <c r="L459" s="10">
        <f ca="1">INDIRECT("Statistic!R"&amp;COUNTA(Statistic!$A:$A)-ROW()+1&amp;"C"&amp;COLUMN(),FALSE)</f>
        <v>1.0617475100220188E-2</v>
      </c>
      <c r="M459" s="10">
        <f ca="1">INDIRECT("Statistic!R"&amp;COUNTA(Statistic!$A:$A)-ROW()+1&amp;"C"&amp;COLUMN(),FALSE)</f>
        <v>0.17506328771612875</v>
      </c>
      <c r="N459" s="10">
        <f ca="1">INDIRECT("Statistic!R"&amp;COUNTA(Statistic!$A:$A)-ROW()+1&amp;"C"&amp;COLUMN(),FALSE)</f>
        <v>0.113107822410148</v>
      </c>
      <c r="O459" s="10">
        <f ca="1">INDIRECT("Statistic!R"&amp;COUNTA(Statistic!$A:$A)-ROW()+1&amp;"C"&amp;COLUMN(),FALSE)</f>
        <v>0</v>
      </c>
      <c r="P459" s="10">
        <f ca="1">INDIRECT("Statistic!R"&amp;COUNTA(Statistic!$A:$A)-ROW()+1&amp;"C"&amp;COLUMN(),FALSE)</f>
        <v>5.3615258313786669E-2</v>
      </c>
      <c r="Q459">
        <f ca="1">INDIRECT("Statistic!R"&amp;COUNTA(Statistic!$A:$A)-ROW()+1&amp;"C"&amp;COLUMN(),FALSE)</f>
        <v>13</v>
      </c>
      <c r="R459">
        <f ca="1">INDIRECT("Statistic!R"&amp;COUNTA(Statistic!$A:$A)-ROW()+1&amp;"C"&amp;COLUMN(),FALSE)</f>
        <v>11</v>
      </c>
      <c r="S459">
        <f ca="1">INDIRECT("Statistic!R"&amp;COUNTA(Statistic!$A:$A)-ROW()+1&amp;"C"&amp;COLUMN(),FALSE)</f>
        <v>46</v>
      </c>
      <c r="T459">
        <f ca="1">INDIRECT("Statistic!R"&amp;COUNTA(Statistic!$A:$A)-ROW()+1&amp;"C"&amp;COLUMN(),FALSE)</f>
        <v>8</v>
      </c>
      <c r="U459">
        <f ca="1">INDIRECT("Statistic!R"&amp;COUNTA(Statistic!$A:$A)-ROW()+1&amp;"C"&amp;COLUMN(),FALSE)</f>
        <v>7</v>
      </c>
      <c r="V459">
        <f ca="1">INDIRECT("Statistic!R"&amp;COUNTA(Statistic!$A:$A)-ROW()+1&amp;"C"&amp;COLUMN(),FALSE)</f>
        <v>3</v>
      </c>
      <c r="W459">
        <f ca="1">INDIRECT("Statistic!R"&amp;COUNTA(Statistic!$A:$A)-ROW()+1&amp;"C"&amp;COLUMN(),FALSE)</f>
        <v>4</v>
      </c>
    </row>
    <row r="460" spans="1:23" x14ac:dyDescent="0.25">
      <c r="A460" s="9">
        <f ca="1">INDIRECT("Statistic!R"&amp;COUNTA(Statistic!$A:$A)-ROW()+1&amp;"C"&amp;COLUMN(),FALSE)</f>
        <v>41009</v>
      </c>
      <c r="B460" s="10">
        <f ca="1">INDIRECT("Statistic!R"&amp;COUNTA(Statistic!$A:$A)-ROW()+1&amp;"C"&amp;COLUMN(),FALSE)</f>
        <v>1.7270140319890097E-2</v>
      </c>
      <c r="C460" s="10">
        <f ca="1">INDIRECT("Statistic!R"&amp;COUNTA(Statistic!$A:$A)-ROW()+1&amp;"C"&amp;COLUMN(),FALSE)</f>
        <v>2.1518987341772153E-3</v>
      </c>
      <c r="D460" s="10">
        <f ca="1">INDIRECT("Statistic!R"&amp;COUNTA(Statistic!$A:$A)-ROW()+1&amp;"C"&amp;COLUMN(),FALSE)</f>
        <v>5.6258790436005618E-3</v>
      </c>
      <c r="E460" s="10">
        <f ca="1">INDIRECT("Statistic!R"&amp;COUNTA(Statistic!$A:$A)-ROW()+1&amp;"C"&amp;COLUMN(),FALSE)</f>
        <v>6.0186290900406019E-3</v>
      </c>
      <c r="F460" s="10">
        <f ca="1">INDIRECT("Statistic!R"&amp;COUNTA(Statistic!$A:$A)-ROW()+1&amp;"C"&amp;COLUMN(),FALSE)</f>
        <v>1.5051931191171698E-2</v>
      </c>
      <c r="G460" s="10">
        <f ca="1">INDIRECT("Statistic!R"&amp;COUNTA(Statistic!$A:$A)-ROW()+1&amp;"C"&amp;COLUMN(),FALSE)</f>
        <v>0.11286919831223628</v>
      </c>
      <c r="H460" s="10">
        <f ca="1">INDIRECT("Statistic!R"&amp;COUNTA(Statistic!$A:$A)-ROW()+1&amp;"C"&amp;COLUMN(),FALSE)</f>
        <v>3.4114372923960856E-2</v>
      </c>
      <c r="I460" s="10">
        <f ca="1">INDIRECT("Statistic!R"&amp;COUNTA(Statistic!$A:$A)-ROW()+1&amp;"C"&amp;COLUMN(),FALSE)</f>
        <v>4.6118478378880168E-2</v>
      </c>
      <c r="J460" s="10">
        <f ca="1">INDIRECT("Statistic!R"&amp;COUNTA(Statistic!$A:$A)-ROW()+1&amp;"C"&amp;COLUMN(),FALSE)</f>
        <v>2.275520023687912E-2</v>
      </c>
      <c r="K460" s="10">
        <f ca="1">INDIRECT("Statistic!R"&amp;COUNTA(Statistic!$A:$A)-ROW()+1&amp;"C"&amp;COLUMN(),FALSE)</f>
        <v>1.289706233580129E-3</v>
      </c>
      <c r="L460" s="10">
        <f ca="1">INDIRECT("Statistic!R"&amp;COUNTA(Statistic!$A:$A)-ROW()+1&amp;"C"&amp;COLUMN(),FALSE)</f>
        <v>1.0353165212690967E-2</v>
      </c>
      <c r="M460" s="10">
        <f ca="1">INDIRECT("Statistic!R"&amp;COUNTA(Statistic!$A:$A)-ROW()+1&amp;"C"&amp;COLUMN(),FALSE)</f>
        <v>0.14698357123619715</v>
      </c>
      <c r="N460" s="10">
        <f ca="1">INDIRECT("Statistic!R"&amp;COUNTA(Statistic!$A:$A)-ROW()+1&amp;"C"&amp;COLUMN(),FALSE)</f>
        <v>0.11286919831223628</v>
      </c>
      <c r="O460" s="10">
        <f ca="1">INDIRECT("Statistic!R"&amp;COUNTA(Statistic!$A:$A)-ROW()+1&amp;"C"&amp;COLUMN(),FALSE)</f>
        <v>0</v>
      </c>
      <c r="P460" s="10">
        <f ca="1">INDIRECT("Statistic!R"&amp;COUNTA(Statistic!$A:$A)-ROW()+1&amp;"C"&amp;COLUMN(),FALSE)</f>
        <v>4.873676636002084E-2</v>
      </c>
      <c r="Q460">
        <f ca="1">INDIRECT("Statistic!R"&amp;COUNTA(Statistic!$A:$A)-ROW()+1&amp;"C"&amp;COLUMN(),FALSE)</f>
        <v>7</v>
      </c>
      <c r="R460">
        <f ca="1">INDIRECT("Statistic!R"&amp;COUNTA(Statistic!$A:$A)-ROW()+1&amp;"C"&amp;COLUMN(),FALSE)</f>
        <v>47</v>
      </c>
      <c r="S460">
        <f ca="1">INDIRECT("Statistic!R"&amp;COUNTA(Statistic!$A:$A)-ROW()+1&amp;"C"&amp;COLUMN(),FALSE)</f>
        <v>38</v>
      </c>
      <c r="T460">
        <f ca="1">INDIRECT("Statistic!R"&amp;COUNTA(Statistic!$A:$A)-ROW()+1&amp;"C"&amp;COLUMN(),FALSE)</f>
        <v>37</v>
      </c>
      <c r="U460">
        <f ca="1">INDIRECT("Statistic!R"&amp;COUNTA(Statistic!$A:$A)-ROW()+1&amp;"C"&amp;COLUMN(),FALSE)</f>
        <v>14</v>
      </c>
      <c r="V460">
        <f ca="1">INDIRECT("Statistic!R"&amp;COUNTA(Statistic!$A:$A)-ROW()+1&amp;"C"&amp;COLUMN(),FALSE)</f>
        <v>1</v>
      </c>
      <c r="W460">
        <f ca="1">INDIRECT("Statistic!R"&amp;COUNTA(Statistic!$A:$A)-ROW()+1&amp;"C"&amp;COLUMN(),FALSE)</f>
        <v>7</v>
      </c>
    </row>
    <row r="461" spans="1:23" x14ac:dyDescent="0.25">
      <c r="A461" s="9">
        <f ca="1">INDIRECT("Statistic!R"&amp;COUNTA(Statistic!$A:$A)-ROW()+1&amp;"C"&amp;COLUMN(),FALSE)</f>
        <v>41012</v>
      </c>
      <c r="B461" s="10">
        <f ca="1">INDIRECT("Statistic!R"&amp;COUNTA(Statistic!$A:$A)-ROW()+1&amp;"C"&amp;COLUMN(),FALSE)</f>
        <v>3.015911872705019E-3</v>
      </c>
      <c r="C461" s="10">
        <f ca="1">INDIRECT("Statistic!R"&amp;COUNTA(Statistic!$A:$A)-ROW()+1&amp;"C"&amp;COLUMN(),FALSE)</f>
        <v>1.3387314439946018E-2</v>
      </c>
      <c r="D461" s="10">
        <f ca="1">INDIRECT("Statistic!R"&amp;COUNTA(Statistic!$A:$A)-ROW()+1&amp;"C"&amp;COLUMN(),FALSE)</f>
        <v>1.5925146198830408E-2</v>
      </c>
      <c r="E461" s="10">
        <f ca="1">INDIRECT("Statistic!R"&amp;COUNTA(Statistic!$A:$A)-ROW()+1&amp;"C"&amp;COLUMN(),FALSE)</f>
        <v>8.6369770580296892E-3</v>
      </c>
      <c r="F461" s="10">
        <f ca="1">INDIRECT("Statistic!R"&amp;COUNTA(Statistic!$A:$A)-ROW()+1&amp;"C"&amp;COLUMN(),FALSE)</f>
        <v>1.0371191135734072E-2</v>
      </c>
      <c r="G461" s="10">
        <f ca="1">INDIRECT("Statistic!R"&amp;COUNTA(Statistic!$A:$A)-ROW()+1&amp;"C"&amp;COLUMN(),FALSE)</f>
        <v>4.5678416224046357E-2</v>
      </c>
      <c r="H461" s="10">
        <f ca="1">INDIRECT("Statistic!R"&amp;COUNTA(Statistic!$A:$A)-ROW()+1&amp;"C"&amp;COLUMN(),FALSE)</f>
        <v>2.7624200688637482E-2</v>
      </c>
      <c r="I461" s="10">
        <f ca="1">INDIRECT("Statistic!R"&amp;COUNTA(Statistic!$A:$A)-ROW()+1&amp;"C"&amp;COLUMN(),FALSE)</f>
        <v>5.1336540705245209E-2</v>
      </c>
      <c r="J461" s="10">
        <f ca="1">INDIRECT("Statistic!R"&amp;COUNTA(Statistic!$A:$A)-ROW()+1&amp;"C"&amp;COLUMN(),FALSE)</f>
        <v>2.2707294552169899E-2</v>
      </c>
      <c r="K461" s="10">
        <f ca="1">INDIRECT("Statistic!R"&amp;COUNTA(Statistic!$A:$A)-ROW()+1&amp;"C"&amp;COLUMN(),FALSE)</f>
        <v>4.293085655314757E-4</v>
      </c>
      <c r="L461" s="10">
        <f ca="1">INDIRECT("Statistic!R"&amp;COUNTA(Statistic!$A:$A)-ROW()+1&amp;"C"&amp;COLUMN(),FALSE)</f>
        <v>1.0426005830254818E-2</v>
      </c>
      <c r="M461" s="10">
        <f ca="1">INDIRECT("Statistic!R"&amp;COUNTA(Statistic!$A:$A)-ROW()+1&amp;"C"&amp;COLUMN(),FALSE)</f>
        <v>7.3302616912683832E-2</v>
      </c>
      <c r="N461" s="10">
        <f ca="1">INDIRECT("Statistic!R"&amp;COUNTA(Statistic!$A:$A)-ROW()+1&amp;"C"&amp;COLUMN(),FALSE)</f>
        <v>0.10314715359828142</v>
      </c>
      <c r="O461" s="10">
        <f ca="1">INDIRECT("Statistic!R"&amp;COUNTA(Statistic!$A:$A)-ROW()+1&amp;"C"&amp;COLUMN(),FALSE)</f>
        <v>0</v>
      </c>
      <c r="P461" s="10">
        <f ca="1">INDIRECT("Statistic!R"&amp;COUNTA(Statistic!$A:$A)-ROW()+1&amp;"C"&amp;COLUMN(),FALSE)</f>
        <v>4.5977589401520802E-2</v>
      </c>
      <c r="Q461">
        <f ca="1">INDIRECT("Statistic!R"&amp;COUNTA(Statistic!$A:$A)-ROW()+1&amp;"C"&amp;COLUMN(),FALSE)</f>
        <v>44</v>
      </c>
      <c r="R461">
        <f ca="1">INDIRECT("Statistic!R"&amp;COUNTA(Statistic!$A:$A)-ROW()+1&amp;"C"&amp;COLUMN(),FALSE)</f>
        <v>17</v>
      </c>
      <c r="S461">
        <f ca="1">INDIRECT("Statistic!R"&amp;COUNTA(Statistic!$A:$A)-ROW()+1&amp;"C"&amp;COLUMN(),FALSE)</f>
        <v>9</v>
      </c>
      <c r="T461">
        <f ca="1">INDIRECT("Statistic!R"&amp;COUNTA(Statistic!$A:$A)-ROW()+1&amp;"C"&amp;COLUMN(),FALSE)</f>
        <v>32</v>
      </c>
      <c r="U461">
        <f ca="1">INDIRECT("Statistic!R"&amp;COUNTA(Statistic!$A:$A)-ROW()+1&amp;"C"&amp;COLUMN(),FALSE)</f>
        <v>25</v>
      </c>
      <c r="V461">
        <f ca="1">INDIRECT("Statistic!R"&amp;COUNTA(Statistic!$A:$A)-ROW()+1&amp;"C"&amp;COLUMN(),FALSE)</f>
        <v>6</v>
      </c>
      <c r="W461">
        <f ca="1">INDIRECT("Statistic!R"&amp;COUNTA(Statistic!$A:$A)-ROW()+1&amp;"C"&amp;COLUMN(),FALSE)</f>
        <v>8</v>
      </c>
    </row>
    <row r="462" spans="1:23" x14ac:dyDescent="0.25">
      <c r="A462" s="9">
        <f ca="1">INDIRECT("Statistic!R"&amp;COUNTA(Statistic!$A:$A)-ROW()+1&amp;"C"&amp;COLUMN(),FALSE)</f>
        <v>41016</v>
      </c>
      <c r="B462" s="10">
        <f ca="1">INDIRECT("Statistic!R"&amp;COUNTA(Statistic!$A:$A)-ROW()+1&amp;"C"&amp;COLUMN(),FALSE)</f>
        <v>1.0754301720688276E-2</v>
      </c>
      <c r="C462" s="10">
        <f ca="1">INDIRECT("Statistic!R"&amp;COUNTA(Statistic!$A:$A)-ROW()+1&amp;"C"&amp;COLUMN(),FALSE)</f>
        <v>1.0329985652797703E-2</v>
      </c>
      <c r="D462" s="10">
        <f ca="1">INDIRECT("Statistic!R"&amp;COUNTA(Statistic!$A:$A)-ROW()+1&amp;"C"&amp;COLUMN(),FALSE)</f>
        <v>1.0773540185304891E-2</v>
      </c>
      <c r="E462" s="10">
        <f ca="1">INDIRECT("Statistic!R"&amp;COUNTA(Statistic!$A:$A)-ROW()+1&amp;"C"&amp;COLUMN(),FALSE)</f>
        <v>1.2945718828071769E-2</v>
      </c>
      <c r="F462" s="10">
        <f ca="1">INDIRECT("Statistic!R"&amp;COUNTA(Statistic!$A:$A)-ROW()+1&amp;"C"&amp;COLUMN(),FALSE)</f>
        <v>1.9738959413552654E-2</v>
      </c>
      <c r="G462" s="10">
        <f ca="1">INDIRECT("Statistic!R"&amp;COUNTA(Statistic!$A:$A)-ROW()+1&amp;"C"&amp;COLUMN(),FALSE)</f>
        <v>0.10293045789744469</v>
      </c>
      <c r="H462" s="10">
        <f ca="1">INDIRECT("Statistic!R"&amp;COUNTA(Statistic!$A:$A)-ROW()+1&amp;"C"&amp;COLUMN(),FALSE)</f>
        <v>1.0044642857142856E-2</v>
      </c>
      <c r="I462" s="10">
        <f ca="1">INDIRECT("Statistic!R"&amp;COUNTA(Statistic!$A:$A)-ROW()+1&amp;"C"&amp;COLUMN(),FALSE)</f>
        <v>6.454250580041529E-2</v>
      </c>
      <c r="J462" s="10">
        <f ca="1">INDIRECT("Statistic!R"&amp;COUNTA(Statistic!$A:$A)-ROW()+1&amp;"C"&amp;COLUMN(),FALSE)</f>
        <v>2.2659590151850213E-2</v>
      </c>
      <c r="K462" s="10">
        <f ca="1">INDIRECT("Statistic!R"&amp;COUNTA(Statistic!$A:$A)-ROW()+1&amp;"C"&amp;COLUMN(),FALSE)</f>
        <v>8.613445378151262E-4</v>
      </c>
      <c r="L462" s="10">
        <f ca="1">INDIRECT("Statistic!R"&amp;COUNTA(Statistic!$A:$A)-ROW()+1&amp;"C"&amp;COLUMN(),FALSE)</f>
        <v>1.038385314979833E-2</v>
      </c>
      <c r="M462" s="10">
        <f ca="1">INDIRECT("Statistic!R"&amp;COUNTA(Statistic!$A:$A)-ROW()+1&amp;"C"&amp;COLUMN(),FALSE)</f>
        <v>0.11297510075458755</v>
      </c>
      <c r="N462" s="10">
        <f ca="1">INDIRECT("Statistic!R"&amp;COUNTA(Statistic!$A:$A)-ROW()+1&amp;"C"&amp;COLUMN(),FALSE)</f>
        <v>0.10293045789744469</v>
      </c>
      <c r="O462" s="10">
        <f ca="1">INDIRECT("Statistic!R"&amp;COUNTA(Statistic!$A:$A)-ROW()+1&amp;"C"&amp;COLUMN(),FALSE)</f>
        <v>0</v>
      </c>
      <c r="P462" s="10">
        <f ca="1">INDIRECT("Statistic!R"&amp;COUNTA(Statistic!$A:$A)-ROW()+1&amp;"C"&amp;COLUMN(),FALSE)</f>
        <v>4.8363225441959534E-2</v>
      </c>
      <c r="Q462">
        <f ca="1">INDIRECT("Statistic!R"&amp;COUNTA(Statistic!$A:$A)-ROW()+1&amp;"C"&amp;COLUMN(),FALSE)</f>
        <v>22</v>
      </c>
      <c r="R462">
        <f ca="1">INDIRECT("Statistic!R"&amp;COUNTA(Statistic!$A:$A)-ROW()+1&amp;"C"&amp;COLUMN(),FALSE)</f>
        <v>24</v>
      </c>
      <c r="S462">
        <f ca="1">INDIRECT("Statistic!R"&amp;COUNTA(Statistic!$A:$A)-ROW()+1&amp;"C"&amp;COLUMN(),FALSE)</f>
        <v>21</v>
      </c>
      <c r="T462">
        <f ca="1">INDIRECT("Statistic!R"&amp;COUNTA(Statistic!$A:$A)-ROW()+1&amp;"C"&amp;COLUMN(),FALSE)</f>
        <v>18</v>
      </c>
      <c r="U462">
        <f ca="1">INDIRECT("Statistic!R"&amp;COUNTA(Statistic!$A:$A)-ROW()+1&amp;"C"&amp;COLUMN(),FALSE)</f>
        <v>4</v>
      </c>
      <c r="V462">
        <f ca="1">INDIRECT("Statistic!R"&amp;COUNTA(Statistic!$A:$A)-ROW()+1&amp;"C"&amp;COLUMN(),FALSE)</f>
        <v>1</v>
      </c>
      <c r="W462">
        <f ca="1">INDIRECT("Statistic!R"&amp;COUNTA(Statistic!$A:$A)-ROW()+1&amp;"C"&amp;COLUMN(),FALSE)</f>
        <v>11</v>
      </c>
    </row>
    <row r="463" spans="1:23" x14ac:dyDescent="0.25">
      <c r="A463" s="9">
        <f ca="1">INDIRECT("Statistic!R"&amp;COUNTA(Statistic!$A:$A)-ROW()+1&amp;"C"&amp;COLUMN(),FALSE)</f>
        <v>41019</v>
      </c>
      <c r="B463" s="10">
        <f ca="1">INDIRECT("Statistic!R"&amp;COUNTA(Statistic!$A:$A)-ROW()+1&amp;"C"&amp;COLUMN(),FALSE)</f>
        <v>1.4130871136089924E-2</v>
      </c>
      <c r="C463" s="10">
        <f ca="1">INDIRECT("Statistic!R"&amp;COUNTA(Statistic!$A:$A)-ROW()+1&amp;"C"&amp;COLUMN(),FALSE)</f>
        <v>1.6271912217315668E-2</v>
      </c>
      <c r="D463" s="10">
        <f ca="1">INDIRECT("Statistic!R"&amp;COUNTA(Statistic!$A:$A)-ROW()+1&amp;"C"&amp;COLUMN(),FALSE)</f>
        <v>8.988469601677148E-3</v>
      </c>
      <c r="E463" s="10">
        <f ca="1">INDIRECT("Statistic!R"&amp;COUNTA(Statistic!$A:$A)-ROW()+1&amp;"C"&amp;COLUMN(),FALSE)</f>
        <v>8.6253369272237188E-3</v>
      </c>
      <c r="F463" s="10">
        <f ca="1">INDIRECT("Statistic!R"&amp;COUNTA(Statistic!$A:$A)-ROW()+1&amp;"C"&amp;COLUMN(),FALSE)</f>
        <v>1.4595188180093841E-2</v>
      </c>
      <c r="G463" s="10">
        <f ca="1">INDIRECT("Statistic!R"&amp;COUNTA(Statistic!$A:$A)-ROW()+1&amp;"C"&amp;COLUMN(),FALSE)</f>
        <v>3.3296337402885685E-3</v>
      </c>
      <c r="H463" s="10">
        <f ca="1">INDIRECT("Statistic!R"&amp;COUNTA(Statistic!$A:$A)-ROW()+1&amp;"C"&amp;COLUMN(),FALSE)</f>
        <v>1.5490333100395994E-2</v>
      </c>
      <c r="I463" s="10">
        <f ca="1">INDIRECT("Statistic!R"&amp;COUNTA(Statistic!$A:$A)-ROW()+1&amp;"C"&amp;COLUMN(),FALSE)</f>
        <v>6.26117780624003E-2</v>
      </c>
      <c r="J463" s="10">
        <f ca="1">INDIRECT("Statistic!R"&amp;COUNTA(Statistic!$A:$A)-ROW()+1&amp;"C"&amp;COLUMN(),FALSE)</f>
        <v>2.3038728897715986E-2</v>
      </c>
      <c r="K463" s="10">
        <f ca="1">INDIRECT("Statistic!R"&amp;COUNTA(Statistic!$A:$A)-ROW()+1&amp;"C"&amp;COLUMN(),FALSE)</f>
        <v>1.2893081761006287E-3</v>
      </c>
      <c r="L463" s="10">
        <f ca="1">INDIRECT("Statistic!R"&amp;COUNTA(Statistic!$A:$A)-ROW()+1&amp;"C"&amp;COLUMN(),FALSE)</f>
        <v>1.0161971234501689E-2</v>
      </c>
      <c r="M463" s="10">
        <f ca="1">INDIRECT("Statistic!R"&amp;COUNTA(Statistic!$A:$A)-ROW()+1&amp;"C"&amp;COLUMN(),FALSE)</f>
        <v>1.8819966840684564E-2</v>
      </c>
      <c r="N463" s="10">
        <f ca="1">INDIRECT("Statistic!R"&amp;COUNTA(Statistic!$A:$A)-ROW()+1&amp;"C"&amp;COLUMN(),FALSE)</f>
        <v>9.4179894179894169E-2</v>
      </c>
      <c r="O463" s="10">
        <f ca="1">INDIRECT("Statistic!R"&amp;COUNTA(Statistic!$A:$A)-ROW()+1&amp;"C"&amp;COLUMN(),FALSE)</f>
        <v>0</v>
      </c>
      <c r="P463" s="10">
        <f ca="1">INDIRECT("Statistic!R"&amp;COUNTA(Statistic!$A:$A)-ROW()+1&amp;"C"&amp;COLUMN(),FALSE)</f>
        <v>4.9561531167199691E-2</v>
      </c>
      <c r="Q463">
        <f ca="1">INDIRECT("Statistic!R"&amp;COUNTA(Statistic!$A:$A)-ROW()+1&amp;"C"&amp;COLUMN(),FALSE)</f>
        <v>16</v>
      </c>
      <c r="R463">
        <f ca="1">INDIRECT("Statistic!R"&amp;COUNTA(Statistic!$A:$A)-ROW()+1&amp;"C"&amp;COLUMN(),FALSE)</f>
        <v>9</v>
      </c>
      <c r="S463">
        <f ca="1">INDIRECT("Statistic!R"&amp;COUNTA(Statistic!$A:$A)-ROW()+1&amp;"C"&amp;COLUMN(),FALSE)</f>
        <v>28</v>
      </c>
      <c r="T463">
        <f ca="1">INDIRECT("Statistic!R"&amp;COUNTA(Statistic!$A:$A)-ROW()+1&amp;"C"&amp;COLUMN(),FALSE)</f>
        <v>29</v>
      </c>
      <c r="U463">
        <f ca="1">INDIRECT("Statistic!R"&amp;COUNTA(Statistic!$A:$A)-ROW()+1&amp;"C"&amp;COLUMN(),FALSE)</f>
        <v>12</v>
      </c>
      <c r="V463">
        <f ca="1">INDIRECT("Statistic!R"&amp;COUNTA(Statistic!$A:$A)-ROW()+1&amp;"C"&amp;COLUMN(),FALSE)</f>
        <v>11</v>
      </c>
      <c r="W463">
        <f ca="1">INDIRECT("Statistic!R"&amp;COUNTA(Statistic!$A:$A)-ROW()+1&amp;"C"&amp;COLUMN(),FALSE)</f>
        <v>10</v>
      </c>
    </row>
    <row r="464" spans="1:23" x14ac:dyDescent="0.25">
      <c r="A464" s="9">
        <f ca="1">INDIRECT("Statistic!R"&amp;COUNTA(Statistic!$A:$A)-ROW()+1&amp;"C"&amp;COLUMN(),FALSE)</f>
        <v>41023</v>
      </c>
      <c r="B464" s="10">
        <f ca="1">INDIRECT("Statistic!R"&amp;COUNTA(Statistic!$A:$A)-ROW()+1&amp;"C"&amp;COLUMN(),FALSE)</f>
        <v>3.4233548877900346E-3</v>
      </c>
      <c r="C464" s="10">
        <f ca="1">INDIRECT("Statistic!R"&amp;COUNTA(Statistic!$A:$A)-ROW()+1&amp;"C"&amp;COLUMN(),FALSE)</f>
        <v>1.6199573695429067E-2</v>
      </c>
      <c r="D464" s="10">
        <f ca="1">INDIRECT("Statistic!R"&amp;COUNTA(Statistic!$A:$A)-ROW()+1&amp;"C"&amp;COLUMN(),FALSE)</f>
        <v>1.197582519758252E-2</v>
      </c>
      <c r="E464" s="10">
        <f ca="1">INDIRECT("Statistic!R"&amp;COUNTA(Statistic!$A:$A)-ROW()+1&amp;"C"&amp;COLUMN(),FALSE)</f>
        <v>5.1496620534277433E-3</v>
      </c>
      <c r="F464" s="10">
        <f ca="1">INDIRECT("Statistic!R"&amp;COUNTA(Statistic!$A:$A)-ROW()+1&amp;"C"&amp;COLUMN(),FALSE)</f>
        <v>3.4353666593261393E-3</v>
      </c>
      <c r="G464" s="10">
        <f ca="1">INDIRECT("Statistic!R"&amp;COUNTA(Statistic!$A:$A)-ROW()+1&amp;"C"&amp;COLUMN(),FALSE)</f>
        <v>6.6498668695321422E-2</v>
      </c>
      <c r="H464" s="10">
        <f ca="1">INDIRECT("Statistic!R"&amp;COUNTA(Statistic!$A:$A)-ROW()+1&amp;"C"&amp;COLUMN(),FALSE)</f>
        <v>5.4896947156361384E-2</v>
      </c>
      <c r="I464" s="10">
        <f ca="1">INDIRECT("Statistic!R"&amp;COUNTA(Statistic!$A:$A)-ROW()+1&amp;"C"&amp;COLUMN(),FALSE)</f>
        <v>4.0183782493555503E-2</v>
      </c>
      <c r="J464" s="10">
        <f ca="1">INDIRECT("Statistic!R"&amp;COUNTA(Statistic!$A:$A)-ROW()+1&amp;"C"&amp;COLUMN(),FALSE)</f>
        <v>2.2990530720105703E-2</v>
      </c>
      <c r="K464" s="10">
        <f ca="1">INDIRECT("Statistic!R"&amp;COUNTA(Statistic!$A:$A)-ROW()+1&amp;"C"&amp;COLUMN(),FALSE)</f>
        <v>4.3003254300325424E-4</v>
      </c>
      <c r="L464" s="10">
        <f ca="1">INDIRECT("Statistic!R"&amp;COUNTA(Statistic!$A:$A)-ROW()+1&amp;"C"&amp;COLUMN(),FALSE)</f>
        <v>9.9340909664108086E-3</v>
      </c>
      <c r="M464" s="10">
        <f ca="1">INDIRECT("Statistic!R"&amp;COUNTA(Statistic!$A:$A)-ROW()+1&amp;"C"&amp;COLUMN(),FALSE)</f>
        <v>0.12139561585168281</v>
      </c>
      <c r="N464" s="10">
        <f ca="1">INDIRECT("Statistic!R"&amp;COUNTA(Statistic!$A:$A)-ROW()+1&amp;"C"&amp;COLUMN(),FALSE)</f>
        <v>9.819807373490172E-2</v>
      </c>
      <c r="O464" s="10">
        <f ca="1">INDIRECT("Statistic!R"&amp;COUNTA(Statistic!$A:$A)-ROW()+1&amp;"C"&amp;COLUMN(),FALSE)</f>
        <v>0</v>
      </c>
      <c r="P464" s="10">
        <f ca="1">INDIRECT("Statistic!R"&amp;COUNTA(Statistic!$A:$A)-ROW()+1&amp;"C"&amp;COLUMN(),FALSE)</f>
        <v>5.478562216468872E-2</v>
      </c>
      <c r="Q464">
        <f ca="1">INDIRECT("Statistic!R"&amp;COUNTA(Statistic!$A:$A)-ROW()+1&amp;"C"&amp;COLUMN(),FALSE)</f>
        <v>44</v>
      </c>
      <c r="R464">
        <f ca="1">INDIRECT("Statistic!R"&amp;COUNTA(Statistic!$A:$A)-ROW()+1&amp;"C"&amp;COLUMN(),FALSE)</f>
        <v>9</v>
      </c>
      <c r="S464">
        <f ca="1">INDIRECT("Statistic!R"&amp;COUNTA(Statistic!$A:$A)-ROW()+1&amp;"C"&amp;COLUMN(),FALSE)</f>
        <v>17</v>
      </c>
      <c r="T464">
        <f ca="1">INDIRECT("Statistic!R"&amp;COUNTA(Statistic!$A:$A)-ROW()+1&amp;"C"&amp;COLUMN(),FALSE)</f>
        <v>35</v>
      </c>
      <c r="U464">
        <f ca="1">INDIRECT("Statistic!R"&amp;COUNTA(Statistic!$A:$A)-ROW()+1&amp;"C"&amp;COLUMN(),FALSE)</f>
        <v>43</v>
      </c>
      <c r="V464">
        <f ca="1">INDIRECT("Statistic!R"&amp;COUNTA(Statistic!$A:$A)-ROW()+1&amp;"C"&amp;COLUMN(),FALSE)</f>
        <v>6</v>
      </c>
      <c r="W464">
        <f ca="1">INDIRECT("Statistic!R"&amp;COUNTA(Statistic!$A:$A)-ROW()+1&amp;"C"&amp;COLUMN(),FALSE)</f>
        <v>8</v>
      </c>
    </row>
    <row r="465" spans="1:23" x14ac:dyDescent="0.25">
      <c r="A465" s="9">
        <f ca="1">INDIRECT("Statistic!R"&amp;COUNTA(Statistic!$A:$A)-ROW()+1&amp;"C"&amp;COLUMN(),FALSE)</f>
        <v>41026</v>
      </c>
      <c r="B465" s="10">
        <f ca="1">INDIRECT("Statistic!R"&amp;COUNTA(Statistic!$A:$A)-ROW()+1&amp;"C"&amp;COLUMN(),FALSE)</f>
        <v>8.9631176061238695E-3</v>
      </c>
      <c r="C465" s="10">
        <f ca="1">INDIRECT("Statistic!R"&amp;COUNTA(Statistic!$A:$A)-ROW()+1&amp;"C"&amp;COLUMN(),FALSE)</f>
        <v>6.4196242171189969E-3</v>
      </c>
      <c r="D465" s="10">
        <f ca="1">INDIRECT("Statistic!R"&amp;COUNTA(Statistic!$A:$A)-ROW()+1&amp;"C"&amp;COLUMN(),FALSE)</f>
        <v>9.3812463909741031E-3</v>
      </c>
      <c r="E465" s="10">
        <f ca="1">INDIRECT("Statistic!R"&amp;COUNTA(Statistic!$A:$A)-ROW()+1&amp;"C"&amp;COLUMN(),FALSE)</f>
        <v>1.1907523389778086E-2</v>
      </c>
      <c r="F465" s="10">
        <f ca="1">INDIRECT("Statistic!R"&amp;COUNTA(Statistic!$A:$A)-ROW()+1&amp;"C"&amp;COLUMN(),FALSE)</f>
        <v>1.2839248434237994E-3</v>
      </c>
      <c r="G465" s="10">
        <f ca="1">INDIRECT("Statistic!R"&amp;COUNTA(Statistic!$A:$A)-ROW()+1&amp;"C"&amp;COLUMN(),FALSE)</f>
        <v>5.0610489023850194E-2</v>
      </c>
      <c r="H465" s="10">
        <f ca="1">INDIRECT("Statistic!R"&amp;COUNTA(Statistic!$A:$A)-ROW()+1&amp;"C"&amp;COLUMN(),FALSE)</f>
        <v>9.2767523098865212E-2</v>
      </c>
      <c r="I465" s="10">
        <f ca="1">INDIRECT("Statistic!R"&amp;COUNTA(Statistic!$A:$A)-ROW()+1&amp;"C"&amp;COLUMN(),FALSE)</f>
        <v>3.7955436447418861E-2</v>
      </c>
      <c r="J465" s="10">
        <f ca="1">INDIRECT("Statistic!R"&amp;COUNTA(Statistic!$A:$A)-ROW()+1&amp;"C"&amp;COLUMN(),FALSE)</f>
        <v>2.2942533787495879E-2</v>
      </c>
      <c r="K465" s="10">
        <f ca="1">INDIRECT("Statistic!R"&amp;COUNTA(Statistic!$A:$A)-ROW()+1&amp;"C"&amp;COLUMN(),FALSE)</f>
        <v>1.2804453723034097E-3</v>
      </c>
      <c r="L465" s="10">
        <f ca="1">INDIRECT("Statistic!R"&amp;COUNTA(Statistic!$A:$A)-ROW()+1&amp;"C"&amp;COLUMN(),FALSE)</f>
        <v>1.0152030102403765E-2</v>
      </c>
      <c r="M465" s="10">
        <f ca="1">INDIRECT("Statistic!R"&amp;COUNTA(Statistic!$A:$A)-ROW()+1&amp;"C"&amp;COLUMN(),FALSE)</f>
        <v>0.14337801212271539</v>
      </c>
      <c r="N465" s="10">
        <f ca="1">INDIRECT("Statistic!R"&amp;COUNTA(Statistic!$A:$A)-ROW()+1&amp;"C"&amp;COLUMN(),FALSE)</f>
        <v>0.10220782290148502</v>
      </c>
      <c r="O465" s="10">
        <f ca="1">INDIRECT("Statistic!R"&amp;COUNTA(Statistic!$A:$A)-ROW()+1&amp;"C"&amp;COLUMN(),FALSE)</f>
        <v>0</v>
      </c>
      <c r="P465" s="10">
        <f ca="1">INDIRECT("Statistic!R"&amp;COUNTA(Statistic!$A:$A)-ROW()+1&amp;"C"&amp;COLUMN(),FALSE)</f>
        <v>5.2763499783982627E-2</v>
      </c>
      <c r="Q465">
        <f ca="1">INDIRECT("Statistic!R"&amp;COUNTA(Statistic!$A:$A)-ROW()+1&amp;"C"&amp;COLUMN(),FALSE)</f>
        <v>26</v>
      </c>
      <c r="R465">
        <f ca="1">INDIRECT("Statistic!R"&amp;COUNTA(Statistic!$A:$A)-ROW()+1&amp;"C"&amp;COLUMN(),FALSE)</f>
        <v>32</v>
      </c>
      <c r="S465">
        <f ca="1">INDIRECT("Statistic!R"&amp;COUNTA(Statistic!$A:$A)-ROW()+1&amp;"C"&amp;COLUMN(),FALSE)</f>
        <v>24</v>
      </c>
      <c r="T465">
        <f ca="1">INDIRECT("Statistic!R"&amp;COUNTA(Statistic!$A:$A)-ROW()+1&amp;"C"&amp;COLUMN(),FALSE)</f>
        <v>19</v>
      </c>
      <c r="U465">
        <f ca="1">INDIRECT("Statistic!R"&amp;COUNTA(Statistic!$A:$A)-ROW()+1&amp;"C"&amp;COLUMN(),FALSE)</f>
        <v>49</v>
      </c>
      <c r="V465">
        <f ca="1">INDIRECT("Statistic!R"&amp;COUNTA(Statistic!$A:$A)-ROW()+1&amp;"C"&amp;COLUMN(),FALSE)</f>
        <v>7</v>
      </c>
      <c r="W465">
        <f ca="1">INDIRECT("Statistic!R"&amp;COUNTA(Statistic!$A:$A)-ROW()+1&amp;"C"&amp;COLUMN(),FALSE)</f>
        <v>3</v>
      </c>
    </row>
    <row r="466" spans="1:23" x14ac:dyDescent="0.25">
      <c r="A466" s="9">
        <f ca="1">INDIRECT("Statistic!R"&amp;COUNTA(Statistic!$A:$A)-ROW()+1&amp;"C"&amp;COLUMN(),FALSE)</f>
        <v>41030</v>
      </c>
      <c r="B466" s="10">
        <f ca="1">INDIRECT("Statistic!R"&amp;COUNTA(Statistic!$A:$A)-ROW()+1&amp;"C"&amp;COLUMN(),FALSE)</f>
        <v>1.4839181286549707E-2</v>
      </c>
      <c r="C466" s="10">
        <f ca="1">INDIRECT("Statistic!R"&amp;COUNTA(Statistic!$A:$A)-ROW()+1&amp;"C"&amp;COLUMN(),FALSE)</f>
        <v>1.4496124031007751E-2</v>
      </c>
      <c r="D466" s="10">
        <f ca="1">INDIRECT("Statistic!R"&amp;COUNTA(Statistic!$A:$A)-ROW()+1&amp;"C"&amp;COLUMN(),FALSE)</f>
        <v>1.4042553191489362E-2</v>
      </c>
      <c r="E466" s="10">
        <f ca="1">INDIRECT("Statistic!R"&amp;COUNTA(Statistic!$A:$A)-ROW()+1&amp;"C"&amp;COLUMN(),FALSE)</f>
        <v>2.3318713450292398E-2</v>
      </c>
      <c r="F466" s="10">
        <f ca="1">INDIRECT("Statistic!R"&amp;COUNTA(Statistic!$A:$A)-ROW()+1&amp;"C"&amp;COLUMN(),FALSE)</f>
        <v>5.5426356589147281E-3</v>
      </c>
      <c r="G466" s="10">
        <f ca="1">INDIRECT("Statistic!R"&amp;COUNTA(Statistic!$A:$A)-ROW()+1&amp;"C"&amp;COLUMN(),FALSE)</f>
        <v>7.2631578947368422E-2</v>
      </c>
      <c r="H466" s="10">
        <f ca="1">INDIRECT("Statistic!R"&amp;COUNTA(Statistic!$A:$A)-ROW()+1&amp;"C"&amp;COLUMN(),FALSE)</f>
        <v>7.6754385964912276E-3</v>
      </c>
      <c r="I466" s="10">
        <f ca="1">INDIRECT("Statistic!R"&amp;COUNTA(Statistic!$A:$A)-ROW()+1&amp;"C"&amp;COLUMN(),FALSE)</f>
        <v>7.2239207618253962E-2</v>
      </c>
      <c r="J466" s="10">
        <f ca="1">INDIRECT("Statistic!R"&amp;COUNTA(Statistic!$A:$A)-ROW()+1&amp;"C"&amp;COLUMN(),FALSE)</f>
        <v>2.3318713450292398E-2</v>
      </c>
      <c r="K466" s="10">
        <f ca="1">INDIRECT("Statistic!R"&amp;COUNTA(Statistic!$A:$A)-ROW()+1&amp;"C"&amp;COLUMN(),FALSE)</f>
        <v>1.2804878048780488E-3</v>
      </c>
      <c r="L466" s="10">
        <f ca="1">INDIRECT("Statistic!R"&amp;COUNTA(Statistic!$A:$A)-ROW()+1&amp;"C"&amp;COLUMN(),FALSE)</f>
        <v>1.0445776318163571E-2</v>
      </c>
      <c r="M466" s="10">
        <f ca="1">INDIRECT("Statistic!R"&amp;COUNTA(Statistic!$A:$A)-ROW()+1&amp;"C"&amp;COLUMN(),FALSE)</f>
        <v>8.0307017543859646E-2</v>
      </c>
      <c r="N466" s="10">
        <f ca="1">INDIRECT("Statistic!R"&amp;COUNTA(Statistic!$A:$A)-ROW()+1&amp;"C"&amp;COLUMN(),FALSE)</f>
        <v>0.10304638364779875</v>
      </c>
      <c r="O466" s="10">
        <f ca="1">INDIRECT("Statistic!R"&amp;COUNTA(Statistic!$A:$A)-ROW()+1&amp;"C"&amp;COLUMN(),FALSE)</f>
        <v>0</v>
      </c>
      <c r="P466" s="10">
        <f ca="1">INDIRECT("Statistic!R"&amp;COUNTA(Statistic!$A:$A)-ROW()+1&amp;"C"&amp;COLUMN(),FALSE)</f>
        <v>5.0035096394630357E-2</v>
      </c>
      <c r="Q466">
        <f ca="1">INDIRECT("Statistic!R"&amp;COUNTA(Statistic!$A:$A)-ROW()+1&amp;"C"&amp;COLUMN(),FALSE)</f>
        <v>14</v>
      </c>
      <c r="R466">
        <f ca="1">INDIRECT("Statistic!R"&amp;COUNTA(Statistic!$A:$A)-ROW()+1&amp;"C"&amp;COLUMN(),FALSE)</f>
        <v>15</v>
      </c>
      <c r="S466">
        <f ca="1">INDIRECT("Statistic!R"&amp;COUNTA(Statistic!$A:$A)-ROW()+1&amp;"C"&amp;COLUMN(),FALSE)</f>
        <v>17</v>
      </c>
      <c r="T466">
        <f ca="1">INDIRECT("Statistic!R"&amp;COUNTA(Statistic!$A:$A)-ROW()+1&amp;"C"&amp;COLUMN(),FALSE)</f>
        <v>1</v>
      </c>
      <c r="U466">
        <f ca="1">INDIRECT("Statistic!R"&amp;COUNTA(Statistic!$A:$A)-ROW()+1&amp;"C"&amp;COLUMN(),FALSE)</f>
        <v>34</v>
      </c>
      <c r="V466">
        <f ca="1">INDIRECT("Statistic!R"&amp;COUNTA(Statistic!$A:$A)-ROW()+1&amp;"C"&amp;COLUMN(),FALSE)</f>
        <v>5</v>
      </c>
      <c r="W466">
        <f ca="1">INDIRECT("Statistic!R"&amp;COUNTA(Statistic!$A:$A)-ROW()+1&amp;"C"&amp;COLUMN(),FALSE)</f>
        <v>11</v>
      </c>
    </row>
    <row r="467" spans="1:23" x14ac:dyDescent="0.25">
      <c r="A467" s="9">
        <f ca="1">INDIRECT("Statistic!R"&amp;COUNTA(Statistic!$A:$A)-ROW()+1&amp;"C"&amp;COLUMN(),FALSE)</f>
        <v>41033</v>
      </c>
      <c r="B467" s="10">
        <f ca="1">INDIRECT("Statistic!R"&amp;COUNTA(Statistic!$A:$A)-ROW()+1&amp;"C"&amp;COLUMN(),FALSE)</f>
        <v>8.0647955647955641E-3</v>
      </c>
      <c r="C467" s="10">
        <f ca="1">INDIRECT("Statistic!R"&amp;COUNTA(Statistic!$A:$A)-ROW()+1&amp;"C"&amp;COLUMN(),FALSE)</f>
        <v>6.7974328843894063E-3</v>
      </c>
      <c r="D467" s="10">
        <f ca="1">INDIRECT("Statistic!R"&amp;COUNTA(Statistic!$A:$A)-ROW()+1&amp;"C"&amp;COLUMN(),FALSE)</f>
        <v>5.9667359667359664E-3</v>
      </c>
      <c r="E467" s="10">
        <f ca="1">INDIRECT("Statistic!R"&amp;COUNTA(Statistic!$A:$A)-ROW()+1&amp;"C"&amp;COLUMN(),FALSE)</f>
        <v>1.8295218295218296E-2</v>
      </c>
      <c r="F467" s="10">
        <f ca="1">INDIRECT("Statistic!R"&amp;COUNTA(Statistic!$A:$A)-ROW()+1&amp;"C"&amp;COLUMN(),FALSE)</f>
        <v>2.9767529767529767E-3</v>
      </c>
      <c r="G467" s="10">
        <f ca="1">INDIRECT("Statistic!R"&amp;COUNTA(Statistic!$A:$A)-ROW()+1&amp;"C"&amp;COLUMN(),FALSE)</f>
        <v>3.884615384615385E-2</v>
      </c>
      <c r="H467" s="10">
        <f ca="1">INDIRECT("Statistic!R"&amp;COUNTA(Statistic!$A:$A)-ROW()+1&amp;"C"&amp;COLUMN(),FALSE)</f>
        <v>8.7158980016122878E-2</v>
      </c>
      <c r="I467" s="10">
        <f ca="1">INDIRECT("Statistic!R"&amp;COUNTA(Statistic!$A:$A)-ROW()+1&amp;"C"&amp;COLUMN(),FALSE)</f>
        <v>4.2100935687892208E-2</v>
      </c>
      <c r="J467" s="10">
        <f ca="1">INDIRECT("Statistic!R"&amp;COUNTA(Statistic!$A:$A)-ROW()+1&amp;"C"&amp;COLUMN(),FALSE)</f>
        <v>2.3215523215523219E-2</v>
      </c>
      <c r="K467" s="10">
        <f ca="1">INDIRECT("Statistic!R"&amp;COUNTA(Statistic!$A:$A)-ROW()+1&amp;"C"&amp;COLUMN(),FALSE)</f>
        <v>1.2757512757512756E-3</v>
      </c>
      <c r="L467" s="10">
        <f ca="1">INDIRECT("Statistic!R"&amp;COUNTA(Statistic!$A:$A)-ROW()+1&amp;"C"&amp;COLUMN(),FALSE)</f>
        <v>1.0196662278891398E-2</v>
      </c>
      <c r="M467" s="10">
        <f ca="1">INDIRECT("Statistic!R"&amp;COUNTA(Statistic!$A:$A)-ROW()+1&amp;"C"&amp;COLUMN(),FALSE)</f>
        <v>0.12600513386227674</v>
      </c>
      <c r="N467" s="10">
        <f ca="1">INDIRECT("Statistic!R"&amp;COUNTA(Statistic!$A:$A)-ROW()+1&amp;"C"&amp;COLUMN(),FALSE)</f>
        <v>0.10388145765504257</v>
      </c>
      <c r="O467" s="10">
        <f ca="1">INDIRECT("Statistic!R"&amp;COUNTA(Statistic!$A:$A)-ROW()+1&amp;"C"&amp;COLUMN(),FALSE)</f>
        <v>0</v>
      </c>
      <c r="P467" s="10">
        <f ca="1">INDIRECT("Statistic!R"&amp;COUNTA(Statistic!$A:$A)-ROW()+1&amp;"C"&amp;COLUMN(),FALSE)</f>
        <v>5.0968361707944214E-2</v>
      </c>
      <c r="Q467">
        <f ca="1">INDIRECT("Statistic!R"&amp;COUNTA(Statistic!$A:$A)-ROW()+1&amp;"C"&amp;COLUMN(),FALSE)</f>
        <v>27</v>
      </c>
      <c r="R467">
        <f ca="1">INDIRECT("Statistic!R"&amp;COUNTA(Statistic!$A:$A)-ROW()+1&amp;"C"&amp;COLUMN(),FALSE)</f>
        <v>32</v>
      </c>
      <c r="S467">
        <f ca="1">INDIRECT("Statistic!R"&amp;COUNTA(Statistic!$A:$A)-ROW()+1&amp;"C"&amp;COLUMN(),FALSE)</f>
        <v>35</v>
      </c>
      <c r="T467">
        <f ca="1">INDIRECT("Statistic!R"&amp;COUNTA(Statistic!$A:$A)-ROW()+1&amp;"C"&amp;COLUMN(),FALSE)</f>
        <v>6</v>
      </c>
      <c r="U467">
        <f ca="1">INDIRECT("Statistic!R"&amp;COUNTA(Statistic!$A:$A)-ROW()+1&amp;"C"&amp;COLUMN(),FALSE)</f>
        <v>46</v>
      </c>
      <c r="V467">
        <f ca="1">INDIRECT("Statistic!R"&amp;COUNTA(Statistic!$A:$A)-ROW()+1&amp;"C"&amp;COLUMN(),FALSE)</f>
        <v>8</v>
      </c>
      <c r="W467">
        <f ca="1">INDIRECT("Statistic!R"&amp;COUNTA(Statistic!$A:$A)-ROW()+1&amp;"C"&amp;COLUMN(),FALSE)</f>
        <v>3</v>
      </c>
    </row>
    <row r="468" spans="1:23" x14ac:dyDescent="0.25">
      <c r="A468" s="9">
        <f ca="1">INDIRECT("Statistic!R"&amp;COUNTA(Statistic!$A:$A)-ROW()+1&amp;"C"&amp;COLUMN(),FALSE)</f>
        <v>41037</v>
      </c>
      <c r="B468" s="10">
        <f ca="1">INDIRECT("Statistic!R"&amp;COUNTA(Statistic!$A:$A)-ROW()+1&amp;"C"&amp;COLUMN(),FALSE)</f>
        <v>2.5404352612414258E-3</v>
      </c>
      <c r="C468" s="10">
        <f ca="1">INDIRECT("Statistic!R"&amp;COUNTA(Statistic!$A:$A)-ROW()+1&amp;"C"&amp;COLUMN(),FALSE)</f>
        <v>2.2821576763485476E-2</v>
      </c>
      <c r="D468" s="10">
        <f ca="1">INDIRECT("Statistic!R"&amp;COUNTA(Statistic!$A:$A)-ROW()+1&amp;"C"&amp;COLUMN(),FALSE)</f>
        <v>1.2326687582228518E-2</v>
      </c>
      <c r="E468" s="10">
        <f ca="1">INDIRECT("Statistic!R"&amp;COUNTA(Statistic!$A:$A)-ROW()+1&amp;"C"&amp;COLUMN(),FALSE)</f>
        <v>2.1983872230486184E-2</v>
      </c>
      <c r="F468" s="10">
        <f ca="1">INDIRECT("Statistic!R"&amp;COUNTA(Statistic!$A:$A)-ROW()+1&amp;"C"&amp;COLUMN(),FALSE)</f>
        <v>4.255771890626662E-3</v>
      </c>
      <c r="G468" s="10">
        <f ca="1">INDIRECT("Statistic!R"&amp;COUNTA(Statistic!$A:$A)-ROW()+1&amp;"C"&amp;COLUMN(),FALSE)</f>
        <v>6.6999124443260116E-2</v>
      </c>
      <c r="H468" s="10">
        <f ca="1">INDIRECT("Statistic!R"&amp;COUNTA(Statistic!$A:$A)-ROW()+1&amp;"C"&amp;COLUMN(),FALSE)</f>
        <v>0.10471306662491192</v>
      </c>
      <c r="I468" s="10">
        <f ca="1">INDIRECT("Statistic!R"&amp;COUNTA(Statistic!$A:$A)-ROW()+1&amp;"C"&amp;COLUMN(),FALSE)</f>
        <v>6.3928343728068271E-2</v>
      </c>
      <c r="J468" s="10">
        <f ca="1">INDIRECT("Statistic!R"&amp;COUNTA(Statistic!$A:$A)-ROW()+1&amp;"C"&amp;COLUMN(),FALSE)</f>
        <v>2.3167358229598894E-2</v>
      </c>
      <c r="K468" s="10">
        <f ca="1">INDIRECT("Statistic!R"&amp;COUNTA(Statistic!$A:$A)-ROW()+1&amp;"C"&amp;COLUMN(),FALSE)</f>
        <v>2.1188311115034873E-3</v>
      </c>
      <c r="L468" s="10">
        <f ca="1">INDIRECT("Statistic!R"&amp;COUNTA(Statistic!$A:$A)-ROW()+1&amp;"C"&amp;COLUMN(),FALSE)</f>
        <v>1.0564509024433765E-2</v>
      </c>
      <c r="M468" s="10">
        <f ca="1">INDIRECT("Statistic!R"&amp;COUNTA(Statistic!$A:$A)-ROW()+1&amp;"C"&amp;COLUMN(),FALSE)</f>
        <v>0.17171219106817204</v>
      </c>
      <c r="N468" s="10">
        <f ca="1">INDIRECT("Statistic!R"&amp;COUNTA(Statistic!$A:$A)-ROW()+1&amp;"C"&amp;COLUMN(),FALSE)</f>
        <v>0.10472238688006322</v>
      </c>
      <c r="O468" s="10">
        <f ca="1">INDIRECT("Statistic!R"&amp;COUNTA(Statistic!$A:$A)-ROW()+1&amp;"C"&amp;COLUMN(),FALSE)</f>
        <v>0</v>
      </c>
      <c r="P468" s="10">
        <f ca="1">INDIRECT("Statistic!R"&amp;COUNTA(Statistic!$A:$A)-ROW()+1&amp;"C"&amp;COLUMN(),FALSE)</f>
        <v>4.9379626333621328E-2</v>
      </c>
      <c r="Q468">
        <f ca="1">INDIRECT("Statistic!R"&amp;COUNTA(Statistic!$A:$A)-ROW()+1&amp;"C"&amp;COLUMN(),FALSE)</f>
        <v>48</v>
      </c>
      <c r="R468">
        <f ca="1">INDIRECT("Statistic!R"&amp;COUNTA(Statistic!$A:$A)-ROW()+1&amp;"C"&amp;COLUMN(),FALSE)</f>
        <v>2</v>
      </c>
      <c r="S468">
        <f ca="1">INDIRECT("Statistic!R"&amp;COUNTA(Statistic!$A:$A)-ROW()+1&amp;"C"&amp;COLUMN(),FALSE)</f>
        <v>18</v>
      </c>
      <c r="T468">
        <f ca="1">INDIRECT("Statistic!R"&amp;COUNTA(Statistic!$A:$A)-ROW()+1&amp;"C"&amp;COLUMN(),FALSE)</f>
        <v>4</v>
      </c>
      <c r="U468">
        <f ca="1">INDIRECT("Statistic!R"&amp;COUNTA(Statistic!$A:$A)-ROW()+1&amp;"C"&amp;COLUMN(),FALSE)</f>
        <v>43</v>
      </c>
      <c r="V468">
        <f ca="1">INDIRECT("Statistic!R"&amp;COUNTA(Statistic!$A:$A)-ROW()+1&amp;"C"&amp;COLUMN(),FALSE)</f>
        <v>5</v>
      </c>
      <c r="W468">
        <f ca="1">INDIRECT("Statistic!R"&amp;COUNTA(Statistic!$A:$A)-ROW()+1&amp;"C"&amp;COLUMN(),FALSE)</f>
        <v>2</v>
      </c>
    </row>
    <row r="469" spans="1:23" x14ac:dyDescent="0.25">
      <c r="A469" s="9">
        <f ca="1">INDIRECT("Statistic!R"&amp;COUNTA(Statistic!$A:$A)-ROW()+1&amp;"C"&amp;COLUMN(),FALSE)</f>
        <v>41040</v>
      </c>
      <c r="B469" s="10">
        <f ca="1">INDIRECT("Statistic!R"&amp;COUNTA(Statistic!$A:$A)-ROW()+1&amp;"C"&amp;COLUMN(),FALSE)</f>
        <v>1.6887914586124302E-2</v>
      </c>
      <c r="C469" s="10">
        <f ca="1">INDIRECT("Statistic!R"&amp;COUNTA(Statistic!$A:$A)-ROW()+1&amp;"C"&amp;COLUMN(),FALSE)</f>
        <v>8.4886128364389229E-3</v>
      </c>
      <c r="D469" s="10">
        <f ca="1">INDIRECT("Statistic!R"&amp;COUNTA(Statistic!$A:$A)-ROW()+1&amp;"C"&amp;COLUMN(),FALSE)</f>
        <v>1.4807813484562067E-2</v>
      </c>
      <c r="E469" s="10">
        <f ca="1">INDIRECT("Statistic!R"&amp;COUNTA(Statistic!$A:$A)-ROW()+1&amp;"C"&amp;COLUMN(),FALSE)</f>
        <v>2.952227589908749E-3</v>
      </c>
      <c r="F469" s="10">
        <f ca="1">INDIRECT("Statistic!R"&amp;COUNTA(Statistic!$A:$A)-ROW()+1&amp;"C"&amp;COLUMN(),FALSE)</f>
        <v>1.6908212560386472E-2</v>
      </c>
      <c r="G469" s="10">
        <f ca="1">INDIRECT("Statistic!R"&amp;COUNTA(Statistic!$A:$A)-ROW()+1&amp;"C"&amp;COLUMN(),FALSE)</f>
        <v>3.659786268481921E-2</v>
      </c>
      <c r="H469" s="10">
        <f ca="1">INDIRECT("Statistic!R"&amp;COUNTA(Statistic!$A:$A)-ROW()+1&amp;"C"&amp;COLUMN(),FALSE)</f>
        <v>8.6956521739130436E-3</v>
      </c>
      <c r="I469" s="10">
        <f ca="1">INDIRECT("Statistic!R"&amp;COUNTA(Statistic!$A:$A)-ROW()+1&amp;"C"&amp;COLUMN(),FALSE)</f>
        <v>6.0044781057420511E-2</v>
      </c>
      <c r="J469" s="10">
        <f ca="1">INDIRECT("Statistic!R"&amp;COUNTA(Statistic!$A:$A)-ROW()+1&amp;"C"&amp;COLUMN(),FALSE)</f>
        <v>2.3960097873141351E-2</v>
      </c>
      <c r="K469" s="10">
        <f ca="1">INDIRECT("Statistic!R"&amp;COUNTA(Statistic!$A:$A)-ROW()+1&amp;"C"&amp;COLUMN(),FALSE)</f>
        <v>1.6957507640737455E-3</v>
      </c>
      <c r="L469" s="10">
        <f ca="1">INDIRECT("Statistic!R"&amp;COUNTA(Statistic!$A:$A)-ROW()+1&amp;"C"&amp;COLUMN(),FALSE)</f>
        <v>1.0433443480587114E-2</v>
      </c>
      <c r="M469" s="10">
        <f ca="1">INDIRECT("Statistic!R"&amp;COUNTA(Statistic!$A:$A)-ROW()+1&amp;"C"&amp;COLUMN(),FALSE)</f>
        <v>4.5293514858732252E-2</v>
      </c>
      <c r="N469" s="10">
        <f ca="1">INDIRECT("Statistic!R"&amp;COUNTA(Statistic!$A:$A)-ROW()+1&amp;"C"&amp;COLUMN(),FALSE)</f>
        <v>0.10659568175096126</v>
      </c>
      <c r="O469" s="10">
        <f ca="1">INDIRECT("Statistic!R"&amp;COUNTA(Statistic!$A:$A)-ROW()+1&amp;"C"&amp;COLUMN(),FALSE)</f>
        <v>0</v>
      </c>
      <c r="P469" s="10">
        <f ca="1">INDIRECT("Statistic!R"&amp;COUNTA(Statistic!$A:$A)-ROW()+1&amp;"C"&amp;COLUMN(),FALSE)</f>
        <v>4.572782682766547E-2</v>
      </c>
      <c r="Q469">
        <f ca="1">INDIRECT("Statistic!R"&amp;COUNTA(Statistic!$A:$A)-ROW()+1&amp;"C"&amp;COLUMN(),FALSE)</f>
        <v>7</v>
      </c>
      <c r="R469">
        <f ca="1">INDIRECT("Statistic!R"&amp;COUNTA(Statistic!$A:$A)-ROW()+1&amp;"C"&amp;COLUMN(),FALSE)</f>
        <v>29</v>
      </c>
      <c r="S469">
        <f ca="1">INDIRECT("Statistic!R"&amp;COUNTA(Statistic!$A:$A)-ROW()+1&amp;"C"&amp;COLUMN(),FALSE)</f>
        <v>13</v>
      </c>
      <c r="T469">
        <f ca="1">INDIRECT("Statistic!R"&amp;COUNTA(Statistic!$A:$A)-ROW()+1&amp;"C"&amp;COLUMN(),FALSE)</f>
        <v>48</v>
      </c>
      <c r="U469">
        <f ca="1">INDIRECT("Statistic!R"&amp;COUNTA(Statistic!$A:$A)-ROW()+1&amp;"C"&amp;COLUMN(),FALSE)</f>
        <v>6</v>
      </c>
      <c r="V469">
        <f ca="1">INDIRECT("Statistic!R"&amp;COUNTA(Statistic!$A:$A)-ROW()+1&amp;"C"&amp;COLUMN(),FALSE)</f>
        <v>7</v>
      </c>
      <c r="W469">
        <f ca="1">INDIRECT("Statistic!R"&amp;COUNTA(Statistic!$A:$A)-ROW()+1&amp;"C"&amp;COLUMN(),FALSE)</f>
        <v>11</v>
      </c>
    </row>
    <row r="470" spans="1:23" x14ac:dyDescent="0.25">
      <c r="A470" s="9">
        <f ca="1">INDIRECT("Statistic!R"&amp;COUNTA(Statistic!$A:$A)-ROW()+1&amp;"C"&amp;COLUMN(),FALSE)</f>
        <v>41044</v>
      </c>
      <c r="B470" s="10">
        <f ca="1">INDIRECT("Statistic!R"&amp;COUNTA(Statistic!$A:$A)-ROW()+1&amp;"C"&amp;COLUMN(),FALSE)</f>
        <v>1.5671487603305785E-2</v>
      </c>
      <c r="C470" s="10">
        <f ca="1">INDIRECT("Statistic!R"&amp;COUNTA(Statistic!$A:$A)-ROW()+1&amp;"C"&amp;COLUMN(),FALSE)</f>
        <v>1.6840792140963668E-2</v>
      </c>
      <c r="D470" s="10">
        <f ca="1">INDIRECT("Statistic!R"&amp;COUNTA(Statistic!$A:$A)-ROW()+1&amp;"C"&amp;COLUMN(),FALSE)</f>
        <v>8.4660350735738768E-4</v>
      </c>
      <c r="E470" s="10">
        <f ca="1">INDIRECT("Statistic!R"&amp;COUNTA(Statistic!$A:$A)-ROW()+1&amp;"C"&amp;COLUMN(),FALSE)</f>
        <v>4.2201512220854586E-3</v>
      </c>
      <c r="F470" s="10">
        <f ca="1">INDIRECT("Statistic!R"&amp;COUNTA(Statistic!$A:$A)-ROW()+1&amp;"C"&amp;COLUMN(),FALSE)</f>
        <v>2.433007763586276E-2</v>
      </c>
      <c r="G470" s="10">
        <f ca="1">INDIRECT("Statistic!R"&amp;COUNTA(Statistic!$A:$A)-ROW()+1&amp;"C"&amp;COLUMN(),FALSE)</f>
        <v>2.1911157024793387E-2</v>
      </c>
      <c r="H470" s="10">
        <f ca="1">INDIRECT("Statistic!R"&amp;COUNTA(Statistic!$A:$A)-ROW()+1&amp;"C"&amp;COLUMN(),FALSE)</f>
        <v>4.5867768595041325E-2</v>
      </c>
      <c r="I470" s="10">
        <f ca="1">INDIRECT("Statistic!R"&amp;COUNTA(Statistic!$A:$A)-ROW()+1&amp;"C"&amp;COLUMN(),FALSE)</f>
        <v>6.190911210957506E-2</v>
      </c>
      <c r="J470" s="10">
        <f ca="1">INDIRECT("Statistic!R"&amp;COUNTA(Statistic!$A:$A)-ROW()+1&amp;"C"&amp;COLUMN(),FALSE)</f>
        <v>2.433007763586276E-2</v>
      </c>
      <c r="K470" s="10">
        <f ca="1">INDIRECT("Statistic!R"&amp;COUNTA(Statistic!$A:$A)-ROW()+1&amp;"C"&amp;COLUMN(),FALSE)</f>
        <v>8.4403024441709166E-4</v>
      </c>
      <c r="L470" s="10">
        <f ca="1">INDIRECT("Statistic!R"&amp;COUNTA(Statistic!$A:$A)-ROW()+1&amp;"C"&amp;COLUMN(),FALSE)</f>
        <v>1.0309933811657965E-2</v>
      </c>
      <c r="M470" s="10">
        <f ca="1">INDIRECT("Statistic!R"&amp;COUNTA(Statistic!$A:$A)-ROW()+1&amp;"C"&amp;COLUMN(),FALSE)</f>
        <v>6.7778925619834715E-2</v>
      </c>
      <c r="N470" s="10">
        <f ca="1">INDIRECT("Statistic!R"&amp;COUNTA(Statistic!$A:$A)-ROW()+1&amp;"C"&amp;COLUMN(),FALSE)</f>
        <v>0.1063754427390791</v>
      </c>
      <c r="O470" s="10">
        <f ca="1">INDIRECT("Statistic!R"&amp;COUNTA(Statistic!$A:$A)-ROW()+1&amp;"C"&amp;COLUMN(),FALSE)</f>
        <v>0</v>
      </c>
      <c r="P470" s="10">
        <f ca="1">INDIRECT("Statistic!R"&amp;COUNTA(Statistic!$A:$A)-ROW()+1&amp;"C"&amp;COLUMN(),FALSE)</f>
        <v>4.9793626969686366E-2</v>
      </c>
      <c r="Q470">
        <f ca="1">INDIRECT("Statistic!R"&amp;COUNTA(Statistic!$A:$A)-ROW()+1&amp;"C"&amp;COLUMN(),FALSE)</f>
        <v>10</v>
      </c>
      <c r="R470">
        <f ca="1">INDIRECT("Statistic!R"&amp;COUNTA(Statistic!$A:$A)-ROW()+1&amp;"C"&amp;COLUMN(),FALSE)</f>
        <v>7</v>
      </c>
      <c r="S470">
        <f ca="1">INDIRECT("Statistic!R"&amp;COUNTA(Statistic!$A:$A)-ROW()+1&amp;"C"&amp;COLUMN(),FALSE)</f>
        <v>49</v>
      </c>
      <c r="T470">
        <f ca="1">INDIRECT("Statistic!R"&amp;COUNTA(Statistic!$A:$A)-ROW()+1&amp;"C"&amp;COLUMN(),FALSE)</f>
        <v>42</v>
      </c>
      <c r="U470">
        <f ca="1">INDIRECT("Statistic!R"&amp;COUNTA(Statistic!$A:$A)-ROW()+1&amp;"C"&amp;COLUMN(),FALSE)</f>
        <v>1</v>
      </c>
      <c r="V470">
        <f ca="1">INDIRECT("Statistic!R"&amp;COUNTA(Statistic!$A:$A)-ROW()+1&amp;"C"&amp;COLUMN(),FALSE)</f>
        <v>9</v>
      </c>
      <c r="W470">
        <f ca="1">INDIRECT("Statistic!R"&amp;COUNTA(Statistic!$A:$A)-ROW()+1&amp;"C"&amp;COLUMN(),FALSE)</f>
        <v>8</v>
      </c>
    </row>
    <row r="471" spans="1:23" x14ac:dyDescent="0.25">
      <c r="A471" s="9">
        <f ca="1">INDIRECT("Statistic!R"&amp;COUNTA(Statistic!$A:$A)-ROW()+1&amp;"C"&amp;COLUMN(),FALSE)</f>
        <v>41047</v>
      </c>
      <c r="B471" s="10">
        <f ca="1">INDIRECT("Statistic!R"&amp;COUNTA(Statistic!$A:$A)-ROW()+1&amp;"C"&amp;COLUMN(),FALSE)</f>
        <v>1.2665684830633283E-3</v>
      </c>
      <c r="C471" s="10">
        <f ca="1">INDIRECT("Statistic!R"&amp;COUNTA(Statistic!$A:$A)-ROW()+1&amp;"C"&amp;COLUMN(),FALSE)</f>
        <v>1.0519671786240269E-2</v>
      </c>
      <c r="D471" s="10">
        <f ca="1">INDIRECT("Statistic!R"&amp;COUNTA(Statistic!$A:$A)-ROW()+1&amp;"C"&amp;COLUMN(),FALSE)</f>
        <v>7.1812924314810164E-3</v>
      </c>
      <c r="E471" s="10">
        <f ca="1">INDIRECT("Statistic!R"&amp;COUNTA(Statistic!$A:$A)-ROW()+1&amp;"C"&amp;COLUMN(),FALSE)</f>
        <v>1.6439862542955326E-2</v>
      </c>
      <c r="F471" s="10">
        <f ca="1">INDIRECT("Statistic!R"&amp;COUNTA(Statistic!$A:$A)-ROW()+1&amp;"C"&amp;COLUMN(),FALSE)</f>
        <v>3.7667333435913216E-3</v>
      </c>
      <c r="G471" s="10">
        <f ca="1">INDIRECT("Statistic!R"&amp;COUNTA(Statistic!$A:$A)-ROW()+1&amp;"C"&amp;COLUMN(),FALSE)</f>
        <v>6.6666666666666666E-2</v>
      </c>
      <c r="H471" s="10">
        <f ca="1">INDIRECT("Statistic!R"&amp;COUNTA(Statistic!$A:$A)-ROW()+1&amp;"C"&amp;COLUMN(),FALSE)</f>
        <v>3.2400589101620027E-3</v>
      </c>
      <c r="I471" s="10">
        <f ca="1">INDIRECT("Statistic!R"&amp;COUNTA(Statistic!$A:$A)-ROW()+1&amp;"C"&amp;COLUMN(),FALSE)</f>
        <v>3.9174128587331263E-2</v>
      </c>
      <c r="J471" s="10">
        <f ca="1">INDIRECT("Statistic!R"&amp;COUNTA(Statistic!$A:$A)-ROW()+1&amp;"C"&amp;COLUMN(),FALSE)</f>
        <v>2.3058419243986251E-2</v>
      </c>
      <c r="K471" s="10">
        <f ca="1">INDIRECT("Statistic!R"&amp;COUNTA(Statistic!$A:$A)-ROW()+1&amp;"C"&amp;COLUMN(),FALSE)</f>
        <v>1.2600229095074455E-3</v>
      </c>
      <c r="L471" s="10">
        <f ca="1">INDIRECT("Statistic!R"&amp;COUNTA(Statistic!$A:$A)-ROW()+1&amp;"C"&amp;COLUMN(),FALSE)</f>
        <v>9.8866393583625593E-3</v>
      </c>
      <c r="M471" s="10">
        <f ca="1">INDIRECT("Statistic!R"&amp;COUNTA(Statistic!$A:$A)-ROW()+1&amp;"C"&amp;COLUMN(),FALSE)</f>
        <v>6.9906725576828671E-2</v>
      </c>
      <c r="N471" s="10">
        <f ca="1">INDIRECT("Statistic!R"&amp;COUNTA(Statistic!$A:$A)-ROW()+1&amp;"C"&amp;COLUMN(),FALSE)</f>
        <v>0.10719685812469318</v>
      </c>
      <c r="O471" s="10">
        <f ca="1">INDIRECT("Statistic!R"&amp;COUNTA(Statistic!$A:$A)-ROW()+1&amp;"C"&amp;COLUMN(),FALSE)</f>
        <v>0</v>
      </c>
      <c r="P471" s="10">
        <f ca="1">INDIRECT("Statistic!R"&amp;COUNTA(Statistic!$A:$A)-ROW()+1&amp;"C"&amp;COLUMN(),FALSE)</f>
        <v>5.2380855275058959E-2</v>
      </c>
      <c r="Q471">
        <f ca="1">INDIRECT("Statistic!R"&amp;COUNTA(Statistic!$A:$A)-ROW()+1&amp;"C"&amp;COLUMN(),FALSE)</f>
        <v>49</v>
      </c>
      <c r="R471">
        <f ca="1">INDIRECT("Statistic!R"&amp;COUNTA(Statistic!$A:$A)-ROW()+1&amp;"C"&amp;COLUMN(),FALSE)</f>
        <v>22</v>
      </c>
      <c r="S471">
        <f ca="1">INDIRECT("Statistic!R"&amp;COUNTA(Statistic!$A:$A)-ROW()+1&amp;"C"&amp;COLUMN(),FALSE)</f>
        <v>34</v>
      </c>
      <c r="T471">
        <f ca="1">INDIRECT("Statistic!R"&amp;COUNTA(Statistic!$A:$A)-ROW()+1&amp;"C"&amp;COLUMN(),FALSE)</f>
        <v>7</v>
      </c>
      <c r="U471">
        <f ca="1">INDIRECT("Statistic!R"&amp;COUNTA(Statistic!$A:$A)-ROW()+1&amp;"C"&amp;COLUMN(),FALSE)</f>
        <v>44</v>
      </c>
      <c r="V471">
        <f ca="1">INDIRECT("Statistic!R"&amp;COUNTA(Statistic!$A:$A)-ROW()+1&amp;"C"&amp;COLUMN(),FALSE)</f>
        <v>5</v>
      </c>
      <c r="W471">
        <f ca="1">INDIRECT("Statistic!R"&amp;COUNTA(Statistic!$A:$A)-ROW()+1&amp;"C"&amp;COLUMN(),FALSE)</f>
        <v>11</v>
      </c>
    </row>
    <row r="472" spans="1:23" x14ac:dyDescent="0.25">
      <c r="A472" s="9">
        <f ca="1">INDIRECT("Statistic!R"&amp;COUNTA(Statistic!$A:$A)-ROW()+1&amp;"C"&amp;COLUMN(),FALSE)</f>
        <v>41051</v>
      </c>
      <c r="B472" s="10">
        <f ca="1">INDIRECT("Statistic!R"&amp;COUNTA(Statistic!$A:$A)-ROW()+1&amp;"C"&amp;COLUMN(),FALSE)</f>
        <v>1.8469135802469137E-2</v>
      </c>
      <c r="C472" s="10">
        <f ca="1">INDIRECT("Statistic!R"&amp;COUNTA(Statistic!$A:$A)-ROW()+1&amp;"C"&amp;COLUMN(),FALSE)</f>
        <v>1.4738252464350655E-2</v>
      </c>
      <c r="D472" s="10">
        <f ca="1">INDIRECT("Statistic!R"&amp;COUNTA(Statistic!$A:$A)-ROW()+1&amp;"C"&amp;COLUMN(),FALSE)</f>
        <v>6.7672610882487426E-3</v>
      </c>
      <c r="E472" s="10">
        <f ca="1">INDIRECT("Statistic!R"&amp;COUNTA(Statistic!$A:$A)-ROW()+1&amp;"C"&amp;COLUMN(),FALSE)</f>
        <v>1.6771488469601678E-2</v>
      </c>
      <c r="F472" s="10">
        <f ca="1">INDIRECT("Statistic!R"&amp;COUNTA(Statistic!$A:$A)-ROW()+1&amp;"C"&amp;COLUMN(),FALSE)</f>
        <v>8.834019204389575E-3</v>
      </c>
      <c r="G472" s="10">
        <f ca="1">INDIRECT("Statistic!R"&amp;COUNTA(Statistic!$A:$A)-ROW()+1&amp;"C"&amp;COLUMN(),FALSE)</f>
        <v>7.1690502383571691E-2</v>
      </c>
      <c r="H472" s="10">
        <f ca="1">INDIRECT("Statistic!R"&amp;COUNTA(Statistic!$A:$A)-ROW()+1&amp;"C"&amp;COLUMN(),FALSE)</f>
        <v>0.10697628845776994</v>
      </c>
      <c r="I472" s="10">
        <f ca="1">INDIRECT("Statistic!R"&amp;COUNTA(Statistic!$A:$A)-ROW()+1&amp;"C"&amp;COLUMN(),FALSE)</f>
        <v>6.5580157029059796E-2</v>
      </c>
      <c r="J472" s="10">
        <f ca="1">INDIRECT("Statistic!R"&amp;COUNTA(Statistic!$A:$A)-ROW()+1&amp;"C"&amp;COLUMN(),FALSE)</f>
        <v>2.301097393689986E-2</v>
      </c>
      <c r="K472" s="10">
        <f ca="1">INDIRECT("Statistic!R"&amp;COUNTA(Statistic!$A:$A)-ROW()+1&amp;"C"&amp;COLUMN(),FALSE)</f>
        <v>1.2592592592592592E-3</v>
      </c>
      <c r="L472" s="10">
        <f ca="1">INDIRECT("Statistic!R"&amp;COUNTA(Statistic!$A:$A)-ROW()+1&amp;"C"&amp;COLUMN(),FALSE)</f>
        <v>1.0209975171717664E-2</v>
      </c>
      <c r="M472" s="10">
        <f ca="1">INDIRECT("Statistic!R"&amp;COUNTA(Statistic!$A:$A)-ROW()+1&amp;"C"&amp;COLUMN(),FALSE)</f>
        <v>0.17866679084134163</v>
      </c>
      <c r="N472" s="10">
        <f ca="1">INDIRECT("Statistic!R"&amp;COUNTA(Statistic!$A:$A)-ROW()+1&amp;"C"&amp;COLUMN(),FALSE)</f>
        <v>0.10697628845776994</v>
      </c>
      <c r="O472" s="10">
        <f ca="1">INDIRECT("Statistic!R"&amp;COUNTA(Statistic!$A:$A)-ROW()+1&amp;"C"&amp;COLUMN(),FALSE)</f>
        <v>0</v>
      </c>
      <c r="P472" s="10">
        <f ca="1">INDIRECT("Statistic!R"&amp;COUNTA(Statistic!$A:$A)-ROW()+1&amp;"C"&amp;COLUMN(),FALSE)</f>
        <v>5.3916789069463282E-2</v>
      </c>
      <c r="Q472">
        <f ca="1">INDIRECT("Statistic!R"&amp;COUNTA(Statistic!$A:$A)-ROW()+1&amp;"C"&amp;COLUMN(),FALSE)</f>
        <v>3</v>
      </c>
      <c r="R472">
        <f ca="1">INDIRECT("Statistic!R"&amp;COUNTA(Statistic!$A:$A)-ROW()+1&amp;"C"&amp;COLUMN(),FALSE)</f>
        <v>11</v>
      </c>
      <c r="S472">
        <f ca="1">INDIRECT("Statistic!R"&amp;COUNTA(Statistic!$A:$A)-ROW()+1&amp;"C"&amp;COLUMN(),FALSE)</f>
        <v>34</v>
      </c>
      <c r="T472">
        <f ca="1">INDIRECT("Statistic!R"&amp;COUNTA(Statistic!$A:$A)-ROW()+1&amp;"C"&amp;COLUMN(),FALSE)</f>
        <v>8</v>
      </c>
      <c r="U472">
        <f ca="1">INDIRECT("Statistic!R"&amp;COUNTA(Statistic!$A:$A)-ROW()+1&amp;"C"&amp;COLUMN(),FALSE)</f>
        <v>30</v>
      </c>
      <c r="V472">
        <f ca="1">INDIRECT("Statistic!R"&amp;COUNTA(Statistic!$A:$A)-ROW()+1&amp;"C"&amp;COLUMN(),FALSE)</f>
        <v>6</v>
      </c>
      <c r="W472">
        <f ca="1">INDIRECT("Statistic!R"&amp;COUNTA(Statistic!$A:$A)-ROW()+1&amp;"C"&amp;COLUMN(),FALSE)</f>
        <v>1</v>
      </c>
    </row>
    <row r="473" spans="1:23" x14ac:dyDescent="0.25">
      <c r="A473" s="9">
        <f ca="1">INDIRECT("Statistic!R"&amp;COUNTA(Statistic!$A:$A)-ROW()+1&amp;"C"&amp;COLUMN(),FALSE)</f>
        <v>41054</v>
      </c>
      <c r="B473" s="10">
        <f ca="1">INDIRECT("Statistic!R"&amp;COUNTA(Statistic!$A:$A)-ROW()+1&amp;"C"&amp;COLUMN(),FALSE)</f>
        <v>2.3381245722108146E-2</v>
      </c>
      <c r="C473" s="10">
        <f ca="1">INDIRECT("Statistic!R"&amp;COUNTA(Statistic!$A:$A)-ROW()+1&amp;"C"&amp;COLUMN(),FALSE)</f>
        <v>1.3860369609856264E-2</v>
      </c>
      <c r="D473" s="10">
        <f ca="1">INDIRECT("Statistic!R"&amp;COUNTA(Statistic!$A:$A)-ROW()+1&amp;"C"&amp;COLUMN(),FALSE)</f>
        <v>1.3454581011049183E-2</v>
      </c>
      <c r="E473" s="10">
        <f ca="1">INDIRECT("Statistic!R"&amp;COUNTA(Statistic!$A:$A)-ROW()+1&amp;"C"&amp;COLUMN(),FALSE)</f>
        <v>1.3478650028958037E-2</v>
      </c>
      <c r="F473" s="10">
        <f ca="1">INDIRECT("Statistic!R"&amp;COUNTA(Statistic!$A:$A)-ROW()+1&amp;"C"&amp;COLUMN(),FALSE)</f>
        <v>1.2996235455167694E-2</v>
      </c>
      <c r="G473" s="10">
        <f ca="1">INDIRECT("Statistic!R"&amp;COUNTA(Statistic!$A:$A)-ROW()+1&amp;"C"&amp;COLUMN(),FALSE)</f>
        <v>4.9769247972025123E-2</v>
      </c>
      <c r="H473" s="10">
        <f ca="1">INDIRECT("Statistic!R"&amp;COUNTA(Statistic!$A:$A)-ROW()+1&amp;"C"&amp;COLUMN(),FALSE)</f>
        <v>8.0830566696731845E-2</v>
      </c>
      <c r="I473" s="10">
        <f ca="1">INDIRECT("Statistic!R"&amp;COUNTA(Statistic!$A:$A)-ROW()+1&amp;"C"&amp;COLUMN(),FALSE)</f>
        <v>7.7171081827139318E-2</v>
      </c>
      <c r="J473" s="10">
        <f ca="1">INDIRECT("Statistic!R"&amp;COUNTA(Statistic!$A:$A)-ROW()+1&amp;"C"&amp;COLUMN(),FALSE)</f>
        <v>2.3381245722108146E-2</v>
      </c>
      <c r="K473" s="10">
        <f ca="1">INDIRECT("Statistic!R"&amp;COUNTA(Statistic!$A:$A)-ROW()+1&amp;"C"&amp;COLUMN(),FALSE)</f>
        <v>4.2177701315278319E-4</v>
      </c>
      <c r="L473" s="10">
        <f ca="1">INDIRECT("Statistic!R"&amp;COUNTA(Statistic!$A:$A)-ROW()+1&amp;"C"&amp;COLUMN(),FALSE)</f>
        <v>1.0020223163980262E-2</v>
      </c>
      <c r="M473" s="10">
        <f ca="1">INDIRECT("Statistic!R"&amp;COUNTA(Statistic!$A:$A)-ROW()+1&amp;"C"&amp;COLUMN(),FALSE)</f>
        <v>0.13059981466875697</v>
      </c>
      <c r="N473" s="10">
        <f ca="1">INDIRECT("Statistic!R"&amp;COUNTA(Statistic!$A:$A)-ROW()+1&amp;"C"&amp;COLUMN(),FALSE)</f>
        <v>0.10566624118985515</v>
      </c>
      <c r="O473" s="10">
        <f ca="1">INDIRECT("Statistic!R"&amp;COUNTA(Statistic!$A:$A)-ROW()+1&amp;"C"&amp;COLUMN(),FALSE)</f>
        <v>0</v>
      </c>
      <c r="P473" s="10">
        <f ca="1">INDIRECT("Statistic!R"&amp;COUNTA(Statistic!$A:$A)-ROW()+1&amp;"C"&amp;COLUMN(),FALSE)</f>
        <v>4.8025285994217022E-2</v>
      </c>
      <c r="Q473">
        <f ca="1">INDIRECT("Statistic!R"&amp;COUNTA(Statistic!$A:$A)-ROW()+1&amp;"C"&amp;COLUMN(),FALSE)</f>
        <v>1</v>
      </c>
      <c r="R473">
        <f ca="1">INDIRECT("Statistic!R"&amp;COUNTA(Statistic!$A:$A)-ROW()+1&amp;"C"&amp;COLUMN(),FALSE)</f>
        <v>10</v>
      </c>
      <c r="S473">
        <f ca="1">INDIRECT("Statistic!R"&amp;COUNTA(Statistic!$A:$A)-ROW()+1&amp;"C"&amp;COLUMN(),FALSE)</f>
        <v>13</v>
      </c>
      <c r="T473">
        <f ca="1">INDIRECT("Statistic!R"&amp;COUNTA(Statistic!$A:$A)-ROW()+1&amp;"C"&amp;COLUMN(),FALSE)</f>
        <v>12</v>
      </c>
      <c r="U473">
        <f ca="1">INDIRECT("Statistic!R"&amp;COUNTA(Statistic!$A:$A)-ROW()+1&amp;"C"&amp;COLUMN(),FALSE)</f>
        <v>15</v>
      </c>
      <c r="V473">
        <f ca="1">INDIRECT("Statistic!R"&amp;COUNTA(Statistic!$A:$A)-ROW()+1&amp;"C"&amp;COLUMN(),FALSE)</f>
        <v>6</v>
      </c>
      <c r="W473">
        <f ca="1">INDIRECT("Statistic!R"&amp;COUNTA(Statistic!$A:$A)-ROW()+1&amp;"C"&amp;COLUMN(),FALSE)</f>
        <v>4</v>
      </c>
    </row>
    <row r="474" spans="1:23" x14ac:dyDescent="0.25">
      <c r="A474" s="9">
        <f ca="1">INDIRECT("Statistic!R"&amp;COUNTA(Statistic!$A:$A)-ROW()+1&amp;"C"&amp;COLUMN(),FALSE)</f>
        <v>41058</v>
      </c>
      <c r="B474" s="10">
        <f ca="1">INDIRECT("Statistic!R"&amp;COUNTA(Statistic!$A:$A)-ROW()+1&amp;"C"&amp;COLUMN(),FALSE)</f>
        <v>1.2149362477231331E-2</v>
      </c>
      <c r="C474" s="10">
        <f ca="1">INDIRECT("Statistic!R"&amp;COUNTA(Statistic!$A:$A)-ROW()+1&amp;"C"&amp;COLUMN(),FALSE)</f>
        <v>1.0040983606557377E-2</v>
      </c>
      <c r="D474" s="10">
        <f ca="1">INDIRECT("Statistic!R"&amp;COUNTA(Statistic!$A:$A)-ROW()+1&amp;"C"&amp;COLUMN(),FALSE)</f>
        <v>8.371119637251484E-3</v>
      </c>
      <c r="E474" s="10">
        <f ca="1">INDIRECT("Statistic!R"&amp;COUNTA(Statistic!$A:$A)-ROW()+1&amp;"C"&amp;COLUMN(),FALSE)</f>
        <v>1.7550626808100288E-2</v>
      </c>
      <c r="F474" s="10">
        <f ca="1">INDIRECT("Statistic!R"&amp;COUNTA(Statistic!$A:$A)-ROW()+1&amp;"C"&amp;COLUMN(),FALSE)</f>
        <v>1.2587822014051522E-2</v>
      </c>
      <c r="G474" s="10">
        <f ca="1">INDIRECT("Statistic!R"&amp;COUNTA(Statistic!$A:$A)-ROW()+1&amp;"C"&amp;COLUMN(),FALSE)</f>
        <v>0.10751735341899277</v>
      </c>
      <c r="H474" s="10">
        <f ca="1">INDIRECT("Statistic!R"&amp;COUNTA(Statistic!$A:$A)-ROW()+1&amp;"C"&amp;COLUMN(),FALSE)</f>
        <v>1.0711624441132637E-2</v>
      </c>
      <c r="I474" s="10">
        <f ca="1">INDIRECT("Statistic!R"&amp;COUNTA(Statistic!$A:$A)-ROW()+1&amp;"C"&amp;COLUMN(),FALSE)</f>
        <v>6.0699914543191999E-2</v>
      </c>
      <c r="J474" s="10">
        <f ca="1">INDIRECT("Statistic!R"&amp;COUNTA(Statistic!$A:$A)-ROW()+1&amp;"C"&amp;COLUMN(),FALSE)</f>
        <v>2.2533532041728761E-2</v>
      </c>
      <c r="K474" s="10">
        <f ca="1">INDIRECT("Statistic!R"&amp;COUNTA(Statistic!$A:$A)-ROW()+1&amp;"C"&amp;COLUMN(),FALSE)</f>
        <v>1.2568306010928962E-3</v>
      </c>
      <c r="L474" s="10">
        <f ca="1">INDIRECT("Statistic!R"&amp;COUNTA(Statistic!$A:$A)-ROW()+1&amp;"C"&amp;COLUMN(),FALSE)</f>
        <v>9.639044676909115E-3</v>
      </c>
      <c r="M474" s="10">
        <f ca="1">INDIRECT("Statistic!R"&amp;COUNTA(Statistic!$A:$A)-ROW()+1&amp;"C"&amp;COLUMN(),FALSE)</f>
        <v>0.1182289778601254</v>
      </c>
      <c r="N474" s="10">
        <f ca="1">INDIRECT("Statistic!R"&amp;COUNTA(Statistic!$A:$A)-ROW()+1&amp;"C"&amp;COLUMN(),FALSE)</f>
        <v>0.10751735341899277</v>
      </c>
      <c r="O474" s="10">
        <f ca="1">INDIRECT("Statistic!R"&amp;COUNTA(Statistic!$A:$A)-ROW()+1&amp;"C"&amp;COLUMN(),FALSE)</f>
        <v>0</v>
      </c>
      <c r="P474" s="10">
        <f ca="1">INDIRECT("Statistic!R"&amp;COUNTA(Statistic!$A:$A)-ROW()+1&amp;"C"&amp;COLUMN(),FALSE)</f>
        <v>4.700140788641078E-2</v>
      </c>
      <c r="Q474">
        <f ca="1">INDIRECT("Statistic!R"&amp;COUNTA(Statistic!$A:$A)-ROW()+1&amp;"C"&amp;COLUMN(),FALSE)</f>
        <v>18</v>
      </c>
      <c r="R474">
        <f ca="1">INDIRECT("Statistic!R"&amp;COUNTA(Statistic!$A:$A)-ROW()+1&amp;"C"&amp;COLUMN(),FALSE)</f>
        <v>24</v>
      </c>
      <c r="S474">
        <f ca="1">INDIRECT("Statistic!R"&amp;COUNTA(Statistic!$A:$A)-ROW()+1&amp;"C"&amp;COLUMN(),FALSE)</f>
        <v>30</v>
      </c>
      <c r="T474">
        <f ca="1">INDIRECT("Statistic!R"&amp;COUNTA(Statistic!$A:$A)-ROW()+1&amp;"C"&amp;COLUMN(),FALSE)</f>
        <v>4</v>
      </c>
      <c r="U474">
        <f ca="1">INDIRECT("Statistic!R"&amp;COUNTA(Statistic!$A:$A)-ROW()+1&amp;"C"&amp;COLUMN(),FALSE)</f>
        <v>14</v>
      </c>
      <c r="V474">
        <f ca="1">INDIRECT("Statistic!R"&amp;COUNTA(Statistic!$A:$A)-ROW()+1&amp;"C"&amp;COLUMN(),FALSE)</f>
        <v>1</v>
      </c>
      <c r="W474">
        <f ca="1">INDIRECT("Statistic!R"&amp;COUNTA(Statistic!$A:$A)-ROW()+1&amp;"C"&amp;COLUMN(),FALSE)</f>
        <v>11</v>
      </c>
    </row>
    <row r="475" spans="1:23" x14ac:dyDescent="0.25">
      <c r="A475" s="9">
        <f ca="1">INDIRECT("Statistic!R"&amp;COUNTA(Statistic!$A:$A)-ROW()+1&amp;"C"&amp;COLUMN(),FALSE)</f>
        <v>41061</v>
      </c>
      <c r="B475" s="10">
        <f ca="1">INDIRECT("Statistic!R"&amp;COUNTA(Statistic!$A:$A)-ROW()+1&amp;"C"&amp;COLUMN(),FALSE)</f>
        <v>6.2846027233278475E-3</v>
      </c>
      <c r="C475" s="10">
        <f ca="1">INDIRECT("Statistic!R"&amp;COUNTA(Statistic!$A:$A)-ROW()+1&amp;"C"&amp;COLUMN(),FALSE)</f>
        <v>1.4977787180029617E-2</v>
      </c>
      <c r="D475" s="10">
        <f ca="1">INDIRECT("Statistic!R"&amp;COUNTA(Statistic!$A:$A)-ROW()+1&amp;"C"&amp;COLUMN(),FALSE)</f>
        <v>2.2487451199107642E-2</v>
      </c>
      <c r="E475" s="10">
        <f ca="1">INDIRECT("Statistic!R"&amp;COUNTA(Statistic!$A:$A)-ROW()+1&amp;"C"&amp;COLUMN(),FALSE)</f>
        <v>5.4277436946148601E-3</v>
      </c>
      <c r="F475" s="10">
        <f ca="1">INDIRECT("Statistic!R"&amp;COUNTA(Statistic!$A:$A)-ROW()+1&amp;"C"&amp;COLUMN(),FALSE)</f>
        <v>1.582450269566834E-2</v>
      </c>
      <c r="G475" s="10">
        <f ca="1">INDIRECT("Statistic!R"&amp;COUNTA(Statistic!$A:$A)-ROW()+1&amp;"C"&amp;COLUMN(),FALSE)</f>
        <v>5.4750911812451238E-2</v>
      </c>
      <c r="H475" s="10">
        <f ca="1">INDIRECT("Statistic!R"&amp;COUNTA(Statistic!$A:$A)-ROW()+1&amp;"C"&amp;COLUMN(),FALSE)</f>
        <v>1.8348102703930926E-2</v>
      </c>
      <c r="I475" s="10">
        <f ca="1">INDIRECT("Statistic!R"&amp;COUNTA(Statistic!$A:$A)-ROW()+1&amp;"C"&amp;COLUMN(),FALSE)</f>
        <v>6.5002087492748301E-2</v>
      </c>
      <c r="J475" s="10">
        <f ca="1">INDIRECT("Statistic!R"&amp;COUNTA(Statistic!$A:$A)-ROW()+1&amp;"C"&amp;COLUMN(),FALSE)</f>
        <v>2.2487451199107642E-2</v>
      </c>
      <c r="K475" s="10">
        <f ca="1">INDIRECT("Statistic!R"&amp;COUNTA(Statistic!$A:$A)-ROW()+1&amp;"C"&amp;COLUMN(),FALSE)</f>
        <v>4.1686330029888316E-4</v>
      </c>
      <c r="L475" s="10">
        <f ca="1">INDIRECT("Statistic!R"&amp;COUNTA(Statistic!$A:$A)-ROW()+1&amp;"C"&amp;COLUMN(),FALSE)</f>
        <v>9.451729400226044E-3</v>
      </c>
      <c r="M475" s="10">
        <f ca="1">INDIRECT("Statistic!R"&amp;COUNTA(Statistic!$A:$A)-ROW()+1&amp;"C"&amp;COLUMN(),FALSE)</f>
        <v>7.3099014516382163E-2</v>
      </c>
      <c r="N475" s="10">
        <f ca="1">INDIRECT("Statistic!R"&amp;COUNTA(Statistic!$A:$A)-ROW()+1&amp;"C"&amp;COLUMN(),FALSE)</f>
        <v>9.8089337984682626E-2</v>
      </c>
      <c r="O475" s="10">
        <f ca="1">INDIRECT("Statistic!R"&amp;COUNTA(Statistic!$A:$A)-ROW()+1&amp;"C"&amp;COLUMN(),FALSE)</f>
        <v>0</v>
      </c>
      <c r="P475" s="10">
        <f ca="1">INDIRECT("Statistic!R"&amp;COUNTA(Statistic!$A:$A)-ROW()+1&amp;"C"&amp;COLUMN(),FALSE)</f>
        <v>4.6370809128733342E-2</v>
      </c>
      <c r="Q475">
        <f ca="1">INDIRECT("Statistic!R"&amp;COUNTA(Statistic!$A:$A)-ROW()+1&amp;"C"&amp;COLUMN(),FALSE)</f>
        <v>33</v>
      </c>
      <c r="R475">
        <f ca="1">INDIRECT("Statistic!R"&amp;COUNTA(Statistic!$A:$A)-ROW()+1&amp;"C"&amp;COLUMN(),FALSE)</f>
        <v>9</v>
      </c>
      <c r="S475">
        <f ca="1">INDIRECT("Statistic!R"&amp;COUNTA(Statistic!$A:$A)-ROW()+1&amp;"C"&amp;COLUMN(),FALSE)</f>
        <v>1</v>
      </c>
      <c r="T475">
        <f ca="1">INDIRECT("Statistic!R"&amp;COUNTA(Statistic!$A:$A)-ROW()+1&amp;"C"&amp;COLUMN(),FALSE)</f>
        <v>37</v>
      </c>
      <c r="U475">
        <f ca="1">INDIRECT("Statistic!R"&amp;COUNTA(Statistic!$A:$A)-ROW()+1&amp;"C"&amp;COLUMN(),FALSE)</f>
        <v>8</v>
      </c>
      <c r="V475">
        <f ca="1">INDIRECT("Statistic!R"&amp;COUNTA(Statistic!$A:$A)-ROW()+1&amp;"C"&amp;COLUMN(),FALSE)</f>
        <v>5</v>
      </c>
      <c r="W475">
        <f ca="1">INDIRECT("Statistic!R"&amp;COUNTA(Statistic!$A:$A)-ROW()+1&amp;"C"&amp;COLUMN(),FALSE)</f>
        <v>10</v>
      </c>
    </row>
    <row r="476" spans="1:23" x14ac:dyDescent="0.25">
      <c r="A476" s="9">
        <f ca="1">INDIRECT("Statistic!R"&amp;COUNTA(Statistic!$A:$A)-ROW()+1&amp;"C"&amp;COLUMN(),FALSE)</f>
        <v>41065</v>
      </c>
      <c r="B476" s="10">
        <f ca="1">INDIRECT("Statistic!R"&amp;COUNTA(Statistic!$A:$A)-ROW()+1&amp;"C"&amp;COLUMN(),FALSE)</f>
        <v>8.3531086853345995E-3</v>
      </c>
      <c r="C476" s="10">
        <f ca="1">INDIRECT("Statistic!R"&amp;COUNTA(Statistic!$A:$A)-ROW()+1&amp;"C"&amp;COLUMN(),FALSE)</f>
        <v>9.6112730806608357E-3</v>
      </c>
      <c r="D476" s="10">
        <f ca="1">INDIRECT("Statistic!R"&amp;COUNTA(Statistic!$A:$A)-ROW()+1&amp;"C"&amp;COLUMN(),FALSE)</f>
        <v>6.2358276643990932E-3</v>
      </c>
      <c r="E476" s="10">
        <f ca="1">INDIRECT("Statistic!R"&amp;COUNTA(Statistic!$A:$A)-ROW()+1&amp;"C"&amp;COLUMN(),FALSE)</f>
        <v>8.7577639751552794E-3</v>
      </c>
      <c r="F476" s="10">
        <f ca="1">INDIRECT("Statistic!R"&amp;COUNTA(Statistic!$A:$A)-ROW()+1&amp;"C"&amp;COLUMN(),FALSE)</f>
        <v>6.247396917950853E-3</v>
      </c>
      <c r="G476" s="10">
        <f ca="1">INDIRECT("Statistic!R"&amp;COUNTA(Statistic!$A:$A)-ROW()+1&amp;"C"&amp;COLUMN(),FALSE)</f>
        <v>5.9731670445956168E-2</v>
      </c>
      <c r="H476" s="10">
        <f ca="1">INDIRECT("Statistic!R"&amp;COUNTA(Statistic!$A:$A)-ROW()+1&amp;"C"&amp;COLUMN(),FALSE)</f>
        <v>1.4431486880466473E-2</v>
      </c>
      <c r="I476" s="10">
        <f ca="1">INDIRECT("Statistic!R"&amp;COUNTA(Statistic!$A:$A)-ROW()+1&amp;"C"&amp;COLUMN(),FALSE)</f>
        <v>3.920537032350066E-2</v>
      </c>
      <c r="J476" s="10">
        <f ca="1">INDIRECT("Statistic!R"&amp;COUNTA(Statistic!$A:$A)-ROW()+1&amp;"C"&amp;COLUMN(),FALSE)</f>
        <v>1.8311324529811927E-2</v>
      </c>
      <c r="K476" s="10">
        <f ca="1">INDIRECT("Statistic!R"&amp;COUNTA(Statistic!$A:$A)-ROW()+1&amp;"C"&amp;COLUMN(),FALSE)</f>
        <v>1.2536443148688046E-3</v>
      </c>
      <c r="L476" s="10">
        <f ca="1">INDIRECT("Statistic!R"&amp;COUNTA(Statistic!$A:$A)-ROW()+1&amp;"C"&amp;COLUMN(),FALSE)</f>
        <v>9.2340004358535226E-3</v>
      </c>
      <c r="M476" s="10">
        <f ca="1">INDIRECT("Statistic!R"&amp;COUNTA(Statistic!$A:$A)-ROW()+1&amp;"C"&amp;COLUMN(),FALSE)</f>
        <v>7.4163157326422646E-2</v>
      </c>
      <c r="N476" s="10">
        <f ca="1">INDIRECT("Statistic!R"&amp;COUNTA(Statistic!$A:$A)-ROW()+1&amp;"C"&amp;COLUMN(),FALSE)</f>
        <v>9.891956782713085E-2</v>
      </c>
      <c r="O476" s="10">
        <f ca="1">INDIRECT("Statistic!R"&amp;COUNTA(Statistic!$A:$A)-ROW()+1&amp;"C"&amp;COLUMN(),FALSE)</f>
        <v>0</v>
      </c>
      <c r="P476" s="10">
        <f ca="1">INDIRECT("Statistic!R"&amp;COUNTA(Statistic!$A:$A)-ROW()+1&amp;"C"&amp;COLUMN(),FALSE)</f>
        <v>4.8626683173771036E-2</v>
      </c>
      <c r="Q476">
        <f ca="1">INDIRECT("Statistic!R"&amp;COUNTA(Statistic!$A:$A)-ROW()+1&amp;"C"&amp;COLUMN(),FALSE)</f>
        <v>27</v>
      </c>
      <c r="R476">
        <f ca="1">INDIRECT("Statistic!R"&amp;COUNTA(Statistic!$A:$A)-ROW()+1&amp;"C"&amp;COLUMN(),FALSE)</f>
        <v>23</v>
      </c>
      <c r="S476">
        <f ca="1">INDIRECT("Statistic!R"&amp;COUNTA(Statistic!$A:$A)-ROW()+1&amp;"C"&amp;COLUMN(),FALSE)</f>
        <v>35</v>
      </c>
      <c r="T476">
        <f ca="1">INDIRECT("Statistic!R"&amp;COUNTA(Statistic!$A:$A)-ROW()+1&amp;"C"&amp;COLUMN(),FALSE)</f>
        <v>25</v>
      </c>
      <c r="U476">
        <f ca="1">INDIRECT("Statistic!R"&amp;COUNTA(Statistic!$A:$A)-ROW()+1&amp;"C"&amp;COLUMN(),FALSE)</f>
        <v>33</v>
      </c>
      <c r="V476">
        <f ca="1">INDIRECT("Statistic!R"&amp;COUNTA(Statistic!$A:$A)-ROW()+1&amp;"C"&amp;COLUMN(),FALSE)</f>
        <v>6</v>
      </c>
      <c r="W476">
        <f ca="1">INDIRECT("Statistic!R"&amp;COUNTA(Statistic!$A:$A)-ROW()+1&amp;"C"&amp;COLUMN(),FALSE)</f>
        <v>9</v>
      </c>
    </row>
    <row r="477" spans="1:23" x14ac:dyDescent="0.25">
      <c r="A477" s="9">
        <f ca="1">INDIRECT("Statistic!R"&amp;COUNTA(Statistic!$A:$A)-ROW()+1&amp;"C"&amp;COLUMN(),FALSE)</f>
        <v>41068</v>
      </c>
      <c r="B477" s="10">
        <f ca="1">INDIRECT("Statistic!R"&amp;COUNTA(Statistic!$A:$A)-ROW()+1&amp;"C"&amp;COLUMN(),FALSE)</f>
        <v>1.3330864654693575E-2</v>
      </c>
      <c r="C477" s="10">
        <f ca="1">INDIRECT("Statistic!R"&amp;COUNTA(Statistic!$A:$A)-ROW()+1&amp;"C"&amp;COLUMN(),FALSE)</f>
        <v>1.2861129969072942E-2</v>
      </c>
      <c r="D477" s="10">
        <f ca="1">INDIRECT("Statistic!R"&amp;COUNTA(Statistic!$A:$A)-ROW()+1&amp;"C"&amp;COLUMN(),FALSE)</f>
        <v>4.5802217696311381E-3</v>
      </c>
      <c r="E477" s="10">
        <f ca="1">INDIRECT("Statistic!R"&amp;COUNTA(Statistic!$A:$A)-ROW()+1&amp;"C"&amp;COLUMN(),FALSE)</f>
        <v>1.6672192488040543E-3</v>
      </c>
      <c r="F477" s="10">
        <f ca="1">INDIRECT("Statistic!R"&amp;COUNTA(Statistic!$A:$A)-ROW()+1&amp;"C"&amp;COLUMN(),FALSE)</f>
        <v>1.0414738011479357E-2</v>
      </c>
      <c r="G477" s="10">
        <f ca="1">INDIRECT("Statistic!R"&amp;COUNTA(Statistic!$A:$A)-ROW()+1&amp;"C"&amp;COLUMN(),FALSE)</f>
        <v>1.5429241498487936E-2</v>
      </c>
      <c r="H477" s="10">
        <f ca="1">INDIRECT("Statistic!R"&amp;COUNTA(Statistic!$A:$A)-ROW()+1&amp;"C"&amp;COLUMN(),FALSE)</f>
        <v>1.1688656689984946E-2</v>
      </c>
      <c r="I477" s="10">
        <f ca="1">INDIRECT("Statistic!R"&amp;COUNTA(Statistic!$A:$A)-ROW()+1&amp;"C"&amp;COLUMN(),FALSE)</f>
        <v>4.285417365368107E-2</v>
      </c>
      <c r="J477" s="10">
        <f ca="1">INDIRECT("Statistic!R"&amp;COUNTA(Statistic!$A:$A)-ROW()+1&amp;"C"&amp;COLUMN(),FALSE)</f>
        <v>1.8645972329517521E-2</v>
      </c>
      <c r="K477" s="10">
        <f ca="1">INDIRECT("Statistic!R"&amp;COUNTA(Statistic!$A:$A)-ROW()+1&amp;"C"&amp;COLUMN(),FALSE)</f>
        <v>1.244214034438067E-3</v>
      </c>
      <c r="L477" s="10">
        <f ca="1">INDIRECT("Statistic!R"&amp;COUNTA(Statistic!$A:$A)-ROW()+1&amp;"C"&amp;COLUMN(),FALSE)</f>
        <v>9.6055531251890407E-3</v>
      </c>
      <c r="M477" s="10">
        <f ca="1">INDIRECT("Statistic!R"&amp;COUNTA(Statistic!$A:$A)-ROW()+1&amp;"C"&amp;COLUMN(),FALSE)</f>
        <v>2.7117898188472885E-2</v>
      </c>
      <c r="N477" s="10">
        <f ca="1">INDIRECT("Statistic!R"&amp;COUNTA(Statistic!$A:$A)-ROW()+1&amp;"C"&amp;COLUMN(),FALSE)</f>
        <v>9.8718102312207984E-2</v>
      </c>
      <c r="O477" s="10">
        <f ca="1">INDIRECT("Statistic!R"&amp;COUNTA(Statistic!$A:$A)-ROW()+1&amp;"C"&amp;COLUMN(),FALSE)</f>
        <v>0</v>
      </c>
      <c r="P477" s="10">
        <f ca="1">INDIRECT("Statistic!R"&amp;COUNTA(Statistic!$A:$A)-ROW()+1&amp;"C"&amp;COLUMN(),FALSE)</f>
        <v>5.1992674577298607E-2</v>
      </c>
      <c r="Q477">
        <f ca="1">INDIRECT("Statistic!R"&amp;COUNTA(Statistic!$A:$A)-ROW()+1&amp;"C"&amp;COLUMN(),FALSE)</f>
        <v>16</v>
      </c>
      <c r="R477">
        <f ca="1">INDIRECT("Statistic!R"&amp;COUNTA(Statistic!$A:$A)-ROW()+1&amp;"C"&amp;COLUMN(),FALSE)</f>
        <v>18</v>
      </c>
      <c r="S477">
        <f ca="1">INDIRECT("Statistic!R"&amp;COUNTA(Statistic!$A:$A)-ROW()+1&amp;"C"&amp;COLUMN(),FALSE)</f>
        <v>38</v>
      </c>
      <c r="T477">
        <f ca="1">INDIRECT("Statistic!R"&amp;COUNTA(Statistic!$A:$A)-ROW()+1&amp;"C"&amp;COLUMN(),FALSE)</f>
        <v>47</v>
      </c>
      <c r="U477">
        <f ca="1">INDIRECT("Statistic!R"&amp;COUNTA(Statistic!$A:$A)-ROW()+1&amp;"C"&amp;COLUMN(),FALSE)</f>
        <v>23</v>
      </c>
      <c r="V477">
        <f ca="1">INDIRECT("Statistic!R"&amp;COUNTA(Statistic!$A:$A)-ROW()+1&amp;"C"&amp;COLUMN(),FALSE)</f>
        <v>9</v>
      </c>
      <c r="W477">
        <f ca="1">INDIRECT("Statistic!R"&amp;COUNTA(Statistic!$A:$A)-ROW()+1&amp;"C"&amp;COLUMN(),FALSE)</f>
        <v>10</v>
      </c>
    </row>
    <row r="478" spans="1:23" x14ac:dyDescent="0.25">
      <c r="A478" s="9">
        <f ca="1">INDIRECT("Statistic!R"&amp;COUNTA(Statistic!$A:$A)-ROW()+1&amp;"C"&amp;COLUMN(),FALSE)</f>
        <v>41072</v>
      </c>
      <c r="B478" s="10">
        <f ca="1">INDIRECT("Statistic!R"&amp;COUNTA(Statistic!$A:$A)-ROW()+1&amp;"C"&amp;COLUMN(),FALSE)</f>
        <v>5.8147755390597381E-3</v>
      </c>
      <c r="C478" s="10">
        <f ca="1">INDIRECT("Statistic!R"&amp;COUNTA(Statistic!$A:$A)-ROW()+1&amp;"C"&amp;COLUMN(),FALSE)</f>
        <v>6.6368010618881694E-3</v>
      </c>
      <c r="D478" s="10">
        <f ca="1">INDIRECT("Statistic!R"&amp;COUNTA(Statistic!$A:$A)-ROW()+1&amp;"C"&amp;COLUMN(),FALSE)</f>
        <v>4.5628007300481171E-3</v>
      </c>
      <c r="E478" s="10">
        <f ca="1">INDIRECT("Statistic!R"&amp;COUNTA(Statistic!$A:$A)-ROW()+1&amp;"C"&amp;COLUMN(),FALSE)</f>
        <v>1.5353997289972901E-2</v>
      </c>
      <c r="F478" s="10">
        <f ca="1">INDIRECT("Statistic!R"&amp;COUNTA(Statistic!$A:$A)-ROW()+1&amp;"C"&amp;COLUMN(),FALSE)</f>
        <v>9.5833333333333326E-3</v>
      </c>
      <c r="G478" s="10">
        <f ca="1">INDIRECT("Statistic!R"&amp;COUNTA(Statistic!$A:$A)-ROW()+1&amp;"C"&amp;COLUMN(),FALSE)</f>
        <v>1.6422764227642276E-2</v>
      </c>
      <c r="H478" s="10">
        <f ca="1">INDIRECT("Statistic!R"&amp;COUNTA(Statistic!$A:$A)-ROW()+1&amp;"C"&amp;COLUMN(),FALSE)</f>
        <v>9.6277278562259296E-3</v>
      </c>
      <c r="I478" s="10">
        <f ca="1">INDIRECT("Statistic!R"&amp;COUNTA(Statistic!$A:$A)-ROW()+1&amp;"C"&amp;COLUMN(),FALSE)</f>
        <v>4.195170795430226E-2</v>
      </c>
      <c r="J478" s="10">
        <f ca="1">INDIRECT("Statistic!R"&amp;COUNTA(Statistic!$A:$A)-ROW()+1&amp;"C"&amp;COLUMN(),FALSE)</f>
        <v>1.9021586767591813E-2</v>
      </c>
      <c r="K478" s="10">
        <f ca="1">INDIRECT("Statistic!R"&amp;COUNTA(Statistic!$A:$A)-ROW()+1&amp;"C"&amp;COLUMN(),FALSE)</f>
        <v>1.2416851441241685E-3</v>
      </c>
      <c r="L478" s="10">
        <f ca="1">INDIRECT("Statistic!R"&amp;COUNTA(Statistic!$A:$A)-ROW()+1&amp;"C"&amp;COLUMN(),FALSE)</f>
        <v>9.7843296303751614E-3</v>
      </c>
      <c r="M478" s="10">
        <f ca="1">INDIRECT("Statistic!R"&amp;COUNTA(Statistic!$A:$A)-ROW()+1&amp;"C"&amp;COLUMN(),FALSE)</f>
        <v>2.6050492083868206E-2</v>
      </c>
      <c r="N478" s="10">
        <f ca="1">INDIRECT("Statistic!R"&amp;COUNTA(Statistic!$A:$A)-ROW()+1&amp;"C"&amp;COLUMN(),FALSE)</f>
        <v>0.10254156595620009</v>
      </c>
      <c r="O478" s="10">
        <f ca="1">INDIRECT("Statistic!R"&amp;COUNTA(Statistic!$A:$A)-ROW()+1&amp;"C"&amp;COLUMN(),FALSE)</f>
        <v>0</v>
      </c>
      <c r="P478" s="10">
        <f ca="1">INDIRECT("Statistic!R"&amp;COUNTA(Statistic!$A:$A)-ROW()+1&amp;"C"&amp;COLUMN(),FALSE)</f>
        <v>5.5538842108783591E-2</v>
      </c>
      <c r="Q478">
        <f ca="1">INDIRECT("Statistic!R"&amp;COUNTA(Statistic!$A:$A)-ROW()+1&amp;"C"&amp;COLUMN(),FALSE)</f>
        <v>37</v>
      </c>
      <c r="R478">
        <f ca="1">INDIRECT("Statistic!R"&amp;COUNTA(Statistic!$A:$A)-ROW()+1&amp;"C"&amp;COLUMN(),FALSE)</f>
        <v>31</v>
      </c>
      <c r="S478">
        <f ca="1">INDIRECT("Statistic!R"&amp;COUNTA(Statistic!$A:$A)-ROW()+1&amp;"C"&amp;COLUMN(),FALSE)</f>
        <v>42</v>
      </c>
      <c r="T478">
        <f ca="1">INDIRECT("Statistic!R"&amp;COUNTA(Statistic!$A:$A)-ROW()+1&amp;"C"&amp;COLUMN(),FALSE)</f>
        <v>9</v>
      </c>
      <c r="U478">
        <f ca="1">INDIRECT("Statistic!R"&amp;COUNTA(Statistic!$A:$A)-ROW()+1&amp;"C"&amp;COLUMN(),FALSE)</f>
        <v>24</v>
      </c>
      <c r="V478">
        <f ca="1">INDIRECT("Statistic!R"&amp;COUNTA(Statistic!$A:$A)-ROW()+1&amp;"C"&amp;COLUMN(),FALSE)</f>
        <v>9</v>
      </c>
      <c r="W478">
        <f ca="1">INDIRECT("Statistic!R"&amp;COUNTA(Statistic!$A:$A)-ROW()+1&amp;"C"&amp;COLUMN(),FALSE)</f>
        <v>10</v>
      </c>
    </row>
    <row r="479" spans="1:23" x14ac:dyDescent="0.25">
      <c r="A479" s="9">
        <f ca="1">INDIRECT("Statistic!R"&amp;COUNTA(Statistic!$A:$A)-ROW()+1&amp;"C"&amp;COLUMN(),FALSE)</f>
        <v>41075</v>
      </c>
      <c r="B479" s="10">
        <f ca="1">INDIRECT("Statistic!R"&amp;COUNTA(Statistic!$A:$A)-ROW()+1&amp;"C"&amp;COLUMN(),FALSE)</f>
        <v>1.4528987216378131E-2</v>
      </c>
      <c r="C479" s="10">
        <f ca="1">INDIRECT("Statistic!R"&amp;COUNTA(Statistic!$A:$A)-ROW()+1&amp;"C"&amp;COLUMN(),FALSE)</f>
        <v>2.0724931651821149E-3</v>
      </c>
      <c r="D479" s="10">
        <f ca="1">INDIRECT("Statistic!R"&amp;COUNTA(Statistic!$A:$A)-ROW()+1&amp;"C"&amp;COLUMN(),FALSE)</f>
        <v>1.3713946470093505E-2</v>
      </c>
      <c r="E479" s="10">
        <f ca="1">INDIRECT("Statistic!R"&amp;COUNTA(Statistic!$A:$A)-ROW()+1&amp;"C"&amp;COLUMN(),FALSE)</f>
        <v>1.6935275677669188E-2</v>
      </c>
      <c r="F479" s="10">
        <f ca="1">INDIRECT("Statistic!R"&amp;COUNTA(Statistic!$A:$A)-ROW()+1&amp;"C"&amp;COLUMN(),FALSE)</f>
        <v>2.4934448127442734E-3</v>
      </c>
      <c r="G479" s="10">
        <f ca="1">INDIRECT("Statistic!R"&amp;COUNTA(Statistic!$A:$A)-ROW()+1&amp;"C"&amp;COLUMN(),FALSE)</f>
        <v>8.1860330339032172E-2</v>
      </c>
      <c r="H479" s="10">
        <f ca="1">INDIRECT("Statistic!R"&amp;COUNTA(Statistic!$A:$A)-ROW()+1&amp;"C"&amp;COLUMN(),FALSE)</f>
        <v>9.1115235944735737E-2</v>
      </c>
      <c r="I479" s="10">
        <f ca="1">INDIRECT("Statistic!R"&amp;COUNTA(Statistic!$A:$A)-ROW()+1&amp;"C"&amp;COLUMN(),FALSE)</f>
        <v>4.974414734206721E-2</v>
      </c>
      <c r="J479" s="10">
        <f ca="1">INDIRECT("Statistic!R"&amp;COUNTA(Statistic!$A:$A)-ROW()+1&amp;"C"&amp;COLUMN(),FALSE)</f>
        <v>2.0221025389941947E-2</v>
      </c>
      <c r="K479" s="10">
        <f ca="1">INDIRECT("Statistic!R"&amp;COUNTA(Statistic!$A:$A)-ROW()+1&amp;"C"&amp;COLUMN(),FALSE)</f>
        <v>1.2429329765655344E-3</v>
      </c>
      <c r="L479" s="10">
        <f ca="1">INDIRECT("Statistic!R"&amp;COUNTA(Statistic!$A:$A)-ROW()+1&amp;"C"&amp;COLUMN(),FALSE)</f>
        <v>1.024334910856191E-2</v>
      </c>
      <c r="M479" s="10">
        <f ca="1">INDIRECT("Statistic!R"&amp;COUNTA(Statistic!$A:$A)-ROW()+1&amp;"C"&amp;COLUMN(),FALSE)</f>
        <v>0.17297556628376792</v>
      </c>
      <c r="N479" s="10">
        <f ca="1">INDIRECT("Statistic!R"&amp;COUNTA(Statistic!$A:$A)-ROW()+1&amp;"C"&amp;COLUMN(),FALSE)</f>
        <v>0.10642691372914496</v>
      </c>
      <c r="O479" s="10">
        <f ca="1">INDIRECT("Statistic!R"&amp;COUNTA(Statistic!$A:$A)-ROW()+1&amp;"C"&amp;COLUMN(),FALSE)</f>
        <v>0</v>
      </c>
      <c r="P479" s="10">
        <f ca="1">INDIRECT("Statistic!R"&amp;COUNTA(Statistic!$A:$A)-ROW()+1&amp;"C"&amp;COLUMN(),FALSE)</f>
        <v>5.9504351359683481E-2</v>
      </c>
      <c r="Q479">
        <f ca="1">INDIRECT("Statistic!R"&amp;COUNTA(Statistic!$A:$A)-ROW()+1&amp;"C"&amp;COLUMN(),FALSE)</f>
        <v>15</v>
      </c>
      <c r="R479">
        <f ca="1">INDIRECT("Statistic!R"&amp;COUNTA(Statistic!$A:$A)-ROW()+1&amp;"C"&amp;COLUMN(),FALSE)</f>
        <v>47</v>
      </c>
      <c r="S479">
        <f ca="1">INDIRECT("Statistic!R"&amp;COUNTA(Statistic!$A:$A)-ROW()+1&amp;"C"&amp;COLUMN(),FALSE)</f>
        <v>17</v>
      </c>
      <c r="T479">
        <f ca="1">INDIRECT("Statistic!R"&amp;COUNTA(Statistic!$A:$A)-ROW()+1&amp;"C"&amp;COLUMN(),FALSE)</f>
        <v>10</v>
      </c>
      <c r="U479">
        <f ca="1">INDIRECT("Statistic!R"&amp;COUNTA(Statistic!$A:$A)-ROW()+1&amp;"C"&amp;COLUMN(),FALSE)</f>
        <v>45</v>
      </c>
      <c r="V479">
        <f ca="1">INDIRECT("Statistic!R"&amp;COUNTA(Statistic!$A:$A)-ROW()+1&amp;"C"&amp;COLUMN(),FALSE)</f>
        <v>6</v>
      </c>
      <c r="W479">
        <f ca="1">INDIRECT("Statistic!R"&amp;COUNTA(Statistic!$A:$A)-ROW()+1&amp;"C"&amp;COLUMN(),FALSE)</f>
        <v>3</v>
      </c>
    </row>
    <row r="480" spans="1:23" x14ac:dyDescent="0.25">
      <c r="A480" s="9">
        <f ca="1">INDIRECT("Statistic!R"&amp;COUNTA(Statistic!$A:$A)-ROW()+1&amp;"C"&amp;COLUMN(),FALSE)</f>
        <v>41079</v>
      </c>
      <c r="B480" s="10">
        <f ca="1">INDIRECT("Statistic!R"&amp;COUNTA(Statistic!$A:$A)-ROW()+1&amp;"C"&amp;COLUMN(),FALSE)</f>
        <v>1.7390504232609495E-2</v>
      </c>
      <c r="C480" s="10">
        <f ca="1">INDIRECT("Statistic!R"&amp;COUNTA(Statistic!$A:$A)-ROW()+1&amp;"C"&amp;COLUMN(),FALSE)</f>
        <v>9.505735492577598E-3</v>
      </c>
      <c r="D480" s="10">
        <f ca="1">INDIRECT("Statistic!R"&amp;COUNTA(Statistic!$A:$A)-ROW()+1&amp;"C"&amp;COLUMN(),FALSE)</f>
        <v>1.4891744411195213E-2</v>
      </c>
      <c r="E480" s="10">
        <f ca="1">INDIRECT("Statistic!R"&amp;COUNTA(Statistic!$A:$A)-ROW()+1&amp;"C"&amp;COLUMN(),FALSE)</f>
        <v>9.1140193955371439E-3</v>
      </c>
      <c r="F480" s="10">
        <f ca="1">INDIRECT("Statistic!R"&amp;COUNTA(Statistic!$A:$A)-ROW()+1&amp;"C"&amp;COLUMN(),FALSE)</f>
        <v>2.0951417004048584E-2</v>
      </c>
      <c r="G480" s="10">
        <f ca="1">INDIRECT("Statistic!R"&amp;COUNTA(Statistic!$A:$A)-ROW()+1&amp;"C"&amp;COLUMN(),FALSE)</f>
        <v>0.10927526717000402</v>
      </c>
      <c r="H480" s="10">
        <f ca="1">INDIRECT("Statistic!R"&amp;COUNTA(Statistic!$A:$A)-ROW()+1&amp;"C"&amp;COLUMN(),FALSE)</f>
        <v>1.2651821862348178E-2</v>
      </c>
      <c r="I480" s="10">
        <f ca="1">INDIRECT("Statistic!R"&amp;COUNTA(Statistic!$A:$A)-ROW()+1&amp;"C"&amp;COLUMN(),FALSE)</f>
        <v>7.1853420535968035E-2</v>
      </c>
      <c r="J480" s="10">
        <f ca="1">INDIRECT("Statistic!R"&amp;COUNTA(Statistic!$A:$A)-ROW()+1&amp;"C"&amp;COLUMN(),FALSE)</f>
        <v>2.1003769370375541E-2</v>
      </c>
      <c r="K480" s="10">
        <f ca="1">INDIRECT("Statistic!R"&amp;COUNTA(Statistic!$A:$A)-ROW()+1&amp;"C"&amp;COLUMN(),FALSE)</f>
        <v>1.2404169179085192E-3</v>
      </c>
      <c r="L480" s="10">
        <f ca="1">INDIRECT("Statistic!R"&amp;COUNTA(Statistic!$A:$A)-ROW()+1&amp;"C"&amp;COLUMN(),FALSE)</f>
        <v>1.0461089058385463E-2</v>
      </c>
      <c r="M480" s="10">
        <f ca="1">INDIRECT("Statistic!R"&amp;COUNTA(Statistic!$A:$A)-ROW()+1&amp;"C"&amp;COLUMN(),FALSE)</f>
        <v>0.12192708903235219</v>
      </c>
      <c r="N480" s="10">
        <f ca="1">INDIRECT("Statistic!R"&amp;COUNTA(Statistic!$A:$A)-ROW()+1&amp;"C"&amp;COLUMN(),FALSE)</f>
        <v>0.10927526717000402</v>
      </c>
      <c r="O480" s="10">
        <f ca="1">INDIRECT("Statistic!R"&amp;COUNTA(Statistic!$A:$A)-ROW()+1&amp;"C"&amp;COLUMN(),FALSE)</f>
        <v>0</v>
      </c>
      <c r="P480" s="10">
        <f ca="1">INDIRECT("Statistic!R"&amp;COUNTA(Statistic!$A:$A)-ROW()+1&amp;"C"&amp;COLUMN(),FALSE)</f>
        <v>5.3976659959003193E-2</v>
      </c>
      <c r="Q480">
        <f ca="1">INDIRECT("Statistic!R"&amp;COUNTA(Statistic!$A:$A)-ROW()+1&amp;"C"&amp;COLUMN(),FALSE)</f>
        <v>8</v>
      </c>
      <c r="R480">
        <f ca="1">INDIRECT("Statistic!R"&amp;COUNTA(Statistic!$A:$A)-ROW()+1&amp;"C"&amp;COLUMN(),FALSE)</f>
        <v>27</v>
      </c>
      <c r="S480">
        <f ca="1">INDIRECT("Statistic!R"&amp;COUNTA(Statistic!$A:$A)-ROW()+1&amp;"C"&amp;COLUMN(),FALSE)</f>
        <v>14</v>
      </c>
      <c r="T480">
        <f ca="1">INDIRECT("Statistic!R"&amp;COUNTA(Statistic!$A:$A)-ROW()+1&amp;"C"&amp;COLUMN(),FALSE)</f>
        <v>28</v>
      </c>
      <c r="U480">
        <f ca="1">INDIRECT("Statistic!R"&amp;COUNTA(Statistic!$A:$A)-ROW()+1&amp;"C"&amp;COLUMN(),FALSE)</f>
        <v>2</v>
      </c>
      <c r="V480">
        <f ca="1">INDIRECT("Statistic!R"&amp;COUNTA(Statistic!$A:$A)-ROW()+1&amp;"C"&amp;COLUMN(),FALSE)</f>
        <v>1</v>
      </c>
      <c r="W480">
        <f ca="1">INDIRECT("Statistic!R"&amp;COUNTA(Statistic!$A:$A)-ROW()+1&amp;"C"&amp;COLUMN(),FALSE)</f>
        <v>10</v>
      </c>
    </row>
    <row r="481" spans="1:23" x14ac:dyDescent="0.25">
      <c r="A481" s="9">
        <f ca="1">INDIRECT("Statistic!R"&amp;COUNTA(Statistic!$A:$A)-ROW()+1&amp;"C"&amp;COLUMN(),FALSE)</f>
        <v>41082</v>
      </c>
      <c r="B481" s="10">
        <f ca="1">INDIRECT("Statistic!R"&amp;COUNTA(Statistic!$A:$A)-ROW()+1&amp;"C"&amp;COLUMN(),FALSE)</f>
        <v>1.0692640692640693E-2</v>
      </c>
      <c r="C481" s="10">
        <f ca="1">INDIRECT("Statistic!R"&amp;COUNTA(Statistic!$A:$A)-ROW()+1&amp;"C"&amp;COLUMN(),FALSE)</f>
        <v>1.4486326681448634E-2</v>
      </c>
      <c r="D481" s="10">
        <f ca="1">INDIRECT("Statistic!R"&amp;COUNTA(Statistic!$A:$A)-ROW()+1&amp;"C"&amp;COLUMN(),FALSE)</f>
        <v>2.0961337513061652E-2</v>
      </c>
      <c r="E481" s="10">
        <f ca="1">INDIRECT("Statistic!R"&amp;COUNTA(Statistic!$A:$A)-ROW()+1&amp;"C"&amp;COLUMN(),FALSE)</f>
        <v>1.1582491582491583E-2</v>
      </c>
      <c r="F481" s="10">
        <f ca="1">INDIRECT("Statistic!R"&amp;COUNTA(Statistic!$A:$A)-ROW()+1&amp;"C"&amp;COLUMN(),FALSE)</f>
        <v>1.0715151515151516E-2</v>
      </c>
      <c r="G481" s="10">
        <f ca="1">INDIRECT("Statistic!R"&amp;COUNTA(Statistic!$A:$A)-ROW()+1&amp;"C"&amp;COLUMN(),FALSE)</f>
        <v>4.4837758112094395E-2</v>
      </c>
      <c r="H481" s="10">
        <f ca="1">INDIRECT("Statistic!R"&amp;COUNTA(Statistic!$A:$A)-ROW()+1&amp;"C"&amp;COLUMN(),FALSE)</f>
        <v>4.0781648258283766E-2</v>
      </c>
      <c r="I481" s="10">
        <f ca="1">INDIRECT("Statistic!R"&amp;COUNTA(Statistic!$A:$A)-ROW()+1&amp;"C"&amp;COLUMN(),FALSE)</f>
        <v>6.8437947984794079E-2</v>
      </c>
      <c r="J481" s="10">
        <f ca="1">INDIRECT("Statistic!R"&amp;COUNTA(Statistic!$A:$A)-ROW()+1&amp;"C"&amp;COLUMN(),FALSE)</f>
        <v>2.0961337513061652E-2</v>
      </c>
      <c r="K481" s="10">
        <f ca="1">INDIRECT("Statistic!R"&amp;COUNTA(Statistic!$A:$A)-ROW()+1&amp;"C"&amp;COLUMN(),FALSE)</f>
        <v>8.2457225314368167E-4</v>
      </c>
      <c r="L481" s="10">
        <f ca="1">INDIRECT("Statistic!R"&amp;COUNTA(Statistic!$A:$A)-ROW()+1&amp;"C"&amp;COLUMN(),FALSE)</f>
        <v>1.0003391057949746E-2</v>
      </c>
      <c r="M481" s="10">
        <f ca="1">INDIRECT("Statistic!R"&amp;COUNTA(Statistic!$A:$A)-ROW()+1&amp;"C"&amp;COLUMN(),FALSE)</f>
        <v>8.5619406370378154E-2</v>
      </c>
      <c r="N481" s="10">
        <f ca="1">INDIRECT("Statistic!R"&amp;COUNTA(Statistic!$A:$A)-ROW()+1&amp;"C"&amp;COLUMN(),FALSE)</f>
        <v>9.9960388195682315E-2</v>
      </c>
      <c r="O481" s="10">
        <f ca="1">INDIRECT("Statistic!R"&amp;COUNTA(Statistic!$A:$A)-ROW()+1&amp;"C"&amp;COLUMN(),FALSE)</f>
        <v>0</v>
      </c>
      <c r="P481" s="10">
        <f ca="1">INDIRECT("Statistic!R"&amp;COUNTA(Statistic!$A:$A)-ROW()+1&amp;"C"&amp;COLUMN(),FALSE)</f>
        <v>5.2403816208910596E-2</v>
      </c>
      <c r="Q481">
        <f ca="1">INDIRECT("Statistic!R"&amp;COUNTA(Statistic!$A:$A)-ROW()+1&amp;"C"&amp;COLUMN(),FALSE)</f>
        <v>23</v>
      </c>
      <c r="R481">
        <f ca="1">INDIRECT("Statistic!R"&amp;COUNTA(Statistic!$A:$A)-ROW()+1&amp;"C"&amp;COLUMN(),FALSE)</f>
        <v>13</v>
      </c>
      <c r="S481">
        <f ca="1">INDIRECT("Statistic!R"&amp;COUNTA(Statistic!$A:$A)-ROW()+1&amp;"C"&amp;COLUMN(),FALSE)</f>
        <v>1</v>
      </c>
      <c r="T481">
        <f ca="1">INDIRECT("Statistic!R"&amp;COUNTA(Statistic!$A:$A)-ROW()+1&amp;"C"&amp;COLUMN(),FALSE)</f>
        <v>20</v>
      </c>
      <c r="U481">
        <f ca="1">INDIRECT("Statistic!R"&amp;COUNTA(Statistic!$A:$A)-ROW()+1&amp;"C"&amp;COLUMN(),FALSE)</f>
        <v>22</v>
      </c>
      <c r="V481">
        <f ca="1">INDIRECT("Statistic!R"&amp;COUNTA(Statistic!$A:$A)-ROW()+1&amp;"C"&amp;COLUMN(),FALSE)</f>
        <v>7</v>
      </c>
      <c r="W481">
        <f ca="1">INDIRECT("Statistic!R"&amp;COUNTA(Statistic!$A:$A)-ROW()+1&amp;"C"&amp;COLUMN(),FALSE)</f>
        <v>8</v>
      </c>
    </row>
    <row r="482" spans="1:23" x14ac:dyDescent="0.25">
      <c r="A482" s="9">
        <f ca="1">INDIRECT("Statistic!R"&amp;COUNTA(Statistic!$A:$A)-ROW()+1&amp;"C"&amp;COLUMN(),FALSE)</f>
        <v>41086</v>
      </c>
      <c r="B482" s="10">
        <f ca="1">INDIRECT("Statistic!R"&amp;COUNTA(Statistic!$A:$A)-ROW()+1&amp;"C"&amp;COLUMN(),FALSE)</f>
        <v>1.7261166253101735E-2</v>
      </c>
      <c r="C482" s="10">
        <f ca="1">INDIRECT("Statistic!R"&amp;COUNTA(Statistic!$A:$A)-ROW()+1&amp;"C"&amp;COLUMN(),FALSE)</f>
        <v>9.4428152492668609E-3</v>
      </c>
      <c r="D482" s="10">
        <f ca="1">INDIRECT("Statistic!R"&amp;COUNTA(Statistic!$A:$A)-ROW()+1&amp;"C"&amp;COLUMN(),FALSE)</f>
        <v>2.0590253946465341E-3</v>
      </c>
      <c r="E482" s="10">
        <f ca="1">INDIRECT("Statistic!R"&amp;COUNTA(Statistic!$A:$A)-ROW()+1&amp;"C"&amp;COLUMN(),FALSE)</f>
        <v>3.7062457103637612E-3</v>
      </c>
      <c r="F482" s="10">
        <f ca="1">INDIRECT("Statistic!R"&amp;COUNTA(Statistic!$A:$A)-ROW()+1&amp;"C"&amp;COLUMN(),FALSE)</f>
        <v>2.8867302052785924E-3</v>
      </c>
      <c r="G482" s="10">
        <f ca="1">INDIRECT("Statistic!R"&amp;COUNTA(Statistic!$A:$A)-ROW()+1&amp;"C"&amp;COLUMN(),FALSE)</f>
        <v>8.6471589227582121E-2</v>
      </c>
      <c r="H482" s="10">
        <f ca="1">INDIRECT("Statistic!R"&amp;COUNTA(Statistic!$A:$A)-ROW()+1&amp;"C"&amp;COLUMN(),FALSE)</f>
        <v>1.2701612903225806E-2</v>
      </c>
      <c r="I482" s="10">
        <f ca="1">INDIRECT("Statistic!R"&amp;COUNTA(Statistic!$A:$A)-ROW()+1&amp;"C"&amp;COLUMN(),FALSE)</f>
        <v>3.5355982812657477E-2</v>
      </c>
      <c r="J482" s="10">
        <f ca="1">INDIRECT("Statistic!R"&amp;COUNTA(Statistic!$A:$A)-ROW()+1&amp;"C"&amp;COLUMN(),FALSE)</f>
        <v>1.9734345351043646E-2</v>
      </c>
      <c r="K482" s="10">
        <f ca="1">INDIRECT("Statistic!R"&amp;COUNTA(Statistic!$A:$A)-ROW()+1&amp;"C"&amp;COLUMN(),FALSE)</f>
        <v>1.6504126031507878E-3</v>
      </c>
      <c r="L482" s="10">
        <f ca="1">INDIRECT("Statistic!R"&amp;COUNTA(Statistic!$A:$A)-ROW()+1&amp;"C"&amp;COLUMN(),FALSE)</f>
        <v>9.6045455394564386E-3</v>
      </c>
      <c r="M482" s="10">
        <f ca="1">INDIRECT("Statistic!R"&amp;COUNTA(Statistic!$A:$A)-ROW()+1&amp;"C"&amp;COLUMN(),FALSE)</f>
        <v>9.9173202130807922E-2</v>
      </c>
      <c r="N482" s="10">
        <f ca="1">INDIRECT("Statistic!R"&amp;COUNTA(Statistic!$A:$A)-ROW()+1&amp;"C"&amp;COLUMN(),FALSE)</f>
        <v>0.10179475015812776</v>
      </c>
      <c r="O482" s="10">
        <f ca="1">INDIRECT("Statistic!R"&amp;COUNTA(Statistic!$A:$A)-ROW()+1&amp;"C"&amp;COLUMN(),FALSE)</f>
        <v>0</v>
      </c>
      <c r="P482" s="10">
        <f ca="1">INDIRECT("Statistic!R"&amp;COUNTA(Statistic!$A:$A)-ROW()+1&amp;"C"&amp;COLUMN(),FALSE)</f>
        <v>5.2732169712256999E-2</v>
      </c>
      <c r="Q482">
        <f ca="1">INDIRECT("Statistic!R"&amp;COUNTA(Statistic!$A:$A)-ROW()+1&amp;"C"&amp;COLUMN(),FALSE)</f>
        <v>8</v>
      </c>
      <c r="R482">
        <f ca="1">INDIRECT("Statistic!R"&amp;COUNTA(Statistic!$A:$A)-ROW()+1&amp;"C"&amp;COLUMN(),FALSE)</f>
        <v>24</v>
      </c>
      <c r="S482">
        <f ca="1">INDIRECT("Statistic!R"&amp;COUNTA(Statistic!$A:$A)-ROW()+1&amp;"C"&amp;COLUMN(),FALSE)</f>
        <v>47</v>
      </c>
      <c r="T482">
        <f ca="1">INDIRECT("Statistic!R"&amp;COUNTA(Statistic!$A:$A)-ROW()+1&amp;"C"&amp;COLUMN(),FALSE)</f>
        <v>43</v>
      </c>
      <c r="U482">
        <f ca="1">INDIRECT("Statistic!R"&amp;COUNTA(Statistic!$A:$A)-ROW()+1&amp;"C"&amp;COLUMN(),FALSE)</f>
        <v>45</v>
      </c>
      <c r="V482">
        <f ca="1">INDIRECT("Statistic!R"&amp;COUNTA(Statistic!$A:$A)-ROW()+1&amp;"C"&amp;COLUMN(),FALSE)</f>
        <v>5</v>
      </c>
      <c r="W482">
        <f ca="1">INDIRECT("Statistic!R"&amp;COUNTA(Statistic!$A:$A)-ROW()+1&amp;"C"&amp;COLUMN(),FALSE)</f>
        <v>10</v>
      </c>
    </row>
    <row r="483" spans="1:23" x14ac:dyDescent="0.25">
      <c r="A483" s="9">
        <f ca="1">INDIRECT("Statistic!R"&amp;COUNTA(Statistic!$A:$A)-ROW()+1&amp;"C"&amp;COLUMN(),FALSE)</f>
        <v>41089</v>
      </c>
      <c r="B483" s="10">
        <f ca="1">INDIRECT("Statistic!R"&amp;COUNTA(Statistic!$A:$A)-ROW()+1&amp;"C"&amp;COLUMN(),FALSE)</f>
        <v>5.7326414628119599E-3</v>
      </c>
      <c r="C483" s="10">
        <f ca="1">INDIRECT("Statistic!R"&amp;COUNTA(Statistic!$A:$A)-ROW()+1&amp;"C"&amp;COLUMN(),FALSE)</f>
        <v>4.1062702747094813E-3</v>
      </c>
      <c r="D483" s="10">
        <f ca="1">INDIRECT("Statistic!R"&amp;COUNTA(Statistic!$A:$A)-ROW()+1&amp;"C"&amp;COLUMN(),FALSE)</f>
        <v>1.1941415937485376E-2</v>
      </c>
      <c r="E483" s="10">
        <f ca="1">INDIRECT("Statistic!R"&amp;COUNTA(Statistic!$A:$A)-ROW()+1&amp;"C"&amp;COLUMN(),FALSE)</f>
        <v>1.477665995975855E-2</v>
      </c>
      <c r="F483" s="10">
        <f ca="1">INDIRECT("Statistic!R"&amp;COUNTA(Statistic!$A:$A)-ROW()+1&amp;"C"&amp;COLUMN(),FALSE)</f>
        <v>1.2779113706630024E-2</v>
      </c>
      <c r="G483" s="10">
        <f ca="1">INDIRECT("Statistic!R"&amp;COUNTA(Statistic!$A:$A)-ROW()+1&amp;"C"&amp;COLUMN(),FALSE)</f>
        <v>9.7526334477452944E-2</v>
      </c>
      <c r="H483" s="10">
        <f ca="1">INDIRECT("Statistic!R"&amp;COUNTA(Statistic!$A:$A)-ROW()+1&amp;"C"&amp;COLUMN(),FALSE)</f>
        <v>1.3601609657947687E-2</v>
      </c>
      <c r="I483" s="10">
        <f ca="1">INDIRECT("Statistic!R"&amp;COUNTA(Statistic!$A:$A)-ROW()+1&amp;"C"&amp;COLUMN(),FALSE)</f>
        <v>4.9336101341395391E-2</v>
      </c>
      <c r="J483" s="10">
        <f ca="1">INDIRECT("Statistic!R"&amp;COUNTA(Statistic!$A:$A)-ROW()+1&amp;"C"&amp;COLUMN(),FALSE)</f>
        <v>1.969463841874778E-2</v>
      </c>
      <c r="K483" s="10">
        <f ca="1">INDIRECT("Statistic!R"&amp;COUNTA(Statistic!$A:$A)-ROW()+1&amp;"C"&amp;COLUMN(),FALSE)</f>
        <v>1.2288013797068123E-3</v>
      </c>
      <c r="L483" s="10">
        <f ca="1">INDIRECT("Statistic!R"&amp;COUNTA(Statistic!$A:$A)-ROW()+1&amp;"C"&amp;COLUMN(),FALSE)</f>
        <v>9.9964654475098742E-3</v>
      </c>
      <c r="M483" s="10">
        <f ca="1">INDIRECT("Statistic!R"&amp;COUNTA(Statistic!$A:$A)-ROW()+1&amp;"C"&amp;COLUMN(),FALSE)</f>
        <v>0.11112794413540063</v>
      </c>
      <c r="N483" s="10">
        <f ca="1">INDIRECT("Statistic!R"&amp;COUNTA(Statistic!$A:$A)-ROW()+1&amp;"C"&amp;COLUMN(),FALSE)</f>
        <v>0.1026058310648203</v>
      </c>
      <c r="O483" s="10">
        <f ca="1">INDIRECT("Statistic!R"&amp;COUNTA(Statistic!$A:$A)-ROW()+1&amp;"C"&amp;COLUMN(),FALSE)</f>
        <v>0</v>
      </c>
      <c r="P483" s="10">
        <f ca="1">INDIRECT("Statistic!R"&amp;COUNTA(Statistic!$A:$A)-ROW()+1&amp;"C"&amp;COLUMN(),FALSE)</f>
        <v>5.3213418404380541E-2</v>
      </c>
      <c r="Q483">
        <f ca="1">INDIRECT("Statistic!R"&amp;COUNTA(Statistic!$A:$A)-ROW()+1&amp;"C"&amp;COLUMN(),FALSE)</f>
        <v>39</v>
      </c>
      <c r="R483">
        <f ca="1">INDIRECT("Statistic!R"&amp;COUNTA(Statistic!$A:$A)-ROW()+1&amp;"C"&amp;COLUMN(),FALSE)</f>
        <v>43</v>
      </c>
      <c r="S483">
        <f ca="1">INDIRECT("Statistic!R"&amp;COUNTA(Statistic!$A:$A)-ROW()+1&amp;"C"&amp;COLUMN(),FALSE)</f>
        <v>19</v>
      </c>
      <c r="T483">
        <f ca="1">INDIRECT("Statistic!R"&amp;COUNTA(Statistic!$A:$A)-ROW()+1&amp;"C"&amp;COLUMN(),FALSE)</f>
        <v>13</v>
      </c>
      <c r="U483">
        <f ca="1">INDIRECT("Statistic!R"&amp;COUNTA(Statistic!$A:$A)-ROW()+1&amp;"C"&amp;COLUMN(),FALSE)</f>
        <v>16</v>
      </c>
      <c r="V483">
        <f ca="1">INDIRECT("Statistic!R"&amp;COUNTA(Statistic!$A:$A)-ROW()+1&amp;"C"&amp;COLUMN(),FALSE)</f>
        <v>2</v>
      </c>
      <c r="W483">
        <f ca="1">INDIRECT("Statistic!R"&amp;COUNTA(Statistic!$A:$A)-ROW()+1&amp;"C"&amp;COLUMN(),FALSE)</f>
        <v>10</v>
      </c>
    </row>
    <row r="484" spans="1:23" x14ac:dyDescent="0.25">
      <c r="A484" s="9">
        <f ca="1">INDIRECT("Statistic!R"&amp;COUNTA(Statistic!$A:$A)-ROW()+1&amp;"C"&amp;COLUMN(),FALSE)</f>
        <v>41093</v>
      </c>
      <c r="B484" s="10">
        <f ca="1">INDIRECT("Statistic!R"&amp;COUNTA(Statistic!$A:$A)-ROW()+1&amp;"C"&amp;COLUMN(),FALSE)</f>
        <v>9.8680436029833628E-3</v>
      </c>
      <c r="C484" s="10">
        <f ca="1">INDIRECT("Statistic!R"&amp;COUNTA(Statistic!$A:$A)-ROW()+1&amp;"C"&amp;COLUMN(),FALSE)</f>
        <v>7.8000892458723785E-3</v>
      </c>
      <c r="D484" s="10">
        <f ca="1">INDIRECT("Statistic!R"&amp;COUNTA(Statistic!$A:$A)-ROW()+1&amp;"C"&amp;COLUMN(),FALSE)</f>
        <v>2.4598393574297188E-3</v>
      </c>
      <c r="E484" s="10">
        <f ca="1">INDIRECT("Statistic!R"&amp;COUNTA(Statistic!$A:$A)-ROW()+1&amp;"C"&amp;COLUMN(),FALSE)</f>
        <v>6.5786957353222413E-3</v>
      </c>
      <c r="F484" s="10">
        <f ca="1">INDIRECT("Statistic!R"&amp;COUNTA(Statistic!$A:$A)-ROW()+1&amp;"C"&amp;COLUMN(),FALSE)</f>
        <v>6.9790272199910753E-3</v>
      </c>
      <c r="G484" s="10">
        <f ca="1">INDIRECT("Statistic!R"&amp;COUNTA(Statistic!$A:$A)-ROW()+1&amp;"C"&amp;COLUMN(),FALSE)</f>
        <v>6.5833509476502503E-2</v>
      </c>
      <c r="H484" s="10">
        <f ca="1">INDIRECT("Statistic!R"&amp;COUNTA(Statistic!$A:$A)-ROW()+1&amp;"C"&amp;COLUMN(),FALSE)</f>
        <v>0.10239979525946925</v>
      </c>
      <c r="I484" s="10">
        <f ca="1">INDIRECT("Statistic!R"&amp;COUNTA(Statistic!$A:$A)-ROW()+1&amp;"C"&amp;COLUMN(),FALSE)</f>
        <v>3.3685695161598778E-2</v>
      </c>
      <c r="J484" s="10">
        <f ca="1">INDIRECT("Statistic!R"&amp;COUNTA(Statistic!$A:$A)-ROW()+1&amp;"C"&amp;COLUMN(),FALSE)</f>
        <v>2.0043135504982896E-2</v>
      </c>
      <c r="K484" s="10">
        <f ca="1">INDIRECT("Statistic!R"&amp;COUNTA(Statistic!$A:$A)-ROW()+1&amp;"C"&amp;COLUMN(),FALSE)</f>
        <v>8.1927710843373496E-4</v>
      </c>
      <c r="L484" s="10">
        <f ca="1">INDIRECT("Statistic!R"&amp;COUNTA(Statistic!$A:$A)-ROW()+1&amp;"C"&amp;COLUMN(),FALSE)</f>
        <v>1.0106267863021063E-2</v>
      </c>
      <c r="M484" s="10">
        <f ca="1">INDIRECT("Statistic!R"&amp;COUNTA(Statistic!$A:$A)-ROW()+1&amp;"C"&amp;COLUMN(),FALSE)</f>
        <v>0.16823330473597176</v>
      </c>
      <c r="N484" s="10">
        <f ca="1">INDIRECT("Statistic!R"&amp;COUNTA(Statistic!$A:$A)-ROW()+1&amp;"C"&amp;COLUMN(),FALSE)</f>
        <v>0.10239979525946925</v>
      </c>
      <c r="O484" s="10">
        <f ca="1">INDIRECT("Statistic!R"&amp;COUNTA(Statistic!$A:$A)-ROW()+1&amp;"C"&amp;COLUMN(),FALSE)</f>
        <v>0</v>
      </c>
      <c r="P484" s="10">
        <f ca="1">INDIRECT("Statistic!R"&amp;COUNTA(Statistic!$A:$A)-ROW()+1&amp;"C"&amp;COLUMN(),FALSE)</f>
        <v>5.275428242073929E-2</v>
      </c>
      <c r="Q484">
        <f ca="1">INDIRECT("Statistic!R"&amp;COUNTA(Statistic!$A:$A)-ROW()+1&amp;"C"&amp;COLUMN(),FALSE)</f>
        <v>23</v>
      </c>
      <c r="R484">
        <f ca="1">INDIRECT("Statistic!R"&amp;COUNTA(Statistic!$A:$A)-ROW()+1&amp;"C"&amp;COLUMN(),FALSE)</f>
        <v>32</v>
      </c>
      <c r="S484">
        <f ca="1">INDIRECT("Statistic!R"&amp;COUNTA(Statistic!$A:$A)-ROW()+1&amp;"C"&amp;COLUMN(),FALSE)</f>
        <v>47</v>
      </c>
      <c r="T484">
        <f ca="1">INDIRECT("Statistic!R"&amp;COUNTA(Statistic!$A:$A)-ROW()+1&amp;"C"&amp;COLUMN(),FALSE)</f>
        <v>35</v>
      </c>
      <c r="U484">
        <f ca="1">INDIRECT("Statistic!R"&amp;COUNTA(Statistic!$A:$A)-ROW()+1&amp;"C"&amp;COLUMN(),FALSE)</f>
        <v>34</v>
      </c>
      <c r="V484">
        <f ca="1">INDIRECT("Statistic!R"&amp;COUNTA(Statistic!$A:$A)-ROW()+1&amp;"C"&amp;COLUMN(),FALSE)</f>
        <v>6</v>
      </c>
      <c r="W484">
        <f ca="1">INDIRECT("Statistic!R"&amp;COUNTA(Statistic!$A:$A)-ROW()+1&amp;"C"&amp;COLUMN(),FALSE)</f>
        <v>1</v>
      </c>
    </row>
    <row r="485" spans="1:23" x14ac:dyDescent="0.25">
      <c r="A485" s="9">
        <f ca="1">INDIRECT("Statistic!R"&amp;COUNTA(Statistic!$A:$A)-ROW()+1&amp;"C"&amp;COLUMN(),FALSE)</f>
        <v>41096</v>
      </c>
      <c r="B485" s="10">
        <f ca="1">INDIRECT("Statistic!R"&amp;COUNTA(Statistic!$A:$A)-ROW()+1&amp;"C"&amp;COLUMN(),FALSE)</f>
        <v>1.2297321916560394E-2</v>
      </c>
      <c r="C485" s="10">
        <f ca="1">INDIRECT("Statistic!R"&amp;COUNTA(Statistic!$A:$A)-ROW()+1&amp;"C"&amp;COLUMN(),FALSE)</f>
        <v>1.0290851974218708E-2</v>
      </c>
      <c r="D485" s="10">
        <f ca="1">INDIRECT("Statistic!R"&amp;COUNTA(Statistic!$A:$A)-ROW()+1&amp;"C"&amp;COLUMN(),FALSE)</f>
        <v>1.1014886916690525E-2</v>
      </c>
      <c r="E485" s="10">
        <f ca="1">INDIRECT("Statistic!R"&amp;COUNTA(Statistic!$A:$A)-ROW()+1&amp;"C"&amp;COLUMN(),FALSE)</f>
        <v>2.0475734076849353E-3</v>
      </c>
      <c r="F485" s="10">
        <f ca="1">INDIRECT("Statistic!R"&amp;COUNTA(Statistic!$A:$A)-ROW()+1&amp;"C"&amp;COLUMN(),FALSE)</f>
        <v>1.8027165441995098E-2</v>
      </c>
      <c r="G485" s="10">
        <f ca="1">INDIRECT("Statistic!R"&amp;COUNTA(Statistic!$A:$A)-ROW()+1&amp;"C"&amp;COLUMN(),FALSE)</f>
        <v>3.8445823686207366E-2</v>
      </c>
      <c r="H485" s="10">
        <f ca="1">INDIRECT("Statistic!R"&amp;COUNTA(Statistic!$A:$A)-ROW()+1&amp;"C"&amp;COLUMN(),FALSE)</f>
        <v>2.1225058813278734E-2</v>
      </c>
      <c r="I485" s="10">
        <f ca="1">INDIRECT("Statistic!R"&amp;COUNTA(Statistic!$A:$A)-ROW()+1&amp;"C"&amp;COLUMN(),FALSE)</f>
        <v>5.3677799657149659E-2</v>
      </c>
      <c r="J485" s="10">
        <f ca="1">INDIRECT("Statistic!R"&amp;COUNTA(Statistic!$A:$A)-ROW()+1&amp;"C"&amp;COLUMN(),FALSE)</f>
        <v>2.0411192755882136E-2</v>
      </c>
      <c r="K485" s="10">
        <f ca="1">INDIRECT("Statistic!R"&amp;COUNTA(Statistic!$A:$A)-ROW()+1&amp;"C"&amp;COLUMN(),FALSE)</f>
        <v>1.2269436832849372E-3</v>
      </c>
      <c r="L485" s="10">
        <f ca="1">INDIRECT("Statistic!R"&amp;COUNTA(Statistic!$A:$A)-ROW()+1&amp;"C"&amp;COLUMN(),FALSE)</f>
        <v>1.0485061149321519E-2</v>
      </c>
      <c r="M485" s="10">
        <f ca="1">INDIRECT("Statistic!R"&amp;COUNTA(Statistic!$A:$A)-ROW()+1&amp;"C"&amp;COLUMN(),FALSE)</f>
        <v>5.96708824994861E-2</v>
      </c>
      <c r="N485" s="10">
        <f ca="1">INDIRECT("Statistic!R"&amp;COUNTA(Statistic!$A:$A)-ROW()+1&amp;"C"&amp;COLUMN(),FALSE)</f>
        <v>9.8147274942040952E-2</v>
      </c>
      <c r="O485" s="10">
        <f ca="1">INDIRECT("Statistic!R"&amp;COUNTA(Statistic!$A:$A)-ROW()+1&amp;"C"&amp;COLUMN(),FALSE)</f>
        <v>0</v>
      </c>
      <c r="P485" s="10">
        <f ca="1">INDIRECT("Statistic!R"&amp;COUNTA(Statistic!$A:$A)-ROW()+1&amp;"C"&amp;COLUMN(),FALSE)</f>
        <v>4.7848955437919477E-2</v>
      </c>
      <c r="Q485">
        <f ca="1">INDIRECT("Statistic!R"&amp;COUNTA(Statistic!$A:$A)-ROW()+1&amp;"C"&amp;COLUMN(),FALSE)</f>
        <v>19</v>
      </c>
      <c r="R485">
        <f ca="1">INDIRECT("Statistic!R"&amp;COUNTA(Statistic!$A:$A)-ROW()+1&amp;"C"&amp;COLUMN(),FALSE)</f>
        <v>25</v>
      </c>
      <c r="S485">
        <f ca="1">INDIRECT("Statistic!R"&amp;COUNTA(Statistic!$A:$A)-ROW()+1&amp;"C"&amp;COLUMN(),FALSE)</f>
        <v>23</v>
      </c>
      <c r="T485">
        <f ca="1">INDIRECT("Statistic!R"&amp;COUNTA(Statistic!$A:$A)-ROW()+1&amp;"C"&amp;COLUMN(),FALSE)</f>
        <v>45</v>
      </c>
      <c r="U485">
        <f ca="1">INDIRECT("Statistic!R"&amp;COUNTA(Statistic!$A:$A)-ROW()+1&amp;"C"&amp;COLUMN(),FALSE)</f>
        <v>7</v>
      </c>
      <c r="V485">
        <f ca="1">INDIRECT("Statistic!R"&amp;COUNTA(Statistic!$A:$A)-ROW()+1&amp;"C"&amp;COLUMN(),FALSE)</f>
        <v>7</v>
      </c>
      <c r="W485">
        <f ca="1">INDIRECT("Statistic!R"&amp;COUNTA(Statistic!$A:$A)-ROW()+1&amp;"C"&amp;COLUMN(),FALSE)</f>
        <v>9</v>
      </c>
    </row>
    <row r="486" spans="1:23" x14ac:dyDescent="0.25">
      <c r="A486" s="9">
        <f ca="1">INDIRECT("Statistic!R"&amp;COUNTA(Statistic!$A:$A)-ROW()+1&amp;"C"&amp;COLUMN(),FALSE)</f>
        <v>41100</v>
      </c>
      <c r="B486" s="10">
        <f ca="1">INDIRECT("Statistic!R"&amp;COUNTA(Statistic!$A:$A)-ROW()+1&amp;"C"&amp;COLUMN(),FALSE)</f>
        <v>7.7433962264150946E-3</v>
      </c>
      <c r="C486" s="10">
        <f ca="1">INDIRECT("Statistic!R"&amp;COUNTA(Statistic!$A:$A)-ROW()+1&amp;"C"&amp;COLUMN(),FALSE)</f>
        <v>1.7544000000000001E-2</v>
      </c>
      <c r="D486" s="10">
        <f ca="1">INDIRECT("Statistic!R"&amp;COUNTA(Statistic!$A:$A)-ROW()+1&amp;"C"&amp;COLUMN(),FALSE)</f>
        <v>1.6721568627450979E-2</v>
      </c>
      <c r="E486" s="10">
        <f ca="1">INDIRECT("Statistic!R"&amp;COUNTA(Statistic!$A:$A)-ROW()+1&amp;"C"&amp;COLUMN(),FALSE)</f>
        <v>1.6347826086956521E-2</v>
      </c>
      <c r="F486" s="10">
        <f ca="1">INDIRECT("Statistic!R"&amp;COUNTA(Statistic!$A:$A)-ROW()+1&amp;"C"&amp;COLUMN(),FALSE)</f>
        <v>1.5069090909090909E-2</v>
      </c>
      <c r="G486" s="10">
        <f ca="1">INDIRECT("Statistic!R"&amp;COUNTA(Statistic!$A:$A)-ROW()+1&amp;"C"&amp;COLUMN(),FALSE)</f>
        <v>2.3221153846153843E-2</v>
      </c>
      <c r="H486" s="10">
        <f ca="1">INDIRECT("Statistic!R"&amp;COUNTA(Statistic!$A:$A)-ROW()+1&amp;"C"&amp;COLUMN(),FALSE)</f>
        <v>7.1645454545454554E-2</v>
      </c>
      <c r="I486" s="10">
        <f ca="1">INDIRECT("Statistic!R"&amp;COUNTA(Statistic!$A:$A)-ROW()+1&amp;"C"&amp;COLUMN(),FALSE)</f>
        <v>7.3425881849913499E-2</v>
      </c>
      <c r="J486" s="10">
        <f ca="1">INDIRECT("Statistic!R"&amp;COUNTA(Statistic!$A:$A)-ROW()+1&amp;"C"&amp;COLUMN(),FALSE)</f>
        <v>2.0370370370370369E-2</v>
      </c>
      <c r="K486" s="10">
        <f ca="1">INDIRECT("Statistic!R"&amp;COUNTA(Statistic!$A:$A)-ROW()+1&amp;"C"&amp;COLUMN(),FALSE)</f>
        <v>4.1052631578947365E-4</v>
      </c>
      <c r="L486" s="10">
        <f ca="1">INDIRECT("Statistic!R"&amp;COUNTA(Statistic!$A:$A)-ROW()+1&amp;"C"&amp;COLUMN(),FALSE)</f>
        <v>1.042943458914827E-2</v>
      </c>
      <c r="M486" s="10">
        <f ca="1">INDIRECT("Statistic!R"&amp;COUNTA(Statistic!$A:$A)-ROW()+1&amp;"C"&amp;COLUMN(),FALSE)</f>
        <v>9.4866608391608404E-2</v>
      </c>
      <c r="N486" s="10">
        <f ca="1">INDIRECT("Statistic!R"&amp;COUNTA(Statistic!$A:$A)-ROW()+1&amp;"C"&amp;COLUMN(),FALSE)</f>
        <v>9.8960784313725486E-2</v>
      </c>
      <c r="O486" s="10">
        <f ca="1">INDIRECT("Statistic!R"&amp;COUNTA(Statistic!$A:$A)-ROW()+1&amp;"C"&amp;COLUMN(),FALSE)</f>
        <v>0</v>
      </c>
      <c r="P486" s="10">
        <f ca="1">INDIRECT("Statistic!R"&amp;COUNTA(Statistic!$A:$A)-ROW()+1&amp;"C"&amp;COLUMN(),FALSE)</f>
        <v>5.199204915451569E-2</v>
      </c>
      <c r="Q486">
        <f ca="1">INDIRECT("Statistic!R"&amp;COUNTA(Statistic!$A:$A)-ROW()+1&amp;"C"&amp;COLUMN(),FALSE)</f>
        <v>32</v>
      </c>
      <c r="R486">
        <f ca="1">INDIRECT("Statistic!R"&amp;COUNTA(Statistic!$A:$A)-ROW()+1&amp;"C"&amp;COLUMN(),FALSE)</f>
        <v>7</v>
      </c>
      <c r="S486">
        <f ca="1">INDIRECT("Statistic!R"&amp;COUNTA(Statistic!$A:$A)-ROW()+1&amp;"C"&amp;COLUMN(),FALSE)</f>
        <v>9</v>
      </c>
      <c r="T486">
        <f ca="1">INDIRECT("Statistic!R"&amp;COUNTA(Statistic!$A:$A)-ROW()+1&amp;"C"&amp;COLUMN(),FALSE)</f>
        <v>11</v>
      </c>
      <c r="U486">
        <f ca="1">INDIRECT("Statistic!R"&amp;COUNTA(Statistic!$A:$A)-ROW()+1&amp;"C"&amp;COLUMN(),FALSE)</f>
        <v>15</v>
      </c>
      <c r="V486">
        <f ca="1">INDIRECT("Statistic!R"&amp;COUNTA(Statistic!$A:$A)-ROW()+1&amp;"C"&amp;COLUMN(),FALSE)</f>
        <v>8</v>
      </c>
      <c r="W486">
        <f ca="1">INDIRECT("Statistic!R"&amp;COUNTA(Statistic!$A:$A)-ROW()+1&amp;"C"&amp;COLUMN(),FALSE)</f>
        <v>6</v>
      </c>
    </row>
    <row r="487" spans="1:23" x14ac:dyDescent="0.25">
      <c r="A487" s="9">
        <f ca="1">INDIRECT("Statistic!R"&amp;COUNTA(Statistic!$A:$A)-ROW()+1&amp;"C"&amp;COLUMN(),FALSE)</f>
        <v>41103</v>
      </c>
      <c r="B487" s="10">
        <f ca="1">INDIRECT("Statistic!R"&amp;COUNTA(Statistic!$A:$A)-ROW()+1&amp;"C"&amp;COLUMN(),FALSE)</f>
        <v>1.2230857434068034E-2</v>
      </c>
      <c r="C487" s="10">
        <f ca="1">INDIRECT("Statistic!R"&amp;COUNTA(Statistic!$A:$A)-ROW()+1&amp;"C"&amp;COLUMN(),FALSE)</f>
        <v>6.9480087444159294E-3</v>
      </c>
      <c r="D487" s="10">
        <f ca="1">INDIRECT("Statistic!R"&amp;COUNTA(Statistic!$A:$A)-ROW()+1&amp;"C"&amp;COLUMN(),FALSE)</f>
        <v>1.6275142023645019E-2</v>
      </c>
      <c r="E487" s="10">
        <f ca="1">INDIRECT("Statistic!R"&amp;COUNTA(Statistic!$A:$A)-ROW()+1&amp;"C"&amp;COLUMN(),FALSE)</f>
        <v>4.8968729208250161E-3</v>
      </c>
      <c r="F487" s="10">
        <f ca="1">INDIRECT("Statistic!R"&amp;COUNTA(Statistic!$A:$A)-ROW()+1&amp;"C"&amp;COLUMN(),FALSE)</f>
        <v>1.2684630738522953E-2</v>
      </c>
      <c r="G487" s="10">
        <f ca="1">INDIRECT("Statistic!R"&amp;COUNTA(Statistic!$A:$A)-ROW()+1&amp;"C"&amp;COLUMN(),FALSE)</f>
        <v>8.6826347305389226E-2</v>
      </c>
      <c r="H487" s="10">
        <f ca="1">INDIRECT("Statistic!R"&amp;COUNTA(Statistic!$A:$A)-ROW()+1&amp;"C"&amp;COLUMN(),FALSE)</f>
        <v>8.6678128890733383E-2</v>
      </c>
      <c r="I487" s="10">
        <f ca="1">INDIRECT("Statistic!R"&amp;COUNTA(Statistic!$A:$A)-ROW()+1&amp;"C"&amp;COLUMN(),FALSE)</f>
        <v>5.3035511861476953E-2</v>
      </c>
      <c r="J487" s="10">
        <f ca="1">INDIRECT("Statistic!R"&amp;COUNTA(Statistic!$A:$A)-ROW()+1&amp;"C"&amp;COLUMN(),FALSE)</f>
        <v>2.0693040149209779E-2</v>
      </c>
      <c r="K487" s="10">
        <f ca="1">INDIRECT("Statistic!R"&amp;COUNTA(Statistic!$A:$A)-ROW()+1&amp;"C"&amp;COLUMN(),FALSE)</f>
        <v>1.2189905902480753E-3</v>
      </c>
      <c r="L487" s="10">
        <f ca="1">INDIRECT("Statistic!R"&amp;COUNTA(Statistic!$A:$A)-ROW()+1&amp;"C"&amp;COLUMN(),FALSE)</f>
        <v>1.0034714999702354E-2</v>
      </c>
      <c r="M487" s="10">
        <f ca="1">INDIRECT("Statistic!R"&amp;COUNTA(Statistic!$A:$A)-ROW()+1&amp;"C"&amp;COLUMN(),FALSE)</f>
        <v>0.17350447619612261</v>
      </c>
      <c r="N487" s="10">
        <f ca="1">INDIRECT("Statistic!R"&amp;COUNTA(Statistic!$A:$A)-ROW()+1&amp;"C"&amp;COLUMN(),FALSE)</f>
        <v>9.8763257798129236E-2</v>
      </c>
      <c r="O487" s="10">
        <f ca="1">INDIRECT("Statistic!R"&amp;COUNTA(Statistic!$A:$A)-ROW()+1&amp;"C"&amp;COLUMN(),FALSE)</f>
        <v>0</v>
      </c>
      <c r="P487" s="10">
        <f ca="1">INDIRECT("Statistic!R"&amp;COUNTA(Statistic!$A:$A)-ROW()+1&amp;"C"&amp;COLUMN(),FALSE)</f>
        <v>5.3075727232198583E-2</v>
      </c>
      <c r="Q487">
        <f ca="1">INDIRECT("Statistic!R"&amp;COUNTA(Statistic!$A:$A)-ROW()+1&amp;"C"&amp;COLUMN(),FALSE)</f>
        <v>19</v>
      </c>
      <c r="R487">
        <f ca="1">INDIRECT("Statistic!R"&amp;COUNTA(Statistic!$A:$A)-ROW()+1&amp;"C"&amp;COLUMN(),FALSE)</f>
        <v>31</v>
      </c>
      <c r="S487">
        <f ca="1">INDIRECT("Statistic!R"&amp;COUNTA(Statistic!$A:$A)-ROW()+1&amp;"C"&amp;COLUMN(),FALSE)</f>
        <v>10</v>
      </c>
      <c r="T487">
        <f ca="1">INDIRECT("Statistic!R"&amp;COUNTA(Statistic!$A:$A)-ROW()+1&amp;"C"&amp;COLUMN(),FALSE)</f>
        <v>36</v>
      </c>
      <c r="U487">
        <f ca="1">INDIRECT("Statistic!R"&amp;COUNTA(Statistic!$A:$A)-ROW()+1&amp;"C"&amp;COLUMN(),FALSE)</f>
        <v>17</v>
      </c>
      <c r="V487">
        <f ca="1">INDIRECT("Statistic!R"&amp;COUNTA(Statistic!$A:$A)-ROW()+1&amp;"C"&amp;COLUMN(),FALSE)</f>
        <v>3</v>
      </c>
      <c r="W487">
        <f ca="1">INDIRECT("Statistic!R"&amp;COUNTA(Statistic!$A:$A)-ROW()+1&amp;"C"&amp;COLUMN(),FALSE)</f>
        <v>4</v>
      </c>
    </row>
    <row r="488" spans="1:23" x14ac:dyDescent="0.25">
      <c r="A488" s="9">
        <f ca="1">INDIRECT("Statistic!R"&amp;COUNTA(Statistic!$A:$A)-ROW()+1&amp;"C"&amp;COLUMN(),FALSE)</f>
        <v>41107</v>
      </c>
      <c r="B488" s="10">
        <f ca="1">INDIRECT("Statistic!R"&amp;COUNTA(Statistic!$A:$A)-ROW()+1&amp;"C"&amp;COLUMN(),FALSE)</f>
        <v>5.7074029463541195E-3</v>
      </c>
      <c r="C488" s="10">
        <f ca="1">INDIRECT("Statistic!R"&amp;COUNTA(Statistic!$A:$A)-ROW()+1&amp;"C"&amp;COLUMN(),FALSE)</f>
        <v>8.141347652866792E-3</v>
      </c>
      <c r="D488" s="10">
        <f ca="1">INDIRECT("Statistic!R"&amp;COUNTA(Statistic!$A:$A)-ROW()+1&amp;"C"&amp;COLUMN(),FALSE)</f>
        <v>4.0688310587437479E-3</v>
      </c>
      <c r="E488" s="10">
        <f ca="1">INDIRECT("Statistic!R"&amp;COUNTA(Statistic!$A:$A)-ROW()+1&amp;"C"&amp;COLUMN(),FALSE)</f>
        <v>8.1534327805058843E-3</v>
      </c>
      <c r="F488" s="10">
        <f ca="1">INDIRECT("Statistic!R"&amp;COUNTA(Statistic!$A:$A)-ROW()+1&amp;"C"&amp;COLUMN(),FALSE)</f>
        <v>2.4487416188902923E-3</v>
      </c>
      <c r="G488" s="10">
        <f ca="1">INDIRECT("Statistic!R"&amp;COUNTA(Statistic!$A:$A)-ROW()+1&amp;"C"&amp;COLUMN(),FALSE)</f>
        <v>4.421951832310398E-2</v>
      </c>
      <c r="H488" s="10">
        <f ca="1">INDIRECT("Statistic!R"&amp;COUNTA(Statistic!$A:$A)-ROW()+1&amp;"C"&amp;COLUMN(),FALSE)</f>
        <v>1.4608233731739709E-2</v>
      </c>
      <c r="I488" s="10">
        <f ca="1">INDIRECT("Statistic!R"&amp;COUNTA(Statistic!$A:$A)-ROW()+1&amp;"C"&amp;COLUMN(),FALSE)</f>
        <v>2.8519756057360839E-2</v>
      </c>
      <c r="J488" s="10">
        <f ca="1">INDIRECT("Statistic!R"&amp;COUNTA(Statistic!$A:$A)-ROW()+1&amp;"C"&amp;COLUMN(),FALSE)</f>
        <v>2.1056756580236431E-2</v>
      </c>
      <c r="K488" s="10">
        <f ca="1">INDIRECT("Statistic!R"&amp;COUNTA(Statistic!$A:$A)-ROW()+1&amp;"C"&amp;COLUMN(),FALSE)</f>
        <v>4.0592347590768998E-4</v>
      </c>
      <c r="L488" s="10">
        <f ca="1">INDIRECT("Statistic!R"&amp;COUNTA(Statistic!$A:$A)-ROW()+1&amp;"C"&amp;COLUMN(),FALSE)</f>
        <v>9.9239942855232285E-3</v>
      </c>
      <c r="M488" s="10">
        <f ca="1">INDIRECT("Statistic!R"&amp;COUNTA(Statistic!$A:$A)-ROW()+1&amp;"C"&amp;COLUMN(),FALSE)</f>
        <v>5.8827752054843689E-2</v>
      </c>
      <c r="N488" s="10">
        <f ca="1">INDIRECT("Statistic!R"&amp;COUNTA(Statistic!$A:$A)-ROW()+1&amp;"C"&amp;COLUMN(),FALSE)</f>
        <v>0.10049089356858282</v>
      </c>
      <c r="O488" s="10">
        <f ca="1">INDIRECT("Statistic!R"&amp;COUNTA(Statistic!$A:$A)-ROW()+1&amp;"C"&amp;COLUMN(),FALSE)</f>
        <v>0</v>
      </c>
      <c r="P488" s="10">
        <f ca="1">INDIRECT("Statistic!R"&amp;COUNTA(Statistic!$A:$A)-ROW()+1&amp;"C"&amp;COLUMN(),FALSE)</f>
        <v>4.834695782196332E-2</v>
      </c>
      <c r="Q488">
        <f ca="1">INDIRECT("Statistic!R"&amp;COUNTA(Statistic!$A:$A)-ROW()+1&amp;"C"&amp;COLUMN(),FALSE)</f>
        <v>32</v>
      </c>
      <c r="R488">
        <f ca="1">INDIRECT("Statistic!R"&amp;COUNTA(Statistic!$A:$A)-ROW()+1&amp;"C"&amp;COLUMN(),FALSE)</f>
        <v>29</v>
      </c>
      <c r="S488">
        <f ca="1">INDIRECT("Statistic!R"&amp;COUNTA(Statistic!$A:$A)-ROW()+1&amp;"C"&amp;COLUMN(),FALSE)</f>
        <v>40</v>
      </c>
      <c r="T488">
        <f ca="1">INDIRECT("Statistic!R"&amp;COUNTA(Statistic!$A:$A)-ROW()+1&amp;"C"&amp;COLUMN(),FALSE)</f>
        <v>28</v>
      </c>
      <c r="U488">
        <f ca="1">INDIRECT("Statistic!R"&amp;COUNTA(Statistic!$A:$A)-ROW()+1&amp;"C"&amp;COLUMN(),FALSE)</f>
        <v>46</v>
      </c>
      <c r="V488">
        <f ca="1">INDIRECT("Statistic!R"&amp;COUNTA(Statistic!$A:$A)-ROW()+1&amp;"C"&amp;COLUMN(),FALSE)</f>
        <v>6</v>
      </c>
      <c r="W488">
        <f ca="1">INDIRECT("Statistic!R"&amp;COUNTA(Statistic!$A:$A)-ROW()+1&amp;"C"&amp;COLUMN(),FALSE)</f>
        <v>11</v>
      </c>
    </row>
    <row r="489" spans="1:23" x14ac:dyDescent="0.25">
      <c r="A489" s="9">
        <f ca="1">INDIRECT("Statistic!R"&amp;COUNTA(Statistic!$A:$A)-ROW()+1&amp;"C"&amp;COLUMN(),FALSE)</f>
        <v>41110</v>
      </c>
      <c r="B489" s="10">
        <f ca="1">INDIRECT("Statistic!R"&amp;COUNTA(Statistic!$A:$A)-ROW()+1&amp;"C"&amp;COLUMN(),FALSE)</f>
        <v>1.057292607988433E-2</v>
      </c>
      <c r="C489" s="10">
        <f ca="1">INDIRECT("Statistic!R"&amp;COUNTA(Statistic!$A:$A)-ROW()+1&amp;"C"&amp;COLUMN(),FALSE)</f>
        <v>1.4556727432018062E-2</v>
      </c>
      <c r="D489" s="10">
        <f ca="1">INDIRECT("Statistic!R"&amp;COUNTA(Statistic!$A:$A)-ROW()+1&amp;"C"&amp;COLUMN(),FALSE)</f>
        <v>2.0270533660780413E-2</v>
      </c>
      <c r="E489" s="10">
        <f ca="1">INDIRECT("Statistic!R"&amp;COUNTA(Statistic!$A:$A)-ROW()+1&amp;"C"&amp;COLUMN(),FALSE)</f>
        <v>1.9872763419483103E-2</v>
      </c>
      <c r="F489" s="10">
        <f ca="1">INDIRECT("Statistic!R"&amp;COUNTA(Statistic!$A:$A)-ROW()+1&amp;"C"&amp;COLUMN(),FALSE)</f>
        <v>1.2973141542899466E-2</v>
      </c>
      <c r="G489" s="10">
        <f ca="1">INDIRECT("Statistic!R"&amp;COUNTA(Statistic!$A:$A)-ROW()+1&amp;"C"&amp;COLUMN(),FALSE)</f>
        <v>3.6136124429891246E-2</v>
      </c>
      <c r="H489" s="10">
        <f ca="1">INDIRECT("Statistic!R"&amp;COUNTA(Statistic!$A:$A)-ROW()+1&amp;"C"&amp;COLUMN(),FALSE)</f>
        <v>4.1568769202964036E-3</v>
      </c>
      <c r="I489" s="10">
        <f ca="1">INDIRECT("Statistic!R"&amp;COUNTA(Statistic!$A:$A)-ROW()+1&amp;"C"&amp;COLUMN(),FALSE)</f>
        <v>7.8246092135065379E-2</v>
      </c>
      <c r="J489" s="10">
        <f ca="1">INDIRECT("Statistic!R"&amp;COUNTA(Statistic!$A:$A)-ROW()+1&amp;"C"&amp;COLUMN(),FALSE)</f>
        <v>2.101489424111071E-2</v>
      </c>
      <c r="K489" s="10">
        <f ca="1">INDIRECT("Statistic!R"&amp;COUNTA(Statistic!$A:$A)-ROW()+1&amp;"C"&amp;COLUMN(),FALSE)</f>
        <v>1.2199530092174226E-3</v>
      </c>
      <c r="L489" s="10">
        <f ca="1">INDIRECT("Statistic!R"&amp;COUNTA(Statistic!$A:$A)-ROW()+1&amp;"C"&amp;COLUMN(),FALSE)</f>
        <v>1.0438653920985707E-2</v>
      </c>
      <c r="M489" s="10">
        <f ca="1">INDIRECT("Statistic!R"&amp;COUNTA(Statistic!$A:$A)-ROW()+1&amp;"C"&amp;COLUMN(),FALSE)</f>
        <v>4.0293001350187652E-2</v>
      </c>
      <c r="N489" s="10">
        <f ca="1">INDIRECT("Statistic!R"&amp;COUNTA(Statistic!$A:$A)-ROW()+1&amp;"C"&amp;COLUMN(),FALSE)</f>
        <v>0.10430275489917638</v>
      </c>
      <c r="O489" s="10">
        <f ca="1">INDIRECT("Statistic!R"&amp;COUNTA(Statistic!$A:$A)-ROW()+1&amp;"C"&amp;COLUMN(),FALSE)</f>
        <v>0</v>
      </c>
      <c r="P489" s="10">
        <f ca="1">INDIRECT("Statistic!R"&amp;COUNTA(Statistic!$A:$A)-ROW()+1&amp;"C"&amp;COLUMN(),FALSE)</f>
        <v>5.0897049755663844E-2</v>
      </c>
      <c r="Q489">
        <f ca="1">INDIRECT("Statistic!R"&amp;COUNTA(Statistic!$A:$A)-ROW()+1&amp;"C"&amp;COLUMN(),FALSE)</f>
        <v>25</v>
      </c>
      <c r="R489">
        <f ca="1">INDIRECT("Statistic!R"&amp;COUNTA(Statistic!$A:$A)-ROW()+1&amp;"C"&amp;COLUMN(),FALSE)</f>
        <v>14</v>
      </c>
      <c r="S489">
        <f ca="1">INDIRECT("Statistic!R"&amp;COUNTA(Statistic!$A:$A)-ROW()+1&amp;"C"&amp;COLUMN(),FALSE)</f>
        <v>4</v>
      </c>
      <c r="T489">
        <f ca="1">INDIRECT("Statistic!R"&amp;COUNTA(Statistic!$A:$A)-ROW()+1&amp;"C"&amp;COLUMN(),FALSE)</f>
        <v>5</v>
      </c>
      <c r="U489">
        <f ca="1">INDIRECT("Statistic!R"&amp;COUNTA(Statistic!$A:$A)-ROW()+1&amp;"C"&amp;COLUMN(),FALSE)</f>
        <v>21</v>
      </c>
      <c r="V489">
        <f ca="1">INDIRECT("Statistic!R"&amp;COUNTA(Statistic!$A:$A)-ROW()+1&amp;"C"&amp;COLUMN(),FALSE)</f>
        <v>7</v>
      </c>
      <c r="W489">
        <f ca="1">INDIRECT("Statistic!R"&amp;COUNTA(Statistic!$A:$A)-ROW()+1&amp;"C"&amp;COLUMN(),FALSE)</f>
        <v>11</v>
      </c>
    </row>
    <row r="490" spans="1:23" x14ac:dyDescent="0.25">
      <c r="A490" s="9">
        <f ca="1">INDIRECT("Statistic!R"&amp;COUNTA(Statistic!$A:$A)-ROW()+1&amp;"C"&amp;COLUMN(),FALSE)</f>
        <v>41114</v>
      </c>
      <c r="B490" s="10">
        <f ca="1">INDIRECT("Statistic!R"&amp;COUNTA(Statistic!$A:$A)-ROW()+1&amp;"C"&amp;COLUMN(),FALSE)</f>
        <v>2.098466505246166E-2</v>
      </c>
      <c r="C490" s="10">
        <f ca="1">INDIRECT("Statistic!R"&amp;COUNTA(Statistic!$A:$A)-ROW()+1&amp;"C"&amp;COLUMN(),FALSE)</f>
        <v>6.066849816849817E-3</v>
      </c>
      <c r="D490" s="10">
        <f ca="1">INDIRECT("Statistic!R"&amp;COUNTA(Statistic!$A:$A)-ROW()+1&amp;"C"&amp;COLUMN(),FALSE)</f>
        <v>5.6847545219638248E-3</v>
      </c>
      <c r="E490" s="10">
        <f ca="1">INDIRECT("Statistic!R"&amp;COUNTA(Statistic!$A:$A)-ROW()+1&amp;"C"&amp;COLUMN(),FALSE)</f>
        <v>4.0431266846361188E-3</v>
      </c>
      <c r="F490" s="10">
        <f ca="1">INDIRECT("Statistic!R"&amp;COUNTA(Statistic!$A:$A)-ROW()+1&amp;"C"&amp;COLUMN(),FALSE)</f>
        <v>1.6601878846776805E-2</v>
      </c>
      <c r="G490" s="10">
        <f ca="1">INDIRECT("Statistic!R"&amp;COUNTA(Statistic!$A:$A)-ROW()+1&amp;"C"&amp;COLUMN(),FALSE)</f>
        <v>6.1092214663643243E-2</v>
      </c>
      <c r="H490" s="10">
        <f ca="1">INDIRECT("Statistic!R"&amp;COUNTA(Statistic!$A:$A)-ROW()+1&amp;"C"&amp;COLUMN(),FALSE)</f>
        <v>1.9574175824175821E-2</v>
      </c>
      <c r="I490" s="10">
        <f ca="1">INDIRECT("Statistic!R"&amp;COUNTA(Statistic!$A:$A)-ROW()+1&amp;"C"&amp;COLUMN(),FALSE)</f>
        <v>5.3381274922688224E-2</v>
      </c>
      <c r="J490" s="10">
        <f ca="1">INDIRECT("Statistic!R"&amp;COUNTA(Statistic!$A:$A)-ROW()+1&amp;"C"&amp;COLUMN(),FALSE)</f>
        <v>2.1779859484777515E-2</v>
      </c>
      <c r="K490" s="10">
        <f ca="1">INDIRECT("Statistic!R"&amp;COUNTA(Statistic!$A:$A)-ROW()+1&amp;"C"&amp;COLUMN(),FALSE)</f>
        <v>1.6178266178266179E-3</v>
      </c>
      <c r="L490" s="10">
        <f ca="1">INDIRECT("Statistic!R"&amp;COUNTA(Statistic!$A:$A)-ROW()+1&amp;"C"&amp;COLUMN(),FALSE)</f>
        <v>1.010285808604296E-2</v>
      </c>
      <c r="M490" s="10">
        <f ca="1">INDIRECT("Statistic!R"&amp;COUNTA(Statistic!$A:$A)-ROW()+1&amp;"C"&amp;COLUMN(),FALSE)</f>
        <v>8.0666390487819067E-2</v>
      </c>
      <c r="N490" s="10">
        <f ca="1">INDIRECT("Statistic!R"&amp;COUNTA(Statistic!$A:$A)-ROW()+1&amp;"C"&amp;COLUMN(),FALSE)</f>
        <v>0.10809948979591838</v>
      </c>
      <c r="O490" s="10">
        <f ca="1">INDIRECT("Statistic!R"&amp;COUNTA(Statistic!$A:$A)-ROW()+1&amp;"C"&amp;COLUMN(),FALSE)</f>
        <v>0</v>
      </c>
      <c r="P490" s="10">
        <f ca="1">INDIRECT("Statistic!R"&amp;COUNTA(Statistic!$A:$A)-ROW()+1&amp;"C"&amp;COLUMN(),FALSE)</f>
        <v>5.480374382021224E-2</v>
      </c>
      <c r="Q490">
        <f ca="1">INDIRECT("Statistic!R"&amp;COUNTA(Statistic!$A:$A)-ROW()+1&amp;"C"&amp;COLUMN(),FALSE)</f>
        <v>4</v>
      </c>
      <c r="R490">
        <f ca="1">INDIRECT("Statistic!R"&amp;COUNTA(Statistic!$A:$A)-ROW()+1&amp;"C"&amp;COLUMN(),FALSE)</f>
        <v>34</v>
      </c>
      <c r="S490">
        <f ca="1">INDIRECT("Statistic!R"&amp;COUNTA(Statistic!$A:$A)-ROW()+1&amp;"C"&amp;COLUMN(),FALSE)</f>
        <v>36</v>
      </c>
      <c r="T490">
        <f ca="1">INDIRECT("Statistic!R"&amp;COUNTA(Statistic!$A:$A)-ROW()+1&amp;"C"&amp;COLUMN(),FALSE)</f>
        <v>40</v>
      </c>
      <c r="U490">
        <f ca="1">INDIRECT("Statistic!R"&amp;COUNTA(Statistic!$A:$A)-ROW()+1&amp;"C"&amp;COLUMN(),FALSE)</f>
        <v>8</v>
      </c>
      <c r="V490">
        <f ca="1">INDIRECT("Statistic!R"&amp;COUNTA(Statistic!$A:$A)-ROW()+1&amp;"C"&amp;COLUMN(),FALSE)</f>
        <v>6</v>
      </c>
      <c r="W490">
        <f ca="1">INDIRECT("Statistic!R"&amp;COUNTA(Statistic!$A:$A)-ROW()+1&amp;"C"&amp;COLUMN(),FALSE)</f>
        <v>9</v>
      </c>
    </row>
    <row r="491" spans="1:23" x14ac:dyDescent="0.25">
      <c r="A491" s="9">
        <f ca="1">INDIRECT("Statistic!R"&amp;COUNTA(Statistic!$A:$A)-ROW()+1&amp;"C"&amp;COLUMN(),FALSE)</f>
        <v>41117</v>
      </c>
      <c r="B491" s="10">
        <f ca="1">INDIRECT("Statistic!R"&amp;COUNTA(Statistic!$A:$A)-ROW()+1&amp;"C"&amp;COLUMN(),FALSE)</f>
        <v>1.5711847046773642E-2</v>
      </c>
      <c r="C491" s="10">
        <f ca="1">INDIRECT("Statistic!R"&amp;COUNTA(Statistic!$A:$A)-ROW()+1&amp;"C"&amp;COLUMN(),FALSE)</f>
        <v>1.5754455445544557E-2</v>
      </c>
      <c r="D491" s="10">
        <f ca="1">INDIRECT("Statistic!R"&amp;COUNTA(Statistic!$A:$A)-ROW()+1&amp;"C"&amp;COLUMN(),FALSE)</f>
        <v>2.0162016201620159E-2</v>
      </c>
      <c r="E491" s="10">
        <f ca="1">INDIRECT("Statistic!R"&amp;COUNTA(Statistic!$A:$A)-ROW()+1&amp;"C"&amp;COLUMN(),FALSE)</f>
        <v>5.2475247524752478E-3</v>
      </c>
      <c r="F491" s="10">
        <f ca="1">INDIRECT("Statistic!R"&amp;COUNTA(Statistic!$A:$A)-ROW()+1&amp;"C"&amp;COLUMN(),FALSE)</f>
        <v>1.2164073550212165E-2</v>
      </c>
      <c r="G491" s="10">
        <f ca="1">INDIRECT("Statistic!R"&amp;COUNTA(Statistic!$A:$A)-ROW()+1&amp;"C"&amp;COLUMN(),FALSE)</f>
        <v>0.10098039215686275</v>
      </c>
      <c r="H491" s="10">
        <f ca="1">INDIRECT("Statistic!R"&amp;COUNTA(Statistic!$A:$A)-ROW()+1&amp;"C"&amp;COLUMN(),FALSE)</f>
        <v>1.0331467929401636E-2</v>
      </c>
      <c r="I491" s="10">
        <f ca="1">INDIRECT("Statistic!R"&amp;COUNTA(Statistic!$A:$A)-ROW()+1&amp;"C"&amp;COLUMN(),FALSE)</f>
        <v>6.9039916996625761E-2</v>
      </c>
      <c r="J491" s="10">
        <f ca="1">INDIRECT("Statistic!R"&amp;COUNTA(Statistic!$A:$A)-ROW()+1&amp;"C"&amp;COLUMN(),FALSE)</f>
        <v>2.2139263106638534E-2</v>
      </c>
      <c r="K491" s="10">
        <f ca="1">INDIRECT("Statistic!R"&amp;COUNTA(Statistic!$A:$A)-ROW()+1&amp;"C"&amp;COLUMN(),FALSE)</f>
        <v>4.0337367070040331E-4</v>
      </c>
      <c r="L491" s="10">
        <f ca="1">INDIRECT("Statistic!R"&amp;COUNTA(Statistic!$A:$A)-ROW()+1&amp;"C"&amp;COLUMN(),FALSE)</f>
        <v>1.0189134426216067E-2</v>
      </c>
      <c r="M491" s="10">
        <f ca="1">INDIRECT("Statistic!R"&amp;COUNTA(Statistic!$A:$A)-ROW()+1&amp;"C"&amp;COLUMN(),FALSE)</f>
        <v>0.11131186008626438</v>
      </c>
      <c r="N491" s="10">
        <f ca="1">INDIRECT("Statistic!R"&amp;COUNTA(Statistic!$A:$A)-ROW()+1&amp;"C"&amp;COLUMN(),FALSE)</f>
        <v>0.10788543140028289</v>
      </c>
      <c r="O491" s="10">
        <f ca="1">INDIRECT("Statistic!R"&amp;COUNTA(Statistic!$A:$A)-ROW()+1&amp;"C"&amp;COLUMN(),FALSE)</f>
        <v>0</v>
      </c>
      <c r="P491" s="10">
        <f ca="1">INDIRECT("Statistic!R"&amp;COUNTA(Statistic!$A:$A)-ROW()+1&amp;"C"&amp;COLUMN(),FALSE)</f>
        <v>5.5670332459156015E-2</v>
      </c>
      <c r="Q491">
        <f ca="1">INDIRECT("Statistic!R"&amp;COUNTA(Statistic!$A:$A)-ROW()+1&amp;"C"&amp;COLUMN(),FALSE)</f>
        <v>9</v>
      </c>
      <c r="R491">
        <f ca="1">INDIRECT("Statistic!R"&amp;COUNTA(Statistic!$A:$A)-ROW()+1&amp;"C"&amp;COLUMN(),FALSE)</f>
        <v>8</v>
      </c>
      <c r="S491">
        <f ca="1">INDIRECT("Statistic!R"&amp;COUNTA(Statistic!$A:$A)-ROW()+1&amp;"C"&amp;COLUMN(),FALSE)</f>
        <v>4</v>
      </c>
      <c r="T491">
        <f ca="1">INDIRECT("Statistic!R"&amp;COUNTA(Statistic!$A:$A)-ROW()+1&amp;"C"&amp;COLUMN(),FALSE)</f>
        <v>39</v>
      </c>
      <c r="U491">
        <f ca="1">INDIRECT("Statistic!R"&amp;COUNTA(Statistic!$A:$A)-ROW()+1&amp;"C"&amp;COLUMN(),FALSE)</f>
        <v>19</v>
      </c>
      <c r="V491">
        <f ca="1">INDIRECT("Statistic!R"&amp;COUNTA(Statistic!$A:$A)-ROW()+1&amp;"C"&amp;COLUMN(),FALSE)</f>
        <v>2</v>
      </c>
      <c r="W491">
        <f ca="1">INDIRECT("Statistic!R"&amp;COUNTA(Statistic!$A:$A)-ROW()+1&amp;"C"&amp;COLUMN(),FALSE)</f>
        <v>10</v>
      </c>
    </row>
    <row r="492" spans="1:23" x14ac:dyDescent="0.25">
      <c r="A492" s="9">
        <f ca="1">INDIRECT("Statistic!R"&amp;COUNTA(Statistic!$A:$A)-ROW()+1&amp;"C"&amp;COLUMN(),FALSE)</f>
        <v>41121</v>
      </c>
      <c r="B492" s="10">
        <f ca="1">INDIRECT("Statistic!R"&amp;COUNTA(Statistic!$A:$A)-ROW()+1&amp;"C"&amp;COLUMN(),FALSE)</f>
        <v>6.8313570487483532E-3</v>
      </c>
      <c r="C492" s="10">
        <f ca="1">INDIRECT("Statistic!R"&amp;COUNTA(Statistic!$A:$A)-ROW()+1&amp;"C"&amp;COLUMN(),FALSE)</f>
        <v>1.1687204526079206E-2</v>
      </c>
      <c r="D492" s="10">
        <f ca="1">INDIRECT("Statistic!R"&amp;COUNTA(Statistic!$A:$A)-ROW()+1&amp;"C"&amp;COLUMN(),FALSE)</f>
        <v>5.2500429627083687E-3</v>
      </c>
      <c r="E492" s="10">
        <f ca="1">INDIRECT("Statistic!R"&amp;COUNTA(Statistic!$A:$A)-ROW()+1&amp;"C"&amp;COLUMN(),FALSE)</f>
        <v>1.8908808582721624E-2</v>
      </c>
      <c r="F492" s="10">
        <f ca="1">INDIRECT("Statistic!R"&amp;COUNTA(Statistic!$A:$A)-ROW()+1&amp;"C"&amp;COLUMN(),FALSE)</f>
        <v>6.4746847355543003E-3</v>
      </c>
      <c r="G492" s="10">
        <f ca="1">INDIRECT("Statistic!R"&amp;COUNTA(Statistic!$A:$A)-ROW()+1&amp;"C"&amp;COLUMN(),FALSE)</f>
        <v>7.2778444381705248E-2</v>
      </c>
      <c r="H492" s="10">
        <f ca="1">INDIRECT("Statistic!R"&amp;COUNTA(Statistic!$A:$A)-ROW()+1&amp;"C"&amp;COLUMN(),FALSE)</f>
        <v>5.0884531255996013E-2</v>
      </c>
      <c r="I492" s="10">
        <f ca="1">INDIRECT("Statistic!R"&amp;COUNTA(Statistic!$A:$A)-ROW()+1&amp;"C"&amp;COLUMN(),FALSE)</f>
        <v>4.9152097855811851E-2</v>
      </c>
      <c r="J492" s="10">
        <f ca="1">INDIRECT("Statistic!R"&amp;COUNTA(Statistic!$A:$A)-ROW()+1&amp;"C"&amp;COLUMN(),FALSE)</f>
        <v>2.2856160852380136E-2</v>
      </c>
      <c r="K492" s="10">
        <f ca="1">INDIRECT("Statistic!R"&amp;COUNTA(Statistic!$A:$A)-ROW()+1&amp;"C"&amp;COLUMN(),FALSE)</f>
        <v>1.6108583787008727E-3</v>
      </c>
      <c r="L492" s="10">
        <f ca="1">INDIRECT("Statistic!R"&amp;COUNTA(Statistic!$A:$A)-ROW()+1&amp;"C"&amp;COLUMN(),FALSE)</f>
        <v>9.9597381747386238E-3</v>
      </c>
      <c r="M492" s="10">
        <f ca="1">INDIRECT("Statistic!R"&amp;COUNTA(Statistic!$A:$A)-ROW()+1&amp;"C"&amp;COLUMN(),FALSE)</f>
        <v>0.12366297563770126</v>
      </c>
      <c r="N492" s="10">
        <f ca="1">INDIRECT("Statistic!R"&amp;COUNTA(Statistic!$A:$A)-ROW()+1&amp;"C"&amp;COLUMN(),FALSE)</f>
        <v>0.10767221908526256</v>
      </c>
      <c r="O492" s="10">
        <f ca="1">INDIRECT("Statistic!R"&amp;COUNTA(Statistic!$A:$A)-ROW()+1&amp;"C"&amp;COLUMN(),FALSE)</f>
        <v>0</v>
      </c>
      <c r="P492" s="10">
        <f ca="1">INDIRECT("Statistic!R"&amp;COUNTA(Statistic!$A:$A)-ROW()+1&amp;"C"&amp;COLUMN(),FALSE)</f>
        <v>5.3051572402960073E-2</v>
      </c>
      <c r="Q492">
        <f ca="1">INDIRECT("Statistic!R"&amp;COUNTA(Statistic!$A:$A)-ROW()+1&amp;"C"&amp;COLUMN(),FALSE)</f>
        <v>31</v>
      </c>
      <c r="R492">
        <f ca="1">INDIRECT("Statistic!R"&amp;COUNTA(Statistic!$A:$A)-ROW()+1&amp;"C"&amp;COLUMN(),FALSE)</f>
        <v>20</v>
      </c>
      <c r="S492">
        <f ca="1">INDIRECT("Statistic!R"&amp;COUNTA(Statistic!$A:$A)-ROW()+1&amp;"C"&amp;COLUMN(),FALSE)</f>
        <v>40</v>
      </c>
      <c r="T492">
        <f ca="1">INDIRECT("Statistic!R"&amp;COUNTA(Statistic!$A:$A)-ROW()+1&amp;"C"&amp;COLUMN(),FALSE)</f>
        <v>5</v>
      </c>
      <c r="U492">
        <f ca="1">INDIRECT("Statistic!R"&amp;COUNTA(Statistic!$A:$A)-ROW()+1&amp;"C"&amp;COLUMN(),FALSE)</f>
        <v>32</v>
      </c>
      <c r="V492">
        <f ca="1">INDIRECT("Statistic!R"&amp;COUNTA(Statistic!$A:$A)-ROW()+1&amp;"C"&amp;COLUMN(),FALSE)</f>
        <v>5</v>
      </c>
      <c r="W492">
        <f ca="1">INDIRECT("Statistic!R"&amp;COUNTA(Statistic!$A:$A)-ROW()+1&amp;"C"&amp;COLUMN(),FALSE)</f>
        <v>7</v>
      </c>
    </row>
    <row r="493" spans="1:23" x14ac:dyDescent="0.25">
      <c r="A493" s="9">
        <f ca="1">INDIRECT("Statistic!R"&amp;COUNTA(Statistic!$A:$A)-ROW()+1&amp;"C"&amp;COLUMN(),FALSE)</f>
        <v>41124</v>
      </c>
      <c r="B493" s="10">
        <f ca="1">INDIRECT("Statistic!R"&amp;COUNTA(Statistic!$A:$A)-ROW()+1&amp;"C"&amp;COLUMN(),FALSE)</f>
        <v>9.2619986850756078E-3</v>
      </c>
      <c r="C493" s="10">
        <f ca="1">INDIRECT("Statistic!R"&amp;COUNTA(Statistic!$A:$A)-ROW()+1&amp;"C"&amp;COLUMN(),FALSE)</f>
        <v>1.452393760086068E-2</v>
      </c>
      <c r="D493" s="10">
        <f ca="1">INDIRECT("Statistic!R"&amp;COUNTA(Statistic!$A:$A)-ROW()+1&amp;"C"&amp;COLUMN(),FALSE)</f>
        <v>1.2086113559108649E-3</v>
      </c>
      <c r="E493" s="10">
        <f ca="1">INDIRECT("Statistic!R"&amp;COUNTA(Statistic!$A:$A)-ROW()+1&amp;"C"&amp;COLUMN(),FALSE)</f>
        <v>1.0076322785352886E-2</v>
      </c>
      <c r="F493" s="10">
        <f ca="1">INDIRECT("Statistic!R"&amp;COUNTA(Statistic!$A:$A)-ROW()+1&amp;"C"&amp;COLUMN(),FALSE)</f>
        <v>6.0580445195829811E-3</v>
      </c>
      <c r="G493" s="10">
        <f ca="1">INDIRECT("Statistic!R"&amp;COUNTA(Statistic!$A:$A)-ROW()+1&amp;"C"&amp;COLUMN(),FALSE)</f>
        <v>5.1765844218674403E-2</v>
      </c>
      <c r="H493" s="10">
        <f ca="1">INDIRECT("Statistic!R"&amp;COUNTA(Statistic!$A:$A)-ROW()+1&amp;"C"&amp;COLUMN(),FALSE)</f>
        <v>0.10845484643561566</v>
      </c>
      <c r="I493" s="10">
        <f ca="1">INDIRECT("Statistic!R"&amp;COUNTA(Statistic!$A:$A)-ROW()+1&amp;"C"&amp;COLUMN(),FALSE)</f>
        <v>4.1128914946783023E-2</v>
      </c>
      <c r="J493" s="10">
        <f ca="1">INDIRECT("Statistic!R"&amp;COUNTA(Statistic!$A:$A)-ROW()+1&amp;"C"&amp;COLUMN(),FALSE)</f>
        <v>2.2853817053060433E-2</v>
      </c>
      <c r="K493" s="10">
        <f ca="1">INDIRECT("Statistic!R"&amp;COUNTA(Statistic!$A:$A)-ROW()+1&amp;"C"&amp;COLUMN(),FALSE)</f>
        <v>1.2061902594446973E-3</v>
      </c>
      <c r="L493" s="10">
        <f ca="1">INDIRECT("Statistic!R"&amp;COUNTA(Statistic!$A:$A)-ROW()+1&amp;"C"&amp;COLUMN(),FALSE)</f>
        <v>1.0141506713040049E-2</v>
      </c>
      <c r="M493" s="10">
        <f ca="1">INDIRECT("Statistic!R"&amp;COUNTA(Statistic!$A:$A)-ROW()+1&amp;"C"&amp;COLUMN(),FALSE)</f>
        <v>0.16022069065429007</v>
      </c>
      <c r="N493" s="10">
        <f ca="1">INDIRECT("Statistic!R"&amp;COUNTA(Statistic!$A:$A)-ROW()+1&amp;"C"&amp;COLUMN(),FALSE)</f>
        <v>0.10845484643561566</v>
      </c>
      <c r="O493" s="10">
        <f ca="1">INDIRECT("Statistic!R"&amp;COUNTA(Statistic!$A:$A)-ROW()+1&amp;"C"&amp;COLUMN(),FALSE)</f>
        <v>0</v>
      </c>
      <c r="P493" s="10">
        <f ca="1">INDIRECT("Statistic!R"&amp;COUNTA(Statistic!$A:$A)-ROW()+1&amp;"C"&amp;COLUMN(),FALSE)</f>
        <v>5.1244750092138532E-2</v>
      </c>
      <c r="Q493">
        <f ca="1">INDIRECT("Statistic!R"&amp;COUNTA(Statistic!$A:$A)-ROW()+1&amp;"C"&amp;COLUMN(),FALSE)</f>
        <v>26</v>
      </c>
      <c r="R493">
        <f ca="1">INDIRECT("Statistic!R"&amp;COUNTA(Statistic!$A:$A)-ROW()+1&amp;"C"&amp;COLUMN(),FALSE)</f>
        <v>11</v>
      </c>
      <c r="S493">
        <f ca="1">INDIRECT("Statistic!R"&amp;COUNTA(Statistic!$A:$A)-ROW()+1&amp;"C"&amp;COLUMN(),FALSE)</f>
        <v>49</v>
      </c>
      <c r="T493">
        <f ca="1">INDIRECT("Statistic!R"&amp;COUNTA(Statistic!$A:$A)-ROW()+1&amp;"C"&amp;COLUMN(),FALSE)</f>
        <v>23</v>
      </c>
      <c r="U493">
        <f ca="1">INDIRECT("Statistic!R"&amp;COUNTA(Statistic!$A:$A)-ROW()+1&amp;"C"&amp;COLUMN(),FALSE)</f>
        <v>37</v>
      </c>
      <c r="V493">
        <f ca="1">INDIRECT("Statistic!R"&amp;COUNTA(Statistic!$A:$A)-ROW()+1&amp;"C"&amp;COLUMN(),FALSE)</f>
        <v>6</v>
      </c>
      <c r="W493">
        <f ca="1">INDIRECT("Statistic!R"&amp;COUNTA(Statistic!$A:$A)-ROW()+1&amp;"C"&amp;COLUMN(),FALSE)</f>
        <v>1</v>
      </c>
    </row>
    <row r="494" spans="1:23" x14ac:dyDescent="0.25">
      <c r="A494" s="9">
        <f ca="1">INDIRECT("Statistic!R"&amp;COUNTA(Statistic!$A:$A)-ROW()+1&amp;"C"&amp;COLUMN(),FALSE)</f>
        <v>41128</v>
      </c>
      <c r="B494" s="10">
        <f ca="1">INDIRECT("Statistic!R"&amp;COUNTA(Statistic!$A:$A)-ROW()+1&amp;"C"&amp;COLUMN(),FALSE)</f>
        <v>1.3664698162729659E-2</v>
      </c>
      <c r="C494" s="10">
        <f ca="1">INDIRECT("Statistic!R"&amp;COUNTA(Statistic!$A:$A)-ROW()+1&amp;"C"&amp;COLUMN(),FALSE)</f>
        <v>1.0877128731001648E-2</v>
      </c>
      <c r="D494" s="10">
        <f ca="1">INDIRECT("Statistic!R"&amp;COUNTA(Statistic!$A:$A)-ROW()+1&amp;"C"&amp;COLUMN(),FALSE)</f>
        <v>2.0122484689413822E-3</v>
      </c>
      <c r="E494" s="10">
        <f ca="1">INDIRECT("Statistic!R"&amp;COUNTA(Statistic!$A:$A)-ROW()+1&amp;"C"&amp;COLUMN(),FALSE)</f>
        <v>2.8199963376670939E-3</v>
      </c>
      <c r="F494" s="10">
        <f ca="1">INDIRECT("Statistic!R"&amp;COUNTA(Statistic!$A:$A)-ROW()+1&amp;"C"&amp;COLUMN(),FALSE)</f>
        <v>2.3564989158963826E-2</v>
      </c>
      <c r="G494" s="10">
        <f ca="1">INDIRECT("Statistic!R"&amp;COUNTA(Statistic!$A:$A)-ROW()+1&amp;"C"&amp;COLUMN(),FALSE)</f>
        <v>4.8696582830058864E-2</v>
      </c>
      <c r="H494" s="10">
        <f ca="1">INDIRECT("Statistic!R"&amp;COUNTA(Statistic!$A:$A)-ROW()+1&amp;"C"&amp;COLUMN(),FALSE)</f>
        <v>0.10523011132229163</v>
      </c>
      <c r="I494" s="10">
        <f ca="1">INDIRECT("Statistic!R"&amp;COUNTA(Statistic!$A:$A)-ROW()+1&amp;"C"&amp;COLUMN(),FALSE)</f>
        <v>5.293906085930361E-2</v>
      </c>
      <c r="J494" s="10">
        <f ca="1">INDIRECT("Statistic!R"&amp;COUNTA(Statistic!$A:$A)-ROW()+1&amp;"C"&amp;COLUMN(),FALSE)</f>
        <v>2.3564989158963826E-2</v>
      </c>
      <c r="K494" s="10">
        <f ca="1">INDIRECT("Statistic!R"&amp;COUNTA(Statistic!$A:$A)-ROW()+1&amp;"C"&amp;COLUMN(),FALSE)</f>
        <v>1.6076115485564304E-3</v>
      </c>
      <c r="L494" s="10">
        <f ca="1">INDIRECT("Statistic!R"&amp;COUNTA(Statistic!$A:$A)-ROW()+1&amp;"C"&amp;COLUMN(),FALSE)</f>
        <v>1.0312531086134041E-2</v>
      </c>
      <c r="M494" s="10">
        <f ca="1">INDIRECT("Statistic!R"&amp;COUNTA(Statistic!$A:$A)-ROW()+1&amp;"C"&amp;COLUMN(),FALSE)</f>
        <v>0.1539266941523505</v>
      </c>
      <c r="N494" s="10">
        <f ca="1">INDIRECT("Statistic!R"&amp;COUNTA(Statistic!$A:$A)-ROW()+1&amp;"C"&amp;COLUMN(),FALSE)</f>
        <v>0.10523011132229163</v>
      </c>
      <c r="O494" s="10">
        <f ca="1">INDIRECT("Statistic!R"&amp;COUNTA(Statistic!$A:$A)-ROW()+1&amp;"C"&amp;COLUMN(),FALSE)</f>
        <v>0</v>
      </c>
      <c r="P494" s="10">
        <f ca="1">INDIRECT("Statistic!R"&amp;COUNTA(Statistic!$A:$A)-ROW()+1&amp;"C"&amp;COLUMN(),FALSE)</f>
        <v>4.8095706639954265E-2</v>
      </c>
      <c r="Q494">
        <f ca="1">INDIRECT("Statistic!R"&amp;COUNTA(Statistic!$A:$A)-ROW()+1&amp;"C"&amp;COLUMN(),FALSE)</f>
        <v>14</v>
      </c>
      <c r="R494">
        <f ca="1">INDIRECT("Statistic!R"&amp;COUNTA(Statistic!$A:$A)-ROW()+1&amp;"C"&amp;COLUMN(),FALSE)</f>
        <v>21</v>
      </c>
      <c r="S494">
        <f ca="1">INDIRECT("Statistic!R"&amp;COUNTA(Statistic!$A:$A)-ROW()+1&amp;"C"&amp;COLUMN(),FALSE)</f>
        <v>47</v>
      </c>
      <c r="T494">
        <f ca="1">INDIRECT("Statistic!R"&amp;COUNTA(Statistic!$A:$A)-ROW()+1&amp;"C"&amp;COLUMN(),FALSE)</f>
        <v>45</v>
      </c>
      <c r="U494">
        <f ca="1">INDIRECT("Statistic!R"&amp;COUNTA(Statistic!$A:$A)-ROW()+1&amp;"C"&amp;COLUMN(),FALSE)</f>
        <v>1</v>
      </c>
      <c r="V494">
        <f ca="1">INDIRECT("Statistic!R"&amp;COUNTA(Statistic!$A:$A)-ROW()+1&amp;"C"&amp;COLUMN(),FALSE)</f>
        <v>5</v>
      </c>
      <c r="W494">
        <f ca="1">INDIRECT("Statistic!R"&amp;COUNTA(Statistic!$A:$A)-ROW()+1&amp;"C"&amp;COLUMN(),FALSE)</f>
        <v>1</v>
      </c>
    </row>
    <row r="495" spans="1:23" x14ac:dyDescent="0.25">
      <c r="A495" s="9">
        <f ca="1">INDIRECT("Statistic!R"&amp;COUNTA(Statistic!$A:$A)-ROW()+1&amp;"C"&amp;COLUMN(),FALSE)</f>
        <v>41131</v>
      </c>
      <c r="B495" s="10">
        <f ca="1">INDIRECT("Statistic!R"&amp;COUNTA(Statistic!$A:$A)-ROW()+1&amp;"C"&amp;COLUMN(),FALSE)</f>
        <v>1.8797361773786134E-2</v>
      </c>
      <c r="C495" s="10">
        <f ca="1">INDIRECT("Statistic!R"&amp;COUNTA(Statistic!$A:$A)-ROW()+1&amp;"C"&amp;COLUMN(),FALSE)</f>
        <v>1.5630648330058939E-2</v>
      </c>
      <c r="D495" s="10">
        <f ca="1">INDIRECT("Statistic!R"&amp;COUNTA(Statistic!$A:$A)-ROW()+1&amp;"C"&amp;COLUMN(),FALSE)</f>
        <v>9.1987089531293843E-3</v>
      </c>
      <c r="E495" s="10">
        <f ca="1">INDIRECT("Statistic!R"&amp;COUNTA(Statistic!$A:$A)-ROW()+1&amp;"C"&amp;COLUMN(),FALSE)</f>
        <v>4.8247818339653675E-3</v>
      </c>
      <c r="F495" s="10">
        <f ca="1">INDIRECT("Statistic!R"&amp;COUNTA(Statistic!$A:$A)-ROW()+1&amp;"C"&amp;COLUMN(),FALSE)</f>
        <v>3.9854055571147901E-3</v>
      </c>
      <c r="G495" s="10">
        <f ca="1">INDIRECT("Statistic!R"&amp;COUNTA(Statistic!$A:$A)-ROW()+1&amp;"C"&amp;COLUMN(),FALSE)</f>
        <v>5.157170923379175E-2</v>
      </c>
      <c r="H495" s="10">
        <f ca="1">INDIRECT("Statistic!R"&amp;COUNTA(Statistic!$A:$A)-ROW()+1&amp;"C"&amp;COLUMN(),FALSE)</f>
        <v>1.5348722986247544E-2</v>
      </c>
      <c r="I495" s="10">
        <f ca="1">INDIRECT("Statistic!R"&amp;COUNTA(Statistic!$A:$A)-ROW()+1&amp;"C"&amp;COLUMN(),FALSE)</f>
        <v>5.243690644805462E-2</v>
      </c>
      <c r="J495" s="10">
        <f ca="1">INDIRECT("Statistic!R"&amp;COUNTA(Statistic!$A:$A)-ROW()+1&amp;"C"&amp;COLUMN(),FALSE)</f>
        <v>2.3163386904570194E-2</v>
      </c>
      <c r="K495" s="10">
        <f ca="1">INDIRECT("Statistic!R"&amp;COUNTA(Statistic!$A:$A)-ROW()+1&amp;"C"&amp;COLUMN(),FALSE)</f>
        <v>1.2055724236470797E-3</v>
      </c>
      <c r="L495" s="10">
        <f ca="1">INDIRECT("Statistic!R"&amp;COUNTA(Statistic!$A:$A)-ROW()+1&amp;"C"&amp;COLUMN(),FALSE)</f>
        <v>1.0421274973149821E-2</v>
      </c>
      <c r="M495" s="10">
        <f ca="1">INDIRECT("Statistic!R"&amp;COUNTA(Statistic!$A:$A)-ROW()+1&amp;"C"&amp;COLUMN(),FALSE)</f>
        <v>6.6920432220039294E-2</v>
      </c>
      <c r="N495" s="10">
        <f ca="1">INDIRECT("Statistic!R"&amp;COUNTA(Statistic!$A:$A)-ROW()+1&amp;"C"&amp;COLUMN(),FALSE)</f>
        <v>0.10310703630939387</v>
      </c>
      <c r="O495" s="10">
        <f ca="1">INDIRECT("Statistic!R"&amp;COUNTA(Statistic!$A:$A)-ROW()+1&amp;"C"&amp;COLUMN(),FALSE)</f>
        <v>0</v>
      </c>
      <c r="P495" s="10">
        <f ca="1">INDIRECT("Statistic!R"&amp;COUNTA(Statistic!$A:$A)-ROW()+1&amp;"C"&amp;COLUMN(),FALSE)</f>
        <v>4.4792479875275869E-2</v>
      </c>
      <c r="Q495">
        <f ca="1">INDIRECT("Statistic!R"&amp;COUNTA(Statistic!$A:$A)-ROW()+1&amp;"C"&amp;COLUMN(),FALSE)</f>
        <v>4</v>
      </c>
      <c r="R495">
        <f ca="1">INDIRECT("Statistic!R"&amp;COUNTA(Statistic!$A:$A)-ROW()+1&amp;"C"&amp;COLUMN(),FALSE)</f>
        <v>11</v>
      </c>
      <c r="S495">
        <f ca="1">INDIRECT("Statistic!R"&amp;COUNTA(Statistic!$A:$A)-ROW()+1&amp;"C"&amp;COLUMN(),FALSE)</f>
        <v>26</v>
      </c>
      <c r="T495">
        <f ca="1">INDIRECT("Statistic!R"&amp;COUNTA(Statistic!$A:$A)-ROW()+1&amp;"C"&amp;COLUMN(),FALSE)</f>
        <v>40</v>
      </c>
      <c r="U495">
        <f ca="1">INDIRECT("Statistic!R"&amp;COUNTA(Statistic!$A:$A)-ROW()+1&amp;"C"&amp;COLUMN(),FALSE)</f>
        <v>44</v>
      </c>
      <c r="V495">
        <f ca="1">INDIRECT("Statistic!R"&amp;COUNTA(Statistic!$A:$A)-ROW()+1&amp;"C"&amp;COLUMN(),FALSE)</f>
        <v>5</v>
      </c>
      <c r="W495">
        <f ca="1">INDIRECT("Statistic!R"&amp;COUNTA(Statistic!$A:$A)-ROW()+1&amp;"C"&amp;COLUMN(),FALSE)</f>
        <v>11</v>
      </c>
    </row>
    <row r="496" spans="1:23" x14ac:dyDescent="0.25">
      <c r="A496" s="9">
        <f ca="1">INDIRECT("Statistic!R"&amp;COUNTA(Statistic!$A:$A)-ROW()+1&amp;"C"&amp;COLUMN(),FALSE)</f>
        <v>41135</v>
      </c>
      <c r="B496" s="10">
        <f ca="1">INDIRECT("Statistic!R"&amp;COUNTA(Statistic!$A:$A)-ROW()+1&amp;"C"&amp;COLUMN(),FALSE)</f>
        <v>1.597676107480029E-2</v>
      </c>
      <c r="C496" s="10">
        <f ca="1">INDIRECT("Statistic!R"&amp;COUNTA(Statistic!$A:$A)-ROW()+1&amp;"C"&amp;COLUMN(),FALSE)</f>
        <v>9.9889012208657039E-3</v>
      </c>
      <c r="D496" s="10">
        <f ca="1">INDIRECT("Statistic!R"&amp;COUNTA(Statistic!$A:$A)-ROW()+1&amp;"C"&amp;COLUMN(),FALSE)</f>
        <v>1.7557619539043685E-2</v>
      </c>
      <c r="E496" s="10">
        <f ca="1">INDIRECT("Statistic!R"&amp;COUNTA(Statistic!$A:$A)-ROW()+1&amp;"C"&amp;COLUMN(),FALSE)</f>
        <v>4.8060075093867326E-3</v>
      </c>
      <c r="F496" s="10">
        <f ca="1">INDIRECT("Statistic!R"&amp;COUNTA(Statistic!$A:$A)-ROW()+1&amp;"C"&amp;COLUMN(),FALSE)</f>
        <v>9.5963091118800459E-3</v>
      </c>
      <c r="G496" s="10">
        <f ca="1">INDIRECT("Statistic!R"&amp;COUNTA(Statistic!$A:$A)-ROW()+1&amp;"C"&amp;COLUMN(),FALSE)</f>
        <v>1.6825396825396827E-2</v>
      </c>
      <c r="H496" s="10">
        <f ca="1">INDIRECT("Statistic!R"&amp;COUNTA(Statistic!$A:$A)-ROW()+1&amp;"C"&amp;COLUMN(),FALSE)</f>
        <v>5.0980392156862748E-3</v>
      </c>
      <c r="I496" s="10">
        <f ca="1">INDIRECT("Statistic!R"&amp;COUNTA(Statistic!$A:$A)-ROW()+1&amp;"C"&amp;COLUMN(),FALSE)</f>
        <v>5.7925598455976453E-2</v>
      </c>
      <c r="J496" s="10">
        <f ca="1">INDIRECT("Statistic!R"&amp;COUNTA(Statistic!$A:$A)-ROW()+1&amp;"C"&amp;COLUMN(),FALSE)</f>
        <v>2.3117968498874958E-2</v>
      </c>
      <c r="K496" s="10">
        <f ca="1">INDIRECT("Statistic!R"&amp;COUNTA(Statistic!$A:$A)-ROW()+1&amp;"C"&amp;COLUMN(),FALSE)</f>
        <v>7.9969242599000386E-4</v>
      </c>
      <c r="L496" s="10">
        <f ca="1">INDIRECT("Statistic!R"&amp;COUNTA(Statistic!$A:$A)-ROW()+1&amp;"C"&amp;COLUMN(),FALSE)</f>
        <v>1.0409665337360209E-2</v>
      </c>
      <c r="M496" s="10">
        <f ca="1">INDIRECT("Statistic!R"&amp;COUNTA(Statistic!$A:$A)-ROW()+1&amp;"C"&amp;COLUMN(),FALSE)</f>
        <v>2.19234360410831E-2</v>
      </c>
      <c r="N496" s="10">
        <f ca="1">INDIRECT("Statistic!R"&amp;COUNTA(Statistic!$A:$A)-ROW()+1&amp;"C"&amp;COLUMN(),FALSE)</f>
        <v>0.10389433551198256</v>
      </c>
      <c r="O496" s="10">
        <f ca="1">INDIRECT("Statistic!R"&amp;COUNTA(Statistic!$A:$A)-ROW()+1&amp;"C"&amp;COLUMN(),FALSE)</f>
        <v>0</v>
      </c>
      <c r="P496" s="10">
        <f ca="1">INDIRECT("Statistic!R"&amp;COUNTA(Statistic!$A:$A)-ROW()+1&amp;"C"&amp;COLUMN(),FALSE)</f>
        <v>4.780930980981369E-2</v>
      </c>
      <c r="Q496">
        <f ca="1">INDIRECT("Statistic!R"&amp;COUNTA(Statistic!$A:$A)-ROW()+1&amp;"C"&amp;COLUMN(),FALSE)</f>
        <v>9</v>
      </c>
      <c r="R496">
        <f ca="1">INDIRECT("Statistic!R"&amp;COUNTA(Statistic!$A:$A)-ROW()+1&amp;"C"&amp;COLUMN(),FALSE)</f>
        <v>25</v>
      </c>
      <c r="S496">
        <f ca="1">INDIRECT("Statistic!R"&amp;COUNTA(Statistic!$A:$A)-ROW()+1&amp;"C"&amp;COLUMN(),FALSE)</f>
        <v>5</v>
      </c>
      <c r="T496">
        <f ca="1">INDIRECT("Statistic!R"&amp;COUNTA(Statistic!$A:$A)-ROW()+1&amp;"C"&amp;COLUMN(),FALSE)</f>
        <v>38</v>
      </c>
      <c r="U496">
        <f ca="1">INDIRECT("Statistic!R"&amp;COUNTA(Statistic!$A:$A)-ROW()+1&amp;"C"&amp;COLUMN(),FALSE)</f>
        <v>28</v>
      </c>
      <c r="V496">
        <f ca="1">INDIRECT("Statistic!R"&amp;COUNTA(Statistic!$A:$A)-ROW()+1&amp;"C"&amp;COLUMN(),FALSE)</f>
        <v>10</v>
      </c>
      <c r="W496">
        <f ca="1">INDIRECT("Statistic!R"&amp;COUNTA(Statistic!$A:$A)-ROW()+1&amp;"C"&amp;COLUMN(),FALSE)</f>
        <v>11</v>
      </c>
    </row>
    <row r="497" spans="1:23" x14ac:dyDescent="0.25">
      <c r="A497" s="9">
        <f ca="1">INDIRECT("Statistic!R"&amp;COUNTA(Statistic!$A:$A)-ROW()+1&amp;"C"&amp;COLUMN(),FALSE)</f>
        <v>41138</v>
      </c>
      <c r="B497" s="10">
        <f ca="1">INDIRECT("Statistic!R"&amp;COUNTA(Statistic!$A:$A)-ROW()+1&amp;"C"&amp;COLUMN(),FALSE)</f>
        <v>1.472276581865623E-2</v>
      </c>
      <c r="C497" s="10">
        <f ca="1">INDIRECT("Statistic!R"&amp;COUNTA(Statistic!$A:$A)-ROW()+1&amp;"C"&amp;COLUMN(),FALSE)</f>
        <v>1.1959121548162643E-2</v>
      </c>
      <c r="D497" s="10">
        <f ca="1">INDIRECT("Statistic!R"&amp;COUNTA(Statistic!$A:$A)-ROW()+1&amp;"C"&amp;COLUMN(),FALSE)</f>
        <v>1.4009962640099625E-2</v>
      </c>
      <c r="E497" s="10">
        <f ca="1">INDIRECT("Statistic!R"&amp;COUNTA(Statistic!$A:$A)-ROW()+1&amp;"C"&amp;COLUMN(),FALSE)</f>
        <v>1.5645792563600783E-2</v>
      </c>
      <c r="F497" s="10">
        <f ca="1">INDIRECT("Statistic!R"&amp;COUNTA(Statistic!$A:$A)-ROW()+1&amp;"C"&amp;COLUMN(),FALSE)</f>
        <v>1.0379647749510763E-2</v>
      </c>
      <c r="G497" s="10">
        <f ca="1">INDIRECT("Statistic!R"&amp;COUNTA(Statistic!$A:$A)-ROW()+1&amp;"C"&amp;COLUMN(),FALSE)</f>
        <v>4.9394099051633299E-2</v>
      </c>
      <c r="H497" s="10">
        <f ca="1">INDIRECT("Statistic!R"&amp;COUNTA(Statistic!$A:$A)-ROW()+1&amp;"C"&amp;COLUMN(),FALSE)</f>
        <v>8.193200907469303E-2</v>
      </c>
      <c r="I497" s="10">
        <f ca="1">INDIRECT("Statistic!R"&amp;COUNTA(Statistic!$A:$A)-ROW()+1&amp;"C"&amp;COLUMN(),FALSE)</f>
        <v>6.6717290320030043E-2</v>
      </c>
      <c r="J497" s="10">
        <f ca="1">INDIRECT("Statistic!R"&amp;COUNTA(Statistic!$A:$A)-ROW()+1&amp;"C"&amp;COLUMN(),FALSE)</f>
        <v>2.307272785602002E-2</v>
      </c>
      <c r="K497" s="10">
        <f ca="1">INDIRECT("Statistic!R"&amp;COUNTA(Statistic!$A:$A)-ROW()+1&amp;"C"&amp;COLUMN(),FALSE)</f>
        <v>1.5945495397550191E-3</v>
      </c>
      <c r="L497" s="10">
        <f ca="1">INDIRECT("Statistic!R"&amp;COUNTA(Statistic!$A:$A)-ROW()+1&amp;"C"&amp;COLUMN(),FALSE)</f>
        <v>1.0326142667457548E-2</v>
      </c>
      <c r="M497" s="10">
        <f ca="1">INDIRECT("Statistic!R"&amp;COUNTA(Statistic!$A:$A)-ROW()+1&amp;"C"&amp;COLUMN(),FALSE)</f>
        <v>0.13132610812632634</v>
      </c>
      <c r="N497" s="10">
        <f ca="1">INDIRECT("Statistic!R"&amp;COUNTA(Statistic!$A:$A)-ROW()+1&amp;"C"&amp;COLUMN(),FALSE)</f>
        <v>0.10467855330869029</v>
      </c>
      <c r="O497" s="10">
        <f ca="1">INDIRECT("Statistic!R"&amp;COUNTA(Statistic!$A:$A)-ROW()+1&amp;"C"&amp;COLUMN(),FALSE)</f>
        <v>0</v>
      </c>
      <c r="P497" s="10">
        <f ca="1">INDIRECT("Statistic!R"&amp;COUNTA(Statistic!$A:$A)-ROW()+1&amp;"C"&amp;COLUMN(),FALSE)</f>
        <v>5.3808740683200434E-2</v>
      </c>
      <c r="Q497">
        <f ca="1">INDIRECT("Statistic!R"&amp;COUNTA(Statistic!$A:$A)-ROW()+1&amp;"C"&amp;COLUMN(),FALSE)</f>
        <v>13</v>
      </c>
      <c r="R497">
        <f ca="1">INDIRECT("Statistic!R"&amp;COUNTA(Statistic!$A:$A)-ROW()+1&amp;"C"&amp;COLUMN(),FALSE)</f>
        <v>20</v>
      </c>
      <c r="S497">
        <f ca="1">INDIRECT("Statistic!R"&amp;COUNTA(Statistic!$A:$A)-ROW()+1&amp;"C"&amp;COLUMN(),FALSE)</f>
        <v>14</v>
      </c>
      <c r="T497">
        <f ca="1">INDIRECT("Statistic!R"&amp;COUNTA(Statistic!$A:$A)-ROW()+1&amp;"C"&amp;COLUMN(),FALSE)</f>
        <v>9</v>
      </c>
      <c r="U497">
        <f ca="1">INDIRECT("Statistic!R"&amp;COUNTA(Statistic!$A:$A)-ROW()+1&amp;"C"&amp;COLUMN(),FALSE)</f>
        <v>26</v>
      </c>
      <c r="V497">
        <f ca="1">INDIRECT("Statistic!R"&amp;COUNTA(Statistic!$A:$A)-ROW()+1&amp;"C"&amp;COLUMN(),FALSE)</f>
        <v>8</v>
      </c>
      <c r="W497">
        <f ca="1">INDIRECT("Statistic!R"&amp;COUNTA(Statistic!$A:$A)-ROW()+1&amp;"C"&amp;COLUMN(),FALSE)</f>
        <v>3</v>
      </c>
    </row>
    <row r="498" spans="1:23" x14ac:dyDescent="0.25">
      <c r="A498" s="9">
        <f ca="1">INDIRECT("Statistic!R"&amp;COUNTA(Statistic!$A:$A)-ROW()+1&amp;"C"&amp;COLUMN(),FALSE)</f>
        <v>41142</v>
      </c>
      <c r="B498" s="10">
        <f ca="1">INDIRECT("Statistic!R"&amp;COUNTA(Statistic!$A:$A)-ROW()+1&amp;"C"&amp;COLUMN(),FALSE)</f>
        <v>1.0322745901639344E-2</v>
      </c>
      <c r="C498" s="10">
        <f ca="1">INDIRECT("Statistic!R"&amp;COUNTA(Statistic!$A:$A)-ROW()+1&amp;"C"&amp;COLUMN(),FALSE)</f>
        <v>1.517361111111111E-2</v>
      </c>
      <c r="D498" s="10">
        <f ca="1">INDIRECT("Statistic!R"&amp;COUNTA(Statistic!$A:$A)-ROW()+1&amp;"C"&amp;COLUMN(),FALSE)</f>
        <v>4.3811274509803922E-3</v>
      </c>
      <c r="E498" s="10">
        <f ca="1">INDIRECT("Statistic!R"&amp;COUNTA(Statistic!$A:$A)-ROW()+1&amp;"C"&amp;COLUMN(),FALSE)</f>
        <v>3.5762392241379315E-3</v>
      </c>
      <c r="F498" s="10">
        <f ca="1">INDIRECT("Statistic!R"&amp;COUNTA(Statistic!$A:$A)-ROW()+1&amp;"C"&amp;COLUMN(),FALSE)</f>
        <v>3.995028409090909E-3</v>
      </c>
      <c r="G498" s="10">
        <f ca="1">INDIRECT("Statistic!R"&amp;COUNTA(Statistic!$A:$A)-ROW()+1&amp;"C"&amp;COLUMN(),FALSE)</f>
        <v>7.2883279914529905E-2</v>
      </c>
      <c r="H498" s="10">
        <f ca="1">INDIRECT("Statistic!R"&amp;COUNTA(Statistic!$A:$A)-ROW()+1&amp;"C"&amp;COLUMN(),FALSE)</f>
        <v>7.803520114942529E-2</v>
      </c>
      <c r="I498" s="10">
        <f ca="1">INDIRECT("Statistic!R"&amp;COUNTA(Statistic!$A:$A)-ROW()+1&amp;"C"&amp;COLUMN(),FALSE)</f>
        <v>3.7448752096959692E-2</v>
      </c>
      <c r="J498" s="10">
        <f ca="1">INDIRECT("Statistic!R"&amp;COUNTA(Statistic!$A:$A)-ROW()+1&amp;"C"&amp;COLUMN(),FALSE)</f>
        <v>2.3821721311475409E-2</v>
      </c>
      <c r="K498" s="10">
        <f ca="1">INDIRECT("Statistic!R"&amp;COUNTA(Statistic!$A:$A)-ROW()+1&amp;"C"&amp;COLUMN(),FALSE)</f>
        <v>3.9772727272727269E-4</v>
      </c>
      <c r="L498" s="10">
        <f ca="1">INDIRECT("Statistic!R"&amp;COUNTA(Statistic!$A:$A)-ROW()+1&amp;"C"&amp;COLUMN(),FALSE)</f>
        <v>1.0057783692561368E-2</v>
      </c>
      <c r="M498" s="10">
        <f ca="1">INDIRECT("Statistic!R"&amp;COUNTA(Statistic!$A:$A)-ROW()+1&amp;"C"&amp;COLUMN(),FALSE)</f>
        <v>0.1509184810639552</v>
      </c>
      <c r="N498" s="10">
        <f ca="1">INDIRECT("Statistic!R"&amp;COUNTA(Statistic!$A:$A)-ROW()+1&amp;"C"&amp;COLUMN(),FALSE)</f>
        <v>0.1064453125</v>
      </c>
      <c r="O498" s="10">
        <f ca="1">INDIRECT("Statistic!R"&amp;COUNTA(Statistic!$A:$A)-ROW()+1&amp;"C"&amp;COLUMN(),FALSE)</f>
        <v>0</v>
      </c>
      <c r="P498" s="10">
        <f ca="1">INDIRECT("Statistic!R"&amp;COUNTA(Statistic!$A:$A)-ROW()+1&amp;"C"&amp;COLUMN(),FALSE)</f>
        <v>5.2000524973632049E-2</v>
      </c>
      <c r="Q498">
        <f ca="1">INDIRECT("Statistic!R"&amp;COUNTA(Statistic!$A:$A)-ROW()+1&amp;"C"&amp;COLUMN(),FALSE)</f>
        <v>24</v>
      </c>
      <c r="R498">
        <f ca="1">INDIRECT("Statistic!R"&amp;COUNTA(Statistic!$A:$A)-ROW()+1&amp;"C"&amp;COLUMN(),FALSE)</f>
        <v>11</v>
      </c>
      <c r="S498">
        <f ca="1">INDIRECT("Statistic!R"&amp;COUNTA(Statistic!$A:$A)-ROW()+1&amp;"C"&amp;COLUMN(),FALSE)</f>
        <v>39</v>
      </c>
      <c r="T498">
        <f ca="1">INDIRECT("Statistic!R"&amp;COUNTA(Statistic!$A:$A)-ROW()+1&amp;"C"&amp;COLUMN(),FALSE)</f>
        <v>43</v>
      </c>
      <c r="U498">
        <f ca="1">INDIRECT("Statistic!R"&amp;COUNTA(Statistic!$A:$A)-ROW()+1&amp;"C"&amp;COLUMN(),FALSE)</f>
        <v>40</v>
      </c>
      <c r="V498">
        <f ca="1">INDIRECT("Statistic!R"&amp;COUNTA(Statistic!$A:$A)-ROW()+1&amp;"C"&amp;COLUMN(),FALSE)</f>
        <v>6</v>
      </c>
      <c r="W498">
        <f ca="1">INDIRECT("Statistic!R"&amp;COUNTA(Statistic!$A:$A)-ROW()+1&amp;"C"&amp;COLUMN(),FALSE)</f>
        <v>3</v>
      </c>
    </row>
    <row r="499" spans="1:23" x14ac:dyDescent="0.25">
      <c r="A499" s="9">
        <f ca="1">INDIRECT("Statistic!R"&amp;COUNTA(Statistic!$A:$A)-ROW()+1&amp;"C"&amp;COLUMN(),FALSE)</f>
        <v>41145</v>
      </c>
      <c r="B499" s="10">
        <f ca="1">INDIRECT("Statistic!R"&amp;COUNTA(Statistic!$A:$A)-ROW()+1&amp;"C"&amp;COLUMN(),FALSE)</f>
        <v>1.1950165268243072E-3</v>
      </c>
      <c r="C499" s="10">
        <f ca="1">INDIRECT("Statistic!R"&amp;COUNTA(Statistic!$A:$A)-ROW()+1&amp;"C"&amp;COLUMN(),FALSE)</f>
        <v>1.8705328135152695E-2</v>
      </c>
      <c r="D499" s="10">
        <f ca="1">INDIRECT("Statistic!R"&amp;COUNTA(Statistic!$A:$A)-ROW()+1&amp;"C"&amp;COLUMN(),FALSE)</f>
        <v>2.3775285207554404E-2</v>
      </c>
      <c r="E499" s="10">
        <f ca="1">INDIRECT("Statistic!R"&amp;COUNTA(Statistic!$A:$A)-ROW()+1&amp;"C"&amp;COLUMN(),FALSE)</f>
        <v>4.3588022880516409E-3</v>
      </c>
      <c r="F499" s="10">
        <f ca="1">INDIRECT("Statistic!R"&amp;COUNTA(Statistic!$A:$A)-ROW()+1&amp;"C"&amp;COLUMN(),FALSE)</f>
        <v>1.785714285714286E-2</v>
      </c>
      <c r="G499" s="10">
        <f ca="1">INDIRECT("Statistic!R"&amp;COUNTA(Statistic!$A:$A)-ROW()+1&amp;"C"&amp;COLUMN(),FALSE)</f>
        <v>2.1624211187101464E-2</v>
      </c>
      <c r="H499" s="10">
        <f ca="1">INDIRECT("Statistic!R"&amp;COUNTA(Statistic!$A:$A)-ROW()+1&amp;"C"&amp;COLUMN(),FALSE)</f>
        <v>0.10623781676413255</v>
      </c>
      <c r="I499" s="10">
        <f ca="1">INDIRECT("Statistic!R"&amp;COUNTA(Statistic!$A:$A)-ROW()+1&amp;"C"&amp;COLUMN(),FALSE)</f>
        <v>6.5891575014725909E-2</v>
      </c>
      <c r="J499" s="10">
        <f ca="1">INDIRECT("Statistic!R"&amp;COUNTA(Statistic!$A:$A)-ROW()+1&amp;"C"&amp;COLUMN(),FALSE)</f>
        <v>2.3775285207554404E-2</v>
      </c>
      <c r="K499" s="10">
        <f ca="1">INDIRECT("Statistic!R"&amp;COUNTA(Statistic!$A:$A)-ROW()+1&amp;"C"&amp;COLUMN(),FALSE)</f>
        <v>7.9472184735342633E-4</v>
      </c>
      <c r="L499" s="10">
        <f ca="1">INDIRECT("Statistic!R"&amp;COUNTA(Statistic!$A:$A)-ROW()+1&amp;"C"&amp;COLUMN(),FALSE)</f>
        <v>1.0276162145090624E-2</v>
      </c>
      <c r="M499" s="10">
        <f ca="1">INDIRECT("Statistic!R"&amp;COUNTA(Statistic!$A:$A)-ROW()+1&amp;"C"&amp;COLUMN(),FALSE)</f>
        <v>0.12786202795123403</v>
      </c>
      <c r="N499" s="10">
        <f ca="1">INDIRECT("Statistic!R"&amp;COUNTA(Statistic!$A:$A)-ROW()+1&amp;"C"&amp;COLUMN(),FALSE)</f>
        <v>0.10623781676413255</v>
      </c>
      <c r="O499" s="10">
        <f ca="1">INDIRECT("Statistic!R"&amp;COUNTA(Statistic!$A:$A)-ROW()+1&amp;"C"&amp;COLUMN(),FALSE)</f>
        <v>0</v>
      </c>
      <c r="P499" s="10">
        <f ca="1">INDIRECT("Statistic!R"&amp;COUNTA(Statistic!$A:$A)-ROW()+1&amp;"C"&amp;COLUMN(),FALSE)</f>
        <v>4.8377078224312815E-2</v>
      </c>
      <c r="Q499">
        <f ca="1">INDIRECT("Statistic!R"&amp;COUNTA(Statistic!$A:$A)-ROW()+1&amp;"C"&amp;COLUMN(),FALSE)</f>
        <v>49</v>
      </c>
      <c r="R499">
        <f ca="1">INDIRECT("Statistic!R"&amp;COUNTA(Statistic!$A:$A)-ROW()+1&amp;"C"&amp;COLUMN(),FALSE)</f>
        <v>3</v>
      </c>
      <c r="S499">
        <f ca="1">INDIRECT("Statistic!R"&amp;COUNTA(Statistic!$A:$A)-ROW()+1&amp;"C"&amp;COLUMN(),FALSE)</f>
        <v>1</v>
      </c>
      <c r="T499">
        <f ca="1">INDIRECT("Statistic!R"&amp;COUNTA(Statistic!$A:$A)-ROW()+1&amp;"C"&amp;COLUMN(),FALSE)</f>
        <v>41</v>
      </c>
      <c r="U499">
        <f ca="1">INDIRECT("Statistic!R"&amp;COUNTA(Statistic!$A:$A)-ROW()+1&amp;"C"&amp;COLUMN(),FALSE)</f>
        <v>5</v>
      </c>
      <c r="V499">
        <f ca="1">INDIRECT("Statistic!R"&amp;COUNTA(Statistic!$A:$A)-ROW()+1&amp;"C"&amp;COLUMN(),FALSE)</f>
        <v>9</v>
      </c>
      <c r="W499">
        <f ca="1">INDIRECT("Statistic!R"&amp;COUNTA(Statistic!$A:$A)-ROW()+1&amp;"C"&amp;COLUMN(),FALSE)</f>
        <v>1</v>
      </c>
    </row>
    <row r="500" spans="1:23" x14ac:dyDescent="0.25">
      <c r="A500" s="9">
        <f ca="1">INDIRECT("Statistic!R"&amp;COUNTA(Statistic!$A:$A)-ROW()+1&amp;"C"&amp;COLUMN(),FALSE)</f>
        <v>41149</v>
      </c>
      <c r="B500" s="10">
        <f ca="1">INDIRECT("Statistic!R"&amp;COUNTA(Statistic!$A:$A)-ROW()+1&amp;"C"&amp;COLUMN(),FALSE)</f>
        <v>7.9235939158118149E-3</v>
      </c>
      <c r="C500" s="10">
        <f ca="1">INDIRECT("Statistic!R"&amp;COUNTA(Statistic!$A:$A)-ROW()+1&amp;"C"&amp;COLUMN(),FALSE)</f>
        <v>1.0346657233816767E-2</v>
      </c>
      <c r="D500" s="10">
        <f ca="1">INDIRECT("Statistic!R"&amp;COUNTA(Statistic!$A:$A)-ROW()+1&amp;"C"&amp;COLUMN(),FALSE)</f>
        <v>4.3579766536964984E-3</v>
      </c>
      <c r="E500" s="10">
        <f ca="1">INDIRECT("Statistic!R"&amp;COUNTA(Statistic!$A:$A)-ROW()+1&amp;"C"&amp;COLUMN(),FALSE)</f>
        <v>1.8653696498054474E-2</v>
      </c>
      <c r="F500" s="10">
        <f ca="1">INDIRECT("Statistic!R"&amp;COUNTA(Statistic!$A:$A)-ROW()+1&amp;"C"&amp;COLUMN(),FALSE)</f>
        <v>5.5542839703974986E-3</v>
      </c>
      <c r="G500" s="10">
        <f ca="1">INDIRECT("Statistic!R"&amp;COUNTA(Statistic!$A:$A)-ROW()+1&amp;"C"&amp;COLUMN(),FALSE)</f>
        <v>3.1482136540502297E-2</v>
      </c>
      <c r="H500" s="10">
        <f ca="1">INDIRECT("Statistic!R"&amp;COUNTA(Statistic!$A:$A)-ROW()+1&amp;"C"&amp;COLUMN(),FALSE)</f>
        <v>9.224888950105023E-2</v>
      </c>
      <c r="I500" s="10">
        <f ca="1">INDIRECT("Statistic!R"&amp;COUNTA(Statistic!$A:$A)-ROW()+1&amp;"C"&amp;COLUMN(),FALSE)</f>
        <v>4.6836208271777056E-2</v>
      </c>
      <c r="J500" s="10">
        <f ca="1">INDIRECT("Statistic!R"&amp;COUNTA(Statistic!$A:$A)-ROW()+1&amp;"C"&amp;COLUMN(),FALSE)</f>
        <v>2.1400778210116732E-2</v>
      </c>
      <c r="K500" s="10">
        <f ca="1">INDIRECT("Statistic!R"&amp;COUNTA(Statistic!$A:$A)-ROW()+1&amp;"C"&amp;COLUMN(),FALSE)</f>
        <v>1.1877943886954741E-3</v>
      </c>
      <c r="L500" s="10">
        <f ca="1">INDIRECT("Statistic!R"&amp;COUNTA(Statistic!$A:$A)-ROW()+1&amp;"C"&amp;COLUMN(),FALSE)</f>
        <v>1.0074997558466383E-2</v>
      </c>
      <c r="M500" s="10">
        <f ca="1">INDIRECT("Statistic!R"&amp;COUNTA(Statistic!$A:$A)-ROW()+1&amp;"C"&amp;COLUMN(),FALSE)</f>
        <v>0.12373102604155253</v>
      </c>
      <c r="N500" s="10">
        <f ca="1">INDIRECT("Statistic!R"&amp;COUNTA(Statistic!$A:$A)-ROW()+1&amp;"C"&amp;COLUMN(),FALSE)</f>
        <v>9.6256280457859542E-2</v>
      </c>
      <c r="O500" s="10">
        <f ca="1">INDIRECT("Statistic!R"&amp;COUNTA(Statistic!$A:$A)-ROW()+1&amp;"C"&amp;COLUMN(),FALSE)</f>
        <v>0</v>
      </c>
      <c r="P500" s="10">
        <f ca="1">INDIRECT("Statistic!R"&amp;COUNTA(Statistic!$A:$A)-ROW()+1&amp;"C"&amp;COLUMN(),FALSE)</f>
        <v>4.7148509908380515E-2</v>
      </c>
      <c r="Q500">
        <f ca="1">INDIRECT("Statistic!R"&amp;COUNTA(Statistic!$A:$A)-ROW()+1&amp;"C"&amp;COLUMN(),FALSE)</f>
        <v>31</v>
      </c>
      <c r="R500">
        <f ca="1">INDIRECT("Statistic!R"&amp;COUNTA(Statistic!$A:$A)-ROW()+1&amp;"C"&amp;COLUMN(),FALSE)</f>
        <v>26</v>
      </c>
      <c r="S500">
        <f ca="1">INDIRECT("Statistic!R"&amp;COUNTA(Statistic!$A:$A)-ROW()+1&amp;"C"&amp;COLUMN(),FALSE)</f>
        <v>41</v>
      </c>
      <c r="T500">
        <f ca="1">INDIRECT("Statistic!R"&amp;COUNTA(Statistic!$A:$A)-ROW()+1&amp;"C"&amp;COLUMN(),FALSE)</f>
        <v>2</v>
      </c>
      <c r="U500">
        <f ca="1">INDIRECT("Statistic!R"&amp;COUNTA(Statistic!$A:$A)-ROW()+1&amp;"C"&amp;COLUMN(),FALSE)</f>
        <v>39</v>
      </c>
      <c r="V500">
        <f ca="1">INDIRECT("Statistic!R"&amp;COUNTA(Statistic!$A:$A)-ROW()+1&amp;"C"&amp;COLUMN(),FALSE)</f>
        <v>7</v>
      </c>
      <c r="W500">
        <f ca="1">INDIRECT("Statistic!R"&amp;COUNTA(Statistic!$A:$A)-ROW()+1&amp;"C"&amp;COLUMN(),FALSE)</f>
        <v>2</v>
      </c>
    </row>
    <row r="501" spans="1:23" x14ac:dyDescent="0.25">
      <c r="A501" s="9">
        <f ca="1">INDIRECT("Statistic!R"&amp;COUNTA(Statistic!$A:$A)-ROW()+1&amp;"C"&amp;COLUMN(),FALSE)</f>
        <v>41152</v>
      </c>
      <c r="B501" s="10">
        <f ca="1">INDIRECT("Statistic!R"&amp;COUNTA(Statistic!$A:$A)-ROW()+1&amp;"C"&amp;COLUMN(),FALSE)</f>
        <v>8.7019057892844288E-3</v>
      </c>
      <c r="C501" s="10">
        <f ca="1">INDIRECT("Statistic!R"&amp;COUNTA(Statistic!$A:$A)-ROW()+1&amp;"C"&amp;COLUMN(),FALSE)</f>
        <v>5.1607335490830636E-3</v>
      </c>
      <c r="D501" s="10">
        <f ca="1">INDIRECT("Statistic!R"&amp;COUNTA(Statistic!$A:$A)-ROW()+1&amp;"C"&amp;COLUMN(),FALSE)</f>
        <v>1.349730312837109E-2</v>
      </c>
      <c r="E501" s="10">
        <f ca="1">INDIRECT("Statistic!R"&amp;COUNTA(Statistic!$A:$A)-ROW()+1&amp;"C"&amp;COLUMN(),FALSE)</f>
        <v>3.1825716315415581E-3</v>
      </c>
      <c r="F501" s="10">
        <f ca="1">INDIRECT("Statistic!R"&amp;COUNTA(Statistic!$A:$A)-ROW()+1&amp;"C"&amp;COLUMN(),FALSE)</f>
        <v>4.3667745415318232E-3</v>
      </c>
      <c r="G501" s="10">
        <f ca="1">INDIRECT("Statistic!R"&amp;COUNTA(Statistic!$A:$A)-ROW()+1&amp;"C"&amp;COLUMN(),FALSE)</f>
        <v>4.0171016299991091E-2</v>
      </c>
      <c r="H501" s="10">
        <f ca="1">INDIRECT("Statistic!R"&amp;COUNTA(Statistic!$A:$A)-ROW()+1&amp;"C"&amp;COLUMN(),FALSE)</f>
        <v>2.7184466019417475E-2</v>
      </c>
      <c r="I501" s="10">
        <f ca="1">INDIRECT("Statistic!R"&amp;COUNTA(Statistic!$A:$A)-ROW()+1&amp;"C"&amp;COLUMN(),FALSE)</f>
        <v>3.4909288639811964E-2</v>
      </c>
      <c r="J501" s="10">
        <f ca="1">INDIRECT("Statistic!R"&amp;COUNTA(Statistic!$A:$A)-ROW()+1&amp;"C"&amp;COLUMN(),FALSE)</f>
        <v>2.1359223300970873E-2</v>
      </c>
      <c r="K501" s="10">
        <f ca="1">INDIRECT("Statistic!R"&amp;COUNTA(Statistic!$A:$A)-ROW()+1&amp;"C"&amp;COLUMN(),FALSE)</f>
        <v>3.9528432732316226E-4</v>
      </c>
      <c r="L501" s="10">
        <f ca="1">INDIRECT("Statistic!R"&amp;COUNTA(Statistic!$A:$A)-ROW()+1&amp;"C"&amp;COLUMN(),FALSE)</f>
        <v>1.0102189605414889E-2</v>
      </c>
      <c r="M501" s="10">
        <f ca="1">INDIRECT("Statistic!R"&amp;COUNTA(Statistic!$A:$A)-ROW()+1&amp;"C"&amp;COLUMN(),FALSE)</f>
        <v>6.7355482319408563E-2</v>
      </c>
      <c r="N501" s="10">
        <f ca="1">INDIRECT("Statistic!R"&amp;COUNTA(Statistic!$A:$A)-ROW()+1&amp;"C"&amp;COLUMN(),FALSE)</f>
        <v>9.8029974549910442E-2</v>
      </c>
      <c r="O501" s="10">
        <f ca="1">INDIRECT("Statistic!R"&amp;COUNTA(Statistic!$A:$A)-ROW()+1&amp;"C"&amp;COLUMN(),FALSE)</f>
        <v>0</v>
      </c>
      <c r="P501" s="10">
        <f ca="1">INDIRECT("Statistic!R"&amp;COUNTA(Statistic!$A:$A)-ROW()+1&amp;"C"&amp;COLUMN(),FALSE)</f>
        <v>4.7465443434000838E-2</v>
      </c>
      <c r="Q501">
        <f ca="1">INDIRECT("Statistic!R"&amp;COUNTA(Statistic!$A:$A)-ROW()+1&amp;"C"&amp;COLUMN(),FALSE)</f>
        <v>30</v>
      </c>
      <c r="R501">
        <f ca="1">INDIRECT("Statistic!R"&amp;COUNTA(Statistic!$A:$A)-ROW()+1&amp;"C"&amp;COLUMN(),FALSE)</f>
        <v>37</v>
      </c>
      <c r="S501">
        <f ca="1">INDIRECT("Statistic!R"&amp;COUNTA(Statistic!$A:$A)-ROW()+1&amp;"C"&amp;COLUMN(),FALSE)</f>
        <v>16</v>
      </c>
      <c r="T501">
        <f ca="1">INDIRECT("Statistic!R"&amp;COUNTA(Statistic!$A:$A)-ROW()+1&amp;"C"&amp;COLUMN(),FALSE)</f>
        <v>45</v>
      </c>
      <c r="U501">
        <f ca="1">INDIRECT("Statistic!R"&amp;COUNTA(Statistic!$A:$A)-ROW()+1&amp;"C"&amp;COLUMN(),FALSE)</f>
        <v>41</v>
      </c>
      <c r="V501">
        <f ca="1">INDIRECT("Statistic!R"&amp;COUNTA(Statistic!$A:$A)-ROW()+1&amp;"C"&amp;COLUMN(),FALSE)</f>
        <v>7</v>
      </c>
      <c r="W501">
        <f ca="1">INDIRECT("Statistic!R"&amp;COUNTA(Statistic!$A:$A)-ROW()+1&amp;"C"&amp;COLUMN(),FALSE)</f>
        <v>8</v>
      </c>
    </row>
    <row r="502" spans="1:23" x14ac:dyDescent="0.25">
      <c r="A502" s="9">
        <f ca="1">INDIRECT("Statistic!R"&amp;COUNTA(Statistic!$A:$A)-ROW()+1&amp;"C"&amp;COLUMN(),FALSE)</f>
        <v>41156</v>
      </c>
      <c r="B502" s="10">
        <f ca="1">INDIRECT("Statistic!R"&amp;COUNTA(Statistic!$A:$A)-ROW()+1&amp;"C"&amp;COLUMN(),FALSE)</f>
        <v>1.3015095879232967E-2</v>
      </c>
      <c r="C502" s="10">
        <f ca="1">INDIRECT("Statistic!R"&amp;COUNTA(Statistic!$A:$A)-ROW()+1&amp;"C"&amp;COLUMN(),FALSE)</f>
        <v>6.7158616577221225E-3</v>
      </c>
      <c r="D502" s="10">
        <f ca="1">INDIRECT("Statistic!R"&amp;COUNTA(Statistic!$A:$A)-ROW()+1&amp;"C"&amp;COLUMN(),FALSE)</f>
        <v>3.1696813092161932E-3</v>
      </c>
      <c r="E502" s="10">
        <f ca="1">INDIRECT("Statistic!R"&amp;COUNTA(Statistic!$A:$A)-ROW()+1&amp;"C"&amp;COLUMN(),FALSE)</f>
        <v>9.1220479538489264E-3</v>
      </c>
      <c r="F502" s="10">
        <f ca="1">INDIRECT("Statistic!R"&amp;COUNTA(Statistic!$A:$A)-ROW()+1&amp;"C"&amp;COLUMN(),FALSE)</f>
        <v>3.1604054859868816E-3</v>
      </c>
      <c r="G502" s="10">
        <f ca="1">INDIRECT("Statistic!R"&amp;COUNTA(Statistic!$A:$A)-ROW()+1&amp;"C"&amp;COLUMN(),FALSE)</f>
        <v>4.3987148102815177E-2</v>
      </c>
      <c r="H502" s="10">
        <f ca="1">INDIRECT("Statistic!R"&amp;COUNTA(Statistic!$A:$A)-ROW()+1&amp;"C"&amp;COLUMN(),FALSE)</f>
        <v>1.9118962432915922E-2</v>
      </c>
      <c r="I502" s="10">
        <f ca="1">INDIRECT("Statistic!R"&amp;COUNTA(Statistic!$A:$A)-ROW()+1&amp;"C"&amp;COLUMN(),FALSE)</f>
        <v>3.5183092286007085E-2</v>
      </c>
      <c r="J502" s="10">
        <f ca="1">INDIRECT("Statistic!R"&amp;COUNTA(Statistic!$A:$A)-ROW()+1&amp;"C"&amp;COLUMN(),FALSE)</f>
        <v>2.1317829457364341E-2</v>
      </c>
      <c r="K502" s="10">
        <f ca="1">INDIRECT("Statistic!R"&amp;COUNTA(Statistic!$A:$A)-ROW()+1&amp;"C"&amp;COLUMN(),FALSE)</f>
        <v>1.1904761904761904E-3</v>
      </c>
      <c r="L502" s="10">
        <f ca="1">INDIRECT("Statistic!R"&amp;COUNTA(Statistic!$A:$A)-ROW()+1&amp;"C"&amp;COLUMN(),FALSE)</f>
        <v>1.0429034776851627E-2</v>
      </c>
      <c r="M502" s="10">
        <f ca="1">INDIRECT("Statistic!R"&amp;COUNTA(Statistic!$A:$A)-ROW()+1&amp;"C"&amp;COLUMN(),FALSE)</f>
        <v>6.3106110535731091E-2</v>
      </c>
      <c r="N502" s="10">
        <f ca="1">INDIRECT("Statistic!R"&amp;COUNTA(Statistic!$A:$A)-ROW()+1&amp;"C"&amp;COLUMN(),FALSE)</f>
        <v>9.8818393918868069E-2</v>
      </c>
      <c r="O502" s="10">
        <f ca="1">INDIRECT("Statistic!R"&amp;COUNTA(Statistic!$A:$A)-ROW()+1&amp;"C"&amp;COLUMN(),FALSE)</f>
        <v>0</v>
      </c>
      <c r="P502" s="10">
        <f ca="1">INDIRECT("Statistic!R"&amp;COUNTA(Statistic!$A:$A)-ROW()+1&amp;"C"&amp;COLUMN(),FALSE)</f>
        <v>5.0825961508585621E-2</v>
      </c>
      <c r="Q502">
        <f ca="1">INDIRECT("Statistic!R"&amp;COUNTA(Statistic!$A:$A)-ROW()+1&amp;"C"&amp;COLUMN(),FALSE)</f>
        <v>20</v>
      </c>
      <c r="R502">
        <f ca="1">INDIRECT("Statistic!R"&amp;COUNTA(Statistic!$A:$A)-ROW()+1&amp;"C"&amp;COLUMN(),FALSE)</f>
        <v>36</v>
      </c>
      <c r="S502">
        <f ca="1">INDIRECT("Statistic!R"&amp;COUNTA(Statistic!$A:$A)-ROW()+1&amp;"C"&amp;COLUMN(),FALSE)</f>
        <v>42</v>
      </c>
      <c r="T502">
        <f ca="1">INDIRECT("Statistic!R"&amp;COUNTA(Statistic!$A:$A)-ROW()+1&amp;"C"&amp;COLUMN(),FALSE)</f>
        <v>30</v>
      </c>
      <c r="U502">
        <f ca="1">INDIRECT("Statistic!R"&amp;COUNTA(Statistic!$A:$A)-ROW()+1&amp;"C"&amp;COLUMN(),FALSE)</f>
        <v>43</v>
      </c>
      <c r="V502">
        <f ca="1">INDIRECT("Statistic!R"&amp;COUNTA(Statistic!$A:$A)-ROW()+1&amp;"C"&amp;COLUMN(),FALSE)</f>
        <v>7</v>
      </c>
      <c r="W502">
        <f ca="1">INDIRECT("Statistic!R"&amp;COUNTA(Statistic!$A:$A)-ROW()+1&amp;"C"&amp;COLUMN(),FALSE)</f>
        <v>10</v>
      </c>
    </row>
    <row r="503" spans="1:23" x14ac:dyDescent="0.25">
      <c r="A503" s="9">
        <f ca="1">INDIRECT("Statistic!R"&amp;COUNTA(Statistic!$A:$A)-ROW()+1&amp;"C"&amp;COLUMN(),FALSE)</f>
        <v>41159</v>
      </c>
      <c r="B503" s="10">
        <f ca="1">INDIRECT("Statistic!R"&amp;COUNTA(Statistic!$A:$A)-ROW()+1&amp;"C"&amp;COLUMN(),FALSE)</f>
        <v>1.5825567082820468E-2</v>
      </c>
      <c r="C503" s="10">
        <f ca="1">INDIRECT("Statistic!R"&amp;COUNTA(Statistic!$A:$A)-ROW()+1&amp;"C"&amp;COLUMN(),FALSE)</f>
        <v>1.4988432510334888E-2</v>
      </c>
      <c r="D503" s="10">
        <f ca="1">INDIRECT("Statistic!R"&amp;COUNTA(Statistic!$A:$A)-ROW()+1&amp;"C"&amp;COLUMN(),FALSE)</f>
        <v>1.8158133659653419E-2</v>
      </c>
      <c r="E503" s="10">
        <f ca="1">INDIRECT("Statistic!R"&amp;COUNTA(Statistic!$A:$A)-ROW()+1&amp;"C"&amp;COLUMN(),FALSE)</f>
        <v>1.3031914893617019E-2</v>
      </c>
      <c r="F503" s="10">
        <f ca="1">INDIRECT("Statistic!R"&amp;COUNTA(Statistic!$A:$A)-ROW()+1&amp;"C"&amp;COLUMN(),FALSE)</f>
        <v>9.4777562862669237E-3</v>
      </c>
      <c r="G503" s="10">
        <f ca="1">INDIRECT("Statistic!R"&amp;COUNTA(Statistic!$A:$A)-ROW()+1&amp;"C"&amp;COLUMN(),FALSE)</f>
        <v>4.3031317236433178E-2</v>
      </c>
      <c r="H503" s="10">
        <f ca="1">INDIRECT("Statistic!R"&amp;COUNTA(Statistic!$A:$A)-ROW()+1&amp;"C"&amp;COLUMN(),FALSE)</f>
        <v>9.9603763309609211E-2</v>
      </c>
      <c r="I503" s="10">
        <f ca="1">INDIRECT("Statistic!R"&amp;COUNTA(Statistic!$A:$A)-ROW()+1&amp;"C"&amp;COLUMN(),FALSE)</f>
        <v>7.1481804432692725E-2</v>
      </c>
      <c r="J503" s="10">
        <f ca="1">INDIRECT("Statistic!R"&amp;COUNTA(Statistic!$A:$A)-ROW()+1&amp;"C"&amp;COLUMN(),FALSE)</f>
        <v>2.1276595744680851E-2</v>
      </c>
      <c r="K503" s="10">
        <f ca="1">INDIRECT("Statistic!R"&amp;COUNTA(Statistic!$A:$A)-ROW()+1&amp;"C"&amp;COLUMN(),FALSE)</f>
        <v>7.8829239808766104E-4</v>
      </c>
      <c r="L503" s="10">
        <f ca="1">INDIRECT("Statistic!R"&amp;COUNTA(Statistic!$A:$A)-ROW()+1&amp;"C"&amp;COLUMN(),FALSE)</f>
        <v>1.0605589291233015E-2</v>
      </c>
      <c r="M503" s="10">
        <f ca="1">INDIRECT("Statistic!R"&amp;COUNTA(Statistic!$A:$A)-ROW()+1&amp;"C"&amp;COLUMN(),FALSE)</f>
        <v>0.1426350805460424</v>
      </c>
      <c r="N503" s="10">
        <f ca="1">INDIRECT("Statistic!R"&amp;COUNTA(Statistic!$A:$A)-ROW()+1&amp;"C"&amp;COLUMN(),FALSE)</f>
        <v>9.9603763309609211E-2</v>
      </c>
      <c r="O503" s="10">
        <f ca="1">INDIRECT("Statistic!R"&amp;COUNTA(Statistic!$A:$A)-ROW()+1&amp;"C"&amp;COLUMN(),FALSE)</f>
        <v>0</v>
      </c>
      <c r="P503" s="10">
        <f ca="1">INDIRECT("Statistic!R"&amp;COUNTA(Statistic!$A:$A)-ROW()+1&amp;"C"&amp;COLUMN(),FALSE)</f>
        <v>5.3140261953538576E-2</v>
      </c>
      <c r="Q503">
        <f ca="1">INDIRECT("Statistic!R"&amp;COUNTA(Statistic!$A:$A)-ROW()+1&amp;"C"&amp;COLUMN(),FALSE)</f>
        <v>11</v>
      </c>
      <c r="R503">
        <f ca="1">INDIRECT("Statistic!R"&amp;COUNTA(Statistic!$A:$A)-ROW()+1&amp;"C"&amp;COLUMN(),FALSE)</f>
        <v>14</v>
      </c>
      <c r="S503">
        <f ca="1">INDIRECT("Statistic!R"&amp;COUNTA(Statistic!$A:$A)-ROW()+1&amp;"C"&amp;COLUMN(),FALSE)</f>
        <v>3</v>
      </c>
      <c r="T503">
        <f ca="1">INDIRECT("Statistic!R"&amp;COUNTA(Statistic!$A:$A)-ROW()+1&amp;"C"&amp;COLUMN(),FALSE)</f>
        <v>20</v>
      </c>
      <c r="U503">
        <f ca="1">INDIRECT("Statistic!R"&amp;COUNTA(Statistic!$A:$A)-ROW()+1&amp;"C"&amp;COLUMN(),FALSE)</f>
        <v>32</v>
      </c>
      <c r="V503">
        <f ca="1">INDIRECT("Statistic!R"&amp;COUNTA(Statistic!$A:$A)-ROW()+1&amp;"C"&amp;COLUMN(),FALSE)</f>
        <v>7</v>
      </c>
      <c r="W503">
        <f ca="1">INDIRECT("Statistic!R"&amp;COUNTA(Statistic!$A:$A)-ROW()+1&amp;"C"&amp;COLUMN(),FALSE)</f>
        <v>1</v>
      </c>
    </row>
    <row r="504" spans="1:23" x14ac:dyDescent="0.25">
      <c r="A504" s="9">
        <f ca="1">INDIRECT("Statistic!R"&amp;COUNTA(Statistic!$A:$A)-ROW()+1&amp;"C"&amp;COLUMN(),FALSE)</f>
        <v>41163</v>
      </c>
      <c r="B504" s="10">
        <f ca="1">INDIRECT("Statistic!R"&amp;COUNTA(Statistic!$A:$A)-ROW()+1&amp;"C"&amp;COLUMN(),FALSE)</f>
        <v>8.2735797021511303E-3</v>
      </c>
      <c r="C504" s="10">
        <f ca="1">INDIRECT("Statistic!R"&amp;COUNTA(Statistic!$A:$A)-ROW()+1&amp;"C"&amp;COLUMN(),FALSE)</f>
        <v>1.5741015741015741E-3</v>
      </c>
      <c r="D504" s="10">
        <f ca="1">INDIRECT("Statistic!R"&amp;COUNTA(Statistic!$A:$A)-ROW()+1&amp;"C"&amp;COLUMN(),FALSE)</f>
        <v>1.7335119375935702E-2</v>
      </c>
      <c r="E504" s="10">
        <f ca="1">INDIRECT("Statistic!R"&amp;COUNTA(Statistic!$A:$A)-ROW()+1&amp;"C"&amp;COLUMN(),FALSE)</f>
        <v>8.2503556187766697E-3</v>
      </c>
      <c r="F504" s="10">
        <f ca="1">INDIRECT("Statistic!R"&amp;COUNTA(Statistic!$A:$A)-ROW()+1&amp;"C"&amp;COLUMN(),FALSE)</f>
        <v>3.5404676914110875E-3</v>
      </c>
      <c r="G504" s="10">
        <f ca="1">INDIRECT("Statistic!R"&amp;COUNTA(Statistic!$A:$A)-ROW()+1&amp;"C"&amp;COLUMN(),FALSE)</f>
        <v>8.1853281853281862E-2</v>
      </c>
      <c r="H504" s="10">
        <f ca="1">INDIRECT("Statistic!R"&amp;COUNTA(Statistic!$A:$A)-ROW()+1&amp;"C"&amp;COLUMN(),FALSE)</f>
        <v>1.8543543543543546E-2</v>
      </c>
      <c r="I504" s="10">
        <f ca="1">INDIRECT("Statistic!R"&amp;COUNTA(Statistic!$A:$A)-ROW()+1&amp;"C"&amp;COLUMN(),FALSE)</f>
        <v>3.8973623962376164E-2</v>
      </c>
      <c r="J504" s="10">
        <f ca="1">INDIRECT("Statistic!R"&amp;COUNTA(Statistic!$A:$A)-ROW()+1&amp;"C"&amp;COLUMN(),FALSE)</f>
        <v>2.1235521235521235E-2</v>
      </c>
      <c r="K504" s="10">
        <f ca="1">INDIRECT("Statistic!R"&amp;COUNTA(Statistic!$A:$A)-ROW()+1&amp;"C"&amp;COLUMN(),FALSE)</f>
        <v>1.5741015741015741E-3</v>
      </c>
      <c r="L504" s="10">
        <f ca="1">INDIRECT("Statistic!R"&amp;COUNTA(Statistic!$A:$A)-ROW()+1&amp;"C"&amp;COLUMN(),FALSE)</f>
        <v>1.0213006031611134E-2</v>
      </c>
      <c r="M504" s="10">
        <f ca="1">INDIRECT("Statistic!R"&amp;COUNTA(Statistic!$A:$A)-ROW()+1&amp;"C"&amp;COLUMN(),FALSE)</f>
        <v>0.1003968253968254</v>
      </c>
      <c r="N504" s="10">
        <f ca="1">INDIRECT("Statistic!R"&amp;COUNTA(Statistic!$A:$A)-ROW()+1&amp;"C"&amp;COLUMN(),FALSE)</f>
        <v>9.8401472233247939E-2</v>
      </c>
      <c r="O504" s="10">
        <f ca="1">INDIRECT("Statistic!R"&amp;COUNTA(Statistic!$A:$A)-ROW()+1&amp;"C"&amp;COLUMN(),FALSE)</f>
        <v>0</v>
      </c>
      <c r="P504" s="10">
        <f ca="1">INDIRECT("Statistic!R"&amp;COUNTA(Statistic!$A:$A)-ROW()+1&amp;"C"&amp;COLUMN(),FALSE)</f>
        <v>5.0790407947765771E-2</v>
      </c>
      <c r="Q504">
        <f ca="1">INDIRECT("Statistic!R"&amp;COUNTA(Statistic!$A:$A)-ROW()+1&amp;"C"&amp;COLUMN(),FALSE)</f>
        <v>30</v>
      </c>
      <c r="R504">
        <f ca="1">INDIRECT("Statistic!R"&amp;COUNTA(Statistic!$A:$A)-ROW()+1&amp;"C"&amp;COLUMN(),FALSE)</f>
        <v>50</v>
      </c>
      <c r="S504">
        <f ca="1">INDIRECT("Statistic!R"&amp;COUNTA(Statistic!$A:$A)-ROW()+1&amp;"C"&amp;COLUMN(),FALSE)</f>
        <v>6</v>
      </c>
      <c r="T504">
        <f ca="1">INDIRECT("Statistic!R"&amp;COUNTA(Statistic!$A:$A)-ROW()+1&amp;"C"&amp;COLUMN(),FALSE)</f>
        <v>32</v>
      </c>
      <c r="U504">
        <f ca="1">INDIRECT("Statistic!R"&amp;COUNTA(Statistic!$A:$A)-ROW()+1&amp;"C"&amp;COLUMN(),FALSE)</f>
        <v>43</v>
      </c>
      <c r="V504">
        <f ca="1">INDIRECT("Statistic!R"&amp;COUNTA(Statistic!$A:$A)-ROW()+1&amp;"C"&amp;COLUMN(),FALSE)</f>
        <v>5</v>
      </c>
      <c r="W504">
        <f ca="1">INDIRECT("Statistic!R"&amp;COUNTA(Statistic!$A:$A)-ROW()+1&amp;"C"&amp;COLUMN(),FALSE)</f>
        <v>9</v>
      </c>
    </row>
    <row r="505" spans="1:23" x14ac:dyDescent="0.25">
      <c r="A505" s="9">
        <f ca="1">INDIRECT("Statistic!R"&amp;COUNTA(Statistic!$A:$A)-ROW()+1&amp;"C"&amp;COLUMN(),FALSE)</f>
        <v>41166</v>
      </c>
      <c r="B505" s="10">
        <f ca="1">INDIRECT("Statistic!R"&amp;COUNTA(Statistic!$A:$A)-ROW()+1&amp;"C"&amp;COLUMN(),FALSE)</f>
        <v>1.7681060863651819E-2</v>
      </c>
      <c r="C505" s="10">
        <f ca="1">INDIRECT("Statistic!R"&amp;COUNTA(Statistic!$A:$A)-ROW()+1&amp;"C"&amp;COLUMN(),FALSE)</f>
        <v>1.2999357739242132E-2</v>
      </c>
      <c r="D505" s="10">
        <f ca="1">INDIRECT("Statistic!R"&amp;COUNTA(Statistic!$A:$A)-ROW()+1&amp;"C"&amp;COLUMN(),FALSE)</f>
        <v>1.6097720580215948E-2</v>
      </c>
      <c r="E505" s="10">
        <f ca="1">INDIRECT("Statistic!R"&amp;COUNTA(Statistic!$A:$A)-ROW()+1&amp;"C"&amp;COLUMN(),FALSE)</f>
        <v>1.142932212296374E-2</v>
      </c>
      <c r="F505" s="10">
        <f ca="1">INDIRECT("Statistic!R"&amp;COUNTA(Statistic!$A:$A)-ROW()+1&amp;"C"&amp;COLUMN(),FALSE)</f>
        <v>1.9624634268179545E-3</v>
      </c>
      <c r="G505" s="10">
        <f ca="1">INDIRECT("Statistic!R"&amp;COUNTA(Statistic!$A:$A)-ROW()+1&amp;"C"&amp;COLUMN(),FALSE)</f>
        <v>6.7078297425118241E-2</v>
      </c>
      <c r="H505" s="10">
        <f ca="1">INDIRECT("Statistic!R"&amp;COUNTA(Statistic!$A:$A)-ROW()+1&amp;"C"&amp;COLUMN(),FALSE)</f>
        <v>8.8495655651288765E-2</v>
      </c>
      <c r="I505" s="10">
        <f ca="1">INDIRECT("Statistic!R"&amp;COUNTA(Statistic!$A:$A)-ROW()+1&amp;"C"&amp;COLUMN(),FALSE)</f>
        <v>6.0169924732891594E-2</v>
      </c>
      <c r="J505" s="10">
        <f ca="1">INDIRECT("Statistic!R"&amp;COUNTA(Statistic!$A:$A)-ROW()+1&amp;"C"&amp;COLUMN(),FALSE)</f>
        <v>2.1493120573149883E-2</v>
      </c>
      <c r="K505" s="10">
        <f ca="1">INDIRECT("Statistic!R"&amp;COUNTA(Statistic!$A:$A)-ROW()+1&amp;"C"&amp;COLUMN(),FALSE)</f>
        <v>1.1760015945784332E-3</v>
      </c>
      <c r="L505" s="10">
        <f ca="1">INDIRECT("Statistic!R"&amp;COUNTA(Statistic!$A:$A)-ROW()+1&amp;"C"&amp;COLUMN(),FALSE)</f>
        <v>1.0452467675906223E-2</v>
      </c>
      <c r="M505" s="10">
        <f ca="1">INDIRECT("Statistic!R"&amp;COUNTA(Statistic!$A:$A)-ROW()+1&amp;"C"&amp;COLUMN(),FALSE)</f>
        <v>0.15557395307640701</v>
      </c>
      <c r="N505" s="10">
        <f ca="1">INDIRECT("Statistic!R"&amp;COUNTA(Statistic!$A:$A)-ROW()+1&amp;"C"&amp;COLUMN(),FALSE)</f>
        <v>0.10112905839770947</v>
      </c>
      <c r="O505" s="10">
        <f ca="1">INDIRECT("Statistic!R"&amp;COUNTA(Statistic!$A:$A)-ROW()+1&amp;"C"&amp;COLUMN(),FALSE)</f>
        <v>0</v>
      </c>
      <c r="P505" s="10">
        <f ca="1">INDIRECT("Statistic!R"&amp;COUNTA(Statistic!$A:$A)-ROW()+1&amp;"C"&amp;COLUMN(),FALSE)</f>
        <v>5.0862957009609973E-2</v>
      </c>
      <c r="Q505">
        <f ca="1">INDIRECT("Statistic!R"&amp;COUNTA(Statistic!$A:$A)-ROW()+1&amp;"C"&amp;COLUMN(),FALSE)</f>
        <v>5</v>
      </c>
      <c r="R505">
        <f ca="1">INDIRECT("Statistic!R"&amp;COUNTA(Statistic!$A:$A)-ROW()+1&amp;"C"&amp;COLUMN(),FALSE)</f>
        <v>18</v>
      </c>
      <c r="S505">
        <f ca="1">INDIRECT("Statistic!R"&amp;COUNTA(Statistic!$A:$A)-ROW()+1&amp;"C"&amp;COLUMN(),FALSE)</f>
        <v>10</v>
      </c>
      <c r="T505">
        <f ca="1">INDIRECT("Statistic!R"&amp;COUNTA(Statistic!$A:$A)-ROW()+1&amp;"C"&amp;COLUMN(),FALSE)</f>
        <v>26</v>
      </c>
      <c r="U505">
        <f ca="1">INDIRECT("Statistic!R"&amp;COUNTA(Statistic!$A:$A)-ROW()+1&amp;"C"&amp;COLUMN(),FALSE)</f>
        <v>48</v>
      </c>
      <c r="V505">
        <f ca="1">INDIRECT("Statistic!R"&amp;COUNTA(Statistic!$A:$A)-ROW()+1&amp;"C"&amp;COLUMN(),FALSE)</f>
        <v>5</v>
      </c>
      <c r="W505">
        <f ca="1">INDIRECT("Statistic!R"&amp;COUNTA(Statistic!$A:$A)-ROW()+1&amp;"C"&amp;COLUMN(),FALSE)</f>
        <v>4</v>
      </c>
    </row>
    <row r="506" spans="1:23" x14ac:dyDescent="0.25">
      <c r="A506" s="9">
        <f ca="1">INDIRECT("Statistic!R"&amp;COUNTA(Statistic!$A:$A)-ROW()+1&amp;"C"&amp;COLUMN(),FALSE)</f>
        <v>41170</v>
      </c>
      <c r="B506" s="10">
        <f ca="1">INDIRECT("Statistic!R"&amp;COUNTA(Statistic!$A:$A)-ROW()+1&amp;"C"&amp;COLUMN(),FALSE)</f>
        <v>3.9230769230769232E-3</v>
      </c>
      <c r="C506" s="10">
        <f ca="1">INDIRECT("Statistic!R"&amp;COUNTA(Statistic!$A:$A)-ROW()+1&amp;"C"&amp;COLUMN(),FALSE)</f>
        <v>1.5319148936170214E-2</v>
      </c>
      <c r="D506" s="10">
        <f ca="1">INDIRECT("Statistic!R"&amp;COUNTA(Statistic!$A:$A)-ROW()+1&amp;"C"&amp;COLUMN(),FALSE)</f>
        <v>1.2516297262059975E-2</v>
      </c>
      <c r="E506" s="10">
        <f ca="1">INDIRECT("Statistic!R"&amp;COUNTA(Statistic!$A:$A)-ROW()+1&amp;"C"&amp;COLUMN(),FALSE)</f>
        <v>4.3269230769230772E-3</v>
      </c>
      <c r="F506" s="10">
        <f ca="1">INDIRECT("Statistic!R"&amp;COUNTA(Statistic!$A:$A)-ROW()+1&amp;"C"&amp;COLUMN(),FALSE)</f>
        <v>2.3496503496503495E-3</v>
      </c>
      <c r="G506" s="10">
        <f ca="1">INDIRECT("Statistic!R"&amp;COUNTA(Statistic!$A:$A)-ROW()+1&amp;"C"&amp;COLUMN(),FALSE)</f>
        <v>2.4255024255024255E-2</v>
      </c>
      <c r="H506" s="10">
        <f ca="1">INDIRECT("Statistic!R"&amp;COUNTA(Statistic!$A:$A)-ROW()+1&amp;"C"&amp;COLUMN(),FALSE)</f>
        <v>1.7469446441409058E-2</v>
      </c>
      <c r="I506" s="10">
        <f ca="1">INDIRECT("Statistic!R"&amp;COUNTA(Statistic!$A:$A)-ROW()+1&amp;"C"&amp;COLUMN(),FALSE)</f>
        <v>3.8435096547880541E-2</v>
      </c>
      <c r="J506" s="10">
        <f ca="1">INDIRECT("Statistic!R"&amp;COUNTA(Statistic!$A:$A)-ROW()+1&amp;"C"&amp;COLUMN(),FALSE)</f>
        <v>2.1841820151679306E-2</v>
      </c>
      <c r="K506" s="10">
        <f ca="1">INDIRECT("Statistic!R"&amp;COUNTA(Statistic!$A:$A)-ROW()+1&amp;"C"&amp;COLUMN(),FALSE)</f>
        <v>1.1794871794871794E-3</v>
      </c>
      <c r="L506" s="10">
        <f ca="1">INDIRECT("Statistic!R"&amp;COUNTA(Statistic!$A:$A)-ROW()+1&amp;"C"&amp;COLUMN(),FALSE)</f>
        <v>1.0399612236388602E-2</v>
      </c>
      <c r="M506" s="10">
        <f ca="1">INDIRECT("Statistic!R"&amp;COUNTA(Statistic!$A:$A)-ROW()+1&amp;"C"&amp;COLUMN(),FALSE)</f>
        <v>4.1724470696433313E-2</v>
      </c>
      <c r="N506" s="10">
        <f ca="1">INDIRECT("Statistic!R"&amp;COUNTA(Statistic!$A:$A)-ROW()+1&amp;"C"&amp;COLUMN(),FALSE)</f>
        <v>0.10093457943925234</v>
      </c>
      <c r="O506" s="10">
        <f ca="1">INDIRECT("Statistic!R"&amp;COUNTA(Statistic!$A:$A)-ROW()+1&amp;"C"&amp;COLUMN(),FALSE)</f>
        <v>0</v>
      </c>
      <c r="P506" s="10">
        <f ca="1">INDIRECT("Statistic!R"&amp;COUNTA(Statistic!$A:$A)-ROW()+1&amp;"C"&amp;COLUMN(),FALSE)</f>
        <v>4.6895383697725779E-2</v>
      </c>
      <c r="Q506">
        <f ca="1">INDIRECT("Statistic!R"&amp;COUNTA(Statistic!$A:$A)-ROW()+1&amp;"C"&amp;COLUMN(),FALSE)</f>
        <v>43</v>
      </c>
      <c r="R506">
        <f ca="1">INDIRECT("Statistic!R"&amp;COUNTA(Statistic!$A:$A)-ROW()+1&amp;"C"&amp;COLUMN(),FALSE)</f>
        <v>12</v>
      </c>
      <c r="S506">
        <f ca="1">INDIRECT("Statistic!R"&amp;COUNTA(Statistic!$A:$A)-ROW()+1&amp;"C"&amp;COLUMN(),FALSE)</f>
        <v>22</v>
      </c>
      <c r="T506">
        <f ca="1">INDIRECT("Statistic!R"&amp;COUNTA(Statistic!$A:$A)-ROW()+1&amp;"C"&amp;COLUMN(),FALSE)</f>
        <v>41</v>
      </c>
      <c r="U506">
        <f ca="1">INDIRECT("Statistic!R"&amp;COUNTA(Statistic!$A:$A)-ROW()+1&amp;"C"&amp;COLUMN(),FALSE)</f>
        <v>47</v>
      </c>
      <c r="V506">
        <f ca="1">INDIRECT("Statistic!R"&amp;COUNTA(Statistic!$A:$A)-ROW()+1&amp;"C"&amp;COLUMN(),FALSE)</f>
        <v>8</v>
      </c>
      <c r="W506">
        <f ca="1">INDIRECT("Statistic!R"&amp;COUNTA(Statistic!$A:$A)-ROW()+1&amp;"C"&amp;COLUMN(),FALSE)</f>
        <v>10</v>
      </c>
    </row>
    <row r="507" spans="1:23" x14ac:dyDescent="0.25">
      <c r="A507" s="9">
        <f ca="1">INDIRECT("Statistic!R"&amp;COUNTA(Statistic!$A:$A)-ROW()+1&amp;"C"&amp;COLUMN(),FALSE)</f>
        <v>41173</v>
      </c>
      <c r="B507" s="10">
        <f ca="1">INDIRECT("Statistic!R"&amp;COUNTA(Statistic!$A:$A)-ROW()+1&amp;"C"&amp;COLUMN(),FALSE)</f>
        <v>1.5212680329391369E-2</v>
      </c>
      <c r="C507" s="10">
        <f ca="1">INDIRECT("Statistic!R"&amp;COUNTA(Statistic!$A:$A)-ROW()+1&amp;"C"&amp;COLUMN(),FALSE)</f>
        <v>1.5212680329391369E-2</v>
      </c>
      <c r="D507" s="10">
        <f ca="1">INDIRECT("Statistic!R"&amp;COUNTA(Statistic!$A:$A)-ROW()+1&amp;"C"&amp;COLUMN(),FALSE)</f>
        <v>1.3727781023116082E-2</v>
      </c>
      <c r="E507" s="10">
        <f ca="1">INDIRECT("Statistic!R"&amp;COUNTA(Statistic!$A:$A)-ROW()+1&amp;"C"&amp;COLUMN(),FALSE)</f>
        <v>1.7257781857631646E-2</v>
      </c>
      <c r="F507" s="10">
        <f ca="1">INDIRECT("Statistic!R"&amp;COUNTA(Statistic!$A:$A)-ROW()+1&amp;"C"&amp;COLUMN(),FALSE)</f>
        <v>1.4526260687489096E-2</v>
      </c>
      <c r="G507" s="10">
        <f ca="1">INDIRECT("Statistic!R"&amp;COUNTA(Statistic!$A:$A)-ROW()+1&amp;"C"&amp;COLUMN(),FALSE)</f>
        <v>2.5174801206471073E-2</v>
      </c>
      <c r="H507" s="10">
        <f ca="1">INDIRECT("Statistic!R"&amp;COUNTA(Statistic!$A:$A)-ROW()+1&amp;"C"&amp;COLUMN(),FALSE)</f>
        <v>1.8885385248149165E-2</v>
      </c>
      <c r="I507" s="10">
        <f ca="1">INDIRECT("Statistic!R"&amp;COUNTA(Statistic!$A:$A)-ROW()+1&amp;"C"&amp;COLUMN(),FALSE)</f>
        <v>7.5937184227019561E-2</v>
      </c>
      <c r="J507" s="10">
        <f ca="1">INDIRECT("Statistic!R"&amp;COUNTA(Statistic!$A:$A)-ROW()+1&amp;"C"&amp;COLUMN(),FALSE)</f>
        <v>2.2578465032034818E-2</v>
      </c>
      <c r="K507" s="10">
        <f ca="1">INDIRECT("Statistic!R"&amp;COUNTA(Statistic!$A:$A)-ROW()+1&amp;"C"&amp;COLUMN(),FALSE)</f>
        <v>1.5674984005118362E-3</v>
      </c>
      <c r="L507" s="10">
        <f ca="1">INDIRECT("Statistic!R"&amp;COUNTA(Statistic!$A:$A)-ROW()+1&amp;"C"&amp;COLUMN(),FALSE)</f>
        <v>1.0747300287864215E-2</v>
      </c>
      <c r="M507" s="10">
        <f ca="1">INDIRECT("Statistic!R"&amp;COUNTA(Statistic!$A:$A)-ROW()+1&amp;"C"&amp;COLUMN(),FALSE)</f>
        <v>4.4060186454620238E-2</v>
      </c>
      <c r="N507" s="10">
        <f ca="1">INDIRECT("Statistic!R"&amp;COUNTA(Statistic!$A:$A)-ROW()+1&amp;"C"&amp;COLUMN(),FALSE)</f>
        <v>0.1016516819880796</v>
      </c>
      <c r="O507" s="10">
        <f ca="1">INDIRECT("Statistic!R"&amp;COUNTA(Statistic!$A:$A)-ROW()+1&amp;"C"&amp;COLUMN(),FALSE)</f>
        <v>0</v>
      </c>
      <c r="P507" s="10">
        <f ca="1">INDIRECT("Statistic!R"&amp;COUNTA(Statistic!$A:$A)-ROW()+1&amp;"C"&amp;COLUMN(),FALSE)</f>
        <v>5.1651214109936838E-2</v>
      </c>
      <c r="Q507">
        <f ca="1">INDIRECT("Statistic!R"&amp;COUNTA(Statistic!$A:$A)-ROW()+1&amp;"C"&amp;COLUMN(),FALSE)</f>
        <v>13</v>
      </c>
      <c r="R507">
        <f ca="1">INDIRECT("Statistic!R"&amp;COUNTA(Statistic!$A:$A)-ROW()+1&amp;"C"&amp;COLUMN(),FALSE)</f>
        <v>13</v>
      </c>
      <c r="S507">
        <f ca="1">INDIRECT("Statistic!R"&amp;COUNTA(Statistic!$A:$A)-ROW()+1&amp;"C"&amp;COLUMN(),FALSE)</f>
        <v>20</v>
      </c>
      <c r="T507">
        <f ca="1">INDIRECT("Statistic!R"&amp;COUNTA(Statistic!$A:$A)-ROW()+1&amp;"C"&amp;COLUMN(),FALSE)</f>
        <v>5</v>
      </c>
      <c r="U507">
        <f ca="1">INDIRECT("Statistic!R"&amp;COUNTA(Statistic!$A:$A)-ROW()+1&amp;"C"&amp;COLUMN(),FALSE)</f>
        <v>18</v>
      </c>
      <c r="V507">
        <f ca="1">INDIRECT("Statistic!R"&amp;COUNTA(Statistic!$A:$A)-ROW()+1&amp;"C"&amp;COLUMN(),FALSE)</f>
        <v>8</v>
      </c>
      <c r="W507">
        <f ca="1">INDIRECT("Statistic!R"&amp;COUNTA(Statistic!$A:$A)-ROW()+1&amp;"C"&amp;COLUMN(),FALSE)</f>
        <v>9</v>
      </c>
    </row>
    <row r="508" spans="1:23" x14ac:dyDescent="0.25">
      <c r="A508" s="9">
        <f ca="1">INDIRECT("Statistic!R"&amp;COUNTA(Statistic!$A:$A)-ROW()+1&amp;"C"&amp;COLUMN(),FALSE)</f>
        <v>41177</v>
      </c>
      <c r="B508" s="10">
        <f ca="1">INDIRECT("Statistic!R"&amp;COUNTA(Statistic!$A:$A)-ROW()+1&amp;"C"&amp;COLUMN(),FALSE)</f>
        <v>3.9112388250319291E-3</v>
      </c>
      <c r="C508" s="10">
        <f ca="1">INDIRECT("Statistic!R"&amp;COUNTA(Statistic!$A:$A)-ROW()+1&amp;"C"&amp;COLUMN(),FALSE)</f>
        <v>1.4039408866995074E-2</v>
      </c>
      <c r="D508" s="10">
        <f ca="1">INDIRECT("Statistic!R"&amp;COUNTA(Statistic!$A:$A)-ROW()+1&amp;"C"&amp;COLUMN(),FALSE)</f>
        <v>3.9165602383993189E-3</v>
      </c>
      <c r="E508" s="10">
        <f ca="1">INDIRECT("Statistic!R"&amp;COUNTA(Statistic!$A:$A)-ROW()+1&amp;"C"&amp;COLUMN(),FALSE)</f>
        <v>8.6123604864234548E-3</v>
      </c>
      <c r="F508" s="10">
        <f ca="1">INDIRECT("Statistic!R"&amp;COUNTA(Statistic!$A:$A)-ROW()+1&amp;"C"&amp;COLUMN(),FALSE)</f>
        <v>1.7182434423813734E-2</v>
      </c>
      <c r="G508" s="10">
        <f ca="1">INDIRECT("Statistic!R"&amp;COUNTA(Statistic!$A:$A)-ROW()+1&amp;"C"&amp;COLUMN(),FALSE)</f>
        <v>0.10151466322913309</v>
      </c>
      <c r="H508" s="10">
        <f ca="1">INDIRECT("Statistic!R"&amp;COUNTA(Statistic!$A:$A)-ROW()+1&amp;"C"&amp;COLUMN(),FALSE)</f>
        <v>5.229253505115574E-2</v>
      </c>
      <c r="I508" s="10">
        <f ca="1">INDIRECT("Statistic!R"&amp;COUNTA(Statistic!$A:$A)-ROW()+1&amp;"C"&amp;COLUMN(),FALSE)</f>
        <v>4.766200284066352E-2</v>
      </c>
      <c r="J508" s="10">
        <f ca="1">INDIRECT("Statistic!R"&amp;COUNTA(Statistic!$A:$A)-ROW()+1&amp;"C"&amp;COLUMN(),FALSE)</f>
        <v>2.2535211267605635E-2</v>
      </c>
      <c r="K508" s="10">
        <f ca="1">INDIRECT("Statistic!R"&amp;COUNTA(Statistic!$A:$A)-ROW()+1&amp;"C"&amp;COLUMN(),FALSE)</f>
        <v>1.5666240953597277E-3</v>
      </c>
      <c r="L508" s="10">
        <f ca="1">INDIRECT("Statistic!R"&amp;COUNTA(Statistic!$A:$A)-ROW()+1&amp;"C"&amp;COLUMN(),FALSE)</f>
        <v>1.0359449001347821E-2</v>
      </c>
      <c r="M508" s="10">
        <f ca="1">INDIRECT("Statistic!R"&amp;COUNTA(Statistic!$A:$A)-ROW()+1&amp;"C"&amp;COLUMN(),FALSE)</f>
        <v>0.15380719828028883</v>
      </c>
      <c r="N508" s="10">
        <f ca="1">INDIRECT("Statistic!R"&amp;COUNTA(Statistic!$A:$A)-ROW()+1&amp;"C"&amp;COLUMN(),FALSE)</f>
        <v>0.10528349270742779</v>
      </c>
      <c r="O508" s="10">
        <f ca="1">INDIRECT("Statistic!R"&amp;COUNTA(Statistic!$A:$A)-ROW()+1&amp;"C"&amp;COLUMN(),FALSE)</f>
        <v>0</v>
      </c>
      <c r="P508" s="10">
        <f ca="1">INDIRECT("Statistic!R"&amp;COUNTA(Statistic!$A:$A)-ROW()+1&amp;"C"&amp;COLUMN(),FALSE)</f>
        <v>5.5228846859437179E-2</v>
      </c>
      <c r="Q508">
        <f ca="1">INDIRECT("Statistic!R"&amp;COUNTA(Statistic!$A:$A)-ROW()+1&amp;"C"&amp;COLUMN(),FALSE)</f>
        <v>44</v>
      </c>
      <c r="R508">
        <f ca="1">INDIRECT("Statistic!R"&amp;COUNTA(Statistic!$A:$A)-ROW()+1&amp;"C"&amp;COLUMN(),FALSE)</f>
        <v>16</v>
      </c>
      <c r="S508">
        <f ca="1">INDIRECT("Statistic!R"&amp;COUNTA(Statistic!$A:$A)-ROW()+1&amp;"C"&amp;COLUMN(),FALSE)</f>
        <v>42</v>
      </c>
      <c r="T508">
        <f ca="1">INDIRECT("Statistic!R"&amp;COUNTA(Statistic!$A:$A)-ROW()+1&amp;"C"&amp;COLUMN(),FALSE)</f>
        <v>25</v>
      </c>
      <c r="U508">
        <f ca="1">INDIRECT("Statistic!R"&amp;COUNTA(Statistic!$A:$A)-ROW()+1&amp;"C"&amp;COLUMN(),FALSE)</f>
        <v>9</v>
      </c>
      <c r="V508">
        <f ca="1">INDIRECT("Statistic!R"&amp;COUNTA(Statistic!$A:$A)-ROW()+1&amp;"C"&amp;COLUMN(),FALSE)</f>
        <v>3</v>
      </c>
      <c r="W508">
        <f ca="1">INDIRECT("Statistic!R"&amp;COUNTA(Statistic!$A:$A)-ROW()+1&amp;"C"&amp;COLUMN(),FALSE)</f>
        <v>7</v>
      </c>
    </row>
    <row r="509" spans="1:23" x14ac:dyDescent="0.25">
      <c r="A509" s="9">
        <f ca="1">INDIRECT("Statistic!R"&amp;COUNTA(Statistic!$A:$A)-ROW()+1&amp;"C"&amp;COLUMN(),FALSE)</f>
        <v>41180</v>
      </c>
      <c r="B509" s="10">
        <f ca="1">INDIRECT("Statistic!R"&amp;COUNTA(Statistic!$A:$A)-ROW()+1&amp;"C"&amp;COLUMN(),FALSE)</f>
        <v>1.5218324423459632E-2</v>
      </c>
      <c r="C509" s="10">
        <f ca="1">INDIRECT("Statistic!R"&amp;COUNTA(Statistic!$A:$A)-ROW()+1&amp;"C"&amp;COLUMN(),FALSE)</f>
        <v>8.958289073011827E-3</v>
      </c>
      <c r="D509" s="10">
        <f ca="1">INDIRECT("Statistic!R"&amp;COUNTA(Statistic!$A:$A)-ROW()+1&amp;"C"&amp;COLUMN(),FALSE)</f>
        <v>1.2477036703782852E-2</v>
      </c>
      <c r="E509" s="10">
        <f ca="1">INDIRECT("Statistic!R"&amp;COUNTA(Statistic!$A:$A)-ROW()+1&amp;"C"&amp;COLUMN(),FALSE)</f>
        <v>8.9713193116634816E-3</v>
      </c>
      <c r="F509" s="10">
        <f ca="1">INDIRECT("Statistic!R"&amp;COUNTA(Statistic!$A:$A)-ROW()+1&amp;"C"&amp;COLUMN(),FALSE)</f>
        <v>8.2217973231357554E-3</v>
      </c>
      <c r="G509" s="10">
        <f ca="1">INDIRECT("Statistic!R"&amp;COUNTA(Statistic!$A:$A)-ROW()+1&amp;"C"&amp;COLUMN(),FALSE)</f>
        <v>7.7217237829092511E-2</v>
      </c>
      <c r="H509" s="10">
        <f ca="1">INDIRECT("Statistic!R"&amp;COUNTA(Statistic!$A:$A)-ROW()+1&amp;"C"&amp;COLUMN(),FALSE)</f>
        <v>5.3068125486863543E-2</v>
      </c>
      <c r="I509" s="10">
        <f ca="1">INDIRECT("Statistic!R"&amp;COUNTA(Statistic!$A:$A)-ROW()+1&amp;"C"&amp;COLUMN(),FALSE)</f>
        <v>5.3846766835053544E-2</v>
      </c>
      <c r="J509" s="10">
        <f ca="1">INDIRECT("Statistic!R"&amp;COUNTA(Statistic!$A:$A)-ROW()+1&amp;"C"&amp;COLUMN(),FALSE)</f>
        <v>2.3655508577276278E-2</v>
      </c>
      <c r="K509" s="10">
        <f ca="1">INDIRECT("Statistic!R"&amp;COUNTA(Statistic!$A:$A)-ROW()+1&amp;"C"&amp;COLUMN(),FALSE)</f>
        <v>3.8911811076448291E-4</v>
      </c>
      <c r="L509" s="10">
        <f ca="1">INDIRECT("Statistic!R"&amp;COUNTA(Statistic!$A:$A)-ROW()+1&amp;"C"&amp;COLUMN(),FALSE)</f>
        <v>1.0456038041881388E-2</v>
      </c>
      <c r="M509" s="10">
        <f ca="1">INDIRECT("Statistic!R"&amp;COUNTA(Statistic!$A:$A)-ROW()+1&amp;"C"&amp;COLUMN(),FALSE)</f>
        <v>0.13028536331595605</v>
      </c>
      <c r="N509" s="10">
        <f ca="1">INDIRECT("Statistic!R"&amp;COUNTA(Statistic!$A:$A)-ROW()+1&amp;"C"&amp;COLUMN(),FALSE)</f>
        <v>0.10797435609042852</v>
      </c>
      <c r="O509" s="10">
        <f ca="1">INDIRECT("Statistic!R"&amp;COUNTA(Statistic!$A:$A)-ROW()+1&amp;"C"&amp;COLUMN(),FALSE)</f>
        <v>0</v>
      </c>
      <c r="P509" s="10">
        <f ca="1">INDIRECT("Statistic!R"&amp;COUNTA(Statistic!$A:$A)-ROW()+1&amp;"C"&amp;COLUMN(),FALSE)</f>
        <v>5.1102926608839888E-2</v>
      </c>
      <c r="Q509">
        <f ca="1">INDIRECT("Statistic!R"&amp;COUNTA(Statistic!$A:$A)-ROW()+1&amp;"C"&amp;COLUMN(),FALSE)</f>
        <v>13</v>
      </c>
      <c r="R509">
        <f ca="1">INDIRECT("Statistic!R"&amp;COUNTA(Statistic!$A:$A)-ROW()+1&amp;"C"&amp;COLUMN(),FALSE)</f>
        <v>26</v>
      </c>
      <c r="S509">
        <f ca="1">INDIRECT("Statistic!R"&amp;COUNTA(Statistic!$A:$A)-ROW()+1&amp;"C"&amp;COLUMN(),FALSE)</f>
        <v>20</v>
      </c>
      <c r="T509">
        <f ca="1">INDIRECT("Statistic!R"&amp;COUNTA(Statistic!$A:$A)-ROW()+1&amp;"C"&amp;COLUMN(),FALSE)</f>
        <v>25</v>
      </c>
      <c r="U509">
        <f ca="1">INDIRECT("Statistic!R"&amp;COUNTA(Statistic!$A:$A)-ROW()+1&amp;"C"&amp;COLUMN(),FALSE)</f>
        <v>31</v>
      </c>
      <c r="V509">
        <f ca="1">INDIRECT("Statistic!R"&amp;COUNTA(Statistic!$A:$A)-ROW()+1&amp;"C"&amp;COLUMN(),FALSE)</f>
        <v>4</v>
      </c>
      <c r="W509">
        <f ca="1">INDIRECT("Statistic!R"&amp;COUNTA(Statistic!$A:$A)-ROW()+1&amp;"C"&amp;COLUMN(),FALSE)</f>
        <v>6</v>
      </c>
    </row>
    <row r="510" spans="1:23" x14ac:dyDescent="0.25">
      <c r="A510" s="9">
        <f ca="1">INDIRECT("Statistic!R"&amp;COUNTA(Statistic!$A:$A)-ROW()+1&amp;"C"&amp;COLUMN(),FALSE)</f>
        <v>41184</v>
      </c>
      <c r="B510" s="10">
        <f ca="1">INDIRECT("Statistic!R"&amp;COUNTA(Statistic!$A:$A)-ROW()+1&amp;"C"&amp;COLUMN(),FALSE)</f>
        <v>8.1424936386768447E-3</v>
      </c>
      <c r="C510" s="10">
        <f ca="1">INDIRECT("Statistic!R"&amp;COUNTA(Statistic!$A:$A)-ROW()+1&amp;"C"&amp;COLUMN(),FALSE)</f>
        <v>1.3601665510062456E-2</v>
      </c>
      <c r="D510" s="10">
        <f ca="1">INDIRECT("Statistic!R"&amp;COUNTA(Statistic!$A:$A)-ROW()+1&amp;"C"&amp;COLUMN(),FALSE)</f>
        <v>1.8253649390652202E-2</v>
      </c>
      <c r="E510" s="10">
        <f ca="1">INDIRECT("Statistic!R"&amp;COUNTA(Statistic!$A:$A)-ROW()+1&amp;"C"&amp;COLUMN(),FALSE)</f>
        <v>1.9807151466452389E-2</v>
      </c>
      <c r="F510" s="10">
        <f ca="1">INDIRECT("Statistic!R"&amp;COUNTA(Statistic!$A:$A)-ROW()+1&amp;"C"&amp;COLUMN(),FALSE)</f>
        <v>9.7367191151269666E-3</v>
      </c>
      <c r="G510" s="10">
        <f ca="1">INDIRECT("Statistic!R"&amp;COUNTA(Statistic!$A:$A)-ROW()+1&amp;"C"&amp;COLUMN(),FALSE)</f>
        <v>5.6795919745997438E-2</v>
      </c>
      <c r="H510" s="10">
        <f ca="1">INDIRECT("Statistic!R"&amp;COUNTA(Statistic!$A:$A)-ROW()+1&amp;"C"&amp;COLUMN(),FALSE)</f>
        <v>0.10491998125083701</v>
      </c>
      <c r="I510" s="10">
        <f ca="1">INDIRECT("Statistic!R"&amp;COUNTA(Statistic!$A:$A)-ROW()+1&amp;"C"&amp;COLUMN(),FALSE)</f>
        <v>6.9541679120970853E-2</v>
      </c>
      <c r="J510" s="10">
        <f ca="1">INDIRECT("Statistic!R"&amp;COUNTA(Statistic!$A:$A)-ROW()+1&amp;"C"&amp;COLUMN(),FALSE)</f>
        <v>2.4384474787657241E-2</v>
      </c>
      <c r="K510" s="10">
        <f ca="1">INDIRECT("Statistic!R"&amp;COUNTA(Statistic!$A:$A)-ROW()+1&amp;"C"&amp;COLUMN(),FALSE)</f>
        <v>1.1716669625421623E-3</v>
      </c>
      <c r="L510" s="10">
        <f ca="1">INDIRECT("Statistic!R"&amp;COUNTA(Statistic!$A:$A)-ROW()+1&amp;"C"&amp;COLUMN(),FALSE)</f>
        <v>1.0528524791123584E-2</v>
      </c>
      <c r="M510" s="10">
        <f ca="1">INDIRECT("Statistic!R"&amp;COUNTA(Statistic!$A:$A)-ROW()+1&amp;"C"&amp;COLUMN(),FALSE)</f>
        <v>0.16171590099683444</v>
      </c>
      <c r="N510" s="10">
        <f ca="1">INDIRECT("Statistic!R"&amp;COUNTA(Statistic!$A:$A)-ROW()+1&amp;"C"&amp;COLUMN(),FALSE)</f>
        <v>0.11065494900250177</v>
      </c>
      <c r="O510" s="10">
        <f ca="1">INDIRECT("Statistic!R"&amp;COUNTA(Statistic!$A:$A)-ROW()+1&amp;"C"&amp;COLUMN(),FALSE)</f>
        <v>0</v>
      </c>
      <c r="P510" s="10">
        <f ca="1">INDIRECT("Statistic!R"&amp;COUNTA(Statistic!$A:$A)-ROW()+1&amp;"C"&amp;COLUMN(),FALSE)</f>
        <v>4.9339129372161457E-2</v>
      </c>
      <c r="Q510">
        <f ca="1">INDIRECT("Statistic!R"&amp;COUNTA(Statistic!$A:$A)-ROW()+1&amp;"C"&amp;COLUMN(),FALSE)</f>
        <v>32</v>
      </c>
      <c r="R510">
        <f ca="1">INDIRECT("Statistic!R"&amp;COUNTA(Statistic!$A:$A)-ROW()+1&amp;"C"&amp;COLUMN(),FALSE)</f>
        <v>17</v>
      </c>
      <c r="S510">
        <f ca="1">INDIRECT("Statistic!R"&amp;COUNTA(Statistic!$A:$A)-ROW()+1&amp;"C"&amp;COLUMN(),FALSE)</f>
        <v>7</v>
      </c>
      <c r="T510">
        <f ca="1">INDIRECT("Statistic!R"&amp;COUNTA(Statistic!$A:$A)-ROW()+1&amp;"C"&amp;COLUMN(),FALSE)</f>
        <v>4</v>
      </c>
      <c r="U510">
        <f ca="1">INDIRECT("Statistic!R"&amp;COUNTA(Statistic!$A:$A)-ROW()+1&amp;"C"&amp;COLUMN(),FALSE)</f>
        <v>24</v>
      </c>
      <c r="V510">
        <f ca="1">INDIRECT("Statistic!R"&amp;COUNTA(Statistic!$A:$A)-ROW()+1&amp;"C"&amp;COLUMN(),FALSE)</f>
        <v>5</v>
      </c>
      <c r="W510">
        <f ca="1">INDIRECT("Statistic!R"&amp;COUNTA(Statistic!$A:$A)-ROW()+1&amp;"C"&amp;COLUMN(),FALSE)</f>
        <v>2</v>
      </c>
    </row>
    <row r="511" spans="1:23" x14ac:dyDescent="0.25">
      <c r="A511" s="9">
        <f ca="1">INDIRECT("Statistic!R"&amp;COUNTA(Statistic!$A:$A)-ROW()+1&amp;"C"&amp;COLUMN(),FALSE)</f>
        <v>41187</v>
      </c>
      <c r="B511" s="10">
        <f ca="1">INDIRECT("Statistic!R"&amp;COUNTA(Statistic!$A:$A)-ROW()+1&amp;"C"&amp;COLUMN(),FALSE)</f>
        <v>2.0952380952380951E-2</v>
      </c>
      <c r="C511" s="10">
        <f ca="1">INDIRECT("Statistic!R"&amp;COUNTA(Statistic!$A:$A)-ROW()+1&amp;"C"&amp;COLUMN(),FALSE)</f>
        <v>1.5510204081632651E-3</v>
      </c>
      <c r="D511" s="10">
        <f ca="1">INDIRECT("Statistic!R"&amp;COUNTA(Statistic!$A:$A)-ROW()+1&amp;"C"&amp;COLUMN(),FALSE)</f>
        <v>9.3416149068322983E-3</v>
      </c>
      <c r="E511" s="10">
        <f ca="1">INDIRECT("Statistic!R"&amp;COUNTA(Statistic!$A:$A)-ROW()+1&amp;"C"&amp;COLUMN(),FALSE)</f>
        <v>9.2879818594104307E-3</v>
      </c>
      <c r="F511" s="10">
        <f ca="1">INDIRECT("Statistic!R"&amp;COUNTA(Statistic!$A:$A)-ROW()+1&amp;"C"&amp;COLUMN(),FALSE)</f>
        <v>4.6502463054187192E-3</v>
      </c>
      <c r="G511" s="10">
        <f ca="1">INDIRECT("Statistic!R"&amp;COUNTA(Statistic!$A:$A)-ROW()+1&amp;"C"&amp;COLUMN(),FALSE)</f>
        <v>8.1716082659478884E-2</v>
      </c>
      <c r="H511" s="10">
        <f ca="1">INDIRECT("Statistic!R"&amp;COUNTA(Statistic!$A:$A)-ROW()+1&amp;"C"&amp;COLUMN(),FALSE)</f>
        <v>0.11236494597839135</v>
      </c>
      <c r="I511" s="10">
        <f ca="1">INDIRECT("Statistic!R"&amp;COUNTA(Statistic!$A:$A)-ROW()+1&amp;"C"&amp;COLUMN(),FALSE)</f>
        <v>4.5783244432205668E-2</v>
      </c>
      <c r="J511" s="10">
        <f ca="1">INDIRECT("Statistic!R"&amp;COUNTA(Statistic!$A:$A)-ROW()+1&amp;"C"&amp;COLUMN(),FALSE)</f>
        <v>2.472434607645875E-2</v>
      </c>
      <c r="K511" s="10">
        <f ca="1">INDIRECT("Statistic!R"&amp;COUNTA(Statistic!$A:$A)-ROW()+1&amp;"C"&amp;COLUMN(),FALSE)</f>
        <v>1.5510204081632651E-3</v>
      </c>
      <c r="L511" s="10">
        <f ca="1">INDIRECT("Statistic!R"&amp;COUNTA(Statistic!$A:$A)-ROW()+1&amp;"C"&amp;COLUMN(),FALSE)</f>
        <v>1.0222453804346237E-2</v>
      </c>
      <c r="M511" s="10">
        <f ca="1">INDIRECT("Statistic!R"&amp;COUNTA(Statistic!$A:$A)-ROW()+1&amp;"C"&amp;COLUMN(),FALSE)</f>
        <v>0.19408102863787025</v>
      </c>
      <c r="N511" s="10">
        <f ca="1">INDIRECT("Statistic!R"&amp;COUNTA(Statistic!$A:$A)-ROW()+1&amp;"C"&amp;COLUMN(),FALSE)</f>
        <v>0.11236494597839135</v>
      </c>
      <c r="O511" s="10">
        <f ca="1">INDIRECT("Statistic!R"&amp;COUNTA(Statistic!$A:$A)-ROW()+1&amp;"C"&amp;COLUMN(),FALSE)</f>
        <v>0</v>
      </c>
      <c r="P511" s="10">
        <f ca="1">INDIRECT("Statistic!R"&amp;COUNTA(Statistic!$A:$A)-ROW()+1&amp;"C"&amp;COLUMN(),FALSE)</f>
        <v>4.6617563878203351E-2</v>
      </c>
      <c r="Q511">
        <f ca="1">INDIRECT("Statistic!R"&amp;COUNTA(Statistic!$A:$A)-ROW()+1&amp;"C"&amp;COLUMN(),FALSE)</f>
        <v>2</v>
      </c>
      <c r="R511">
        <f ca="1">INDIRECT("Statistic!R"&amp;COUNTA(Statistic!$A:$A)-ROW()+1&amp;"C"&amp;COLUMN(),FALSE)</f>
        <v>50</v>
      </c>
      <c r="S511">
        <f ca="1">INDIRECT("Statistic!R"&amp;COUNTA(Statistic!$A:$A)-ROW()+1&amp;"C"&amp;COLUMN(),FALSE)</f>
        <v>28</v>
      </c>
      <c r="T511">
        <f ca="1">INDIRECT("Statistic!R"&amp;COUNTA(Statistic!$A:$A)-ROW()+1&amp;"C"&amp;COLUMN(),FALSE)</f>
        <v>29</v>
      </c>
      <c r="U511">
        <f ca="1">INDIRECT("Statistic!R"&amp;COUNTA(Statistic!$A:$A)-ROW()+1&amp;"C"&amp;COLUMN(),FALSE)</f>
        <v>42</v>
      </c>
      <c r="V511">
        <f ca="1">INDIRECT("Statistic!R"&amp;COUNTA(Statistic!$A:$A)-ROW()+1&amp;"C"&amp;COLUMN(),FALSE)</f>
        <v>3</v>
      </c>
      <c r="W511">
        <f ca="1">INDIRECT("Statistic!R"&amp;COUNTA(Statistic!$A:$A)-ROW()+1&amp;"C"&amp;COLUMN(),FALSE)</f>
        <v>1</v>
      </c>
    </row>
    <row r="512" spans="1:23" x14ac:dyDescent="0.25">
      <c r="A512" s="9">
        <f ca="1">INDIRECT("Statistic!R"&amp;COUNTA(Statistic!$A:$A)-ROW()+1&amp;"C"&amp;COLUMN(),FALSE)</f>
        <v>41191</v>
      </c>
      <c r="B512" s="10">
        <f ca="1">INDIRECT("Statistic!R"&amp;COUNTA(Statistic!$A:$A)-ROW()+1&amp;"C"&amp;COLUMN(),FALSE)</f>
        <v>1.5554787417905289E-2</v>
      </c>
      <c r="C512" s="10">
        <f ca="1">INDIRECT("Statistic!R"&amp;COUNTA(Statistic!$A:$A)-ROW()+1&amp;"C"&amp;COLUMN(),FALSE)</f>
        <v>1.785487959442332E-2</v>
      </c>
      <c r="D512" s="10">
        <f ca="1">INDIRECT("Statistic!R"&amp;COUNTA(Statistic!$A:$A)-ROW()+1&amp;"C"&amp;COLUMN(),FALSE)</f>
        <v>8.5468672507852533E-3</v>
      </c>
      <c r="E512" s="10">
        <f ca="1">INDIRECT("Statistic!R"&amp;COUNTA(Statistic!$A:$A)-ROW()+1&amp;"C"&amp;COLUMN(),FALSE)</f>
        <v>7.7428275146906329E-3</v>
      </c>
      <c r="F512" s="10">
        <f ca="1">INDIRECT("Statistic!R"&amp;COUNTA(Statistic!$A:$A)-ROW()+1&amp;"C"&amp;COLUMN(),FALSE)</f>
        <v>5.8034820892535512E-3</v>
      </c>
      <c r="G512" s="10">
        <f ca="1">INDIRECT("Statistic!R"&amp;COUNTA(Statistic!$A:$A)-ROW()+1&amp;"C"&amp;COLUMN(),FALSE)</f>
        <v>4.3147627707059016E-2</v>
      </c>
      <c r="H512" s="10">
        <f ca="1">INDIRECT("Statistic!R"&amp;COUNTA(Statistic!$A:$A)-ROW()+1&amp;"C"&amp;COLUMN(),FALSE)</f>
        <v>5.3720305577842124E-2</v>
      </c>
      <c r="I512" s="10">
        <f ca="1">INDIRECT("Statistic!R"&amp;COUNTA(Statistic!$A:$A)-ROW()+1&amp;"C"&amp;COLUMN(),FALSE)</f>
        <v>5.5502843867058047E-2</v>
      </c>
      <c r="J512" s="10">
        <f ca="1">INDIRECT("Statistic!R"&amp;COUNTA(Statistic!$A:$A)-ROW()+1&amp;"C"&amp;COLUMN(),FALSE)</f>
        <v>2.5062925078991057E-2</v>
      </c>
      <c r="K512" s="10">
        <f ca="1">INDIRECT("Statistic!R"&amp;COUNTA(Statistic!$A:$A)-ROW()+1&amp;"C"&amp;COLUMN(),FALSE)</f>
        <v>1.5532723889652941E-3</v>
      </c>
      <c r="L512" s="10">
        <f ca="1">INDIRECT("Statistic!R"&amp;COUNTA(Statistic!$A:$A)-ROW()+1&amp;"C"&amp;COLUMN(),FALSE)</f>
        <v>1.0389172683042158E-2</v>
      </c>
      <c r="M512" s="10">
        <f ca="1">INDIRECT("Statistic!R"&amp;COUNTA(Statistic!$A:$A)-ROW()+1&amp;"C"&amp;COLUMN(),FALSE)</f>
        <v>9.6867933284901148E-2</v>
      </c>
      <c r="N512" s="10">
        <f ca="1">INDIRECT("Statistic!R"&amp;COUNTA(Statistic!$A:$A)-ROW()+1&amp;"C"&amp;COLUMN(),FALSE)</f>
        <v>0.10547197883947761</v>
      </c>
      <c r="O512" s="10">
        <f ca="1">INDIRECT("Statistic!R"&amp;COUNTA(Statistic!$A:$A)-ROW()+1&amp;"C"&amp;COLUMN(),FALSE)</f>
        <v>0</v>
      </c>
      <c r="P512" s="10">
        <f ca="1">INDIRECT("Statistic!R"&amp;COUNTA(Statistic!$A:$A)-ROW()+1&amp;"C"&amp;COLUMN(),FALSE)</f>
        <v>4.1501339074481815E-2</v>
      </c>
      <c r="Q512">
        <f ca="1">INDIRECT("Statistic!R"&amp;COUNTA(Statistic!$A:$A)-ROW()+1&amp;"C"&amp;COLUMN(),FALSE)</f>
        <v>11</v>
      </c>
      <c r="R512">
        <f ca="1">INDIRECT("Statistic!R"&amp;COUNTA(Statistic!$A:$A)-ROW()+1&amp;"C"&amp;COLUMN(),FALSE)</f>
        <v>6</v>
      </c>
      <c r="S512">
        <f ca="1">INDIRECT("Statistic!R"&amp;COUNTA(Statistic!$A:$A)-ROW()+1&amp;"C"&amp;COLUMN(),FALSE)</f>
        <v>28</v>
      </c>
      <c r="T512">
        <f ca="1">INDIRECT("Statistic!R"&amp;COUNTA(Statistic!$A:$A)-ROW()+1&amp;"C"&amp;COLUMN(),FALSE)</f>
        <v>32</v>
      </c>
      <c r="U512">
        <f ca="1">INDIRECT("Statistic!R"&amp;COUNTA(Statistic!$A:$A)-ROW()+1&amp;"C"&amp;COLUMN(),FALSE)</f>
        <v>40</v>
      </c>
      <c r="V512">
        <f ca="1">INDIRECT("Statistic!R"&amp;COUNTA(Statistic!$A:$A)-ROW()+1&amp;"C"&amp;COLUMN(),FALSE)</f>
        <v>6</v>
      </c>
      <c r="W512">
        <f ca="1">INDIRECT("Statistic!R"&amp;COUNTA(Statistic!$A:$A)-ROW()+1&amp;"C"&amp;COLUMN(),FALSE)</f>
        <v>4</v>
      </c>
    </row>
    <row r="513" spans="1:23" x14ac:dyDescent="0.25">
      <c r="A513" s="9">
        <f ca="1">INDIRECT("Statistic!R"&amp;COUNTA(Statistic!$A:$A)-ROW()+1&amp;"C"&amp;COLUMN(),FALSE)</f>
        <v>41194</v>
      </c>
      <c r="B513" s="10">
        <f ca="1">INDIRECT("Statistic!R"&amp;COUNTA(Statistic!$A:$A)-ROW()+1&amp;"C"&amp;COLUMN(),FALSE)</f>
        <v>9.2867507534323025E-3</v>
      </c>
      <c r="C513" s="10">
        <f ca="1">INDIRECT("Statistic!R"&amp;COUNTA(Statistic!$A:$A)-ROW()+1&amp;"C"&amp;COLUMN(),FALSE)</f>
        <v>9.2940401967238507E-3</v>
      </c>
      <c r="D513" s="10">
        <f ca="1">INDIRECT("Statistic!R"&amp;COUNTA(Statistic!$A:$A)-ROW()+1&amp;"C"&amp;COLUMN(),FALSE)</f>
        <v>1.5080018617306934E-2</v>
      </c>
      <c r="E513" s="10">
        <f ca="1">INDIRECT("Statistic!R"&amp;COUNTA(Statistic!$A:$A)-ROW()+1&amp;"C"&amp;COLUMN(),FALSE)</f>
        <v>1.3166556945358787E-2</v>
      </c>
      <c r="F513" s="10">
        <f ca="1">INDIRECT("Statistic!R"&amp;COUNTA(Statistic!$A:$A)-ROW()+1&amp;"C"&amp;COLUMN(),FALSE)</f>
        <v>6.9829222011385198E-3</v>
      </c>
      <c r="G513" s="10">
        <f ca="1">INDIRECT("Statistic!R"&amp;COUNTA(Statistic!$A:$A)-ROW()+1&amp;"C"&amp;COLUMN(),FALSE)</f>
        <v>3.5432442497650249E-2</v>
      </c>
      <c r="H513" s="10">
        <f ca="1">INDIRECT("Statistic!R"&amp;COUNTA(Statistic!$A:$A)-ROW()+1&amp;"C"&amp;COLUMN(),FALSE)</f>
        <v>2.4880586272328732E-2</v>
      </c>
      <c r="I513" s="10">
        <f ca="1">INDIRECT("Statistic!R"&amp;COUNTA(Statistic!$A:$A)-ROW()+1&amp;"C"&amp;COLUMN(),FALSE)</f>
        <v>5.3810288713960396E-2</v>
      </c>
      <c r="J513" s="10">
        <f ca="1">INDIRECT("Statistic!R"&amp;COUNTA(Statistic!$A:$A)-ROW()+1&amp;"C"&amp;COLUMN(),FALSE)</f>
        <v>2.540021915172248E-2</v>
      </c>
      <c r="K513" s="10">
        <f ca="1">INDIRECT("Statistic!R"&amp;COUNTA(Statistic!$A:$A)-ROW()+1&amp;"C"&amp;COLUMN(),FALSE)</f>
        <v>3.8604985932081401E-4</v>
      </c>
      <c r="L513" s="10">
        <f ca="1">INDIRECT("Statistic!R"&amp;COUNTA(Statistic!$A:$A)-ROW()+1&amp;"C"&amp;COLUMN(),FALSE)</f>
        <v>1.0205242969604074E-2</v>
      </c>
      <c r="M513" s="10">
        <f ca="1">INDIRECT("Statistic!R"&amp;COUNTA(Statistic!$A:$A)-ROW()+1&amp;"C"&amp;COLUMN(),FALSE)</f>
        <v>6.0313028769978981E-2</v>
      </c>
      <c r="N513" s="10">
        <f ca="1">INDIRECT("Statistic!R"&amp;COUNTA(Statistic!$A:$A)-ROW()+1&amp;"C"&amp;COLUMN(),FALSE)</f>
        <v>0.10527184225723951</v>
      </c>
      <c r="O513" s="10">
        <f ca="1">INDIRECT("Statistic!R"&amp;COUNTA(Statistic!$A:$A)-ROW()+1&amp;"C"&amp;COLUMN(),FALSE)</f>
        <v>0</v>
      </c>
      <c r="P513" s="10">
        <f ca="1">INDIRECT("Statistic!R"&amp;COUNTA(Statistic!$A:$A)-ROW()+1&amp;"C"&amp;COLUMN(),FALSE)</f>
        <v>4.3340891091917098E-2</v>
      </c>
      <c r="Q513">
        <f ca="1">INDIRECT("Statistic!R"&amp;COUNTA(Statistic!$A:$A)-ROW()+1&amp;"C"&amp;COLUMN(),FALSE)</f>
        <v>27</v>
      </c>
      <c r="R513">
        <f ca="1">INDIRECT("Statistic!R"&amp;COUNTA(Statistic!$A:$A)-ROW()+1&amp;"C"&amp;COLUMN(),FALSE)</f>
        <v>26</v>
      </c>
      <c r="S513">
        <f ca="1">INDIRECT("Statistic!R"&amp;COUNTA(Statistic!$A:$A)-ROW()+1&amp;"C"&amp;COLUMN(),FALSE)</f>
        <v>11</v>
      </c>
      <c r="T513">
        <f ca="1">INDIRECT("Statistic!R"&amp;COUNTA(Statistic!$A:$A)-ROW()+1&amp;"C"&amp;COLUMN(),FALSE)</f>
        <v>15</v>
      </c>
      <c r="U513">
        <f ca="1">INDIRECT("Statistic!R"&amp;COUNTA(Statistic!$A:$A)-ROW()+1&amp;"C"&amp;COLUMN(),FALSE)</f>
        <v>31</v>
      </c>
      <c r="V513">
        <f ca="1">INDIRECT("Statistic!R"&amp;COUNTA(Statistic!$A:$A)-ROW()+1&amp;"C"&amp;COLUMN(),FALSE)</f>
        <v>7</v>
      </c>
      <c r="W513">
        <f ca="1">INDIRECT("Statistic!R"&amp;COUNTA(Statistic!$A:$A)-ROW()+1&amp;"C"&amp;COLUMN(),FALSE)</f>
        <v>8</v>
      </c>
    </row>
    <row r="514" spans="1:23" x14ac:dyDescent="0.25">
      <c r="A514" s="9">
        <f ca="1">INDIRECT("Statistic!R"&amp;COUNTA(Statistic!$A:$A)-ROW()+1&amp;"C"&amp;COLUMN(),FALSE)</f>
        <v>41198</v>
      </c>
      <c r="B514" s="10">
        <f ca="1">INDIRECT("Statistic!R"&amp;COUNTA(Statistic!$A:$A)-ROW()+1&amp;"C"&amp;COLUMN(),FALSE)</f>
        <v>3.4816247582205029E-3</v>
      </c>
      <c r="C514" s="10">
        <f ca="1">INDIRECT("Statistic!R"&amp;COUNTA(Statistic!$A:$A)-ROW()+1&amp;"C"&amp;COLUMN(),FALSE)</f>
        <v>1.3606459330143541E-2</v>
      </c>
      <c r="D514" s="10">
        <f ca="1">INDIRECT("Statistic!R"&amp;COUNTA(Statistic!$A:$A)-ROW()+1&amp;"C"&amp;COLUMN(),FALSE)</f>
        <v>1.7794970986460348E-2</v>
      </c>
      <c r="E514" s="10">
        <f ca="1">INDIRECT("Statistic!R"&amp;COUNTA(Statistic!$A:$A)-ROW()+1&amp;"C"&amp;COLUMN(),FALSE)</f>
        <v>9.6711798839458404E-3</v>
      </c>
      <c r="F514" s="10">
        <f ca="1">INDIRECT("Statistic!R"&amp;COUNTA(Statistic!$A:$A)-ROW()+1&amp;"C"&amp;COLUMN(),FALSE)</f>
        <v>1.157804459691252E-2</v>
      </c>
      <c r="G514" s="10">
        <f ca="1">INDIRECT("Statistic!R"&amp;COUNTA(Statistic!$A:$A)-ROW()+1&amp;"C"&amp;COLUMN(),FALSE)</f>
        <v>2.1026234567901234E-2</v>
      </c>
      <c r="H514" s="10">
        <f ca="1">INDIRECT("Statistic!R"&amp;COUNTA(Statistic!$A:$A)-ROW()+1&amp;"C"&amp;COLUMN(),FALSE)</f>
        <v>2.5786713286713288E-2</v>
      </c>
      <c r="I514" s="10">
        <f ca="1">INDIRECT("Statistic!R"&amp;COUNTA(Statistic!$A:$A)-ROW()+1&amp;"C"&amp;COLUMN(),FALSE)</f>
        <v>5.6132279555682757E-2</v>
      </c>
      <c r="J514" s="10">
        <f ca="1">INDIRECT("Statistic!R"&amp;COUNTA(Statistic!$A:$A)-ROW()+1&amp;"C"&amp;COLUMN(),FALSE)</f>
        <v>2.5352112676056335E-2</v>
      </c>
      <c r="K514" s="10">
        <f ca="1">INDIRECT("Statistic!R"&amp;COUNTA(Statistic!$A:$A)-ROW()+1&amp;"C"&amp;COLUMN(),FALSE)</f>
        <v>7.716049382716049E-4</v>
      </c>
      <c r="L514" s="10">
        <f ca="1">INDIRECT("Statistic!R"&amp;COUNTA(Statistic!$A:$A)-ROW()+1&amp;"C"&amp;COLUMN(),FALSE)</f>
        <v>1.0169685254136062E-2</v>
      </c>
      <c r="M514" s="10">
        <f ca="1">INDIRECT("Statistic!R"&amp;COUNTA(Statistic!$A:$A)-ROW()+1&amp;"C"&amp;COLUMN(),FALSE)</f>
        <v>4.6812947854614526E-2</v>
      </c>
      <c r="N514" s="10">
        <f ca="1">INDIRECT("Statistic!R"&amp;COUNTA(Statistic!$A:$A)-ROW()+1&amp;"C"&amp;COLUMN(),FALSE)</f>
        <v>0.10507246376811595</v>
      </c>
      <c r="O514" s="10">
        <f ca="1">INDIRECT("Statistic!R"&amp;COUNTA(Statistic!$A:$A)-ROW()+1&amp;"C"&amp;COLUMN(),FALSE)</f>
        <v>0</v>
      </c>
      <c r="P514" s="10">
        <f ca="1">INDIRECT("Statistic!R"&amp;COUNTA(Statistic!$A:$A)-ROW()+1&amp;"C"&amp;COLUMN(),FALSE)</f>
        <v>4.7641285827173196E-2</v>
      </c>
      <c r="Q514">
        <f ca="1">INDIRECT("Statistic!R"&amp;COUNTA(Statistic!$A:$A)-ROW()+1&amp;"C"&amp;COLUMN(),FALSE)</f>
        <v>43</v>
      </c>
      <c r="R514">
        <f ca="1">INDIRECT("Statistic!R"&amp;COUNTA(Statistic!$A:$A)-ROW()+1&amp;"C"&amp;COLUMN(),FALSE)</f>
        <v>14</v>
      </c>
      <c r="S514">
        <f ca="1">INDIRECT("Statistic!R"&amp;COUNTA(Statistic!$A:$A)-ROW()+1&amp;"C"&amp;COLUMN(),FALSE)</f>
        <v>6</v>
      </c>
      <c r="T514">
        <f ca="1">INDIRECT("Statistic!R"&amp;COUNTA(Statistic!$A:$A)-ROW()+1&amp;"C"&amp;COLUMN(),FALSE)</f>
        <v>24</v>
      </c>
      <c r="U514">
        <f ca="1">INDIRECT("Statistic!R"&amp;COUNTA(Statistic!$A:$A)-ROW()+1&amp;"C"&amp;COLUMN(),FALSE)</f>
        <v>22</v>
      </c>
      <c r="V514">
        <f ca="1">INDIRECT("Statistic!R"&amp;COUNTA(Statistic!$A:$A)-ROW()+1&amp;"C"&amp;COLUMN(),FALSE)</f>
        <v>10</v>
      </c>
      <c r="W514">
        <f ca="1">INDIRECT("Statistic!R"&amp;COUNTA(Statistic!$A:$A)-ROW()+1&amp;"C"&amp;COLUMN(),FALSE)</f>
        <v>8</v>
      </c>
    </row>
    <row r="515" spans="1:23" x14ac:dyDescent="0.25">
      <c r="A515" s="9">
        <f ca="1">INDIRECT("Statistic!R"&amp;COUNTA(Statistic!$A:$A)-ROW()+1&amp;"C"&amp;COLUMN(),FALSE)</f>
        <v>41201</v>
      </c>
      <c r="B515" s="10">
        <f ca="1">INDIRECT("Statistic!R"&amp;COUNTA(Statistic!$A:$A)-ROW()+1&amp;"C"&amp;COLUMN(),FALSE)</f>
        <v>6.5399794381985205E-3</v>
      </c>
      <c r="C515" s="10">
        <f ca="1">INDIRECT("Statistic!R"&amp;COUNTA(Statistic!$A:$A)-ROW()+1&amp;"C"&amp;COLUMN(),FALSE)</f>
        <v>1.888177984586302E-2</v>
      </c>
      <c r="D515" s="10">
        <f ca="1">INDIRECT("Statistic!R"&amp;COUNTA(Statistic!$A:$A)-ROW()+1&amp;"C"&amp;COLUMN(),FALSE)</f>
        <v>1.6152793168633075E-2</v>
      </c>
      <c r="E515" s="10">
        <f ca="1">INDIRECT("Statistic!R"&amp;COUNTA(Statistic!$A:$A)-ROW()+1&amp;"C"&amp;COLUMN(),FALSE)</f>
        <v>2.3156899810964082E-3</v>
      </c>
      <c r="F515" s="10">
        <f ca="1">INDIRECT("Statistic!R"&amp;COUNTA(Statistic!$A:$A)-ROW()+1&amp;"C"&amp;COLUMN(),FALSE)</f>
        <v>1.3853632190116122E-2</v>
      </c>
      <c r="G515" s="10">
        <f ca="1">INDIRECT("Statistic!R"&amp;COUNTA(Statistic!$A:$A)-ROW()+1&amp;"C"&amp;COLUMN(),FALSE)</f>
        <v>2.6689308256704368E-2</v>
      </c>
      <c r="H515" s="10">
        <f ca="1">INDIRECT("Statistic!R"&amp;COUNTA(Statistic!$A:$A)-ROW()+1&amp;"C"&amp;COLUMN(),FALSE)</f>
        <v>2.54848421200028E-2</v>
      </c>
      <c r="I515" s="10">
        <f ca="1">INDIRECT("Statistic!R"&amp;COUNTA(Statistic!$A:$A)-ROW()+1&amp;"C"&amp;COLUMN(),FALSE)</f>
        <v>5.7743874623907149E-2</v>
      </c>
      <c r="J515" s="10">
        <f ca="1">INDIRECT("Statistic!R"&amp;COUNTA(Statistic!$A:$A)-ROW()+1&amp;"C"&amp;COLUMN(),FALSE)</f>
        <v>2.5304188077424853E-2</v>
      </c>
      <c r="K515" s="10">
        <f ca="1">INDIRECT("Statistic!R"&amp;COUNTA(Statistic!$A:$A)-ROW()+1&amp;"C"&amp;COLUMN(),FALSE)</f>
        <v>3.8776598322912121E-4</v>
      </c>
      <c r="L515" s="10">
        <f ca="1">INDIRECT("Statistic!R"&amp;COUNTA(Statistic!$A:$A)-ROW()+1&amp;"C"&amp;COLUMN(),FALSE)</f>
        <v>1.023995789624165E-2</v>
      </c>
      <c r="M515" s="10">
        <f ca="1">INDIRECT("Statistic!R"&amp;COUNTA(Statistic!$A:$A)-ROW()+1&amp;"C"&amp;COLUMN(),FALSE)</f>
        <v>5.2174150376707168E-2</v>
      </c>
      <c r="N515" s="10">
        <f ca="1">INDIRECT("Statistic!R"&amp;COUNTA(Statistic!$A:$A)-ROW()+1&amp;"C"&amp;COLUMN(),FALSE)</f>
        <v>0.10678063614695489</v>
      </c>
      <c r="O515" s="10">
        <f ca="1">INDIRECT("Statistic!R"&amp;COUNTA(Statistic!$A:$A)-ROW()+1&amp;"C"&amp;COLUMN(),FALSE)</f>
        <v>0</v>
      </c>
      <c r="P515" s="10">
        <f ca="1">INDIRECT("Statistic!R"&amp;COUNTA(Statistic!$A:$A)-ROW()+1&amp;"C"&amp;COLUMN(),FALSE)</f>
        <v>5.2723696123747388E-2</v>
      </c>
      <c r="Q515">
        <f ca="1">INDIRECT("Statistic!R"&amp;COUNTA(Statistic!$A:$A)-ROW()+1&amp;"C"&amp;COLUMN(),FALSE)</f>
        <v>36</v>
      </c>
      <c r="R515">
        <f ca="1">INDIRECT("Statistic!R"&amp;COUNTA(Statistic!$A:$A)-ROW()+1&amp;"C"&amp;COLUMN(),FALSE)</f>
        <v>5</v>
      </c>
      <c r="S515">
        <f ca="1">INDIRECT("Statistic!R"&amp;COUNTA(Statistic!$A:$A)-ROW()+1&amp;"C"&amp;COLUMN(),FALSE)</f>
        <v>10</v>
      </c>
      <c r="T515">
        <f ca="1">INDIRECT("Statistic!R"&amp;COUNTA(Statistic!$A:$A)-ROW()+1&amp;"C"&amp;COLUMN(),FALSE)</f>
        <v>47</v>
      </c>
      <c r="U515">
        <f ca="1">INDIRECT("Statistic!R"&amp;COUNTA(Statistic!$A:$A)-ROW()+1&amp;"C"&amp;COLUMN(),FALSE)</f>
        <v>16</v>
      </c>
      <c r="V515">
        <f ca="1">INDIRECT("Statistic!R"&amp;COUNTA(Statistic!$A:$A)-ROW()+1&amp;"C"&amp;COLUMN(),FALSE)</f>
        <v>8</v>
      </c>
      <c r="W515">
        <f ca="1">INDIRECT("Statistic!R"&amp;COUNTA(Statistic!$A:$A)-ROW()+1&amp;"C"&amp;COLUMN(),FALSE)</f>
        <v>9</v>
      </c>
    </row>
    <row r="516" spans="1:23" x14ac:dyDescent="0.25">
      <c r="A516" s="9">
        <f ca="1">INDIRECT("Statistic!R"&amp;COUNTA(Statistic!$A:$A)-ROW()+1&amp;"C"&amp;COLUMN(),FALSE)</f>
        <v>41205</v>
      </c>
      <c r="B516" s="10">
        <f ca="1">INDIRECT("Statistic!R"&amp;COUNTA(Statistic!$A:$A)-ROW()+1&amp;"C"&amp;COLUMN(),FALSE)</f>
        <v>1.9973045822102426E-2</v>
      </c>
      <c r="C516" s="10">
        <f ca="1">INDIRECT("Statistic!R"&amp;COUNTA(Statistic!$A:$A)-ROW()+1&amp;"C"&amp;COLUMN(),FALSE)</f>
        <v>1.4265791632485645E-2</v>
      </c>
      <c r="D516" s="10">
        <f ca="1">INDIRECT("Statistic!R"&amp;COUNTA(Statistic!$A:$A)-ROW()+1&amp;"C"&amp;COLUMN(),FALSE)</f>
        <v>3.849056603773585E-3</v>
      </c>
      <c r="E516" s="10">
        <f ca="1">INDIRECT("Statistic!R"&amp;COUNTA(Statistic!$A:$A)-ROW()+1&amp;"C"&amp;COLUMN(),FALSE)</f>
        <v>1.7264150943396228E-2</v>
      </c>
      <c r="F516" s="10">
        <f ca="1">INDIRECT("Statistic!R"&amp;COUNTA(Statistic!$A:$A)-ROW()+1&amp;"C"&amp;COLUMN(),FALSE)</f>
        <v>2.6404464522986979E-2</v>
      </c>
      <c r="G516" s="10">
        <f ca="1">INDIRECT("Statistic!R"&amp;COUNTA(Statistic!$A:$A)-ROW()+1&amp;"C"&amp;COLUMN(),FALSE)</f>
        <v>3.7129998268997752E-2</v>
      </c>
      <c r="H516" s="10">
        <f ca="1">INDIRECT("Statistic!R"&amp;COUNTA(Statistic!$A:$A)-ROW()+1&amp;"C"&amp;COLUMN(),FALSE)</f>
        <v>5.8625336927223722E-3</v>
      </c>
      <c r="I516" s="10">
        <f ca="1">INDIRECT("Statistic!R"&amp;COUNTA(Statistic!$A:$A)-ROW()+1&amp;"C"&amp;COLUMN(),FALSE)</f>
        <v>8.1756509524744864E-2</v>
      </c>
      <c r="J516" s="10">
        <f ca="1">INDIRECT("Statistic!R"&amp;COUNTA(Statistic!$A:$A)-ROW()+1&amp;"C"&amp;COLUMN(),FALSE)</f>
        <v>2.6404464522986979E-2</v>
      </c>
      <c r="K516" s="10">
        <f ca="1">INDIRECT("Statistic!R"&amp;COUNTA(Statistic!$A:$A)-ROW()+1&amp;"C"&amp;COLUMN(),FALSE)</f>
        <v>1.1512631915574032E-3</v>
      </c>
      <c r="L516" s="10">
        <f ca="1">INDIRECT("Statistic!R"&amp;COUNTA(Statistic!$A:$A)-ROW()+1&amp;"C"&amp;COLUMN(),FALSE)</f>
        <v>1.0198651422714399E-2</v>
      </c>
      <c r="M516" s="10">
        <f ca="1">INDIRECT("Statistic!R"&amp;COUNTA(Statistic!$A:$A)-ROW()+1&amp;"C"&amp;COLUMN(),FALSE)</f>
        <v>4.2992531961720121E-2</v>
      </c>
      <c r="N516" s="10">
        <f ca="1">INDIRECT("Statistic!R"&amp;COUNTA(Statistic!$A:$A)-ROW()+1&amp;"C"&amp;COLUMN(),FALSE)</f>
        <v>0.10753076292042658</v>
      </c>
      <c r="O516" s="10">
        <f ca="1">INDIRECT("Statistic!R"&amp;COUNTA(Statistic!$A:$A)-ROW()+1&amp;"C"&amp;COLUMN(),FALSE)</f>
        <v>0</v>
      </c>
      <c r="P516" s="10">
        <f ca="1">INDIRECT("Statistic!R"&amp;COUNTA(Statistic!$A:$A)-ROW()+1&amp;"C"&amp;COLUMN(),FALSE)</f>
        <v>5.5522646211912406E-2</v>
      </c>
      <c r="Q516">
        <f ca="1">INDIRECT("Statistic!R"&amp;COUNTA(Statistic!$A:$A)-ROW()+1&amp;"C"&amp;COLUMN(),FALSE)</f>
        <v>4</v>
      </c>
      <c r="R516">
        <f ca="1">INDIRECT("Statistic!R"&amp;COUNTA(Statistic!$A:$A)-ROW()+1&amp;"C"&amp;COLUMN(),FALSE)</f>
        <v>13</v>
      </c>
      <c r="S516">
        <f ca="1">INDIRECT("Statistic!R"&amp;COUNTA(Statistic!$A:$A)-ROW()+1&amp;"C"&amp;COLUMN(),FALSE)</f>
        <v>44</v>
      </c>
      <c r="T516">
        <f ca="1">INDIRECT("Statistic!R"&amp;COUNTA(Statistic!$A:$A)-ROW()+1&amp;"C"&amp;COLUMN(),FALSE)</f>
        <v>8</v>
      </c>
      <c r="U516">
        <f ca="1">INDIRECT("Statistic!R"&amp;COUNTA(Statistic!$A:$A)-ROW()+1&amp;"C"&amp;COLUMN(),FALSE)</f>
        <v>1</v>
      </c>
      <c r="V516">
        <f ca="1">INDIRECT("Statistic!R"&amp;COUNTA(Statistic!$A:$A)-ROW()+1&amp;"C"&amp;COLUMN(),FALSE)</f>
        <v>8</v>
      </c>
      <c r="W516">
        <f ca="1">INDIRECT("Statistic!R"&amp;COUNTA(Statistic!$A:$A)-ROW()+1&amp;"C"&amp;COLUMN(),FALSE)</f>
        <v>11</v>
      </c>
    </row>
    <row r="517" spans="1:23" x14ac:dyDescent="0.25">
      <c r="A517" s="9">
        <f ca="1">INDIRECT("Statistic!R"&amp;COUNTA(Statistic!$A:$A)-ROW()+1&amp;"C"&amp;COLUMN(),FALSE)</f>
        <v>41208</v>
      </c>
      <c r="B517" s="10">
        <f ca="1">INDIRECT("Statistic!R"&amp;COUNTA(Statistic!$A:$A)-ROW()+1&amp;"C"&amp;COLUMN(),FALSE)</f>
        <v>1.4232479865368434E-2</v>
      </c>
      <c r="C517" s="10">
        <f ca="1">INDIRECT("Statistic!R"&amp;COUNTA(Statistic!$A:$A)-ROW()+1&amp;"C"&amp;COLUMN(),FALSE)</f>
        <v>6.910039113428944E-3</v>
      </c>
      <c r="D517" s="10">
        <f ca="1">INDIRECT("Statistic!R"&amp;COUNTA(Statistic!$A:$A)-ROW()+1&amp;"C"&amp;COLUMN(),FALSE)</f>
        <v>1.150487930148947E-2</v>
      </c>
      <c r="E517" s="10">
        <f ca="1">INDIRECT("Statistic!R"&amp;COUNTA(Statistic!$A:$A)-ROW()+1&amp;"C"&amp;COLUMN(),FALSE)</f>
        <v>9.6208957668058627E-3</v>
      </c>
      <c r="F517" s="10">
        <f ca="1">INDIRECT("Statistic!R"&amp;COUNTA(Statistic!$A:$A)-ROW()+1&amp;"C"&amp;COLUMN(),FALSE)</f>
        <v>3.0625791114815845E-3</v>
      </c>
      <c r="G517" s="10">
        <f ca="1">INDIRECT("Statistic!R"&amp;COUNTA(Statistic!$A:$A)-ROW()+1&amp;"C"&amp;COLUMN(),FALSE)</f>
        <v>0.10732825677556702</v>
      </c>
      <c r="H517" s="10">
        <f ca="1">INDIRECT("Statistic!R"&amp;COUNTA(Statistic!$A:$A)-ROW()+1&amp;"C"&amp;COLUMN(),FALSE)</f>
        <v>2.7274498344048315E-2</v>
      </c>
      <c r="I517" s="10">
        <f ca="1">INDIRECT("Statistic!R"&amp;COUNTA(Statistic!$A:$A)-ROW()+1&amp;"C"&amp;COLUMN(),FALSE)</f>
        <v>4.53308731585743E-2</v>
      </c>
      <c r="J517" s="10">
        <f ca="1">INDIRECT("Statistic!R"&amp;COUNTA(Statistic!$A:$A)-ROW()+1&amp;"C"&amp;COLUMN(),FALSE)</f>
        <v>2.1832806664751507E-2</v>
      </c>
      <c r="K517" s="10">
        <f ca="1">INDIRECT("Statistic!R"&amp;COUNTA(Statistic!$A:$A)-ROW()+1&amp;"C"&amp;COLUMN(),FALSE)</f>
        <v>1.5361323437096119E-3</v>
      </c>
      <c r="L517" s="10">
        <f ca="1">INDIRECT("Statistic!R"&amp;COUNTA(Statistic!$A:$A)-ROW()+1&amp;"C"&amp;COLUMN(),FALSE)</f>
        <v>9.8212481969855419E-3</v>
      </c>
      <c r="M517" s="10">
        <f ca="1">INDIRECT("Statistic!R"&amp;COUNTA(Statistic!$A:$A)-ROW()+1&amp;"C"&amp;COLUMN(),FALSE)</f>
        <v>0.13460275511961534</v>
      </c>
      <c r="N517" s="10">
        <f ca="1">INDIRECT("Statistic!R"&amp;COUNTA(Statistic!$A:$A)-ROW()+1&amp;"C"&amp;COLUMN(),FALSE)</f>
        <v>0.10732825677556702</v>
      </c>
      <c r="O517" s="10">
        <f ca="1">INDIRECT("Statistic!R"&amp;COUNTA(Statistic!$A:$A)-ROW()+1&amp;"C"&amp;COLUMN(),FALSE)</f>
        <v>0</v>
      </c>
      <c r="P517" s="10">
        <f ca="1">INDIRECT("Statistic!R"&amp;COUNTA(Statistic!$A:$A)-ROW()+1&amp;"C"&amp;COLUMN(),FALSE)</f>
        <v>5.9377722600244882E-2</v>
      </c>
      <c r="Q517">
        <f ca="1">INDIRECT("Statistic!R"&amp;COUNTA(Statistic!$A:$A)-ROW()+1&amp;"C"&amp;COLUMN(),FALSE)</f>
        <v>11</v>
      </c>
      <c r="R517">
        <f ca="1">INDIRECT("Statistic!R"&amp;COUNTA(Statistic!$A:$A)-ROW()+1&amp;"C"&amp;COLUMN(),FALSE)</f>
        <v>33</v>
      </c>
      <c r="S517">
        <f ca="1">INDIRECT("Statistic!R"&amp;COUNTA(Statistic!$A:$A)-ROW()+1&amp;"C"&amp;COLUMN(),FALSE)</f>
        <v>19</v>
      </c>
      <c r="T517">
        <f ca="1">INDIRECT("Statistic!R"&amp;COUNTA(Statistic!$A:$A)-ROW()+1&amp;"C"&amp;COLUMN(),FALSE)</f>
        <v>27</v>
      </c>
      <c r="U517">
        <f ca="1">INDIRECT("Statistic!R"&amp;COUNTA(Statistic!$A:$A)-ROW()+1&amp;"C"&amp;COLUMN(),FALSE)</f>
        <v>46</v>
      </c>
      <c r="V517">
        <f ca="1">INDIRECT("Statistic!R"&amp;COUNTA(Statistic!$A:$A)-ROW()+1&amp;"C"&amp;COLUMN(),FALSE)</f>
        <v>1</v>
      </c>
      <c r="W517">
        <f ca="1">INDIRECT("Statistic!R"&amp;COUNTA(Statistic!$A:$A)-ROW()+1&amp;"C"&amp;COLUMN(),FALSE)</f>
        <v>9</v>
      </c>
    </row>
    <row r="518" spans="1:23" x14ac:dyDescent="0.25">
      <c r="A518" s="9">
        <f ca="1">INDIRECT("Statistic!R"&amp;COUNTA(Statistic!$A:$A)-ROW()+1&amp;"C"&amp;COLUMN(),FALSE)</f>
        <v>41212</v>
      </c>
      <c r="B518" s="10">
        <f ca="1">INDIRECT("Statistic!R"&amp;COUNTA(Statistic!$A:$A)-ROW()+1&amp;"C"&amp;COLUMN(),FALSE)</f>
        <v>1.0331632653061225E-2</v>
      </c>
      <c r="C518" s="10">
        <f ca="1">INDIRECT("Statistic!R"&amp;COUNTA(Statistic!$A:$A)-ROW()+1&amp;"C"&amp;COLUMN(),FALSE)</f>
        <v>1.6495319932484272E-2</v>
      </c>
      <c r="D518" s="10">
        <f ca="1">INDIRECT("Statistic!R"&amp;COUNTA(Statistic!$A:$A)-ROW()+1&amp;"C"&amp;COLUMN(),FALSE)</f>
        <v>1.1090225563909775E-2</v>
      </c>
      <c r="E518" s="10">
        <f ca="1">INDIRECT("Statistic!R"&amp;COUNTA(Statistic!$A:$A)-ROW()+1&amp;"C"&amp;COLUMN(),FALSE)</f>
        <v>1.4596273291925466E-2</v>
      </c>
      <c r="F518" s="10">
        <f ca="1">INDIRECT("Statistic!R"&amp;COUNTA(Statistic!$A:$A)-ROW()+1&amp;"C"&amp;COLUMN(),FALSE)</f>
        <v>7.2681704260651632E-3</v>
      </c>
      <c r="G518" s="10">
        <f ca="1">INDIRECT("Statistic!R"&amp;COUNTA(Statistic!$A:$A)-ROW()+1&amp;"C"&amp;COLUMN(),FALSE)</f>
        <v>3.7935748462064253E-2</v>
      </c>
      <c r="H518" s="10">
        <f ca="1">INDIRECT("Statistic!R"&amp;COUNTA(Statistic!$A:$A)-ROW()+1&amp;"C"&amp;COLUMN(),FALSE)</f>
        <v>9.1925125313283215E-2</v>
      </c>
      <c r="I518" s="10">
        <f ca="1">INDIRECT("Statistic!R"&amp;COUNTA(Statistic!$A:$A)-ROW()+1&amp;"C"&amp;COLUMN(),FALSE)</f>
        <v>5.97816218674459E-2</v>
      </c>
      <c r="J518" s="10">
        <f ca="1">INDIRECT("Statistic!R"&amp;COUNTA(Statistic!$A:$A)-ROW()+1&amp;"C"&amp;COLUMN(),FALSE)</f>
        <v>2.1791767554479417E-2</v>
      </c>
      <c r="K518" s="10">
        <f ca="1">INDIRECT("Statistic!R"&amp;COUNTA(Statistic!$A:$A)-ROW()+1&amp;"C"&amp;COLUMN(),FALSE)</f>
        <v>1.1518157094864822E-3</v>
      </c>
      <c r="L518" s="10">
        <f ca="1">INDIRECT("Statistic!R"&amp;COUNTA(Statistic!$A:$A)-ROW()+1&amp;"C"&amp;COLUMN(),FALSE)</f>
        <v>9.993189332035874E-3</v>
      </c>
      <c r="M518" s="10">
        <f ca="1">INDIRECT("Statistic!R"&amp;COUNTA(Statistic!$A:$A)-ROW()+1&amp;"C"&amp;COLUMN(),FALSE)</f>
        <v>0.12986087377534747</v>
      </c>
      <c r="N518" s="10">
        <f ca="1">INDIRECT("Statistic!R"&amp;COUNTA(Statistic!$A:$A)-ROW()+1&amp;"C"&amp;COLUMN(),FALSE)</f>
        <v>9.3906641604010022E-2</v>
      </c>
      <c r="O518" s="10">
        <f ca="1">INDIRECT("Statistic!R"&amp;COUNTA(Statistic!$A:$A)-ROW()+1&amp;"C"&amp;COLUMN(),FALSE)</f>
        <v>0</v>
      </c>
      <c r="P518" s="10">
        <f ca="1">INDIRECT("Statistic!R"&amp;COUNTA(Statistic!$A:$A)-ROW()+1&amp;"C"&amp;COLUMN(),FALSE)</f>
        <v>5.4883373994373263E-2</v>
      </c>
      <c r="Q518">
        <f ca="1">INDIRECT("Statistic!R"&amp;COUNTA(Statistic!$A:$A)-ROW()+1&amp;"C"&amp;COLUMN(),FALSE)</f>
        <v>25</v>
      </c>
      <c r="R518">
        <f ca="1">INDIRECT("Statistic!R"&amp;COUNTA(Statistic!$A:$A)-ROW()+1&amp;"C"&amp;COLUMN(),FALSE)</f>
        <v>7</v>
      </c>
      <c r="S518">
        <f ca="1">INDIRECT("Statistic!R"&amp;COUNTA(Statistic!$A:$A)-ROW()+1&amp;"C"&amp;COLUMN(),FALSE)</f>
        <v>24</v>
      </c>
      <c r="T518">
        <f ca="1">INDIRECT("Statistic!R"&amp;COUNTA(Statistic!$A:$A)-ROW()+1&amp;"C"&amp;COLUMN(),FALSE)</f>
        <v>11</v>
      </c>
      <c r="U518">
        <f ca="1">INDIRECT("Statistic!R"&amp;COUNTA(Statistic!$A:$A)-ROW()+1&amp;"C"&amp;COLUMN(),FALSE)</f>
        <v>34</v>
      </c>
      <c r="V518">
        <f ca="1">INDIRECT("Statistic!R"&amp;COUNTA(Statistic!$A:$A)-ROW()+1&amp;"C"&amp;COLUMN(),FALSE)</f>
        <v>8</v>
      </c>
      <c r="W518">
        <f ca="1">INDIRECT("Statistic!R"&amp;COUNTA(Statistic!$A:$A)-ROW()+1&amp;"C"&amp;COLUMN(),FALSE)</f>
        <v>3</v>
      </c>
    </row>
    <row r="519" spans="1:23" x14ac:dyDescent="0.25">
      <c r="A519" s="9">
        <f ca="1">INDIRECT("Statistic!R"&amp;COUNTA(Statistic!$A:$A)-ROW()+1&amp;"C"&amp;COLUMN(),FALSE)</f>
        <v>41215</v>
      </c>
      <c r="B519" s="10">
        <f ca="1">INDIRECT("Statistic!R"&amp;COUNTA(Statistic!$A:$A)-ROW()+1&amp;"C"&amp;COLUMN(),FALSE)</f>
        <v>1.5680473372781067E-2</v>
      </c>
      <c r="C519" s="10">
        <f ca="1">INDIRECT("Statistic!R"&amp;COUNTA(Statistic!$A:$A)-ROW()+1&amp;"C"&amp;COLUMN(),FALSE)</f>
        <v>4.205458600304436E-3</v>
      </c>
      <c r="D519" s="10">
        <f ca="1">INDIRECT("Statistic!R"&amp;COUNTA(Statistic!$A:$A)-ROW()+1&amp;"C"&amp;COLUMN(),FALSE)</f>
        <v>6.8949343339587245E-3</v>
      </c>
      <c r="E519" s="10">
        <f ca="1">INDIRECT("Statistic!R"&amp;COUNTA(Statistic!$A:$A)-ROW()+1&amp;"C"&amp;COLUMN(),FALSE)</f>
        <v>1.9848612279226241E-2</v>
      </c>
      <c r="F519" s="10">
        <f ca="1">INDIRECT("Statistic!R"&amp;COUNTA(Statistic!$A:$A)-ROW()+1&amp;"C"&amp;COLUMN(),FALSE)</f>
        <v>2.6719285760496863E-3</v>
      </c>
      <c r="G519" s="10">
        <f ca="1">INDIRECT("Statistic!R"&amp;COUNTA(Statistic!$A:$A)-ROW()+1&amp;"C"&amp;COLUMN(),FALSE)</f>
        <v>2.1754298916161444E-2</v>
      </c>
      <c r="H519" s="10">
        <f ca="1">INDIRECT("Statistic!R"&amp;COUNTA(Statistic!$A:$A)-ROW()+1&amp;"C"&amp;COLUMN(),FALSE)</f>
        <v>7.9655763112815067E-2</v>
      </c>
      <c r="I519" s="10">
        <f ca="1">INDIRECT("Statistic!R"&amp;COUNTA(Statistic!$A:$A)-ROW()+1&amp;"C"&amp;COLUMN(),FALSE)</f>
        <v>4.9301407162320149E-2</v>
      </c>
      <c r="J519" s="10">
        <f ca="1">INDIRECT("Statistic!R"&amp;COUNTA(Statistic!$A:$A)-ROW()+1&amp;"C"&amp;COLUMN(),FALSE)</f>
        <v>2.1750882437116419E-2</v>
      </c>
      <c r="K519" s="10">
        <f ca="1">INDIRECT("Statistic!R"&amp;COUNTA(Statistic!$A:$A)-ROW()+1&amp;"C"&amp;COLUMN(),FALSE)</f>
        <v>3.8159442872134067E-4</v>
      </c>
      <c r="L519" s="10">
        <f ca="1">INDIRECT("Statistic!R"&amp;COUNTA(Statistic!$A:$A)-ROW()+1&amp;"C"&amp;COLUMN(),FALSE)</f>
        <v>9.7522233672446678E-3</v>
      </c>
      <c r="M519" s="10">
        <f ca="1">INDIRECT("Statistic!R"&amp;COUNTA(Statistic!$A:$A)-ROW()+1&amp;"C"&amp;COLUMN(),FALSE)</f>
        <v>0.10141006202897651</v>
      </c>
      <c r="N519" s="10">
        <f ca="1">INDIRECT("Statistic!R"&amp;COUNTA(Statistic!$A:$A)-ROW()+1&amp;"C"&amp;COLUMN(),FALSE)</f>
        <v>9.5624001111805995E-2</v>
      </c>
      <c r="O519" s="10">
        <f ca="1">INDIRECT("Statistic!R"&amp;COUNTA(Statistic!$A:$A)-ROW()+1&amp;"C"&amp;COLUMN(),FALSE)</f>
        <v>0</v>
      </c>
      <c r="P519" s="10">
        <f ca="1">INDIRECT("Statistic!R"&amp;COUNTA(Statistic!$A:$A)-ROW()+1&amp;"C"&amp;COLUMN(),FALSE)</f>
        <v>5.1868779084922177E-2</v>
      </c>
      <c r="Q519">
        <f ca="1">INDIRECT("Statistic!R"&amp;COUNTA(Statistic!$A:$A)-ROW()+1&amp;"C"&amp;COLUMN(),FALSE)</f>
        <v>8</v>
      </c>
      <c r="R519">
        <f ca="1">INDIRECT("Statistic!R"&amp;COUNTA(Statistic!$A:$A)-ROW()+1&amp;"C"&amp;COLUMN(),FALSE)</f>
        <v>41</v>
      </c>
      <c r="S519">
        <f ca="1">INDIRECT("Statistic!R"&amp;COUNTA(Statistic!$A:$A)-ROW()+1&amp;"C"&amp;COLUMN(),FALSE)</f>
        <v>32</v>
      </c>
      <c r="T519">
        <f ca="1">INDIRECT("Statistic!R"&amp;COUNTA(Statistic!$A:$A)-ROW()+1&amp;"C"&amp;COLUMN(),FALSE)</f>
        <v>3</v>
      </c>
      <c r="U519">
        <f ca="1">INDIRECT("Statistic!R"&amp;COUNTA(Statistic!$A:$A)-ROW()+1&amp;"C"&amp;COLUMN(),FALSE)</f>
        <v>46</v>
      </c>
      <c r="V519">
        <f ca="1">INDIRECT("Statistic!R"&amp;COUNTA(Statistic!$A:$A)-ROW()+1&amp;"C"&amp;COLUMN(),FALSE)</f>
        <v>9</v>
      </c>
      <c r="W519">
        <f ca="1">INDIRECT("Statistic!R"&amp;COUNTA(Statistic!$A:$A)-ROW()+1&amp;"C"&amp;COLUMN(),FALSE)</f>
        <v>5</v>
      </c>
    </row>
    <row r="520" spans="1:23" x14ac:dyDescent="0.25">
      <c r="A520" s="9">
        <f ca="1">INDIRECT("Statistic!R"&amp;COUNTA(Statistic!$A:$A)-ROW()+1&amp;"C"&amp;COLUMN(),FALSE)</f>
        <v>41219</v>
      </c>
      <c r="B520" s="10">
        <f ca="1">INDIRECT("Statistic!R"&amp;COUNTA(Statistic!$A:$A)-ROW()+1&amp;"C"&amp;COLUMN(),FALSE)</f>
        <v>1.2224719101123596E-2</v>
      </c>
      <c r="C520" s="10">
        <f ca="1">INDIRECT("Statistic!R"&amp;COUNTA(Statistic!$A:$A)-ROW()+1&amp;"C"&amp;COLUMN(),FALSE)</f>
        <v>1.2988764044943821E-2</v>
      </c>
      <c r="D520" s="10">
        <f ca="1">INDIRECT("Statistic!R"&amp;COUNTA(Statistic!$A:$A)-ROW()+1&amp;"C"&amp;COLUMN(),FALSE)</f>
        <v>2.2852789944772427E-3</v>
      </c>
      <c r="E520" s="10">
        <f ca="1">INDIRECT("Statistic!R"&amp;COUNTA(Statistic!$A:$A)-ROW()+1&amp;"C"&amp;COLUMN(),FALSE)</f>
        <v>4.9643827568480571E-3</v>
      </c>
      <c r="F520" s="10">
        <f ca="1">INDIRECT("Statistic!R"&amp;COUNTA(Statistic!$A:$A)-ROW()+1&amp;"C"&amp;COLUMN(),FALSE)</f>
        <v>8.7936953807740328E-3</v>
      </c>
      <c r="G520" s="10">
        <f ca="1">INDIRECT("Statistic!R"&amp;COUNTA(Statistic!$A:$A)-ROW()+1&amp;"C"&amp;COLUMN(),FALSE)</f>
        <v>9.8279927867942846E-2</v>
      </c>
      <c r="H520" s="10">
        <f ca="1">INDIRECT("Statistic!R"&amp;COUNTA(Statistic!$A:$A)-ROW()+1&amp;"C"&amp;COLUMN(),FALSE)</f>
        <v>8.7870275791624111E-2</v>
      </c>
      <c r="I520" s="10">
        <f ca="1">INDIRECT("Statistic!R"&amp;COUNTA(Statistic!$A:$A)-ROW()+1&amp;"C"&amp;COLUMN(),FALSE)</f>
        <v>4.125684027816675E-2</v>
      </c>
      <c r="J520" s="10">
        <f ca="1">INDIRECT("Statistic!R"&amp;COUNTA(Statistic!$A:$A)-ROW()+1&amp;"C"&amp;COLUMN(),FALSE)</f>
        <v>2.2091030279946678E-2</v>
      </c>
      <c r="K520" s="10">
        <f ca="1">INDIRECT("Statistic!R"&amp;COUNTA(Statistic!$A:$A)-ROW()+1&amp;"C"&amp;COLUMN(),FALSE)</f>
        <v>1.1426394972386214E-3</v>
      </c>
      <c r="L520" s="10">
        <f ca="1">INDIRECT("Statistic!R"&amp;COUNTA(Statistic!$A:$A)-ROW()+1&amp;"C"&amp;COLUMN(),FALSE)</f>
        <v>9.9402863871475757E-3</v>
      </c>
      <c r="M520" s="10">
        <f ca="1">INDIRECT("Statistic!R"&amp;COUNTA(Statistic!$A:$A)-ROW()+1&amp;"C"&amp;COLUMN(),FALSE)</f>
        <v>0.18615020365956697</v>
      </c>
      <c r="N520" s="10">
        <f ca="1">INDIRECT("Statistic!R"&amp;COUNTA(Statistic!$A:$A)-ROW()+1&amp;"C"&amp;COLUMN(),FALSE)</f>
        <v>9.8279927867942846E-2</v>
      </c>
      <c r="O520" s="10">
        <f ca="1">INDIRECT("Statistic!R"&amp;COUNTA(Statistic!$A:$A)-ROW()+1&amp;"C"&amp;COLUMN(),FALSE)</f>
        <v>0</v>
      </c>
      <c r="P520" s="10">
        <f ca="1">INDIRECT("Statistic!R"&amp;COUNTA(Statistic!$A:$A)-ROW()+1&amp;"C"&amp;COLUMN(),FALSE)</f>
        <v>5.1709511420865391E-2</v>
      </c>
      <c r="Q520">
        <f ca="1">INDIRECT("Statistic!R"&amp;COUNTA(Statistic!$A:$A)-ROW()+1&amp;"C"&amp;COLUMN(),FALSE)</f>
        <v>20</v>
      </c>
      <c r="R520">
        <f ca="1">INDIRECT("Statistic!R"&amp;COUNTA(Statistic!$A:$A)-ROW()+1&amp;"C"&amp;COLUMN(),FALSE)</f>
        <v>16</v>
      </c>
      <c r="S520">
        <f ca="1">INDIRECT("Statistic!R"&amp;COUNTA(Statistic!$A:$A)-ROW()+1&amp;"C"&amp;COLUMN(),FALSE)</f>
        <v>47</v>
      </c>
      <c r="T520">
        <f ca="1">INDIRECT("Statistic!R"&amp;COUNTA(Statistic!$A:$A)-ROW()+1&amp;"C"&amp;COLUMN(),FALSE)</f>
        <v>39</v>
      </c>
      <c r="U520">
        <f ca="1">INDIRECT("Statistic!R"&amp;COUNTA(Statistic!$A:$A)-ROW()+1&amp;"C"&amp;COLUMN(),FALSE)</f>
        <v>29</v>
      </c>
      <c r="V520">
        <f ca="1">INDIRECT("Statistic!R"&amp;COUNTA(Statistic!$A:$A)-ROW()+1&amp;"C"&amp;COLUMN(),FALSE)</f>
        <v>1</v>
      </c>
      <c r="W520">
        <f ca="1">INDIRECT("Statistic!R"&amp;COUNTA(Statistic!$A:$A)-ROW()+1&amp;"C"&amp;COLUMN(),FALSE)</f>
        <v>4</v>
      </c>
    </row>
    <row r="521" spans="1:23" x14ac:dyDescent="0.25">
      <c r="A521" s="9">
        <f ca="1">INDIRECT("Statistic!R"&amp;COUNTA(Statistic!$A:$A)-ROW()+1&amp;"C"&amp;COLUMN(),FALSE)</f>
        <v>41222</v>
      </c>
      <c r="B521" s="10">
        <f ca="1">INDIRECT("Statistic!R"&amp;COUNTA(Statistic!$A:$A)-ROW()+1&amp;"C"&amp;COLUMN(),FALSE)</f>
        <v>2.2049738634563599E-2</v>
      </c>
      <c r="C521" s="10">
        <f ca="1">INDIRECT("Statistic!R"&amp;COUNTA(Statistic!$A:$A)-ROW()+1&amp;"C"&amp;COLUMN(),FALSE)</f>
        <v>1.4826548392206557E-2</v>
      </c>
      <c r="D521" s="10">
        <f ca="1">INDIRECT("Statistic!R"&amp;COUNTA(Statistic!$A:$A)-ROW()+1&amp;"C"&amp;COLUMN(),FALSE)</f>
        <v>1.639626168224299E-2</v>
      </c>
      <c r="E521" s="10">
        <f ca="1">INDIRECT("Statistic!R"&amp;COUNTA(Statistic!$A:$A)-ROW()+1&amp;"C"&amp;COLUMN(),FALSE)</f>
        <v>6.8721415788427125E-3</v>
      </c>
      <c r="F521" s="10">
        <f ca="1">INDIRECT("Statistic!R"&amp;COUNTA(Statistic!$A:$A)-ROW()+1&amp;"C"&amp;COLUMN(),FALSE)</f>
        <v>1.7562139590375819E-2</v>
      </c>
      <c r="G521" s="10">
        <f ca="1">INDIRECT("Statistic!R"&amp;COUNTA(Statistic!$A:$A)-ROW()+1&amp;"C"&amp;COLUMN(),FALSE)</f>
        <v>3.2117375138177071E-2</v>
      </c>
      <c r="H521" s="10">
        <f ca="1">INDIRECT("Statistic!R"&amp;COUNTA(Statistic!$A:$A)-ROW()+1&amp;"C"&amp;COLUMN(),FALSE)</f>
        <v>6.3156622623267808E-2</v>
      </c>
      <c r="I521" s="10">
        <f ca="1">INDIRECT("Statistic!R"&amp;COUNTA(Statistic!$A:$A)-ROW()+1&amp;"C"&amp;COLUMN(),FALSE)</f>
        <v>7.7706829878231673E-2</v>
      </c>
      <c r="J521" s="10">
        <f ca="1">INDIRECT("Statistic!R"&amp;COUNTA(Statistic!$A:$A)-ROW()+1&amp;"C"&amp;COLUMN(),FALSE)</f>
        <v>2.2049738634563599E-2</v>
      </c>
      <c r="K521" s="10">
        <f ca="1">INDIRECT("Statistic!R"&amp;COUNTA(Statistic!$A:$A)-ROW()+1&amp;"C"&amp;COLUMN(),FALSE)</f>
        <v>3.8006230529595016E-4</v>
      </c>
      <c r="L521" s="10">
        <f ca="1">INDIRECT("Statistic!R"&amp;COUNTA(Statistic!$A:$A)-ROW()+1&amp;"C"&amp;COLUMN(),FALSE)</f>
        <v>1.0271050278824729E-2</v>
      </c>
      <c r="M521" s="10">
        <f ca="1">INDIRECT("Statistic!R"&amp;COUNTA(Statistic!$A:$A)-ROW()+1&amp;"C"&amp;COLUMN(),FALSE)</f>
        <v>9.5273997761444879E-2</v>
      </c>
      <c r="N521" s="10">
        <f ca="1">INDIRECT("Statistic!R"&amp;COUNTA(Statistic!$A:$A)-ROW()+1&amp;"C"&amp;COLUMN(),FALSE)</f>
        <v>9.7106082964420401E-2</v>
      </c>
      <c r="O521" s="10">
        <f ca="1">INDIRECT("Statistic!R"&amp;COUNTA(Statistic!$A:$A)-ROW()+1&amp;"C"&amp;COLUMN(),FALSE)</f>
        <v>0</v>
      </c>
      <c r="P521" s="10">
        <f ca="1">INDIRECT("Statistic!R"&amp;COUNTA(Statistic!$A:$A)-ROW()+1&amp;"C"&amp;COLUMN(),FALSE)</f>
        <v>4.5490333104090418E-2</v>
      </c>
      <c r="Q521">
        <f ca="1">INDIRECT("Statistic!R"&amp;COUNTA(Statistic!$A:$A)-ROW()+1&amp;"C"&amp;COLUMN(),FALSE)</f>
        <v>1</v>
      </c>
      <c r="R521">
        <f ca="1">INDIRECT("Statistic!R"&amp;COUNTA(Statistic!$A:$A)-ROW()+1&amp;"C"&amp;COLUMN(),FALSE)</f>
        <v>12</v>
      </c>
      <c r="S521">
        <f ca="1">INDIRECT("Statistic!R"&amp;COUNTA(Statistic!$A:$A)-ROW()+1&amp;"C"&amp;COLUMN(),FALSE)</f>
        <v>8</v>
      </c>
      <c r="T521">
        <f ca="1">INDIRECT("Statistic!R"&amp;COUNTA(Statistic!$A:$A)-ROW()+1&amp;"C"&amp;COLUMN(),FALSE)</f>
        <v>32</v>
      </c>
      <c r="U521">
        <f ca="1">INDIRECT("Statistic!R"&amp;COUNTA(Statistic!$A:$A)-ROW()+1&amp;"C"&amp;COLUMN(),FALSE)</f>
        <v>6</v>
      </c>
      <c r="V521">
        <f ca="1">INDIRECT("Statistic!R"&amp;COUNTA(Statistic!$A:$A)-ROW()+1&amp;"C"&amp;COLUMN(),FALSE)</f>
        <v>7</v>
      </c>
      <c r="W521">
        <f ca="1">INDIRECT("Statistic!R"&amp;COUNTA(Statistic!$A:$A)-ROW()+1&amp;"C"&amp;COLUMN(),FALSE)</f>
        <v>4</v>
      </c>
    </row>
    <row r="522" spans="1:23" x14ac:dyDescent="0.25">
      <c r="A522" s="9">
        <f ca="1">INDIRECT("Statistic!R"&amp;COUNTA(Statistic!$A:$A)-ROW()+1&amp;"C"&amp;COLUMN(),FALSE)</f>
        <v>41226</v>
      </c>
      <c r="B522" s="10">
        <f ca="1">INDIRECT("Statistic!R"&amp;COUNTA(Statistic!$A:$A)-ROW()+1&amp;"C"&amp;COLUMN(),FALSE)</f>
        <v>7.2097141411586125E-3</v>
      </c>
      <c r="C522" s="10">
        <f ca="1">INDIRECT("Statistic!R"&amp;COUNTA(Statistic!$A:$A)-ROW()+1&amp;"C"&amp;COLUMN(),FALSE)</f>
        <v>1.2146165723108594E-2</v>
      </c>
      <c r="D522" s="10">
        <f ca="1">INDIRECT("Statistic!R"&amp;COUNTA(Statistic!$A:$A)-ROW()+1&amp;"C"&amp;COLUMN(),FALSE)</f>
        <v>4.9315920398009952E-3</v>
      </c>
      <c r="E522" s="10">
        <f ca="1">INDIRECT("Statistic!R"&amp;COUNTA(Statistic!$A:$A)-ROW()+1&amp;"C"&amp;COLUMN(),FALSE)</f>
        <v>7.2313432835820896E-3</v>
      </c>
      <c r="F522" s="10">
        <f ca="1">INDIRECT("Statistic!R"&amp;COUNTA(Statistic!$A:$A)-ROW()+1&amp;"C"&amp;COLUMN(),FALSE)</f>
        <v>8.3638411715009856E-3</v>
      </c>
      <c r="G522" s="10">
        <f ca="1">INDIRECT("Statistic!R"&amp;COUNTA(Statistic!$A:$A)-ROW()+1&amp;"C"&amp;COLUMN(),FALSE)</f>
        <v>6.3063063063063071E-2</v>
      </c>
      <c r="H522" s="10">
        <f ca="1">INDIRECT("Statistic!R"&amp;COUNTA(Statistic!$A:$A)-ROW()+1&amp;"C"&amp;COLUMN(),FALSE)</f>
        <v>9.2288557213930339E-2</v>
      </c>
      <c r="I522" s="10">
        <f ca="1">INDIRECT("Statistic!R"&amp;COUNTA(Statistic!$A:$A)-ROW()+1&amp;"C"&amp;COLUMN(),FALSE)</f>
        <v>3.9882656359151274E-2</v>
      </c>
      <c r="J522" s="10">
        <f ca="1">INDIRECT("Statistic!R"&amp;COUNTA(Statistic!$A:$A)-ROW()+1&amp;"C"&amp;COLUMN(),FALSE)</f>
        <v>2.1990852190659604E-2</v>
      </c>
      <c r="K522" s="10">
        <f ca="1">INDIRECT("Statistic!R"&amp;COUNTA(Statistic!$A:$A)-ROW()+1&amp;"C"&amp;COLUMN(),FALSE)</f>
        <v>1.1413520632133449E-3</v>
      </c>
      <c r="L522" s="10">
        <f ca="1">INDIRECT("Statistic!R"&amp;COUNTA(Statistic!$A:$A)-ROW()+1&amp;"C"&amp;COLUMN(),FALSE)</f>
        <v>9.9549089561146772E-3</v>
      </c>
      <c r="M522" s="10">
        <f ca="1">INDIRECT("Statistic!R"&amp;COUNTA(Statistic!$A:$A)-ROW()+1&amp;"C"&amp;COLUMN(),FALSE)</f>
        <v>0.1553516202769934</v>
      </c>
      <c r="N522" s="10">
        <f ca="1">INDIRECT("Statistic!R"&amp;COUNTA(Statistic!$A:$A)-ROW()+1&amp;"C"&amp;COLUMN(),FALSE)</f>
        <v>0.1006889892642053</v>
      </c>
      <c r="O522" s="10">
        <f ca="1">INDIRECT("Statistic!R"&amp;COUNTA(Statistic!$A:$A)-ROW()+1&amp;"C"&amp;COLUMN(),FALSE)</f>
        <v>0</v>
      </c>
      <c r="P522" s="10">
        <f ca="1">INDIRECT("Statistic!R"&amp;COUNTA(Statistic!$A:$A)-ROW()+1&amp;"C"&amp;COLUMN(),FALSE)</f>
        <v>4.7448349155012171E-2</v>
      </c>
      <c r="Q522">
        <f ca="1">INDIRECT("Statistic!R"&amp;COUNTA(Statistic!$A:$A)-ROW()+1&amp;"C"&amp;COLUMN(),FALSE)</f>
        <v>33</v>
      </c>
      <c r="R522">
        <f ca="1">INDIRECT("Statistic!R"&amp;COUNTA(Statistic!$A:$A)-ROW()+1&amp;"C"&amp;COLUMN(),FALSE)</f>
        <v>19</v>
      </c>
      <c r="S522">
        <f ca="1">INDIRECT("Statistic!R"&amp;COUNTA(Statistic!$A:$A)-ROW()+1&amp;"C"&amp;COLUMN(),FALSE)</f>
        <v>41</v>
      </c>
      <c r="T522">
        <f ca="1">INDIRECT("Statistic!R"&amp;COUNTA(Statistic!$A:$A)-ROW()+1&amp;"C"&amp;COLUMN(),FALSE)</f>
        <v>32</v>
      </c>
      <c r="U522">
        <f ca="1">INDIRECT("Statistic!R"&amp;COUNTA(Statistic!$A:$A)-ROW()+1&amp;"C"&amp;COLUMN(),FALSE)</f>
        <v>29</v>
      </c>
      <c r="V522">
        <f ca="1">INDIRECT("Statistic!R"&amp;COUNTA(Statistic!$A:$A)-ROW()+1&amp;"C"&amp;COLUMN(),FALSE)</f>
        <v>5</v>
      </c>
      <c r="W522">
        <f ca="1">INDIRECT("Statistic!R"&amp;COUNTA(Statistic!$A:$A)-ROW()+1&amp;"C"&amp;COLUMN(),FALSE)</f>
        <v>2</v>
      </c>
    </row>
    <row r="523" spans="1:23" x14ac:dyDescent="0.25">
      <c r="A523" s="9">
        <f ca="1">INDIRECT("Statistic!R"&amp;COUNTA(Statistic!$A:$A)-ROW()+1&amp;"C"&amp;COLUMN(),FALSE)</f>
        <v>41229</v>
      </c>
      <c r="B523" s="10">
        <f ca="1">INDIRECT("Statistic!R"&amp;COUNTA(Statistic!$A:$A)-ROW()+1&amp;"C"&amp;COLUMN(),FALSE)</f>
        <v>6.4606848325922551E-3</v>
      </c>
      <c r="C523" s="10">
        <f ca="1">INDIRECT("Statistic!R"&amp;COUNTA(Statistic!$A:$A)-ROW()+1&amp;"C"&amp;COLUMN(),FALSE)</f>
        <v>1.7455465373669231E-2</v>
      </c>
      <c r="D523" s="10">
        <f ca="1">INDIRECT("Statistic!R"&amp;COUNTA(Statistic!$A:$A)-ROW()+1&amp;"C"&amp;COLUMN(),FALSE)</f>
        <v>1.9291201117318434E-2</v>
      </c>
      <c r="E523" s="10">
        <f ca="1">INDIRECT("Statistic!R"&amp;COUNTA(Statistic!$A:$A)-ROW()+1&amp;"C"&amp;COLUMN(),FALSE)</f>
        <v>9.8533111176451367E-3</v>
      </c>
      <c r="F523" s="10">
        <f ca="1">INDIRECT("Statistic!R"&amp;COUNTA(Statistic!$A:$A)-ROW()+1&amp;"C"&amp;COLUMN(),FALSE)</f>
        <v>5.7006042640519901E-3</v>
      </c>
      <c r="G523" s="10">
        <f ca="1">INDIRECT("Statistic!R"&amp;COUNTA(Statistic!$A:$A)-ROW()+1&amp;"C"&amp;COLUMN(),FALSE)</f>
        <v>2.1606477786645383E-2</v>
      </c>
      <c r="H523" s="10">
        <f ca="1">INDIRECT("Statistic!R"&amp;COUNTA(Statistic!$A:$A)-ROW()+1&amp;"C"&amp;COLUMN(),FALSE)</f>
        <v>5.3550757461371987E-2</v>
      </c>
      <c r="I523" s="10">
        <f ca="1">INDIRECT("Statistic!R"&amp;COUNTA(Statistic!$A:$A)-ROW()+1&amp;"C"&amp;COLUMN(),FALSE)</f>
        <v>5.8761266705277038E-2</v>
      </c>
      <c r="J523" s="10">
        <f ca="1">INDIRECT("Statistic!R"&amp;COUNTA(Statistic!$A:$A)-ROW()+1&amp;"C"&amp;COLUMN(),FALSE)</f>
        <v>2.1949900883041988E-2</v>
      </c>
      <c r="K523" s="10">
        <f ca="1">INDIRECT("Statistic!R"&amp;COUNTA(Statistic!$A:$A)-ROW()+1&amp;"C"&amp;COLUMN(),FALSE)</f>
        <v>1.1359404096834265E-3</v>
      </c>
      <c r="L523" s="10">
        <f ca="1">INDIRECT("Statistic!R"&amp;COUNTA(Statistic!$A:$A)-ROW()+1&amp;"C"&amp;COLUMN(),FALSE)</f>
        <v>1.0225149469646705E-2</v>
      </c>
      <c r="M523" s="10">
        <f ca="1">INDIRECT("Statistic!R"&amp;COUNTA(Statistic!$A:$A)-ROW()+1&amp;"C"&amp;COLUMN(),FALSE)</f>
        <v>7.5157235248017373E-2</v>
      </c>
      <c r="N523" s="10">
        <f ca="1">INDIRECT("Statistic!R"&amp;COUNTA(Statistic!$A:$A)-ROW()+1&amp;"C"&amp;COLUMN(),FALSE)</f>
        <v>0.10238001894867522</v>
      </c>
      <c r="O523" s="10">
        <f ca="1">INDIRECT("Statistic!R"&amp;COUNTA(Statistic!$A:$A)-ROW()+1&amp;"C"&amp;COLUMN(),FALSE)</f>
        <v>0</v>
      </c>
      <c r="P523" s="10">
        <f ca="1">INDIRECT("Statistic!R"&amp;COUNTA(Statistic!$A:$A)-ROW()+1&amp;"C"&amp;COLUMN(),FALSE)</f>
        <v>4.4701163929693193E-2</v>
      </c>
      <c r="Q523">
        <f ca="1">INDIRECT("Statistic!R"&amp;COUNTA(Statistic!$A:$A)-ROW()+1&amp;"C"&amp;COLUMN(),FALSE)</f>
        <v>36</v>
      </c>
      <c r="R523">
        <f ca="1">INDIRECT("Statistic!R"&amp;COUNTA(Statistic!$A:$A)-ROW()+1&amp;"C"&amp;COLUMN(),FALSE)</f>
        <v>5</v>
      </c>
      <c r="S523">
        <f ca="1">INDIRECT("Statistic!R"&amp;COUNTA(Statistic!$A:$A)-ROW()+1&amp;"C"&amp;COLUMN(),FALSE)</f>
        <v>2</v>
      </c>
      <c r="T523">
        <f ca="1">INDIRECT("Statistic!R"&amp;COUNTA(Statistic!$A:$A)-ROW()+1&amp;"C"&amp;COLUMN(),FALSE)</f>
        <v>27</v>
      </c>
      <c r="U523">
        <f ca="1">INDIRECT("Statistic!R"&amp;COUNTA(Statistic!$A:$A)-ROW()+1&amp;"C"&amp;COLUMN(),FALSE)</f>
        <v>37</v>
      </c>
      <c r="V523">
        <f ca="1">INDIRECT("Statistic!R"&amp;COUNTA(Statistic!$A:$A)-ROW()+1&amp;"C"&amp;COLUMN(),FALSE)</f>
        <v>10</v>
      </c>
      <c r="W523">
        <f ca="1">INDIRECT("Statistic!R"&amp;COUNTA(Statistic!$A:$A)-ROW()+1&amp;"C"&amp;COLUMN(),FALSE)</f>
        <v>4</v>
      </c>
    </row>
    <row r="524" spans="1:23" x14ac:dyDescent="0.25">
      <c r="A524" s="9">
        <f ca="1">INDIRECT("Statistic!R"&amp;COUNTA(Statistic!$A:$A)-ROW()+1&amp;"C"&amp;COLUMN(),FALSE)</f>
        <v>41233</v>
      </c>
      <c r="B524" s="10">
        <f ca="1">INDIRECT("Statistic!R"&amp;COUNTA(Statistic!$A:$A)-ROW()+1&amp;"C"&amp;COLUMN(),FALSE)</f>
        <v>4.1744114002478308E-3</v>
      </c>
      <c r="C524" s="10">
        <f ca="1">INDIRECT("Statistic!R"&amp;COUNTA(Statistic!$A:$A)-ROW()+1&amp;"C"&amp;COLUMN(),FALSE)</f>
        <v>1.5161454916539106E-2</v>
      </c>
      <c r="D524" s="10">
        <f ca="1">INDIRECT("Statistic!R"&amp;COUNTA(Statistic!$A:$A)-ROW()+1&amp;"C"&amp;COLUMN(),FALSE)</f>
        <v>1.4788104089219331E-2</v>
      </c>
      <c r="E524" s="10">
        <f ca="1">INDIRECT("Statistic!R"&amp;COUNTA(Statistic!$A:$A)-ROW()+1&amp;"C"&amp;COLUMN(),FALSE)</f>
        <v>1.8944809837003147E-2</v>
      </c>
      <c r="F524" s="10">
        <f ca="1">INDIRECT("Statistic!R"&amp;COUNTA(Statistic!$A:$A)-ROW()+1&amp;"C"&amp;COLUMN(),FALSE)</f>
        <v>1.2873468263802836E-2</v>
      </c>
      <c r="G524" s="10">
        <f ca="1">INDIRECT("Statistic!R"&amp;COUNTA(Statistic!$A:$A)-ROW()+1&amp;"C"&amp;COLUMN(),FALSE)</f>
        <v>5.1552124042830362E-2</v>
      </c>
      <c r="H524" s="10">
        <f ca="1">INDIRECT("Statistic!R"&amp;COUNTA(Statistic!$A:$A)-ROW()+1&amp;"C"&amp;COLUMN(),FALSE)</f>
        <v>2.211254967311883E-2</v>
      </c>
      <c r="I524" s="10">
        <f ca="1">INDIRECT("Statistic!R"&amp;COUNTA(Statistic!$A:$A)-ROW()+1&amp;"C"&amp;COLUMN(),FALSE)</f>
        <v>6.5942248506812254E-2</v>
      </c>
      <c r="J524" s="10">
        <f ca="1">INDIRECT("Statistic!R"&amp;COUNTA(Statistic!$A:$A)-ROW()+1&amp;"C"&amp;COLUMN(),FALSE)</f>
        <v>2.2664588080105529E-2</v>
      </c>
      <c r="K524" s="10">
        <f ca="1">INDIRECT("Statistic!R"&amp;COUNTA(Statistic!$A:$A)-ROW()+1&amp;"C"&amp;COLUMN(),FALSE)</f>
        <v>1.5126265863350853E-3</v>
      </c>
      <c r="L524" s="10">
        <f ca="1">INDIRECT("Statistic!R"&amp;COUNTA(Statistic!$A:$A)-ROW()+1&amp;"C"&amp;COLUMN(),FALSE)</f>
        <v>1.0169291845102457E-2</v>
      </c>
      <c r="M524" s="10">
        <f ca="1">INDIRECT("Statistic!R"&amp;COUNTA(Statistic!$A:$A)-ROW()+1&amp;"C"&amp;COLUMN(),FALSE)</f>
        <v>7.3664673715949189E-2</v>
      </c>
      <c r="N524" s="10">
        <f ca="1">INDIRECT("Statistic!R"&amp;COUNTA(Statistic!$A:$A)-ROW()+1&amp;"C"&amp;COLUMN(),FALSE)</f>
        <v>0.10218972151568512</v>
      </c>
      <c r="O524" s="10">
        <f ca="1">INDIRECT("Statistic!R"&amp;COUNTA(Statistic!$A:$A)-ROW()+1&amp;"C"&amp;COLUMN(),FALSE)</f>
        <v>0</v>
      </c>
      <c r="P524" s="10">
        <f ca="1">INDIRECT("Statistic!R"&amp;COUNTA(Statistic!$A:$A)-ROW()+1&amp;"C"&amp;COLUMN(),FALSE)</f>
        <v>4.6730701160968641E-2</v>
      </c>
      <c r="Q524">
        <f ca="1">INDIRECT("Statistic!R"&amp;COUNTA(Statistic!$A:$A)-ROW()+1&amp;"C"&amp;COLUMN(),FALSE)</f>
        <v>39</v>
      </c>
      <c r="R524">
        <f ca="1">INDIRECT("Statistic!R"&amp;COUNTA(Statistic!$A:$A)-ROW()+1&amp;"C"&amp;COLUMN(),FALSE)</f>
        <v>10</v>
      </c>
      <c r="S524">
        <f ca="1">INDIRECT("Statistic!R"&amp;COUNTA(Statistic!$A:$A)-ROW()+1&amp;"C"&amp;COLUMN(),FALSE)</f>
        <v>12</v>
      </c>
      <c r="T524">
        <f ca="1">INDIRECT("Statistic!R"&amp;COUNTA(Statistic!$A:$A)-ROW()+1&amp;"C"&amp;COLUMN(),FALSE)</f>
        <v>3</v>
      </c>
      <c r="U524">
        <f ca="1">INDIRECT("Statistic!R"&amp;COUNTA(Statistic!$A:$A)-ROW()+1&amp;"C"&amp;COLUMN(),FALSE)</f>
        <v>19</v>
      </c>
      <c r="V524">
        <f ca="1">INDIRECT("Statistic!R"&amp;COUNTA(Statistic!$A:$A)-ROW()+1&amp;"C"&amp;COLUMN(),FALSE)</f>
        <v>5</v>
      </c>
      <c r="W524">
        <f ca="1">INDIRECT("Statistic!R"&amp;COUNTA(Statistic!$A:$A)-ROW()+1&amp;"C"&amp;COLUMN(),FALSE)</f>
        <v>9</v>
      </c>
    </row>
    <row r="525" spans="1:23" x14ac:dyDescent="0.25">
      <c r="A525" s="9">
        <f ca="1">INDIRECT("Statistic!R"&amp;COUNTA(Statistic!$A:$A)-ROW()+1&amp;"C"&amp;COLUMN(),FALSE)</f>
        <v>41236</v>
      </c>
      <c r="B525" s="10">
        <f ca="1">INDIRECT("Statistic!R"&amp;COUNTA(Statistic!$A:$A)-ROW()+1&amp;"C"&amp;COLUMN(),FALSE)</f>
        <v>1.4347557204700061E-2</v>
      </c>
      <c r="C525" s="10">
        <f ca="1">INDIRECT("Statistic!R"&amp;COUNTA(Statistic!$A:$A)-ROW()+1&amp;"C"&amp;COLUMN(),FALSE)</f>
        <v>1.3218923933209649E-2</v>
      </c>
      <c r="D525" s="10">
        <f ca="1">INDIRECT("Statistic!R"&amp;COUNTA(Statistic!$A:$A)-ROW()+1&amp;"C"&amp;COLUMN(),FALSE)</f>
        <v>7.5448361162646881E-3</v>
      </c>
      <c r="E525" s="10">
        <f ca="1">INDIRECT("Statistic!R"&amp;COUNTA(Statistic!$A:$A)-ROW()+1&amp;"C"&amp;COLUMN(),FALSE)</f>
        <v>7.5666630288479027E-3</v>
      </c>
      <c r="F525" s="10">
        <f ca="1">INDIRECT("Statistic!R"&amp;COUNTA(Statistic!$A:$A)-ROW()+1&amp;"C"&amp;COLUMN(),FALSE)</f>
        <v>1.0980273370943925E-2</v>
      </c>
      <c r="G525" s="10">
        <f ca="1">INDIRECT("Statistic!R"&amp;COUNTA(Statistic!$A:$A)-ROW()+1&amp;"C"&amp;COLUMN(),FALSE)</f>
        <v>6.9275416588653813E-2</v>
      </c>
      <c r="H525" s="10">
        <f ca="1">INDIRECT("Statistic!R"&amp;COUNTA(Statistic!$A:$A)-ROW()+1&amp;"C"&amp;COLUMN(),FALSE)</f>
        <v>2.5258639665419327E-2</v>
      </c>
      <c r="I525" s="10">
        <f ca="1">INDIRECT("Statistic!R"&amp;COUNTA(Statistic!$A:$A)-ROW()+1&amp;"C"&amp;COLUMN(),FALSE)</f>
        <v>5.3658253653966224E-2</v>
      </c>
      <c r="J525" s="10">
        <f ca="1">INDIRECT("Statistic!R"&amp;COUNTA(Statistic!$A:$A)-ROW()+1&amp;"C"&amp;COLUMN(),FALSE)</f>
        <v>2.2999581064097194E-2</v>
      </c>
      <c r="K525" s="10">
        <f ca="1">INDIRECT("Statistic!R"&amp;COUNTA(Statistic!$A:$A)-ROW()+1&amp;"C"&amp;COLUMN(),FALSE)</f>
        <v>1.5122343963314313E-3</v>
      </c>
      <c r="L525" s="10">
        <f ca="1">INDIRECT("Statistic!R"&amp;COUNTA(Statistic!$A:$A)-ROW()+1&amp;"C"&amp;COLUMN(),FALSE)</f>
        <v>1.0050857816260764E-2</v>
      </c>
      <c r="M525" s="10">
        <f ca="1">INDIRECT("Statistic!R"&amp;COUNTA(Statistic!$A:$A)-ROW()+1&amp;"C"&amp;COLUMN(),FALSE)</f>
        <v>9.4534056254073143E-2</v>
      </c>
      <c r="N525" s="10">
        <f ca="1">INDIRECT("Statistic!R"&amp;COUNTA(Statistic!$A:$A)-ROW()+1&amp;"C"&amp;COLUMN(),FALSE)</f>
        <v>0.1029359112065879</v>
      </c>
      <c r="O525" s="10">
        <f ca="1">INDIRECT("Statistic!R"&amp;COUNTA(Statistic!$A:$A)-ROW()+1&amp;"C"&amp;COLUMN(),FALSE)</f>
        <v>0</v>
      </c>
      <c r="P525" s="10">
        <f ca="1">INDIRECT("Statistic!R"&amp;COUNTA(Statistic!$A:$A)-ROW()+1&amp;"C"&amp;COLUMN(),FALSE)</f>
        <v>4.9973252118013435E-2</v>
      </c>
      <c r="Q525">
        <f ca="1">INDIRECT("Statistic!R"&amp;COUNTA(Statistic!$A:$A)-ROW()+1&amp;"C"&amp;COLUMN(),FALSE)</f>
        <v>12</v>
      </c>
      <c r="R525">
        <f ca="1">INDIRECT("Statistic!R"&amp;COUNTA(Statistic!$A:$A)-ROW()+1&amp;"C"&amp;COLUMN(),FALSE)</f>
        <v>16</v>
      </c>
      <c r="S525">
        <f ca="1">INDIRECT("Statistic!R"&amp;COUNTA(Statistic!$A:$A)-ROW()+1&amp;"C"&amp;COLUMN(),FALSE)</f>
        <v>33</v>
      </c>
      <c r="T525">
        <f ca="1">INDIRECT("Statistic!R"&amp;COUNTA(Statistic!$A:$A)-ROW()+1&amp;"C"&amp;COLUMN(),FALSE)</f>
        <v>32</v>
      </c>
      <c r="U525">
        <f ca="1">INDIRECT("Statistic!R"&amp;COUNTA(Statistic!$A:$A)-ROW()+1&amp;"C"&amp;COLUMN(),FALSE)</f>
        <v>22</v>
      </c>
      <c r="V525">
        <f ca="1">INDIRECT("Statistic!R"&amp;COUNTA(Statistic!$A:$A)-ROW()+1&amp;"C"&amp;COLUMN(),FALSE)</f>
        <v>4</v>
      </c>
      <c r="W525">
        <f ca="1">INDIRECT("Statistic!R"&amp;COUNTA(Statistic!$A:$A)-ROW()+1&amp;"C"&amp;COLUMN(),FALSE)</f>
        <v>9</v>
      </c>
    </row>
    <row r="526" spans="1:23" x14ac:dyDescent="0.25">
      <c r="A526" s="9">
        <f ca="1">INDIRECT("Statistic!R"&amp;COUNTA(Statistic!$A:$A)-ROW()+1&amp;"C"&amp;COLUMN(),FALSE)</f>
        <v>41240</v>
      </c>
      <c r="B526" s="10">
        <f ca="1">INDIRECT("Statistic!R"&amp;COUNTA(Statistic!$A:$A)-ROW()+1&amp;"C"&amp;COLUMN(),FALSE)</f>
        <v>1.0185185185185186E-2</v>
      </c>
      <c r="C526" s="10">
        <f ca="1">INDIRECT("Statistic!R"&amp;COUNTA(Statistic!$A:$A)-ROW()+1&amp;"C"&amp;COLUMN(),FALSE)</f>
        <v>5.2888888888888898E-3</v>
      </c>
      <c r="D526" s="10">
        <f ca="1">INDIRECT("Statistic!R"&amp;COUNTA(Statistic!$A:$A)-ROW()+1&amp;"C"&amp;COLUMN(),FALSE)</f>
        <v>7.911877394636016E-3</v>
      </c>
      <c r="E526" s="10">
        <f ca="1">INDIRECT("Statistic!R"&amp;COUNTA(Statistic!$A:$A)-ROW()+1&amp;"C"&amp;COLUMN(),FALSE)</f>
        <v>1.2806026365348401E-2</v>
      </c>
      <c r="F526" s="10">
        <f ca="1">INDIRECT("Statistic!R"&amp;COUNTA(Statistic!$A:$A)-ROW()+1&amp;"C"&amp;COLUMN(),FALSE)</f>
        <v>4.9023569023569019E-3</v>
      </c>
      <c r="G526" s="10">
        <f ca="1">INDIRECT("Statistic!R"&amp;COUNTA(Statistic!$A:$A)-ROW()+1&amp;"C"&amp;COLUMN(),FALSE)</f>
        <v>2.2424242424242423E-2</v>
      </c>
      <c r="H526" s="10">
        <f ca="1">INDIRECT("Statistic!R"&amp;COUNTA(Statistic!$A:$A)-ROW()+1&amp;"C"&amp;COLUMN(),FALSE)</f>
        <v>0.10367933723196882</v>
      </c>
      <c r="I526" s="10">
        <f ca="1">INDIRECT("Statistic!R"&amp;COUNTA(Statistic!$A:$A)-ROW()+1&amp;"C"&amp;COLUMN(),FALSE)</f>
        <v>4.1094334736415397E-2</v>
      </c>
      <c r="J526" s="10">
        <f ca="1">INDIRECT("Statistic!R"&amp;COUNTA(Statistic!$A:$A)-ROW()+1&amp;"C"&amp;COLUMN(),FALSE)</f>
        <v>2.3333333333333334E-2</v>
      </c>
      <c r="K526" s="10">
        <f ca="1">INDIRECT("Statistic!R"&amp;COUNTA(Statistic!$A:$A)-ROW()+1&amp;"C"&amp;COLUMN(),FALSE)</f>
        <v>1.1293260473588342E-3</v>
      </c>
      <c r="L526" s="10">
        <f ca="1">INDIRECT("Statistic!R"&amp;COUNTA(Statistic!$A:$A)-ROW()+1&amp;"C"&amp;COLUMN(),FALSE)</f>
        <v>1.0130507157639725E-2</v>
      </c>
      <c r="M526" s="10">
        <f ca="1">INDIRECT("Statistic!R"&amp;COUNTA(Statistic!$A:$A)-ROW()+1&amp;"C"&amp;COLUMN(),FALSE)</f>
        <v>0.12610357965621125</v>
      </c>
      <c r="N526" s="10">
        <f ca="1">INDIRECT("Statistic!R"&amp;COUNTA(Statistic!$A:$A)-ROW()+1&amp;"C"&amp;COLUMN(),FALSE)</f>
        <v>0.10367933723196882</v>
      </c>
      <c r="O526" s="10">
        <f ca="1">INDIRECT("Statistic!R"&amp;COUNTA(Statistic!$A:$A)-ROW()+1&amp;"C"&amp;COLUMN(),FALSE)</f>
        <v>0</v>
      </c>
      <c r="P526" s="10">
        <f ca="1">INDIRECT("Statistic!R"&amp;COUNTA(Statistic!$A:$A)-ROW()+1&amp;"C"&amp;COLUMN(),FALSE)</f>
        <v>5.0832731565057639E-2</v>
      </c>
      <c r="Q526">
        <f ca="1">INDIRECT("Statistic!R"&amp;COUNTA(Statistic!$A:$A)-ROW()+1&amp;"C"&amp;COLUMN(),FALSE)</f>
        <v>24</v>
      </c>
      <c r="R526">
        <f ca="1">INDIRECT("Statistic!R"&amp;COUNTA(Statistic!$A:$A)-ROW()+1&amp;"C"&amp;COLUMN(),FALSE)</f>
        <v>38</v>
      </c>
      <c r="S526">
        <f ca="1">INDIRECT("Statistic!R"&amp;COUNTA(Statistic!$A:$A)-ROW()+1&amp;"C"&amp;COLUMN(),FALSE)</f>
        <v>31</v>
      </c>
      <c r="T526">
        <f ca="1">INDIRECT("Statistic!R"&amp;COUNTA(Statistic!$A:$A)-ROW()+1&amp;"C"&amp;COLUMN(),FALSE)</f>
        <v>17</v>
      </c>
      <c r="U526">
        <f ca="1">INDIRECT("Statistic!R"&amp;COUNTA(Statistic!$A:$A)-ROW()+1&amp;"C"&amp;COLUMN(),FALSE)</f>
        <v>40</v>
      </c>
      <c r="V526">
        <f ca="1">INDIRECT("Statistic!R"&amp;COUNTA(Statistic!$A:$A)-ROW()+1&amp;"C"&amp;COLUMN(),FALSE)</f>
        <v>10</v>
      </c>
      <c r="W526">
        <f ca="1">INDIRECT("Statistic!R"&amp;COUNTA(Statistic!$A:$A)-ROW()+1&amp;"C"&amp;COLUMN(),FALSE)</f>
        <v>1</v>
      </c>
    </row>
    <row r="527" spans="1:23" x14ac:dyDescent="0.25">
      <c r="A527" s="9">
        <f ca="1">INDIRECT("Statistic!R"&amp;COUNTA(Statistic!$A:$A)-ROW()+1&amp;"C"&amp;COLUMN(),FALSE)</f>
        <v>41243</v>
      </c>
      <c r="B527" s="10">
        <f ca="1">INDIRECT("Statistic!R"&amp;COUNTA(Statistic!$A:$A)-ROW()+1&amp;"C"&amp;COLUMN(),FALSE)</f>
        <v>1.5077380305171977E-3</v>
      </c>
      <c r="C527" s="10">
        <f ca="1">INDIRECT("Statistic!R"&amp;COUNTA(Statistic!$A:$A)-ROW()+1&amp;"C"&amp;COLUMN(),FALSE)</f>
        <v>1.2836748338380461E-2</v>
      </c>
      <c r="D527" s="10">
        <f ca="1">INDIRECT("Statistic!R"&amp;COUNTA(Statistic!$A:$A)-ROW()+1&amp;"C"&amp;COLUMN(),FALSE)</f>
        <v>1.5038065102290171E-3</v>
      </c>
      <c r="E527" s="10">
        <f ca="1">INDIRECT("Statistic!R"&amp;COUNTA(Statistic!$A:$A)-ROW()+1&amp;"C"&amp;COLUMN(),FALSE)</f>
        <v>9.4233626907324862E-3</v>
      </c>
      <c r="F527" s="10">
        <f ca="1">INDIRECT("Statistic!R"&amp;COUNTA(Statistic!$A:$A)-ROW()+1&amp;"C"&amp;COLUMN(),FALSE)</f>
        <v>3.3937153419593348E-3</v>
      </c>
      <c r="G527" s="10">
        <f ca="1">INDIRECT("Statistic!R"&amp;COUNTA(Statistic!$A:$A)-ROW()+1&amp;"C"&amp;COLUMN(),FALSE)</f>
        <v>9.8769734250477248E-2</v>
      </c>
      <c r="H527" s="10">
        <f ca="1">INDIRECT("Statistic!R"&amp;COUNTA(Statistic!$A:$A)-ROW()+1&amp;"C"&amp;COLUMN(),FALSE)</f>
        <v>5.7910882133165531E-2</v>
      </c>
      <c r="I527" s="10">
        <f ca="1">INDIRECT("Statistic!R"&amp;COUNTA(Statistic!$A:$A)-ROW()+1&amp;"C"&amp;COLUMN(),FALSE)</f>
        <v>2.8665370911818498E-2</v>
      </c>
      <c r="J527" s="10">
        <f ca="1">INDIRECT("Statistic!R"&amp;COUNTA(Statistic!$A:$A)-ROW()+1&amp;"C"&amp;COLUMN(),FALSE)</f>
        <v>2.3290203327171903E-2</v>
      </c>
      <c r="K527" s="10">
        <f ca="1">INDIRECT("Statistic!R"&amp;COUNTA(Statistic!$A:$A)-ROW()+1&amp;"C"&amp;COLUMN(),FALSE)</f>
        <v>1.5038065102290171E-3</v>
      </c>
      <c r="L527" s="10">
        <f ca="1">INDIRECT("Statistic!R"&amp;COUNTA(Statistic!$A:$A)-ROW()+1&amp;"C"&amp;COLUMN(),FALSE)</f>
        <v>1.044329820487646E-2</v>
      </c>
      <c r="M527" s="10">
        <f ca="1">INDIRECT("Statistic!R"&amp;COUNTA(Statistic!$A:$A)-ROW()+1&amp;"C"&amp;COLUMN(),FALSE)</f>
        <v>0.15668061638364278</v>
      </c>
      <c r="N527" s="10">
        <f ca="1">INDIRECT("Statistic!R"&amp;COUNTA(Statistic!$A:$A)-ROW()+1&amp;"C"&amp;COLUMN(),FALSE)</f>
        <v>0.10438186365119061</v>
      </c>
      <c r="O527" s="10">
        <f ca="1">INDIRECT("Statistic!R"&amp;COUNTA(Statistic!$A:$A)-ROW()+1&amp;"C"&amp;COLUMN(),FALSE)</f>
        <v>0</v>
      </c>
      <c r="P527" s="10">
        <f ca="1">INDIRECT("Statistic!R"&amp;COUNTA(Statistic!$A:$A)-ROW()+1&amp;"C"&amp;COLUMN(),FALSE)</f>
        <v>4.879996075791556E-2</v>
      </c>
      <c r="Q527">
        <f ca="1">INDIRECT("Statistic!R"&amp;COUNTA(Statistic!$A:$A)-ROW()+1&amp;"C"&amp;COLUMN(),FALSE)</f>
        <v>49</v>
      </c>
      <c r="R527">
        <f ca="1">INDIRECT("Statistic!R"&amp;COUNTA(Statistic!$A:$A)-ROW()+1&amp;"C"&amp;COLUMN(),FALSE)</f>
        <v>18</v>
      </c>
      <c r="S527">
        <f ca="1">INDIRECT("Statistic!R"&amp;COUNTA(Statistic!$A:$A)-ROW()+1&amp;"C"&amp;COLUMN(),FALSE)</f>
        <v>50</v>
      </c>
      <c r="T527">
        <f ca="1">INDIRECT("Statistic!R"&amp;COUNTA(Statistic!$A:$A)-ROW()+1&amp;"C"&amp;COLUMN(),FALSE)</f>
        <v>29</v>
      </c>
      <c r="U527">
        <f ca="1">INDIRECT("Statistic!R"&amp;COUNTA(Statistic!$A:$A)-ROW()+1&amp;"C"&amp;COLUMN(),FALSE)</f>
        <v>43</v>
      </c>
      <c r="V527">
        <f ca="1">INDIRECT("Statistic!R"&amp;COUNTA(Statistic!$A:$A)-ROW()+1&amp;"C"&amp;COLUMN(),FALSE)</f>
        <v>2</v>
      </c>
      <c r="W527">
        <f ca="1">INDIRECT("Statistic!R"&amp;COUNTA(Statistic!$A:$A)-ROW()+1&amp;"C"&amp;COLUMN(),FALSE)</f>
        <v>6</v>
      </c>
    </row>
    <row r="528" spans="1:23" x14ac:dyDescent="0.25">
      <c r="A528" s="9">
        <f ca="1">INDIRECT("Statistic!R"&amp;COUNTA(Statistic!$A:$A)-ROW()+1&amp;"C"&amp;COLUMN(),FALSE)</f>
        <v>41247</v>
      </c>
      <c r="B528" s="10">
        <f ca="1">INDIRECT("Statistic!R"&amp;COUNTA(Statistic!$A:$A)-ROW()+1&amp;"C"&amp;COLUMN(),FALSE)</f>
        <v>1.2807503075030752E-2</v>
      </c>
      <c r="C528" s="10">
        <f ca="1">INDIRECT("Statistic!R"&amp;COUNTA(Statistic!$A:$A)-ROW()+1&amp;"C"&amp;COLUMN(),FALSE)</f>
        <v>1.8804995742265115E-3</v>
      </c>
      <c r="D528" s="10">
        <f ca="1">INDIRECT("Statistic!R"&amp;COUNTA(Statistic!$A:$A)-ROW()+1&amp;"C"&amp;COLUMN(),FALSE)</f>
        <v>5.6480156638301074E-3</v>
      </c>
      <c r="E528" s="10">
        <f ca="1">INDIRECT("Statistic!R"&amp;COUNTA(Statistic!$A:$A)-ROW()+1&amp;"C"&amp;COLUMN(),FALSE)</f>
        <v>6.7650676506765062E-3</v>
      </c>
      <c r="F528" s="10">
        <f ca="1">INDIRECT("Statistic!R"&amp;COUNTA(Statistic!$A:$A)-ROW()+1&amp;"C"&amp;COLUMN(),FALSE)</f>
        <v>4.8769987699876999E-3</v>
      </c>
      <c r="G528" s="10">
        <f ca="1">INDIRECT("Statistic!R"&amp;COUNTA(Statistic!$A:$A)-ROW()+1&amp;"C"&amp;COLUMN(),FALSE)</f>
        <v>7.0731149789374004E-2</v>
      </c>
      <c r="H528" s="10">
        <f ca="1">INDIRECT("Statistic!R"&amp;COUNTA(Statistic!$A:$A)-ROW()+1&amp;"C"&amp;COLUMN(),FALSE)</f>
        <v>1.8644396970285491E-2</v>
      </c>
      <c r="I528" s="10">
        <f ca="1">INDIRECT("Statistic!R"&amp;COUNTA(Statistic!$A:$A)-ROW()+1&amp;"C"&amp;COLUMN(),FALSE)</f>
        <v>3.1978084733751577E-2</v>
      </c>
      <c r="J528" s="10">
        <f ca="1">INDIRECT("Statistic!R"&amp;COUNTA(Statistic!$A:$A)-ROW()+1&amp;"C"&amp;COLUMN(),FALSE)</f>
        <v>2.3247232472324724E-2</v>
      </c>
      <c r="K528" s="10">
        <f ca="1">INDIRECT("Statistic!R"&amp;COUNTA(Statistic!$A:$A)-ROW()+1&amp;"C"&amp;COLUMN(),FALSE)</f>
        <v>1.5067650676506765E-3</v>
      </c>
      <c r="L528" s="10">
        <f ca="1">INDIRECT("Statistic!R"&amp;COUNTA(Statistic!$A:$A)-ROW()+1&amp;"C"&amp;COLUMN(),FALSE)</f>
        <v>1.1009082391296799E-2</v>
      </c>
      <c r="M528" s="10">
        <f ca="1">INDIRECT("Statistic!R"&amp;COUNTA(Statistic!$A:$A)-ROW()+1&amp;"C"&amp;COLUMN(),FALSE)</f>
        <v>8.9375546759659502E-2</v>
      </c>
      <c r="N528" s="10">
        <f ca="1">INDIRECT("Statistic!R"&amp;COUNTA(Statistic!$A:$A)-ROW()+1&amp;"C"&amp;COLUMN(),FALSE)</f>
        <v>0.10604979999379827</v>
      </c>
      <c r="O528" s="10">
        <f ca="1">INDIRECT("Statistic!R"&amp;COUNTA(Statistic!$A:$A)-ROW()+1&amp;"C"&amp;COLUMN(),FALSE)</f>
        <v>0</v>
      </c>
      <c r="P528" s="10">
        <f ca="1">INDIRECT("Statistic!R"&amp;COUNTA(Statistic!$A:$A)-ROW()+1&amp;"C"&amp;COLUMN(),FALSE)</f>
        <v>4.5227461441960659E-2</v>
      </c>
      <c r="Q528">
        <f ca="1">INDIRECT("Statistic!R"&amp;COUNTA(Statistic!$A:$A)-ROW()+1&amp;"C"&amp;COLUMN(),FALSE)</f>
        <v>20</v>
      </c>
      <c r="R528">
        <f ca="1">INDIRECT("Statistic!R"&amp;COUNTA(Statistic!$A:$A)-ROW()+1&amp;"C"&amp;COLUMN(),FALSE)</f>
        <v>47</v>
      </c>
      <c r="S528">
        <f ca="1">INDIRECT("Statistic!R"&amp;COUNTA(Statistic!$A:$A)-ROW()+1&amp;"C"&amp;COLUMN(),FALSE)</f>
        <v>39</v>
      </c>
      <c r="T528">
        <f ca="1">INDIRECT("Statistic!R"&amp;COUNTA(Statistic!$A:$A)-ROW()+1&amp;"C"&amp;COLUMN(),FALSE)</f>
        <v>36</v>
      </c>
      <c r="U528">
        <f ca="1">INDIRECT("Statistic!R"&amp;COUNTA(Statistic!$A:$A)-ROW()+1&amp;"C"&amp;COLUMN(),FALSE)</f>
        <v>43</v>
      </c>
      <c r="V528">
        <f ca="1">INDIRECT("Statistic!R"&amp;COUNTA(Statistic!$A:$A)-ROW()+1&amp;"C"&amp;COLUMN(),FALSE)</f>
        <v>4</v>
      </c>
      <c r="W528">
        <f ca="1">INDIRECT("Statistic!R"&amp;COUNTA(Statistic!$A:$A)-ROW()+1&amp;"C"&amp;COLUMN(),FALSE)</f>
        <v>10</v>
      </c>
    </row>
    <row r="529" spans="1:23" x14ac:dyDescent="0.25">
      <c r="A529" s="9">
        <f ca="1">INDIRECT("Statistic!R"&amp;COUNTA(Statistic!$A:$A)-ROW()+1&amp;"C"&amp;COLUMN(),FALSE)</f>
        <v>41250</v>
      </c>
      <c r="B529" s="10">
        <f ca="1">INDIRECT("Statistic!R"&amp;COUNTA(Statistic!$A:$A)-ROW()+1&amp;"C"&amp;COLUMN(),FALSE)</f>
        <v>2.251641822161993E-3</v>
      </c>
      <c r="C529" s="10">
        <f ca="1">INDIRECT("Statistic!R"&amp;COUNTA(Statistic!$A:$A)-ROW()+1&amp;"C"&amp;COLUMN(),FALSE)</f>
        <v>1.2360707931454254E-2</v>
      </c>
      <c r="D529" s="10">
        <f ca="1">INDIRECT("Statistic!R"&amp;COUNTA(Statistic!$A:$A)-ROW()+1&amp;"C"&amp;COLUMN(),FALSE)</f>
        <v>3.3839779005524861E-3</v>
      </c>
      <c r="E529" s="10">
        <f ca="1">INDIRECT("Statistic!R"&amp;COUNTA(Statistic!$A:$A)-ROW()+1&amp;"C"&amp;COLUMN(),FALSE)</f>
        <v>9.4040202186434704E-3</v>
      </c>
      <c r="F529" s="10">
        <f ca="1">INDIRECT("Statistic!R"&amp;COUNTA(Statistic!$A:$A)-ROW()+1&amp;"C"&amp;COLUMN(),FALSE)</f>
        <v>7.5109233380276598E-3</v>
      </c>
      <c r="G529" s="10">
        <f ca="1">INDIRECT("Statistic!R"&amp;COUNTA(Statistic!$A:$A)-ROW()+1&amp;"C"&amp;COLUMN(),FALSE)</f>
        <v>2.229330231656489E-2</v>
      </c>
      <c r="H529" s="10">
        <f ca="1">INDIRECT("Statistic!R"&amp;COUNTA(Statistic!$A:$A)-ROW()+1&amp;"C"&amp;COLUMN(),FALSE)</f>
        <v>6.4998375040623987E-2</v>
      </c>
      <c r="I529" s="10">
        <f ca="1">INDIRECT("Statistic!R"&amp;COUNTA(Statistic!$A:$A)-ROW()+1&amp;"C"&amp;COLUMN(),FALSE)</f>
        <v>3.491127121083986E-2</v>
      </c>
      <c r="J529" s="10">
        <f ca="1">INDIRECT("Statistic!R"&amp;COUNTA(Statistic!$A:$A)-ROW()+1&amp;"C"&amp;COLUMN(),FALSE)</f>
        <v>2.3204419889502764E-2</v>
      </c>
      <c r="K529" s="10">
        <f ca="1">INDIRECT("Statistic!R"&amp;COUNTA(Statistic!$A:$A)-ROW()+1&amp;"C"&amp;COLUMN(),FALSE)</f>
        <v>1.1250627825213459E-3</v>
      </c>
      <c r="L529" s="10">
        <f ca="1">INDIRECT("Statistic!R"&amp;COUNTA(Statistic!$A:$A)-ROW()+1&amp;"C"&amp;COLUMN(),FALSE)</f>
        <v>1.1265617571702302E-2</v>
      </c>
      <c r="M529" s="10">
        <f ca="1">INDIRECT("Statistic!R"&amp;COUNTA(Statistic!$A:$A)-ROW()+1&amp;"C"&amp;COLUMN(),FALSE)</f>
        <v>8.7291677357188874E-2</v>
      </c>
      <c r="N529" s="10">
        <f ca="1">INDIRECT("Statistic!R"&amp;COUNTA(Statistic!$A:$A)-ROW()+1&amp;"C"&amp;COLUMN(),FALSE)</f>
        <v>0.10585449649473049</v>
      </c>
      <c r="O529" s="10">
        <f ca="1">INDIRECT("Statistic!R"&amp;COUNTA(Statistic!$A:$A)-ROW()+1&amp;"C"&amp;COLUMN(),FALSE)</f>
        <v>0</v>
      </c>
      <c r="P529" s="10">
        <f ca="1">INDIRECT("Statistic!R"&amp;COUNTA(Statistic!$A:$A)-ROW()+1&amp;"C"&amp;COLUMN(),FALSE)</f>
        <v>4.7234475893122047E-2</v>
      </c>
      <c r="Q529">
        <f ca="1">INDIRECT("Statistic!R"&amp;COUNTA(Statistic!$A:$A)-ROW()+1&amp;"C"&amp;COLUMN(),FALSE)</f>
        <v>48</v>
      </c>
      <c r="R529">
        <f ca="1">INDIRECT("Statistic!R"&amp;COUNTA(Statistic!$A:$A)-ROW()+1&amp;"C"&amp;COLUMN(),FALSE)</f>
        <v>25</v>
      </c>
      <c r="S529">
        <f ca="1">INDIRECT("Statistic!R"&amp;COUNTA(Statistic!$A:$A)-ROW()+1&amp;"C"&amp;COLUMN(),FALSE)</f>
        <v>45</v>
      </c>
      <c r="T529">
        <f ca="1">INDIRECT("Statistic!R"&amp;COUNTA(Statistic!$A:$A)-ROW()+1&amp;"C"&amp;COLUMN(),FALSE)</f>
        <v>30</v>
      </c>
      <c r="U529">
        <f ca="1">INDIRECT("Statistic!R"&amp;COUNTA(Statistic!$A:$A)-ROW()+1&amp;"C"&amp;COLUMN(),FALSE)</f>
        <v>35</v>
      </c>
      <c r="V529">
        <f ca="1">INDIRECT("Statistic!R"&amp;COUNTA(Statistic!$A:$A)-ROW()+1&amp;"C"&amp;COLUMN(),FALSE)</f>
        <v>9</v>
      </c>
      <c r="W529">
        <f ca="1">INDIRECT("Statistic!R"&amp;COUNTA(Statistic!$A:$A)-ROW()+1&amp;"C"&amp;COLUMN(),FALSE)</f>
        <v>4</v>
      </c>
    </row>
    <row r="530" spans="1:23" x14ac:dyDescent="0.25">
      <c r="A530" s="9">
        <f ca="1">INDIRECT("Statistic!R"&amp;COUNTA(Statistic!$A:$A)-ROW()+1&amp;"C"&amp;COLUMN(),FALSE)</f>
        <v>41254</v>
      </c>
      <c r="B530" s="10">
        <f ca="1">INDIRECT("Statistic!R"&amp;COUNTA(Statistic!$A:$A)-ROW()+1&amp;"C"&amp;COLUMN(),FALSE)</f>
        <v>9.7236308316430015E-3</v>
      </c>
      <c r="C530" s="10">
        <f ca="1">INDIRECT("Statistic!R"&amp;COUNTA(Statistic!$A:$A)-ROW()+1&amp;"C"&amp;COLUMN(),FALSE)</f>
        <v>2.3150275735294115E-2</v>
      </c>
      <c r="D530" s="10">
        <f ca="1">INDIRECT("Statistic!R"&amp;COUNTA(Statistic!$A:$A)-ROW()+1&amp;"C"&amp;COLUMN(),FALSE)</f>
        <v>8.60423116615067E-3</v>
      </c>
      <c r="E530" s="10">
        <f ca="1">INDIRECT("Statistic!R"&amp;COUNTA(Statistic!$A:$A)-ROW()+1&amp;"C"&amp;COLUMN(),FALSE)</f>
        <v>1.4274296675191816E-2</v>
      </c>
      <c r="F530" s="10">
        <f ca="1">INDIRECT("Statistic!R"&amp;COUNTA(Statistic!$A:$A)-ROW()+1&amp;"C"&amp;COLUMN(),FALSE)</f>
        <v>2.2737949346405228E-2</v>
      </c>
      <c r="G530" s="10">
        <f ca="1">INDIRECT("Statistic!R"&amp;COUNTA(Statistic!$A:$A)-ROW()+1&amp;"C"&amp;COLUMN(),FALSE)</f>
        <v>8.3500971143174257E-2</v>
      </c>
      <c r="H530" s="10">
        <f ca="1">INDIRECT("Statistic!R"&amp;COUNTA(Statistic!$A:$A)-ROW()+1&amp;"C"&amp;COLUMN(),FALSE)</f>
        <v>0.10844043499752841</v>
      </c>
      <c r="I530" s="10">
        <f ca="1">INDIRECT("Statistic!R"&amp;COUNTA(Statistic!$A:$A)-ROW()+1&amp;"C"&amp;COLUMN(),FALSE)</f>
        <v>7.8490383754684825E-2</v>
      </c>
      <c r="J530" s="10">
        <f ca="1">INDIRECT("Statistic!R"&amp;COUNTA(Statistic!$A:$A)-ROW()+1&amp;"C"&amp;COLUMN(),FALSE)</f>
        <v>2.3161764705882354E-2</v>
      </c>
      <c r="K530" s="10">
        <f ca="1">INDIRECT("Statistic!R"&amp;COUNTA(Statistic!$A:$A)-ROW()+1&amp;"C"&amp;COLUMN(),FALSE)</f>
        <v>1.5006002400960383E-3</v>
      </c>
      <c r="L530" s="10">
        <f ca="1">INDIRECT("Statistic!R"&amp;COUNTA(Statistic!$A:$A)-ROW()+1&amp;"C"&amp;COLUMN(),FALSE)</f>
        <v>1.1536479628280059E-2</v>
      </c>
      <c r="M530" s="10">
        <f ca="1">INDIRECT("Statistic!R"&amp;COUNTA(Statistic!$A:$A)-ROW()+1&amp;"C"&amp;COLUMN(),FALSE)</f>
        <v>0.19194140614070265</v>
      </c>
      <c r="N530" s="10">
        <f ca="1">INDIRECT("Statistic!R"&amp;COUNTA(Statistic!$A:$A)-ROW()+1&amp;"C"&amp;COLUMN(),FALSE)</f>
        <v>0.10844043499752841</v>
      </c>
      <c r="O530" s="10">
        <f ca="1">INDIRECT("Statistic!R"&amp;COUNTA(Statistic!$A:$A)-ROW()+1&amp;"C"&amp;COLUMN(),FALSE)</f>
        <v>0</v>
      </c>
      <c r="P530" s="10">
        <f ca="1">INDIRECT("Statistic!R"&amp;COUNTA(Statistic!$A:$A)-ROW()+1&amp;"C"&amp;COLUMN(),FALSE)</f>
        <v>4.9780474934311064E-2</v>
      </c>
      <c r="Q530">
        <f ca="1">INDIRECT("Statistic!R"&amp;COUNTA(Statistic!$A:$A)-ROW()+1&amp;"C"&amp;COLUMN(),FALSE)</f>
        <v>31</v>
      </c>
      <c r="R530">
        <f ca="1">INDIRECT("Statistic!R"&amp;COUNTA(Statistic!$A:$A)-ROW()+1&amp;"C"&amp;COLUMN(),FALSE)</f>
        <v>2</v>
      </c>
      <c r="S530">
        <f ca="1">INDIRECT("Statistic!R"&amp;COUNTA(Statistic!$A:$A)-ROW()+1&amp;"C"&amp;COLUMN(),FALSE)</f>
        <v>35</v>
      </c>
      <c r="T530">
        <f ca="1">INDIRECT("Statistic!R"&amp;COUNTA(Statistic!$A:$A)-ROW()+1&amp;"C"&amp;COLUMN(),FALSE)</f>
        <v>18</v>
      </c>
      <c r="U530">
        <f ca="1">INDIRECT("Statistic!R"&amp;COUNTA(Statistic!$A:$A)-ROW()+1&amp;"C"&amp;COLUMN(),FALSE)</f>
        <v>3</v>
      </c>
      <c r="V530">
        <f ca="1">INDIRECT("Statistic!R"&amp;COUNTA(Statistic!$A:$A)-ROW()+1&amp;"C"&amp;COLUMN(),FALSE)</f>
        <v>2</v>
      </c>
      <c r="W530">
        <f ca="1">INDIRECT("Statistic!R"&amp;COUNTA(Statistic!$A:$A)-ROW()+1&amp;"C"&amp;COLUMN(),FALSE)</f>
        <v>1</v>
      </c>
    </row>
    <row r="531" spans="1:23" x14ac:dyDescent="0.25">
      <c r="A531" s="9">
        <f ca="1">INDIRECT("Statistic!R"&amp;COUNTA(Statistic!$A:$A)-ROW()+1&amp;"C"&amp;COLUMN(),FALSE)</f>
        <v>41257</v>
      </c>
      <c r="B531" s="10">
        <f ca="1">INDIRECT("Statistic!R"&amp;COUNTA(Statistic!$A:$A)-ROW()+1&amp;"C"&amp;COLUMN(),FALSE)</f>
        <v>4.858987427794767E-3</v>
      </c>
      <c r="C531" s="10">
        <f ca="1">INDIRECT("Statistic!R"&amp;COUNTA(Statistic!$A:$A)-ROW()+1&amp;"C"&amp;COLUMN(),FALSE)</f>
        <v>1.1189652579335239E-2</v>
      </c>
      <c r="D531" s="10">
        <f ca="1">INDIRECT("Statistic!R"&amp;COUNTA(Statistic!$A:$A)-ROW()+1&amp;"C"&amp;COLUMN(),FALSE)</f>
        <v>2.9891576313594661E-3</v>
      </c>
      <c r="E531" s="10">
        <f ca="1">INDIRECT("Statistic!R"&amp;COUNTA(Statistic!$A:$A)-ROW()+1&amp;"C"&amp;COLUMN(),FALSE)</f>
        <v>4.8641842057924089E-3</v>
      </c>
      <c r="F531" s="10">
        <f ca="1">INDIRECT("Statistic!R"&amp;COUNTA(Statistic!$A:$A)-ROW()+1&amp;"C"&amp;COLUMN(),FALSE)</f>
        <v>1.4991216084325591E-3</v>
      </c>
      <c r="G531" s="10">
        <f ca="1">INDIRECT("Statistic!R"&amp;COUNTA(Statistic!$A:$A)-ROW()+1&amp;"C"&amp;COLUMN(),FALSE)</f>
        <v>7.1216528679048263E-2</v>
      </c>
      <c r="H531" s="10">
        <f ca="1">INDIRECT("Statistic!R"&amp;COUNTA(Statistic!$A:$A)-ROW()+1&amp;"C"&amp;COLUMN(),FALSE)</f>
        <v>2.8440366972477066E-2</v>
      </c>
      <c r="I531" s="10">
        <f ca="1">INDIRECT("Statistic!R"&amp;COUNTA(Statistic!$A:$A)-ROW()+1&amp;"C"&amp;COLUMN(),FALSE)</f>
        <v>2.5401103452714444E-2</v>
      </c>
      <c r="J531" s="10">
        <f ca="1">INDIRECT("Statistic!R"&amp;COUNTA(Statistic!$A:$A)-ROW()+1&amp;"C"&amp;COLUMN(),FALSE)</f>
        <v>2.311926605504587E-2</v>
      </c>
      <c r="K531" s="10">
        <f ca="1">INDIRECT("Statistic!R"&amp;COUNTA(Statistic!$A:$A)-ROW()+1&amp;"C"&amp;COLUMN(),FALSE)</f>
        <v>1.4991216084325591E-3</v>
      </c>
      <c r="L531" s="10">
        <f ca="1">INDIRECT("Statistic!R"&amp;COUNTA(Statistic!$A:$A)-ROW()+1&amp;"C"&amp;COLUMN(),FALSE)</f>
        <v>1.1031603341185976E-2</v>
      </c>
      <c r="M531" s="10">
        <f ca="1">INDIRECT("Statistic!R"&amp;COUNTA(Statistic!$A:$A)-ROW()+1&amp;"C"&amp;COLUMN(),FALSE)</f>
        <v>9.9656895651525329E-2</v>
      </c>
      <c r="N531" s="10">
        <f ca="1">INDIRECT("Statistic!R"&amp;COUNTA(Statistic!$A:$A)-ROW()+1&amp;"C"&amp;COLUMN(),FALSE)</f>
        <v>8.7934141546526873E-2</v>
      </c>
      <c r="O531" s="10">
        <f ca="1">INDIRECT("Statistic!R"&amp;COUNTA(Statistic!$A:$A)-ROW()+1&amp;"C"&amp;COLUMN(),FALSE)</f>
        <v>0</v>
      </c>
      <c r="P531" s="10">
        <f ca="1">INDIRECT("Statistic!R"&amp;COUNTA(Statistic!$A:$A)-ROW()+1&amp;"C"&amp;COLUMN(),FALSE)</f>
        <v>4.4216523652228966E-2</v>
      </c>
      <c r="Q531">
        <f ca="1">INDIRECT("Statistic!R"&amp;COUNTA(Statistic!$A:$A)-ROW()+1&amp;"C"&amp;COLUMN(),FALSE)</f>
        <v>38</v>
      </c>
      <c r="R531">
        <f ca="1">INDIRECT("Statistic!R"&amp;COUNTA(Statistic!$A:$A)-ROW()+1&amp;"C"&amp;COLUMN(),FALSE)</f>
        <v>24</v>
      </c>
      <c r="S531">
        <f ca="1">INDIRECT("Statistic!R"&amp;COUNTA(Statistic!$A:$A)-ROW()+1&amp;"C"&amp;COLUMN(),FALSE)</f>
        <v>46</v>
      </c>
      <c r="T531">
        <f ca="1">INDIRECT("Statistic!R"&amp;COUNTA(Statistic!$A:$A)-ROW()+1&amp;"C"&amp;COLUMN(),FALSE)</f>
        <v>37</v>
      </c>
      <c r="U531">
        <f ca="1">INDIRECT("Statistic!R"&amp;COUNTA(Statistic!$A:$A)-ROW()+1&amp;"C"&amp;COLUMN(),FALSE)</f>
        <v>50</v>
      </c>
      <c r="V531">
        <f ca="1">INDIRECT("Statistic!R"&amp;COUNTA(Statistic!$A:$A)-ROW()+1&amp;"C"&amp;COLUMN(),FALSE)</f>
        <v>3</v>
      </c>
      <c r="W531">
        <f ca="1">INDIRECT("Statistic!R"&amp;COUNTA(Statistic!$A:$A)-ROW()+1&amp;"C"&amp;COLUMN(),FALSE)</f>
        <v>8</v>
      </c>
    </row>
    <row r="532" spans="1:23" x14ac:dyDescent="0.25">
      <c r="A532" s="9">
        <f ca="1">INDIRECT("Statistic!R"&amp;COUNTA(Statistic!$A:$A)-ROW()+1&amp;"C"&amp;COLUMN(),FALSE)</f>
        <v>41261</v>
      </c>
      <c r="B532" s="10">
        <f ca="1">INDIRECT("Statistic!R"&amp;COUNTA(Statistic!$A:$A)-ROW()+1&amp;"C"&amp;COLUMN(),FALSE)</f>
        <v>1.6385836385836385E-2</v>
      </c>
      <c r="C532" s="10">
        <f ca="1">INDIRECT("Statistic!R"&amp;COUNTA(Statistic!$A:$A)-ROW()+1&amp;"C"&amp;COLUMN(),FALSE)</f>
        <v>6.3541900276594156E-3</v>
      </c>
      <c r="D532" s="10">
        <f ca="1">INDIRECT("Statistic!R"&amp;COUNTA(Statistic!$A:$A)-ROW()+1&amp;"C"&amp;COLUMN(),FALSE)</f>
        <v>1.1573682727528881E-2</v>
      </c>
      <c r="E532" s="10">
        <f ca="1">INDIRECT("Statistic!R"&amp;COUNTA(Statistic!$A:$A)-ROW()+1&amp;"C"&amp;COLUMN(),FALSE)</f>
        <v>1.4560439560439561E-2</v>
      </c>
      <c r="F532" s="10">
        <f ca="1">INDIRECT("Statistic!R"&amp;COUNTA(Statistic!$A:$A)-ROW()+1&amp;"C"&amp;COLUMN(),FALSE)</f>
        <v>9.3076322584519297E-3</v>
      </c>
      <c r="G532" s="10">
        <f ca="1">INDIRECT("Statistic!R"&amp;COUNTA(Statistic!$A:$A)-ROW()+1&amp;"C"&amp;COLUMN(),FALSE)</f>
        <v>5.2651696129957001E-2</v>
      </c>
      <c r="H532" s="10">
        <f ca="1">INDIRECT("Statistic!R"&amp;COUNTA(Statistic!$A:$A)-ROW()+1&amp;"C"&amp;COLUMN(),FALSE)</f>
        <v>5.2632783882783876E-2</v>
      </c>
      <c r="I532" s="10">
        <f ca="1">INDIRECT("Statistic!R"&amp;COUNTA(Statistic!$A:$A)-ROW()+1&amp;"C"&amp;COLUMN(),FALSE)</f>
        <v>5.818178095991617E-2</v>
      </c>
      <c r="J532" s="10">
        <f ca="1">INDIRECT("Statistic!R"&amp;COUNTA(Statistic!$A:$A)-ROW()+1&amp;"C"&amp;COLUMN(),FALSE)</f>
        <v>2.3076923076923078E-2</v>
      </c>
      <c r="K532" s="10">
        <f ca="1">INDIRECT("Statistic!R"&amp;COUNTA(Statistic!$A:$A)-ROW()+1&amp;"C"&amp;COLUMN(),FALSE)</f>
        <v>1.1166253101736973E-3</v>
      </c>
      <c r="L532" s="10">
        <f ca="1">INDIRECT("Statistic!R"&amp;COUNTA(Statistic!$A:$A)-ROW()+1&amp;"C"&amp;COLUMN(),FALSE)</f>
        <v>1.1481415931515875E-2</v>
      </c>
      <c r="M532" s="10">
        <f ca="1">INDIRECT("Statistic!R"&amp;COUNTA(Statistic!$A:$A)-ROW()+1&amp;"C"&amp;COLUMN(),FALSE)</f>
        <v>0.10528448001274088</v>
      </c>
      <c r="N532" s="10">
        <f ca="1">INDIRECT("Statistic!R"&amp;COUNTA(Statistic!$A:$A)-ROW()+1&amp;"C"&amp;COLUMN(),FALSE)</f>
        <v>8.9620944531658808E-2</v>
      </c>
      <c r="O532" s="10">
        <f ca="1">INDIRECT("Statistic!R"&amp;COUNTA(Statistic!$A:$A)-ROW()+1&amp;"C"&amp;COLUMN(),FALSE)</f>
        <v>0</v>
      </c>
      <c r="P532" s="10">
        <f ca="1">INDIRECT("Statistic!R"&amp;COUNTA(Statistic!$A:$A)-ROW()+1&amp;"C"&amp;COLUMN(),FALSE)</f>
        <v>4.4474859474619689E-2</v>
      </c>
      <c r="Q532">
        <f ca="1">INDIRECT("Statistic!R"&amp;COUNTA(Statistic!$A:$A)-ROW()+1&amp;"C"&amp;COLUMN(),FALSE)</f>
        <v>10</v>
      </c>
      <c r="R532">
        <f ca="1">INDIRECT("Statistic!R"&amp;COUNTA(Statistic!$A:$A)-ROW()+1&amp;"C"&amp;COLUMN(),FALSE)</f>
        <v>38</v>
      </c>
      <c r="S532">
        <f ca="1">INDIRECT("Statistic!R"&amp;COUNTA(Statistic!$A:$A)-ROW()+1&amp;"C"&amp;COLUMN(),FALSE)</f>
        <v>25</v>
      </c>
      <c r="T532">
        <f ca="1">INDIRECT("Statistic!R"&amp;COUNTA(Statistic!$A:$A)-ROW()+1&amp;"C"&amp;COLUMN(),FALSE)</f>
        <v>20</v>
      </c>
      <c r="U532">
        <f ca="1">INDIRECT("Statistic!R"&amp;COUNTA(Statistic!$A:$A)-ROW()+1&amp;"C"&amp;COLUMN(),FALSE)</f>
        <v>35</v>
      </c>
      <c r="V532">
        <f ca="1">INDIRECT("Statistic!R"&amp;COUNTA(Statistic!$A:$A)-ROW()+1&amp;"C"&amp;COLUMN(),FALSE)</f>
        <v>5</v>
      </c>
      <c r="W532">
        <f ca="1">INDIRECT("Statistic!R"&amp;COUNTA(Statistic!$A:$A)-ROW()+1&amp;"C"&amp;COLUMN(),FALSE)</f>
        <v>6</v>
      </c>
    </row>
    <row r="533" spans="1:23" x14ac:dyDescent="0.25">
      <c r="A533" s="9">
        <f ca="1">INDIRECT("Statistic!R"&amp;COUNTA(Statistic!$A:$A)-ROW()+1&amp;"C"&amp;COLUMN(),FALSE)</f>
        <v>41264</v>
      </c>
      <c r="B533" s="10">
        <f ca="1">INDIRECT("Statistic!R"&amp;COUNTA(Statistic!$A:$A)-ROW()+1&amp;"C"&amp;COLUMN(),FALSE)</f>
        <v>1.5646235038460212E-2</v>
      </c>
      <c r="C533" s="10">
        <f ca="1">INDIRECT("Statistic!R"&amp;COUNTA(Statistic!$A:$A)-ROW()+1&amp;"C"&amp;COLUMN(),FALSE)</f>
        <v>6.7156661567734956E-3</v>
      </c>
      <c r="D533" s="10">
        <f ca="1">INDIRECT("Statistic!R"&amp;COUNTA(Statistic!$A:$A)-ROW()+1&amp;"C"&amp;COLUMN(),FALSE)</f>
        <v>1.3047997992615695E-2</v>
      </c>
      <c r="E533" s="10">
        <f ca="1">INDIRECT("Statistic!R"&amp;COUNTA(Statistic!$A:$A)-ROW()+1&amp;"C"&amp;COLUMN(),FALSE)</f>
        <v>3.7266207284488823E-3</v>
      </c>
      <c r="F533" s="10">
        <f ca="1">INDIRECT("Statistic!R"&amp;COUNTA(Statistic!$A:$A)-ROW()+1&amp;"C"&amp;COLUMN(),FALSE)</f>
        <v>6.7079173112079872E-3</v>
      </c>
      <c r="G533" s="10">
        <f ca="1">INDIRECT("Statistic!R"&amp;COUNTA(Statistic!$A:$A)-ROW()+1&amp;"C"&amp;COLUMN(),FALSE)</f>
        <v>4.4229521731438341E-2</v>
      </c>
      <c r="H533" s="10">
        <f ca="1">INDIRECT("Statistic!R"&amp;COUNTA(Statistic!$A:$A)-ROW()+1&amp;"C"&amp;COLUMN(),FALSE)</f>
        <v>2.3613650213284584E-2</v>
      </c>
      <c r="I533" s="10">
        <f ca="1">INDIRECT("Statistic!R"&amp;COUNTA(Statistic!$A:$A)-ROW()+1&amp;"C"&amp;COLUMN(),FALSE)</f>
        <v>4.5844437227506279E-2</v>
      </c>
      <c r="J533" s="10">
        <f ca="1">INDIRECT("Statistic!R"&amp;COUNTA(Statistic!$A:$A)-ROW()+1&amp;"C"&amp;COLUMN(),FALSE)</f>
        <v>2.3034734917733089E-2</v>
      </c>
      <c r="K533" s="10">
        <f ca="1">INDIRECT("Statistic!R"&amp;COUNTA(Statistic!$A:$A)-ROW()+1&amp;"C"&amp;COLUMN(),FALSE)</f>
        <v>1.4901176227104962E-3</v>
      </c>
      <c r="L533" s="10">
        <f ca="1">INDIRECT("Statistic!R"&amp;COUNTA(Statistic!$A:$A)-ROW()+1&amp;"C"&amp;COLUMN(),FALSE)</f>
        <v>1.1251733685250714E-2</v>
      </c>
      <c r="M533" s="10">
        <f ca="1">INDIRECT("Statistic!R"&amp;COUNTA(Statistic!$A:$A)-ROW()+1&amp;"C"&amp;COLUMN(),FALSE)</f>
        <v>6.7843171944722919E-2</v>
      </c>
      <c r="N533" s="10">
        <f ca="1">INDIRECT("Statistic!R"&amp;COUNTA(Statistic!$A:$A)-ROW()+1&amp;"C"&amp;COLUMN(),FALSE)</f>
        <v>9.499053277618176E-2</v>
      </c>
      <c r="O533" s="10">
        <f ca="1">INDIRECT("Statistic!R"&amp;COUNTA(Statistic!$A:$A)-ROW()+1&amp;"C"&amp;COLUMN(),FALSE)</f>
        <v>0</v>
      </c>
      <c r="P533" s="10">
        <f ca="1">INDIRECT("Statistic!R"&amp;COUNTA(Statistic!$A:$A)-ROW()+1&amp;"C"&amp;COLUMN(),FALSE)</f>
        <v>4.6011063283084186E-2</v>
      </c>
      <c r="Q533">
        <f ca="1">INDIRECT("Statistic!R"&amp;COUNTA(Statistic!$A:$A)-ROW()+1&amp;"C"&amp;COLUMN(),FALSE)</f>
        <v>16</v>
      </c>
      <c r="R533">
        <f ca="1">INDIRECT("Statistic!R"&amp;COUNTA(Statistic!$A:$A)-ROW()+1&amp;"C"&amp;COLUMN(),FALSE)</f>
        <v>35</v>
      </c>
      <c r="S533">
        <f ca="1">INDIRECT("Statistic!R"&amp;COUNTA(Statistic!$A:$A)-ROW()+1&amp;"C"&amp;COLUMN(),FALSE)</f>
        <v>21</v>
      </c>
      <c r="T533">
        <f ca="1">INDIRECT("Statistic!R"&amp;COUNTA(Statistic!$A:$A)-ROW()+1&amp;"C"&amp;COLUMN(),FALSE)</f>
        <v>42</v>
      </c>
      <c r="U533">
        <f ca="1">INDIRECT("Statistic!R"&amp;COUNTA(Statistic!$A:$A)-ROW()+1&amp;"C"&amp;COLUMN(),FALSE)</f>
        <v>36</v>
      </c>
      <c r="V533">
        <f ca="1">INDIRECT("Statistic!R"&amp;COUNTA(Statistic!$A:$A)-ROW()+1&amp;"C"&amp;COLUMN(),FALSE)</f>
        <v>7</v>
      </c>
      <c r="W533">
        <f ca="1">INDIRECT("Statistic!R"&amp;COUNTA(Statistic!$A:$A)-ROW()+1&amp;"C"&amp;COLUMN(),FALSE)</f>
        <v>9</v>
      </c>
    </row>
    <row r="534" spans="1:23" x14ac:dyDescent="0.25">
      <c r="A534" s="9">
        <f ca="1">INDIRECT("Statistic!R"&amp;COUNTA(Statistic!$A:$A)-ROW()+1&amp;"C"&amp;COLUMN(),FALSE)</f>
        <v>41268</v>
      </c>
      <c r="B534" s="10">
        <f ca="1">INDIRECT("Statistic!R"&amp;COUNTA(Statistic!$A:$A)-ROW()+1&amp;"C"&amp;COLUMN(),FALSE)</f>
        <v>5.5641976785927964E-3</v>
      </c>
      <c r="C534" s="10">
        <f ca="1">INDIRECT("Statistic!R"&amp;COUNTA(Statistic!$A:$A)-ROW()+1&amp;"C"&amp;COLUMN(),FALSE)</f>
        <v>3.7226277372262775E-3</v>
      </c>
      <c r="D534" s="10">
        <f ca="1">INDIRECT("Statistic!R"&amp;COUNTA(Statistic!$A:$A)-ROW()+1&amp;"C"&amp;COLUMN(),FALSE)</f>
        <v>2.231097644952486E-3</v>
      </c>
      <c r="E534" s="10">
        <f ca="1">INDIRECT("Statistic!R"&amp;COUNTA(Statistic!$A:$A)-ROW()+1&amp;"C"&amp;COLUMN(),FALSE)</f>
        <v>1.2615571776155719E-2</v>
      </c>
      <c r="F534" s="10">
        <f ca="1">INDIRECT("Statistic!R"&amp;COUNTA(Statistic!$A:$A)-ROW()+1&amp;"C"&amp;COLUMN(),FALSE)</f>
        <v>1.160396780834737E-2</v>
      </c>
      <c r="G534" s="10">
        <f ca="1">INDIRECT("Statistic!R"&amp;COUNTA(Statistic!$A:$A)-ROW()+1&amp;"C"&amp;COLUMN(),FALSE)</f>
        <v>2.2072992700729929E-2</v>
      </c>
      <c r="H534" s="10">
        <f ca="1">INDIRECT("Statistic!R"&amp;COUNTA(Statistic!$A:$A)-ROW()+1&amp;"C"&amp;COLUMN(),FALSE)</f>
        <v>6.5928890981869553E-3</v>
      </c>
      <c r="I534" s="10">
        <f ca="1">INDIRECT("Statistic!R"&amp;COUNTA(Statistic!$A:$A)-ROW()+1&amp;"C"&amp;COLUMN(),FALSE)</f>
        <v>3.5737462645274651E-2</v>
      </c>
      <c r="J534" s="10">
        <f ca="1">INDIRECT("Statistic!R"&amp;COUNTA(Statistic!$A:$A)-ROW()+1&amp;"C"&amp;COLUMN(),FALSE)</f>
        <v>2.2992700729927006E-2</v>
      </c>
      <c r="K534" s="10">
        <f ca="1">INDIRECT("Statistic!R"&amp;COUNTA(Statistic!$A:$A)-ROW()+1&amp;"C"&amp;COLUMN(),FALSE)</f>
        <v>1.1159460976979225E-3</v>
      </c>
      <c r="L534" s="10">
        <f ca="1">INDIRECT("Statistic!R"&amp;COUNTA(Statistic!$A:$A)-ROW()+1&amp;"C"&amp;COLUMN(),FALSE)</f>
        <v>1.135644114565975E-2</v>
      </c>
      <c r="M534" s="10">
        <f ca="1">INDIRECT("Statistic!R"&amp;COUNTA(Statistic!$A:$A)-ROW()+1&amp;"C"&amp;COLUMN(),FALSE)</f>
        <v>2.8665881798916885E-2</v>
      </c>
      <c r="N534" s="10">
        <f ca="1">INDIRECT("Statistic!R"&amp;COUNTA(Statistic!$A:$A)-ROW()+1&amp;"C"&amp;COLUMN(),FALSE)</f>
        <v>9.7578858185610004E-2</v>
      </c>
      <c r="O534" s="10">
        <f ca="1">INDIRECT("Statistic!R"&amp;COUNTA(Statistic!$A:$A)-ROW()+1&amp;"C"&amp;COLUMN(),FALSE)</f>
        <v>0</v>
      </c>
      <c r="P534" s="10">
        <f ca="1">INDIRECT("Statistic!R"&amp;COUNTA(Statistic!$A:$A)-ROW()+1&amp;"C"&amp;COLUMN(),FALSE)</f>
        <v>4.9133144641360926E-2</v>
      </c>
      <c r="Q534">
        <f ca="1">INDIRECT("Statistic!R"&amp;COUNTA(Statistic!$A:$A)-ROW()+1&amp;"C"&amp;COLUMN(),FALSE)</f>
        <v>40</v>
      </c>
      <c r="R534">
        <f ca="1">INDIRECT("Statistic!R"&amp;COUNTA(Statistic!$A:$A)-ROW()+1&amp;"C"&amp;COLUMN(),FALSE)</f>
        <v>42</v>
      </c>
      <c r="S534">
        <f ca="1">INDIRECT("Statistic!R"&amp;COUNTA(Statistic!$A:$A)-ROW()+1&amp;"C"&amp;COLUMN(),FALSE)</f>
        <v>47</v>
      </c>
      <c r="T534">
        <f ca="1">INDIRECT("Statistic!R"&amp;COUNTA(Statistic!$A:$A)-ROW()+1&amp;"C"&amp;COLUMN(),FALSE)</f>
        <v>25</v>
      </c>
      <c r="U534">
        <f ca="1">INDIRECT("Statistic!R"&amp;COUNTA(Statistic!$A:$A)-ROW()+1&amp;"C"&amp;COLUMN(),FALSE)</f>
        <v>27</v>
      </c>
      <c r="V534">
        <f ca="1">INDIRECT("Statistic!R"&amp;COUNTA(Statistic!$A:$A)-ROW()+1&amp;"C"&amp;COLUMN(),FALSE)</f>
        <v>9</v>
      </c>
      <c r="W534">
        <f ca="1">INDIRECT("Statistic!R"&amp;COUNTA(Statistic!$A:$A)-ROW()+1&amp;"C"&amp;COLUMN(),FALSE)</f>
        <v>11</v>
      </c>
    </row>
    <row r="535" spans="1:23" x14ac:dyDescent="0.25">
      <c r="A535" s="9">
        <f ca="1">INDIRECT("Statistic!R"&amp;COUNTA(Statistic!$A:$A)-ROW()+1&amp;"C"&amp;COLUMN(),FALSE)</f>
        <v>41271</v>
      </c>
      <c r="B535" s="10">
        <f ca="1">INDIRECT("Statistic!R"&amp;COUNTA(Statistic!$A:$A)-ROW()+1&amp;"C"&amp;COLUMN(),FALSE)</f>
        <v>1.8923294879579031E-2</v>
      </c>
      <c r="C535" s="10">
        <f ca="1">INDIRECT("Statistic!R"&amp;COUNTA(Statistic!$A:$A)-ROW()+1&amp;"C"&amp;COLUMN(),FALSE)</f>
        <v>1.2253047498949138E-2</v>
      </c>
      <c r="D535" s="10">
        <f ca="1">INDIRECT("Statistic!R"&amp;COUNTA(Statistic!$A:$A)-ROW()+1&amp;"C"&amp;COLUMN(),FALSE)</f>
        <v>1.8193919013591145E-2</v>
      </c>
      <c r="E535" s="10">
        <f ca="1">INDIRECT("Statistic!R"&amp;COUNTA(Statistic!$A:$A)-ROW()+1&amp;"C"&amp;COLUMN(),FALSE)</f>
        <v>1.4509940704569235E-2</v>
      </c>
      <c r="F535" s="10">
        <f ca="1">INDIRECT("Statistic!R"&amp;COUNTA(Statistic!$A:$A)-ROW()+1&amp;"C"&amp;COLUMN(),FALSE)</f>
        <v>1.2978142076502733E-2</v>
      </c>
      <c r="G535" s="10">
        <f ca="1">INDIRECT("Statistic!R"&amp;COUNTA(Statistic!$A:$A)-ROW()+1&amp;"C"&amp;COLUMN(),FALSE)</f>
        <v>2.2949374042270213E-2</v>
      </c>
      <c r="H535" s="10">
        <f ca="1">INDIRECT("Statistic!R"&amp;COUNTA(Statistic!$A:$A)-ROW()+1&amp;"C"&amp;COLUMN(),FALSE)</f>
        <v>5.3259871441689623E-2</v>
      </c>
      <c r="I535" s="10">
        <f ca="1">INDIRECT("Statistic!R"&amp;COUNTA(Statistic!$A:$A)-ROW()+1&amp;"C"&amp;COLUMN(),FALSE)</f>
        <v>7.6858344173191276E-2</v>
      </c>
      <c r="J535" s="10">
        <f ca="1">INDIRECT("Statistic!R"&amp;COUNTA(Statistic!$A:$A)-ROW()+1&amp;"C"&amp;COLUMN(),FALSE)</f>
        <v>2.2950819672131147E-2</v>
      </c>
      <c r="K535" s="10">
        <f ca="1">INDIRECT("Statistic!R"&amp;COUNTA(Statistic!$A:$A)-ROW()+1&amp;"C"&amp;COLUMN(),FALSE)</f>
        <v>3.7340619307832428E-4</v>
      </c>
      <c r="L535" s="10">
        <f ca="1">INDIRECT("Statistic!R"&amp;COUNTA(Statistic!$A:$A)-ROW()+1&amp;"C"&amp;COLUMN(),FALSE)</f>
        <v>1.1571542830451255E-2</v>
      </c>
      <c r="M535" s="10">
        <f ca="1">INDIRECT("Statistic!R"&amp;COUNTA(Statistic!$A:$A)-ROW()+1&amp;"C"&amp;COLUMN(),FALSE)</f>
        <v>7.6209245483959839E-2</v>
      </c>
      <c r="N535" s="10">
        <f ca="1">INDIRECT("Statistic!R"&amp;COUNTA(Statistic!$A:$A)-ROW()+1&amp;"C"&amp;COLUMN(),FALSE)</f>
        <v>9.923887587822014E-2</v>
      </c>
      <c r="O535" s="10">
        <f ca="1">INDIRECT("Statistic!R"&amp;COUNTA(Statistic!$A:$A)-ROW()+1&amp;"C"&amp;COLUMN(),FALSE)</f>
        <v>0</v>
      </c>
      <c r="P535" s="10">
        <f ca="1">INDIRECT("Statistic!R"&amp;COUNTA(Statistic!$A:$A)-ROW()+1&amp;"C"&amp;COLUMN(),FALSE)</f>
        <v>5.372210733659178E-2</v>
      </c>
      <c r="Q535">
        <f ca="1">INDIRECT("Statistic!R"&amp;COUNTA(Statistic!$A:$A)-ROW()+1&amp;"C"&amp;COLUMN(),FALSE)</f>
        <v>7</v>
      </c>
      <c r="R535">
        <f ca="1">INDIRECT("Statistic!R"&amp;COUNTA(Statistic!$A:$A)-ROW()+1&amp;"C"&amp;COLUMN(),FALSE)</f>
        <v>27</v>
      </c>
      <c r="S535">
        <f ca="1">INDIRECT("Statistic!R"&amp;COUNTA(Statistic!$A:$A)-ROW()+1&amp;"C"&amp;COLUMN(),FALSE)</f>
        <v>8</v>
      </c>
      <c r="T535">
        <f ca="1">INDIRECT("Statistic!R"&amp;COUNTA(Statistic!$A:$A)-ROW()+1&amp;"C"&amp;COLUMN(),FALSE)</f>
        <v>19</v>
      </c>
      <c r="U535">
        <f ca="1">INDIRECT("Statistic!R"&amp;COUNTA(Statistic!$A:$A)-ROW()+1&amp;"C"&amp;COLUMN(),FALSE)</f>
        <v>26</v>
      </c>
      <c r="V535">
        <f ca="1">INDIRECT("Statistic!R"&amp;COUNTA(Statistic!$A:$A)-ROW()+1&amp;"C"&amp;COLUMN(),FALSE)</f>
        <v>9</v>
      </c>
      <c r="W535">
        <f ca="1">INDIRECT("Statistic!R"&amp;COUNTA(Statistic!$A:$A)-ROW()+1&amp;"C"&amp;COLUMN(),FALSE)</f>
        <v>8</v>
      </c>
    </row>
    <row r="536" spans="1:23" x14ac:dyDescent="0.25">
      <c r="A536" s="9">
        <f ca="1">INDIRECT("Statistic!R"&amp;COUNTA(Statistic!$A:$A)-ROW()+1&amp;"C"&amp;COLUMN(),FALSE)</f>
        <v>41275</v>
      </c>
      <c r="B536" s="10">
        <f ca="1">INDIRECT("Statistic!R"&amp;COUNTA(Statistic!$A:$A)-ROW()+1&amp;"C"&amp;COLUMN(),FALSE)</f>
        <v>1.5240404040404039E-2</v>
      </c>
      <c r="C536" s="10">
        <f ca="1">INDIRECT("Statistic!R"&amp;COUNTA(Statistic!$A:$A)-ROW()+1&amp;"C"&amp;COLUMN(),FALSE)</f>
        <v>1.4459893048128341E-2</v>
      </c>
      <c r="D536" s="10">
        <f ca="1">INDIRECT("Statistic!R"&amp;COUNTA(Statistic!$A:$A)-ROW()+1&amp;"C"&amp;COLUMN(),FALSE)</f>
        <v>1.7068645640074213E-2</v>
      </c>
      <c r="E536" s="10">
        <f ca="1">INDIRECT("Statistic!R"&amp;COUNTA(Statistic!$A:$A)-ROW()+1&amp;"C"&amp;COLUMN(),FALSE)</f>
        <v>2.0344827586206898E-2</v>
      </c>
      <c r="F536" s="10">
        <f ca="1">INDIRECT("Statistic!R"&amp;COUNTA(Statistic!$A:$A)-ROW()+1&amp;"C"&amp;COLUMN(),FALSE)</f>
        <v>3.3301435406698564E-3</v>
      </c>
      <c r="G536" s="10">
        <f ca="1">INDIRECT("Statistic!R"&amp;COUNTA(Statistic!$A:$A)-ROW()+1&amp;"C"&amp;COLUMN(),FALSE)</f>
        <v>9.2645372645372648E-2</v>
      </c>
      <c r="H536" s="10">
        <f ca="1">INDIRECT("Statistic!R"&amp;COUNTA(Statistic!$A:$A)-ROW()+1&amp;"C"&amp;COLUMN(),FALSE)</f>
        <v>1.7829912023460411E-2</v>
      </c>
      <c r="I536" s="10">
        <f ca="1">INDIRECT("Statistic!R"&amp;COUNTA(Statistic!$A:$A)-ROW()+1&amp;"C"&amp;COLUMN(),FALSE)</f>
        <v>7.0443913855483348E-2</v>
      </c>
      <c r="J536" s="10">
        <f ca="1">INDIRECT("Statistic!R"&amp;COUNTA(Statistic!$A:$A)-ROW()+1&amp;"C"&amp;COLUMN(),FALSE)</f>
        <v>2.290909090909091E-2</v>
      </c>
      <c r="K536" s="10">
        <f ca="1">INDIRECT("Statistic!R"&amp;COUNTA(Statistic!$A:$A)-ROW()+1&amp;"C"&amp;COLUMN(),FALSE)</f>
        <v>7.4049586776859502E-4</v>
      </c>
      <c r="L536" s="10">
        <f ca="1">INDIRECT("Statistic!R"&amp;COUNTA(Statistic!$A:$A)-ROW()+1&amp;"C"&amp;COLUMN(),FALSE)</f>
        <v>1.0912084365010561E-2</v>
      </c>
      <c r="M536" s="10">
        <f ca="1">INDIRECT("Statistic!R"&amp;COUNTA(Statistic!$A:$A)-ROW()+1&amp;"C"&amp;COLUMN(),FALSE)</f>
        <v>0.11047528466883305</v>
      </c>
      <c r="N536" s="10">
        <f ca="1">INDIRECT("Statistic!R"&amp;COUNTA(Statistic!$A:$A)-ROW()+1&amp;"C"&amp;COLUMN(),FALSE)</f>
        <v>9.9058441558441554E-2</v>
      </c>
      <c r="O536" s="10">
        <f ca="1">INDIRECT("Statistic!R"&amp;COUNTA(Statistic!$A:$A)-ROW()+1&amp;"C"&amp;COLUMN(),FALSE)</f>
        <v>0</v>
      </c>
      <c r="P536" s="10">
        <f ca="1">INDIRECT("Statistic!R"&amp;COUNTA(Statistic!$A:$A)-ROW()+1&amp;"C"&amp;COLUMN(),FALSE)</f>
        <v>5.486050123403205E-2</v>
      </c>
      <c r="Q536">
        <f ca="1">INDIRECT("Statistic!R"&amp;COUNTA(Statistic!$A:$A)-ROW()+1&amp;"C"&amp;COLUMN(),FALSE)</f>
        <v>15</v>
      </c>
      <c r="R536">
        <f ca="1">INDIRECT("Statistic!R"&amp;COUNTA(Statistic!$A:$A)-ROW()+1&amp;"C"&amp;COLUMN(),FALSE)</f>
        <v>17</v>
      </c>
      <c r="S536">
        <f ca="1">INDIRECT("Statistic!R"&amp;COUNTA(Statistic!$A:$A)-ROW()+1&amp;"C"&amp;COLUMN(),FALSE)</f>
        <v>9</v>
      </c>
      <c r="T536">
        <f ca="1">INDIRECT("Statistic!R"&amp;COUNTA(Statistic!$A:$A)-ROW()+1&amp;"C"&amp;COLUMN(),FALSE)</f>
        <v>3</v>
      </c>
      <c r="U536">
        <f ca="1">INDIRECT("Statistic!R"&amp;COUNTA(Statistic!$A:$A)-ROW()+1&amp;"C"&amp;COLUMN(),FALSE)</f>
        <v>44</v>
      </c>
      <c r="V536">
        <f ca="1">INDIRECT("Statistic!R"&amp;COUNTA(Statistic!$A:$A)-ROW()+1&amp;"C"&amp;COLUMN(),FALSE)</f>
        <v>3</v>
      </c>
      <c r="W536">
        <f ca="1">INDIRECT("Statistic!R"&amp;COUNTA(Statistic!$A:$A)-ROW()+1&amp;"C"&amp;COLUMN(),FALSE)</f>
        <v>10</v>
      </c>
    </row>
    <row r="537" spans="1:23" x14ac:dyDescent="0.25">
      <c r="A537" s="9">
        <f ca="1">INDIRECT("Statistic!R"&amp;COUNTA(Statistic!$A:$A)-ROW()+1&amp;"C"&amp;COLUMN(),FALSE)</f>
        <v>41278</v>
      </c>
      <c r="B537" s="10">
        <f ca="1">INDIRECT("Statistic!R"&amp;COUNTA(Statistic!$A:$A)-ROW()+1&amp;"C"&amp;COLUMN(),FALSE)</f>
        <v>1.0688259109311742E-2</v>
      </c>
      <c r="C537" s="10">
        <f ca="1">INDIRECT("Statistic!R"&amp;COUNTA(Statistic!$A:$A)-ROW()+1&amp;"C"&amp;COLUMN(),FALSE)</f>
        <v>1.0348127371720837E-2</v>
      </c>
      <c r="D537" s="10">
        <f ca="1">INDIRECT("Statistic!R"&amp;COUNTA(Statistic!$A:$A)-ROW()+1&amp;"C"&amp;COLUMN(),FALSE)</f>
        <v>5.5493508306575451E-3</v>
      </c>
      <c r="E537" s="10">
        <f ca="1">INDIRECT("Statistic!R"&amp;COUNTA(Statistic!$A:$A)-ROW()+1&amp;"C"&amp;COLUMN(),FALSE)</f>
        <v>2.5937689050211741E-3</v>
      </c>
      <c r="F537" s="10">
        <f ca="1">INDIRECT("Statistic!R"&amp;COUNTA(Statistic!$A:$A)-ROW()+1&amp;"C"&amp;COLUMN(),FALSE)</f>
        <v>1.2958257713248638E-2</v>
      </c>
      <c r="G537" s="10">
        <f ca="1">INDIRECT("Statistic!R"&amp;COUNTA(Statistic!$A:$A)-ROW()+1&amp;"C"&amp;COLUMN(),FALSE)</f>
        <v>8.8755293405928623E-2</v>
      </c>
      <c r="H537" s="10">
        <f ca="1">INDIRECT("Statistic!R"&amp;COUNTA(Statistic!$A:$A)-ROW()+1&amp;"C"&amp;COLUMN(),FALSE)</f>
        <v>1.4036978221415608E-2</v>
      </c>
      <c r="I537" s="10">
        <f ca="1">INDIRECT("Statistic!R"&amp;COUNTA(Statistic!$A:$A)-ROW()+1&amp;"C"&amp;COLUMN(),FALSE)</f>
        <v>4.2137763929959937E-2</v>
      </c>
      <c r="J537" s="10">
        <f ca="1">INDIRECT("Statistic!R"&amp;COUNTA(Statistic!$A:$A)-ROW()+1&amp;"C"&amp;COLUMN(),FALSE)</f>
        <v>2.2867513611615244E-2</v>
      </c>
      <c r="K537" s="10">
        <f ca="1">INDIRECT("Statistic!R"&amp;COUNTA(Statistic!$A:$A)-ROW()+1&amp;"C"&amp;COLUMN(),FALSE)</f>
        <v>1.1107078039927405E-3</v>
      </c>
      <c r="L537" s="10">
        <f ca="1">INDIRECT("Statistic!R"&amp;COUNTA(Statistic!$A:$A)-ROW()+1&amp;"C"&amp;COLUMN(),FALSE)</f>
        <v>1.0676296826275458E-2</v>
      </c>
      <c r="M537" s="10">
        <f ca="1">INDIRECT("Statistic!R"&amp;COUNTA(Statistic!$A:$A)-ROW()+1&amp;"C"&amp;COLUMN(),FALSE)</f>
        <v>0.10279227162734424</v>
      </c>
      <c r="N537" s="10">
        <f ca="1">INDIRECT("Statistic!R"&amp;COUNTA(Statistic!$A:$A)-ROW()+1&amp;"C"&amp;COLUMN(),FALSE)</f>
        <v>9.9794205340938552E-2</v>
      </c>
      <c r="O537" s="10">
        <f ca="1">INDIRECT("Statistic!R"&amp;COUNTA(Statistic!$A:$A)-ROW()+1&amp;"C"&amp;COLUMN(),FALSE)</f>
        <v>0</v>
      </c>
      <c r="P537" s="10">
        <f ca="1">INDIRECT("Statistic!R"&amp;COUNTA(Statistic!$A:$A)-ROW()+1&amp;"C"&amp;COLUMN(),FALSE)</f>
        <v>5.3052619549101086E-2</v>
      </c>
      <c r="Q537">
        <f ca="1">INDIRECT("Statistic!R"&amp;COUNTA(Statistic!$A:$A)-ROW()+1&amp;"C"&amp;COLUMN(),FALSE)</f>
        <v>26</v>
      </c>
      <c r="R537">
        <f ca="1">INDIRECT("Statistic!R"&amp;COUNTA(Statistic!$A:$A)-ROW()+1&amp;"C"&amp;COLUMN(),FALSE)</f>
        <v>27</v>
      </c>
      <c r="S537">
        <f ca="1">INDIRECT("Statistic!R"&amp;COUNTA(Statistic!$A:$A)-ROW()+1&amp;"C"&amp;COLUMN(),FALSE)</f>
        <v>39</v>
      </c>
      <c r="T537">
        <f ca="1">INDIRECT("Statistic!R"&amp;COUNTA(Statistic!$A:$A)-ROW()+1&amp;"C"&amp;COLUMN(),FALSE)</f>
        <v>44</v>
      </c>
      <c r="U537">
        <f ca="1">INDIRECT("Statistic!R"&amp;COUNTA(Statistic!$A:$A)-ROW()+1&amp;"C"&amp;COLUMN(),FALSE)</f>
        <v>19</v>
      </c>
      <c r="V537">
        <f ca="1">INDIRECT("Statistic!R"&amp;COUNTA(Statistic!$A:$A)-ROW()+1&amp;"C"&amp;COLUMN(),FALSE)</f>
        <v>3</v>
      </c>
      <c r="W537">
        <f ca="1">INDIRECT("Statistic!R"&amp;COUNTA(Statistic!$A:$A)-ROW()+1&amp;"C"&amp;COLUMN(),FALSE)</f>
        <v>10</v>
      </c>
    </row>
    <row r="538" spans="1:23" x14ac:dyDescent="0.25">
      <c r="A538" s="9">
        <f ca="1">INDIRECT("Statistic!R"&amp;COUNTA(Statistic!$A:$A)-ROW()+1&amp;"C"&amp;COLUMN(),FALSE)</f>
        <v>41282</v>
      </c>
      <c r="B538" s="10">
        <f ca="1">INDIRECT("Statistic!R"&amp;COUNTA(Statistic!$A:$A)-ROW()+1&amp;"C"&amp;COLUMN(),FALSE)</f>
        <v>3.331758034026465E-3</v>
      </c>
      <c r="C538" s="10">
        <f ca="1">INDIRECT("Statistic!R"&amp;COUNTA(Statistic!$A:$A)-ROW()+1&amp;"C"&amp;COLUMN(),FALSE)</f>
        <v>7.0115405260332796E-3</v>
      </c>
      <c r="D538" s="10">
        <f ca="1">INDIRECT("Statistic!R"&amp;COUNTA(Statistic!$A:$A)-ROW()+1&amp;"C"&amp;COLUMN(),FALSE)</f>
        <v>1.10746513535685E-3</v>
      </c>
      <c r="E538" s="10">
        <f ca="1">INDIRECT("Statistic!R"&amp;COUNTA(Statistic!$A:$A)-ROW()+1&amp;"C"&amp;COLUMN(),FALSE)</f>
        <v>4.4298605414274002E-3</v>
      </c>
      <c r="F538" s="10">
        <f ca="1">INDIRECT("Statistic!R"&amp;COUNTA(Statistic!$A:$A)-ROW()+1&amp;"C"&amp;COLUMN(),FALSE)</f>
        <v>1.4424818840579711E-2</v>
      </c>
      <c r="G538" s="10">
        <f ca="1">INDIRECT("Statistic!R"&amp;COUNTA(Statistic!$A:$A)-ROW()+1&amp;"C"&amp;COLUMN(),FALSE)</f>
        <v>5.3880078403421239E-2</v>
      </c>
      <c r="H538" s="10">
        <f ca="1">INDIRECT("Statistic!R"&amp;COUNTA(Statistic!$A:$A)-ROW()+1&amp;"C"&amp;COLUMN(),FALSE)</f>
        <v>9.9613418737060033E-2</v>
      </c>
      <c r="I538" s="10">
        <f ca="1">INDIRECT("Statistic!R"&amp;COUNTA(Statistic!$A:$A)-ROW()+1&amp;"C"&amp;COLUMN(),FALSE)</f>
        <v>3.0305443077423708E-2</v>
      </c>
      <c r="J538" s="10">
        <f ca="1">INDIRECT("Statistic!R"&amp;COUNTA(Statistic!$A:$A)-ROW()+1&amp;"C"&amp;COLUMN(),FALSE)</f>
        <v>2.2826086956521739E-2</v>
      </c>
      <c r="K538" s="10">
        <f ca="1">INDIRECT("Statistic!R"&amp;COUNTA(Statistic!$A:$A)-ROW()+1&amp;"C"&amp;COLUMN(),FALSE)</f>
        <v>1.10746513535685E-3</v>
      </c>
      <c r="L538" s="10">
        <f ca="1">INDIRECT("Statistic!R"&amp;COUNTA(Statistic!$A:$A)-ROW()+1&amp;"C"&amp;COLUMN(),FALSE)</f>
        <v>1.0863306075029283E-2</v>
      </c>
      <c r="M538" s="10">
        <f ca="1">INDIRECT("Statistic!R"&amp;COUNTA(Statistic!$A:$A)-ROW()+1&amp;"C"&amp;COLUMN(),FALSE)</f>
        <v>0.15349349714048127</v>
      </c>
      <c r="N538" s="10">
        <f ca="1">INDIRECT("Statistic!R"&amp;COUNTA(Statistic!$A:$A)-ROW()+1&amp;"C"&amp;COLUMN(),FALSE)</f>
        <v>9.9613418737060033E-2</v>
      </c>
      <c r="O538" s="10">
        <f ca="1">INDIRECT("Statistic!R"&amp;COUNTA(Statistic!$A:$A)-ROW()+1&amp;"C"&amp;COLUMN(),FALSE)</f>
        <v>0</v>
      </c>
      <c r="P538" s="10">
        <f ca="1">INDIRECT("Statistic!R"&amp;COUNTA(Statistic!$A:$A)-ROW()+1&amp;"C"&amp;COLUMN(),FALSE)</f>
        <v>5.2565987051034574E-2</v>
      </c>
      <c r="Q538">
        <f ca="1">INDIRECT("Statistic!R"&amp;COUNTA(Statistic!$A:$A)-ROW()+1&amp;"C"&amp;COLUMN(),FALSE)</f>
        <v>44</v>
      </c>
      <c r="R538">
        <f ca="1">INDIRECT("Statistic!R"&amp;COUNTA(Statistic!$A:$A)-ROW()+1&amp;"C"&amp;COLUMN(),FALSE)</f>
        <v>35</v>
      </c>
      <c r="S538">
        <f ca="1">INDIRECT("Statistic!R"&amp;COUNTA(Statistic!$A:$A)-ROW()+1&amp;"C"&amp;COLUMN(),FALSE)</f>
        <v>50</v>
      </c>
      <c r="T538">
        <f ca="1">INDIRECT("Statistic!R"&amp;COUNTA(Statistic!$A:$A)-ROW()+1&amp;"C"&amp;COLUMN(),FALSE)</f>
        <v>39</v>
      </c>
      <c r="U538">
        <f ca="1">INDIRECT("Statistic!R"&amp;COUNTA(Statistic!$A:$A)-ROW()+1&amp;"C"&amp;COLUMN(),FALSE)</f>
        <v>19</v>
      </c>
      <c r="V538">
        <f ca="1">INDIRECT("Statistic!R"&amp;COUNTA(Statistic!$A:$A)-ROW()+1&amp;"C"&amp;COLUMN(),FALSE)</f>
        <v>7</v>
      </c>
      <c r="W538">
        <f ca="1">INDIRECT("Statistic!R"&amp;COUNTA(Statistic!$A:$A)-ROW()+1&amp;"C"&amp;COLUMN(),FALSE)</f>
        <v>1</v>
      </c>
    </row>
    <row r="539" spans="1:23" x14ac:dyDescent="0.25">
      <c r="A539" s="9">
        <f ca="1">INDIRECT("Statistic!R"&amp;COUNTA(Statistic!$A:$A)-ROW()+1&amp;"C"&amp;COLUMN(),FALSE)</f>
        <v>41285</v>
      </c>
      <c r="B539" s="10">
        <f ca="1">INDIRECT("Statistic!R"&amp;COUNTA(Statistic!$A:$A)-ROW()+1&amp;"C"&amp;COLUMN(),FALSE)</f>
        <v>6.6085812921255951E-3</v>
      </c>
      <c r="C539" s="10">
        <f ca="1">INDIRECT("Statistic!R"&amp;COUNTA(Statistic!$A:$A)-ROW()+1&amp;"C"&amp;COLUMN(),FALSE)</f>
        <v>1.4734445114191949E-3</v>
      </c>
      <c r="D539" s="10">
        <f ca="1">INDIRECT("Statistic!R"&amp;COUNTA(Statistic!$A:$A)-ROW()+1&amp;"C"&amp;COLUMN(),FALSE)</f>
        <v>1.0675536037199691E-2</v>
      </c>
      <c r="E539" s="10">
        <f ca="1">INDIRECT("Statistic!R"&amp;COUNTA(Statistic!$A:$A)-ROW()+1&amp;"C"&amp;COLUMN(),FALSE)</f>
        <v>2.0964232077727036E-2</v>
      </c>
      <c r="F539" s="10">
        <f ca="1">INDIRECT("Statistic!R"&amp;COUNTA(Statistic!$A:$A)-ROW()+1&amp;"C"&amp;COLUMN(),FALSE)</f>
        <v>3.6875509697549907E-3</v>
      </c>
      <c r="G539" s="10">
        <f ca="1">INDIRECT("Statistic!R"&amp;COUNTA(Statistic!$A:$A)-ROW()+1&amp;"C"&amp;COLUMN(),FALSE)</f>
        <v>8.0394816154309823E-2</v>
      </c>
      <c r="H539" s="10">
        <f ca="1">INDIRECT("Statistic!R"&amp;COUNTA(Statistic!$A:$A)-ROW()+1&amp;"C"&amp;COLUMN(),FALSE)</f>
        <v>9.9410331000864841E-2</v>
      </c>
      <c r="I539" s="10">
        <f ca="1">INDIRECT("Statistic!R"&amp;COUNTA(Statistic!$A:$A)-ROW()+1&amp;"C"&amp;COLUMN(),FALSE)</f>
        <v>4.3409344888226502E-2</v>
      </c>
      <c r="J539" s="10">
        <f ca="1">INDIRECT("Statistic!R"&amp;COUNTA(Statistic!$A:$A)-ROW()+1&amp;"C"&amp;COLUMN(),FALSE)</f>
        <v>2.2784810126582278E-2</v>
      </c>
      <c r="K539" s="10">
        <f ca="1">INDIRECT("Statistic!R"&amp;COUNTA(Statistic!$A:$A)-ROW()+1&amp;"C"&amp;COLUMN(),FALSE)</f>
        <v>1.1080758724173751E-3</v>
      </c>
      <c r="L539" s="10">
        <f ca="1">INDIRECT("Statistic!R"&amp;COUNTA(Statistic!$A:$A)-ROW()+1&amp;"C"&amp;COLUMN(),FALSE)</f>
        <v>1.1210932632626167E-2</v>
      </c>
      <c r="M539" s="10">
        <f ca="1">INDIRECT("Statistic!R"&amp;COUNTA(Statistic!$A:$A)-ROW()+1&amp;"C"&amp;COLUMN(),FALSE)</f>
        <v>0.17980514715517465</v>
      </c>
      <c r="N539" s="10">
        <f ca="1">INDIRECT("Statistic!R"&amp;COUNTA(Statistic!$A:$A)-ROW()+1&amp;"C"&amp;COLUMN(),FALSE)</f>
        <v>9.9410331000864841E-2</v>
      </c>
      <c r="O539" s="10">
        <f ca="1">INDIRECT("Statistic!R"&amp;COUNTA(Statistic!$A:$A)-ROW()+1&amp;"C"&amp;COLUMN(),FALSE)</f>
        <v>0</v>
      </c>
      <c r="P539" s="10">
        <f ca="1">INDIRECT("Statistic!R"&amp;COUNTA(Statistic!$A:$A)-ROW()+1&amp;"C"&amp;COLUMN(),FALSE)</f>
        <v>4.8924479691002228E-2</v>
      </c>
      <c r="Q539">
        <f ca="1">INDIRECT("Statistic!R"&amp;COUNTA(Statistic!$A:$A)-ROW()+1&amp;"C"&amp;COLUMN(),FALSE)</f>
        <v>38</v>
      </c>
      <c r="R539">
        <f ca="1">INDIRECT("Statistic!R"&amp;COUNTA(Statistic!$A:$A)-ROW()+1&amp;"C"&amp;COLUMN(),FALSE)</f>
        <v>49</v>
      </c>
      <c r="S539">
        <f ca="1">INDIRECT("Statistic!R"&amp;COUNTA(Statistic!$A:$A)-ROW()+1&amp;"C"&amp;COLUMN(),FALSE)</f>
        <v>25</v>
      </c>
      <c r="T539">
        <f ca="1">INDIRECT("Statistic!R"&amp;COUNTA(Statistic!$A:$A)-ROW()+1&amp;"C"&amp;COLUMN(),FALSE)</f>
        <v>4</v>
      </c>
      <c r="U539">
        <f ca="1">INDIRECT("Statistic!R"&amp;COUNTA(Statistic!$A:$A)-ROW()+1&amp;"C"&amp;COLUMN(),FALSE)</f>
        <v>43</v>
      </c>
      <c r="V539">
        <f ca="1">INDIRECT("Statistic!R"&amp;COUNTA(Statistic!$A:$A)-ROW()+1&amp;"C"&amp;COLUMN(),FALSE)</f>
        <v>4</v>
      </c>
      <c r="W539">
        <f ca="1">INDIRECT("Statistic!R"&amp;COUNTA(Statistic!$A:$A)-ROW()+1&amp;"C"&amp;COLUMN(),FALSE)</f>
        <v>1</v>
      </c>
    </row>
    <row r="540" spans="1:23" x14ac:dyDescent="0.25">
      <c r="A540" s="9">
        <f ca="1">INDIRECT("Statistic!R"&amp;COUNTA(Statistic!$A:$A)-ROW()+1&amp;"C"&amp;COLUMN(),FALSE)</f>
        <v>41289</v>
      </c>
      <c r="B540" s="10">
        <f ca="1">INDIRECT("Statistic!R"&amp;COUNTA(Statistic!$A:$A)-ROW()+1&amp;"C"&amp;COLUMN(),FALSE)</f>
        <v>1.8378733180177222E-3</v>
      </c>
      <c r="C540" s="10">
        <f ca="1">INDIRECT("Statistic!R"&amp;COUNTA(Statistic!$A:$A)-ROW()+1&amp;"C"&amp;COLUMN(),FALSE)</f>
        <v>2.2376848724816583E-2</v>
      </c>
      <c r="D540" s="10">
        <f ca="1">INDIRECT("Statistic!R"&amp;COUNTA(Statistic!$A:$A)-ROW()+1&amp;"C"&amp;COLUMN(),FALSE)</f>
        <v>8.4599141747837333E-3</v>
      </c>
      <c r="E540" s="10">
        <f ca="1">INDIRECT("Statistic!R"&amp;COUNTA(Statistic!$A:$A)-ROW()+1&amp;"C"&amp;COLUMN(),FALSE)</f>
        <v>1.0299025951910632E-2</v>
      </c>
      <c r="F540" s="10">
        <f ca="1">INDIRECT("Statistic!R"&amp;COUNTA(Statistic!$A:$A)-ROW()+1&amp;"C"&amp;COLUMN(),FALSE)</f>
        <v>2.2102703897443452E-3</v>
      </c>
      <c r="G540" s="10">
        <f ca="1">INDIRECT("Statistic!R"&amp;COUNTA(Statistic!$A:$A)-ROW()+1&amp;"C"&amp;COLUMN(),FALSE)</f>
        <v>5.8277462609592573E-2</v>
      </c>
      <c r="H540" s="10">
        <f ca="1">INDIRECT("Statistic!R"&amp;COUNTA(Statistic!$A:$A)-ROW()+1&amp;"C"&amp;COLUMN(),FALSE)</f>
        <v>1.6753158844765342E-2</v>
      </c>
      <c r="I540" s="10">
        <f ca="1">INDIRECT("Statistic!R"&amp;COUNTA(Statistic!$A:$A)-ROW()+1&amp;"C"&amp;COLUMN(),FALSE)</f>
        <v>4.518393255927302E-2</v>
      </c>
      <c r="J540" s="10">
        <f ca="1">INDIRECT("Statistic!R"&amp;COUNTA(Statistic!$A:$A)-ROW()+1&amp;"C"&amp;COLUMN(),FALSE)</f>
        <v>2.2743682310469315E-2</v>
      </c>
      <c r="K540" s="10">
        <f ca="1">INDIRECT("Statistic!R"&amp;COUNTA(Statistic!$A:$A)-ROW()+1&amp;"C"&amp;COLUMN(),FALSE)</f>
        <v>1.1010830324909749E-3</v>
      </c>
      <c r="L540" s="10">
        <f ca="1">INDIRECT("Statistic!R"&amp;COUNTA(Statistic!$A:$A)-ROW()+1&amp;"C"&amp;COLUMN(),FALSE)</f>
        <v>1.134593937665675E-2</v>
      </c>
      <c r="M540" s="10">
        <f ca="1">INDIRECT("Statistic!R"&amp;COUNTA(Statistic!$A:$A)-ROW()+1&amp;"C"&amp;COLUMN(),FALSE)</f>
        <v>7.5030621454357918E-2</v>
      </c>
      <c r="N540" s="10">
        <f ca="1">INDIRECT("Statistic!R"&amp;COUNTA(Statistic!$A:$A)-ROW()+1&amp;"C"&amp;COLUMN(),FALSE)</f>
        <v>9.1030748163824227E-2</v>
      </c>
      <c r="O540" s="10">
        <f ca="1">INDIRECT("Statistic!R"&amp;COUNTA(Statistic!$A:$A)-ROW()+1&amp;"C"&amp;COLUMN(),FALSE)</f>
        <v>0</v>
      </c>
      <c r="P540" s="10">
        <f ca="1">INDIRECT("Statistic!R"&amp;COUNTA(Statistic!$A:$A)-ROW()+1&amp;"C"&amp;COLUMN(),FALSE)</f>
        <v>4.4359908932109372E-2</v>
      </c>
      <c r="Q540">
        <f ca="1">INDIRECT("Statistic!R"&amp;COUNTA(Statistic!$A:$A)-ROW()+1&amp;"C"&amp;COLUMN(),FALSE)</f>
        <v>48</v>
      </c>
      <c r="R540">
        <f ca="1">INDIRECT("Statistic!R"&amp;COUNTA(Statistic!$A:$A)-ROW()+1&amp;"C"&amp;COLUMN(),FALSE)</f>
        <v>2</v>
      </c>
      <c r="S540">
        <f ca="1">INDIRECT("Statistic!R"&amp;COUNTA(Statistic!$A:$A)-ROW()+1&amp;"C"&amp;COLUMN(),FALSE)</f>
        <v>35</v>
      </c>
      <c r="T540">
        <f ca="1">INDIRECT("Statistic!R"&amp;COUNTA(Statistic!$A:$A)-ROW()+1&amp;"C"&amp;COLUMN(),FALSE)</f>
        <v>28</v>
      </c>
      <c r="U540">
        <f ca="1">INDIRECT("Statistic!R"&amp;COUNTA(Statistic!$A:$A)-ROW()+1&amp;"C"&amp;COLUMN(),FALSE)</f>
        <v>47</v>
      </c>
      <c r="V540">
        <f ca="1">INDIRECT("Statistic!R"&amp;COUNTA(Statistic!$A:$A)-ROW()+1&amp;"C"&amp;COLUMN(),FALSE)</f>
        <v>4</v>
      </c>
      <c r="W540">
        <f ca="1">INDIRECT("Statistic!R"&amp;COUNTA(Statistic!$A:$A)-ROW()+1&amp;"C"&amp;COLUMN(),FALSE)</f>
        <v>10</v>
      </c>
    </row>
    <row r="541" spans="1:23" x14ac:dyDescent="0.25">
      <c r="A541" s="9">
        <f ca="1">INDIRECT("Statistic!R"&amp;COUNTA(Statistic!$A:$A)-ROW()+1&amp;"C"&amp;COLUMN(),FALSE)</f>
        <v>41292</v>
      </c>
      <c r="B541" s="10">
        <f ca="1">INDIRECT("Statistic!R"&amp;COUNTA(Statistic!$A:$A)-ROW()+1&amp;"C"&amp;COLUMN(),FALSE)</f>
        <v>6.9490385908296355E-3</v>
      </c>
      <c r="C541" s="10">
        <f ca="1">INDIRECT("Statistic!R"&amp;COUNTA(Statistic!$A:$A)-ROW()+1&amp;"C"&amp;COLUMN(),FALSE)</f>
        <v>4.7714381047714374E-3</v>
      </c>
      <c r="D541" s="10">
        <f ca="1">INDIRECT("Statistic!R"&amp;COUNTA(Statistic!$A:$A)-ROW()+1&amp;"C"&amp;COLUMN(),FALSE)</f>
        <v>5.8834344548630256E-3</v>
      </c>
      <c r="E541" s="10">
        <f ca="1">INDIRECT("Statistic!R"&amp;COUNTA(Statistic!$A:$A)-ROW()+1&amp;"C"&amp;COLUMN(),FALSE)</f>
        <v>1.6160776160776161E-2</v>
      </c>
      <c r="F541" s="10">
        <f ca="1">INDIRECT("Statistic!R"&amp;COUNTA(Statistic!$A:$A)-ROW()+1&amp;"C"&amp;COLUMN(),FALSE)</f>
        <v>1.5839839839839841E-2</v>
      </c>
      <c r="G541" s="10">
        <f ca="1">INDIRECT("Statistic!R"&amp;COUNTA(Statistic!$A:$A)-ROW()+1&amp;"C"&amp;COLUMN(),FALSE)</f>
        <v>8.9891466269419018E-2</v>
      </c>
      <c r="H541" s="10">
        <f ca="1">INDIRECT("Statistic!R"&amp;COUNTA(Statistic!$A:$A)-ROW()+1&amp;"C"&amp;COLUMN(),FALSE)</f>
        <v>1.8564018564018563E-2</v>
      </c>
      <c r="I541" s="10">
        <f ca="1">INDIRECT("Statistic!R"&amp;COUNTA(Statistic!$A:$A)-ROW()+1&amp;"C"&amp;COLUMN(),FALSE)</f>
        <v>4.9604527151080102E-2</v>
      </c>
      <c r="J541" s="10">
        <f ca="1">INDIRECT("Statistic!R"&amp;COUNTA(Statistic!$A:$A)-ROW()+1&amp;"C"&amp;COLUMN(),FALSE)</f>
        <v>2.2702702702702703E-2</v>
      </c>
      <c r="K541" s="10">
        <f ca="1">INDIRECT("Statistic!R"&amp;COUNTA(Statistic!$A:$A)-ROW()+1&amp;"C"&amp;COLUMN(),FALSE)</f>
        <v>1.4702702702702702E-3</v>
      </c>
      <c r="L541" s="10">
        <f ca="1">INDIRECT("Statistic!R"&amp;COUNTA(Statistic!$A:$A)-ROW()+1&amp;"C"&amp;COLUMN(),FALSE)</f>
        <v>1.1531093940821236E-2</v>
      </c>
      <c r="M541" s="10">
        <f ca="1">INDIRECT("Statistic!R"&amp;COUNTA(Statistic!$A:$A)-ROW()+1&amp;"C"&amp;COLUMN(),FALSE)</f>
        <v>0.10845548483343759</v>
      </c>
      <c r="N541" s="10">
        <f ca="1">INDIRECT("Statistic!R"&amp;COUNTA(Statistic!$A:$A)-ROW()+1&amp;"C"&amp;COLUMN(),FALSE)</f>
        <v>9.5410065237651442E-2</v>
      </c>
      <c r="O541" s="10">
        <f ca="1">INDIRECT("Statistic!R"&amp;COUNTA(Statistic!$A:$A)-ROW()+1&amp;"C"&amp;COLUMN(),FALSE)</f>
        <v>0</v>
      </c>
      <c r="P541" s="10">
        <f ca="1">INDIRECT("Statistic!R"&amp;COUNTA(Statistic!$A:$A)-ROW()+1&amp;"C"&amp;COLUMN(),FALSE)</f>
        <v>4.7441062172469219E-2</v>
      </c>
      <c r="Q541">
        <f ca="1">INDIRECT("Statistic!R"&amp;COUNTA(Statistic!$A:$A)-ROW()+1&amp;"C"&amp;COLUMN(),FALSE)</f>
        <v>37</v>
      </c>
      <c r="R541">
        <f ca="1">INDIRECT("Statistic!R"&amp;COUNTA(Statistic!$A:$A)-ROW()+1&amp;"C"&amp;COLUMN(),FALSE)</f>
        <v>42</v>
      </c>
      <c r="S541">
        <f ca="1">INDIRECT("Statistic!R"&amp;COUNTA(Statistic!$A:$A)-ROW()+1&amp;"C"&amp;COLUMN(),FALSE)</f>
        <v>38</v>
      </c>
      <c r="T541">
        <f ca="1">INDIRECT("Statistic!R"&amp;COUNTA(Statistic!$A:$A)-ROW()+1&amp;"C"&amp;COLUMN(),FALSE)</f>
        <v>14</v>
      </c>
      <c r="U541">
        <f ca="1">INDIRECT("Statistic!R"&amp;COUNTA(Statistic!$A:$A)-ROW()+1&amp;"C"&amp;COLUMN(),FALSE)</f>
        <v>16</v>
      </c>
      <c r="V541">
        <f ca="1">INDIRECT("Statistic!R"&amp;COUNTA(Statistic!$A:$A)-ROW()+1&amp;"C"&amp;COLUMN(),FALSE)</f>
        <v>2</v>
      </c>
      <c r="W541">
        <f ca="1">INDIRECT("Statistic!R"&amp;COUNTA(Statistic!$A:$A)-ROW()+1&amp;"C"&amp;COLUMN(),FALSE)</f>
        <v>10</v>
      </c>
    </row>
    <row r="542" spans="1:23" x14ac:dyDescent="0.25">
      <c r="A542" s="9">
        <f ca="1">INDIRECT("Statistic!R"&amp;COUNTA(Statistic!$A:$A)-ROW()+1&amp;"C"&amp;COLUMN(),FALSE)</f>
        <v>41296</v>
      </c>
      <c r="B542" s="10">
        <f ca="1">INDIRECT("Statistic!R"&amp;COUNTA(Statistic!$A:$A)-ROW()+1&amp;"C"&amp;COLUMN(),FALSE)</f>
        <v>1.7193025240824292E-2</v>
      </c>
      <c r="C542" s="10">
        <f ca="1">INDIRECT("Statistic!R"&amp;COUNTA(Statistic!$A:$A)-ROW()+1&amp;"C"&amp;COLUMN(),FALSE)</f>
        <v>9.1533915724563222E-3</v>
      </c>
      <c r="D542" s="10">
        <f ca="1">INDIRECT("Statistic!R"&amp;COUNTA(Statistic!$A:$A)-ROW()+1&amp;"C"&amp;COLUMN(),FALSE)</f>
        <v>1.6082617776746345E-2</v>
      </c>
      <c r="E542" s="10">
        <f ca="1">INDIRECT("Statistic!R"&amp;COUNTA(Statistic!$A:$A)-ROW()+1&amp;"C"&amp;COLUMN(),FALSE)</f>
        <v>1.6125967150807656E-2</v>
      </c>
      <c r="F542" s="10">
        <f ca="1">INDIRECT("Statistic!R"&amp;COUNTA(Statistic!$A:$A)-ROW()+1&amp;"C"&amp;COLUMN(),FALSE)</f>
        <v>1.6898821368437164E-2</v>
      </c>
      <c r="G542" s="10">
        <f ca="1">INDIRECT("Statistic!R"&amp;COUNTA(Statistic!$A:$A)-ROW()+1&amp;"C"&amp;COLUMN(),FALSE)</f>
        <v>3.7196791239574714E-2</v>
      </c>
      <c r="H542" s="10">
        <f ca="1">INDIRECT("Statistic!R"&amp;COUNTA(Statistic!$A:$A)-ROW()+1&amp;"C"&amp;COLUMN(),FALSE)</f>
        <v>4.3610472446784836E-2</v>
      </c>
      <c r="I542" s="10">
        <f ca="1">INDIRECT("Statistic!R"&amp;COUNTA(Statistic!$A:$A)-ROW()+1&amp;"C"&amp;COLUMN(),FALSE)</f>
        <v>7.5453823109271789E-2</v>
      </c>
      <c r="J542" s="10">
        <f ca="1">INDIRECT("Statistic!R"&amp;COUNTA(Statistic!$A:$A)-ROW()+1&amp;"C"&amp;COLUMN(),FALSE)</f>
        <v>2.2661870503597123E-2</v>
      </c>
      <c r="K542" s="10">
        <f ca="1">INDIRECT("Statistic!R"&amp;COUNTA(Statistic!$A:$A)-ROW()+1&amp;"C"&amp;COLUMN(),FALSE)</f>
        <v>1.1007194244604316E-3</v>
      </c>
      <c r="L542" s="10">
        <f ca="1">INDIRECT("Statistic!R"&amp;COUNTA(Statistic!$A:$A)-ROW()+1&amp;"C"&amp;COLUMN(),FALSE)</f>
        <v>1.1428471882184535E-2</v>
      </c>
      <c r="M542" s="10">
        <f ca="1">INDIRECT("Statistic!R"&amp;COUNTA(Statistic!$A:$A)-ROW()+1&amp;"C"&amp;COLUMN(),FALSE)</f>
        <v>8.0807263686359543E-2</v>
      </c>
      <c r="N542" s="10">
        <f ca="1">INDIRECT("Statistic!R"&amp;COUNTA(Statistic!$A:$A)-ROW()+1&amp;"C"&amp;COLUMN(),FALSE)</f>
        <v>9.6145497395187296E-2</v>
      </c>
      <c r="O542" s="10">
        <f ca="1">INDIRECT("Statistic!R"&amp;COUNTA(Statistic!$A:$A)-ROW()+1&amp;"C"&amp;COLUMN(),FALSE)</f>
        <v>0</v>
      </c>
      <c r="P542" s="10">
        <f ca="1">INDIRECT("Statistic!R"&amp;COUNTA(Statistic!$A:$A)-ROW()+1&amp;"C"&amp;COLUMN(),FALSE)</f>
        <v>4.6737736119138763E-2</v>
      </c>
      <c r="Q542">
        <f ca="1">INDIRECT("Statistic!R"&amp;COUNTA(Statistic!$A:$A)-ROW()+1&amp;"C"&amp;COLUMN(),FALSE)</f>
        <v>9</v>
      </c>
      <c r="R542">
        <f ca="1">INDIRECT("Statistic!R"&amp;COUNTA(Statistic!$A:$A)-ROW()+1&amp;"C"&amp;COLUMN(),FALSE)</f>
        <v>33</v>
      </c>
      <c r="S542">
        <f ca="1">INDIRECT("Statistic!R"&amp;COUNTA(Statistic!$A:$A)-ROW()+1&amp;"C"&amp;COLUMN(),FALSE)</f>
        <v>16</v>
      </c>
      <c r="T542">
        <f ca="1">INDIRECT("Statistic!R"&amp;COUNTA(Statistic!$A:$A)-ROW()+1&amp;"C"&amp;COLUMN(),FALSE)</f>
        <v>15</v>
      </c>
      <c r="U542">
        <f ca="1">INDIRECT("Statistic!R"&amp;COUNTA(Statistic!$A:$A)-ROW()+1&amp;"C"&amp;COLUMN(),FALSE)</f>
        <v>11</v>
      </c>
      <c r="V542">
        <f ca="1">INDIRECT("Statistic!R"&amp;COUNTA(Statistic!$A:$A)-ROW()+1&amp;"C"&amp;COLUMN(),FALSE)</f>
        <v>8</v>
      </c>
      <c r="W542">
        <f ca="1">INDIRECT("Statistic!R"&amp;COUNTA(Statistic!$A:$A)-ROW()+1&amp;"C"&amp;COLUMN(),FALSE)</f>
        <v>7</v>
      </c>
    </row>
    <row r="543" spans="1:23" x14ac:dyDescent="0.25">
      <c r="A543" s="9">
        <f ca="1">INDIRECT("Statistic!R"&amp;COUNTA(Statistic!$A:$A)-ROW()+1&amp;"C"&amp;COLUMN(),FALSE)</f>
        <v>41299</v>
      </c>
      <c r="B543" s="10">
        <f ca="1">INDIRECT("Statistic!R"&amp;COUNTA(Statistic!$A:$A)-ROW()+1&amp;"C"&amp;COLUMN(),FALSE)</f>
        <v>1.3165769000598442E-2</v>
      </c>
      <c r="C543" s="10">
        <f ca="1">INDIRECT("Statistic!R"&amp;COUNTA(Statistic!$A:$A)-ROW()+1&amp;"C"&amp;COLUMN(),FALSE)</f>
        <v>2.5575608680588361E-3</v>
      </c>
      <c r="D543" s="10">
        <f ca="1">INDIRECT("Statistic!R"&amp;COUNTA(Statistic!$A:$A)-ROW()+1&amp;"C"&amp;COLUMN(),FALSE)</f>
        <v>1.0250994473193227E-2</v>
      </c>
      <c r="E543" s="10">
        <f ca="1">INDIRECT("Statistic!R"&amp;COUNTA(Statistic!$A:$A)-ROW()+1&amp;"C"&amp;COLUMN(),FALSE)</f>
        <v>1.2462597247157391E-2</v>
      </c>
      <c r="F543" s="10">
        <f ca="1">INDIRECT("Statistic!R"&amp;COUNTA(Statistic!$A:$A)-ROW()+1&amp;"C"&amp;COLUMN(),FALSE)</f>
        <v>5.8408138839018547E-3</v>
      </c>
      <c r="G543" s="10">
        <f ca="1">INDIRECT("Statistic!R"&amp;COUNTA(Statistic!$A:$A)-ROW()+1&amp;"C"&amp;COLUMN(),FALSE)</f>
        <v>9.8689098000371456E-2</v>
      </c>
      <c r="H543" s="10">
        <f ca="1">INDIRECT("Statistic!R"&amp;COUNTA(Statistic!$A:$A)-ROW()+1&amp;"C"&amp;COLUMN(),FALSE)</f>
        <v>1.9043344447294174E-2</v>
      </c>
      <c r="I543" s="10">
        <f ca="1">INDIRECT("Statistic!R"&amp;COUNTA(Statistic!$A:$A)-ROW()+1&amp;"C"&amp;COLUMN(),FALSE)</f>
        <v>4.4277735472909752E-2</v>
      </c>
      <c r="J543" s="10">
        <f ca="1">INDIRECT("Statistic!R"&amp;COUNTA(Statistic!$A:$A)-ROW()+1&amp;"C"&amp;COLUMN(),FALSE)</f>
        <v>2.2621184919210054E-2</v>
      </c>
      <c r="K543" s="10">
        <f ca="1">INDIRECT("Statistic!R"&amp;COUNTA(Statistic!$A:$A)-ROW()+1&amp;"C"&amp;COLUMN(),FALSE)</f>
        <v>1.4628632222887159E-3</v>
      </c>
      <c r="L543" s="10">
        <f ca="1">INDIRECT("Statistic!R"&amp;COUNTA(Statistic!$A:$A)-ROW()+1&amp;"C"&amp;COLUMN(),FALSE)</f>
        <v>1.0866714399189872E-2</v>
      </c>
      <c r="M543" s="10">
        <f ca="1">INDIRECT("Statistic!R"&amp;COUNTA(Statistic!$A:$A)-ROW()+1&amp;"C"&amp;COLUMN(),FALSE)</f>
        <v>0.11773244244766563</v>
      </c>
      <c r="N543" s="10">
        <f ca="1">INDIRECT("Statistic!R"&amp;COUNTA(Statistic!$A:$A)-ROW()+1&amp;"C"&amp;COLUMN(),FALSE)</f>
        <v>9.8689098000371456E-2</v>
      </c>
      <c r="O543" s="10">
        <f ca="1">INDIRECT("Statistic!R"&amp;COUNTA(Statistic!$A:$A)-ROW()+1&amp;"C"&amp;COLUMN(),FALSE)</f>
        <v>0</v>
      </c>
      <c r="P543" s="10">
        <f ca="1">INDIRECT("Statistic!R"&amp;COUNTA(Statistic!$A:$A)-ROW()+1&amp;"C"&amp;COLUMN(),FALSE)</f>
        <v>5.0219716191877976E-2</v>
      </c>
      <c r="Q543">
        <f ca="1">INDIRECT("Statistic!R"&amp;COUNTA(Statistic!$A:$A)-ROW()+1&amp;"C"&amp;COLUMN(),FALSE)</f>
        <v>21</v>
      </c>
      <c r="R543">
        <f ca="1">INDIRECT("Statistic!R"&amp;COUNTA(Statistic!$A:$A)-ROW()+1&amp;"C"&amp;COLUMN(),FALSE)</f>
        <v>48</v>
      </c>
      <c r="S543">
        <f ca="1">INDIRECT("Statistic!R"&amp;COUNTA(Statistic!$A:$A)-ROW()+1&amp;"C"&amp;COLUMN(),FALSE)</f>
        <v>28</v>
      </c>
      <c r="T543">
        <f ca="1">INDIRECT("Statistic!R"&amp;COUNTA(Statistic!$A:$A)-ROW()+1&amp;"C"&amp;COLUMN(),FALSE)</f>
        <v>22</v>
      </c>
      <c r="U543">
        <f ca="1">INDIRECT("Statistic!R"&amp;COUNTA(Statistic!$A:$A)-ROW()+1&amp;"C"&amp;COLUMN(),FALSE)</f>
        <v>35</v>
      </c>
      <c r="V543">
        <f ca="1">INDIRECT("Statistic!R"&amp;COUNTA(Statistic!$A:$A)-ROW()+1&amp;"C"&amp;COLUMN(),FALSE)</f>
        <v>1</v>
      </c>
      <c r="W543">
        <f ca="1">INDIRECT("Statistic!R"&amp;COUNTA(Statistic!$A:$A)-ROW()+1&amp;"C"&amp;COLUMN(),FALSE)</f>
        <v>9</v>
      </c>
    </row>
    <row r="544" spans="1:23" x14ac:dyDescent="0.25">
      <c r="A544" s="9">
        <f ca="1">INDIRECT("Statistic!R"&amp;COUNTA(Statistic!$A:$A)-ROW()+1&amp;"C"&amp;COLUMN(),FALSE)</f>
        <v>41303</v>
      </c>
      <c r="B544" s="10">
        <f ca="1">INDIRECT("Statistic!R"&amp;COUNTA(Statistic!$A:$A)-ROW()+1&amp;"C"&amp;COLUMN(),FALSE)</f>
        <v>1.6771721666048699E-2</v>
      </c>
      <c r="C544" s="10">
        <f ca="1">INDIRECT("Statistic!R"&amp;COUNTA(Statistic!$A:$A)-ROW()+1&amp;"C"&amp;COLUMN(),FALSE)</f>
        <v>1.8584229390681002E-2</v>
      </c>
      <c r="D544" s="10">
        <f ca="1">INDIRECT("Statistic!R"&amp;COUNTA(Statistic!$A:$A)-ROW()+1&amp;"C"&amp;COLUMN(),FALSE)</f>
        <v>5.1091560768980115E-3</v>
      </c>
      <c r="E544" s="10">
        <f ca="1">INDIRECT("Statistic!R"&amp;COUNTA(Statistic!$A:$A)-ROW()+1&amp;"C"&amp;COLUMN(),FALSE)</f>
        <v>1.3486422453070896E-2</v>
      </c>
      <c r="F544" s="10">
        <f ca="1">INDIRECT("Statistic!R"&amp;COUNTA(Statistic!$A:$A)-ROW()+1&amp;"C"&amp;COLUMN(),FALSE)</f>
        <v>3.662147420913199E-3</v>
      </c>
      <c r="G544" s="10">
        <f ca="1">INDIRECT("Statistic!R"&amp;COUNTA(Statistic!$A:$A)-ROW()+1&amp;"C"&amp;COLUMN(),FALSE)</f>
        <v>2.2592898936984959E-2</v>
      </c>
      <c r="H544" s="10">
        <f ca="1">INDIRECT("Statistic!R"&amp;COUNTA(Statistic!$A:$A)-ROW()+1&amp;"C"&amp;COLUMN(),FALSE)</f>
        <v>9.0443171540548692E-2</v>
      </c>
      <c r="I544" s="10">
        <f ca="1">INDIRECT("Statistic!R"&amp;COUNTA(Statistic!$A:$A)-ROW()+1&amp;"C"&amp;COLUMN(),FALSE)</f>
        <v>5.7613677007611809E-2</v>
      </c>
      <c r="J544" s="10">
        <f ca="1">INDIRECT("Statistic!R"&amp;COUNTA(Statistic!$A:$A)-ROW()+1&amp;"C"&amp;COLUMN(),FALSE)</f>
        <v>2.2580645161290321E-2</v>
      </c>
      <c r="K544" s="10">
        <f ca="1">INDIRECT("Statistic!R"&amp;COUNTA(Statistic!$A:$A)-ROW()+1&amp;"C"&amp;COLUMN(),FALSE)</f>
        <v>1.092896174863388E-3</v>
      </c>
      <c r="L544" s="10">
        <f ca="1">INDIRECT("Statistic!R"&amp;COUNTA(Statistic!$A:$A)-ROW()+1&amp;"C"&amp;COLUMN(),FALSE)</f>
        <v>1.0904800000023312E-2</v>
      </c>
      <c r="M544" s="10">
        <f ca="1">INDIRECT("Statistic!R"&amp;COUNTA(Statistic!$A:$A)-ROW()+1&amp;"C"&amp;COLUMN(),FALSE)</f>
        <v>0.11303607047753365</v>
      </c>
      <c r="N544" s="10">
        <f ca="1">INDIRECT("Statistic!R"&amp;COUNTA(Statistic!$A:$A)-ROW()+1&amp;"C"&amp;COLUMN(),FALSE)</f>
        <v>9.0443171540548692E-2</v>
      </c>
      <c r="O544" s="10">
        <f ca="1">INDIRECT("Statistic!R"&amp;COUNTA(Statistic!$A:$A)-ROW()+1&amp;"C"&amp;COLUMN(),FALSE)</f>
        <v>0</v>
      </c>
      <c r="P544" s="10">
        <f ca="1">INDIRECT("Statistic!R"&amp;COUNTA(Statistic!$A:$A)-ROW()+1&amp;"C"&amp;COLUMN(),FALSE)</f>
        <v>4.9235574070653182E-2</v>
      </c>
      <c r="Q544">
        <f ca="1">INDIRECT("Statistic!R"&amp;COUNTA(Statistic!$A:$A)-ROW()+1&amp;"C"&amp;COLUMN(),FALSE)</f>
        <v>10</v>
      </c>
      <c r="R544">
        <f ca="1">INDIRECT("Statistic!R"&amp;COUNTA(Statistic!$A:$A)-ROW()+1&amp;"C"&amp;COLUMN(),FALSE)</f>
        <v>7</v>
      </c>
      <c r="S544">
        <f ca="1">INDIRECT("Statistic!R"&amp;COUNTA(Statistic!$A:$A)-ROW()+1&amp;"C"&amp;COLUMN(),FALSE)</f>
        <v>38</v>
      </c>
      <c r="T544">
        <f ca="1">INDIRECT("Statistic!R"&amp;COUNTA(Statistic!$A:$A)-ROW()+1&amp;"C"&amp;COLUMN(),FALSE)</f>
        <v>20</v>
      </c>
      <c r="U544">
        <f ca="1">INDIRECT("Statistic!R"&amp;COUNTA(Statistic!$A:$A)-ROW()+1&amp;"C"&amp;COLUMN(),FALSE)</f>
        <v>42</v>
      </c>
      <c r="V544">
        <f ca="1">INDIRECT("Statistic!R"&amp;COUNTA(Statistic!$A:$A)-ROW()+1&amp;"C"&amp;COLUMN(),FALSE)</f>
        <v>8</v>
      </c>
      <c r="W544">
        <f ca="1">INDIRECT("Statistic!R"&amp;COUNTA(Statistic!$A:$A)-ROW()+1&amp;"C"&amp;COLUMN(),FALSE)</f>
        <v>1</v>
      </c>
    </row>
    <row r="545" spans="1:23" x14ac:dyDescent="0.25">
      <c r="A545" s="9">
        <f ca="1">INDIRECT("Statistic!R"&amp;COUNTA(Statistic!$A:$A)-ROW()+1&amp;"C"&amp;COLUMN(),FALSE)</f>
        <v>41306</v>
      </c>
      <c r="B545" s="10">
        <f ca="1">INDIRECT("Statistic!R"&amp;COUNTA(Statistic!$A:$A)-ROW()+1&amp;"C"&amp;COLUMN(),FALSE)</f>
        <v>1.350268336314848E-2</v>
      </c>
      <c r="C545" s="10">
        <f ca="1">INDIRECT("Statistic!R"&amp;COUNTA(Statistic!$A:$A)-ROW()+1&amp;"C"&amp;COLUMN(),FALSE)</f>
        <v>2.0364233555236224E-2</v>
      </c>
      <c r="D545" s="10">
        <f ca="1">INDIRECT("Statistic!R"&amp;COUNTA(Statistic!$A:$A)-ROW()+1&amp;"C"&amp;COLUMN(),FALSE)</f>
        <v>1.6442735888554789E-2</v>
      </c>
      <c r="E545" s="10">
        <f ca="1">INDIRECT("Statistic!R"&amp;COUNTA(Statistic!$A:$A)-ROW()+1&amp;"C"&amp;COLUMN(),FALSE)</f>
        <v>3.2728232499486787E-3</v>
      </c>
      <c r="F545" s="10">
        <f ca="1">INDIRECT("Statistic!R"&amp;COUNTA(Statistic!$A:$A)-ROW()+1&amp;"C"&amp;COLUMN(),FALSE)</f>
        <v>9.8134423715819062E-3</v>
      </c>
      <c r="G545" s="10">
        <f ca="1">INDIRECT("Statistic!R"&amp;COUNTA(Statistic!$A:$A)-ROW()+1&amp;"C"&amp;COLUMN(),FALSE)</f>
        <v>4.9626526064714557E-2</v>
      </c>
      <c r="H545" s="10">
        <f ca="1">INDIRECT("Statistic!R"&amp;COUNTA(Statistic!$A:$A)-ROW()+1&amp;"C"&amp;COLUMN(),FALSE)</f>
        <v>2.0762936460610878E-2</v>
      </c>
      <c r="I545" s="10">
        <f ca="1">INDIRECT("Statistic!R"&amp;COUNTA(Statistic!$A:$A)-ROW()+1&amp;"C"&amp;COLUMN(),FALSE)</f>
        <v>6.3395918428470088E-2</v>
      </c>
      <c r="J545" s="10">
        <f ca="1">INDIRECT("Statistic!R"&amp;COUNTA(Statistic!$A:$A)-ROW()+1&amp;"C"&amp;COLUMN(),FALSE)</f>
        <v>2.3211703874335281E-2</v>
      </c>
      <c r="K545" s="10">
        <f ca="1">INDIRECT("Statistic!R"&amp;COUNTA(Statistic!$A:$A)-ROW()+1&amp;"C"&amp;COLUMN(),FALSE)</f>
        <v>1.8182351388603768E-3</v>
      </c>
      <c r="L545" s="10">
        <f ca="1">INDIRECT("Statistic!R"&amp;COUNTA(Statistic!$A:$A)-ROW()+1&amp;"C"&amp;COLUMN(),FALSE)</f>
        <v>1.0871483922840076E-2</v>
      </c>
      <c r="M545" s="10">
        <f ca="1">INDIRECT("Statistic!R"&amp;COUNTA(Statistic!$A:$A)-ROW()+1&amp;"C"&amp;COLUMN(),FALSE)</f>
        <v>7.0389462525325436E-2</v>
      </c>
      <c r="N545" s="10">
        <f ca="1">INDIRECT("Statistic!R"&amp;COUNTA(Statistic!$A:$A)-ROW()+1&amp;"C"&amp;COLUMN(),FALSE)</f>
        <v>9.4693889619893848E-2</v>
      </c>
      <c r="O545" s="10">
        <f ca="1">INDIRECT("Statistic!R"&amp;COUNTA(Statistic!$A:$A)-ROW()+1&amp;"C"&amp;COLUMN(),FALSE)</f>
        <v>0</v>
      </c>
      <c r="P545" s="10">
        <f ca="1">INDIRECT("Statistic!R"&amp;COUNTA(Statistic!$A:$A)-ROW()+1&amp;"C"&amp;COLUMN(),FALSE)</f>
        <v>4.8854199895744292E-2</v>
      </c>
      <c r="Q545">
        <f ca="1">INDIRECT("Statistic!R"&amp;COUNTA(Statistic!$A:$A)-ROW()+1&amp;"C"&amp;COLUMN(),FALSE)</f>
        <v>18</v>
      </c>
      <c r="R545">
        <f ca="1">INDIRECT("Statistic!R"&amp;COUNTA(Statistic!$A:$A)-ROW()+1&amp;"C"&amp;COLUMN(),FALSE)</f>
        <v>5</v>
      </c>
      <c r="S545">
        <f ca="1">INDIRECT("Statistic!R"&amp;COUNTA(Statistic!$A:$A)-ROW()+1&amp;"C"&amp;COLUMN(),FALSE)</f>
        <v>11</v>
      </c>
      <c r="T545">
        <f ca="1">INDIRECT("Statistic!R"&amp;COUNTA(Statistic!$A:$A)-ROW()+1&amp;"C"&amp;COLUMN(),FALSE)</f>
        <v>45</v>
      </c>
      <c r="U545">
        <f ca="1">INDIRECT("Statistic!R"&amp;COUNTA(Statistic!$A:$A)-ROW()+1&amp;"C"&amp;COLUMN(),FALSE)</f>
        <v>25</v>
      </c>
      <c r="V545">
        <f ca="1">INDIRECT("Statistic!R"&amp;COUNTA(Statistic!$A:$A)-ROW()+1&amp;"C"&amp;COLUMN(),FALSE)</f>
        <v>6</v>
      </c>
      <c r="W545">
        <f ca="1">INDIRECT("Statistic!R"&amp;COUNTA(Statistic!$A:$A)-ROW()+1&amp;"C"&amp;COLUMN(),FALSE)</f>
        <v>9</v>
      </c>
    </row>
    <row r="546" spans="1:23" x14ac:dyDescent="0.25">
      <c r="A546" s="9">
        <f ca="1">INDIRECT("Statistic!R"&amp;COUNTA(Statistic!$A:$A)-ROW()+1&amp;"C"&amp;COLUMN(),FALSE)</f>
        <v>41310</v>
      </c>
      <c r="B546" s="10">
        <f ca="1">INDIRECT("Statistic!R"&amp;COUNTA(Statistic!$A:$A)-ROW()+1&amp;"C"&amp;COLUMN(),FALSE)</f>
        <v>1.8181818181818181E-2</v>
      </c>
      <c r="C546" s="10">
        <f ca="1">INDIRECT("Statistic!R"&amp;COUNTA(Statistic!$A:$A)-ROW()+1&amp;"C"&amp;COLUMN(),FALSE)</f>
        <v>2.1422619047619048E-2</v>
      </c>
      <c r="D546" s="10">
        <f ca="1">INDIRECT("Statistic!R"&amp;COUNTA(Statistic!$A:$A)-ROW()+1&amp;"C"&amp;COLUMN(),FALSE)</f>
        <v>5.1020408163265302E-3</v>
      </c>
      <c r="E546" s="10">
        <f ca="1">INDIRECT("Statistic!R"&amp;COUNTA(Statistic!$A:$A)-ROW()+1&amp;"C"&amp;COLUMN(),FALSE)</f>
        <v>7.2751322751322747E-3</v>
      </c>
      <c r="F546" s="10">
        <f ca="1">INDIRECT("Statistic!R"&amp;COUNTA(Statistic!$A:$A)-ROW()+1&amp;"C"&amp;COLUMN(),FALSE)</f>
        <v>6.1838624338624339E-3</v>
      </c>
      <c r="G546" s="10">
        <f ca="1">INDIRECT("Statistic!R"&amp;COUNTA(Statistic!$A:$A)-ROW()+1&amp;"C"&amp;COLUMN(),FALSE)</f>
        <v>2.1625163826998691E-2</v>
      </c>
      <c r="H546" s="10">
        <f ca="1">INDIRECT("Statistic!R"&amp;COUNTA(Statistic!$A:$A)-ROW()+1&amp;"C"&amp;COLUMN(),FALSE)</f>
        <v>8.6453201970443358E-2</v>
      </c>
      <c r="I546" s="10">
        <f ca="1">INDIRECT("Statistic!R"&amp;COUNTA(Statistic!$A:$A)-ROW()+1&amp;"C"&amp;COLUMN(),FALSE)</f>
        <v>5.816547275475846E-2</v>
      </c>
      <c r="J546" s="10">
        <f ca="1">INDIRECT("Statistic!R"&amp;COUNTA(Statistic!$A:$A)-ROW()+1&amp;"C"&amp;COLUMN(),FALSE)</f>
        <v>2.3532289628180041E-2</v>
      </c>
      <c r="K546" s="10">
        <f ca="1">INDIRECT("Statistic!R"&amp;COUNTA(Statistic!$A:$A)-ROW()+1&amp;"C"&amp;COLUMN(),FALSE)</f>
        <v>1.0887096774193548E-3</v>
      </c>
      <c r="L546" s="10">
        <f ca="1">INDIRECT("Statistic!R"&amp;COUNTA(Statistic!$A:$A)-ROW()+1&amp;"C"&amp;COLUMN(),FALSE)</f>
        <v>1.060436965611989E-2</v>
      </c>
      <c r="M546" s="10">
        <f ca="1">INDIRECT("Statistic!R"&amp;COUNTA(Statistic!$A:$A)-ROW()+1&amp;"C"&amp;COLUMN(),FALSE)</f>
        <v>0.10807836579744205</v>
      </c>
      <c r="N546" s="10">
        <f ca="1">INDIRECT("Statistic!R"&amp;COUNTA(Statistic!$A:$A)-ROW()+1&amp;"C"&amp;COLUMN(),FALSE)</f>
        <v>9.8125737898465168E-2</v>
      </c>
      <c r="O546" s="10">
        <f ca="1">INDIRECT("Statistic!R"&amp;COUNTA(Statistic!$A:$A)-ROW()+1&amp;"C"&amp;COLUMN(),FALSE)</f>
        <v>0</v>
      </c>
      <c r="P546" s="10">
        <f ca="1">INDIRECT("Statistic!R"&amp;COUNTA(Statistic!$A:$A)-ROW()+1&amp;"C"&amp;COLUMN(),FALSE)</f>
        <v>5.1621686690575395E-2</v>
      </c>
      <c r="Q546">
        <f ca="1">INDIRECT("Statistic!R"&amp;COUNTA(Statistic!$A:$A)-ROW()+1&amp;"C"&amp;COLUMN(),FALSE)</f>
        <v>6</v>
      </c>
      <c r="R546">
        <f ca="1">INDIRECT("Statistic!R"&amp;COUNTA(Statistic!$A:$A)-ROW()+1&amp;"C"&amp;COLUMN(),FALSE)</f>
        <v>4</v>
      </c>
      <c r="S546">
        <f ca="1">INDIRECT("Statistic!R"&amp;COUNTA(Statistic!$A:$A)-ROW()+1&amp;"C"&amp;COLUMN(),FALSE)</f>
        <v>39</v>
      </c>
      <c r="T546">
        <f ca="1">INDIRECT("Statistic!R"&amp;COUNTA(Statistic!$A:$A)-ROW()+1&amp;"C"&amp;COLUMN(),FALSE)</f>
        <v>33</v>
      </c>
      <c r="U546">
        <f ca="1">INDIRECT("Statistic!R"&amp;COUNTA(Statistic!$A:$A)-ROW()+1&amp;"C"&amp;COLUMN(),FALSE)</f>
        <v>37</v>
      </c>
      <c r="V546">
        <f ca="1">INDIRECT("Statistic!R"&amp;COUNTA(Statistic!$A:$A)-ROW()+1&amp;"C"&amp;COLUMN(),FALSE)</f>
        <v>9</v>
      </c>
      <c r="W546">
        <f ca="1">INDIRECT("Statistic!R"&amp;COUNTA(Statistic!$A:$A)-ROW()+1&amp;"C"&amp;COLUMN(),FALSE)</f>
        <v>3</v>
      </c>
    </row>
    <row r="547" spans="1:23" x14ac:dyDescent="0.25">
      <c r="A547" s="9">
        <f ca="1">INDIRECT("Statistic!R"&amp;COUNTA(Statistic!$A:$A)-ROW()+1&amp;"C"&amp;COLUMN(),FALSE)</f>
        <v>41313</v>
      </c>
      <c r="B547" s="10">
        <f ca="1">INDIRECT("Statistic!R"&amp;COUNTA(Statistic!$A:$A)-ROW()+1&amp;"C"&amp;COLUMN(),FALSE)</f>
        <v>5.4382307622586777E-3</v>
      </c>
      <c r="C547" s="10">
        <f ca="1">INDIRECT("Statistic!R"&amp;COUNTA(Statistic!$A:$A)-ROW()+1&amp;"C"&amp;COLUMN(),FALSE)</f>
        <v>1.9924098671726755E-2</v>
      </c>
      <c r="D547" s="10">
        <f ca="1">INDIRECT("Statistic!R"&amp;COUNTA(Statistic!$A:$A)-ROW()+1&amp;"C"&amp;COLUMN(),FALSE)</f>
        <v>1.8475073313782994E-2</v>
      </c>
      <c r="E547" s="10">
        <f ca="1">INDIRECT("Statistic!R"&amp;COUNTA(Statistic!$A:$A)-ROW()+1&amp;"C"&amp;COLUMN(),FALSE)</f>
        <v>2.1836007130124776E-3</v>
      </c>
      <c r="F547" s="10">
        <f ca="1">INDIRECT("Statistic!R"&amp;COUNTA(Statistic!$A:$A)-ROW()+1&amp;"C"&amp;COLUMN(),FALSE)</f>
        <v>1.0864952041422628E-2</v>
      </c>
      <c r="G547" s="10">
        <f ca="1">INDIRECT("Statistic!R"&amp;COUNTA(Statistic!$A:$A)-ROW()+1&amp;"C"&amp;COLUMN(),FALSE)</f>
        <v>2.2019502988361122E-2</v>
      </c>
      <c r="H547" s="10">
        <f ca="1">INDIRECT("Statistic!R"&amp;COUNTA(Statistic!$A:$A)-ROW()+1&amp;"C"&amp;COLUMN(),FALSE)</f>
        <v>2.1120293847566578E-2</v>
      </c>
      <c r="I547" s="10">
        <f ca="1">INDIRECT("Statistic!R"&amp;COUNTA(Statistic!$A:$A)-ROW()+1&amp;"C"&amp;COLUMN(),FALSE)</f>
        <v>5.6885955502203531E-2</v>
      </c>
      <c r="J547" s="10">
        <f ca="1">INDIRECT("Statistic!R"&amp;COUNTA(Statistic!$A:$A)-ROW()+1&amp;"C"&amp;COLUMN(),FALSE)</f>
        <v>2.3851732473811442E-2</v>
      </c>
      <c r="K547" s="10">
        <f ca="1">INDIRECT("Statistic!R"&amp;COUNTA(Statistic!$A:$A)-ROW()+1&amp;"C"&amp;COLUMN(),FALSE)</f>
        <v>3.6235060343064199E-4</v>
      </c>
      <c r="L547" s="10">
        <f ca="1">INDIRECT("Statistic!R"&amp;COUNTA(Statistic!$A:$A)-ROW()+1&amp;"C"&amp;COLUMN(),FALSE)</f>
        <v>1.0411415998819786E-2</v>
      </c>
      <c r="M547" s="10">
        <f ca="1">INDIRECT("Statistic!R"&amp;COUNTA(Statistic!$A:$A)-ROW()+1&amp;"C"&amp;COLUMN(),FALSE)</f>
        <v>4.3139796835927696E-2</v>
      </c>
      <c r="N547" s="10">
        <f ca="1">INDIRECT("Statistic!R"&amp;COUNTA(Statistic!$A:$A)-ROW()+1&amp;"C"&amp;COLUMN(),FALSE)</f>
        <v>0.101531817457212</v>
      </c>
      <c r="O547" s="10">
        <f ca="1">INDIRECT("Statistic!R"&amp;COUNTA(Statistic!$A:$A)-ROW()+1&amp;"C"&amp;COLUMN(),FALSE)</f>
        <v>0</v>
      </c>
      <c r="P547" s="10">
        <f ca="1">INDIRECT("Statistic!R"&amp;COUNTA(Statistic!$A:$A)-ROW()+1&amp;"C"&amp;COLUMN(),FALSE)</f>
        <v>5.0935050369202726E-2</v>
      </c>
      <c r="Q547">
        <f ca="1">INDIRECT("Statistic!R"&amp;COUNTA(Statistic!$A:$A)-ROW()+1&amp;"C"&amp;COLUMN(),FALSE)</f>
        <v>38</v>
      </c>
      <c r="R547">
        <f ca="1">INDIRECT("Statistic!R"&amp;COUNTA(Statistic!$A:$A)-ROW()+1&amp;"C"&amp;COLUMN(),FALSE)</f>
        <v>4</v>
      </c>
      <c r="S547">
        <f ca="1">INDIRECT("Statistic!R"&amp;COUNTA(Statistic!$A:$A)-ROW()+1&amp;"C"&amp;COLUMN(),FALSE)</f>
        <v>5</v>
      </c>
      <c r="T547">
        <f ca="1">INDIRECT("Statistic!R"&amp;COUNTA(Statistic!$A:$A)-ROW()+1&amp;"C"&amp;COLUMN(),FALSE)</f>
        <v>46</v>
      </c>
      <c r="U547">
        <f ca="1">INDIRECT("Statistic!R"&amp;COUNTA(Statistic!$A:$A)-ROW()+1&amp;"C"&amp;COLUMN(),FALSE)</f>
        <v>22</v>
      </c>
      <c r="V547">
        <f ca="1">INDIRECT("Statistic!R"&amp;COUNTA(Statistic!$A:$A)-ROW()+1&amp;"C"&amp;COLUMN(),FALSE)</f>
        <v>10</v>
      </c>
      <c r="W547">
        <f ca="1">INDIRECT("Statistic!R"&amp;COUNTA(Statistic!$A:$A)-ROW()+1&amp;"C"&amp;COLUMN(),FALSE)</f>
        <v>11</v>
      </c>
    </row>
    <row r="548" spans="1:23" x14ac:dyDescent="0.25">
      <c r="A548" s="9">
        <f ca="1">INDIRECT("Statistic!R"&amp;COUNTA(Statistic!$A:$A)-ROW()+1&amp;"C"&amp;COLUMN(),FALSE)</f>
        <v>41317</v>
      </c>
      <c r="B548" s="10">
        <f ca="1">INDIRECT("Statistic!R"&amp;COUNTA(Statistic!$A:$A)-ROW()+1&amp;"C"&amp;COLUMN(),FALSE)</f>
        <v>4.3541971948921915E-3</v>
      </c>
      <c r="C548" s="10">
        <f ca="1">INDIRECT("Statistic!R"&amp;COUNTA(Statistic!$A:$A)-ROW()+1&amp;"C"&amp;COLUMN(),FALSE)</f>
        <v>1.0845619386544653E-3</v>
      </c>
      <c r="D548" s="10">
        <f ca="1">INDIRECT("Statistic!R"&amp;COUNTA(Statistic!$A:$A)-ROW()+1&amp;"C"&amp;COLUMN(),FALSE)</f>
        <v>6.5107053264103617E-3</v>
      </c>
      <c r="E548" s="10">
        <f ca="1">INDIRECT("Statistic!R"&amp;COUNTA(Statistic!$A:$A)-ROW()+1&amp;"C"&amp;COLUMN(),FALSE)</f>
        <v>2.5319409602706962E-3</v>
      </c>
      <c r="F548" s="10">
        <f ca="1">INDIRECT("Statistic!R"&amp;COUNTA(Statistic!$A:$A)-ROW()+1&amp;"C"&amp;COLUMN(),FALSE)</f>
        <v>1.597153024911032E-2</v>
      </c>
      <c r="G548" s="10">
        <f ca="1">INDIRECT("Statistic!R"&amp;COUNTA(Statistic!$A:$A)-ROW()+1&amp;"C"&amp;COLUMN(),FALSE)</f>
        <v>3.9480487879064392E-2</v>
      </c>
      <c r="H548" s="10">
        <f ca="1">INDIRECT("Statistic!R"&amp;COUNTA(Statistic!$A:$A)-ROW()+1&amp;"C"&amp;COLUMN(),FALSE)</f>
        <v>9.2447957673290712E-2</v>
      </c>
      <c r="I548" s="10">
        <f ca="1">INDIRECT("Statistic!R"&amp;COUNTA(Statistic!$A:$A)-ROW()+1&amp;"C"&amp;COLUMN(),FALSE)</f>
        <v>3.0452935669338037E-2</v>
      </c>
      <c r="J548" s="10">
        <f ca="1">INDIRECT("Statistic!R"&amp;COUNTA(Statistic!$A:$A)-ROW()+1&amp;"C"&amp;COLUMN(),FALSE)</f>
        <v>2.4170038512163018E-2</v>
      </c>
      <c r="K548" s="10">
        <f ca="1">INDIRECT("Statistic!R"&amp;COUNTA(Statistic!$A:$A)-ROW()+1&amp;"C"&amp;COLUMN(),FALSE)</f>
        <v>1.0845619386544653E-3</v>
      </c>
      <c r="L548" s="10">
        <f ca="1">INDIRECT("Statistic!R"&amp;COUNTA(Statistic!$A:$A)-ROW()+1&amp;"C"&amp;COLUMN(),FALSE)</f>
        <v>1.0293030941247078E-2</v>
      </c>
      <c r="M548" s="10">
        <f ca="1">INDIRECT("Statistic!R"&amp;COUNTA(Statistic!$A:$A)-ROW()+1&amp;"C"&amp;COLUMN(),FALSE)</f>
        <v>0.13192844555235511</v>
      </c>
      <c r="N548" s="10">
        <f ca="1">INDIRECT("Statistic!R"&amp;COUNTA(Statistic!$A:$A)-ROW()+1&amp;"C"&amp;COLUMN(),FALSE)</f>
        <v>0.10493880739519139</v>
      </c>
      <c r="O548" s="10">
        <f ca="1">INDIRECT("Statistic!R"&amp;COUNTA(Statistic!$A:$A)-ROW()+1&amp;"C"&amp;COLUMN(),FALSE)</f>
        <v>0</v>
      </c>
      <c r="P548" s="10">
        <f ca="1">INDIRECT("Statistic!R"&amp;COUNTA(Statistic!$A:$A)-ROW()+1&amp;"C"&amp;COLUMN(),FALSE)</f>
        <v>5.4002791453734239E-2</v>
      </c>
      <c r="Q548">
        <f ca="1">INDIRECT("Statistic!R"&amp;COUNTA(Statistic!$A:$A)-ROW()+1&amp;"C"&amp;COLUMN(),FALSE)</f>
        <v>40</v>
      </c>
      <c r="R548">
        <f ca="1">INDIRECT("Statistic!R"&amp;COUNTA(Statistic!$A:$A)-ROW()+1&amp;"C"&amp;COLUMN(),FALSE)</f>
        <v>50</v>
      </c>
      <c r="S548">
        <f ca="1">INDIRECT("Statistic!R"&amp;COUNTA(Statistic!$A:$A)-ROW()+1&amp;"C"&amp;COLUMN(),FALSE)</f>
        <v>35</v>
      </c>
      <c r="T548">
        <f ca="1">INDIRECT("Statistic!R"&amp;COUNTA(Statistic!$A:$A)-ROW()+1&amp;"C"&amp;COLUMN(),FALSE)</f>
        <v>48</v>
      </c>
      <c r="U548">
        <f ca="1">INDIRECT("Statistic!R"&amp;COUNTA(Statistic!$A:$A)-ROW()+1&amp;"C"&amp;COLUMN(),FALSE)</f>
        <v>10</v>
      </c>
      <c r="V548">
        <f ca="1">INDIRECT("Statistic!R"&amp;COUNTA(Statistic!$A:$A)-ROW()+1&amp;"C"&amp;COLUMN(),FALSE)</f>
        <v>8</v>
      </c>
      <c r="W548">
        <f ca="1">INDIRECT("Statistic!R"&amp;COUNTA(Statistic!$A:$A)-ROW()+1&amp;"C"&amp;COLUMN(),FALSE)</f>
        <v>4</v>
      </c>
    </row>
    <row r="549" spans="1:23" x14ac:dyDescent="0.25">
      <c r="A549" s="9">
        <f ca="1">INDIRECT("Statistic!R"&amp;COUNTA(Statistic!$A:$A)-ROW()+1&amp;"C"&amp;COLUMN(),FALSE)</f>
        <v>41320</v>
      </c>
      <c r="B549" s="10">
        <f ca="1">INDIRECT("Statistic!R"&amp;COUNTA(Statistic!$A:$A)-ROW()+1&amp;"C"&amp;COLUMN(),FALSE)</f>
        <v>1.1609538566191754E-2</v>
      </c>
      <c r="C549" s="10">
        <f ca="1">INDIRECT("Statistic!R"&amp;COUNTA(Statistic!$A:$A)-ROW()+1&amp;"C"&amp;COLUMN(),FALSE)</f>
        <v>1.3337164350642566E-2</v>
      </c>
      <c r="D549" s="10">
        <f ca="1">INDIRECT("Statistic!R"&amp;COUNTA(Statistic!$A:$A)-ROW()+1&amp;"C"&amp;COLUMN(),FALSE)</f>
        <v>1.1932250697792439E-2</v>
      </c>
      <c r="E549" s="10">
        <f ca="1">INDIRECT("Statistic!R"&amp;COUNTA(Statistic!$A:$A)-ROW()+1&amp;"C"&amp;COLUMN(),FALSE)</f>
        <v>2.5354369101104036E-3</v>
      </c>
      <c r="F549" s="10">
        <f ca="1">INDIRECT("Statistic!R"&amp;COUNTA(Statistic!$A:$A)-ROW()+1&amp;"C"&amp;COLUMN(),FALSE)</f>
        <v>1.2301822248536282E-2</v>
      </c>
      <c r="G549" s="10">
        <f ca="1">INDIRECT("Statistic!R"&amp;COUNTA(Statistic!$A:$A)-ROW()+1&amp;"C"&amp;COLUMN(),FALSE)</f>
        <v>5.9206631142687982E-2</v>
      </c>
      <c r="H549" s="10">
        <f ca="1">INDIRECT("Statistic!R"&amp;COUNTA(Statistic!$A:$A)-ROW()+1&amp;"C"&amp;COLUMN(),FALSE)</f>
        <v>1.7021906453522792E-2</v>
      </c>
      <c r="I549" s="10">
        <f ca="1">INDIRECT("Statistic!R"&amp;COUNTA(Statistic!$A:$A)-ROW()+1&amp;"C"&amp;COLUMN(),FALSE)</f>
        <v>5.1716212773273443E-2</v>
      </c>
      <c r="J549" s="10">
        <f ca="1">INDIRECT("Statistic!R"&amp;COUNTA(Statistic!$A:$A)-ROW()+1&amp;"C"&amp;COLUMN(),FALSE)</f>
        <v>2.4127107715516193E-2</v>
      </c>
      <c r="K549" s="10">
        <f ca="1">INDIRECT("Statistic!R"&amp;COUNTA(Statistic!$A:$A)-ROW()+1&amp;"C"&amp;COLUMN(),FALSE)</f>
        <v>3.6096946083767834E-4</v>
      </c>
      <c r="L549" s="10">
        <f ca="1">INDIRECT("Statistic!R"&amp;COUNTA(Statistic!$A:$A)-ROW()+1&amp;"C"&amp;COLUMN(),FALSE)</f>
        <v>1.0519847319877783E-2</v>
      </c>
      <c r="M549" s="10">
        <f ca="1">INDIRECT("Statistic!R"&amp;COUNTA(Statistic!$A:$A)-ROW()+1&amp;"C"&amp;COLUMN(),FALSE)</f>
        <v>7.6228537596210774E-2</v>
      </c>
      <c r="N549" s="10">
        <f ca="1">INDIRECT("Statistic!R"&amp;COUNTA(Statistic!$A:$A)-ROW()+1&amp;"C"&amp;COLUMN(),FALSE)</f>
        <v>0.10475241519733137</v>
      </c>
      <c r="O549" s="10">
        <f ca="1">INDIRECT("Statistic!R"&amp;COUNTA(Statistic!$A:$A)-ROW()+1&amp;"C"&amp;COLUMN(),FALSE)</f>
        <v>0</v>
      </c>
      <c r="P549" s="10">
        <f ca="1">INDIRECT("Statistic!R"&amp;COUNTA(Statistic!$A:$A)-ROW()+1&amp;"C"&amp;COLUMN(),FALSE)</f>
        <v>5.0631796639646627E-2</v>
      </c>
      <c r="Q549">
        <f ca="1">INDIRECT("Statistic!R"&amp;COUNTA(Statistic!$A:$A)-ROW()+1&amp;"C"&amp;COLUMN(),FALSE)</f>
        <v>22</v>
      </c>
      <c r="R549">
        <f ca="1">INDIRECT("Statistic!R"&amp;COUNTA(Statistic!$A:$A)-ROW()+1&amp;"C"&amp;COLUMN(),FALSE)</f>
        <v>18</v>
      </c>
      <c r="S549">
        <f ca="1">INDIRECT("Statistic!R"&amp;COUNTA(Statistic!$A:$A)-ROW()+1&amp;"C"&amp;COLUMN(),FALSE)</f>
        <v>21</v>
      </c>
      <c r="T549">
        <f ca="1">INDIRECT("Statistic!R"&amp;COUNTA(Statistic!$A:$A)-ROW()+1&amp;"C"&amp;COLUMN(),FALSE)</f>
        <v>46</v>
      </c>
      <c r="U549">
        <f ca="1">INDIRECT("Statistic!R"&amp;COUNTA(Statistic!$A:$A)-ROW()+1&amp;"C"&amp;COLUMN(),FALSE)</f>
        <v>19</v>
      </c>
      <c r="V549">
        <f ca="1">INDIRECT("Statistic!R"&amp;COUNTA(Statistic!$A:$A)-ROW()+1&amp;"C"&amp;COLUMN(),FALSE)</f>
        <v>6</v>
      </c>
      <c r="W549">
        <f ca="1">INDIRECT("Statistic!R"&amp;COUNTA(Statistic!$A:$A)-ROW()+1&amp;"C"&amp;COLUMN(),FALSE)</f>
        <v>9</v>
      </c>
    </row>
    <row r="550" spans="1:23" x14ac:dyDescent="0.25">
      <c r="A550" s="9">
        <f ca="1">INDIRECT("Statistic!R"&amp;COUNTA(Statistic!$A:$A)-ROW()+1&amp;"C"&amp;COLUMN(),FALSE)</f>
        <v>41324</v>
      </c>
      <c r="B550" s="10">
        <f ca="1">INDIRECT("Statistic!R"&amp;COUNTA(Statistic!$A:$A)-ROW()+1&amp;"C"&amp;COLUMN(),FALSE)</f>
        <v>2.2340425531914895E-2</v>
      </c>
      <c r="C550" s="10">
        <f ca="1">INDIRECT("Statistic!R"&amp;COUNTA(Statistic!$A:$A)-ROW()+1&amp;"C"&amp;COLUMN(),FALSE)</f>
        <v>1.8781192540057789E-2</v>
      </c>
      <c r="D550" s="10">
        <f ca="1">INDIRECT("Statistic!R"&amp;COUNTA(Statistic!$A:$A)-ROW()+1&amp;"C"&amp;COLUMN(),FALSE)</f>
        <v>2.8914348063284233E-3</v>
      </c>
      <c r="E550" s="10">
        <f ca="1">INDIRECT("Statistic!R"&amp;COUNTA(Statistic!$A:$A)-ROW()+1&amp;"C"&amp;COLUMN(),FALSE)</f>
        <v>1.2645523885989562E-2</v>
      </c>
      <c r="F550" s="10">
        <f ca="1">INDIRECT("Statistic!R"&amp;COUNTA(Statistic!$A:$A)-ROW()+1&amp;"C"&amp;COLUMN(),FALSE)</f>
        <v>7.9233156028368796E-3</v>
      </c>
      <c r="G550" s="10">
        <f ca="1">INDIRECT("Statistic!R"&amp;COUNTA(Statistic!$A:$A)-ROW()+1&amp;"C"&amp;COLUMN(),FALSE)</f>
        <v>0.10279291952406074</v>
      </c>
      <c r="H550" s="10">
        <f ca="1">INDIRECT("Statistic!R"&amp;COUNTA(Statistic!$A:$A)-ROW()+1&amp;"C"&amp;COLUMN(),FALSE)</f>
        <v>1.7884674683934627E-2</v>
      </c>
      <c r="I550" s="10">
        <f ca="1">INDIRECT("Statistic!R"&amp;COUNTA(Statistic!$A:$A)-ROW()+1&amp;"C"&amp;COLUMN(),FALSE)</f>
        <v>6.4581892367127552E-2</v>
      </c>
      <c r="J550" s="10">
        <f ca="1">INDIRECT("Statistic!R"&amp;COUNTA(Statistic!$A:$A)-ROW()+1&amp;"C"&amp;COLUMN(),FALSE)</f>
        <v>2.4084329155736908E-2</v>
      </c>
      <c r="K550" s="10">
        <f ca="1">INDIRECT("Statistic!R"&amp;COUNTA(Statistic!$A:$A)-ROW()+1&amp;"C"&amp;COLUMN(),FALSE)</f>
        <v>1.0859929078014185E-3</v>
      </c>
      <c r="L550" s="10">
        <f ca="1">INDIRECT("Statistic!R"&amp;COUNTA(Statistic!$A:$A)-ROW()+1&amp;"C"&amp;COLUMN(),FALSE)</f>
        <v>1.058731550688038E-2</v>
      </c>
      <c r="M550" s="10">
        <f ca="1">INDIRECT("Statistic!R"&amp;COUNTA(Statistic!$A:$A)-ROW()+1&amp;"C"&amp;COLUMN(),FALSE)</f>
        <v>0.12067759420799537</v>
      </c>
      <c r="N550" s="10">
        <f ca="1">INDIRECT("Statistic!R"&amp;COUNTA(Statistic!$A:$A)-ROW()+1&amp;"C"&amp;COLUMN(),FALSE)</f>
        <v>0.10456668396471198</v>
      </c>
      <c r="O550" s="10">
        <f ca="1">INDIRECT("Statistic!R"&amp;COUNTA(Statistic!$A:$A)-ROW()+1&amp;"C"&amp;COLUMN(),FALSE)</f>
        <v>0</v>
      </c>
      <c r="P550" s="10">
        <f ca="1">INDIRECT("Statistic!R"&amp;COUNTA(Statistic!$A:$A)-ROW()+1&amp;"C"&amp;COLUMN(),FALSE)</f>
        <v>5.2268867402382353E-2</v>
      </c>
      <c r="Q550">
        <f ca="1">INDIRECT("Statistic!R"&amp;COUNTA(Statistic!$A:$A)-ROW()+1&amp;"C"&amp;COLUMN(),FALSE)</f>
        <v>3</v>
      </c>
      <c r="R550">
        <f ca="1">INDIRECT("Statistic!R"&amp;COUNTA(Statistic!$A:$A)-ROW()+1&amp;"C"&amp;COLUMN(),FALSE)</f>
        <v>5</v>
      </c>
      <c r="S550">
        <f ca="1">INDIRECT("Statistic!R"&amp;COUNTA(Statistic!$A:$A)-ROW()+1&amp;"C"&amp;COLUMN(),FALSE)</f>
        <v>45</v>
      </c>
      <c r="T550">
        <f ca="1">INDIRECT("Statistic!R"&amp;COUNTA(Statistic!$A:$A)-ROW()+1&amp;"C"&amp;COLUMN(),FALSE)</f>
        <v>19</v>
      </c>
      <c r="U550">
        <f ca="1">INDIRECT("Statistic!R"&amp;COUNTA(Statistic!$A:$A)-ROW()+1&amp;"C"&amp;COLUMN(),FALSE)</f>
        <v>33</v>
      </c>
      <c r="V550">
        <f ca="1">INDIRECT("Statistic!R"&amp;COUNTA(Statistic!$A:$A)-ROW()+1&amp;"C"&amp;COLUMN(),FALSE)</f>
        <v>3</v>
      </c>
      <c r="W550">
        <f ca="1">INDIRECT("Statistic!R"&amp;COUNTA(Statistic!$A:$A)-ROW()+1&amp;"C"&amp;COLUMN(),FALSE)</f>
        <v>9</v>
      </c>
    </row>
    <row r="551" spans="1:23" x14ac:dyDescent="0.25">
      <c r="A551" s="9">
        <f ca="1">INDIRECT("Statistic!R"&amp;COUNTA(Statistic!$A:$A)-ROW()+1&amp;"C"&amp;COLUMN(),FALSE)</f>
        <v>41327</v>
      </c>
      <c r="B551" s="10">
        <f ca="1">INDIRECT("Statistic!R"&amp;COUNTA(Statistic!$A:$A)-ROW()+1&amp;"C"&amp;COLUMN(),FALSE)</f>
        <v>1.8020917135961384E-3</v>
      </c>
      <c r="C551" s="10">
        <f ca="1">INDIRECT("Statistic!R"&amp;COUNTA(Statistic!$A:$A)-ROW()+1&amp;"C"&amp;COLUMN(),FALSE)</f>
        <v>5.0356836996859836E-3</v>
      </c>
      <c r="D551" s="10">
        <f ca="1">INDIRECT("Statistic!R"&amp;COUNTA(Statistic!$A:$A)-ROW()+1&amp;"C"&amp;COLUMN(),FALSE)</f>
        <v>3.2459509100016696E-3</v>
      </c>
      <c r="E551" s="10">
        <f ca="1">INDIRECT("Statistic!R"&amp;COUNTA(Statistic!$A:$A)-ROW()+1&amp;"C"&amp;COLUMN(),FALSE)</f>
        <v>1.3315634218289086E-2</v>
      </c>
      <c r="F551" s="10">
        <f ca="1">INDIRECT("Statistic!R"&amp;COUNTA(Statistic!$A:$A)-ROW()+1&amp;"C"&amp;COLUMN(),FALSE)</f>
        <v>9.7116757065372535E-3</v>
      </c>
      <c r="G551" s="10">
        <f ca="1">INDIRECT("Statistic!R"&amp;COUNTA(Statistic!$A:$A)-ROW()+1&amp;"C"&amp;COLUMN(),FALSE)</f>
        <v>8.5675716214189304E-2</v>
      </c>
      <c r="H551" s="10">
        <f ca="1">INDIRECT("Statistic!R"&amp;COUNTA(Statistic!$A:$A)-ROW()+1&amp;"C"&amp;COLUMN(),FALSE)</f>
        <v>1.7308693388859969E-2</v>
      </c>
      <c r="I551" s="10">
        <f ca="1">INDIRECT("Statistic!R"&amp;COUNTA(Statistic!$A:$A)-ROW()+1&amp;"C"&amp;COLUMN(),FALSE)</f>
        <v>3.3111036248110133E-2</v>
      </c>
      <c r="J551" s="10">
        <f ca="1">INDIRECT("Statistic!R"&amp;COUNTA(Statistic!$A:$A)-ROW()+1&amp;"C"&amp;COLUMN(),FALSE)</f>
        <v>2.5477027518487089E-2</v>
      </c>
      <c r="K551" s="10">
        <f ca="1">INDIRECT("Statistic!R"&amp;COUNTA(Statistic!$A:$A)-ROW()+1&amp;"C"&amp;COLUMN(),FALSE)</f>
        <v>1.8020917135961384E-3</v>
      </c>
      <c r="L551" s="10">
        <f ca="1">INDIRECT("Statistic!R"&amp;COUNTA(Statistic!$A:$A)-ROW()+1&amp;"C"&amp;COLUMN(),FALSE)</f>
        <v>1.0438744796680883E-2</v>
      </c>
      <c r="M551" s="10">
        <f ca="1">INDIRECT("Statistic!R"&amp;COUNTA(Statistic!$A:$A)-ROW()+1&amp;"C"&amp;COLUMN(),FALSE)</f>
        <v>0.10298440960304928</v>
      </c>
      <c r="N551" s="10">
        <f ca="1">INDIRECT("Statistic!R"&amp;COUNTA(Statistic!$A:$A)-ROW()+1&amp;"C"&amp;COLUMN(),FALSE)</f>
        <v>0.10702433628318585</v>
      </c>
      <c r="O551" s="10">
        <f ca="1">INDIRECT("Statistic!R"&amp;COUNTA(Statistic!$A:$A)-ROW()+1&amp;"C"&amp;COLUMN(),FALSE)</f>
        <v>0</v>
      </c>
      <c r="P551" s="10">
        <f ca="1">INDIRECT("Statistic!R"&amp;COUNTA(Statistic!$A:$A)-ROW()+1&amp;"C"&amp;COLUMN(),FALSE)</f>
        <v>5.0632531137597442E-2</v>
      </c>
      <c r="Q551">
        <f ca="1">INDIRECT("Statistic!R"&amp;COUNTA(Statistic!$A:$A)-ROW()+1&amp;"C"&amp;COLUMN(),FALSE)</f>
        <v>50</v>
      </c>
      <c r="R551">
        <f ca="1">INDIRECT("Statistic!R"&amp;COUNTA(Statistic!$A:$A)-ROW()+1&amp;"C"&amp;COLUMN(),FALSE)</f>
        <v>40</v>
      </c>
      <c r="S551">
        <f ca="1">INDIRECT("Statistic!R"&amp;COUNTA(Statistic!$A:$A)-ROW()+1&amp;"C"&amp;COLUMN(),FALSE)</f>
        <v>46</v>
      </c>
      <c r="T551">
        <f ca="1">INDIRECT("Statistic!R"&amp;COUNTA(Statistic!$A:$A)-ROW()+1&amp;"C"&amp;COLUMN(),FALSE)</f>
        <v>17</v>
      </c>
      <c r="U551">
        <f ca="1">INDIRECT("Statistic!R"&amp;COUNTA(Statistic!$A:$A)-ROW()+1&amp;"C"&amp;COLUMN(),FALSE)</f>
        <v>26</v>
      </c>
      <c r="V551">
        <f ca="1">INDIRECT("Statistic!R"&amp;COUNTA(Statistic!$A:$A)-ROW()+1&amp;"C"&amp;COLUMN(),FALSE)</f>
        <v>3</v>
      </c>
      <c r="W551">
        <f ca="1">INDIRECT("Statistic!R"&amp;COUNTA(Statistic!$A:$A)-ROW()+1&amp;"C"&amp;COLUMN(),FALSE)</f>
        <v>11</v>
      </c>
    </row>
    <row r="552" spans="1:23" x14ac:dyDescent="0.25">
      <c r="A552" s="9">
        <f ca="1">INDIRECT("Statistic!R"&amp;COUNTA(Statistic!$A:$A)-ROW()+1&amp;"C"&amp;COLUMN(),FALSE)</f>
        <v>41331</v>
      </c>
      <c r="B552" s="10">
        <f ca="1">INDIRECT("Statistic!R"&amp;COUNTA(Statistic!$A:$A)-ROW()+1&amp;"C"&amp;COLUMN(),FALSE)</f>
        <v>1.2232573080629618E-2</v>
      </c>
      <c r="C552" s="10">
        <f ca="1">INDIRECT("Statistic!R"&amp;COUNTA(Statistic!$A:$A)-ROW()+1&amp;"C"&amp;COLUMN(),FALSE)</f>
        <v>5.025520219866509E-3</v>
      </c>
      <c r="D552" s="10">
        <f ca="1">INDIRECT("Statistic!R"&amp;COUNTA(Statistic!$A:$A)-ROW()+1&amp;"C"&amp;COLUMN(),FALSE)</f>
        <v>1.6254416961130742E-2</v>
      </c>
      <c r="E552" s="10">
        <f ca="1">INDIRECT("Statistic!R"&amp;COUNTA(Statistic!$A:$A)-ROW()+1&amp;"C"&amp;COLUMN(),FALSE)</f>
        <v>1.6909733376164471E-2</v>
      </c>
      <c r="F552" s="10">
        <f ca="1">INDIRECT("Statistic!R"&amp;COUNTA(Statistic!$A:$A)-ROW()+1&amp;"C"&amp;COLUMN(),FALSE)</f>
        <v>4.3188064389477815E-3</v>
      </c>
      <c r="G552" s="10">
        <f ca="1">INDIRECT("Statistic!R"&amp;COUNTA(Statistic!$A:$A)-ROW()+1&amp;"C"&amp;COLUMN(),FALSE)</f>
        <v>2.3161207946075957E-2</v>
      </c>
      <c r="H552" s="10">
        <f ca="1">INDIRECT("Statistic!R"&amp;COUNTA(Statistic!$A:$A)-ROW()+1&amp;"C"&amp;COLUMN(),FALSE)</f>
        <v>7.3988114359139087E-2</v>
      </c>
      <c r="I552" s="10">
        <f ca="1">INDIRECT("Statistic!R"&amp;COUNTA(Statistic!$A:$A)-ROW()+1&amp;"C"&amp;COLUMN(),FALSE)</f>
        <v>5.4741050076739121E-2</v>
      </c>
      <c r="J552" s="10">
        <f ca="1">INDIRECT("Statistic!R"&amp;COUNTA(Statistic!$A:$A)-ROW()+1&amp;"C"&amp;COLUMN(),FALSE)</f>
        <v>2.5790212498184809E-2</v>
      </c>
      <c r="K552" s="10">
        <f ca="1">INDIRECT("Statistic!R"&amp;COUNTA(Statistic!$A:$A)-ROW()+1&amp;"C"&amp;COLUMN(),FALSE)</f>
        <v>1.0768971899713948E-3</v>
      </c>
      <c r="L552" s="10">
        <f ca="1">INDIRECT("Statistic!R"&amp;COUNTA(Statistic!$A:$A)-ROW()+1&amp;"C"&amp;COLUMN(),FALSE)</f>
        <v>1.0744559723162093E-2</v>
      </c>
      <c r="M552" s="10">
        <f ca="1">INDIRECT("Statistic!R"&amp;COUNTA(Statistic!$A:$A)-ROW()+1&amp;"C"&amp;COLUMN(),FALSE)</f>
        <v>9.7149322305215044E-2</v>
      </c>
      <c r="N552" s="10">
        <f ca="1">INDIRECT("Statistic!R"&amp;COUNTA(Statistic!$A:$A)-ROW()+1&amp;"C"&amp;COLUMN(),FALSE)</f>
        <v>0.10950612853356891</v>
      </c>
      <c r="O552" s="10">
        <f ca="1">INDIRECT("Statistic!R"&amp;COUNTA(Statistic!$A:$A)-ROW()+1&amp;"C"&amp;COLUMN(),FALSE)</f>
        <v>0</v>
      </c>
      <c r="P552" s="10">
        <f ca="1">INDIRECT("Statistic!R"&amp;COUNTA(Statistic!$A:$A)-ROW()+1&amp;"C"&amp;COLUMN(),FALSE)</f>
        <v>5.0743968792997564E-2</v>
      </c>
      <c r="Q552">
        <f ca="1">INDIRECT("Statistic!R"&amp;COUNTA(Statistic!$A:$A)-ROW()+1&amp;"C"&amp;COLUMN(),FALSE)</f>
        <v>21</v>
      </c>
      <c r="R552">
        <f ca="1">INDIRECT("Statistic!R"&amp;COUNTA(Statistic!$A:$A)-ROW()+1&amp;"C"&amp;COLUMN(),FALSE)</f>
        <v>42</v>
      </c>
      <c r="S552">
        <f ca="1">INDIRECT("Statistic!R"&amp;COUNTA(Statistic!$A:$A)-ROW()+1&amp;"C"&amp;COLUMN(),FALSE)</f>
        <v>7</v>
      </c>
      <c r="T552">
        <f ca="1">INDIRECT("Statistic!R"&amp;COUNTA(Statistic!$A:$A)-ROW()+1&amp;"C"&amp;COLUMN(),FALSE)</f>
        <v>5</v>
      </c>
      <c r="U552">
        <f ca="1">INDIRECT("Statistic!R"&amp;COUNTA(Statistic!$A:$A)-ROW()+1&amp;"C"&amp;COLUMN(),FALSE)</f>
        <v>45</v>
      </c>
      <c r="V552">
        <f ca="1">INDIRECT("Statistic!R"&amp;COUNTA(Statistic!$A:$A)-ROW()+1&amp;"C"&amp;COLUMN(),FALSE)</f>
        <v>9</v>
      </c>
      <c r="W552">
        <f ca="1">INDIRECT("Statistic!R"&amp;COUNTA(Statistic!$A:$A)-ROW()+1&amp;"C"&amp;COLUMN(),FALSE)</f>
        <v>4</v>
      </c>
    </row>
    <row r="553" spans="1:23" x14ac:dyDescent="0.25">
      <c r="A553" s="9">
        <f ca="1">INDIRECT("Statistic!R"&amp;COUNTA(Statistic!$A:$A)-ROW()+1&amp;"C"&amp;COLUMN(),FALSE)</f>
        <v>41334</v>
      </c>
      <c r="B553" s="10">
        <f ca="1">INDIRECT("Statistic!R"&amp;COUNTA(Statistic!$A:$A)-ROW()+1&amp;"C"&amp;COLUMN(),FALSE)</f>
        <v>1.649617871840094E-2</v>
      </c>
      <c r="C553" s="10">
        <f ca="1">INDIRECT("Statistic!R"&amp;COUNTA(Statistic!$A:$A)-ROW()+1&amp;"C"&amp;COLUMN(),FALSE)</f>
        <v>9.6726190476190479E-3</v>
      </c>
      <c r="D553" s="10">
        <f ca="1">INDIRECT("Statistic!R"&amp;COUNTA(Statistic!$A:$A)-ROW()+1&amp;"C"&amp;COLUMN(),FALSE)</f>
        <v>1.6510411832049258E-2</v>
      </c>
      <c r="E553" s="10">
        <f ca="1">INDIRECT("Statistic!R"&amp;COUNTA(Statistic!$A:$A)-ROW()+1&amp;"C"&amp;COLUMN(),FALSE)</f>
        <v>3.5851620551074102E-3</v>
      </c>
      <c r="F553" s="10">
        <f ca="1">INDIRECT("Statistic!R"&amp;COUNTA(Statistic!$A:$A)-ROW()+1&amp;"C"&amp;COLUMN(),FALSE)</f>
        <v>6.8237934904601567E-3</v>
      </c>
      <c r="G553" s="10">
        <f ca="1">INDIRECT("Statistic!R"&amp;COUNTA(Statistic!$A:$A)-ROW()+1&amp;"C"&amp;COLUMN(),FALSE)</f>
        <v>5.2548500881834208E-2</v>
      </c>
      <c r="H553" s="10">
        <f ca="1">INDIRECT("Statistic!R"&amp;COUNTA(Statistic!$A:$A)-ROW()+1&amp;"C"&amp;COLUMN(),FALSE)</f>
        <v>0.10756943548271461</v>
      </c>
      <c r="I553" s="10">
        <f ca="1">INDIRECT("Statistic!R"&amp;COUNTA(Statistic!$A:$A)-ROW()+1&amp;"C"&amp;COLUMN(),FALSE)</f>
        <v>5.3088165143636804E-2</v>
      </c>
      <c r="J553" s="10">
        <f ca="1">INDIRECT("Statistic!R"&amp;COUNTA(Statistic!$A:$A)-ROW()+1&amp;"C"&amp;COLUMN(),FALSE)</f>
        <v>2.5744727114590128E-2</v>
      </c>
      <c r="K553" s="10">
        <f ca="1">INDIRECT("Statistic!R"&amp;COUNTA(Statistic!$A:$A)-ROW()+1&amp;"C"&amp;COLUMN(),FALSE)</f>
        <v>7.1806500377928943E-4</v>
      </c>
      <c r="L553" s="10">
        <f ca="1">INDIRECT("Statistic!R"&amp;COUNTA(Statistic!$A:$A)-ROW()+1&amp;"C"&amp;COLUMN(),FALSE)</f>
        <v>1.0673631206018976E-2</v>
      </c>
      <c r="M553" s="10">
        <f ca="1">INDIRECT("Statistic!R"&amp;COUNTA(Statistic!$A:$A)-ROW()+1&amp;"C"&amp;COLUMN(),FALSE)</f>
        <v>0.16011793636454882</v>
      </c>
      <c r="N553" s="10">
        <f ca="1">INDIRECT("Statistic!R"&amp;COUNTA(Statistic!$A:$A)-ROW()+1&amp;"C"&amp;COLUMN(),FALSE)</f>
        <v>0.11197916666666666</v>
      </c>
      <c r="O553" s="10">
        <f ca="1">INDIRECT("Statistic!R"&amp;COUNTA(Statistic!$A:$A)-ROW()+1&amp;"C"&amp;COLUMN(),FALSE)</f>
        <v>0</v>
      </c>
      <c r="P553" s="10">
        <f ca="1">INDIRECT("Statistic!R"&amp;COUNTA(Statistic!$A:$A)-ROW()+1&amp;"C"&amp;COLUMN(),FALSE)</f>
        <v>5.1102913058301926E-2</v>
      </c>
      <c r="Q553">
        <f ca="1">INDIRECT("Statistic!R"&amp;COUNTA(Statistic!$A:$A)-ROW()+1&amp;"C"&amp;COLUMN(),FALSE)</f>
        <v>7</v>
      </c>
      <c r="R553">
        <f ca="1">INDIRECT("Statistic!R"&amp;COUNTA(Statistic!$A:$A)-ROW()+1&amp;"C"&amp;COLUMN(),FALSE)</f>
        <v>28</v>
      </c>
      <c r="S553">
        <f ca="1">INDIRECT("Statistic!R"&amp;COUNTA(Statistic!$A:$A)-ROW()+1&amp;"C"&amp;COLUMN(),FALSE)</f>
        <v>6</v>
      </c>
      <c r="T553">
        <f ca="1">INDIRECT("Statistic!R"&amp;COUNTA(Statistic!$A:$A)-ROW()+1&amp;"C"&amp;COLUMN(),FALSE)</f>
        <v>43</v>
      </c>
      <c r="U553">
        <f ca="1">INDIRECT("Statistic!R"&amp;COUNTA(Statistic!$A:$A)-ROW()+1&amp;"C"&amp;COLUMN(),FALSE)</f>
        <v>38</v>
      </c>
      <c r="V553">
        <f ca="1">INDIRECT("Statistic!R"&amp;COUNTA(Statistic!$A:$A)-ROW()+1&amp;"C"&amp;COLUMN(),FALSE)</f>
        <v>7</v>
      </c>
      <c r="W553">
        <f ca="1">INDIRECT("Statistic!R"&amp;COUNTA(Statistic!$A:$A)-ROW()+1&amp;"C"&amp;COLUMN(),FALSE)</f>
        <v>2</v>
      </c>
    </row>
    <row r="554" spans="1:23" x14ac:dyDescent="0.25">
      <c r="A554" s="9">
        <f ca="1">INDIRECT("Statistic!R"&amp;COUNTA(Statistic!$A:$A)-ROW()+1&amp;"C"&amp;COLUMN(),FALSE)</f>
        <v>41338</v>
      </c>
      <c r="B554" s="10">
        <f ca="1">INDIRECT("Statistic!R"&amp;COUNTA(Statistic!$A:$A)-ROW()+1&amp;"C"&amp;COLUMN(),FALSE)</f>
        <v>1.4725352112676057E-2</v>
      </c>
      <c r="C554" s="10">
        <f ca="1">INDIRECT("Statistic!R"&amp;COUNTA(Statistic!$A:$A)-ROW()+1&amp;"C"&amp;COLUMN(),FALSE)</f>
        <v>2.2881906825568798E-2</v>
      </c>
      <c r="D554" s="10">
        <f ca="1">INDIRECT("Statistic!R"&amp;COUNTA(Statistic!$A:$A)-ROW()+1&amp;"C"&amp;COLUMN(),FALSE)</f>
        <v>9.3380281690140857E-3</v>
      </c>
      <c r="E554" s="10">
        <f ca="1">INDIRECT("Statistic!R"&amp;COUNTA(Statistic!$A:$A)-ROW()+1&amp;"C"&amp;COLUMN(),FALSE)</f>
        <v>1.5492957746478873E-2</v>
      </c>
      <c r="F554" s="10">
        <f ca="1">INDIRECT("Statistic!R"&amp;COUNTA(Statistic!$A:$A)-ROW()+1&amp;"C"&amp;COLUMN(),FALSE)</f>
        <v>9.349715313155529E-3</v>
      </c>
      <c r="G554" s="10">
        <f ca="1">INDIRECT("Statistic!R"&amp;COUNTA(Statistic!$A:$A)-ROW()+1&amp;"C"&amp;COLUMN(),FALSE)</f>
        <v>3.9942781690140844E-2</v>
      </c>
      <c r="H554" s="10">
        <f ca="1">INDIRECT("Statistic!R"&amp;COUNTA(Statistic!$A:$A)-ROW()+1&amp;"C"&amp;COLUMN(),FALSE)</f>
        <v>7.8121269992838388E-2</v>
      </c>
      <c r="I554" s="10">
        <f ca="1">INDIRECT("Statistic!R"&amp;COUNTA(Statistic!$A:$A)-ROW()+1&amp;"C"&amp;COLUMN(),FALSE)</f>
        <v>7.1787960166893344E-2</v>
      </c>
      <c r="J554" s="10">
        <f ca="1">INDIRECT("Statistic!R"&amp;COUNTA(Statistic!$A:$A)-ROW()+1&amp;"C"&amp;COLUMN(),FALSE)</f>
        <v>2.5699401890796836E-2</v>
      </c>
      <c r="K554" s="10">
        <f ca="1">INDIRECT("Statistic!R"&amp;COUNTA(Statistic!$A:$A)-ROW()+1&amp;"C"&amp;COLUMN(),FALSE)</f>
        <v>1.0745507527926178E-3</v>
      </c>
      <c r="L554" s="10">
        <f ca="1">INDIRECT("Statistic!R"&amp;COUNTA(Statistic!$A:$A)-ROW()+1&amp;"C"&amp;COLUMN(),FALSE)</f>
        <v>1.0648567087203577E-2</v>
      </c>
      <c r="M554" s="10">
        <f ca="1">INDIRECT("Statistic!R"&amp;COUNTA(Statistic!$A:$A)-ROW()+1&amp;"C"&amp;COLUMN(),FALSE)</f>
        <v>0.11806405168297923</v>
      </c>
      <c r="N554" s="10">
        <f ca="1">INDIRECT("Statistic!R"&amp;COUNTA(Statistic!$A:$A)-ROW()+1&amp;"C"&amp;COLUMN(),FALSE)</f>
        <v>0.11266917913732394</v>
      </c>
      <c r="O554" s="10">
        <f ca="1">INDIRECT("Statistic!R"&amp;COUNTA(Statistic!$A:$A)-ROW()+1&amp;"C"&amp;COLUMN(),FALSE)</f>
        <v>0</v>
      </c>
      <c r="P554" s="10">
        <f ca="1">INDIRECT("Statistic!R"&amp;COUNTA(Statistic!$A:$A)-ROW()+1&amp;"C"&amp;COLUMN(),FALSE)</f>
        <v>4.7403945550412878E-2</v>
      </c>
      <c r="Q554">
        <f ca="1">INDIRECT("Statistic!R"&amp;COUNTA(Statistic!$A:$A)-ROW()+1&amp;"C"&amp;COLUMN(),FALSE)</f>
        <v>12</v>
      </c>
      <c r="R554">
        <f ca="1">INDIRECT("Statistic!R"&amp;COUNTA(Statistic!$A:$A)-ROW()+1&amp;"C"&amp;COLUMN(),FALSE)</f>
        <v>2</v>
      </c>
      <c r="S554">
        <f ca="1">INDIRECT("Statistic!R"&amp;COUNTA(Statistic!$A:$A)-ROW()+1&amp;"C"&amp;COLUMN(),FALSE)</f>
        <v>32</v>
      </c>
      <c r="T554">
        <f ca="1">INDIRECT("Statistic!R"&amp;COUNTA(Statistic!$A:$A)-ROW()+1&amp;"C"&amp;COLUMN(),FALSE)</f>
        <v>11</v>
      </c>
      <c r="U554">
        <f ca="1">INDIRECT("Statistic!R"&amp;COUNTA(Statistic!$A:$A)-ROW()+1&amp;"C"&amp;COLUMN(),FALSE)</f>
        <v>31</v>
      </c>
      <c r="V554">
        <f ca="1">INDIRECT("Statistic!R"&amp;COUNTA(Statistic!$A:$A)-ROW()+1&amp;"C"&amp;COLUMN(),FALSE)</f>
        <v>6</v>
      </c>
      <c r="W554">
        <f ca="1">INDIRECT("Statistic!R"&amp;COUNTA(Statistic!$A:$A)-ROW()+1&amp;"C"&amp;COLUMN(),FALSE)</f>
        <v>3</v>
      </c>
    </row>
    <row r="555" spans="1:23" x14ac:dyDescent="0.25">
      <c r="A555" s="9">
        <f ca="1">INDIRECT("Statistic!R"&amp;COUNTA(Statistic!$A:$A)-ROW()+1&amp;"C"&amp;COLUMN(),FALSE)</f>
        <v>41341</v>
      </c>
      <c r="B555" s="10">
        <f ca="1">INDIRECT("Statistic!R"&amp;COUNTA(Statistic!$A:$A)-ROW()+1&amp;"C"&amp;COLUMN(),FALSE)</f>
        <v>5.0087873462214411E-3</v>
      </c>
      <c r="C555" s="10">
        <f ca="1">INDIRECT("Statistic!R"&amp;COUNTA(Statistic!$A:$A)-ROW()+1&amp;"C"&amp;COLUMN(),FALSE)</f>
        <v>1.6462693721041699E-2</v>
      </c>
      <c r="D555" s="10">
        <f ca="1">INDIRECT("Statistic!R"&amp;COUNTA(Statistic!$A:$A)-ROW()+1&amp;"C"&amp;COLUMN(),FALSE)</f>
        <v>1.9291826327465501E-2</v>
      </c>
      <c r="E555" s="10">
        <f ca="1">INDIRECT("Statistic!R"&amp;COUNTA(Statistic!$A:$A)-ROW()+1&amp;"C"&amp;COLUMN(),FALSE)</f>
        <v>6.8020568899303524E-3</v>
      </c>
      <c r="F555" s="10">
        <f ca="1">INDIRECT("Statistic!R"&amp;COUNTA(Statistic!$A:$A)-ROW()+1&amp;"C"&amp;COLUMN(),FALSE)</f>
        <v>3.5777052473010295E-3</v>
      </c>
      <c r="G555" s="10">
        <f ca="1">INDIRECT("Statistic!R"&amp;COUNTA(Statistic!$A:$A)-ROW()+1&amp;"C"&amp;COLUMN(),FALSE)</f>
        <v>7.7962488115474377E-2</v>
      </c>
      <c r="H555" s="10">
        <f ca="1">INDIRECT("Statistic!R"&amp;COUNTA(Statistic!$A:$A)-ROW()+1&amp;"C"&amp;COLUMN(),FALSE)</f>
        <v>1.8076826512678886E-2</v>
      </c>
      <c r="I555" s="10">
        <f ca="1">INDIRECT("Statistic!R"&amp;COUNTA(Statistic!$A:$A)-ROW()+1&amp;"C"&amp;COLUMN(),FALSE)</f>
        <v>5.1143069531960017E-2</v>
      </c>
      <c r="J555" s="10">
        <f ca="1">INDIRECT("Statistic!R"&amp;COUNTA(Statistic!$A:$A)-ROW()+1&amp;"C"&amp;COLUMN(),FALSE)</f>
        <v>2.601054481546573E-2</v>
      </c>
      <c r="K555" s="10">
        <f ca="1">INDIRECT("Statistic!R"&amp;COUNTA(Statistic!$A:$A)-ROW()+1&amp;"C"&amp;COLUMN(),FALSE)</f>
        <v>1.075157655329267E-3</v>
      </c>
      <c r="L555" s="10">
        <f ca="1">INDIRECT("Statistic!R"&amp;COUNTA(Statistic!$A:$A)-ROW()+1&amp;"C"&amp;COLUMN(),FALSE)</f>
        <v>1.026251665021197E-2</v>
      </c>
      <c r="M555" s="10">
        <f ca="1">INDIRECT("Statistic!R"&amp;COUNTA(Statistic!$A:$A)-ROW()+1&amp;"C"&amp;COLUMN(),FALSE)</f>
        <v>9.6039314628153266E-2</v>
      </c>
      <c r="N555" s="10">
        <f ca="1">INDIRECT("Statistic!R"&amp;COUNTA(Statistic!$A:$A)-ROW()+1&amp;"C"&amp;COLUMN(),FALSE)</f>
        <v>0.1124711665202109</v>
      </c>
      <c r="O555" s="10">
        <f ca="1">INDIRECT("Statistic!R"&amp;COUNTA(Statistic!$A:$A)-ROW()+1&amp;"C"&amp;COLUMN(),FALSE)</f>
        <v>0</v>
      </c>
      <c r="P555" s="10">
        <f ca="1">INDIRECT("Statistic!R"&amp;COUNTA(Statistic!$A:$A)-ROW()+1&amp;"C"&amp;COLUMN(),FALSE)</f>
        <v>4.762785128758696E-2</v>
      </c>
      <c r="Q555">
        <f ca="1">INDIRECT("Statistic!R"&amp;COUNTA(Statistic!$A:$A)-ROW()+1&amp;"C"&amp;COLUMN(),FALSE)</f>
        <v>39</v>
      </c>
      <c r="R555">
        <f ca="1">INDIRECT("Statistic!R"&amp;COUNTA(Statistic!$A:$A)-ROW()+1&amp;"C"&amp;COLUMN(),FALSE)</f>
        <v>6</v>
      </c>
      <c r="S555">
        <f ca="1">INDIRECT("Statistic!R"&amp;COUNTA(Statistic!$A:$A)-ROW()+1&amp;"C"&amp;COLUMN(),FALSE)</f>
        <v>2</v>
      </c>
      <c r="T555">
        <f ca="1">INDIRECT("Statistic!R"&amp;COUNTA(Statistic!$A:$A)-ROW()+1&amp;"C"&amp;COLUMN(),FALSE)</f>
        <v>34</v>
      </c>
      <c r="U555">
        <f ca="1">INDIRECT("Statistic!R"&amp;COUNTA(Statistic!$A:$A)-ROW()+1&amp;"C"&amp;COLUMN(),FALSE)</f>
        <v>43</v>
      </c>
      <c r="V555">
        <f ca="1">INDIRECT("Statistic!R"&amp;COUNTA(Statistic!$A:$A)-ROW()+1&amp;"C"&amp;COLUMN(),FALSE)</f>
        <v>3</v>
      </c>
      <c r="W555">
        <f ca="1">INDIRECT("Statistic!R"&amp;COUNTA(Statistic!$A:$A)-ROW()+1&amp;"C"&amp;COLUMN(),FALSE)</f>
        <v>11</v>
      </c>
    </row>
    <row r="556" spans="1:23" x14ac:dyDescent="0.25">
      <c r="A556" s="9">
        <f ca="1">INDIRECT("Statistic!R"&amp;COUNTA(Statistic!$A:$A)-ROW()+1&amp;"C"&amp;COLUMN(),FALSE)</f>
        <v>41345</v>
      </c>
      <c r="B556" s="10">
        <f ca="1">INDIRECT("Statistic!R"&amp;COUNTA(Statistic!$A:$A)-ROW()+1&amp;"C"&amp;COLUMN(),FALSE)</f>
        <v>7.8801169590643275E-3</v>
      </c>
      <c r="C556" s="10">
        <f ca="1">INDIRECT("Statistic!R"&amp;COUNTA(Statistic!$A:$A)-ROW()+1&amp;"C"&amp;COLUMN(),FALSE)</f>
        <v>1.1390795830155098E-2</v>
      </c>
      <c r="D556" s="10">
        <f ca="1">INDIRECT("Statistic!R"&amp;COUNTA(Statistic!$A:$A)-ROW()+1&amp;"C"&amp;COLUMN(),FALSE)</f>
        <v>1.5347852389594676E-2</v>
      </c>
      <c r="E556" s="10">
        <f ca="1">INDIRECT("Statistic!R"&amp;COUNTA(Statistic!$A:$A)-ROW()+1&amp;"C"&amp;COLUMN(),FALSE)</f>
        <v>1.0710987996306555E-2</v>
      </c>
      <c r="F556" s="10">
        <f ca="1">INDIRECT("Statistic!R"&amp;COUNTA(Statistic!$A:$A)-ROW()+1&amp;"C"&amp;COLUMN(),FALSE)</f>
        <v>2.5964912280701753E-2</v>
      </c>
      <c r="G556" s="10">
        <f ca="1">INDIRECT("Statistic!R"&amp;COUNTA(Statistic!$A:$A)-ROW()+1&amp;"C"&amp;COLUMN(),FALSE)</f>
        <v>5.3056027164685909E-2</v>
      </c>
      <c r="H556" s="10">
        <f ca="1">INDIRECT("Statistic!R"&amp;COUNTA(Statistic!$A:$A)-ROW()+1&amp;"C"&amp;COLUMN(),FALSE)</f>
        <v>2.5645414348880333E-2</v>
      </c>
      <c r="I556" s="10">
        <f ca="1">INDIRECT("Statistic!R"&amp;COUNTA(Statistic!$A:$A)-ROW()+1&amp;"C"&amp;COLUMN(),FALSE)</f>
        <v>7.1294665455822415E-2</v>
      </c>
      <c r="J556" s="10">
        <f ca="1">INDIRECT("Statistic!R"&amp;COUNTA(Statistic!$A:$A)-ROW()+1&amp;"C"&amp;COLUMN(),FALSE)</f>
        <v>2.5964912280701753E-2</v>
      </c>
      <c r="K556" s="10">
        <f ca="1">INDIRECT("Statistic!R"&amp;COUNTA(Statistic!$A:$A)-ROW()+1&amp;"C"&amp;COLUMN(),FALSE)</f>
        <v>1.7826825127334463E-3</v>
      </c>
      <c r="L556" s="10">
        <f ca="1">INDIRECT("Statistic!R"&amp;COUNTA(Statistic!$A:$A)-ROW()+1&amp;"C"&amp;COLUMN(),FALSE)</f>
        <v>1.045178137835596E-2</v>
      </c>
      <c r="M556" s="10">
        <f ca="1">INDIRECT("Statistic!R"&amp;COUNTA(Statistic!$A:$A)-ROW()+1&amp;"C"&amp;COLUMN(),FALSE)</f>
        <v>7.8701441513566242E-2</v>
      </c>
      <c r="N556" s="10">
        <f ca="1">INDIRECT("Statistic!R"&amp;COUNTA(Statistic!$A:$A)-ROW()+1&amp;"C"&amp;COLUMN(),FALSE)</f>
        <v>0.11227384868421053</v>
      </c>
      <c r="O556" s="10">
        <f ca="1">INDIRECT("Statistic!R"&amp;COUNTA(Statistic!$A:$A)-ROW()+1&amp;"C"&amp;COLUMN(),FALSE)</f>
        <v>0</v>
      </c>
      <c r="P556" s="10">
        <f ca="1">INDIRECT("Statistic!R"&amp;COUNTA(Statistic!$A:$A)-ROW()+1&amp;"C"&amp;COLUMN(),FALSE)</f>
        <v>4.8040240357863501E-2</v>
      </c>
      <c r="Q556">
        <f ca="1">INDIRECT("Statistic!R"&amp;COUNTA(Statistic!$A:$A)-ROW()+1&amp;"C"&amp;COLUMN(),FALSE)</f>
        <v>33</v>
      </c>
      <c r="R556">
        <f ca="1">INDIRECT("Statistic!R"&amp;COUNTA(Statistic!$A:$A)-ROW()+1&amp;"C"&amp;COLUMN(),FALSE)</f>
        <v>25</v>
      </c>
      <c r="S556">
        <f ca="1">INDIRECT("Statistic!R"&amp;COUNTA(Statistic!$A:$A)-ROW()+1&amp;"C"&amp;COLUMN(),FALSE)</f>
        <v>10</v>
      </c>
      <c r="T556">
        <f ca="1">INDIRECT("Statistic!R"&amp;COUNTA(Statistic!$A:$A)-ROW()+1&amp;"C"&amp;COLUMN(),FALSE)</f>
        <v>26</v>
      </c>
      <c r="U556">
        <f ca="1">INDIRECT("Statistic!R"&amp;COUNTA(Statistic!$A:$A)-ROW()+1&amp;"C"&amp;COLUMN(),FALSE)</f>
        <v>1</v>
      </c>
      <c r="V556">
        <f ca="1">INDIRECT("Statistic!R"&amp;COUNTA(Statistic!$A:$A)-ROW()+1&amp;"C"&amp;COLUMN(),FALSE)</f>
        <v>5</v>
      </c>
      <c r="W556">
        <f ca="1">INDIRECT("Statistic!R"&amp;COUNTA(Statistic!$A:$A)-ROW()+1&amp;"C"&amp;COLUMN(),FALSE)</f>
        <v>10</v>
      </c>
    </row>
    <row r="557" spans="1:23" x14ac:dyDescent="0.25">
      <c r="A557" s="9">
        <f ca="1">INDIRECT("Statistic!R"&amp;COUNTA(Statistic!$A:$A)-ROW()+1&amp;"C"&amp;COLUMN(),FALSE)</f>
        <v>41348</v>
      </c>
      <c r="B557" s="10">
        <f ca="1">INDIRECT("Statistic!R"&amp;COUNTA(Statistic!$A:$A)-ROW()+1&amp;"C"&amp;COLUMN(),FALSE)</f>
        <v>2.8421315986990243E-3</v>
      </c>
      <c r="C557" s="10">
        <f ca="1">INDIRECT("Statistic!R"&amp;COUNTA(Statistic!$A:$A)-ROW()+1&amp;"C"&amp;COLUMN(),FALSE)</f>
        <v>1.6012009006755066E-2</v>
      </c>
      <c r="D557" s="10">
        <f ca="1">INDIRECT("Statistic!R"&amp;COUNTA(Statistic!$A:$A)-ROW()+1&amp;"C"&amp;COLUMN(),FALSE)</f>
        <v>1.6727868482006667E-2</v>
      </c>
      <c r="E557" s="10">
        <f ca="1">INDIRECT("Statistic!R"&amp;COUNTA(Statistic!$A:$A)-ROW()+1&amp;"C"&amp;COLUMN(),FALSE)</f>
        <v>1.6416085649142518E-2</v>
      </c>
      <c r="F557" s="10">
        <f ca="1">INDIRECT("Statistic!R"&amp;COUNTA(Statistic!$A:$A)-ROW()+1&amp;"C"&amp;COLUMN(),FALSE)</f>
        <v>3.9331582019848221E-3</v>
      </c>
      <c r="G557" s="10">
        <f ca="1">INDIRECT("Statistic!R"&amp;COUNTA(Statistic!$A:$A)-ROW()+1&amp;"C"&amp;COLUMN(),FALSE)</f>
        <v>0.11207722197898425</v>
      </c>
      <c r="H557" s="10">
        <f ca="1">INDIRECT("Statistic!R"&amp;COUNTA(Statistic!$A:$A)-ROW()+1&amp;"C"&amp;COLUMN(),FALSE)</f>
        <v>2.7920940705529147E-2</v>
      </c>
      <c r="I557" s="10">
        <f ca="1">INDIRECT("Statistic!R"&amp;COUNTA(Statistic!$A:$A)-ROW()+1&amp;"C"&amp;COLUMN(),FALSE)</f>
        <v>5.5931252938588097E-2</v>
      </c>
      <c r="J557" s="10">
        <f ca="1">INDIRECT("Statistic!R"&amp;COUNTA(Statistic!$A:$A)-ROW()+1&amp;"C"&amp;COLUMN(),FALSE)</f>
        <v>1.7815085452020048E-2</v>
      </c>
      <c r="K557" s="10">
        <f ca="1">INDIRECT("Statistic!R"&amp;COUNTA(Statistic!$A:$A)-ROW()+1&amp;"C"&amp;COLUMN(),FALSE)</f>
        <v>1.0722327459880626E-3</v>
      </c>
      <c r="L557" s="10">
        <f ca="1">INDIRECT("Statistic!R"&amp;COUNTA(Statistic!$A:$A)-ROW()+1&amp;"C"&amp;COLUMN(),FALSE)</f>
        <v>1.0085688955010053E-2</v>
      </c>
      <c r="M557" s="10">
        <f ca="1">INDIRECT("Statistic!R"&amp;COUNTA(Statistic!$A:$A)-ROW()+1&amp;"C"&amp;COLUMN(),FALSE)</f>
        <v>0.1399981626845134</v>
      </c>
      <c r="N557" s="10">
        <f ca="1">INDIRECT("Statistic!R"&amp;COUNTA(Statistic!$A:$A)-ROW()+1&amp;"C"&amp;COLUMN(),FALSE)</f>
        <v>0.11207722197898425</v>
      </c>
      <c r="O557" s="10">
        <f ca="1">INDIRECT("Statistic!R"&amp;COUNTA(Statistic!$A:$A)-ROW()+1&amp;"C"&amp;COLUMN(),FALSE)</f>
        <v>0</v>
      </c>
      <c r="P557" s="10">
        <f ca="1">INDIRECT("Statistic!R"&amp;COUNTA(Statistic!$A:$A)-ROW()+1&amp;"C"&amp;COLUMN(),FALSE)</f>
        <v>4.9947586365827253E-2</v>
      </c>
      <c r="Q557">
        <f ca="1">INDIRECT("Statistic!R"&amp;COUNTA(Statistic!$A:$A)-ROW()+1&amp;"C"&amp;COLUMN(),FALSE)</f>
        <v>46</v>
      </c>
      <c r="R557">
        <f ca="1">INDIRECT("Statistic!R"&amp;COUNTA(Statistic!$A:$A)-ROW()+1&amp;"C"&amp;COLUMN(),FALSE)</f>
        <v>8</v>
      </c>
      <c r="S557">
        <f ca="1">INDIRECT("Statistic!R"&amp;COUNTA(Statistic!$A:$A)-ROW()+1&amp;"C"&amp;COLUMN(),FALSE)</f>
        <v>4</v>
      </c>
      <c r="T557">
        <f ca="1">INDIRECT("Statistic!R"&amp;COUNTA(Statistic!$A:$A)-ROW()+1&amp;"C"&amp;COLUMN(),FALSE)</f>
        <v>6</v>
      </c>
      <c r="U557">
        <f ca="1">INDIRECT("Statistic!R"&amp;COUNTA(Statistic!$A:$A)-ROW()+1&amp;"C"&amp;COLUMN(),FALSE)</f>
        <v>40</v>
      </c>
      <c r="V557">
        <f ca="1">INDIRECT("Statistic!R"&amp;COUNTA(Statistic!$A:$A)-ROW()+1&amp;"C"&amp;COLUMN(),FALSE)</f>
        <v>1</v>
      </c>
      <c r="W557">
        <f ca="1">INDIRECT("Statistic!R"&amp;COUNTA(Statistic!$A:$A)-ROW()+1&amp;"C"&amp;COLUMN(),FALSE)</f>
        <v>8</v>
      </c>
    </row>
    <row r="558" spans="1:23" x14ac:dyDescent="0.25">
      <c r="A558" s="9">
        <f ca="1">INDIRECT("Statistic!R"&amp;COUNTA(Statistic!$A:$A)-ROW()+1&amp;"C"&amp;COLUMN(),FALSE)</f>
        <v>41352</v>
      </c>
      <c r="B558" s="10">
        <f ca="1">INDIRECT("Statistic!R"&amp;COUNTA(Statistic!$A:$A)-ROW()+1&amp;"C"&amp;COLUMN(),FALSE)</f>
        <v>8.8737020555202367E-3</v>
      </c>
      <c r="C558" s="10">
        <f ca="1">INDIRECT("Statistic!R"&amp;COUNTA(Statistic!$A:$A)-ROW()+1&amp;"C"&amp;COLUMN(),FALSE)</f>
        <v>1.2543706293706294E-2</v>
      </c>
      <c r="D558" s="10">
        <f ca="1">INDIRECT("Statistic!R"&amp;COUNTA(Statistic!$A:$A)-ROW()+1&amp;"C"&amp;COLUMN(),FALSE)</f>
        <v>1.8168623829001189E-2</v>
      </c>
      <c r="E558" s="10">
        <f ca="1">INDIRECT("Statistic!R"&amp;COUNTA(Statistic!$A:$A)-ROW()+1&amp;"C"&amp;COLUMN(),FALSE)</f>
        <v>1.1366411366411366E-2</v>
      </c>
      <c r="F558" s="10">
        <f ca="1">INDIRECT("Statistic!R"&amp;COUNTA(Statistic!$A:$A)-ROW()+1&amp;"C"&amp;COLUMN(),FALSE)</f>
        <v>1.4201183431952664E-2</v>
      </c>
      <c r="G558" s="10">
        <f ca="1">INDIRECT("Statistic!R"&amp;COUNTA(Statistic!$A:$A)-ROW()+1&amp;"C"&amp;COLUMN(),FALSE)</f>
        <v>9.7871693523867431E-2</v>
      </c>
      <c r="H558" s="10">
        <f ca="1">INDIRECT("Statistic!R"&amp;COUNTA(Statistic!$A:$A)-ROW()+1&amp;"C"&amp;COLUMN(),FALSE)</f>
        <v>8.5521159874608149E-2</v>
      </c>
      <c r="I558" s="10">
        <f ca="1">INDIRECT("Statistic!R"&amp;COUNTA(Statistic!$A:$A)-ROW()+1&amp;"C"&amp;COLUMN(),FALSE)</f>
        <v>6.5153626976591744E-2</v>
      </c>
      <c r="J558" s="10">
        <f ca="1">INDIRECT("Statistic!R"&amp;COUNTA(Statistic!$A:$A)-ROW()+1&amp;"C"&amp;COLUMN(),FALSE)</f>
        <v>1.8168623829001189E-2</v>
      </c>
      <c r="K558" s="10">
        <f ca="1">INDIRECT("Statistic!R"&amp;COUNTA(Statistic!$A:$A)-ROW()+1&amp;"C"&amp;COLUMN(),FALSE)</f>
        <v>1.7806267806267807E-3</v>
      </c>
      <c r="L558" s="10">
        <f ca="1">INDIRECT("Statistic!R"&amp;COUNTA(Statistic!$A:$A)-ROW()+1&amp;"C"&amp;COLUMN(),FALSE)</f>
        <v>1.0238708461477843E-2</v>
      </c>
      <c r="M558" s="10">
        <f ca="1">INDIRECT("Statistic!R"&amp;COUNTA(Statistic!$A:$A)-ROW()+1&amp;"C"&amp;COLUMN(),FALSE)</f>
        <v>0.18339285339847558</v>
      </c>
      <c r="N558" s="10">
        <f ca="1">INDIRECT("Statistic!R"&amp;COUNTA(Statistic!$A:$A)-ROW()+1&amp;"C"&amp;COLUMN(),FALSE)</f>
        <v>9.7871693523867431E-2</v>
      </c>
      <c r="O558" s="10">
        <f ca="1">INDIRECT("Statistic!R"&amp;COUNTA(Statistic!$A:$A)-ROW()+1&amp;"C"&amp;COLUMN(),FALSE)</f>
        <v>0</v>
      </c>
      <c r="P558" s="10">
        <f ca="1">INDIRECT("Statistic!R"&amp;COUNTA(Statistic!$A:$A)-ROW()+1&amp;"C"&amp;COLUMN(),FALSE)</f>
        <v>4.7566823187889046E-2</v>
      </c>
      <c r="Q558">
        <f ca="1">INDIRECT("Statistic!R"&amp;COUNTA(Statistic!$A:$A)-ROW()+1&amp;"C"&amp;COLUMN(),FALSE)</f>
        <v>31</v>
      </c>
      <c r="R558">
        <f ca="1">INDIRECT("Statistic!R"&amp;COUNTA(Statistic!$A:$A)-ROW()+1&amp;"C"&amp;COLUMN(),FALSE)</f>
        <v>20</v>
      </c>
      <c r="S558">
        <f ca="1">INDIRECT("Statistic!R"&amp;COUNTA(Statistic!$A:$A)-ROW()+1&amp;"C"&amp;COLUMN(),FALSE)</f>
        <v>1</v>
      </c>
      <c r="T558">
        <f ca="1">INDIRECT("Statistic!R"&amp;COUNTA(Statistic!$A:$A)-ROW()+1&amp;"C"&amp;COLUMN(),FALSE)</f>
        <v>24</v>
      </c>
      <c r="U558">
        <f ca="1">INDIRECT("Statistic!R"&amp;COUNTA(Statistic!$A:$A)-ROW()+1&amp;"C"&amp;COLUMN(),FALSE)</f>
        <v>17</v>
      </c>
      <c r="V558">
        <f ca="1">INDIRECT("Statistic!R"&amp;COUNTA(Statistic!$A:$A)-ROW()+1&amp;"C"&amp;COLUMN(),FALSE)</f>
        <v>1</v>
      </c>
      <c r="W558">
        <f ca="1">INDIRECT("Statistic!R"&amp;COUNTA(Statistic!$A:$A)-ROW()+1&amp;"C"&amp;COLUMN(),FALSE)</f>
        <v>2</v>
      </c>
    </row>
    <row r="559" spans="1:23" x14ac:dyDescent="0.25">
      <c r="A559" s="9">
        <f ca="1">INDIRECT("Statistic!R"&amp;COUNTA(Statistic!$A:$A)-ROW()+1&amp;"C"&amp;COLUMN(),FALSE)</f>
        <v>41355</v>
      </c>
      <c r="B559" s="10">
        <f ca="1">INDIRECT("Statistic!R"&amp;COUNTA(Statistic!$A:$A)-ROW()+1&amp;"C"&amp;COLUMN(),FALSE)</f>
        <v>1.3825261780104712E-2</v>
      </c>
      <c r="C559" s="10">
        <f ca="1">INDIRECT("Statistic!R"&amp;COUNTA(Statistic!$A:$A)-ROW()+1&amp;"C"&amp;COLUMN(),FALSE)</f>
        <v>1.4952879581151832E-2</v>
      </c>
      <c r="D559" s="10">
        <f ca="1">INDIRECT("Statistic!R"&amp;COUNTA(Statistic!$A:$A)-ROW()+1&amp;"C"&amp;COLUMN(),FALSE)</f>
        <v>3.5755331375303282E-4</v>
      </c>
      <c r="E559" s="10">
        <f ca="1">INDIRECT("Statistic!R"&amp;COUNTA(Statistic!$A:$A)-ROW()+1&amp;"C"&amp;COLUMN(),FALSE)</f>
        <v>1.2109555864230509E-2</v>
      </c>
      <c r="F559" s="10">
        <f ca="1">INDIRECT("Statistic!R"&amp;COUNTA(Statistic!$A:$A)-ROW()+1&amp;"C"&amp;COLUMN(),FALSE)</f>
        <v>1.8107961725943311E-2</v>
      </c>
      <c r="G559" s="10">
        <f ca="1">INDIRECT("Statistic!R"&amp;COUNTA(Statistic!$A:$A)-ROW()+1&amp;"C"&amp;COLUMN(),FALSE)</f>
        <v>5.7176434160896239E-2</v>
      </c>
      <c r="H559" s="10">
        <f ca="1">INDIRECT("Statistic!R"&amp;COUNTA(Statistic!$A:$A)-ROW()+1&amp;"C"&amp;COLUMN(),FALSE)</f>
        <v>1.8481227905311676E-2</v>
      </c>
      <c r="I559" s="10">
        <f ca="1">INDIRECT("Statistic!R"&amp;COUNTA(Statistic!$A:$A)-ROW()+1&amp;"C"&amp;COLUMN(),FALSE)</f>
        <v>5.9353212265183398E-2</v>
      </c>
      <c r="J559" s="10">
        <f ca="1">INDIRECT("Statistic!R"&amp;COUNTA(Statistic!$A:$A)-ROW()+1&amp;"C"&amp;COLUMN(),FALSE)</f>
        <v>1.914267015706806E-2</v>
      </c>
      <c r="K559" s="10">
        <f ca="1">INDIRECT("Statistic!R"&amp;COUNTA(Statistic!$A:$A)-ROW()+1&amp;"C"&amp;COLUMN(),FALSE)</f>
        <v>3.5755331375303282E-4</v>
      </c>
      <c r="L559" s="10">
        <f ca="1">INDIRECT("Statistic!R"&amp;COUNTA(Statistic!$A:$A)-ROW()+1&amp;"C"&amp;COLUMN(),FALSE)</f>
        <v>1.009166921898106E-2</v>
      </c>
      <c r="M559" s="10">
        <f ca="1">INDIRECT("Statistic!R"&amp;COUNTA(Statistic!$A:$A)-ROW()+1&amp;"C"&amp;COLUMN(),FALSE)</f>
        <v>7.5657662066207915E-2</v>
      </c>
      <c r="N559" s="10">
        <f ca="1">INDIRECT("Statistic!R"&amp;COUNTA(Statistic!$A:$A)-ROW()+1&amp;"C"&amp;COLUMN(),FALSE)</f>
        <v>7.8361083596685685E-2</v>
      </c>
      <c r="O559" s="10">
        <f ca="1">INDIRECT("Statistic!R"&amp;COUNTA(Statistic!$A:$A)-ROW()+1&amp;"C"&amp;COLUMN(),FALSE)</f>
        <v>0</v>
      </c>
      <c r="P559" s="10">
        <f ca="1">INDIRECT("Statistic!R"&amp;COUNTA(Statistic!$A:$A)-ROW()+1&amp;"C"&amp;COLUMN(),FALSE)</f>
        <v>4.2511387415494824E-2</v>
      </c>
      <c r="Q559">
        <f ca="1">INDIRECT("Statistic!R"&amp;COUNTA(Statistic!$A:$A)-ROW()+1&amp;"C"&amp;COLUMN(),FALSE)</f>
        <v>17</v>
      </c>
      <c r="R559">
        <f ca="1">INDIRECT("Statistic!R"&amp;COUNTA(Statistic!$A:$A)-ROW()+1&amp;"C"&amp;COLUMN(),FALSE)</f>
        <v>12</v>
      </c>
      <c r="S559">
        <f ca="1">INDIRECT("Statistic!R"&amp;COUNTA(Statistic!$A:$A)-ROW()+1&amp;"C"&amp;COLUMN(),FALSE)</f>
        <v>50</v>
      </c>
      <c r="T559">
        <f ca="1">INDIRECT("Statistic!R"&amp;COUNTA(Statistic!$A:$A)-ROW()+1&amp;"C"&amp;COLUMN(),FALSE)</f>
        <v>20</v>
      </c>
      <c r="U559">
        <f ca="1">INDIRECT("Statistic!R"&amp;COUNTA(Statistic!$A:$A)-ROW()+1&amp;"C"&amp;COLUMN(),FALSE)</f>
        <v>2</v>
      </c>
      <c r="V559">
        <f ca="1">INDIRECT("Statistic!R"&amp;COUNTA(Statistic!$A:$A)-ROW()+1&amp;"C"&amp;COLUMN(),FALSE)</f>
        <v>5</v>
      </c>
      <c r="W559">
        <f ca="1">INDIRECT("Statistic!R"&amp;COUNTA(Statistic!$A:$A)-ROW()+1&amp;"C"&amp;COLUMN(),FALSE)</f>
        <v>10</v>
      </c>
    </row>
    <row r="560" spans="1:23" x14ac:dyDescent="0.25">
      <c r="A560" s="9">
        <f ca="1">INDIRECT("Statistic!R"&amp;COUNTA(Statistic!$A:$A)-ROW()+1&amp;"C"&amp;COLUMN(),FALSE)</f>
        <v>41359</v>
      </c>
      <c r="B560" s="10">
        <f ca="1">INDIRECT("Statistic!R"&amp;COUNTA(Statistic!$A:$A)-ROW()+1&amp;"C"&amp;COLUMN(),FALSE)</f>
        <v>8.8334887373018589E-3</v>
      </c>
      <c r="C560" s="10">
        <f ca="1">INDIRECT("Statistic!R"&amp;COUNTA(Statistic!$A:$A)-ROW()+1&amp;"C"&amp;COLUMN(),FALSE)</f>
        <v>1.7023394723743156E-2</v>
      </c>
      <c r="D560" s="10">
        <f ca="1">INDIRECT("Statistic!R"&amp;COUNTA(Statistic!$A:$A)-ROW()+1&amp;"C"&amp;COLUMN(),FALSE)</f>
        <v>1.0997782705099778E-2</v>
      </c>
      <c r="E560" s="10">
        <f ca="1">INDIRECT("Statistic!R"&amp;COUNTA(Statistic!$A:$A)-ROW()+1&amp;"C"&amp;COLUMN(),FALSE)</f>
        <v>8.5090775719787268E-3</v>
      </c>
      <c r="F560" s="10">
        <f ca="1">INDIRECT("Statistic!R"&amp;COUNTA(Statistic!$A:$A)-ROW()+1&amp;"C"&amp;COLUMN(),FALSE)</f>
        <v>4.9519586104951963E-3</v>
      </c>
      <c r="G560" s="10">
        <f ca="1">INDIRECT("Statistic!R"&amp;COUNTA(Statistic!$A:$A)-ROW()+1&amp;"C"&amp;COLUMN(),FALSE)</f>
        <v>8.2619204570424085E-2</v>
      </c>
      <c r="H560" s="10">
        <f ca="1">INDIRECT("Statistic!R"&amp;COUNTA(Statistic!$A:$A)-ROW()+1&amp;"C"&amp;COLUMN(),FALSE)</f>
        <v>2.0591366627951992E-2</v>
      </c>
      <c r="I560" s="10">
        <f ca="1">INDIRECT("Statistic!R"&amp;COUNTA(Statistic!$A:$A)-ROW()+1&amp;"C"&amp;COLUMN(),FALSE)</f>
        <v>5.0315702348618714E-2</v>
      </c>
      <c r="J560" s="10">
        <f ca="1">INDIRECT("Statistic!R"&amp;COUNTA(Statistic!$A:$A)-ROW()+1&amp;"C"&amp;COLUMN(),FALSE)</f>
        <v>1.9109320557491292E-2</v>
      </c>
      <c r="K560" s="10">
        <f ca="1">INDIRECT("Statistic!R"&amp;COUNTA(Statistic!$A:$A)-ROW()+1&amp;"C"&amp;COLUMN(),FALSE)</f>
        <v>7.134561141529782E-4</v>
      </c>
      <c r="L560" s="10">
        <f ca="1">INDIRECT("Statistic!R"&amp;COUNTA(Statistic!$A:$A)-ROW()+1&amp;"C"&amp;COLUMN(),FALSE)</f>
        <v>9.9949487364530045E-3</v>
      </c>
      <c r="M560" s="10">
        <f ca="1">INDIRECT("Statistic!R"&amp;COUNTA(Statistic!$A:$A)-ROW()+1&amp;"C"&amp;COLUMN(),FALSE)</f>
        <v>0.10321057119837608</v>
      </c>
      <c r="N560" s="10">
        <f ca="1">INDIRECT("Statistic!R"&amp;COUNTA(Statistic!$A:$A)-ROW()+1&amp;"C"&amp;COLUMN(),FALSE)</f>
        <v>8.2619204570424085E-2</v>
      </c>
      <c r="O560" s="10">
        <f ca="1">INDIRECT("Statistic!R"&amp;COUNTA(Statistic!$A:$A)-ROW()+1&amp;"C"&amp;COLUMN(),FALSE)</f>
        <v>0</v>
      </c>
      <c r="P560" s="10">
        <f ca="1">INDIRECT("Statistic!R"&amp;COUNTA(Statistic!$A:$A)-ROW()+1&amp;"C"&amp;COLUMN(),FALSE)</f>
        <v>4.5883633781621712E-2</v>
      </c>
      <c r="Q560">
        <f ca="1">INDIRECT("Statistic!R"&amp;COUNTA(Statistic!$A:$A)-ROW()+1&amp;"C"&amp;COLUMN(),FALSE)</f>
        <v>28</v>
      </c>
      <c r="R560">
        <f ca="1">INDIRECT("Statistic!R"&amp;COUNTA(Statistic!$A:$A)-ROW()+1&amp;"C"&amp;COLUMN(),FALSE)</f>
        <v>2</v>
      </c>
      <c r="S560">
        <f ca="1">INDIRECT("Statistic!R"&amp;COUNTA(Statistic!$A:$A)-ROW()+1&amp;"C"&amp;COLUMN(),FALSE)</f>
        <v>20</v>
      </c>
      <c r="T560">
        <f ca="1">INDIRECT("Statistic!R"&amp;COUNTA(Statistic!$A:$A)-ROW()+1&amp;"C"&amp;COLUMN(),FALSE)</f>
        <v>30</v>
      </c>
      <c r="U560">
        <f ca="1">INDIRECT("Statistic!R"&amp;COUNTA(Statistic!$A:$A)-ROW()+1&amp;"C"&amp;COLUMN(),FALSE)</f>
        <v>41</v>
      </c>
      <c r="V560">
        <f ca="1">INDIRECT("Statistic!R"&amp;COUNTA(Statistic!$A:$A)-ROW()+1&amp;"C"&amp;COLUMN(),FALSE)</f>
        <v>1</v>
      </c>
      <c r="W560">
        <f ca="1">INDIRECT("Statistic!R"&amp;COUNTA(Statistic!$A:$A)-ROW()+1&amp;"C"&amp;COLUMN(),FALSE)</f>
        <v>9</v>
      </c>
    </row>
    <row r="561" spans="1:23" x14ac:dyDescent="0.25">
      <c r="A561" s="9">
        <f ca="1">INDIRECT("Statistic!R"&amp;COUNTA(Statistic!$A:$A)-ROW()+1&amp;"C"&amp;COLUMN(),FALSE)</f>
        <v>41362</v>
      </c>
      <c r="B561" s="10">
        <f ca="1">INDIRECT("Statistic!R"&amp;COUNTA(Statistic!$A:$A)-ROW()+1&amp;"C"&amp;COLUMN(),FALSE)</f>
        <v>9.240075614366728E-3</v>
      </c>
      <c r="C561" s="10">
        <f ca="1">INDIRECT("Statistic!R"&amp;COUNTA(Statistic!$A:$A)-ROW()+1&amp;"C"&amp;COLUMN(),FALSE)</f>
        <v>2.4782608695652175E-3</v>
      </c>
      <c r="D561" s="10">
        <f ca="1">INDIRECT("Statistic!R"&amp;COUNTA(Statistic!$A:$A)-ROW()+1&amp;"C"&amp;COLUMN(),FALSE)</f>
        <v>1.6333333333333335E-2</v>
      </c>
      <c r="E561" s="10">
        <f ca="1">INDIRECT("Statistic!R"&amp;COUNTA(Statistic!$A:$A)-ROW()+1&amp;"C"&amp;COLUMN(),FALSE)</f>
        <v>2.8241401687216093E-3</v>
      </c>
      <c r="F561" s="10">
        <f ca="1">INDIRECT("Statistic!R"&amp;COUNTA(Statistic!$A:$A)-ROW()+1&amp;"C"&amp;COLUMN(),FALSE)</f>
        <v>1.5652173913043479E-2</v>
      </c>
      <c r="G561" s="10">
        <f ca="1">INDIRECT("Statistic!R"&amp;COUNTA(Statistic!$A:$A)-ROW()+1&amp;"C"&amp;COLUMN(),FALSE)</f>
        <v>7.7133913043478247E-2</v>
      </c>
      <c r="H561" s="10">
        <f ca="1">INDIRECT("Statistic!R"&amp;COUNTA(Statistic!$A:$A)-ROW()+1&amp;"C"&amp;COLUMN(),FALSE)</f>
        <v>3.6831245394252025E-2</v>
      </c>
      <c r="I561" s="10">
        <f ca="1">INDIRECT("Statistic!R"&amp;COUNTA(Statistic!$A:$A)-ROW()+1&amp;"C"&amp;COLUMN(),FALSE)</f>
        <v>4.6527983899030373E-2</v>
      </c>
      <c r="J561" s="10">
        <f ca="1">INDIRECT("Statistic!R"&amp;COUNTA(Statistic!$A:$A)-ROW()+1&amp;"C"&amp;COLUMN(),FALSE)</f>
        <v>1.9429347826086955E-2</v>
      </c>
      <c r="K561" s="10">
        <f ca="1">INDIRECT("Statistic!R"&amp;COUNTA(Statistic!$A:$A)-ROW()+1&amp;"C"&amp;COLUMN(),FALSE)</f>
        <v>1.7691154422788606E-3</v>
      </c>
      <c r="L561" s="10">
        <f ca="1">INDIRECT("Statistic!R"&amp;COUNTA(Statistic!$A:$A)-ROW()+1&amp;"C"&amp;COLUMN(),FALSE)</f>
        <v>9.9634175752374952E-3</v>
      </c>
      <c r="M561" s="10">
        <f ca="1">INDIRECT("Statistic!R"&amp;COUNTA(Statistic!$A:$A)-ROW()+1&amp;"C"&amp;COLUMN(),FALSE)</f>
        <v>0.11396515843773028</v>
      </c>
      <c r="N561" s="10">
        <f ca="1">INDIRECT("Statistic!R"&amp;COUNTA(Statistic!$A:$A)-ROW()+1&amp;"C"&amp;COLUMN(),FALSE)</f>
        <v>8.6810376324442814E-2</v>
      </c>
      <c r="O561" s="10">
        <f ca="1">INDIRECT("Statistic!R"&amp;COUNTA(Statistic!$A:$A)-ROW()+1&amp;"C"&amp;COLUMN(),FALSE)</f>
        <v>0</v>
      </c>
      <c r="P561" s="10">
        <f ca="1">INDIRECT("Statistic!R"&amp;COUNTA(Statistic!$A:$A)-ROW()+1&amp;"C"&amp;COLUMN(),FALSE)</f>
        <v>4.6874689661584562E-2</v>
      </c>
      <c r="Q561">
        <f ca="1">INDIRECT("Statistic!R"&amp;COUNTA(Statistic!$A:$A)-ROW()+1&amp;"C"&amp;COLUMN(),FALSE)</f>
        <v>27</v>
      </c>
      <c r="R561">
        <f ca="1">INDIRECT("Statistic!R"&amp;COUNTA(Statistic!$A:$A)-ROW()+1&amp;"C"&amp;COLUMN(),FALSE)</f>
        <v>47</v>
      </c>
      <c r="S561">
        <f ca="1">INDIRECT("Statistic!R"&amp;COUNTA(Statistic!$A:$A)-ROW()+1&amp;"C"&amp;COLUMN(),FALSE)</f>
        <v>6</v>
      </c>
      <c r="T561">
        <f ca="1">INDIRECT("Statistic!R"&amp;COUNTA(Statistic!$A:$A)-ROW()+1&amp;"C"&amp;COLUMN(),FALSE)</f>
        <v>45</v>
      </c>
      <c r="U561">
        <f ca="1">INDIRECT("Statistic!R"&amp;COUNTA(Statistic!$A:$A)-ROW()+1&amp;"C"&amp;COLUMN(),FALSE)</f>
        <v>9</v>
      </c>
      <c r="V561">
        <f ca="1">INDIRECT("Statistic!R"&amp;COUNTA(Statistic!$A:$A)-ROW()+1&amp;"C"&amp;COLUMN(),FALSE)</f>
        <v>3</v>
      </c>
      <c r="W561">
        <f ca="1">INDIRECT("Statistic!R"&amp;COUNTA(Statistic!$A:$A)-ROW()+1&amp;"C"&amp;COLUMN(),FALSE)</f>
        <v>8</v>
      </c>
    </row>
    <row r="562" spans="1:23" x14ac:dyDescent="0.25">
      <c r="A562" s="9">
        <f ca="1">INDIRECT("Statistic!R"&amp;COUNTA(Statistic!$A:$A)-ROW()+1&amp;"C"&amp;COLUMN(),FALSE)</f>
        <v>41366</v>
      </c>
      <c r="B562" s="10">
        <f ca="1">INDIRECT("Statistic!R"&amp;COUNTA(Statistic!$A:$A)-ROW()+1&amp;"C"&amp;COLUMN(),FALSE)</f>
        <v>7.4038461538461541E-3</v>
      </c>
      <c r="C562" s="10">
        <f ca="1">INDIRECT("Statistic!R"&amp;COUNTA(Statistic!$A:$A)-ROW()+1&amp;"C"&amp;COLUMN(),FALSE)</f>
        <v>1.2723214285714286E-2</v>
      </c>
      <c r="D562" s="10">
        <f ca="1">INDIRECT("Statistic!R"&amp;COUNTA(Statistic!$A:$A)-ROW()+1&amp;"C"&amp;COLUMN(),FALSE)</f>
        <v>1.8346774193548385E-2</v>
      </c>
      <c r="E562" s="10">
        <f ca="1">INDIRECT("Statistic!R"&amp;COUNTA(Statistic!$A:$A)-ROW()+1&amp;"C"&amp;COLUMN(),FALSE)</f>
        <v>1.2009099616858237E-2</v>
      </c>
      <c r="F562" s="10">
        <f ca="1">INDIRECT("Statistic!R"&amp;COUNTA(Statistic!$A:$A)-ROW()+1&amp;"C"&amp;COLUMN(),FALSE)</f>
        <v>1.6279380341880343E-2</v>
      </c>
      <c r="G562" s="10">
        <f ca="1">INDIRECT("Statistic!R"&amp;COUNTA(Statistic!$A:$A)-ROW()+1&amp;"C"&amp;COLUMN(),FALSE)</f>
        <v>5.8661099137931036E-2</v>
      </c>
      <c r="H562" s="10">
        <f ca="1">INDIRECT("Statistic!R"&amp;COUNTA(Statistic!$A:$A)-ROW()+1&amp;"C"&amp;COLUMN(),FALSE)</f>
        <v>7.3638613861386135E-2</v>
      </c>
      <c r="I562" s="10">
        <f ca="1">INDIRECT("Statistic!R"&amp;COUNTA(Statistic!$A:$A)-ROW()+1&amp;"C"&amp;COLUMN(),FALSE)</f>
        <v>6.6762314591847408E-2</v>
      </c>
      <c r="J562" s="10">
        <f ca="1">INDIRECT("Statistic!R"&amp;COUNTA(Statistic!$A:$A)-ROW()+1&amp;"C"&amp;COLUMN(),FALSE)</f>
        <v>1.9395616319444444E-2</v>
      </c>
      <c r="K562" s="10">
        <f ca="1">INDIRECT("Statistic!R"&amp;COUNTA(Statistic!$A:$A)-ROW()+1&amp;"C"&amp;COLUMN(),FALSE)</f>
        <v>1.4184397163120566E-3</v>
      </c>
      <c r="L562" s="10">
        <f ca="1">INDIRECT("Statistic!R"&amp;COUNTA(Statistic!$A:$A)-ROW()+1&amp;"C"&amp;COLUMN(),FALSE)</f>
        <v>1.0282223060638293E-2</v>
      </c>
      <c r="M562" s="10">
        <f ca="1">INDIRECT("Statistic!R"&amp;COUNTA(Statistic!$A:$A)-ROW()+1&amp;"C"&amp;COLUMN(),FALSE)</f>
        <v>0.13229971299931717</v>
      </c>
      <c r="N562" s="10">
        <f ca="1">INDIRECT("Statistic!R"&amp;COUNTA(Statistic!$A:$A)-ROW()+1&amp;"C"&amp;COLUMN(),FALSE)</f>
        <v>9.10238751147842E-2</v>
      </c>
      <c r="O562" s="10">
        <f ca="1">INDIRECT("Statistic!R"&amp;COUNTA(Statistic!$A:$A)-ROW()+1&amp;"C"&amp;COLUMN(),FALSE)</f>
        <v>0</v>
      </c>
      <c r="P562" s="10">
        <f ca="1">INDIRECT("Statistic!R"&amp;COUNTA(Statistic!$A:$A)-ROW()+1&amp;"C"&amp;COLUMN(),FALSE)</f>
        <v>4.6068632809674298E-2</v>
      </c>
      <c r="Q562">
        <f ca="1">INDIRECT("Statistic!R"&amp;COUNTA(Statistic!$A:$A)-ROW()+1&amp;"C"&amp;COLUMN(),FALSE)</f>
        <v>34</v>
      </c>
      <c r="R562">
        <f ca="1">INDIRECT("Statistic!R"&amp;COUNTA(Statistic!$A:$A)-ROW()+1&amp;"C"&amp;COLUMN(),FALSE)</f>
        <v>19</v>
      </c>
      <c r="S562">
        <f ca="1">INDIRECT("Statistic!R"&amp;COUNTA(Statistic!$A:$A)-ROW()+1&amp;"C"&amp;COLUMN(),FALSE)</f>
        <v>2</v>
      </c>
      <c r="T562">
        <f ca="1">INDIRECT("Statistic!R"&amp;COUNTA(Statistic!$A:$A)-ROW()+1&amp;"C"&amp;COLUMN(),FALSE)</f>
        <v>22</v>
      </c>
      <c r="U562">
        <f ca="1">INDIRECT("Statistic!R"&amp;COUNTA(Statistic!$A:$A)-ROW()+1&amp;"C"&amp;COLUMN(),FALSE)</f>
        <v>7</v>
      </c>
      <c r="V562">
        <f ca="1">INDIRECT("Statistic!R"&amp;COUNTA(Statistic!$A:$A)-ROW()+1&amp;"C"&amp;COLUMN(),FALSE)</f>
        <v>5</v>
      </c>
      <c r="W562">
        <f ca="1">INDIRECT("Statistic!R"&amp;COUNTA(Statistic!$A:$A)-ROW()+1&amp;"C"&amp;COLUMN(),FALSE)</f>
        <v>4</v>
      </c>
    </row>
    <row r="563" spans="1:23" x14ac:dyDescent="0.25">
      <c r="A563" s="9">
        <f ca="1">INDIRECT("Statistic!R"&amp;COUNTA(Statistic!$A:$A)-ROW()+1&amp;"C"&amp;COLUMN(),FALSE)</f>
        <v>41369</v>
      </c>
      <c r="B563" s="10">
        <f ca="1">INDIRECT("Statistic!R"&amp;COUNTA(Statistic!$A:$A)-ROW()+1&amp;"C"&amp;COLUMN(),FALSE)</f>
        <v>1.5501321135324035E-2</v>
      </c>
      <c r="C563" s="10">
        <f ca="1">INDIRECT("Statistic!R"&amp;COUNTA(Statistic!$A:$A)-ROW()+1&amp;"C"&amp;COLUMN(),FALSE)</f>
        <v>1.5837888281562459E-2</v>
      </c>
      <c r="D563" s="10">
        <f ca="1">INDIRECT("Statistic!R"&amp;COUNTA(Statistic!$A:$A)-ROW()+1&amp;"C"&amp;COLUMN(),FALSE)</f>
        <v>7.0540302228708674E-4</v>
      </c>
      <c r="E563" s="10">
        <f ca="1">INDIRECT("Statistic!R"&amp;COUNTA(Statistic!$A:$A)-ROW()+1&amp;"C"&amp;COLUMN(),FALSE)</f>
        <v>3.5487331847817117E-3</v>
      </c>
      <c r="F563" s="10">
        <f ca="1">INDIRECT("Statistic!R"&amp;COUNTA(Statistic!$A:$A)-ROW()+1&amp;"C"&amp;COLUMN(),FALSE)</f>
        <v>6.3664980723658615E-3</v>
      </c>
      <c r="G563" s="10">
        <f ca="1">INDIRECT("Statistic!R"&amp;COUNTA(Statistic!$A:$A)-ROW()+1&amp;"C"&amp;COLUMN(),FALSE)</f>
        <v>9.5234684962115235E-2</v>
      </c>
      <c r="H563" s="10">
        <f ca="1">INDIRECT("Statistic!R"&amp;COUNTA(Statistic!$A:$A)-ROW()+1&amp;"C"&amp;COLUMN(),FALSE)</f>
        <v>8.9130973013122047E-2</v>
      </c>
      <c r="I563" s="10">
        <f ca="1">INDIRECT("Statistic!R"&amp;COUNTA(Statistic!$A:$A)-ROW()+1&amp;"C"&amp;COLUMN(),FALSE)</f>
        <v>4.195984369632115E-2</v>
      </c>
      <c r="J563" s="10">
        <f ca="1">INDIRECT("Statistic!R"&amp;COUNTA(Statistic!$A:$A)-ROW()+1&amp;"C"&amp;COLUMN(),FALSE)</f>
        <v>2.0066074523396881E-2</v>
      </c>
      <c r="K563" s="10">
        <f ca="1">INDIRECT("Statistic!R"&amp;COUNTA(Statistic!$A:$A)-ROW()+1&amp;"C"&amp;COLUMN(),FALSE)</f>
        <v>3.5212236252097603E-4</v>
      </c>
      <c r="L563" s="10">
        <f ca="1">INDIRECT("Statistic!R"&amp;COUNTA(Statistic!$A:$A)-ROW()+1&amp;"C"&amp;COLUMN(),FALSE)</f>
        <v>1.0010562991868855E-2</v>
      </c>
      <c r="M563" s="10">
        <f ca="1">INDIRECT("Statistic!R"&amp;COUNTA(Statistic!$A:$A)-ROW()+1&amp;"C"&amp;COLUMN(),FALSE)</f>
        <v>0.1843656579752373</v>
      </c>
      <c r="N563" s="10">
        <f ca="1">INDIRECT("Statistic!R"&amp;COUNTA(Statistic!$A:$A)-ROW()+1&amp;"C"&amp;COLUMN(),FALSE)</f>
        <v>9.5234684962115235E-2</v>
      </c>
      <c r="O563" s="10">
        <f ca="1">INDIRECT("Statistic!R"&amp;COUNTA(Statistic!$A:$A)-ROW()+1&amp;"C"&amp;COLUMN(),FALSE)</f>
        <v>0</v>
      </c>
      <c r="P563" s="10">
        <f ca="1">INDIRECT("Statistic!R"&amp;COUNTA(Statistic!$A:$A)-ROW()+1&amp;"C"&amp;COLUMN(),FALSE)</f>
        <v>4.5633773363518058E-2</v>
      </c>
      <c r="Q563">
        <f ca="1">INDIRECT("Statistic!R"&amp;COUNTA(Statistic!$A:$A)-ROW()+1&amp;"C"&amp;COLUMN(),FALSE)</f>
        <v>12</v>
      </c>
      <c r="R563">
        <f ca="1">INDIRECT("Statistic!R"&amp;COUNTA(Statistic!$A:$A)-ROW()+1&amp;"C"&amp;COLUMN(),FALSE)</f>
        <v>9</v>
      </c>
      <c r="S563">
        <f ca="1">INDIRECT("Statistic!R"&amp;COUNTA(Statistic!$A:$A)-ROW()+1&amp;"C"&amp;COLUMN(),FALSE)</f>
        <v>49</v>
      </c>
      <c r="T563">
        <f ca="1">INDIRECT("Statistic!R"&amp;COUNTA(Statistic!$A:$A)-ROW()+1&amp;"C"&amp;COLUMN(),FALSE)</f>
        <v>42</v>
      </c>
      <c r="U563">
        <f ca="1">INDIRECT("Statistic!R"&amp;COUNTA(Statistic!$A:$A)-ROW()+1&amp;"C"&amp;COLUMN(),FALSE)</f>
        <v>34</v>
      </c>
      <c r="V563">
        <f ca="1">INDIRECT("Statistic!R"&amp;COUNTA(Statistic!$A:$A)-ROW()+1&amp;"C"&amp;COLUMN(),FALSE)</f>
        <v>1</v>
      </c>
      <c r="W563">
        <f ca="1">INDIRECT("Statistic!R"&amp;COUNTA(Statistic!$A:$A)-ROW()+1&amp;"C"&amp;COLUMN(),FALSE)</f>
        <v>2</v>
      </c>
    </row>
    <row r="564" spans="1:23" x14ac:dyDescent="0.25">
      <c r="A564" s="9">
        <f ca="1">INDIRECT("Statistic!R"&amp;COUNTA(Statistic!$A:$A)-ROW()+1&amp;"C"&amp;COLUMN(),FALSE)</f>
        <v>41373</v>
      </c>
      <c r="B564" s="10">
        <f ca="1">INDIRECT("Statistic!R"&amp;COUNTA(Statistic!$A:$A)-ROW()+1&amp;"C"&amp;COLUMN(),FALSE)</f>
        <v>1.5144587246663373E-2</v>
      </c>
      <c r="C564" s="10">
        <f ca="1">INDIRECT("Statistic!R"&amp;COUNTA(Statistic!$A:$A)-ROW()+1&amp;"C"&amp;COLUMN(),FALSE)</f>
        <v>7.0485710624118925E-3</v>
      </c>
      <c r="D564" s="10">
        <f ca="1">INDIRECT("Statistic!R"&amp;COUNTA(Statistic!$A:$A)-ROW()+1&amp;"C"&amp;COLUMN(),FALSE)</f>
        <v>2.0382785467128028E-2</v>
      </c>
      <c r="E564" s="10">
        <f ca="1">INDIRECT("Statistic!R"&amp;COUNTA(Statistic!$A:$A)-ROW()+1&amp;"C"&amp;COLUMN(),FALSE)</f>
        <v>8.777732546305721E-3</v>
      </c>
      <c r="F564" s="10">
        <f ca="1">INDIRECT("Statistic!R"&amp;COUNTA(Statistic!$A:$A)-ROW()+1&amp;"C"&amp;COLUMN(),FALSE)</f>
        <v>1.5188869665513265E-2</v>
      </c>
      <c r="G564" s="10">
        <f ca="1">INDIRECT("Statistic!R"&amp;COUNTA(Statistic!$A:$A)-ROW()+1&amp;"C"&amp;COLUMN(),FALSE)</f>
        <v>5.3186961058933377E-2</v>
      </c>
      <c r="H564" s="10">
        <f ca="1">INDIRECT("Statistic!R"&amp;COUNTA(Statistic!$A:$A)-ROW()+1&amp;"C"&amp;COLUMN(),FALSE)</f>
        <v>2.4005190311418685E-2</v>
      </c>
      <c r="I564" s="10">
        <f ca="1">INDIRECT("Statistic!R"&amp;COUNTA(Statistic!$A:$A)-ROW()+1&amp;"C"&amp;COLUMN(),FALSE)</f>
        <v>6.6542545988022284E-2</v>
      </c>
      <c r="J564" s="10">
        <f ca="1">INDIRECT("Statistic!R"&amp;COUNTA(Statistic!$A:$A)-ROW()+1&amp;"C"&amp;COLUMN(),FALSE)</f>
        <v>2.0382785467128028E-2</v>
      </c>
      <c r="K564" s="10">
        <f ca="1">INDIRECT("Statistic!R"&amp;COUNTA(Statistic!$A:$A)-ROW()+1&amp;"C"&amp;COLUMN(),FALSE)</f>
        <v>7.081355113864972E-4</v>
      </c>
      <c r="L564" s="10">
        <f ca="1">INDIRECT("Statistic!R"&amp;COUNTA(Statistic!$A:$A)-ROW()+1&amp;"C"&amp;COLUMN(),FALSE)</f>
        <v>1.0218438018743664E-2</v>
      </c>
      <c r="M564" s="10">
        <f ca="1">INDIRECT("Statistic!R"&amp;COUNTA(Statistic!$A:$A)-ROW()+1&amp;"C"&amp;COLUMN(),FALSE)</f>
        <v>7.7192151370352069E-2</v>
      </c>
      <c r="N564" s="10">
        <f ca="1">INDIRECT("Statistic!R"&amp;COUNTA(Statistic!$A:$A)-ROW()+1&amp;"C"&amp;COLUMN(),FALSE)</f>
        <v>9.0662804109331835E-2</v>
      </c>
      <c r="O564" s="10">
        <f ca="1">INDIRECT("Statistic!R"&amp;COUNTA(Statistic!$A:$A)-ROW()+1&amp;"C"&amp;COLUMN(),FALSE)</f>
        <v>0</v>
      </c>
      <c r="P564" s="10">
        <f ca="1">INDIRECT("Statistic!R"&amp;COUNTA(Statistic!$A:$A)-ROW()+1&amp;"C"&amp;COLUMN(),FALSE)</f>
        <v>4.1352437057845907E-2</v>
      </c>
      <c r="Q564">
        <f ca="1">INDIRECT("Statistic!R"&amp;COUNTA(Statistic!$A:$A)-ROW()+1&amp;"C"&amp;COLUMN(),FALSE)</f>
        <v>13</v>
      </c>
      <c r="R564">
        <f ca="1">INDIRECT("Statistic!R"&amp;COUNTA(Statistic!$A:$A)-ROW()+1&amp;"C"&amp;COLUMN(),FALSE)</f>
        <v>35</v>
      </c>
      <c r="S564">
        <f ca="1">INDIRECT("Statistic!R"&amp;COUNTA(Statistic!$A:$A)-ROW()+1&amp;"C"&amp;COLUMN(),FALSE)</f>
        <v>1</v>
      </c>
      <c r="T564">
        <f ca="1">INDIRECT("Statistic!R"&amp;COUNTA(Statistic!$A:$A)-ROW()+1&amp;"C"&amp;COLUMN(),FALSE)</f>
        <v>32</v>
      </c>
      <c r="U564">
        <f ca="1">INDIRECT("Statistic!R"&amp;COUNTA(Statistic!$A:$A)-ROW()+1&amp;"C"&amp;COLUMN(),FALSE)</f>
        <v>12</v>
      </c>
      <c r="V564">
        <f ca="1">INDIRECT("Statistic!R"&amp;COUNTA(Statistic!$A:$A)-ROW()+1&amp;"C"&amp;COLUMN(),FALSE)</f>
        <v>5</v>
      </c>
      <c r="W564">
        <f ca="1">INDIRECT("Statistic!R"&amp;COUNTA(Statistic!$A:$A)-ROW()+1&amp;"C"&amp;COLUMN(),FALSE)</f>
        <v>8</v>
      </c>
    </row>
    <row r="565" spans="1:23" x14ac:dyDescent="0.25">
      <c r="A565" s="9">
        <f ca="1">INDIRECT("Statistic!R"&amp;COUNTA(Statistic!$A:$A)-ROW()+1&amp;"C"&amp;COLUMN(),FALSE)</f>
        <v>41376</v>
      </c>
      <c r="B565" s="10">
        <f ca="1">INDIRECT("Statistic!R"&amp;COUNTA(Statistic!$A:$A)-ROW()+1&amp;"C"&amp;COLUMN(),FALSE)</f>
        <v>1.4434701740401221E-2</v>
      </c>
      <c r="C565" s="10">
        <f ca="1">INDIRECT("Statistic!R"&amp;COUNTA(Statistic!$A:$A)-ROW()+1&amp;"C"&amp;COLUMN(),FALSE)</f>
        <v>1.2997277597260033E-2</v>
      </c>
      <c r="D565" s="10">
        <f ca="1">INDIRECT("Statistic!R"&amp;COUNTA(Statistic!$A:$A)-ROW()+1&amp;"C"&amp;COLUMN(),FALSE)</f>
        <v>2.1088991909826377E-3</v>
      </c>
      <c r="E565" s="10">
        <f ca="1">INDIRECT("Statistic!R"&amp;COUNTA(Statistic!$A:$A)-ROW()+1&amp;"C"&amp;COLUMN(),FALSE)</f>
        <v>1.3364735437274297E-2</v>
      </c>
      <c r="F565" s="10">
        <f ca="1">INDIRECT("Statistic!R"&amp;COUNTA(Statistic!$A:$A)-ROW()+1&amp;"C"&amp;COLUMN(),FALSE)</f>
        <v>1.6530067514523471E-2</v>
      </c>
      <c r="G565" s="10">
        <f ca="1">INDIRECT("Statistic!R"&amp;COUNTA(Statistic!$A:$A)-ROW()+1&amp;"C"&amp;COLUMN(),FALSE)</f>
        <v>9.746823579815507E-2</v>
      </c>
      <c r="H565" s="10">
        <f ca="1">INDIRECT("Statistic!R"&amp;COUNTA(Statistic!$A:$A)-ROW()+1&amp;"C"&amp;COLUMN(),FALSE)</f>
        <v>6.0086210650063136E-2</v>
      </c>
      <c r="I565" s="10">
        <f ca="1">INDIRECT("Statistic!R"&amp;COUNTA(Statistic!$A:$A)-ROW()+1&amp;"C"&amp;COLUMN(),FALSE)</f>
        <v>5.9435681480441663E-2</v>
      </c>
      <c r="J565" s="10">
        <f ca="1">INDIRECT("Statistic!R"&amp;COUNTA(Statistic!$A:$A)-ROW()+1&amp;"C"&amp;COLUMN(),FALSE)</f>
        <v>1.8612550374208406E-2</v>
      </c>
      <c r="K565" s="10">
        <f ca="1">INDIRECT("Statistic!R"&amp;COUNTA(Statistic!$A:$A)-ROW()+1&amp;"C"&amp;COLUMN(),FALSE)</f>
        <v>1.4068142565551891E-3</v>
      </c>
      <c r="L565" s="10">
        <f ca="1">INDIRECT("Statistic!R"&amp;COUNTA(Statistic!$A:$A)-ROW()+1&amp;"C"&amp;COLUMN(),FALSE)</f>
        <v>9.8774005058626605E-3</v>
      </c>
      <c r="M565" s="10">
        <f ca="1">INDIRECT("Statistic!R"&amp;COUNTA(Statistic!$A:$A)-ROW()+1&amp;"C"&amp;COLUMN(),FALSE)</f>
        <v>0.1575544464482182</v>
      </c>
      <c r="N565" s="10">
        <f ca="1">INDIRECT("Statistic!R"&amp;COUNTA(Statistic!$A:$A)-ROW()+1&amp;"C"&amp;COLUMN(),FALSE)</f>
        <v>9.746823579815507E-2</v>
      </c>
      <c r="O565" s="10">
        <f ca="1">INDIRECT("Statistic!R"&amp;COUNTA(Statistic!$A:$A)-ROW()+1&amp;"C"&amp;COLUMN(),FALSE)</f>
        <v>0</v>
      </c>
      <c r="P565" s="10">
        <f ca="1">INDIRECT("Statistic!R"&amp;COUNTA(Statistic!$A:$A)-ROW()+1&amp;"C"&amp;COLUMN(),FALSE)</f>
        <v>4.4162496383457379E-2</v>
      </c>
      <c r="Q565">
        <f ca="1">INDIRECT("Statistic!R"&amp;COUNTA(Statistic!$A:$A)-ROW()+1&amp;"C"&amp;COLUMN(),FALSE)</f>
        <v>12</v>
      </c>
      <c r="R565">
        <f ca="1">INDIRECT("Statistic!R"&amp;COUNTA(Statistic!$A:$A)-ROW()+1&amp;"C"&amp;COLUMN(),FALSE)</f>
        <v>17</v>
      </c>
      <c r="S565">
        <f ca="1">INDIRECT("Statistic!R"&amp;COUNTA(Statistic!$A:$A)-ROW()+1&amp;"C"&amp;COLUMN(),FALSE)</f>
        <v>47</v>
      </c>
      <c r="T565">
        <f ca="1">INDIRECT("Statistic!R"&amp;COUNTA(Statistic!$A:$A)-ROW()+1&amp;"C"&amp;COLUMN(),FALSE)</f>
        <v>15</v>
      </c>
      <c r="U565">
        <f ca="1">INDIRECT("Statistic!R"&amp;COUNTA(Statistic!$A:$A)-ROW()+1&amp;"C"&amp;COLUMN(),FALSE)</f>
        <v>6</v>
      </c>
      <c r="V565">
        <f ca="1">INDIRECT("Statistic!R"&amp;COUNTA(Statistic!$A:$A)-ROW()+1&amp;"C"&amp;COLUMN(),FALSE)</f>
        <v>1</v>
      </c>
      <c r="W565">
        <f ca="1">INDIRECT("Statistic!R"&amp;COUNTA(Statistic!$A:$A)-ROW()+1&amp;"C"&amp;COLUMN(),FALSE)</f>
        <v>4</v>
      </c>
    </row>
    <row r="566" spans="1:23" x14ac:dyDescent="0.25">
      <c r="A566" s="9">
        <f ca="1">INDIRECT("Statistic!R"&amp;COUNTA(Statistic!$A:$A)-ROW()+1&amp;"C"&amp;COLUMN(),FALSE)</f>
        <v>41380</v>
      </c>
      <c r="B566" s="10">
        <f ca="1">INDIRECT("Statistic!R"&amp;COUNTA(Statistic!$A:$A)-ROW()+1&amp;"C"&amp;COLUMN(),FALSE)</f>
        <v>4.204671857619577E-3</v>
      </c>
      <c r="C566" s="10">
        <f ca="1">INDIRECT("Statistic!R"&amp;COUNTA(Statistic!$A:$A)-ROW()+1&amp;"C"&amp;COLUMN(),FALSE)</f>
        <v>7.7011494252873557E-3</v>
      </c>
      <c r="D566" s="10">
        <f ca="1">INDIRECT("Statistic!R"&amp;COUNTA(Statistic!$A:$A)-ROW()+1&amp;"C"&amp;COLUMN(),FALSE)</f>
        <v>1.3329369797859689E-2</v>
      </c>
      <c r="E566" s="10">
        <f ca="1">INDIRECT("Statistic!R"&amp;COUNTA(Statistic!$A:$A)-ROW()+1&amp;"C"&amp;COLUMN(),FALSE)</f>
        <v>9.521943573667712E-3</v>
      </c>
      <c r="F566" s="10">
        <f ca="1">INDIRECT("Statistic!R"&amp;COUNTA(Statistic!$A:$A)-ROW()+1&amp;"C"&amp;COLUMN(),FALSE)</f>
        <v>1.9221808014911461E-2</v>
      </c>
      <c r="G566" s="10">
        <f ca="1">INDIRECT("Statistic!R"&amp;COUNTA(Statistic!$A:$A)-ROW()+1&amp;"C"&amp;COLUMN(),FALSE)</f>
        <v>5.2231237322515216E-2</v>
      </c>
      <c r="H566" s="10">
        <f ca="1">INDIRECT("Statistic!R"&amp;COUNTA(Statistic!$A:$A)-ROW()+1&amp;"C"&amp;COLUMN(),FALSE)</f>
        <v>7.3060344827586207E-2</v>
      </c>
      <c r="I566" s="10">
        <f ca="1">INDIRECT("Statistic!R"&amp;COUNTA(Statistic!$A:$A)-ROW()+1&amp;"C"&amp;COLUMN(),FALSE)</f>
        <v>5.3978942669345796E-2</v>
      </c>
      <c r="J566" s="10">
        <f ca="1">INDIRECT("Statistic!R"&amp;COUNTA(Statistic!$A:$A)-ROW()+1&amp;"C"&amp;COLUMN(),FALSE)</f>
        <v>1.9221808014911461E-2</v>
      </c>
      <c r="K566" s="10">
        <f ca="1">INDIRECT("Statistic!R"&amp;COUNTA(Statistic!$A:$A)-ROW()+1&amp;"C"&amp;COLUMN(),FALSE)</f>
        <v>1.4039408866995072E-3</v>
      </c>
      <c r="L566" s="10">
        <f ca="1">INDIRECT("Statistic!R"&amp;COUNTA(Statistic!$A:$A)-ROW()+1&amp;"C"&amp;COLUMN(),FALSE)</f>
        <v>9.7682506561125645E-3</v>
      </c>
      <c r="M566" s="10">
        <f ca="1">INDIRECT("Statistic!R"&amp;COUNTA(Statistic!$A:$A)-ROW()+1&amp;"C"&amp;COLUMN(),FALSE)</f>
        <v>0.12529158215010142</v>
      </c>
      <c r="N566" s="10">
        <f ca="1">INDIRECT("Statistic!R"&amp;COUNTA(Statistic!$A:$A)-ROW()+1&amp;"C"&amp;COLUMN(),FALSE)</f>
        <v>8.7765517241379307E-2</v>
      </c>
      <c r="O566" s="10">
        <f ca="1">INDIRECT("Statistic!R"&amp;COUNTA(Statistic!$A:$A)-ROW()+1&amp;"C"&amp;COLUMN(),FALSE)</f>
        <v>0</v>
      </c>
      <c r="P566" s="10">
        <f ca="1">INDIRECT("Statistic!R"&amp;COUNTA(Statistic!$A:$A)-ROW()+1&amp;"C"&amp;COLUMN(),FALSE)</f>
        <v>4.1274657423577048E-2</v>
      </c>
      <c r="Q566">
        <f ca="1">INDIRECT("Statistic!R"&amp;COUNTA(Statistic!$A:$A)-ROW()+1&amp;"C"&amp;COLUMN(),FALSE)</f>
        <v>40</v>
      </c>
      <c r="R566">
        <f ca="1">INDIRECT("Statistic!R"&amp;COUNTA(Statistic!$A:$A)-ROW()+1&amp;"C"&amp;COLUMN(),FALSE)</f>
        <v>30</v>
      </c>
      <c r="S566">
        <f ca="1">INDIRECT("Statistic!R"&amp;COUNTA(Statistic!$A:$A)-ROW()+1&amp;"C"&amp;COLUMN(),FALSE)</f>
        <v>16</v>
      </c>
      <c r="T566">
        <f ca="1">INDIRECT("Statistic!R"&amp;COUNTA(Statistic!$A:$A)-ROW()+1&amp;"C"&amp;COLUMN(),FALSE)</f>
        <v>24</v>
      </c>
      <c r="U566">
        <f ca="1">INDIRECT("Statistic!R"&amp;COUNTA(Statistic!$A:$A)-ROW()+1&amp;"C"&amp;COLUMN(),FALSE)</f>
        <v>1</v>
      </c>
      <c r="V566">
        <f ca="1">INDIRECT("Statistic!R"&amp;COUNTA(Statistic!$A:$A)-ROW()+1&amp;"C"&amp;COLUMN(),FALSE)</f>
        <v>6</v>
      </c>
      <c r="W566">
        <f ca="1">INDIRECT("Statistic!R"&amp;COUNTA(Statistic!$A:$A)-ROW()+1&amp;"C"&amp;COLUMN(),FALSE)</f>
        <v>2</v>
      </c>
    </row>
    <row r="567" spans="1:23" x14ac:dyDescent="0.25">
      <c r="A567" s="9">
        <f ca="1">INDIRECT("Statistic!R"&amp;COUNTA(Statistic!$A:$A)-ROW()+1&amp;"C"&amp;COLUMN(),FALSE)</f>
        <v>41383</v>
      </c>
      <c r="B567" s="10">
        <f ca="1">INDIRECT("Statistic!R"&amp;COUNTA(Statistic!$A:$A)-ROW()+1&amp;"C"&amp;COLUMN(),FALSE)</f>
        <v>2.4478867852361827E-3</v>
      </c>
      <c r="C567" s="10">
        <f ca="1">INDIRECT("Statistic!R"&amp;COUNTA(Statistic!$A:$A)-ROW()+1&amp;"C"&amp;COLUMN(),FALSE)</f>
        <v>1.2986399379028719E-2</v>
      </c>
      <c r="D567" s="10">
        <f ca="1">INDIRECT("Statistic!R"&amp;COUNTA(Statistic!$A:$A)-ROW()+1&amp;"C"&amp;COLUMN(),FALSE)</f>
        <v>1.1205412784141491E-2</v>
      </c>
      <c r="E567" s="10">
        <f ca="1">INDIRECT("Statistic!R"&amp;COUNTA(Statistic!$A:$A)-ROW()+1&amp;"C"&amp;COLUMN(),FALSE)</f>
        <v>6.6857907821763233E-3</v>
      </c>
      <c r="F567" s="10">
        <f ca="1">INDIRECT("Statistic!R"&amp;COUNTA(Statistic!$A:$A)-ROW()+1&amp;"C"&amp;COLUMN(),FALSE)</f>
        <v>4.2151111735572021E-3</v>
      </c>
      <c r="G567" s="10">
        <f ca="1">INDIRECT("Statistic!R"&amp;COUNTA(Statistic!$A:$A)-ROW()+1&amp;"C"&amp;COLUMN(),FALSE)</f>
        <v>1.9116688668683053E-2</v>
      </c>
      <c r="H567" s="10">
        <f ca="1">INDIRECT("Statistic!R"&amp;COUNTA(Statistic!$A:$A)-ROW()+1&amp;"C"&amp;COLUMN(),FALSE)</f>
        <v>6.4213998852553078E-2</v>
      </c>
      <c r="I567" s="10">
        <f ca="1">INDIRECT("Statistic!R"&amp;COUNTA(Statistic!$A:$A)-ROW()+1&amp;"C"&amp;COLUMN(),FALSE)</f>
        <v>3.7540600904139916E-2</v>
      </c>
      <c r="J567" s="10">
        <f ca="1">INDIRECT("Statistic!R"&amp;COUNTA(Statistic!$A:$A)-ROW()+1&amp;"C"&amp;COLUMN(),FALSE)</f>
        <v>1.9583094281889462E-2</v>
      </c>
      <c r="K567" s="10">
        <f ca="1">INDIRECT("Statistic!R"&amp;COUNTA(Statistic!$A:$A)-ROW()+1&amp;"C"&amp;COLUMN(),FALSE)</f>
        <v>1.0556511761331037E-3</v>
      </c>
      <c r="L567" s="10">
        <f ca="1">INDIRECT("Statistic!R"&amp;COUNTA(Statistic!$A:$A)-ROW()+1&amp;"C"&amp;COLUMN(),FALSE)</f>
        <v>9.7519807866280513E-3</v>
      </c>
      <c r="M567" s="10">
        <f ca="1">INDIRECT("Statistic!R"&amp;COUNTA(Statistic!$A:$A)-ROW()+1&amp;"C"&amp;COLUMN(),FALSE)</f>
        <v>8.3330687521236124E-2</v>
      </c>
      <c r="N567" s="10">
        <f ca="1">INDIRECT("Statistic!R"&amp;COUNTA(Statistic!$A:$A)-ROW()+1&amp;"C"&amp;COLUMN(),FALSE)</f>
        <v>9.3686746987951805E-2</v>
      </c>
      <c r="O567" s="10">
        <f ca="1">INDIRECT("Statistic!R"&amp;COUNTA(Statistic!$A:$A)-ROW()+1&amp;"C"&amp;COLUMN(),FALSE)</f>
        <v>0</v>
      </c>
      <c r="P567" s="10">
        <f ca="1">INDIRECT("Statistic!R"&amp;COUNTA(Statistic!$A:$A)-ROW()+1&amp;"C"&amp;COLUMN(),FALSE)</f>
        <v>4.2140476768697678E-2</v>
      </c>
      <c r="Q567">
        <f ca="1">INDIRECT("Statistic!R"&amp;COUNTA(Statistic!$A:$A)-ROW()+1&amp;"C"&amp;COLUMN(),FALSE)</f>
        <v>47</v>
      </c>
      <c r="R567">
        <f ca="1">INDIRECT("Statistic!R"&amp;COUNTA(Statistic!$A:$A)-ROW()+1&amp;"C"&amp;COLUMN(),FALSE)</f>
        <v>16</v>
      </c>
      <c r="S567">
        <f ca="1">INDIRECT("Statistic!R"&amp;COUNTA(Statistic!$A:$A)-ROW()+1&amp;"C"&amp;COLUMN(),FALSE)</f>
        <v>22</v>
      </c>
      <c r="T567">
        <f ca="1">INDIRECT("Statistic!R"&amp;COUNTA(Statistic!$A:$A)-ROW()+1&amp;"C"&amp;COLUMN(),FALSE)</f>
        <v>33</v>
      </c>
      <c r="U567">
        <f ca="1">INDIRECT("Statistic!R"&amp;COUNTA(Statistic!$A:$A)-ROW()+1&amp;"C"&amp;COLUMN(),FALSE)</f>
        <v>40</v>
      </c>
      <c r="V567">
        <f ca="1">INDIRECT("Statistic!R"&amp;COUNTA(Statistic!$A:$A)-ROW()+1&amp;"C"&amp;COLUMN(),FALSE)</f>
        <v>10</v>
      </c>
      <c r="W567">
        <f ca="1">INDIRECT("Statistic!R"&amp;COUNTA(Statistic!$A:$A)-ROW()+1&amp;"C"&amp;COLUMN(),FALSE)</f>
        <v>3</v>
      </c>
    </row>
    <row r="568" spans="1:23" x14ac:dyDescent="0.25">
      <c r="A568" s="9">
        <f ca="1">INDIRECT("Statistic!R"&amp;COUNTA(Statistic!$A:$A)-ROW()+1&amp;"C"&amp;COLUMN(),FALSE)</f>
        <v>41387</v>
      </c>
      <c r="B568" s="10">
        <f ca="1">INDIRECT("Statistic!R"&amp;COUNTA(Statistic!$A:$A)-ROW()+1&amp;"C"&amp;COLUMN(),FALSE)</f>
        <v>2.7920962199312715E-3</v>
      </c>
      <c r="C568" s="10">
        <f ca="1">INDIRECT("Statistic!R"&amp;COUNTA(Statistic!$A:$A)-ROW()+1&amp;"C"&amp;COLUMN(),FALSE)</f>
        <v>1.4285032455135549E-2</v>
      </c>
      <c r="D568" s="10">
        <f ca="1">INDIRECT("Statistic!R"&amp;COUNTA(Statistic!$A:$A)-ROW()+1&amp;"C"&amp;COLUMN(),FALSE)</f>
        <v>1.7162305048902989E-2</v>
      </c>
      <c r="E568" s="10">
        <f ca="1">INDIRECT("Statistic!R"&amp;COUNTA(Statistic!$A:$A)-ROW()+1&amp;"C"&amp;COLUMN(),FALSE)</f>
        <v>6.987399770904925E-3</v>
      </c>
      <c r="F568" s="10">
        <f ca="1">INDIRECT("Statistic!R"&amp;COUNTA(Statistic!$A:$A)-ROW()+1&amp;"C"&amp;COLUMN(),FALSE)</f>
        <v>6.9644902634593353E-3</v>
      </c>
      <c r="G568" s="10">
        <f ca="1">INDIRECT("Statistic!R"&amp;COUNTA(Statistic!$A:$A)-ROW()+1&amp;"C"&amp;COLUMN(),FALSE)</f>
        <v>1.9949444885011894E-2</v>
      </c>
      <c r="H568" s="10">
        <f ca="1">INDIRECT("Statistic!R"&amp;COUNTA(Statistic!$A:$A)-ROW()+1&amp;"C"&amp;COLUMN(),FALSE)</f>
        <v>2.6469768737809977E-2</v>
      </c>
      <c r="I568" s="10">
        <f ca="1">INDIRECT("Statistic!R"&amp;COUNTA(Statistic!$A:$A)-ROW()+1&amp;"C"&amp;COLUMN(),FALSE)</f>
        <v>4.8191323758334063E-2</v>
      </c>
      <c r="J568" s="10">
        <f ca="1">INDIRECT("Statistic!R"&amp;COUNTA(Statistic!$A:$A)-ROW()+1&amp;"C"&amp;COLUMN(),FALSE)</f>
        <v>1.9549446353570064E-2</v>
      </c>
      <c r="K568" s="10">
        <f ca="1">INDIRECT("Statistic!R"&amp;COUNTA(Statistic!$A:$A)-ROW()+1&amp;"C"&amp;COLUMN(),FALSE)</f>
        <v>1.0507533703409994E-3</v>
      </c>
      <c r="L568" s="10">
        <f ca="1">INDIRECT("Statistic!R"&amp;COUNTA(Statistic!$A:$A)-ROW()+1&amp;"C"&amp;COLUMN(),FALSE)</f>
        <v>1.0167213547203884E-2</v>
      </c>
      <c r="M568" s="10">
        <f ca="1">INDIRECT("Statistic!R"&amp;COUNTA(Statistic!$A:$A)-ROW()+1&amp;"C"&amp;COLUMN(),FALSE)</f>
        <v>4.6419213622821871E-2</v>
      </c>
      <c r="N568" s="10">
        <f ca="1">INDIRECT("Statistic!R"&amp;COUNTA(Statistic!$A:$A)-ROW()+1&amp;"C"&amp;COLUMN(),FALSE)</f>
        <v>9.6989690721649494E-2</v>
      </c>
      <c r="O568" s="10">
        <f ca="1">INDIRECT("Statistic!R"&amp;COUNTA(Statistic!$A:$A)-ROW()+1&amp;"C"&amp;COLUMN(),FALSE)</f>
        <v>0</v>
      </c>
      <c r="P568" s="10">
        <f ca="1">INDIRECT("Statistic!R"&amp;COUNTA(Statistic!$A:$A)-ROW()+1&amp;"C"&amp;COLUMN(),FALSE)</f>
        <v>4.5759362012117062E-2</v>
      </c>
      <c r="Q568">
        <f ca="1">INDIRECT("Statistic!R"&amp;COUNTA(Statistic!$A:$A)-ROW()+1&amp;"C"&amp;COLUMN(),FALSE)</f>
        <v>46</v>
      </c>
      <c r="R568">
        <f ca="1">INDIRECT("Statistic!R"&amp;COUNTA(Statistic!$A:$A)-ROW()+1&amp;"C"&amp;COLUMN(),FALSE)</f>
        <v>16</v>
      </c>
      <c r="S568">
        <f ca="1">INDIRECT("Statistic!R"&amp;COUNTA(Statistic!$A:$A)-ROW()+1&amp;"C"&amp;COLUMN(),FALSE)</f>
        <v>5</v>
      </c>
      <c r="T568">
        <f ca="1">INDIRECT("Statistic!R"&amp;COUNTA(Statistic!$A:$A)-ROW()+1&amp;"C"&amp;COLUMN(),FALSE)</f>
        <v>33</v>
      </c>
      <c r="U568">
        <f ca="1">INDIRECT("Statistic!R"&amp;COUNTA(Statistic!$A:$A)-ROW()+1&amp;"C"&amp;COLUMN(),FALSE)</f>
        <v>34</v>
      </c>
      <c r="V568">
        <f ca="1">INDIRECT("Statistic!R"&amp;COUNTA(Statistic!$A:$A)-ROW()+1&amp;"C"&amp;COLUMN(),FALSE)</f>
        <v>10</v>
      </c>
      <c r="W568">
        <f ca="1">INDIRECT("Statistic!R"&amp;COUNTA(Statistic!$A:$A)-ROW()+1&amp;"C"&amp;COLUMN(),FALSE)</f>
        <v>8</v>
      </c>
    </row>
    <row r="569" spans="1:23" x14ac:dyDescent="0.25">
      <c r="A569" s="9">
        <f ca="1">INDIRECT("Statistic!R"&amp;COUNTA(Statistic!$A:$A)-ROW()+1&amp;"C"&amp;COLUMN(),FALSE)</f>
        <v>41390</v>
      </c>
      <c r="B569" s="10">
        <f ca="1">INDIRECT("Statistic!R"&amp;COUNTA(Statistic!$A:$A)-ROW()+1&amp;"C"&amp;COLUMN(),FALSE)</f>
        <v>8.0079875067202572E-3</v>
      </c>
      <c r="C569" s="10">
        <f ca="1">INDIRECT("Statistic!R"&amp;COUNTA(Statistic!$A:$A)-ROW()+1&amp;"C"&amp;COLUMN(),FALSE)</f>
        <v>1.9864412317242505E-2</v>
      </c>
      <c r="D569" s="10">
        <f ca="1">INDIRECT("Statistic!R"&amp;COUNTA(Statistic!$A:$A)-ROW()+1&amp;"C"&amp;COLUMN(),FALSE)</f>
        <v>1.2578616352201257E-2</v>
      </c>
      <c r="E569" s="10">
        <f ca="1">INDIRECT("Statistic!R"&amp;COUNTA(Statistic!$A:$A)-ROW()+1&amp;"C"&amp;COLUMN(),FALSE)</f>
        <v>9.7532656023222065E-3</v>
      </c>
      <c r="F569" s="10">
        <f ca="1">INDIRECT("Statistic!R"&amp;COUNTA(Statistic!$A:$A)-ROW()+1&amp;"C"&amp;COLUMN(),FALSE)</f>
        <v>1.7813815686886014E-2</v>
      </c>
      <c r="G569" s="10">
        <f ca="1">INDIRECT("Statistic!R"&amp;COUNTA(Statistic!$A:$A)-ROW()+1&amp;"C"&amp;COLUMN(),FALSE)</f>
        <v>7.6954981300790162E-2</v>
      </c>
      <c r="H569" s="10">
        <f ca="1">INDIRECT("Statistic!R"&amp;COUNTA(Statistic!$A:$A)-ROW()+1&amp;"C"&amp;COLUMN(),FALSE)</f>
        <v>7.7794735349333469E-2</v>
      </c>
      <c r="I569" s="10">
        <f ca="1">INDIRECT("Statistic!R"&amp;COUNTA(Statistic!$A:$A)-ROW()+1&amp;"C"&amp;COLUMN(),FALSE)</f>
        <v>6.801809746537224E-2</v>
      </c>
      <c r="J569" s="10">
        <f ca="1">INDIRECT("Statistic!R"&amp;COUNTA(Statistic!$A:$A)-ROW()+1&amp;"C"&amp;COLUMN(),FALSE)</f>
        <v>1.9864412317242505E-2</v>
      </c>
      <c r="K569" s="10">
        <f ca="1">INDIRECT("Statistic!R"&amp;COUNTA(Statistic!$A:$A)-ROW()+1&amp;"C"&amp;COLUMN(),FALSE)</f>
        <v>1.3981034984950969E-3</v>
      </c>
      <c r="L569" s="10">
        <f ca="1">INDIRECT("Statistic!R"&amp;COUNTA(Statistic!$A:$A)-ROW()+1&amp;"C"&amp;COLUMN(),FALSE)</f>
        <v>1.039448539446048E-2</v>
      </c>
      <c r="M569" s="10">
        <f ca="1">INDIRECT("Statistic!R"&amp;COUNTA(Statistic!$A:$A)-ROW()+1&amp;"C"&amp;COLUMN(),FALSE)</f>
        <v>0.15474971665012363</v>
      </c>
      <c r="N569" s="10">
        <f ca="1">INDIRECT("Statistic!R"&amp;COUNTA(Statistic!$A:$A)-ROW()+1&amp;"C"&amp;COLUMN(),FALSE)</f>
        <v>9.7687821612349915E-2</v>
      </c>
      <c r="O569" s="10">
        <f ca="1">INDIRECT("Statistic!R"&amp;COUNTA(Statistic!$A:$A)-ROW()+1&amp;"C"&amp;COLUMN(),FALSE)</f>
        <v>0</v>
      </c>
      <c r="P569" s="10">
        <f ca="1">INDIRECT("Statistic!R"&amp;COUNTA(Statistic!$A:$A)-ROW()+1&amp;"C"&amp;COLUMN(),FALSE)</f>
        <v>4.9681217108144993E-2</v>
      </c>
      <c r="Q569">
        <f ca="1">INDIRECT("Statistic!R"&amp;COUNTA(Statistic!$A:$A)-ROW()+1&amp;"C"&amp;COLUMN(),FALSE)</f>
        <v>32</v>
      </c>
      <c r="R569">
        <f ca="1">INDIRECT("Statistic!R"&amp;COUNTA(Statistic!$A:$A)-ROW()+1&amp;"C"&amp;COLUMN(),FALSE)</f>
        <v>1</v>
      </c>
      <c r="S569">
        <f ca="1">INDIRECT("Statistic!R"&amp;COUNTA(Statistic!$A:$A)-ROW()+1&amp;"C"&amp;COLUMN(),FALSE)</f>
        <v>18</v>
      </c>
      <c r="T569">
        <f ca="1">INDIRECT("Statistic!R"&amp;COUNTA(Statistic!$A:$A)-ROW()+1&amp;"C"&amp;COLUMN(),FALSE)</f>
        <v>29</v>
      </c>
      <c r="U569">
        <f ca="1">INDIRECT("Statistic!R"&amp;COUNTA(Statistic!$A:$A)-ROW()+1&amp;"C"&amp;COLUMN(),FALSE)</f>
        <v>4</v>
      </c>
      <c r="V569">
        <f ca="1">INDIRECT("Statistic!R"&amp;COUNTA(Statistic!$A:$A)-ROW()+1&amp;"C"&amp;COLUMN(),FALSE)</f>
        <v>4</v>
      </c>
      <c r="W569">
        <f ca="1">INDIRECT("Statistic!R"&amp;COUNTA(Statistic!$A:$A)-ROW()+1&amp;"C"&amp;COLUMN(),FALSE)</f>
        <v>3</v>
      </c>
    </row>
    <row r="570" spans="1:23" x14ac:dyDescent="0.25">
      <c r="A570" s="9">
        <f ca="1">INDIRECT("Statistic!R"&amp;COUNTA(Statistic!$A:$A)-ROW()+1&amp;"C"&amp;COLUMN(),FALSE)</f>
        <v>41394</v>
      </c>
      <c r="B570" s="10">
        <f ca="1">INDIRECT("Statistic!R"&amp;COUNTA(Statistic!$A:$A)-ROW()+1&amp;"C"&amp;COLUMN(),FALSE)</f>
        <v>9.4433109880501312E-3</v>
      </c>
      <c r="C570" s="10">
        <f ca="1">INDIRECT("Statistic!R"&amp;COUNTA(Statistic!$A:$A)-ROW()+1&amp;"C"&amp;COLUMN(),FALSE)</f>
        <v>1.7747459125055237E-2</v>
      </c>
      <c r="D570" s="10">
        <f ca="1">INDIRECT("Statistic!R"&amp;COUNTA(Statistic!$A:$A)-ROW()+1&amp;"C"&amp;COLUMN(),FALSE)</f>
        <v>2.4400684931506849E-3</v>
      </c>
      <c r="E570" s="10">
        <f ca="1">INDIRECT("Statistic!R"&amp;COUNTA(Statistic!$A:$A)-ROW()+1&amp;"C"&amp;COLUMN(),FALSE)</f>
        <v>1.0833100363433044E-2</v>
      </c>
      <c r="F570" s="10">
        <f ca="1">INDIRECT("Statistic!R"&amp;COUNTA(Statistic!$A:$A)-ROW()+1&amp;"C"&amp;COLUMN(),FALSE)</f>
        <v>7.2864095169430428E-3</v>
      </c>
      <c r="G570" s="10">
        <f ca="1">INDIRECT("Statistic!R"&amp;COUNTA(Statistic!$A:$A)-ROW()+1&amp;"C"&amp;COLUMN(),FALSE)</f>
        <v>2.4159888698630137E-2</v>
      </c>
      <c r="H570" s="10">
        <f ca="1">INDIRECT("Statistic!R"&amp;COUNTA(Statistic!$A:$A)-ROW()+1&amp;"C"&amp;COLUMN(),FALSE)</f>
        <v>7.0790525114155248E-2</v>
      </c>
      <c r="I570" s="10">
        <f ca="1">INDIRECT("Statistic!R"&amp;COUNTA(Statistic!$A:$A)-ROW()+1&amp;"C"&amp;COLUMN(),FALSE)</f>
        <v>4.7750348486632142E-2</v>
      </c>
      <c r="J570" s="10">
        <f ca="1">INDIRECT("Statistic!R"&amp;COUNTA(Statistic!$A:$A)-ROW()+1&amp;"C"&amp;COLUMN(),FALSE)</f>
        <v>1.9149543378995434E-2</v>
      </c>
      <c r="K570" s="10">
        <f ca="1">INDIRECT("Statistic!R"&amp;COUNTA(Statistic!$A:$A)-ROW()+1&amp;"C"&amp;COLUMN(),FALSE)</f>
        <v>1.3900080580177276E-3</v>
      </c>
      <c r="L570" s="10">
        <f ca="1">INDIRECT("Statistic!R"&amp;COUNTA(Statistic!$A:$A)-ROW()+1&amp;"C"&amp;COLUMN(),FALSE)</f>
        <v>1.0181761681552411E-2</v>
      </c>
      <c r="M570" s="10">
        <f ca="1">INDIRECT("Statistic!R"&amp;COUNTA(Statistic!$A:$A)-ROW()+1&amp;"C"&amp;COLUMN(),FALSE)</f>
        <v>9.4950413812785378E-2</v>
      </c>
      <c r="N570" s="10">
        <f ca="1">INDIRECT("Statistic!R"&amp;COUNTA(Statistic!$A:$A)-ROW()+1&amp;"C"&amp;COLUMN(),FALSE)</f>
        <v>9.8383561643835618E-2</v>
      </c>
      <c r="O570" s="10">
        <f ca="1">INDIRECT("Statistic!R"&amp;COUNTA(Statistic!$A:$A)-ROW()+1&amp;"C"&amp;COLUMN(),FALSE)</f>
        <v>0</v>
      </c>
      <c r="P570" s="10">
        <f ca="1">INDIRECT("Statistic!R"&amp;COUNTA(Statistic!$A:$A)-ROW()+1&amp;"C"&amp;COLUMN(),FALSE)</f>
        <v>4.5863996465678201E-2</v>
      </c>
      <c r="Q570">
        <f ca="1">INDIRECT("Statistic!R"&amp;COUNTA(Statistic!$A:$A)-ROW()+1&amp;"C"&amp;COLUMN(),FALSE)</f>
        <v>27</v>
      </c>
      <c r="R570">
        <f ca="1">INDIRECT("Statistic!R"&amp;COUNTA(Statistic!$A:$A)-ROW()+1&amp;"C"&amp;COLUMN(),FALSE)</f>
        <v>5</v>
      </c>
      <c r="S570">
        <f ca="1">INDIRECT("Statistic!R"&amp;COUNTA(Statistic!$A:$A)-ROW()+1&amp;"C"&amp;COLUMN(),FALSE)</f>
        <v>47</v>
      </c>
      <c r="T570">
        <f ca="1">INDIRECT("Statistic!R"&amp;COUNTA(Statistic!$A:$A)-ROW()+1&amp;"C"&amp;COLUMN(),FALSE)</f>
        <v>24</v>
      </c>
      <c r="U570">
        <f ca="1">INDIRECT("Statistic!R"&amp;COUNTA(Statistic!$A:$A)-ROW()+1&amp;"C"&amp;COLUMN(),FALSE)</f>
        <v>33</v>
      </c>
      <c r="V570">
        <f ca="1">INDIRECT("Statistic!R"&amp;COUNTA(Statistic!$A:$A)-ROW()+1&amp;"C"&amp;COLUMN(),FALSE)</f>
        <v>8</v>
      </c>
      <c r="W570">
        <f ca="1">INDIRECT("Statistic!R"&amp;COUNTA(Statistic!$A:$A)-ROW()+1&amp;"C"&amp;COLUMN(),FALSE)</f>
        <v>4</v>
      </c>
    </row>
    <row r="571" spans="1:23" x14ac:dyDescent="0.25">
      <c r="A571" s="9">
        <f ca="1">INDIRECT("Statistic!R"&amp;COUNTA(Statistic!$A:$A)-ROW()+1&amp;"C"&amp;COLUMN(),FALSE)</f>
        <v>41397</v>
      </c>
      <c r="B571" s="10">
        <f ca="1">INDIRECT("Statistic!R"&amp;COUNTA(Statistic!$A:$A)-ROW()+1&amp;"C"&amp;COLUMN(),FALSE)</f>
        <v>1.6350277402908984E-2</v>
      </c>
      <c r="C571" s="10">
        <f ca="1">INDIRECT("Statistic!R"&amp;COUNTA(Statistic!$A:$A)-ROW()+1&amp;"C"&amp;COLUMN(),FALSE)</f>
        <v>8.0116110304789562E-3</v>
      </c>
      <c r="D571" s="10">
        <f ca="1">INDIRECT("Statistic!R"&amp;COUNTA(Statistic!$A:$A)-ROW()+1&amp;"C"&amp;COLUMN(),FALSE)</f>
        <v>1.2205128205128203E-2</v>
      </c>
      <c r="E571" s="10">
        <f ca="1">INDIRECT("Statistic!R"&amp;COUNTA(Statistic!$A:$A)-ROW()+1&amp;"C"&amp;COLUMN(),FALSE)</f>
        <v>2.7830259409206779E-3</v>
      </c>
      <c r="F571" s="10">
        <f ca="1">INDIRECT("Statistic!R"&amp;COUNTA(Statistic!$A:$A)-ROW()+1&amp;"C"&amp;COLUMN(),FALSE)</f>
        <v>1.4602346805736636E-2</v>
      </c>
      <c r="G571" s="10">
        <f ca="1">INDIRECT("Statistic!R"&amp;COUNTA(Statistic!$A:$A)-ROW()+1&amp;"C"&amp;COLUMN(),FALSE)</f>
        <v>3.9635883538322557E-2</v>
      </c>
      <c r="H571" s="10">
        <f ca="1">INDIRECT("Statistic!R"&amp;COUNTA(Statistic!$A:$A)-ROW()+1&amp;"C"&amp;COLUMN(),FALSE)</f>
        <v>8.6127547666009219E-2</v>
      </c>
      <c r="I571" s="10">
        <f ca="1">INDIRECT("Statistic!R"&amp;COUNTA(Statistic!$A:$A)-ROW()+1&amp;"C"&amp;COLUMN(),FALSE)</f>
        <v>5.3952389385173452E-2</v>
      </c>
      <c r="J571" s="10">
        <f ca="1">INDIRECT("Statistic!R"&amp;COUNTA(Statistic!$A:$A)-ROW()+1&amp;"C"&amp;COLUMN(),FALSE)</f>
        <v>1.9431049878811071E-2</v>
      </c>
      <c r="K571" s="10">
        <f ca="1">INDIRECT("Statistic!R"&amp;COUNTA(Statistic!$A:$A)-ROW()+1&amp;"C"&amp;COLUMN(),FALSE)</f>
        <v>1.3960113960113959E-3</v>
      </c>
      <c r="L571" s="10">
        <f ca="1">INDIRECT("Statistic!R"&amp;COUNTA(Statistic!$A:$A)-ROW()+1&amp;"C"&amp;COLUMN(),FALSE)</f>
        <v>1.0302994125611999E-2</v>
      </c>
      <c r="M571" s="10">
        <f ca="1">INDIRECT("Statistic!R"&amp;COUNTA(Statistic!$A:$A)-ROW()+1&amp;"C"&amp;COLUMN(),FALSE)</f>
        <v>0.12576343120433178</v>
      </c>
      <c r="N571" s="10">
        <f ca="1">INDIRECT("Statistic!R"&amp;COUNTA(Statistic!$A:$A)-ROW()+1&amp;"C"&amp;COLUMN(),FALSE)</f>
        <v>9.9938461538461545E-2</v>
      </c>
      <c r="O571" s="10">
        <f ca="1">INDIRECT("Statistic!R"&amp;COUNTA(Statistic!$A:$A)-ROW()+1&amp;"C"&amp;COLUMN(),FALSE)</f>
        <v>0</v>
      </c>
      <c r="P571" s="10">
        <f ca="1">INDIRECT("Statistic!R"&amp;COUNTA(Statistic!$A:$A)-ROW()+1&amp;"C"&amp;COLUMN(),FALSE)</f>
        <v>4.7239024364580995E-2</v>
      </c>
      <c r="Q571">
        <f ca="1">INDIRECT("Statistic!R"&amp;COUNTA(Statistic!$A:$A)-ROW()+1&amp;"C"&amp;COLUMN(),FALSE)</f>
        <v>10</v>
      </c>
      <c r="R571">
        <f ca="1">INDIRECT("Statistic!R"&amp;COUNTA(Statistic!$A:$A)-ROW()+1&amp;"C"&amp;COLUMN(),FALSE)</f>
        <v>29</v>
      </c>
      <c r="S571">
        <f ca="1">INDIRECT("Statistic!R"&amp;COUNTA(Statistic!$A:$A)-ROW()+1&amp;"C"&amp;COLUMN(),FALSE)</f>
        <v>21</v>
      </c>
      <c r="T571">
        <f ca="1">INDIRECT("Statistic!R"&amp;COUNTA(Statistic!$A:$A)-ROW()+1&amp;"C"&amp;COLUMN(),FALSE)</f>
        <v>47</v>
      </c>
      <c r="U571">
        <f ca="1">INDIRECT("Statistic!R"&amp;COUNTA(Statistic!$A:$A)-ROW()+1&amp;"C"&amp;COLUMN(),FALSE)</f>
        <v>15</v>
      </c>
      <c r="V571">
        <f ca="1">INDIRECT("Statistic!R"&amp;COUNTA(Statistic!$A:$A)-ROW()+1&amp;"C"&amp;COLUMN(),FALSE)</f>
        <v>7</v>
      </c>
      <c r="W571">
        <f ca="1">INDIRECT("Statistic!R"&amp;COUNTA(Statistic!$A:$A)-ROW()+1&amp;"C"&amp;COLUMN(),FALSE)</f>
        <v>3</v>
      </c>
    </row>
    <row r="572" spans="1:23" x14ac:dyDescent="0.25">
      <c r="A572" s="9">
        <f ca="1">INDIRECT("Statistic!R"&amp;COUNTA(Statistic!$A:$A)-ROW()+1&amp;"C"&amp;COLUMN(),FALSE)</f>
        <v>41401</v>
      </c>
      <c r="B572" s="10">
        <f ca="1">INDIRECT("Statistic!R"&amp;COUNTA(Statistic!$A:$A)-ROW()+1&amp;"C"&amp;COLUMN(),FALSE)</f>
        <v>2.4388509670079639E-3</v>
      </c>
      <c r="C572" s="10">
        <f ca="1">INDIRECT("Statistic!R"&amp;COUNTA(Statistic!$A:$A)-ROW()+1&amp;"C"&amp;COLUMN(),FALSE)</f>
        <v>1.3919560998460818E-2</v>
      </c>
      <c r="D572" s="10">
        <f ca="1">INDIRECT("Statistic!R"&amp;COUNTA(Statistic!$A:$A)-ROW()+1&amp;"C"&amp;COLUMN(),FALSE)</f>
        <v>1.0074353973671381E-2</v>
      </c>
      <c r="E572" s="10">
        <f ca="1">INDIRECT("Statistic!R"&amp;COUNTA(Statistic!$A:$A)-ROW()+1&amp;"C"&amp;COLUMN(),FALSE)</f>
        <v>8.6770405507028397E-3</v>
      </c>
      <c r="F572" s="10">
        <f ca="1">INDIRECT("Statistic!R"&amp;COUNTA(Statistic!$A:$A)-ROW()+1&amp;"C"&amp;COLUMN(),FALSE)</f>
        <v>3.1331058020477817E-3</v>
      </c>
      <c r="G572" s="10">
        <f ca="1">INDIRECT("Statistic!R"&amp;COUNTA(Statistic!$A:$A)-ROW()+1&amp;"C"&amp;COLUMN(),FALSE)</f>
        <v>5.426621160409556E-2</v>
      </c>
      <c r="H572" s="10">
        <f ca="1">INDIRECT("Statistic!R"&amp;COUNTA(Statistic!$A:$A)-ROW()+1&amp;"C"&amp;COLUMN(),FALSE)</f>
        <v>7.3167416714488509E-2</v>
      </c>
      <c r="I572" s="10">
        <f ca="1">INDIRECT("Statistic!R"&amp;COUNTA(Statistic!$A:$A)-ROW()+1&amp;"C"&amp;COLUMN(),FALSE)</f>
        <v>3.8242912291890779E-2</v>
      </c>
      <c r="J572" s="10">
        <f ca="1">INDIRECT("Statistic!R"&amp;COUNTA(Statistic!$A:$A)-ROW()+1&amp;"C"&amp;COLUMN(),FALSE)</f>
        <v>2.0090672915287044E-2</v>
      </c>
      <c r="K572" s="10">
        <f ca="1">INDIRECT("Statistic!R"&amp;COUNTA(Statistic!$A:$A)-ROW()+1&amp;"C"&amp;COLUMN(),FALSE)</f>
        <v>1.3904689672607762E-3</v>
      </c>
      <c r="L572" s="10">
        <f ca="1">INDIRECT("Statistic!R"&amp;COUNTA(Statistic!$A:$A)-ROW()+1&amp;"C"&amp;COLUMN(),FALSE)</f>
        <v>1.0381455259001611E-2</v>
      </c>
      <c r="M572" s="10">
        <f ca="1">INDIRECT("Statistic!R"&amp;COUNTA(Statistic!$A:$A)-ROW()+1&amp;"C"&amp;COLUMN(),FALSE)</f>
        <v>0.12743362831858407</v>
      </c>
      <c r="N572" s="10">
        <f ca="1">INDIRECT("Statistic!R"&amp;COUNTA(Statistic!$A:$A)-ROW()+1&amp;"C"&amp;COLUMN(),FALSE)</f>
        <v>0.1023481228668942</v>
      </c>
      <c r="O572" s="10">
        <f ca="1">INDIRECT("Statistic!R"&amp;COUNTA(Statistic!$A:$A)-ROW()+1&amp;"C"&amp;COLUMN(),FALSE)</f>
        <v>0</v>
      </c>
      <c r="P572" s="10">
        <f ca="1">INDIRECT("Statistic!R"&amp;COUNTA(Statistic!$A:$A)-ROW()+1&amp;"C"&amp;COLUMN(),FALSE)</f>
        <v>4.6670665615282041E-2</v>
      </c>
      <c r="Q572">
        <f ca="1">INDIRECT("Statistic!R"&amp;COUNTA(Statistic!$A:$A)-ROW()+1&amp;"C"&amp;COLUMN(),FALSE)</f>
        <v>47</v>
      </c>
      <c r="R572">
        <f ca="1">INDIRECT("Statistic!R"&amp;COUNTA(Statistic!$A:$A)-ROW()+1&amp;"C"&amp;COLUMN(),FALSE)</f>
        <v>16</v>
      </c>
      <c r="S572">
        <f ca="1">INDIRECT("Statistic!R"&amp;COUNTA(Statistic!$A:$A)-ROW()+1&amp;"C"&amp;COLUMN(),FALSE)</f>
        <v>23</v>
      </c>
      <c r="T572">
        <f ca="1">INDIRECT("Statistic!R"&amp;COUNTA(Statistic!$A:$A)-ROW()+1&amp;"C"&amp;COLUMN(),FALSE)</f>
        <v>28</v>
      </c>
      <c r="U572">
        <f ca="1">INDIRECT("Statistic!R"&amp;COUNTA(Statistic!$A:$A)-ROW()+1&amp;"C"&amp;COLUMN(),FALSE)</f>
        <v>45</v>
      </c>
      <c r="V572">
        <f ca="1">INDIRECT("Statistic!R"&amp;COUNTA(Statistic!$A:$A)-ROW()+1&amp;"C"&amp;COLUMN(),FALSE)</f>
        <v>5</v>
      </c>
      <c r="W572">
        <f ca="1">INDIRECT("Statistic!R"&amp;COUNTA(Statistic!$A:$A)-ROW()+1&amp;"C"&amp;COLUMN(),FALSE)</f>
        <v>3</v>
      </c>
    </row>
    <row r="573" spans="1:23" x14ac:dyDescent="0.25">
      <c r="A573" s="9">
        <f ca="1">INDIRECT("Statistic!R"&amp;COUNTA(Statistic!$A:$A)-ROW()+1&amp;"C"&amp;COLUMN(),FALSE)</f>
        <v>41404</v>
      </c>
      <c r="B573" s="10">
        <f ca="1">INDIRECT("Statistic!R"&amp;COUNTA(Statistic!$A:$A)-ROW()+1&amp;"C"&amp;COLUMN(),FALSE)</f>
        <v>1.0378718385532696E-2</v>
      </c>
      <c r="C573" s="10">
        <f ca="1">INDIRECT("Statistic!R"&amp;COUNTA(Statistic!$A:$A)-ROW()+1&amp;"C"&amp;COLUMN(),FALSE)</f>
        <v>7.3214214967711267E-3</v>
      </c>
      <c r="D573" s="10">
        <f ca="1">INDIRECT("Statistic!R"&amp;COUNTA(Statistic!$A:$A)-ROW()+1&amp;"C"&amp;COLUMN(),FALSE)</f>
        <v>1.1101130555985753E-2</v>
      </c>
      <c r="E573" s="10">
        <f ca="1">INDIRECT("Statistic!R"&amp;COUNTA(Statistic!$A:$A)-ROW()+1&amp;"C"&amp;COLUMN(),FALSE)</f>
        <v>1.075079094670236E-2</v>
      </c>
      <c r="F573" s="10">
        <f ca="1">INDIRECT("Statistic!R"&amp;COUNTA(Statistic!$A:$A)-ROW()+1&amp;"C"&amp;COLUMN(),FALSE)</f>
        <v>6.9505962521294725E-3</v>
      </c>
      <c r="G573" s="10">
        <f ca="1">INDIRECT("Statistic!R"&amp;COUNTA(Statistic!$A:$A)-ROW()+1&amp;"C"&amp;COLUMN(),FALSE)</f>
        <v>2.0635787984957091E-2</v>
      </c>
      <c r="H573" s="10">
        <f ca="1">INDIRECT("Statistic!R"&amp;COUNTA(Statistic!$A:$A)-ROW()+1&amp;"C"&amp;COLUMN(),FALSE)</f>
        <v>2.0980901999462027E-2</v>
      </c>
      <c r="I573" s="10">
        <f ca="1">INDIRECT("Statistic!R"&amp;COUNTA(Statistic!$A:$A)-ROW()+1&amp;"C"&amp;COLUMN(),FALSE)</f>
        <v>4.6502657637121407E-2</v>
      </c>
      <c r="J573" s="10">
        <f ca="1">INDIRECT("Statistic!R"&amp;COUNTA(Statistic!$A:$A)-ROW()+1&amp;"C"&amp;COLUMN(),FALSE)</f>
        <v>2.0402247705255661E-2</v>
      </c>
      <c r="K573" s="10">
        <f ca="1">INDIRECT("Statistic!R"&amp;COUNTA(Statistic!$A:$A)-ROW()+1&amp;"C"&amp;COLUMN(),FALSE)</f>
        <v>1.0418031712750623E-3</v>
      </c>
      <c r="L573" s="10">
        <f ca="1">INDIRECT("Statistic!R"&amp;COUNTA(Statistic!$A:$A)-ROW()+1&amp;"C"&amp;COLUMN(),FALSE)</f>
        <v>1.0633198401922228E-2</v>
      </c>
      <c r="M573" s="10">
        <f ca="1">INDIRECT("Statistic!R"&amp;COUNTA(Statistic!$A:$A)-ROW()+1&amp;"C"&amp;COLUMN(),FALSE)</f>
        <v>4.1616689984419114E-2</v>
      </c>
      <c r="N573" s="10">
        <f ca="1">INDIRECT("Statistic!R"&amp;COUNTA(Statistic!$A:$A)-ROW()+1&amp;"C"&amp;COLUMN(),FALSE)</f>
        <v>0.10217376490630323</v>
      </c>
      <c r="O573" s="10">
        <f ca="1">INDIRECT("Statistic!R"&amp;COUNTA(Statistic!$A:$A)-ROW()+1&amp;"C"&amp;COLUMN(),FALSE)</f>
        <v>0</v>
      </c>
      <c r="P573" s="10">
        <f ca="1">INDIRECT("Statistic!R"&amp;COUNTA(Statistic!$A:$A)-ROW()+1&amp;"C"&amp;COLUMN(),FALSE)</f>
        <v>4.6160074015014985E-2</v>
      </c>
      <c r="Q573">
        <f ca="1">INDIRECT("Statistic!R"&amp;COUNTA(Statistic!$A:$A)-ROW()+1&amp;"C"&amp;COLUMN(),FALSE)</f>
        <v>24</v>
      </c>
      <c r="R573">
        <f ca="1">INDIRECT("Statistic!R"&amp;COUNTA(Statistic!$A:$A)-ROW()+1&amp;"C"&amp;COLUMN(),FALSE)</f>
        <v>32</v>
      </c>
      <c r="S573">
        <f ca="1">INDIRECT("Statistic!R"&amp;COUNTA(Statistic!$A:$A)-ROW()+1&amp;"C"&amp;COLUMN(),FALSE)</f>
        <v>21</v>
      </c>
      <c r="T573">
        <f ca="1">INDIRECT("Statistic!R"&amp;COUNTA(Statistic!$A:$A)-ROW()+1&amp;"C"&amp;COLUMN(),FALSE)</f>
        <v>22</v>
      </c>
      <c r="U573">
        <f ca="1">INDIRECT("Statistic!R"&amp;COUNTA(Statistic!$A:$A)-ROW()+1&amp;"C"&amp;COLUMN(),FALSE)</f>
        <v>35</v>
      </c>
      <c r="V573">
        <f ca="1">INDIRECT("Statistic!R"&amp;COUNTA(Statistic!$A:$A)-ROW()+1&amp;"C"&amp;COLUMN(),FALSE)</f>
        <v>11</v>
      </c>
      <c r="W573">
        <f ca="1">INDIRECT("Statistic!R"&amp;COUNTA(Statistic!$A:$A)-ROW()+1&amp;"C"&amp;COLUMN(),FALSE)</f>
        <v>10</v>
      </c>
    </row>
    <row r="574" spans="1:23" x14ac:dyDescent="0.25">
      <c r="A574" s="9">
        <f ca="1">INDIRECT("Statistic!R"&amp;COUNTA(Statistic!$A:$A)-ROW()+1&amp;"C"&amp;COLUMN(),FALSE)</f>
        <v>41408</v>
      </c>
      <c r="B574" s="10">
        <f ca="1">INDIRECT("Statistic!R"&amp;COUNTA(Statistic!$A:$A)-ROW()+1&amp;"C"&amp;COLUMN(),FALSE)</f>
        <v>1.0050057758952638E-2</v>
      </c>
      <c r="C574" s="10">
        <f ca="1">INDIRECT("Statistic!R"&amp;COUNTA(Statistic!$A:$A)-ROW()+1&amp;"C"&amp;COLUMN(),FALSE)</f>
        <v>7.6268969126111986E-3</v>
      </c>
      <c r="D574" s="10">
        <f ca="1">INDIRECT("Statistic!R"&amp;COUNTA(Statistic!$A:$A)-ROW()+1&amp;"C"&amp;COLUMN(),FALSE)</f>
        <v>9.0043290043290043E-3</v>
      </c>
      <c r="E574" s="10">
        <f ca="1">INDIRECT("Statistic!R"&amp;COUNTA(Statistic!$A:$A)-ROW()+1&amp;"C"&amp;COLUMN(),FALSE)</f>
        <v>2.773417059131345E-3</v>
      </c>
      <c r="F574" s="10">
        <f ca="1">INDIRECT("Statistic!R"&amp;COUNTA(Statistic!$A:$A)-ROW()+1&amp;"C"&amp;COLUMN(),FALSE)</f>
        <v>8.2928409459021701E-3</v>
      </c>
      <c r="G574" s="10">
        <f ca="1">INDIRECT("Statistic!R"&amp;COUNTA(Statistic!$A:$A)-ROW()+1&amp;"C"&amp;COLUMN(),FALSE)</f>
        <v>6.5983757844222959E-2</v>
      </c>
      <c r="H574" s="10">
        <f ca="1">INDIRECT("Statistic!R"&amp;COUNTA(Statistic!$A:$A)-ROW()+1&amp;"C"&amp;COLUMN(),FALSE)</f>
        <v>2.6164311878597597E-3</v>
      </c>
      <c r="I574" s="10">
        <f ca="1">INDIRECT("Statistic!R"&amp;COUNTA(Statistic!$A:$A)-ROW()+1&amp;"C"&amp;COLUMN(),FALSE)</f>
        <v>3.7747541680926359E-2</v>
      </c>
      <c r="J574" s="10">
        <f ca="1">INDIRECT("Statistic!R"&amp;COUNTA(Statistic!$A:$A)-ROW()+1&amp;"C"&amp;COLUMN(),FALSE)</f>
        <v>2.0367550005076656E-2</v>
      </c>
      <c r="K574" s="10">
        <f ca="1">INDIRECT("Statistic!R"&amp;COUNTA(Statistic!$A:$A)-ROW()+1&amp;"C"&amp;COLUMN(),FALSE)</f>
        <v>6.9573283858998143E-4</v>
      </c>
      <c r="L574" s="10">
        <f ca="1">INDIRECT("Statistic!R"&amp;COUNTA(Statistic!$A:$A)-ROW()+1&amp;"C"&amp;COLUMN(),FALSE)</f>
        <v>1.0724768282510677E-2</v>
      </c>
      <c r="M574" s="10">
        <f ca="1">INDIRECT("Statistic!R"&amp;COUNTA(Statistic!$A:$A)-ROW()+1&amp;"C"&amp;COLUMN(),FALSE)</f>
        <v>6.8600189032082717E-2</v>
      </c>
      <c r="N574" s="10">
        <f ca="1">INDIRECT("Statistic!R"&amp;COUNTA(Statistic!$A:$A)-ROW()+1&amp;"C"&amp;COLUMN(),FALSE)</f>
        <v>0.10542857142857143</v>
      </c>
      <c r="O574" s="10">
        <f ca="1">INDIRECT("Statistic!R"&amp;COUNTA(Statistic!$A:$A)-ROW()+1&amp;"C"&amp;COLUMN(),FALSE)</f>
        <v>0</v>
      </c>
      <c r="P574" s="10">
        <f ca="1">INDIRECT("Statistic!R"&amp;COUNTA(Statistic!$A:$A)-ROW()+1&amp;"C"&amp;COLUMN(),FALSE)</f>
        <v>5.1486139030006518E-2</v>
      </c>
      <c r="Q574">
        <f ca="1">INDIRECT("Statistic!R"&amp;COUNTA(Statistic!$A:$A)-ROW()+1&amp;"C"&amp;COLUMN(),FALSE)</f>
        <v>28</v>
      </c>
      <c r="R574">
        <f ca="1">INDIRECT("Statistic!R"&amp;COUNTA(Statistic!$A:$A)-ROW()+1&amp;"C"&amp;COLUMN(),FALSE)</f>
        <v>34</v>
      </c>
      <c r="S574">
        <f ca="1">INDIRECT("Statistic!R"&amp;COUNTA(Statistic!$A:$A)-ROW()+1&amp;"C"&amp;COLUMN(),FALSE)</f>
        <v>31</v>
      </c>
      <c r="T574">
        <f ca="1">INDIRECT("Statistic!R"&amp;COUNTA(Statistic!$A:$A)-ROW()+1&amp;"C"&amp;COLUMN(),FALSE)</f>
        <v>46</v>
      </c>
      <c r="U574">
        <f ca="1">INDIRECT("Statistic!R"&amp;COUNTA(Statistic!$A:$A)-ROW()+1&amp;"C"&amp;COLUMN(),FALSE)</f>
        <v>32</v>
      </c>
      <c r="V574">
        <f ca="1">INDIRECT("Statistic!R"&amp;COUNTA(Statistic!$A:$A)-ROW()+1&amp;"C"&amp;COLUMN(),FALSE)</f>
        <v>4</v>
      </c>
      <c r="W574">
        <f ca="1">INDIRECT("Statistic!R"&amp;COUNTA(Statistic!$A:$A)-ROW()+1&amp;"C"&amp;COLUMN(),FALSE)</f>
        <v>11</v>
      </c>
    </row>
    <row r="575" spans="1:23" x14ac:dyDescent="0.25">
      <c r="A575" s="9">
        <f ca="1">INDIRECT("Statistic!R"&amp;COUNTA(Statistic!$A:$A)-ROW()+1&amp;"C"&amp;COLUMN(),FALSE)</f>
        <v>41411</v>
      </c>
      <c r="B575" s="10">
        <f ca="1">INDIRECT("Statistic!R"&amp;COUNTA(Statistic!$A:$A)-ROW()+1&amp;"C"&amp;COLUMN(),FALSE)</f>
        <v>1.8663594470046084E-2</v>
      </c>
      <c r="C575" s="10">
        <f ca="1">INDIRECT("Statistic!R"&amp;COUNTA(Statistic!$A:$A)-ROW()+1&amp;"C"&amp;COLUMN(),FALSE)</f>
        <v>1.7281105990783412E-2</v>
      </c>
      <c r="D575" s="10">
        <f ca="1">INDIRECT("Statistic!R"&amp;COUNTA(Statistic!$A:$A)-ROW()+1&amp;"C"&amp;COLUMN(),FALSE)</f>
        <v>1.7281105990783411E-3</v>
      </c>
      <c r="E575" s="10">
        <f ca="1">INDIRECT("Statistic!R"&amp;COUNTA(Statistic!$A:$A)-ROW()+1&amp;"C"&amp;COLUMN(),FALSE)</f>
        <v>1.690247123184305E-2</v>
      </c>
      <c r="F575" s="10">
        <f ca="1">INDIRECT("Statistic!R"&amp;COUNTA(Statistic!$A:$A)-ROW()+1&amp;"C"&amp;COLUMN(),FALSE)</f>
        <v>1.3758737018499327E-2</v>
      </c>
      <c r="G575" s="10">
        <f ca="1">INDIRECT("Statistic!R"&amp;COUNTA(Statistic!$A:$A)-ROW()+1&amp;"C"&amp;COLUMN(),FALSE)</f>
        <v>7.1040704934824409E-2</v>
      </c>
      <c r="H575" s="10">
        <f ca="1">INDIRECT("Statistic!R"&amp;COUNTA(Statistic!$A:$A)-ROW()+1&amp;"C"&amp;COLUMN(),FALSE)</f>
        <v>2.964254577157803E-2</v>
      </c>
      <c r="I575" s="10">
        <f ca="1">INDIRECT("Statistic!R"&amp;COUNTA(Statistic!$A:$A)-ROW()+1&amp;"C"&amp;COLUMN(),FALSE)</f>
        <v>6.833401931025021E-2</v>
      </c>
      <c r="J575" s="10">
        <f ca="1">INDIRECT("Statistic!R"&amp;COUNTA(Statistic!$A:$A)-ROW()+1&amp;"C"&amp;COLUMN(),FALSE)</f>
        <v>2.0677596736183263E-2</v>
      </c>
      <c r="K575" s="10">
        <f ca="1">INDIRECT("Statistic!R"&amp;COUNTA(Statistic!$A:$A)-ROW()+1&amp;"C"&amp;COLUMN(),FALSE)</f>
        <v>1.0378960181952142E-3</v>
      </c>
      <c r="L575" s="10">
        <f ca="1">INDIRECT("Statistic!R"&amp;COUNTA(Statistic!$A:$A)-ROW()+1&amp;"C"&amp;COLUMN(),FALSE)</f>
        <v>1.0906321083235289E-2</v>
      </c>
      <c r="M575" s="10">
        <f ca="1">INDIRECT("Statistic!R"&amp;COUNTA(Statistic!$A:$A)-ROW()+1&amp;"C"&amp;COLUMN(),FALSE)</f>
        <v>0.10068325070640244</v>
      </c>
      <c r="N575" s="10">
        <f ca="1">INDIRECT("Statistic!R"&amp;COUNTA(Statistic!$A:$A)-ROW()+1&amp;"C"&amp;COLUMN(),FALSE)</f>
        <v>0.10610526315789473</v>
      </c>
      <c r="O575" s="10">
        <f ca="1">INDIRECT("Statistic!R"&amp;COUNTA(Statistic!$A:$A)-ROW()+1&amp;"C"&amp;COLUMN(),FALSE)</f>
        <v>0</v>
      </c>
      <c r="P575" s="10">
        <f ca="1">INDIRECT("Statistic!R"&amp;COUNTA(Statistic!$A:$A)-ROW()+1&amp;"C"&amp;COLUMN(),FALSE)</f>
        <v>5.3044355116054542E-2</v>
      </c>
      <c r="Q575">
        <f ca="1">INDIRECT("Statistic!R"&amp;COUNTA(Statistic!$A:$A)-ROW()+1&amp;"C"&amp;COLUMN(),FALSE)</f>
        <v>5</v>
      </c>
      <c r="R575">
        <f ca="1">INDIRECT("Statistic!R"&amp;COUNTA(Statistic!$A:$A)-ROW()+1&amp;"C"&amp;COLUMN(),FALSE)</f>
        <v>11</v>
      </c>
      <c r="S575">
        <f ca="1">INDIRECT("Statistic!R"&amp;COUNTA(Statistic!$A:$A)-ROW()+1&amp;"C"&amp;COLUMN(),FALSE)</f>
        <v>47</v>
      </c>
      <c r="T575">
        <f ca="1">INDIRECT("Statistic!R"&amp;COUNTA(Statistic!$A:$A)-ROW()+1&amp;"C"&amp;COLUMN(),FALSE)</f>
        <v>12</v>
      </c>
      <c r="U575">
        <f ca="1">INDIRECT("Statistic!R"&amp;COUNTA(Statistic!$A:$A)-ROW()+1&amp;"C"&amp;COLUMN(),FALSE)</f>
        <v>20</v>
      </c>
      <c r="V575">
        <f ca="1">INDIRECT("Statistic!R"&amp;COUNTA(Statistic!$A:$A)-ROW()+1&amp;"C"&amp;COLUMN(),FALSE)</f>
        <v>4</v>
      </c>
      <c r="W575">
        <f ca="1">INDIRECT("Statistic!R"&amp;COUNTA(Statistic!$A:$A)-ROW()+1&amp;"C"&amp;COLUMN(),FALSE)</f>
        <v>9</v>
      </c>
    </row>
    <row r="576" spans="1:23" x14ac:dyDescent="0.25">
      <c r="A576" s="9">
        <f ca="1">INDIRECT("Statistic!R"&amp;COUNTA(Statistic!$A:$A)-ROW()+1&amp;"C"&amp;COLUMN(),FALSE)</f>
        <v>41415</v>
      </c>
      <c r="B576" s="10">
        <f ca="1">INDIRECT("Statistic!R"&amp;COUNTA(Statistic!$A:$A)-ROW()+1&amp;"C"&amp;COLUMN(),FALSE)</f>
        <v>3.7978656622724418E-3</v>
      </c>
      <c r="C576" s="10">
        <f ca="1">INDIRECT("Statistic!R"&amp;COUNTA(Statistic!$A:$A)-ROW()+1&amp;"C"&amp;COLUMN(),FALSE)</f>
        <v>2.4176527022705466E-3</v>
      </c>
      <c r="D576" s="10">
        <f ca="1">INDIRECT("Statistic!R"&amp;COUNTA(Statistic!$A:$A)-ROW()+1&amp;"C"&amp;COLUMN(),FALSE)</f>
        <v>2.0986592461421705E-2</v>
      </c>
      <c r="E576" s="10">
        <f ca="1">INDIRECT("Statistic!R"&amp;COUNTA(Statistic!$A:$A)-ROW()+1&amp;"C"&amp;COLUMN(),FALSE)</f>
        <v>6.8986024382991368E-3</v>
      </c>
      <c r="F576" s="10">
        <f ca="1">INDIRECT("Statistic!R"&amp;COUNTA(Statistic!$A:$A)-ROW()+1&amp;"C"&amp;COLUMN(),FALSE)</f>
        <v>1.6546969261706405E-2</v>
      </c>
      <c r="G576" s="10">
        <f ca="1">INDIRECT("Statistic!R"&amp;COUNTA(Statistic!$A:$A)-ROW()+1&amp;"C"&amp;COLUMN(),FALSE)</f>
        <v>4.0990873533246416E-2</v>
      </c>
      <c r="H576" s="10">
        <f ca="1">INDIRECT("Statistic!R"&amp;COUNTA(Statistic!$A:$A)-ROW()+1&amp;"C"&amp;COLUMN(),FALSE)</f>
        <v>1.8796888024451237E-2</v>
      </c>
      <c r="I576" s="10">
        <f ca="1">INDIRECT("Statistic!R"&amp;COUNTA(Statistic!$A:$A)-ROW()+1&amp;"C"&amp;COLUMN(),FALSE)</f>
        <v>5.0647682525970239E-2</v>
      </c>
      <c r="J576" s="10">
        <f ca="1">INDIRECT("Statistic!R"&amp;COUNTA(Statistic!$A:$A)-ROW()+1&amp;"C"&amp;COLUMN(),FALSE)</f>
        <v>2.0986592461421705E-2</v>
      </c>
      <c r="K576" s="10">
        <f ca="1">INDIRECT("Statistic!R"&amp;COUNTA(Statistic!$A:$A)-ROW()+1&amp;"C"&amp;COLUMN(),FALSE)</f>
        <v>3.4427966101694915E-4</v>
      </c>
      <c r="L576" s="10">
        <f ca="1">INDIRECT("Statistic!R"&amp;COUNTA(Statistic!$A:$A)-ROW()+1&amp;"C"&amp;COLUMN(),FALSE)</f>
        <v>1.059232299225275E-2</v>
      </c>
      <c r="M576" s="10">
        <f ca="1">INDIRECT("Statistic!R"&amp;COUNTA(Statistic!$A:$A)-ROW()+1&amp;"C"&amp;COLUMN(),FALSE)</f>
        <v>5.9787761557697654E-2</v>
      </c>
      <c r="N576" s="10">
        <f ca="1">INDIRECT("Statistic!R"&amp;COUNTA(Statistic!$A:$A)-ROW()+1&amp;"C"&amp;COLUMN(),FALSE)</f>
        <v>0.10592542372881356</v>
      </c>
      <c r="O576" s="10">
        <f ca="1">INDIRECT("Statistic!R"&amp;COUNTA(Statistic!$A:$A)-ROW()+1&amp;"C"&amp;COLUMN(),FALSE)</f>
        <v>0</v>
      </c>
      <c r="P576" s="10">
        <f ca="1">INDIRECT("Statistic!R"&amp;COUNTA(Statistic!$A:$A)-ROW()+1&amp;"C"&amp;COLUMN(),FALSE)</f>
        <v>5.1282980412420465E-2</v>
      </c>
      <c r="Q576">
        <f ca="1">INDIRECT("Statistic!R"&amp;COUNTA(Statistic!$A:$A)-ROW()+1&amp;"C"&amp;COLUMN(),FALSE)</f>
        <v>40</v>
      </c>
      <c r="R576">
        <f ca="1">INDIRECT("Statistic!R"&amp;COUNTA(Statistic!$A:$A)-ROW()+1&amp;"C"&amp;COLUMN(),FALSE)</f>
        <v>46</v>
      </c>
      <c r="S576">
        <f ca="1">INDIRECT("Statistic!R"&amp;COUNTA(Statistic!$A:$A)-ROW()+1&amp;"C"&amp;COLUMN(),FALSE)</f>
        <v>1</v>
      </c>
      <c r="T576">
        <f ca="1">INDIRECT("Statistic!R"&amp;COUNTA(Statistic!$A:$A)-ROW()+1&amp;"C"&amp;COLUMN(),FALSE)</f>
        <v>33</v>
      </c>
      <c r="U576">
        <f ca="1">INDIRECT("Statistic!R"&amp;COUNTA(Statistic!$A:$A)-ROW()+1&amp;"C"&amp;COLUMN(),FALSE)</f>
        <v>11</v>
      </c>
      <c r="V576">
        <f ca="1">INDIRECT("Statistic!R"&amp;COUNTA(Statistic!$A:$A)-ROW()+1&amp;"C"&amp;COLUMN(),FALSE)</f>
        <v>8</v>
      </c>
      <c r="W576">
        <f ca="1">INDIRECT("Statistic!R"&amp;COUNTA(Statistic!$A:$A)-ROW()+1&amp;"C"&amp;COLUMN(),FALSE)</f>
        <v>9</v>
      </c>
    </row>
    <row r="577" spans="1:23" x14ac:dyDescent="0.25">
      <c r="A577" s="9">
        <f ca="1">INDIRECT("Statistic!R"&amp;COUNTA(Statistic!$A:$A)-ROW()+1&amp;"C"&amp;COLUMN(),FALSE)</f>
        <v>41418</v>
      </c>
      <c r="B577" s="10">
        <f ca="1">INDIRECT("Statistic!R"&amp;COUNTA(Statistic!$A:$A)-ROW()+1&amp;"C"&amp;COLUMN(),FALSE)</f>
        <v>1.3782495000769111E-3</v>
      </c>
      <c r="C577" s="10">
        <f ca="1">INDIRECT("Statistic!R"&amp;COUNTA(Statistic!$A:$A)-ROW()+1&amp;"C"&amp;COLUMN(),FALSE)</f>
        <v>1.6523717836513217E-2</v>
      </c>
      <c r="D577" s="10">
        <f ca="1">INDIRECT("Statistic!R"&amp;COUNTA(Statistic!$A:$A)-ROW()+1&amp;"C"&amp;COLUMN(),FALSE)</f>
        <v>1.4109954400757119E-2</v>
      </c>
      <c r="E577" s="10">
        <f ca="1">INDIRECT("Statistic!R"&amp;COUNTA(Statistic!$A:$A)-ROW()+1&amp;"C"&amp;COLUMN(),FALSE)</f>
        <v>4.4823292788047121E-3</v>
      </c>
      <c r="F577" s="10">
        <f ca="1">INDIRECT("Statistic!R"&amp;COUNTA(Statistic!$A:$A)-ROW()+1&amp;"C"&amp;COLUMN(),FALSE)</f>
        <v>7.917614796662583E-3</v>
      </c>
      <c r="G577" s="10">
        <f ca="1">INDIRECT("Statistic!R"&amp;COUNTA(Statistic!$A:$A)-ROW()+1&amp;"C"&amp;COLUMN(),FALSE)</f>
        <v>7.7609027891490642E-2</v>
      </c>
      <c r="H577" s="10">
        <f ca="1">INDIRECT("Statistic!R"&amp;COUNTA(Statistic!$A:$A)-ROW()+1&amp;"C"&amp;COLUMN(),FALSE)</f>
        <v>8.6100670360754833E-2</v>
      </c>
      <c r="I577" s="10">
        <f ca="1">INDIRECT("Statistic!R"&amp;COUNTA(Statistic!$A:$A)-ROW()+1&amp;"C"&amp;COLUMN(),FALSE)</f>
        <v>4.4411865812814547E-2</v>
      </c>
      <c r="J577" s="10">
        <f ca="1">INDIRECT("Statistic!R"&amp;COUNTA(Statistic!$A:$A)-ROW()+1&amp;"C"&amp;COLUMN(),FALSE)</f>
        <v>2.0298928369994359E-2</v>
      </c>
      <c r="K577" s="10">
        <f ca="1">INDIRECT("Statistic!R"&amp;COUNTA(Statistic!$A:$A)-ROW()+1&amp;"C"&amp;COLUMN(),FALSE)</f>
        <v>1.0321489001692047E-3</v>
      </c>
      <c r="L577" s="10">
        <f ca="1">INDIRECT("Statistic!R"&amp;COUNTA(Statistic!$A:$A)-ROW()+1&amp;"C"&amp;COLUMN(),FALSE)</f>
        <v>1.0567857289112881E-2</v>
      </c>
      <c r="M577" s="10">
        <f ca="1">INDIRECT("Statistic!R"&amp;COUNTA(Statistic!$A:$A)-ROW()+1&amp;"C"&amp;COLUMN(),FALSE)</f>
        <v>0.16370969825224546</v>
      </c>
      <c r="N577" s="10">
        <f ca="1">INDIRECT("Statistic!R"&amp;COUNTA(Statistic!$A:$A)-ROW()+1&amp;"C"&amp;COLUMN(),FALSE)</f>
        <v>0.10574619289340101</v>
      </c>
      <c r="O577" s="10">
        <f ca="1">INDIRECT("Statistic!R"&amp;COUNTA(Statistic!$A:$A)-ROW()+1&amp;"C"&amp;COLUMN(),FALSE)</f>
        <v>0</v>
      </c>
      <c r="P577" s="10">
        <f ca="1">INDIRECT("Statistic!R"&amp;COUNTA(Statistic!$A:$A)-ROW()+1&amp;"C"&amp;COLUMN(),FALSE)</f>
        <v>5.3846847244696849E-2</v>
      </c>
      <c r="Q577">
        <f ca="1">INDIRECT("Statistic!R"&amp;COUNTA(Statistic!$A:$A)-ROW()+1&amp;"C"&amp;COLUMN(),FALSE)</f>
        <v>48</v>
      </c>
      <c r="R577">
        <f ca="1">INDIRECT("Statistic!R"&amp;COUNTA(Statistic!$A:$A)-ROW()+1&amp;"C"&amp;COLUMN(),FALSE)</f>
        <v>11</v>
      </c>
      <c r="S577">
        <f ca="1">INDIRECT("Statistic!R"&amp;COUNTA(Statistic!$A:$A)-ROW()+1&amp;"C"&amp;COLUMN(),FALSE)</f>
        <v>18</v>
      </c>
      <c r="T577">
        <f ca="1">INDIRECT("Statistic!R"&amp;COUNTA(Statistic!$A:$A)-ROW()+1&amp;"C"&amp;COLUMN(),FALSE)</f>
        <v>40</v>
      </c>
      <c r="U577">
        <f ca="1">INDIRECT("Statistic!R"&amp;COUNTA(Statistic!$A:$A)-ROW()+1&amp;"C"&amp;COLUMN(),FALSE)</f>
        <v>31</v>
      </c>
      <c r="V577">
        <f ca="1">INDIRECT("Statistic!R"&amp;COUNTA(Statistic!$A:$A)-ROW()+1&amp;"C"&amp;COLUMN(),FALSE)</f>
        <v>5</v>
      </c>
      <c r="W577">
        <f ca="1">INDIRECT("Statistic!R"&amp;COUNTA(Statistic!$A:$A)-ROW()+1&amp;"C"&amp;COLUMN(),FALSE)</f>
        <v>4</v>
      </c>
    </row>
    <row r="578" spans="1:23" x14ac:dyDescent="0.25">
      <c r="A578" s="9">
        <f ca="1">INDIRECT("Statistic!R"&amp;COUNTA(Statistic!$A:$A)-ROW()+1&amp;"C"&amp;COLUMN(),FALSE)</f>
        <v>41422</v>
      </c>
      <c r="B578" s="10">
        <f ca="1">INDIRECT("Statistic!R"&amp;COUNTA(Statistic!$A:$A)-ROW()+1&amp;"C"&amp;COLUMN(),FALSE)</f>
        <v>2.7527527527527527E-3</v>
      </c>
      <c r="C578" s="10">
        <f ca="1">INDIRECT("Statistic!R"&amp;COUNTA(Statistic!$A:$A)-ROW()+1&amp;"C"&amp;COLUMN(),FALSE)</f>
        <v>7.5841147269718702E-3</v>
      </c>
      <c r="D578" s="10">
        <f ca="1">INDIRECT("Statistic!R"&amp;COUNTA(Statistic!$A:$A)-ROW()+1&amp;"C"&amp;COLUMN(),FALSE)</f>
        <v>1.7532005689900428E-2</v>
      </c>
      <c r="E578" s="10">
        <f ca="1">INDIRECT("Statistic!R"&amp;COUNTA(Statistic!$A:$A)-ROW()+1&amp;"C"&amp;COLUMN(),FALSE)</f>
        <v>8.2670906200317962E-3</v>
      </c>
      <c r="F578" s="10">
        <f ca="1">INDIRECT("Statistic!R"&amp;COUNTA(Statistic!$A:$A)-ROW()+1&amp;"C"&amp;COLUMN(),FALSE)</f>
        <v>1.3375307125307127E-2</v>
      </c>
      <c r="G578" s="10">
        <f ca="1">INDIRECT("Statistic!R"&amp;COUNTA(Statistic!$A:$A)-ROW()+1&amp;"C"&amp;COLUMN(),FALSE)</f>
        <v>2.2125819000818999E-2</v>
      </c>
      <c r="H578" s="10">
        <f ca="1">INDIRECT("Statistic!R"&amp;COUNTA(Statistic!$A:$A)-ROW()+1&amp;"C"&amp;COLUMN(),FALSE)</f>
        <v>1.9045608108108111E-2</v>
      </c>
      <c r="I578" s="10">
        <f ca="1">INDIRECT("Statistic!R"&amp;COUNTA(Statistic!$A:$A)-ROW()+1&amp;"C"&amp;COLUMN(),FALSE)</f>
        <v>4.9511270914963976E-2</v>
      </c>
      <c r="J578" s="10">
        <f ca="1">INDIRECT("Statistic!R"&amp;COUNTA(Statistic!$A:$A)-ROW()+1&amp;"C"&amp;COLUMN(),FALSE)</f>
        <v>2.0586993243243243E-2</v>
      </c>
      <c r="K578" s="10">
        <f ca="1">INDIRECT("Statistic!R"&amp;COUNTA(Statistic!$A:$A)-ROW()+1&amp;"C"&amp;COLUMN(),FALSE)</f>
        <v>1.0306917086578104E-3</v>
      </c>
      <c r="L578" s="10">
        <f ca="1">INDIRECT("Statistic!R"&amp;COUNTA(Statistic!$A:$A)-ROW()+1&amp;"C"&amp;COLUMN(),FALSE)</f>
        <v>1.0639142571294041E-2</v>
      </c>
      <c r="M578" s="10">
        <f ca="1">INDIRECT("Statistic!R"&amp;COUNTA(Statistic!$A:$A)-ROW()+1&amp;"C"&amp;COLUMN(),FALSE)</f>
        <v>4.1171427108927114E-2</v>
      </c>
      <c r="N578" s="10">
        <f ca="1">INDIRECT("Statistic!R"&amp;COUNTA(Statistic!$A:$A)-ROW()+1&amp;"C"&amp;COLUMN(),FALSE)</f>
        <v>0.10556756756756756</v>
      </c>
      <c r="O578" s="10">
        <f ca="1">INDIRECT("Statistic!R"&amp;COUNTA(Statistic!$A:$A)-ROW()+1&amp;"C"&amp;COLUMN(),FALSE)</f>
        <v>0</v>
      </c>
      <c r="P578" s="10">
        <f ca="1">INDIRECT("Statistic!R"&amp;COUNTA(Statistic!$A:$A)-ROW()+1&amp;"C"&amp;COLUMN(),FALSE)</f>
        <v>4.8589795457692819E-2</v>
      </c>
      <c r="Q578">
        <f ca="1">INDIRECT("Statistic!R"&amp;COUNTA(Statistic!$A:$A)-ROW()+1&amp;"C"&amp;COLUMN(),FALSE)</f>
        <v>45</v>
      </c>
      <c r="R578">
        <f ca="1">INDIRECT("Statistic!R"&amp;COUNTA(Statistic!$A:$A)-ROW()+1&amp;"C"&amp;COLUMN(),FALSE)</f>
        <v>32</v>
      </c>
      <c r="S578">
        <f ca="1">INDIRECT("Statistic!R"&amp;COUNTA(Statistic!$A:$A)-ROW()+1&amp;"C"&amp;COLUMN(),FALSE)</f>
        <v>9</v>
      </c>
      <c r="T578">
        <f ca="1">INDIRECT("Statistic!R"&amp;COUNTA(Statistic!$A:$A)-ROW()+1&amp;"C"&amp;COLUMN(),FALSE)</f>
        <v>31</v>
      </c>
      <c r="U578">
        <f ca="1">INDIRECT("Statistic!R"&amp;COUNTA(Statistic!$A:$A)-ROW()+1&amp;"C"&amp;COLUMN(),FALSE)</f>
        <v>20</v>
      </c>
      <c r="V578">
        <f ca="1">INDIRECT("Statistic!R"&amp;COUNTA(Statistic!$A:$A)-ROW()+1&amp;"C"&amp;COLUMN(),FALSE)</f>
        <v>9</v>
      </c>
      <c r="W578">
        <f ca="1">INDIRECT("Statistic!R"&amp;COUNTA(Statistic!$A:$A)-ROW()+1&amp;"C"&amp;COLUMN(),FALSE)</f>
        <v>10</v>
      </c>
    </row>
    <row r="579" spans="1:23" x14ac:dyDescent="0.25">
      <c r="A579" s="9">
        <f ca="1">INDIRECT("Statistic!R"&amp;COUNTA(Statistic!$A:$A)-ROW()+1&amp;"C"&amp;COLUMN(),FALSE)</f>
        <v>41425</v>
      </c>
      <c r="B579" s="10">
        <f ca="1">INDIRECT("Statistic!R"&amp;COUNTA(Statistic!$A:$A)-ROW()+1&amp;"C"&amp;COLUMN(),FALSE)</f>
        <v>3.0916245081506464E-3</v>
      </c>
      <c r="C579" s="10">
        <f ca="1">INDIRECT("Statistic!R"&amp;COUNTA(Statistic!$A:$A)-ROW()+1&amp;"C"&amp;COLUMN(),FALSE)</f>
        <v>5.1462464383322673E-3</v>
      </c>
      <c r="D579" s="10">
        <f ca="1">INDIRECT("Statistic!R"&amp;COUNTA(Statistic!$A:$A)-ROW()+1&amp;"C"&amp;COLUMN(),FALSE)</f>
        <v>3.0860033726812816E-3</v>
      </c>
      <c r="E579" s="10">
        <f ca="1">INDIRECT("Statistic!R"&amp;COUNTA(Statistic!$A:$A)-ROW()+1&amp;"C"&amp;COLUMN(),FALSE)</f>
        <v>2.0625243222207809E-3</v>
      </c>
      <c r="F579" s="10">
        <f ca="1">INDIRECT("Statistic!R"&amp;COUNTA(Statistic!$A:$A)-ROW()+1&amp;"C"&amp;COLUMN(),FALSE)</f>
        <v>8.2531494891379814E-3</v>
      </c>
      <c r="G579" s="10">
        <f ca="1">INDIRECT("Statistic!R"&amp;COUNTA(Statistic!$A:$A)-ROW()+1&amp;"C"&amp;COLUMN(),FALSE)</f>
        <v>5.4374831044115189E-2</v>
      </c>
      <c r="H579" s="10">
        <f ca="1">INDIRECT("Statistic!R"&amp;COUNTA(Statistic!$A:$A)-ROW()+1&amp;"C"&amp;COLUMN(),FALSE)</f>
        <v>1.8172539273985978E-2</v>
      </c>
      <c r="I579" s="10">
        <f ca="1">INDIRECT("Statistic!R"&amp;COUNTA(Statistic!$A:$A)-ROW()+1&amp;"C"&amp;COLUMN(),FALSE)</f>
        <v>2.1639548130522959E-2</v>
      </c>
      <c r="J579" s="10">
        <f ca="1">INDIRECT("Statistic!R"&amp;COUNTA(Statistic!$A:$A)-ROW()+1&amp;"C"&amp;COLUMN(),FALSE)</f>
        <v>2.0894814502529512E-2</v>
      </c>
      <c r="K579" s="10">
        <f ca="1">INDIRECT("Statistic!R"&amp;COUNTA(Statistic!$A:$A)-ROW()+1&amp;"C"&amp;COLUMN(),FALSE)</f>
        <v>1.0302008278399509E-3</v>
      </c>
      <c r="L579" s="10">
        <f ca="1">INDIRECT("Statistic!R"&amp;COUNTA(Statistic!$A:$A)-ROW()+1&amp;"C"&amp;COLUMN(),FALSE)</f>
        <v>1.0634085938099912E-2</v>
      </c>
      <c r="M579" s="10">
        <f ca="1">INDIRECT("Statistic!R"&amp;COUNTA(Statistic!$A:$A)-ROW()+1&amp;"C"&amp;COLUMN(),FALSE)</f>
        <v>7.254737031810117E-2</v>
      </c>
      <c r="N579" s="10">
        <f ca="1">INDIRECT("Statistic!R"&amp;COUNTA(Statistic!$A:$A)-ROW()+1&amp;"C"&amp;COLUMN(),FALSE)</f>
        <v>0.10623946037099494</v>
      </c>
      <c r="O579" s="10">
        <f ca="1">INDIRECT("Statistic!R"&amp;COUNTA(Statistic!$A:$A)-ROW()+1&amp;"C"&amp;COLUMN(),FALSE)</f>
        <v>0</v>
      </c>
      <c r="P579" s="10">
        <f ca="1">INDIRECT("Statistic!R"&amp;COUNTA(Statistic!$A:$A)-ROW()+1&amp;"C"&amp;COLUMN(),FALSE)</f>
        <v>5.2601107310000839E-2</v>
      </c>
      <c r="Q579">
        <f ca="1">INDIRECT("Statistic!R"&amp;COUNTA(Statistic!$A:$A)-ROW()+1&amp;"C"&amp;COLUMN(),FALSE)</f>
        <v>43</v>
      </c>
      <c r="R579">
        <f ca="1">INDIRECT("Statistic!R"&amp;COUNTA(Statistic!$A:$A)-ROW()+1&amp;"C"&amp;COLUMN(),FALSE)</f>
        <v>39</v>
      </c>
      <c r="S579">
        <f ca="1">INDIRECT("Statistic!R"&amp;COUNTA(Statistic!$A:$A)-ROW()+1&amp;"C"&amp;COLUMN(),FALSE)</f>
        <v>44</v>
      </c>
      <c r="T579">
        <f ca="1">INDIRECT("Statistic!R"&amp;COUNTA(Statistic!$A:$A)-ROW()+1&amp;"C"&amp;COLUMN(),FALSE)</f>
        <v>46</v>
      </c>
      <c r="U579">
        <f ca="1">INDIRECT("Statistic!R"&amp;COUNTA(Statistic!$A:$A)-ROW()+1&amp;"C"&amp;COLUMN(),FALSE)</f>
        <v>29</v>
      </c>
      <c r="V579">
        <f ca="1">INDIRECT("Statistic!R"&amp;COUNTA(Statistic!$A:$A)-ROW()+1&amp;"C"&amp;COLUMN(),FALSE)</f>
        <v>6</v>
      </c>
      <c r="W579">
        <f ca="1">INDIRECT("Statistic!R"&amp;COUNTA(Statistic!$A:$A)-ROW()+1&amp;"C"&amp;COLUMN(),FALSE)</f>
        <v>10</v>
      </c>
    </row>
    <row r="580" spans="1:23" x14ac:dyDescent="0.25">
      <c r="A580" s="9">
        <f ca="1">INDIRECT("Statistic!R"&amp;COUNTA(Statistic!$A:$A)-ROW()+1&amp;"C"&amp;COLUMN(),FALSE)</f>
        <v>41429</v>
      </c>
      <c r="B580" s="10">
        <f ca="1">INDIRECT("Statistic!R"&amp;COUNTA(Statistic!$A:$A)-ROW()+1&amp;"C"&amp;COLUMN(),FALSE)</f>
        <v>1.6135208292071036E-2</v>
      </c>
      <c r="C580" s="10">
        <f ca="1">INDIRECT("Statistic!R"&amp;COUNTA(Statistic!$A:$A)-ROW()+1&amp;"C"&amp;COLUMN(),FALSE)</f>
        <v>9.9812944257388712E-3</v>
      </c>
      <c r="D580" s="10">
        <f ca="1">INDIRECT("Statistic!R"&amp;COUNTA(Statistic!$A:$A)-ROW()+1&amp;"C"&amp;COLUMN(),FALSE)</f>
        <v>2.4013722126929671E-3</v>
      </c>
      <c r="E580" s="10">
        <f ca="1">INDIRECT("Statistic!R"&amp;COUNTA(Statistic!$A:$A)-ROW()+1&amp;"C"&amp;COLUMN(),FALSE)</f>
        <v>2.0517676767676768E-2</v>
      </c>
      <c r="F580" s="10">
        <f ca="1">INDIRECT("Statistic!R"&amp;COUNTA(Statistic!$A:$A)-ROW()+1&amp;"C"&amp;COLUMN(),FALSE)</f>
        <v>4.793699708953947E-3</v>
      </c>
      <c r="G580" s="10">
        <f ca="1">INDIRECT("Statistic!R"&amp;COUNTA(Statistic!$A:$A)-ROW()+1&amp;"C"&amp;COLUMN(),FALSE)</f>
        <v>9.7628708739819853E-2</v>
      </c>
      <c r="H580" s="10">
        <f ca="1">INDIRECT("Statistic!R"&amp;COUNTA(Statistic!$A:$A)-ROW()+1&amp;"C"&amp;COLUMN(),FALSE)</f>
        <v>8.2366058243251231E-2</v>
      </c>
      <c r="I580" s="10">
        <f ca="1">INDIRECT("Statistic!R"&amp;COUNTA(Statistic!$A:$A)-ROW()+1&amp;"C"&amp;COLUMN(),FALSE)</f>
        <v>5.3829251407133592E-2</v>
      </c>
      <c r="J580" s="10">
        <f ca="1">INDIRECT("Statistic!R"&amp;COUNTA(Statistic!$A:$A)-ROW()+1&amp;"C"&amp;COLUMN(),FALSE)</f>
        <v>2.0859638047138047E-2</v>
      </c>
      <c r="K580" s="10">
        <f ca="1">INDIRECT("Statistic!R"&amp;COUNTA(Statistic!$A:$A)-ROW()+1&amp;"C"&amp;COLUMN(),FALSE)</f>
        <v>1.0266600430534857E-3</v>
      </c>
      <c r="L580" s="10">
        <f ca="1">INDIRECT("Statistic!R"&amp;COUNTA(Statistic!$A:$A)-ROW()+1&amp;"C"&amp;COLUMN(),FALSE)</f>
        <v>1.12387909075572E-2</v>
      </c>
      <c r="M580" s="10">
        <f ca="1">INDIRECT("Statistic!R"&amp;COUNTA(Statistic!$A:$A)-ROW()+1&amp;"C"&amp;COLUMN(),FALSE)</f>
        <v>0.1799947669830711</v>
      </c>
      <c r="N580" s="10">
        <f ca="1">INDIRECT("Statistic!R"&amp;COUNTA(Statistic!$A:$A)-ROW()+1&amp;"C"&amp;COLUMN(),FALSE)</f>
        <v>0.10606060606060606</v>
      </c>
      <c r="O580" s="10">
        <f ca="1">INDIRECT("Statistic!R"&amp;COUNTA(Statistic!$A:$A)-ROW()+1&amp;"C"&amp;COLUMN(),FALSE)</f>
        <v>0</v>
      </c>
      <c r="P580" s="10">
        <f ca="1">INDIRECT("Statistic!R"&amp;COUNTA(Statistic!$A:$A)-ROW()+1&amp;"C"&amp;COLUMN(),FALSE)</f>
        <v>5.3628893361836592E-2</v>
      </c>
      <c r="Q580">
        <f ca="1">INDIRECT("Statistic!R"&amp;COUNTA(Statistic!$A:$A)-ROW()+1&amp;"C"&amp;COLUMN(),FALSE)</f>
        <v>15</v>
      </c>
      <c r="R580">
        <f ca="1">INDIRECT("Statistic!R"&amp;COUNTA(Statistic!$A:$A)-ROW()+1&amp;"C"&amp;COLUMN(),FALSE)</f>
        <v>29</v>
      </c>
      <c r="S580">
        <f ca="1">INDIRECT("Statistic!R"&amp;COUNTA(Statistic!$A:$A)-ROW()+1&amp;"C"&amp;COLUMN(),FALSE)</f>
        <v>46</v>
      </c>
      <c r="T580">
        <f ca="1">INDIRECT("Statistic!R"&amp;COUNTA(Statistic!$A:$A)-ROW()+1&amp;"C"&amp;COLUMN(),FALSE)</f>
        <v>2</v>
      </c>
      <c r="U580">
        <f ca="1">INDIRECT("Statistic!R"&amp;COUNTA(Statistic!$A:$A)-ROW()+1&amp;"C"&amp;COLUMN(),FALSE)</f>
        <v>39</v>
      </c>
      <c r="V580">
        <f ca="1">INDIRECT("Statistic!R"&amp;COUNTA(Statistic!$A:$A)-ROW()+1&amp;"C"&amp;COLUMN(),FALSE)</f>
        <v>2</v>
      </c>
      <c r="W580">
        <f ca="1">INDIRECT("Statistic!R"&amp;COUNTA(Statistic!$A:$A)-ROW()+1&amp;"C"&amp;COLUMN(),FALSE)</f>
        <v>4</v>
      </c>
    </row>
    <row r="581" spans="1:23" x14ac:dyDescent="0.25">
      <c r="A581" s="9">
        <f ca="1">INDIRECT("Statistic!R"&amp;COUNTA(Statistic!$A:$A)-ROW()+1&amp;"C"&amp;COLUMN(),FALSE)</f>
        <v>41432</v>
      </c>
      <c r="B581" s="10">
        <f ca="1">INDIRECT("Statistic!R"&amp;COUNTA(Statistic!$A:$A)-ROW()+1&amp;"C"&amp;COLUMN(),FALSE)</f>
        <v>8.2112845138055217E-3</v>
      </c>
      <c r="C581" s="10">
        <f ca="1">INDIRECT("Statistic!R"&amp;COUNTA(Statistic!$A:$A)-ROW()+1&amp;"C"&amp;COLUMN(),FALSE)</f>
        <v>2.0824579831932772E-2</v>
      </c>
      <c r="D581" s="10">
        <f ca="1">INDIRECT("Statistic!R"&amp;COUNTA(Statistic!$A:$A)-ROW()+1&amp;"C"&amp;COLUMN(),FALSE)</f>
        <v>5.1289481309765286E-3</v>
      </c>
      <c r="E581" s="10">
        <f ca="1">INDIRECT("Statistic!R"&amp;COUNTA(Statistic!$A:$A)-ROW()+1&amp;"C"&amp;COLUMN(),FALSE)</f>
        <v>1.094500958278048E-2</v>
      </c>
      <c r="F581" s="10">
        <f ca="1">INDIRECT("Statistic!R"&amp;COUNTA(Statistic!$A:$A)-ROW()+1&amp;"C"&amp;COLUMN(),FALSE)</f>
        <v>1.429864253393665E-2</v>
      </c>
      <c r="G581" s="10">
        <f ca="1">INDIRECT("Statistic!R"&amp;COUNTA(Statistic!$A:$A)-ROW()+1&amp;"C"&amp;COLUMN(),FALSE)</f>
        <v>6.3529411764705876E-2</v>
      </c>
      <c r="H581" s="10">
        <f ca="1">INDIRECT("Statistic!R"&amp;COUNTA(Statistic!$A:$A)-ROW()+1&amp;"C"&amp;COLUMN(),FALSE)</f>
        <v>9.7437322036252522E-2</v>
      </c>
      <c r="I581" s="10">
        <f ca="1">INDIRECT("Statistic!R"&amp;COUNTA(Statistic!$A:$A)-ROW()+1&amp;"C"&amp;COLUMN(),FALSE)</f>
        <v>5.9408464593431957E-2</v>
      </c>
      <c r="J581" s="10">
        <f ca="1">INDIRECT("Statistic!R"&amp;COUNTA(Statistic!$A:$A)-ROW()+1&amp;"C"&amp;COLUMN(),FALSE)</f>
        <v>2.0824579831932772E-2</v>
      </c>
      <c r="K581" s="10">
        <f ca="1">INDIRECT("Statistic!R"&amp;COUNTA(Statistic!$A:$A)-ROW()+1&amp;"C"&amp;COLUMN(),FALSE)</f>
        <v>1.023917259211377E-3</v>
      </c>
      <c r="L581" s="10">
        <f ca="1">INDIRECT("Statistic!R"&amp;COUNTA(Statistic!$A:$A)-ROW()+1&amp;"C"&amp;COLUMN(),FALSE)</f>
        <v>1.113697489443995E-2</v>
      </c>
      <c r="M581" s="10">
        <f ca="1">INDIRECT("Statistic!R"&amp;COUNTA(Statistic!$A:$A)-ROW()+1&amp;"C"&amp;COLUMN(),FALSE)</f>
        <v>0.16096673380095838</v>
      </c>
      <c r="N581" s="10">
        <f ca="1">INDIRECT("Statistic!R"&amp;COUNTA(Statistic!$A:$A)-ROW()+1&amp;"C"&amp;COLUMN(),FALSE)</f>
        <v>0.10588235294117647</v>
      </c>
      <c r="O581" s="10">
        <f ca="1">INDIRECT("Statistic!R"&amp;COUNTA(Statistic!$A:$A)-ROW()+1&amp;"C"&amp;COLUMN(),FALSE)</f>
        <v>0</v>
      </c>
      <c r="P581" s="10">
        <f ca="1">INDIRECT("Statistic!R"&amp;COUNTA(Statistic!$A:$A)-ROW()+1&amp;"C"&amp;COLUMN(),FALSE)</f>
        <v>4.8255041547913047E-2</v>
      </c>
      <c r="Q581">
        <f ca="1">INDIRECT("Statistic!R"&amp;COUNTA(Statistic!$A:$A)-ROW()+1&amp;"C"&amp;COLUMN(),FALSE)</f>
        <v>34</v>
      </c>
      <c r="R581">
        <f ca="1">INDIRECT("Statistic!R"&amp;COUNTA(Statistic!$A:$A)-ROW()+1&amp;"C"&amp;COLUMN(),FALSE)</f>
        <v>1</v>
      </c>
      <c r="S581">
        <f ca="1">INDIRECT("Statistic!R"&amp;COUNTA(Statistic!$A:$A)-ROW()+1&amp;"C"&amp;COLUMN(),FALSE)</f>
        <v>39</v>
      </c>
      <c r="T581">
        <f ca="1">INDIRECT("Statistic!R"&amp;COUNTA(Statistic!$A:$A)-ROW()+1&amp;"C"&amp;COLUMN(),FALSE)</f>
        <v>27</v>
      </c>
      <c r="U581">
        <f ca="1">INDIRECT("Statistic!R"&amp;COUNTA(Statistic!$A:$A)-ROW()+1&amp;"C"&amp;COLUMN(),FALSE)</f>
        <v>18</v>
      </c>
      <c r="V581">
        <f ca="1">INDIRECT("Statistic!R"&amp;COUNTA(Statistic!$A:$A)-ROW()+1&amp;"C"&amp;COLUMN(),FALSE)</f>
        <v>5</v>
      </c>
      <c r="W581">
        <f ca="1">INDIRECT("Statistic!R"&amp;COUNTA(Statistic!$A:$A)-ROW()+1&amp;"C"&amp;COLUMN(),FALSE)</f>
        <v>2</v>
      </c>
    </row>
    <row r="582" spans="1:23" x14ac:dyDescent="0.25">
      <c r="A582" s="9">
        <f ca="1">INDIRECT("Statistic!R"&amp;COUNTA(Statistic!$A:$A)-ROW()+1&amp;"C"&amp;COLUMN(),FALSE)</f>
        <v>41436</v>
      </c>
      <c r="B582" s="10">
        <f ca="1">INDIRECT("Statistic!R"&amp;COUNTA(Statistic!$A:$A)-ROW()+1&amp;"C"&amp;COLUMN(),FALSE)</f>
        <v>1.2987820034799901E-2</v>
      </c>
      <c r="C582" s="10">
        <f ca="1">INDIRECT("Statistic!R"&amp;COUNTA(Statistic!$A:$A)-ROW()+1&amp;"C"&amp;COLUMN(),FALSE)</f>
        <v>1.7072883551159778E-3</v>
      </c>
      <c r="D582" s="10">
        <f ca="1">INDIRECT("Statistic!R"&amp;COUNTA(Statistic!$A:$A)-ROW()+1&amp;"C"&amp;COLUMN(),FALSE)</f>
        <v>2.012863534675615E-2</v>
      </c>
      <c r="E582" s="10">
        <f ca="1">INDIRECT("Statistic!R"&amp;COUNTA(Statistic!$A:$A)-ROW()+1&amp;"C"&amp;COLUMN(),FALSE)</f>
        <v>1.2269295302013422E-2</v>
      </c>
      <c r="F582" s="10">
        <f ca="1">INDIRECT("Statistic!R"&amp;COUNTA(Statistic!$A:$A)-ROW()+1&amp;"C"&amp;COLUMN(),FALSE)</f>
        <v>1.4701785488160061E-2</v>
      </c>
      <c r="G582" s="10">
        <f ca="1">INDIRECT("Statistic!R"&amp;COUNTA(Statistic!$A:$A)-ROW()+1&amp;"C"&amp;COLUMN(),FALSE)</f>
        <v>3.5533500170629048E-2</v>
      </c>
      <c r="H582" s="10">
        <f ca="1">INDIRECT("Statistic!R"&amp;COUNTA(Statistic!$A:$A)-ROW()+1&amp;"C"&amp;COLUMN(),FALSE)</f>
        <v>5.4943308928208263E-2</v>
      </c>
      <c r="I582" s="10">
        <f ca="1">INDIRECT("Statistic!R"&amp;COUNTA(Statistic!$A:$A)-ROW()+1&amp;"C"&amp;COLUMN(),FALSE)</f>
        <v>6.1794824526845517E-2</v>
      </c>
      <c r="J582" s="10">
        <f ca="1">INDIRECT("Statistic!R"&amp;COUNTA(Statistic!$A:$A)-ROW()+1&amp;"C"&amp;COLUMN(),FALSE)</f>
        <v>2.0750206858508782E-2</v>
      </c>
      <c r="K582" s="10">
        <f ca="1">INDIRECT("Statistic!R"&amp;COUNTA(Statistic!$A:$A)-ROW()+1&amp;"C"&amp;COLUMN(),FALSE)</f>
        <v>1.365424670215228E-3</v>
      </c>
      <c r="L582" s="10">
        <f ca="1">INDIRECT("Statistic!R"&amp;COUNTA(Statistic!$A:$A)-ROW()+1&amp;"C"&amp;COLUMN(),FALSE)</f>
        <v>1.0989720004497177E-2</v>
      </c>
      <c r="M582" s="10">
        <f ca="1">INDIRECT("Statistic!R"&amp;COUNTA(Statistic!$A:$A)-ROW()+1&amp;"C"&amp;COLUMN(),FALSE)</f>
        <v>9.0476809098837319E-2</v>
      </c>
      <c r="N582" s="10">
        <f ca="1">INDIRECT("Statistic!R"&amp;COUNTA(Statistic!$A:$A)-ROW()+1&amp;"C"&amp;COLUMN(),FALSE)</f>
        <v>0.10570469798657718</v>
      </c>
      <c r="O582" s="10">
        <f ca="1">INDIRECT("Statistic!R"&amp;COUNTA(Statistic!$A:$A)-ROW()+1&amp;"C"&amp;COLUMN(),FALSE)</f>
        <v>0</v>
      </c>
      <c r="P582" s="10">
        <f ca="1">INDIRECT("Statistic!R"&amp;COUNTA(Statistic!$A:$A)-ROW()+1&amp;"C"&amp;COLUMN(),FALSE)</f>
        <v>4.4520875205962311E-2</v>
      </c>
      <c r="Q582">
        <f ca="1">INDIRECT("Statistic!R"&amp;COUNTA(Statistic!$A:$A)-ROW()+1&amp;"C"&amp;COLUMN(),FALSE)</f>
        <v>22</v>
      </c>
      <c r="R582">
        <f ca="1">INDIRECT("Statistic!R"&amp;COUNTA(Statistic!$A:$A)-ROW()+1&amp;"C"&amp;COLUMN(),FALSE)</f>
        <v>48</v>
      </c>
      <c r="S582">
        <f ca="1">INDIRECT("Statistic!R"&amp;COUNTA(Statistic!$A:$A)-ROW()+1&amp;"C"&amp;COLUMN(),FALSE)</f>
        <v>4</v>
      </c>
      <c r="T582">
        <f ca="1">INDIRECT("Statistic!R"&amp;COUNTA(Statistic!$A:$A)-ROW()+1&amp;"C"&amp;COLUMN(),FALSE)</f>
        <v>24</v>
      </c>
      <c r="U582">
        <f ca="1">INDIRECT("Statistic!R"&amp;COUNTA(Statistic!$A:$A)-ROW()+1&amp;"C"&amp;COLUMN(),FALSE)</f>
        <v>16</v>
      </c>
      <c r="V582">
        <f ca="1">INDIRECT("Statistic!R"&amp;COUNTA(Statistic!$A:$A)-ROW()+1&amp;"C"&amp;COLUMN(),FALSE)</f>
        <v>7</v>
      </c>
      <c r="W582">
        <f ca="1">INDIRECT("Statistic!R"&amp;COUNTA(Statistic!$A:$A)-ROW()+1&amp;"C"&amp;COLUMN(),FALSE)</f>
        <v>5</v>
      </c>
    </row>
    <row r="583" spans="1:23" x14ac:dyDescent="0.25">
      <c r="A583" s="9">
        <f ca="1">INDIRECT("Statistic!R"&amp;COUNTA(Statistic!$A:$A)-ROW()+1&amp;"C"&amp;COLUMN(),FALSE)</f>
        <v>41439</v>
      </c>
      <c r="B583" s="10">
        <f ca="1">INDIRECT("Statistic!R"&amp;COUNTA(Statistic!$A:$A)-ROW()+1&amp;"C"&amp;COLUMN(),FALSE)</f>
        <v>1.6003514841969411E-2</v>
      </c>
      <c r="C583" s="10">
        <f ca="1">INDIRECT("Statistic!R"&amp;COUNTA(Statistic!$A:$A)-ROW()+1&amp;"C"&amp;COLUMN(),FALSE)</f>
        <v>3.4016235021260151E-4</v>
      </c>
      <c r="D583" s="10">
        <f ca="1">INDIRECT("Statistic!R"&amp;COUNTA(Statistic!$A:$A)-ROW()+1&amp;"C"&amp;COLUMN(),FALSE)</f>
        <v>2.7296978720764316E-3</v>
      </c>
      <c r="E583" s="10">
        <f ca="1">INDIRECT("Statistic!R"&amp;COUNTA(Statistic!$A:$A)-ROW()+1&amp;"C"&amp;COLUMN(),FALSE)</f>
        <v>1.6060301507537688E-2</v>
      </c>
      <c r="F583" s="10">
        <f ca="1">INDIRECT("Statistic!R"&amp;COUNTA(Statistic!$A:$A)-ROW()+1&amp;"C"&amp;COLUMN(),FALSE)</f>
        <v>1.0588892173284722E-2</v>
      </c>
      <c r="G583" s="10">
        <f ca="1">INDIRECT("Statistic!R"&amp;COUNTA(Statistic!$A:$A)-ROW()+1&amp;"C"&amp;COLUMN(),FALSE)</f>
        <v>4.9843419998543442E-2</v>
      </c>
      <c r="H583" s="10">
        <f ca="1">INDIRECT("Statistic!R"&amp;COUNTA(Statistic!$A:$A)-ROW()+1&amp;"C"&amp;COLUMN(),FALSE)</f>
        <v>1.8897908345144526E-2</v>
      </c>
      <c r="I583" s="10">
        <f ca="1">INDIRECT("Statistic!R"&amp;COUNTA(Statistic!$A:$A)-ROW()+1&amp;"C"&amp;COLUMN(),FALSE)</f>
        <v>4.5722568745080849E-2</v>
      </c>
      <c r="J583" s="10">
        <f ca="1">INDIRECT("Statistic!R"&amp;COUNTA(Statistic!$A:$A)-ROW()+1&amp;"C"&amp;COLUMN(),FALSE)</f>
        <v>2.2073839517220806E-2</v>
      </c>
      <c r="K583" s="10">
        <f ca="1">INDIRECT("Statistic!R"&amp;COUNTA(Statistic!$A:$A)-ROW()+1&amp;"C"&amp;COLUMN(),FALSE)</f>
        <v>3.4016235021260151E-4</v>
      </c>
      <c r="L583" s="10">
        <f ca="1">INDIRECT("Statistic!R"&amp;COUNTA(Statistic!$A:$A)-ROW()+1&amp;"C"&amp;COLUMN(),FALSE)</f>
        <v>1.0725431159324793E-2</v>
      </c>
      <c r="M583" s="10">
        <f ca="1">INDIRECT("Statistic!R"&amp;COUNTA(Statistic!$A:$A)-ROW()+1&amp;"C"&amp;COLUMN(),FALSE)</f>
        <v>6.8741328343687971E-2</v>
      </c>
      <c r="N583" s="10">
        <f ca="1">INDIRECT("Statistic!R"&amp;COUNTA(Statistic!$A:$A)-ROW()+1&amp;"C"&amp;COLUMN(),FALSE)</f>
        <v>0.10552763819095477</v>
      </c>
      <c r="O583" s="10">
        <f ca="1">INDIRECT("Statistic!R"&amp;COUNTA(Statistic!$A:$A)-ROW()+1&amp;"C"&amp;COLUMN(),FALSE)</f>
        <v>0</v>
      </c>
      <c r="P583" s="10">
        <f ca="1">INDIRECT("Statistic!R"&amp;COUNTA(Statistic!$A:$A)-ROW()+1&amp;"C"&amp;COLUMN(),FALSE)</f>
        <v>4.6710822310848832E-2</v>
      </c>
      <c r="Q583">
        <f ca="1">INDIRECT("Statistic!R"&amp;COUNTA(Statistic!$A:$A)-ROW()+1&amp;"C"&amp;COLUMN(),FALSE)</f>
        <v>13</v>
      </c>
      <c r="R583">
        <f ca="1">INDIRECT("Statistic!R"&amp;COUNTA(Statistic!$A:$A)-ROW()+1&amp;"C"&amp;COLUMN(),FALSE)</f>
        <v>50</v>
      </c>
      <c r="S583">
        <f ca="1">INDIRECT("Statistic!R"&amp;COUNTA(Statistic!$A:$A)-ROW()+1&amp;"C"&amp;COLUMN(),FALSE)</f>
        <v>43</v>
      </c>
      <c r="T583">
        <f ca="1">INDIRECT("Statistic!R"&amp;COUNTA(Statistic!$A:$A)-ROW()+1&amp;"C"&amp;COLUMN(),FALSE)</f>
        <v>12</v>
      </c>
      <c r="U583">
        <f ca="1">INDIRECT("Statistic!R"&amp;COUNTA(Statistic!$A:$A)-ROW()+1&amp;"C"&amp;COLUMN(),FALSE)</f>
        <v>25</v>
      </c>
      <c r="V583">
        <f ca="1">INDIRECT("Statistic!R"&amp;COUNTA(Statistic!$A:$A)-ROW()+1&amp;"C"&amp;COLUMN(),FALSE)</f>
        <v>5</v>
      </c>
      <c r="W583">
        <f ca="1">INDIRECT("Statistic!R"&amp;COUNTA(Statistic!$A:$A)-ROW()+1&amp;"C"&amp;COLUMN(),FALSE)</f>
        <v>11</v>
      </c>
    </row>
    <row r="584" spans="1:23" x14ac:dyDescent="0.25">
      <c r="A584" s="9">
        <f ca="1">INDIRECT("Statistic!R"&amp;COUNTA(Statistic!$A:$A)-ROW()+1&amp;"C"&amp;COLUMN(),FALSE)</f>
        <v>41443</v>
      </c>
      <c r="B584" s="10">
        <f ca="1">INDIRECT("Statistic!R"&amp;COUNTA(Statistic!$A:$A)-ROW()+1&amp;"C"&amp;COLUMN(),FALSE)</f>
        <v>1.088373674961737E-2</v>
      </c>
      <c r="C584" s="10">
        <f ca="1">INDIRECT("Statistic!R"&amp;COUNTA(Statistic!$A:$A)-ROW()+1&amp;"C"&amp;COLUMN(),FALSE)</f>
        <v>1.259167986856774E-2</v>
      </c>
      <c r="D584" s="10">
        <f ca="1">INDIRECT("Statistic!R"&amp;COUNTA(Statistic!$A:$A)-ROW()+1&amp;"C"&amp;COLUMN(),FALSE)</f>
        <v>3.0754689544859682E-3</v>
      </c>
      <c r="E584" s="10">
        <f ca="1">INDIRECT("Statistic!R"&amp;COUNTA(Statistic!$A:$A)-ROW()+1&amp;"C"&amp;COLUMN(),FALSE)</f>
        <v>3.0647613256308908E-3</v>
      </c>
      <c r="F584" s="10">
        <f ca="1">INDIRECT("Statistic!R"&amp;COUNTA(Statistic!$A:$A)-ROW()+1&amp;"C"&amp;COLUMN(),FALSE)</f>
        <v>2.0357714119528861E-2</v>
      </c>
      <c r="G584" s="10">
        <f ca="1">INDIRECT("Statistic!R"&amp;COUNTA(Statistic!$A:$A)-ROW()+1&amp;"C"&amp;COLUMN(),FALSE)</f>
        <v>3.6255304797504287E-2</v>
      </c>
      <c r="H584" s="10">
        <f ca="1">INDIRECT("Statistic!R"&amp;COUNTA(Statistic!$A:$A)-ROW()+1&amp;"C"&amp;COLUMN(),FALSE)</f>
        <v>2.3982380292030345E-2</v>
      </c>
      <c r="I584" s="10">
        <f ca="1">INDIRECT("Statistic!R"&amp;COUNTA(Statistic!$A:$A)-ROW()+1&amp;"C"&amp;COLUMN(),FALSE)</f>
        <v>4.9973361017830828E-2</v>
      </c>
      <c r="J584" s="10">
        <f ca="1">INDIRECT("Statistic!R"&amp;COUNTA(Statistic!$A:$A)-ROW()+1&amp;"C"&amp;COLUMN(),FALSE)</f>
        <v>2.2375956384294678E-2</v>
      </c>
      <c r="K584" s="10">
        <f ca="1">INDIRECT("Statistic!R"&amp;COUNTA(Statistic!$A:$A)-ROW()+1&amp;"C"&amp;COLUMN(),FALSE)</f>
        <v>6.7903111381372252E-4</v>
      </c>
      <c r="L584" s="10">
        <f ca="1">INDIRECT("Statistic!R"&amp;COUNTA(Statistic!$A:$A)-ROW()+1&amp;"C"&amp;COLUMN(),FALSE)</f>
        <v>1.0801374180447333E-2</v>
      </c>
      <c r="M584" s="10">
        <f ca="1">INDIRECT("Statistic!R"&amp;COUNTA(Statistic!$A:$A)-ROW()+1&amp;"C"&amp;COLUMN(),FALSE)</f>
        <v>6.0237685089534629E-2</v>
      </c>
      <c r="N584" s="10">
        <f ca="1">INDIRECT("Statistic!R"&amp;COUNTA(Statistic!$A:$A)-ROW()+1&amp;"C"&amp;COLUMN(),FALSE)</f>
        <v>0.10535117056856187</v>
      </c>
      <c r="O584" s="10">
        <f ca="1">INDIRECT("Statistic!R"&amp;COUNTA(Statistic!$A:$A)-ROW()+1&amp;"C"&amp;COLUMN(),FALSE)</f>
        <v>0</v>
      </c>
      <c r="P584" s="10">
        <f ca="1">INDIRECT("Statistic!R"&amp;COUNTA(Statistic!$A:$A)-ROW()+1&amp;"C"&amp;COLUMN(),FALSE)</f>
        <v>4.9704952016689501E-2</v>
      </c>
      <c r="Q584">
        <f ca="1">INDIRECT("Statistic!R"&amp;COUNTA(Statistic!$A:$A)-ROW()+1&amp;"C"&amp;COLUMN(),FALSE)</f>
        <v>24</v>
      </c>
      <c r="R584">
        <f ca="1">INDIRECT("Statistic!R"&amp;COUNTA(Statistic!$A:$A)-ROW()+1&amp;"C"&amp;COLUMN(),FALSE)</f>
        <v>21</v>
      </c>
      <c r="S584">
        <f ca="1">INDIRECT("Statistic!R"&amp;COUNTA(Statistic!$A:$A)-ROW()+1&amp;"C"&amp;COLUMN(),FALSE)</f>
        <v>44</v>
      </c>
      <c r="T584">
        <f ca="1">INDIRECT("Statistic!R"&amp;COUNTA(Statistic!$A:$A)-ROW()+1&amp;"C"&amp;COLUMN(),FALSE)</f>
        <v>45</v>
      </c>
      <c r="U584">
        <f ca="1">INDIRECT("Statistic!R"&amp;COUNTA(Statistic!$A:$A)-ROW()+1&amp;"C"&amp;COLUMN(),FALSE)</f>
        <v>5</v>
      </c>
      <c r="V584">
        <f ca="1">INDIRECT("Statistic!R"&amp;COUNTA(Statistic!$A:$A)-ROW()+1&amp;"C"&amp;COLUMN(),FALSE)</f>
        <v>8</v>
      </c>
      <c r="W584">
        <f ca="1">INDIRECT("Statistic!R"&amp;COUNTA(Statistic!$A:$A)-ROW()+1&amp;"C"&amp;COLUMN(),FALSE)</f>
        <v>9</v>
      </c>
    </row>
    <row r="585" spans="1:23" x14ac:dyDescent="0.25">
      <c r="A585" s="9">
        <f ca="1">INDIRECT("Statistic!R"&amp;COUNTA(Statistic!$A:$A)-ROW()+1&amp;"C"&amp;COLUMN(),FALSE)</f>
        <v>41446</v>
      </c>
      <c r="B585" s="10">
        <f ca="1">INDIRECT("Statistic!R"&amp;COUNTA(Statistic!$A:$A)-ROW()+1&amp;"C"&amp;COLUMN(),FALSE)</f>
        <v>5.0891270396898058E-3</v>
      </c>
      <c r="C585" s="10">
        <f ca="1">INDIRECT("Statistic!R"&amp;COUNTA(Statistic!$A:$A)-ROW()+1&amp;"C"&amp;COLUMN(),FALSE)</f>
        <v>2.0666797603849554E-2</v>
      </c>
      <c r="D585" s="10">
        <f ca="1">INDIRECT("Statistic!R"&amp;COUNTA(Statistic!$A:$A)-ROW()+1&amp;"C"&amp;COLUMN(),FALSE)</f>
        <v>1.7666871686729344E-2</v>
      </c>
      <c r="E585" s="10">
        <f ca="1">INDIRECT("Statistic!R"&amp;COUNTA(Statistic!$A:$A)-ROW()+1&amp;"C"&amp;COLUMN(),FALSE)</f>
        <v>1.5259808013355592E-2</v>
      </c>
      <c r="F585" s="10">
        <f ca="1">INDIRECT("Statistic!R"&amp;COUNTA(Statistic!$A:$A)-ROW()+1&amp;"C"&amp;COLUMN(),FALSE)</f>
        <v>6.1136376719820393E-3</v>
      </c>
      <c r="G585" s="10">
        <f ca="1">INDIRECT("Statistic!R"&amp;COUNTA(Statistic!$A:$A)-ROW()+1&amp;"C"&amp;COLUMN(),FALSE)</f>
        <v>2.104201446855871E-2</v>
      </c>
      <c r="H585" s="10">
        <f ca="1">INDIRECT("Statistic!R"&amp;COUNTA(Statistic!$A:$A)-ROW()+1&amp;"C"&amp;COLUMN(),FALSE)</f>
        <v>6.3942549752232555E-2</v>
      </c>
      <c r="I585" s="10">
        <f ca="1">INDIRECT("Statistic!R"&amp;COUNTA(Statistic!$A:$A)-ROW()+1&amp;"C"&amp;COLUMN(),FALSE)</f>
        <v>6.479624201560634E-2</v>
      </c>
      <c r="J585" s="10">
        <f ca="1">INDIRECT("Statistic!R"&amp;COUNTA(Statistic!$A:$A)-ROW()+1&amp;"C"&amp;COLUMN(),FALSE)</f>
        <v>2.2338600864454456E-2</v>
      </c>
      <c r="K585" s="10">
        <f ca="1">INDIRECT("Statistic!R"&amp;COUNTA(Statistic!$A:$A)-ROW()+1&amp;"C"&amp;COLUMN(),FALSE)</f>
        <v>1.0183639398998331E-3</v>
      </c>
      <c r="L585" s="10">
        <f ca="1">INDIRECT("Statistic!R"&amp;COUNTA(Statistic!$A:$A)-ROW()+1&amp;"C"&amp;COLUMN(),FALSE)</f>
        <v>1.0654519095761174E-2</v>
      </c>
      <c r="M585" s="10">
        <f ca="1">INDIRECT("Statistic!R"&amp;COUNTA(Statistic!$A:$A)-ROW()+1&amp;"C"&amp;COLUMN(),FALSE)</f>
        <v>8.4984564220791259E-2</v>
      </c>
      <c r="N585" s="10">
        <f ca="1">INDIRECT("Statistic!R"&amp;COUNTA(Statistic!$A:$A)-ROW()+1&amp;"C"&amp;COLUMN(),FALSE)</f>
        <v>0.10517529215358931</v>
      </c>
      <c r="O585" s="10">
        <f ca="1">INDIRECT("Statistic!R"&amp;COUNTA(Statistic!$A:$A)-ROW()+1&amp;"C"&amp;COLUMN(),FALSE)</f>
        <v>0</v>
      </c>
      <c r="P585" s="10">
        <f ca="1">INDIRECT("Statistic!R"&amp;COUNTA(Statistic!$A:$A)-ROW()+1&amp;"C"&amp;COLUMN(),FALSE)</f>
        <v>5.1914994708383726E-2</v>
      </c>
      <c r="Q585">
        <f ca="1">INDIRECT("Statistic!R"&amp;COUNTA(Statistic!$A:$A)-ROW()+1&amp;"C"&amp;COLUMN(),FALSE)</f>
        <v>41</v>
      </c>
      <c r="R585">
        <f ca="1">INDIRECT("Statistic!R"&amp;COUNTA(Statistic!$A:$A)-ROW()+1&amp;"C"&amp;COLUMN(),FALSE)</f>
        <v>4</v>
      </c>
      <c r="S585">
        <f ca="1">INDIRECT("Statistic!R"&amp;COUNTA(Statistic!$A:$A)-ROW()+1&amp;"C"&amp;COLUMN(),FALSE)</f>
        <v>9</v>
      </c>
      <c r="T585">
        <f ca="1">INDIRECT("Statistic!R"&amp;COUNTA(Statistic!$A:$A)-ROW()+1&amp;"C"&amp;COLUMN(),FALSE)</f>
        <v>15</v>
      </c>
      <c r="U585">
        <f ca="1">INDIRECT("Statistic!R"&amp;COUNTA(Statistic!$A:$A)-ROW()+1&amp;"C"&amp;COLUMN(),FALSE)</f>
        <v>37</v>
      </c>
      <c r="V585">
        <f ca="1">INDIRECT("Statistic!R"&amp;COUNTA(Statistic!$A:$A)-ROW()+1&amp;"C"&amp;COLUMN(),FALSE)</f>
        <v>9</v>
      </c>
      <c r="W585">
        <f ca="1">INDIRECT("Statistic!R"&amp;COUNTA(Statistic!$A:$A)-ROW()+1&amp;"C"&amp;COLUMN(),FALSE)</f>
        <v>5</v>
      </c>
    </row>
    <row r="586" spans="1:23" x14ac:dyDescent="0.25">
      <c r="A586" s="9">
        <f ca="1">INDIRECT("Statistic!R"&amp;COUNTA(Statistic!$A:$A)-ROW()+1&amp;"C"&amp;COLUMN(),FALSE)</f>
        <v>41450</v>
      </c>
      <c r="B586" s="10">
        <f ca="1">INDIRECT("Statistic!R"&amp;COUNTA(Statistic!$A:$A)-ROW()+1&amp;"C"&amp;COLUMN(),FALSE)</f>
        <v>2.2977168949771688E-2</v>
      </c>
      <c r="C586" s="10">
        <f ca="1">INDIRECT("Statistic!R"&amp;COUNTA(Statistic!$A:$A)-ROW()+1&amp;"C"&amp;COLUMN(),FALSE)</f>
        <v>5.7696969696969698E-3</v>
      </c>
      <c r="D586" s="10">
        <f ca="1">INDIRECT("Statistic!R"&amp;COUNTA(Statistic!$A:$A)-ROW()+1&amp;"C"&amp;COLUMN(),FALSE)</f>
        <v>8.8400000000000006E-3</v>
      </c>
      <c r="E586" s="10">
        <f ca="1">INDIRECT("Statistic!R"&amp;COUNTA(Statistic!$A:$A)-ROW()+1&amp;"C"&amp;COLUMN(),FALSE)</f>
        <v>9.5030303030303031E-3</v>
      </c>
      <c r="F586" s="10">
        <f ca="1">INDIRECT("Statistic!R"&amp;COUNTA(Statistic!$A:$A)-ROW()+1&amp;"C"&amp;COLUMN(),FALSE)</f>
        <v>1.4589285714285714E-2</v>
      </c>
      <c r="G586" s="10">
        <f ca="1">INDIRECT("Statistic!R"&amp;COUNTA(Statistic!$A:$A)-ROW()+1&amp;"C"&amp;COLUMN(),FALSE)</f>
        <v>2.1845730027548211E-2</v>
      </c>
      <c r="H586" s="10">
        <f ca="1">INDIRECT("Statistic!R"&amp;COUNTA(Statistic!$A:$A)-ROW()+1&amp;"C"&amp;COLUMN(),FALSE)</f>
        <v>2.267716535433071E-2</v>
      </c>
      <c r="I586" s="10">
        <f ca="1">INDIRECT("Statistic!R"&amp;COUNTA(Statistic!$A:$A)-ROW()+1&amp;"C"&amp;COLUMN(),FALSE)</f>
        <v>6.1679181936784677E-2</v>
      </c>
      <c r="J586" s="10">
        <f ca="1">INDIRECT("Statistic!R"&amp;COUNTA(Statistic!$A:$A)-ROW()+1&amp;"C"&amp;COLUMN(),FALSE)</f>
        <v>2.2977168949771688E-2</v>
      </c>
      <c r="K586" s="10">
        <f ca="1">INDIRECT("Statistic!R"&amp;COUNTA(Statistic!$A:$A)-ROW()+1&amp;"C"&amp;COLUMN(),FALSE)</f>
        <v>1.3526570048309179E-3</v>
      </c>
      <c r="L586" s="10">
        <f ca="1">INDIRECT("Statistic!R"&amp;COUNTA(Statistic!$A:$A)-ROW()+1&amp;"C"&amp;COLUMN(),FALSE)</f>
        <v>1.0414070811276249E-2</v>
      </c>
      <c r="M586" s="10">
        <f ca="1">INDIRECT("Statistic!R"&amp;COUNTA(Statistic!$A:$A)-ROW()+1&amp;"C"&amp;COLUMN(),FALSE)</f>
        <v>4.4522895381878924E-2</v>
      </c>
      <c r="N586" s="10">
        <f ca="1">INDIRECT("Statistic!R"&amp;COUNTA(Statistic!$A:$A)-ROW()+1&amp;"C"&amp;COLUMN(),FALSE)</f>
        <v>0.105</v>
      </c>
      <c r="O586" s="10">
        <f ca="1">INDIRECT("Statistic!R"&amp;COUNTA(Statistic!$A:$A)-ROW()+1&amp;"C"&amp;COLUMN(),FALSE)</f>
        <v>0</v>
      </c>
      <c r="P586" s="10">
        <f ca="1">INDIRECT("Statistic!R"&amp;COUNTA(Statistic!$A:$A)-ROW()+1&amp;"C"&amp;COLUMN(),FALSE)</f>
        <v>5.274221658011255E-2</v>
      </c>
      <c r="Q586">
        <f ca="1">INDIRECT("Statistic!R"&amp;COUNTA(Statistic!$A:$A)-ROW()+1&amp;"C"&amp;COLUMN(),FALSE)</f>
        <v>1</v>
      </c>
      <c r="R586">
        <f ca="1">INDIRECT("Statistic!R"&amp;COUNTA(Statistic!$A:$A)-ROW()+1&amp;"C"&amp;COLUMN(),FALSE)</f>
        <v>37</v>
      </c>
      <c r="S586">
        <f ca="1">INDIRECT("Statistic!R"&amp;COUNTA(Statistic!$A:$A)-ROW()+1&amp;"C"&amp;COLUMN(),FALSE)</f>
        <v>27</v>
      </c>
      <c r="T586">
        <f ca="1">INDIRECT("Statistic!R"&amp;COUNTA(Statistic!$A:$A)-ROW()+1&amp;"C"&amp;COLUMN(),FALSE)</f>
        <v>24</v>
      </c>
      <c r="U586">
        <f ca="1">INDIRECT("Statistic!R"&amp;COUNTA(Statistic!$A:$A)-ROW()+1&amp;"C"&amp;COLUMN(),FALSE)</f>
        <v>15</v>
      </c>
      <c r="V586">
        <f ca="1">INDIRECT("Statistic!R"&amp;COUNTA(Statistic!$A:$A)-ROW()+1&amp;"C"&amp;COLUMN(),FALSE)</f>
        <v>9</v>
      </c>
      <c r="W586">
        <f ca="1">INDIRECT("Statistic!R"&amp;COUNTA(Statistic!$A:$A)-ROW()+1&amp;"C"&amp;COLUMN(),FALSE)</f>
        <v>8</v>
      </c>
    </row>
    <row r="587" spans="1:23" x14ac:dyDescent="0.25">
      <c r="A587" s="9">
        <f ca="1">INDIRECT("Statistic!R"&amp;COUNTA(Statistic!$A:$A)-ROW()+1&amp;"C"&amp;COLUMN(),FALSE)</f>
        <v>41453</v>
      </c>
      <c r="B587" s="10">
        <f ca="1">INDIRECT("Statistic!R"&amp;COUNTA(Statistic!$A:$A)-ROW()+1&amp;"C"&amp;COLUMN(),FALSE)</f>
        <v>1.9593606615237232E-2</v>
      </c>
      <c r="C587" s="10">
        <f ca="1">INDIRECT("Statistic!R"&amp;COUNTA(Statistic!$A:$A)-ROW()+1&amp;"C"&amp;COLUMN(),FALSE)</f>
        <v>1.7264329565666415E-2</v>
      </c>
      <c r="D587" s="10">
        <f ca="1">INDIRECT("Statistic!R"&amp;COUNTA(Statistic!$A:$A)-ROW()+1&amp;"C"&amp;COLUMN(),FALSE)</f>
        <v>1.2183084689359542E-2</v>
      </c>
      <c r="E587" s="10">
        <f ca="1">INDIRECT("Statistic!R"&amp;COUNTA(Statistic!$A:$A)-ROW()+1&amp;"C"&amp;COLUMN(),FALSE)</f>
        <v>1.3544677000321102E-3</v>
      </c>
      <c r="F587" s="10">
        <f ca="1">INDIRECT("Statistic!R"&amp;COUNTA(Statistic!$A:$A)-ROW()+1&amp;"C"&amp;COLUMN(),FALSE)</f>
        <v>6.1074679455808958E-3</v>
      </c>
      <c r="G587" s="10">
        <f ca="1">INDIRECT("Statistic!R"&amp;COUNTA(Statistic!$A:$A)-ROW()+1&amp;"C"&amp;COLUMN(),FALSE)</f>
        <v>2.264668175990835E-2</v>
      </c>
      <c r="H587" s="10">
        <f ca="1">INDIRECT("Statistic!R"&amp;COUNTA(Statistic!$A:$A)-ROW()+1&amp;"C"&amp;COLUMN(),FALSE)</f>
        <v>7.5488939199694502E-2</v>
      </c>
      <c r="I587" s="10">
        <f ca="1">INDIRECT("Statistic!R"&amp;COUNTA(Statistic!$A:$A)-ROW()+1&amp;"C"&amp;COLUMN(),FALSE)</f>
        <v>5.6502956515876196E-2</v>
      </c>
      <c r="J587" s="10">
        <f ca="1">INDIRECT("Statistic!R"&amp;COUNTA(Statistic!$A:$A)-ROW()+1&amp;"C"&amp;COLUMN(),FALSE)</f>
        <v>2.1282710633792164E-2</v>
      </c>
      <c r="K587" s="10">
        <f ca="1">INDIRECT("Statistic!R"&amp;COUNTA(Statistic!$A:$A)-ROW()+1&amp;"C"&amp;COLUMN(),FALSE)</f>
        <v>1.0161635369622059E-3</v>
      </c>
      <c r="L587" s="10">
        <f ca="1">INDIRECT("Statistic!R"&amp;COUNTA(Statistic!$A:$A)-ROW()+1&amp;"C"&amp;COLUMN(),FALSE)</f>
        <v>1.0369545656095228E-2</v>
      </c>
      <c r="M587" s="10">
        <f ca="1">INDIRECT("Statistic!R"&amp;COUNTA(Statistic!$A:$A)-ROW()+1&amp;"C"&amp;COLUMN(),FALSE)</f>
        <v>9.8135620959602848E-2</v>
      </c>
      <c r="N587" s="10">
        <f ca="1">INDIRECT("Statistic!R"&amp;COUNTA(Statistic!$A:$A)-ROW()+1&amp;"C"&amp;COLUMN(),FALSE)</f>
        <v>0.1048252911813644</v>
      </c>
      <c r="O587" s="10">
        <f ca="1">INDIRECT("Statistic!R"&amp;COUNTA(Statistic!$A:$A)-ROW()+1&amp;"C"&amp;COLUMN(),FALSE)</f>
        <v>0</v>
      </c>
      <c r="P587" s="10">
        <f ca="1">INDIRECT("Statistic!R"&amp;COUNTA(Statistic!$A:$A)-ROW()+1&amp;"C"&amp;COLUMN(),FALSE)</f>
        <v>5.6796446972986352E-2</v>
      </c>
      <c r="Q587">
        <f ca="1">INDIRECT("Statistic!R"&amp;COUNTA(Statistic!$A:$A)-ROW()+1&amp;"C"&amp;COLUMN(),FALSE)</f>
        <v>5</v>
      </c>
      <c r="R587">
        <f ca="1">INDIRECT("Statistic!R"&amp;COUNTA(Statistic!$A:$A)-ROW()+1&amp;"C"&amp;COLUMN(),FALSE)</f>
        <v>7</v>
      </c>
      <c r="S587">
        <f ca="1">INDIRECT("Statistic!R"&amp;COUNTA(Statistic!$A:$A)-ROW()+1&amp;"C"&amp;COLUMN(),FALSE)</f>
        <v>20</v>
      </c>
      <c r="T587">
        <f ca="1">INDIRECT("Statistic!R"&amp;COUNTA(Statistic!$A:$A)-ROW()+1&amp;"C"&amp;COLUMN(),FALSE)</f>
        <v>49</v>
      </c>
      <c r="U587">
        <f ca="1">INDIRECT("Statistic!R"&amp;COUNTA(Statistic!$A:$A)-ROW()+1&amp;"C"&amp;COLUMN(),FALSE)</f>
        <v>36</v>
      </c>
      <c r="V587">
        <f ca="1">INDIRECT("Statistic!R"&amp;COUNTA(Statistic!$A:$A)-ROW()+1&amp;"C"&amp;COLUMN(),FALSE)</f>
        <v>9</v>
      </c>
      <c r="W587">
        <f ca="1">INDIRECT("Statistic!R"&amp;COUNTA(Statistic!$A:$A)-ROW()+1&amp;"C"&amp;COLUMN(),FALSE)</f>
        <v>6</v>
      </c>
    </row>
    <row r="588" spans="1:23" x14ac:dyDescent="0.25">
      <c r="A588" s="9">
        <f ca="1">INDIRECT("Statistic!R"&amp;COUNTA(Statistic!$A:$A)-ROW()+1&amp;"C"&amp;COLUMN(),FALSE)</f>
        <v>41457</v>
      </c>
      <c r="B588" s="10">
        <f ca="1">INDIRECT("Statistic!R"&amp;COUNTA(Statistic!$A:$A)-ROW()+1&amp;"C"&amp;COLUMN(),FALSE)</f>
        <v>8.0889787664307385E-3</v>
      </c>
      <c r="C588" s="10">
        <f ca="1">INDIRECT("Statistic!R"&amp;COUNTA(Statistic!$A:$A)-ROW()+1&amp;"C"&amp;COLUMN(),FALSE)</f>
        <v>2.709921177773435E-3</v>
      </c>
      <c r="D588" s="10">
        <f ca="1">INDIRECT("Statistic!R"&amp;COUNTA(Statistic!$A:$A)-ROW()+1&amp;"C"&amp;COLUMN(),FALSE)</f>
        <v>1.2818809097878867E-2</v>
      </c>
      <c r="E588" s="10">
        <f ca="1">INDIRECT("Statistic!R"&amp;COUNTA(Statistic!$A:$A)-ROW()+1&amp;"C"&amp;COLUMN(),FALSE)</f>
        <v>3.3776301218161682E-3</v>
      </c>
      <c r="F588" s="10">
        <f ca="1">INDIRECT("Statistic!R"&amp;COUNTA(Statistic!$A:$A)-ROW()+1&amp;"C"&amp;COLUMN(),FALSE)</f>
        <v>5.0693091992209879E-3</v>
      </c>
      <c r="G588" s="10">
        <f ca="1">INDIRECT("Statistic!R"&amp;COUNTA(Statistic!$A:$A)-ROW()+1&amp;"C"&amp;COLUMN(),FALSE)</f>
        <v>8.5509361318967927E-2</v>
      </c>
      <c r="H588" s="10">
        <f ca="1">INDIRECT("Statistic!R"&amp;COUNTA(Statistic!$A:$A)-ROW()+1&amp;"C"&amp;COLUMN(),FALSE)</f>
        <v>8.7028201733569802E-2</v>
      </c>
      <c r="I588" s="10">
        <f ca="1">INDIRECT("Statistic!R"&amp;COUNTA(Statistic!$A:$A)-ROW()+1&amp;"C"&amp;COLUMN(),FALSE)</f>
        <v>3.2064648363120195E-2</v>
      </c>
      <c r="J588" s="10">
        <f ca="1">INDIRECT("Statistic!R"&amp;COUNTA(Statistic!$A:$A)-ROW()+1&amp;"C"&amp;COLUMN(),FALSE)</f>
        <v>2.1584616933454141E-2</v>
      </c>
      <c r="K588" s="10">
        <f ca="1">INDIRECT("Statistic!R"&amp;COUNTA(Statistic!$A:$A)-ROW()+1&amp;"C"&amp;COLUMN(),FALSE)</f>
        <v>1.3544594939943777E-3</v>
      </c>
      <c r="L588" s="10">
        <f ca="1">INDIRECT("Statistic!R"&amp;COUNTA(Statistic!$A:$A)-ROW()+1&amp;"C"&amp;COLUMN(),FALSE)</f>
        <v>1.0534230216464751E-2</v>
      </c>
      <c r="M588" s="10">
        <f ca="1">INDIRECT("Statistic!R"&amp;COUNTA(Statistic!$A:$A)-ROW()+1&amp;"C"&amp;COLUMN(),FALSE)</f>
        <v>0.17253756305253773</v>
      </c>
      <c r="N588" s="10">
        <f ca="1">INDIRECT("Statistic!R"&amp;COUNTA(Statistic!$A:$A)-ROW()+1&amp;"C"&amp;COLUMN(),FALSE)</f>
        <v>0.10465116279069768</v>
      </c>
      <c r="O588" s="10">
        <f ca="1">INDIRECT("Statistic!R"&amp;COUNTA(Statistic!$A:$A)-ROW()+1&amp;"C"&amp;COLUMN(),FALSE)</f>
        <v>0</v>
      </c>
      <c r="P588" s="10">
        <f ca="1">INDIRECT("Statistic!R"&amp;COUNTA(Statistic!$A:$A)-ROW()+1&amp;"C"&amp;COLUMN(),FALSE)</f>
        <v>5.5664078826790246E-2</v>
      </c>
      <c r="Q588">
        <f ca="1">INDIRECT("Statistic!R"&amp;COUNTA(Statistic!$A:$A)-ROW()+1&amp;"C"&amp;COLUMN(),FALSE)</f>
        <v>32</v>
      </c>
      <c r="R588">
        <f ca="1">INDIRECT("Statistic!R"&amp;COUNTA(Statistic!$A:$A)-ROW()+1&amp;"C"&amp;COLUMN(),FALSE)</f>
        <v>47</v>
      </c>
      <c r="S588">
        <f ca="1">INDIRECT("Statistic!R"&amp;COUNTA(Statistic!$A:$A)-ROW()+1&amp;"C"&amp;COLUMN(),FALSE)</f>
        <v>18</v>
      </c>
      <c r="T588">
        <f ca="1">INDIRECT("Statistic!R"&amp;COUNTA(Statistic!$A:$A)-ROW()+1&amp;"C"&amp;COLUMN(),FALSE)</f>
        <v>44</v>
      </c>
      <c r="U588">
        <f ca="1">INDIRECT("Statistic!R"&amp;COUNTA(Statistic!$A:$A)-ROW()+1&amp;"C"&amp;COLUMN(),FALSE)</f>
        <v>40</v>
      </c>
      <c r="V588">
        <f ca="1">INDIRECT("Statistic!R"&amp;COUNTA(Statistic!$A:$A)-ROW()+1&amp;"C"&amp;COLUMN(),FALSE)</f>
        <v>5</v>
      </c>
      <c r="W588">
        <f ca="1">INDIRECT("Statistic!R"&amp;COUNTA(Statistic!$A:$A)-ROW()+1&amp;"C"&amp;COLUMN(),FALSE)</f>
        <v>4</v>
      </c>
    </row>
    <row r="589" spans="1:23" x14ac:dyDescent="0.25">
      <c r="A589" s="9">
        <f ca="1">INDIRECT("Statistic!R"&amp;COUNTA(Statistic!$A:$A)-ROW()+1&amp;"C"&amp;COLUMN(),FALSE)</f>
        <v>41460</v>
      </c>
      <c r="B589" s="10">
        <f ca="1">INDIRECT("Statistic!R"&amp;COUNTA(Statistic!$A:$A)-ROW()+1&amp;"C"&amp;COLUMN(),FALSE)</f>
        <v>8.7400833669490398E-3</v>
      </c>
      <c r="C589" s="10">
        <f ca="1">INDIRECT("Statistic!R"&amp;COUNTA(Statistic!$A:$A)-ROW()+1&amp;"C"&amp;COLUMN(),FALSE)</f>
        <v>2.1885521885521887E-2</v>
      </c>
      <c r="D589" s="10">
        <f ca="1">INDIRECT("Statistic!R"&amp;COUNTA(Statistic!$A:$A)-ROW()+1&amp;"C"&amp;COLUMN(),FALSE)</f>
        <v>4.722151952103887E-3</v>
      </c>
      <c r="E589" s="10">
        <f ca="1">INDIRECT("Statistic!R"&amp;COUNTA(Statistic!$A:$A)-ROW()+1&amp;"C"&amp;COLUMN(),FALSE)</f>
        <v>3.7082347823722919E-3</v>
      </c>
      <c r="F589" s="10">
        <f ca="1">INDIRECT("Statistic!R"&amp;COUNTA(Statistic!$A:$A)-ROW()+1&amp;"C"&amp;COLUMN(),FALSE)</f>
        <v>5.0809780882819944E-3</v>
      </c>
      <c r="G589" s="10">
        <f ca="1">INDIRECT("Statistic!R"&amp;COUNTA(Statistic!$A:$A)-ROW()+1&amp;"C"&amp;COLUMN(),FALSE)</f>
        <v>3.9288651592983594E-2</v>
      </c>
      <c r="H589" s="10">
        <f ca="1">INDIRECT("Statistic!R"&amp;COUNTA(Statistic!$A:$A)-ROW()+1&amp;"C"&amp;COLUMN(),FALSE)</f>
        <v>2.2947761194029852E-2</v>
      </c>
      <c r="I589" s="10">
        <f ca="1">INDIRECT("Statistic!R"&amp;COUNTA(Statistic!$A:$A)-ROW()+1&amp;"C"&amp;COLUMN(),FALSE)</f>
        <v>4.4136970075229098E-2</v>
      </c>
      <c r="J589" s="10">
        <f ca="1">INDIRECT("Statistic!R"&amp;COUNTA(Statistic!$A:$A)-ROW()+1&amp;"C"&amp;COLUMN(),FALSE)</f>
        <v>2.1885521885521887E-2</v>
      </c>
      <c r="K589" s="10">
        <f ca="1">INDIRECT("Statistic!R"&amp;COUNTA(Statistic!$A:$A)-ROW()+1&amp;"C"&amp;COLUMN(),FALSE)</f>
        <v>1.345652688936271E-3</v>
      </c>
      <c r="L589" s="10">
        <f ca="1">INDIRECT("Statistic!R"&amp;COUNTA(Statistic!$A:$A)-ROW()+1&amp;"C"&amp;COLUMN(),FALSE)</f>
        <v>1.1036357629711035E-2</v>
      </c>
      <c r="M589" s="10">
        <f ca="1">INDIRECT("Statistic!R"&amp;COUNTA(Statistic!$A:$A)-ROW()+1&amp;"C"&amp;COLUMN(),FALSE)</f>
        <v>6.2236412787013445E-2</v>
      </c>
      <c r="N589" s="10">
        <f ca="1">INDIRECT("Statistic!R"&amp;COUNTA(Statistic!$A:$A)-ROW()+1&amp;"C"&amp;COLUMN(),FALSE)</f>
        <v>0.1060985797827903</v>
      </c>
      <c r="O589" s="10">
        <f ca="1">INDIRECT("Statistic!R"&amp;COUNTA(Statistic!$A:$A)-ROW()+1&amp;"C"&amp;COLUMN(),FALSE)</f>
        <v>0</v>
      </c>
      <c r="P589" s="10">
        <f ca="1">INDIRECT("Statistic!R"&amp;COUNTA(Statistic!$A:$A)-ROW()+1&amp;"C"&amp;COLUMN(),FALSE)</f>
        <v>5.021214402473758E-2</v>
      </c>
      <c r="Q589">
        <f ca="1">INDIRECT("Statistic!R"&amp;COUNTA(Statistic!$A:$A)-ROW()+1&amp;"C"&amp;COLUMN(),FALSE)</f>
        <v>34</v>
      </c>
      <c r="R589">
        <f ca="1">INDIRECT("Statistic!R"&amp;COUNTA(Statistic!$A:$A)-ROW()+1&amp;"C"&amp;COLUMN(),FALSE)</f>
        <v>1</v>
      </c>
      <c r="S589">
        <f ca="1">INDIRECT("Statistic!R"&amp;COUNTA(Statistic!$A:$A)-ROW()+1&amp;"C"&amp;COLUMN(),FALSE)</f>
        <v>41</v>
      </c>
      <c r="T589">
        <f ca="1">INDIRECT("Statistic!R"&amp;COUNTA(Statistic!$A:$A)-ROW()+1&amp;"C"&amp;COLUMN(),FALSE)</f>
        <v>43</v>
      </c>
      <c r="U589">
        <f ca="1">INDIRECT("Statistic!R"&amp;COUNTA(Statistic!$A:$A)-ROW()+1&amp;"C"&amp;COLUMN(),FALSE)</f>
        <v>39</v>
      </c>
      <c r="V589">
        <f ca="1">INDIRECT("Statistic!R"&amp;COUNTA(Statistic!$A:$A)-ROW()+1&amp;"C"&amp;COLUMN(),FALSE)</f>
        <v>6</v>
      </c>
      <c r="W589">
        <f ca="1">INDIRECT("Statistic!R"&amp;COUNTA(Statistic!$A:$A)-ROW()+1&amp;"C"&amp;COLUMN(),FALSE)</f>
        <v>9</v>
      </c>
    </row>
    <row r="590" spans="1:23" x14ac:dyDescent="0.25">
      <c r="A590" s="9">
        <f ca="1">INDIRECT("Statistic!R"&amp;COUNTA(Statistic!$A:$A)-ROW()+1&amp;"C"&amp;COLUMN(),FALSE)</f>
        <v>41464</v>
      </c>
      <c r="B590" s="10">
        <f ca="1">INDIRECT("Statistic!R"&amp;COUNTA(Statistic!$A:$A)-ROW()+1&amp;"C"&amp;COLUMN(),FALSE)</f>
        <v>1.9841680463576157E-2</v>
      </c>
      <c r="C590" s="10">
        <f ca="1">INDIRECT("Statistic!R"&amp;COUNTA(Statistic!$A:$A)-ROW()+1&amp;"C"&amp;COLUMN(),FALSE)</f>
        <v>1.7549668874172187E-2</v>
      </c>
      <c r="D590" s="10">
        <f ca="1">INDIRECT("Statistic!R"&amp;COUNTA(Statistic!$A:$A)-ROW()+1&amp;"C"&amp;COLUMN(),FALSE)</f>
        <v>9.1123280692817134E-3</v>
      </c>
      <c r="E590" s="10">
        <f ca="1">INDIRECT("Statistic!R"&amp;COUNTA(Statistic!$A:$A)-ROW()+1&amp;"C"&amp;COLUMN(),FALSE)</f>
        <v>1.7475536226153998E-2</v>
      </c>
      <c r="F590" s="10">
        <f ca="1">INDIRECT("Statistic!R"&amp;COUNTA(Statistic!$A:$A)-ROW()+1&amp;"C"&amp;COLUMN(),FALSE)</f>
        <v>1.716887417218543E-2</v>
      </c>
      <c r="G590" s="10">
        <f ca="1">INDIRECT("Statistic!R"&amp;COUNTA(Statistic!$A:$A)-ROW()+1&amp;"C"&amp;COLUMN(),FALSE)</f>
        <v>3.3419180770174146E-2</v>
      </c>
      <c r="H590" s="10">
        <f ca="1">INDIRECT("Statistic!R"&amp;COUNTA(Statistic!$A:$A)-ROW()+1&amp;"C"&amp;COLUMN(),FALSE)</f>
        <v>6.7840413503472783E-3</v>
      </c>
      <c r="I590" s="10">
        <f ca="1">INDIRECT("Statistic!R"&amp;COUNTA(Statistic!$A:$A)-ROW()+1&amp;"C"&amp;COLUMN(),FALSE)</f>
        <v>8.1148087805369501E-2</v>
      </c>
      <c r="J590" s="10">
        <f ca="1">INDIRECT("Statistic!R"&amp;COUNTA(Statistic!$A:$A)-ROW()+1&amp;"C"&amp;COLUMN(),FALSE)</f>
        <v>2.119205298013245E-2</v>
      </c>
      <c r="K590" s="10">
        <f ca="1">INDIRECT("Statistic!R"&amp;COUNTA(Statistic!$A:$A)-ROW()+1&amp;"C"&amp;COLUMN(),FALSE)</f>
        <v>1.0140728476821191E-3</v>
      </c>
      <c r="L590" s="10">
        <f ca="1">INDIRECT("Statistic!R"&amp;COUNTA(Statistic!$A:$A)-ROW()+1&amp;"C"&amp;COLUMN(),FALSE)</f>
        <v>1.1213767892922555E-2</v>
      </c>
      <c r="M590" s="10">
        <f ca="1">INDIRECT("Statistic!R"&amp;COUNTA(Statistic!$A:$A)-ROW()+1&amp;"C"&amp;COLUMN(),FALSE)</f>
        <v>4.0203222120521423E-2</v>
      </c>
      <c r="N590" s="10">
        <f ca="1">INDIRECT("Statistic!R"&amp;COUNTA(Statistic!$A:$A)-ROW()+1&amp;"C"&amp;COLUMN(),FALSE)</f>
        <v>0.10842503610018422</v>
      </c>
      <c r="O590" s="10">
        <f ca="1">INDIRECT("Statistic!R"&amp;COUNTA(Statistic!$A:$A)-ROW()+1&amp;"C"&amp;COLUMN(),FALSE)</f>
        <v>0</v>
      </c>
      <c r="P590" s="10">
        <f ca="1">INDIRECT("Statistic!R"&amp;COUNTA(Statistic!$A:$A)-ROW()+1&amp;"C"&amp;COLUMN(),FALSE)</f>
        <v>5.282083218107856E-2</v>
      </c>
      <c r="Q590">
        <f ca="1">INDIRECT("Statistic!R"&amp;COUNTA(Statistic!$A:$A)-ROW()+1&amp;"C"&amp;COLUMN(),FALSE)</f>
        <v>3</v>
      </c>
      <c r="R590">
        <f ca="1">INDIRECT("Statistic!R"&amp;COUNTA(Statistic!$A:$A)-ROW()+1&amp;"C"&amp;COLUMN(),FALSE)</f>
        <v>6</v>
      </c>
      <c r="S590">
        <f ca="1">INDIRECT("Statistic!R"&amp;COUNTA(Statistic!$A:$A)-ROW()+1&amp;"C"&amp;COLUMN(),FALSE)</f>
        <v>34</v>
      </c>
      <c r="T590">
        <f ca="1">INDIRECT("Statistic!R"&amp;COUNTA(Statistic!$A:$A)-ROW()+1&amp;"C"&amp;COLUMN(),FALSE)</f>
        <v>8</v>
      </c>
      <c r="U590">
        <f ca="1">INDIRECT("Statistic!R"&amp;COUNTA(Statistic!$A:$A)-ROW()+1&amp;"C"&amp;COLUMN(),FALSE)</f>
        <v>9</v>
      </c>
      <c r="V590">
        <f ca="1">INDIRECT("Statistic!R"&amp;COUNTA(Statistic!$A:$A)-ROW()+1&amp;"C"&amp;COLUMN(),FALSE)</f>
        <v>8</v>
      </c>
      <c r="W590">
        <f ca="1">INDIRECT("Statistic!R"&amp;COUNTA(Statistic!$A:$A)-ROW()+1&amp;"C"&amp;COLUMN(),FALSE)</f>
        <v>11</v>
      </c>
    </row>
    <row r="591" spans="1:23" x14ac:dyDescent="0.25">
      <c r="A591" s="9">
        <f ca="1">INDIRECT("Statistic!R"&amp;COUNTA(Statistic!$A:$A)-ROW()+1&amp;"C"&amp;COLUMN(),FALSE)</f>
        <v>41467</v>
      </c>
      <c r="B591" s="10">
        <f ca="1">INDIRECT("Statistic!R"&amp;COUNTA(Statistic!$A:$A)-ROW()+1&amp;"C"&amp;COLUMN(),FALSE)</f>
        <v>1.3472633712770935E-3</v>
      </c>
      <c r="C591" s="10">
        <f ca="1">INDIRECT("Statistic!R"&amp;COUNTA(Statistic!$A:$A)-ROW()+1&amp;"C"&amp;COLUMN(),FALSE)</f>
        <v>1.3111079983190924E-2</v>
      </c>
      <c r="D591" s="10">
        <f ca="1">INDIRECT("Statistic!R"&amp;COUNTA(Statistic!$A:$A)-ROW()+1&amp;"C"&amp;COLUMN(),FALSE)</f>
        <v>1.048084147257701E-2</v>
      </c>
      <c r="E591" s="10">
        <f ca="1">INDIRECT("Statistic!R"&amp;COUNTA(Statistic!$A:$A)-ROW()+1&amp;"C"&amp;COLUMN(),FALSE)</f>
        <v>2.0247933884297519E-3</v>
      </c>
      <c r="F591" s="10">
        <f ca="1">INDIRECT("Statistic!R"&amp;COUNTA(Statistic!$A:$A)-ROW()+1&amp;"C"&amp;COLUMN(),FALSE)</f>
        <v>1.7812672176308539E-2</v>
      </c>
      <c r="G591" s="10">
        <f ca="1">INDIRECT("Statistic!R"&amp;COUNTA(Statistic!$A:$A)-ROW()+1&amp;"C"&amp;COLUMN(),FALSE)</f>
        <v>7.162964876033058E-2</v>
      </c>
      <c r="H591" s="10">
        <f ca="1">INDIRECT("Statistic!R"&amp;COUNTA(Statistic!$A:$A)-ROW()+1&amp;"C"&amp;COLUMN(),FALSE)</f>
        <v>0.10907848132728516</v>
      </c>
      <c r="I591" s="10">
        <f ca="1">INDIRECT("Statistic!R"&amp;COUNTA(Statistic!$A:$A)-ROW()+1&amp;"C"&amp;COLUMN(),FALSE)</f>
        <v>4.4776650391783315E-2</v>
      </c>
      <c r="J591" s="10">
        <f ca="1">INDIRECT("Statistic!R"&amp;COUNTA(Statistic!$A:$A)-ROW()+1&amp;"C"&amp;COLUMN(),FALSE)</f>
        <v>2.1157024793388431E-2</v>
      </c>
      <c r="K591" s="10">
        <f ca="1">INDIRECT("Statistic!R"&amp;COUNTA(Statistic!$A:$A)-ROW()+1&amp;"C"&amp;COLUMN(),FALSE)</f>
        <v>1.3472633712770935E-3</v>
      </c>
      <c r="L591" s="10">
        <f ca="1">INDIRECT("Statistic!R"&amp;COUNTA(Statistic!$A:$A)-ROW()+1&amp;"C"&amp;COLUMN(),FALSE)</f>
        <v>1.0811277682898902E-2</v>
      </c>
      <c r="M591" s="10">
        <f ca="1">INDIRECT("Statistic!R"&amp;COUNTA(Statistic!$A:$A)-ROW()+1&amp;"C"&amp;COLUMN(),FALSE)</f>
        <v>0.18070813008761574</v>
      </c>
      <c r="N591" s="10">
        <f ca="1">INDIRECT("Statistic!R"&amp;COUNTA(Statistic!$A:$A)-ROW()+1&amp;"C"&amp;COLUMN(),FALSE)</f>
        <v>0.10907848132728516</v>
      </c>
      <c r="O591" s="10">
        <f ca="1">INDIRECT("Statistic!R"&amp;COUNTA(Statistic!$A:$A)-ROW()+1&amp;"C"&amp;COLUMN(),FALSE)</f>
        <v>0</v>
      </c>
      <c r="P591" s="10">
        <f ca="1">INDIRECT("Statistic!R"&amp;COUNTA(Statistic!$A:$A)-ROW()+1&amp;"C"&amp;COLUMN(),FALSE)</f>
        <v>5.6622384598740229E-2</v>
      </c>
      <c r="Q591">
        <f ca="1">INDIRECT("Statistic!R"&amp;COUNTA(Statistic!$A:$A)-ROW()+1&amp;"C"&amp;COLUMN(),FALSE)</f>
        <v>50</v>
      </c>
      <c r="R591">
        <f ca="1">INDIRECT("Statistic!R"&amp;COUNTA(Statistic!$A:$A)-ROW()+1&amp;"C"&amp;COLUMN(),FALSE)</f>
        <v>22</v>
      </c>
      <c r="S591">
        <f ca="1">INDIRECT("Statistic!R"&amp;COUNTA(Statistic!$A:$A)-ROW()+1&amp;"C"&amp;COLUMN(),FALSE)</f>
        <v>28</v>
      </c>
      <c r="T591">
        <f ca="1">INDIRECT("Statistic!R"&amp;COUNTA(Statistic!$A:$A)-ROW()+1&amp;"C"&amp;COLUMN(),FALSE)</f>
        <v>47</v>
      </c>
      <c r="U591">
        <f ca="1">INDIRECT("Statistic!R"&amp;COUNTA(Statistic!$A:$A)-ROW()+1&amp;"C"&amp;COLUMN(),FALSE)</f>
        <v>5</v>
      </c>
      <c r="V591">
        <f ca="1">INDIRECT("Statistic!R"&amp;COUNTA(Statistic!$A:$A)-ROW()+1&amp;"C"&amp;COLUMN(),FALSE)</f>
        <v>5</v>
      </c>
      <c r="W591">
        <f ca="1">INDIRECT("Statistic!R"&amp;COUNTA(Statistic!$A:$A)-ROW()+1&amp;"C"&amp;COLUMN(),FALSE)</f>
        <v>1</v>
      </c>
    </row>
    <row r="592" spans="1:23" x14ac:dyDescent="0.25">
      <c r="A592" s="9">
        <f ca="1">INDIRECT("Statistic!R"&amp;COUNTA(Statistic!$A:$A)-ROW()+1&amp;"C"&amp;COLUMN(),FALSE)</f>
        <v>41471</v>
      </c>
      <c r="B592" s="10">
        <f ca="1">INDIRECT("Statistic!R"&amp;COUNTA(Statistic!$A:$A)-ROW()+1&amp;"C"&amp;COLUMN(),FALSE)</f>
        <v>1.9758299359347701E-2</v>
      </c>
      <c r="C592" s="10">
        <f ca="1">INDIRECT("Statistic!R"&amp;COUNTA(Statistic!$A:$A)-ROW()+1&amp;"C"&amp;COLUMN(),FALSE)</f>
        <v>2.0792079207920793E-2</v>
      </c>
      <c r="D592" s="10">
        <f ca="1">INDIRECT("Statistic!R"&amp;COUNTA(Statistic!$A:$A)-ROW()+1&amp;"C"&amp;COLUMN(),FALSE)</f>
        <v>1.3109644297763109E-2</v>
      </c>
      <c r="E592" s="10">
        <f ca="1">INDIRECT("Statistic!R"&amp;COUNTA(Statistic!$A:$A)-ROW()+1&amp;"C"&amp;COLUMN(),FALSE)</f>
        <v>8.0731150038080724E-3</v>
      </c>
      <c r="F592" s="10">
        <f ca="1">INDIRECT("Statistic!R"&amp;COUNTA(Statistic!$A:$A)-ROW()+1&amp;"C"&amp;COLUMN(),FALSE)</f>
        <v>2.0386848811463427E-2</v>
      </c>
      <c r="G592" s="10">
        <f ca="1">INDIRECT("Statistic!R"&amp;COUNTA(Statistic!$A:$A)-ROW()+1&amp;"C"&amp;COLUMN(),FALSE)</f>
        <v>3.4138734974414872E-2</v>
      </c>
      <c r="H592" s="10">
        <f ca="1">INDIRECT("Statistic!R"&amp;COUNTA(Statistic!$A:$A)-ROW()+1&amp;"C"&amp;COLUMN(),FALSE)</f>
        <v>8.3219528849436661E-2</v>
      </c>
      <c r="I592" s="10">
        <f ca="1">INDIRECT("Statistic!R"&amp;COUNTA(Statistic!$A:$A)-ROW()+1&amp;"C"&amp;COLUMN(),FALSE)</f>
        <v>8.2119986680303098E-2</v>
      </c>
      <c r="J592" s="10">
        <f ca="1">INDIRECT("Statistic!R"&amp;COUNTA(Statistic!$A:$A)-ROW()+1&amp;"C"&amp;COLUMN(),FALSE)</f>
        <v>2.1122112211221122E-2</v>
      </c>
      <c r="K592" s="10">
        <f ca="1">INDIRECT("Statistic!R"&amp;COUNTA(Statistic!$A:$A)-ROW()+1&amp;"C"&amp;COLUMN(),FALSE)</f>
        <v>6.7473414008067478E-4</v>
      </c>
      <c r="L592" s="10">
        <f ca="1">INDIRECT("Statistic!R"&amp;COUNTA(Statistic!$A:$A)-ROW()+1&amp;"C"&amp;COLUMN(),FALSE)</f>
        <v>1.0751597346981752E-2</v>
      </c>
      <c r="M592" s="10">
        <f ca="1">INDIRECT("Statistic!R"&amp;COUNTA(Statistic!$A:$A)-ROW()+1&amp;"C"&amp;COLUMN(),FALSE)</f>
        <v>0.11735826382385153</v>
      </c>
      <c r="N592" s="10">
        <f ca="1">INDIRECT("Statistic!R"&amp;COUNTA(Statistic!$A:$A)-ROW()+1&amp;"C"&amp;COLUMN(),FALSE)</f>
        <v>0.10396039603960396</v>
      </c>
      <c r="O592" s="10">
        <f ca="1">INDIRECT("Statistic!R"&amp;COUNTA(Statistic!$A:$A)-ROW()+1&amp;"C"&amp;COLUMN(),FALSE)</f>
        <v>0</v>
      </c>
      <c r="P592" s="10">
        <f ca="1">INDIRECT("Statistic!R"&amp;COUNTA(Statistic!$A:$A)-ROW()+1&amp;"C"&amp;COLUMN(),FALSE)</f>
        <v>4.9752621208874366E-2</v>
      </c>
      <c r="Q592">
        <f ca="1">INDIRECT("Statistic!R"&amp;COUNTA(Statistic!$A:$A)-ROW()+1&amp;"C"&amp;COLUMN(),FALSE)</f>
        <v>4</v>
      </c>
      <c r="R592">
        <f ca="1">INDIRECT("Statistic!R"&amp;COUNTA(Statistic!$A:$A)-ROW()+1&amp;"C"&amp;COLUMN(),FALSE)</f>
        <v>2</v>
      </c>
      <c r="S592">
        <f ca="1">INDIRECT("Statistic!R"&amp;COUNTA(Statistic!$A:$A)-ROW()+1&amp;"C"&amp;COLUMN(),FALSE)</f>
        <v>22</v>
      </c>
      <c r="T592">
        <f ca="1">INDIRECT("Statistic!R"&amp;COUNTA(Statistic!$A:$A)-ROW()+1&amp;"C"&amp;COLUMN(),FALSE)</f>
        <v>34</v>
      </c>
      <c r="U592">
        <f ca="1">INDIRECT("Statistic!R"&amp;COUNTA(Statistic!$A:$A)-ROW()+1&amp;"C"&amp;COLUMN(),FALSE)</f>
        <v>3</v>
      </c>
      <c r="V592">
        <f ca="1">INDIRECT("Statistic!R"&amp;COUNTA(Statistic!$A:$A)-ROW()+1&amp;"C"&amp;COLUMN(),FALSE)</f>
        <v>7</v>
      </c>
      <c r="W592">
        <f ca="1">INDIRECT("Statistic!R"&amp;COUNTA(Statistic!$A:$A)-ROW()+1&amp;"C"&amp;COLUMN(),FALSE)</f>
        <v>3</v>
      </c>
    </row>
    <row r="593" spans="1:23" x14ac:dyDescent="0.25">
      <c r="A593" s="9">
        <f ca="1">INDIRECT("Statistic!R"&amp;COUNTA(Statistic!$A:$A)-ROW()+1&amp;"C"&amp;COLUMN(),FALSE)</f>
        <v>41474</v>
      </c>
      <c r="B593" s="10">
        <f ca="1">INDIRECT("Statistic!R"&amp;COUNTA(Statistic!$A:$A)-ROW()+1&amp;"C"&amp;COLUMN(),FALSE)</f>
        <v>7.7239893549613482E-3</v>
      </c>
      <c r="C593" s="10">
        <f ca="1">INDIRECT("Statistic!R"&amp;COUNTA(Statistic!$A:$A)-ROW()+1&amp;"C"&amp;COLUMN(),FALSE)</f>
        <v>5.0183753643391208E-3</v>
      </c>
      <c r="D593" s="10">
        <f ca="1">INDIRECT("Statistic!R"&amp;COUNTA(Statistic!$A:$A)-ROW()+1&amp;"C"&amp;COLUMN(),FALSE)</f>
        <v>1.2736465375220132E-2</v>
      </c>
      <c r="E593" s="10">
        <f ca="1">INDIRECT("Statistic!R"&amp;COUNTA(Statistic!$A:$A)-ROW()+1&amp;"C"&amp;COLUMN(),FALSE)</f>
        <v>2.3448654585392645E-3</v>
      </c>
      <c r="F593" s="10">
        <f ca="1">INDIRECT("Statistic!R"&amp;COUNTA(Statistic!$A:$A)-ROW()+1&amp;"C"&amp;COLUMN(),FALSE)</f>
        <v>7.3737431119695503E-3</v>
      </c>
      <c r="G593" s="10">
        <f ca="1">INDIRECT("Statistic!R"&amp;COUNTA(Statistic!$A:$A)-ROW()+1&amp;"C"&amp;COLUMN(),FALSE)</f>
        <v>3.984521665836558E-2</v>
      </c>
      <c r="H593" s="10">
        <f ca="1">INDIRECT("Statistic!R"&amp;COUNTA(Statistic!$A:$A)-ROW()+1&amp;"C"&amp;COLUMN(),FALSE)</f>
        <v>7.9667560058029455E-2</v>
      </c>
      <c r="I593" s="10">
        <f ca="1">INDIRECT("Statistic!R"&amp;COUNTA(Statistic!$A:$A)-ROW()+1&amp;"C"&amp;COLUMN(),FALSE)</f>
        <v>3.5197438665029418E-2</v>
      </c>
      <c r="J593" s="10">
        <f ca="1">INDIRECT("Statistic!R"&amp;COUNTA(Statistic!$A:$A)-ROW()+1&amp;"C"&amp;COLUMN(),FALSE)</f>
        <v>2.1087314662273475E-2</v>
      </c>
      <c r="K593" s="10">
        <f ca="1">INDIRECT("Statistic!R"&amp;COUNTA(Statistic!$A:$A)-ROW()+1&amp;"C"&amp;COLUMN(),FALSE)</f>
        <v>1.3428242827391128E-3</v>
      </c>
      <c r="L593" s="10">
        <f ca="1">INDIRECT("Statistic!R"&amp;COUNTA(Statistic!$A:$A)-ROW()+1&amp;"C"&amp;COLUMN(),FALSE)</f>
        <v>1.0099043946802206E-2</v>
      </c>
      <c r="M593" s="10">
        <f ca="1">INDIRECT("Statistic!R"&amp;COUNTA(Statistic!$A:$A)-ROW()+1&amp;"C"&amp;COLUMN(),FALSE)</f>
        <v>0.11951277671639504</v>
      </c>
      <c r="N593" s="10">
        <f ca="1">INDIRECT("Statistic!R"&amp;COUNTA(Statistic!$A:$A)-ROW()+1&amp;"C"&amp;COLUMN(),FALSE)</f>
        <v>0.10378912685337727</v>
      </c>
      <c r="O593" s="10">
        <f ca="1">INDIRECT("Statistic!R"&amp;COUNTA(Statistic!$A:$A)-ROW()+1&amp;"C"&amp;COLUMN(),FALSE)</f>
        <v>0</v>
      </c>
      <c r="P593" s="10">
        <f ca="1">INDIRECT("Statistic!R"&amp;COUNTA(Statistic!$A:$A)-ROW()+1&amp;"C"&amp;COLUMN(),FALSE)</f>
        <v>4.9393959592174498E-2</v>
      </c>
      <c r="Q593">
        <f ca="1">INDIRECT("Statistic!R"&amp;COUNTA(Statistic!$A:$A)-ROW()+1&amp;"C"&amp;COLUMN(),FALSE)</f>
        <v>33</v>
      </c>
      <c r="R593">
        <f ca="1">INDIRECT("Statistic!R"&amp;COUNTA(Statistic!$A:$A)-ROW()+1&amp;"C"&amp;COLUMN(),FALSE)</f>
        <v>39</v>
      </c>
      <c r="S593">
        <f ca="1">INDIRECT("Statistic!R"&amp;COUNTA(Statistic!$A:$A)-ROW()+1&amp;"C"&amp;COLUMN(),FALSE)</f>
        <v>19</v>
      </c>
      <c r="T593">
        <f ca="1">INDIRECT("Statistic!R"&amp;COUNTA(Statistic!$A:$A)-ROW()+1&amp;"C"&amp;COLUMN(),FALSE)</f>
        <v>46</v>
      </c>
      <c r="U593">
        <f ca="1">INDIRECT("Statistic!R"&amp;COUNTA(Statistic!$A:$A)-ROW()+1&amp;"C"&amp;COLUMN(),FALSE)</f>
        <v>34</v>
      </c>
      <c r="V593">
        <f ca="1">INDIRECT("Statistic!R"&amp;COUNTA(Statistic!$A:$A)-ROW()+1&amp;"C"&amp;COLUMN(),FALSE)</f>
        <v>7</v>
      </c>
      <c r="W593">
        <f ca="1">INDIRECT("Statistic!R"&amp;COUNTA(Statistic!$A:$A)-ROW()+1&amp;"C"&amp;COLUMN(),FALSE)</f>
        <v>3</v>
      </c>
    </row>
    <row r="594" spans="1:23" x14ac:dyDescent="0.25">
      <c r="A594" s="9">
        <f ca="1">INDIRECT("Statistic!R"&amp;COUNTA(Statistic!$A:$A)-ROW()+1&amp;"C"&amp;COLUMN(),FALSE)</f>
        <v>41478</v>
      </c>
      <c r="B594" s="10">
        <f ca="1">INDIRECT("Statistic!R"&amp;COUNTA(Statistic!$A:$A)-ROW()+1&amp;"C"&amp;COLUMN(),FALSE)</f>
        <v>9.6840111642743209E-3</v>
      </c>
      <c r="C594" s="10">
        <f ca="1">INDIRECT("Statistic!R"&amp;COUNTA(Statistic!$A:$A)-ROW()+1&amp;"C"&amp;COLUMN(),FALSE)</f>
        <v>8.3607456140350877E-3</v>
      </c>
      <c r="D594" s="10">
        <f ca="1">INDIRECT("Statistic!R"&amp;COUNTA(Statistic!$A:$A)-ROW()+1&amp;"C"&amp;COLUMN(),FALSE)</f>
        <v>1.6696570972886762E-3</v>
      </c>
      <c r="E594" s="10">
        <f ca="1">INDIRECT("Statistic!R"&amp;COUNTA(Statistic!$A:$A)-ROW()+1&amp;"C"&amp;COLUMN(),FALSE)</f>
        <v>4.0045766590389009E-3</v>
      </c>
      <c r="F594" s="10">
        <f ca="1">INDIRECT("Statistic!R"&amp;COUNTA(Statistic!$A:$A)-ROW()+1&amp;"C"&amp;COLUMN(),FALSE)</f>
        <v>1.7015977443609023E-2</v>
      </c>
      <c r="G594" s="10">
        <f ca="1">INDIRECT("Statistic!R"&amp;COUNTA(Statistic!$A:$A)-ROW()+1&amp;"C"&amp;COLUMN(),FALSE)</f>
        <v>3.4853468899521532E-2</v>
      </c>
      <c r="H594" s="10">
        <f ca="1">INDIRECT("Statistic!R"&amp;COUNTA(Statistic!$A:$A)-ROW()+1&amp;"C"&amp;COLUMN(),FALSE)</f>
        <v>2.402534113060429E-2</v>
      </c>
      <c r="I594" s="10">
        <f ca="1">INDIRECT("Statistic!R"&amp;COUNTA(Statistic!$A:$A)-ROW()+1&amp;"C"&amp;COLUMN(),FALSE)</f>
        <v>4.0734967978246009E-2</v>
      </c>
      <c r="J594" s="10">
        <f ca="1">INDIRECT("Statistic!R"&amp;COUNTA(Statistic!$A:$A)-ROW()+1&amp;"C"&amp;COLUMN(),FALSE)</f>
        <v>2.1052631578947368E-2</v>
      </c>
      <c r="K594" s="10">
        <f ca="1">INDIRECT("Statistic!R"&amp;COUNTA(Statistic!$A:$A)-ROW()+1&amp;"C"&amp;COLUMN(),FALSE)</f>
        <v>1.3406156901688182E-3</v>
      </c>
      <c r="L594" s="10">
        <f ca="1">INDIRECT("Statistic!R"&amp;COUNTA(Statistic!$A:$A)-ROW()+1&amp;"C"&amp;COLUMN(),FALSE)</f>
        <v>1.032900579426925E-2</v>
      </c>
      <c r="M594" s="10">
        <f ca="1">INDIRECT("Statistic!R"&amp;COUNTA(Statistic!$A:$A)-ROW()+1&amp;"C"&amp;COLUMN(),FALSE)</f>
        <v>5.8878810030125822E-2</v>
      </c>
      <c r="N594" s="10">
        <f ca="1">INDIRECT("Statistic!R"&amp;COUNTA(Statistic!$A:$A)-ROW()+1&amp;"C"&amp;COLUMN(),FALSE)</f>
        <v>0.10361842105263158</v>
      </c>
      <c r="O594" s="10">
        <f ca="1">INDIRECT("Statistic!R"&amp;COUNTA(Statistic!$A:$A)-ROW()+1&amp;"C"&amp;COLUMN(),FALSE)</f>
        <v>0</v>
      </c>
      <c r="P594" s="10">
        <f ca="1">INDIRECT("Statistic!R"&amp;COUNTA(Statistic!$A:$A)-ROW()+1&amp;"C"&amp;COLUMN(),FALSE)</f>
        <v>4.9325293389523683E-2</v>
      </c>
      <c r="Q594">
        <f ca="1">INDIRECT("Statistic!R"&amp;COUNTA(Statistic!$A:$A)-ROW()+1&amp;"C"&amp;COLUMN(),FALSE)</f>
        <v>30</v>
      </c>
      <c r="R594">
        <f ca="1">INDIRECT("Statistic!R"&amp;COUNTA(Statistic!$A:$A)-ROW()+1&amp;"C"&amp;COLUMN(),FALSE)</f>
        <v>33</v>
      </c>
      <c r="S594">
        <f ca="1">INDIRECT("Statistic!R"&amp;COUNTA(Statistic!$A:$A)-ROW()+1&amp;"C"&amp;COLUMN(),FALSE)</f>
        <v>49</v>
      </c>
      <c r="T594">
        <f ca="1">INDIRECT("Statistic!R"&amp;COUNTA(Statistic!$A:$A)-ROW()+1&amp;"C"&amp;COLUMN(),FALSE)</f>
        <v>41</v>
      </c>
      <c r="U594">
        <f ca="1">INDIRECT("Statistic!R"&amp;COUNTA(Statistic!$A:$A)-ROW()+1&amp;"C"&amp;COLUMN(),FALSE)</f>
        <v>6</v>
      </c>
      <c r="V594">
        <f ca="1">INDIRECT("Statistic!R"&amp;COUNTA(Statistic!$A:$A)-ROW()+1&amp;"C"&amp;COLUMN(),FALSE)</f>
        <v>7</v>
      </c>
      <c r="W594">
        <f ca="1">INDIRECT("Statistic!R"&amp;COUNTA(Statistic!$A:$A)-ROW()+1&amp;"C"&amp;COLUMN(),FALSE)</f>
        <v>9</v>
      </c>
    </row>
    <row r="595" spans="1:23" x14ac:dyDescent="0.25">
      <c r="A595" s="9">
        <f ca="1">INDIRECT("Statistic!R"&amp;COUNTA(Statistic!$A:$A)-ROW()+1&amp;"C"&amp;COLUMN(),FALSE)</f>
        <v>41481</v>
      </c>
      <c r="B595" s="10">
        <f ca="1">INDIRECT("Statistic!R"&amp;COUNTA(Statistic!$A:$A)-ROW()+1&amp;"C"&amp;COLUMN(),FALSE)</f>
        <v>1.1665808886601474E-2</v>
      </c>
      <c r="C595" s="10">
        <f ca="1">INDIRECT("Statistic!R"&amp;COUNTA(Statistic!$A:$A)-ROW()+1&amp;"C"&amp;COLUMN(),FALSE)</f>
        <v>7.6732608752313183E-3</v>
      </c>
      <c r="D595" s="10">
        <f ca="1">INDIRECT("Statistic!R"&amp;COUNTA(Statistic!$A:$A)-ROW()+1&amp;"C"&amp;COLUMN(),FALSE)</f>
        <v>1.8024711297746909E-2</v>
      </c>
      <c r="E595" s="10">
        <f ca="1">INDIRECT("Statistic!R"&amp;COUNTA(Statistic!$A:$A)-ROW()+1&amp;"C"&amp;COLUMN(),FALSE)</f>
        <v>9.663865546218486E-3</v>
      </c>
      <c r="F595" s="10">
        <f ca="1">INDIRECT("Statistic!R"&amp;COUNTA(Statistic!$A:$A)-ROW()+1&amp;"C"&amp;COLUMN(),FALSE)</f>
        <v>9.6799375487900061E-3</v>
      </c>
      <c r="G595" s="10">
        <f ca="1">INDIRECT("Statistic!R"&amp;COUNTA(Statistic!$A:$A)-ROW()+1&amp;"C"&amp;COLUMN(),FALSE)</f>
        <v>6.7825895154768029E-2</v>
      </c>
      <c r="H595" s="10">
        <f ca="1">INDIRECT("Statistic!R"&amp;COUNTA(Statistic!$A:$A)-ROW()+1&amp;"C"&amp;COLUMN(),FALSE)</f>
        <v>2.0710365537951744E-2</v>
      </c>
      <c r="I595" s="10">
        <f ca="1">INDIRECT("Statistic!R"&amp;COUNTA(Statistic!$A:$A)-ROW()+1&amp;"C"&amp;COLUMN(),FALSE)</f>
        <v>5.6707584154588195E-2</v>
      </c>
      <c r="J595" s="10">
        <f ca="1">INDIRECT("Statistic!R"&amp;COUNTA(Statistic!$A:$A)-ROW()+1&amp;"C"&amp;COLUMN(),FALSE)</f>
        <v>2.1018062397372743E-2</v>
      </c>
      <c r="K595" s="10">
        <f ca="1">INDIRECT("Statistic!R"&amp;COUNTA(Statistic!$A:$A)-ROW()+1&amp;"C"&amp;COLUMN(),FALSE)</f>
        <v>1.9985925404644618E-3</v>
      </c>
      <c r="L595" s="10">
        <f ca="1">INDIRECT("Statistic!R"&amp;COUNTA(Statistic!$A:$A)-ROW()+1&amp;"C"&amp;COLUMN(),FALSE)</f>
        <v>1.0726955760574171E-2</v>
      </c>
      <c r="M595" s="10">
        <f ca="1">INDIRECT("Statistic!R"&amp;COUNTA(Statistic!$A:$A)-ROW()+1&amp;"C"&amp;COLUMN(),FALSE)</f>
        <v>8.8536260692719776E-2</v>
      </c>
      <c r="N595" s="10">
        <f ca="1">INDIRECT("Statistic!R"&amp;COUNTA(Statistic!$A:$A)-ROW()+1&amp;"C"&amp;COLUMN(),FALSE)</f>
        <v>0.10344827586206896</v>
      </c>
      <c r="O595" s="10">
        <f ca="1">INDIRECT("Statistic!R"&amp;COUNTA(Statistic!$A:$A)-ROW()+1&amp;"C"&amp;COLUMN(),FALSE)</f>
        <v>0</v>
      </c>
      <c r="P595" s="10">
        <f ca="1">INDIRECT("Statistic!R"&amp;COUNTA(Statistic!$A:$A)-ROW()+1&amp;"C"&amp;COLUMN(),FALSE)</f>
        <v>5.1934450950966271E-2</v>
      </c>
      <c r="Q595">
        <f ca="1">INDIRECT("Statistic!R"&amp;COUNTA(Statistic!$A:$A)-ROW()+1&amp;"C"&amp;COLUMN(),FALSE)</f>
        <v>25</v>
      </c>
      <c r="R595">
        <f ca="1">INDIRECT("Statistic!R"&amp;COUNTA(Statistic!$A:$A)-ROW()+1&amp;"C"&amp;COLUMN(),FALSE)</f>
        <v>34</v>
      </c>
      <c r="S595">
        <f ca="1">INDIRECT("Statistic!R"&amp;COUNTA(Statistic!$A:$A)-ROW()+1&amp;"C"&amp;COLUMN(),FALSE)</f>
        <v>4</v>
      </c>
      <c r="T595">
        <f ca="1">INDIRECT("Statistic!R"&amp;COUNTA(Statistic!$A:$A)-ROW()+1&amp;"C"&amp;COLUMN(),FALSE)</f>
        <v>32</v>
      </c>
      <c r="U595">
        <f ca="1">INDIRECT("Statistic!R"&amp;COUNTA(Statistic!$A:$A)-ROW()+1&amp;"C"&amp;COLUMN(),FALSE)</f>
        <v>31</v>
      </c>
      <c r="V595">
        <f ca="1">INDIRECT("Statistic!R"&amp;COUNTA(Statistic!$A:$A)-ROW()+1&amp;"C"&amp;COLUMN(),FALSE)</f>
        <v>5</v>
      </c>
      <c r="W595">
        <f ca="1">INDIRECT("Statistic!R"&amp;COUNTA(Statistic!$A:$A)-ROW()+1&amp;"C"&amp;COLUMN(),FALSE)</f>
        <v>11</v>
      </c>
    </row>
    <row r="596" spans="1:23" x14ac:dyDescent="0.25">
      <c r="A596" s="9">
        <f ca="1">INDIRECT("Statistic!R"&amp;COUNTA(Statistic!$A:$A)-ROW()+1&amp;"C"&amp;COLUMN(),FALSE)</f>
        <v>41485</v>
      </c>
      <c r="B596" s="10">
        <f ca="1">INDIRECT("Statistic!R"&amp;COUNTA(Statistic!$A:$A)-ROW()+1&amp;"C"&amp;COLUMN(),FALSE)</f>
        <v>1.8343697003957039E-2</v>
      </c>
      <c r="C596" s="10">
        <f ca="1">INDIRECT("Statistic!R"&amp;COUNTA(Statistic!$A:$A)-ROW()+1&amp;"C"&amp;COLUMN(),FALSE)</f>
        <v>1.1960655737704919E-2</v>
      </c>
      <c r="D596" s="10">
        <f ca="1">INDIRECT("Statistic!R"&amp;COUNTA(Statistic!$A:$A)-ROW()+1&amp;"C"&amp;COLUMN(),FALSE)</f>
        <v>1.4964871194379392E-2</v>
      </c>
      <c r="E596" s="10">
        <f ca="1">INDIRECT("Statistic!R"&amp;COUNTA(Statistic!$A:$A)-ROW()+1&amp;"C"&amp;COLUMN(),FALSE)</f>
        <v>5.3241986787374608E-3</v>
      </c>
      <c r="F596" s="10">
        <f ca="1">INDIRECT("Statistic!R"&amp;COUNTA(Statistic!$A:$A)-ROW()+1&amp;"C"&amp;COLUMN(),FALSE)</f>
        <v>1.4369482976040352E-2</v>
      </c>
      <c r="G596" s="10">
        <f ca="1">INDIRECT("Statistic!R"&amp;COUNTA(Statistic!$A:$A)-ROW()+1&amp;"C"&amp;COLUMN(),FALSE)</f>
        <v>8.180195663670016E-2</v>
      </c>
      <c r="H596" s="10">
        <f ca="1">INDIRECT("Statistic!R"&amp;COUNTA(Statistic!$A:$A)-ROW()+1&amp;"C"&amp;COLUMN(),FALSE)</f>
        <v>5.7867451310074265E-2</v>
      </c>
      <c r="I596" s="10">
        <f ca="1">INDIRECT("Statistic!R"&amp;COUNTA(Statistic!$A:$A)-ROW()+1&amp;"C"&amp;COLUMN(),FALSE)</f>
        <v>6.4962905590819159E-2</v>
      </c>
      <c r="J596" s="10">
        <f ca="1">INDIRECT("Statistic!R"&amp;COUNTA(Statistic!$A:$A)-ROW()+1&amp;"C"&amp;COLUMN(),FALSE)</f>
        <v>2.0983606557377049E-2</v>
      </c>
      <c r="K596" s="10">
        <f ca="1">INDIRECT("Statistic!R"&amp;COUNTA(Statistic!$A:$A)-ROW()+1&amp;"C"&amp;COLUMN(),FALSE)</f>
        <v>9.9947117927022739E-4</v>
      </c>
      <c r="L596" s="10">
        <f ca="1">INDIRECT("Statistic!R"&amp;COUNTA(Statistic!$A:$A)-ROW()+1&amp;"C"&amp;COLUMN(),FALSE)</f>
        <v>1.0710150393022384E-2</v>
      </c>
      <c r="M596" s="10">
        <f ca="1">INDIRECT("Statistic!R"&amp;COUNTA(Statistic!$A:$A)-ROW()+1&amp;"C"&amp;COLUMN(),FALSE)</f>
        <v>0.13966940794677443</v>
      </c>
      <c r="N596" s="10">
        <f ca="1">INDIRECT("Statistic!R"&amp;COUNTA(Statistic!$A:$A)-ROW()+1&amp;"C"&amp;COLUMN(),FALSE)</f>
        <v>0.10327868852459017</v>
      </c>
      <c r="O596" s="10">
        <f ca="1">INDIRECT("Statistic!R"&amp;COUNTA(Statistic!$A:$A)-ROW()+1&amp;"C"&amp;COLUMN(),FALSE)</f>
        <v>0</v>
      </c>
      <c r="P596" s="10">
        <f ca="1">INDIRECT("Statistic!R"&amp;COUNTA(Statistic!$A:$A)-ROW()+1&amp;"C"&amp;COLUMN(),FALSE)</f>
        <v>5.2267825848721999E-2</v>
      </c>
      <c r="Q596">
        <f ca="1">INDIRECT("Statistic!R"&amp;COUNTA(Statistic!$A:$A)-ROW()+1&amp;"C"&amp;COLUMN(),FALSE)</f>
        <v>3</v>
      </c>
      <c r="R596">
        <f ca="1">INDIRECT("Statistic!R"&amp;COUNTA(Statistic!$A:$A)-ROW()+1&amp;"C"&amp;COLUMN(),FALSE)</f>
        <v>26</v>
      </c>
      <c r="S596">
        <f ca="1">INDIRECT("Statistic!R"&amp;COUNTA(Statistic!$A:$A)-ROW()+1&amp;"C"&amp;COLUMN(),FALSE)</f>
        <v>15</v>
      </c>
      <c r="T596">
        <f ca="1">INDIRECT("Statistic!R"&amp;COUNTA(Statistic!$A:$A)-ROW()+1&amp;"C"&amp;COLUMN(),FALSE)</f>
        <v>40</v>
      </c>
      <c r="U596">
        <f ca="1">INDIRECT("Statistic!R"&amp;COUNTA(Statistic!$A:$A)-ROW()+1&amp;"C"&amp;COLUMN(),FALSE)</f>
        <v>18</v>
      </c>
      <c r="V596">
        <f ca="1">INDIRECT("Statistic!R"&amp;COUNTA(Statistic!$A:$A)-ROW()+1&amp;"C"&amp;COLUMN(),FALSE)</f>
        <v>4</v>
      </c>
      <c r="W596">
        <f ca="1">INDIRECT("Statistic!R"&amp;COUNTA(Statistic!$A:$A)-ROW()+1&amp;"C"&amp;COLUMN(),FALSE)</f>
        <v>5</v>
      </c>
    </row>
    <row r="597" spans="1:23" x14ac:dyDescent="0.25">
      <c r="A597" s="9">
        <f ca="1">INDIRECT("Statistic!R"&amp;COUNTA(Statistic!$A:$A)-ROW()+1&amp;"C"&amp;COLUMN(),FALSE)</f>
        <v>41488</v>
      </c>
      <c r="B597" s="10">
        <f ca="1">INDIRECT("Statistic!R"&amp;COUNTA(Statistic!$A:$A)-ROW()+1&amp;"C"&amp;COLUMN(),FALSE)</f>
        <v>2.0949263502454993E-2</v>
      </c>
      <c r="C597" s="10">
        <f ca="1">INDIRECT("Statistic!R"&amp;COUNTA(Statistic!$A:$A)-ROW()+1&amp;"C"&amp;COLUMN(),FALSE)</f>
        <v>1.5621301775147929E-2</v>
      </c>
      <c r="D597" s="10">
        <f ca="1">INDIRECT("Statistic!R"&amp;COUNTA(Statistic!$A:$A)-ROW()+1&amp;"C"&amp;COLUMN(),FALSE)</f>
        <v>1.9609719249653785E-2</v>
      </c>
      <c r="E597" s="10">
        <f ca="1">INDIRECT("Statistic!R"&amp;COUNTA(Statistic!$A:$A)-ROW()+1&amp;"C"&amp;COLUMN(),FALSE)</f>
        <v>9.3155536476080599E-3</v>
      </c>
      <c r="F597" s="10">
        <f ca="1">INDIRECT("Statistic!R"&amp;COUNTA(Statistic!$A:$A)-ROW()+1&amp;"C"&amp;COLUMN(),FALSE)</f>
        <v>1.4345965000629485E-2</v>
      </c>
      <c r="G597" s="10">
        <f ca="1">INDIRECT("Statistic!R"&amp;COUNTA(Statistic!$A:$A)-ROW()+1&amp;"C"&amp;COLUMN(),FALSE)</f>
        <v>3.63280336684592E-2</v>
      </c>
      <c r="H597" s="10">
        <f ca="1">INDIRECT("Statistic!R"&amp;COUNTA(Statistic!$A:$A)-ROW()+1&amp;"C"&amp;COLUMN(),FALSE)</f>
        <v>8.9098239591233877E-2</v>
      </c>
      <c r="I597" s="10">
        <f ca="1">INDIRECT("Statistic!R"&amp;COUNTA(Statistic!$A:$A)-ROW()+1&amp;"C"&amp;COLUMN(),FALSE)</f>
        <v>7.9841803175494247E-2</v>
      </c>
      <c r="J597" s="10">
        <f ca="1">INDIRECT("Statistic!R"&amp;COUNTA(Statistic!$A:$A)-ROW()+1&amp;"C"&amp;COLUMN(),FALSE)</f>
        <v>2.0949263502454993E-2</v>
      </c>
      <c r="K597" s="10">
        <f ca="1">INDIRECT("Statistic!R"&amp;COUNTA(Statistic!$A:$A)-ROW()+1&amp;"C"&amp;COLUMN(),FALSE)</f>
        <v>1.3277702219865841E-3</v>
      </c>
      <c r="L597" s="10">
        <f ca="1">INDIRECT("Statistic!R"&amp;COUNTA(Statistic!$A:$A)-ROW()+1&amp;"C"&amp;COLUMN(),FALSE)</f>
        <v>1.0519507944140371E-2</v>
      </c>
      <c r="M597" s="10">
        <f ca="1">INDIRECT("Statistic!R"&amp;COUNTA(Statistic!$A:$A)-ROW()+1&amp;"C"&amp;COLUMN(),FALSE)</f>
        <v>0.12542627325969308</v>
      </c>
      <c r="N597" s="10">
        <f ca="1">INDIRECT("Statistic!R"&amp;COUNTA(Statistic!$A:$A)-ROW()+1&amp;"C"&amp;COLUMN(),FALSE)</f>
        <v>0.10310965630114566</v>
      </c>
      <c r="O597" s="10">
        <f ca="1">INDIRECT("Statistic!R"&amp;COUNTA(Statistic!$A:$A)-ROW()+1&amp;"C"&amp;COLUMN(),FALSE)</f>
        <v>0</v>
      </c>
      <c r="P597" s="10">
        <f ca="1">INDIRECT("Statistic!R"&amp;COUNTA(Statistic!$A:$A)-ROW()+1&amp;"C"&amp;COLUMN(),FALSE)</f>
        <v>4.9776477089376707E-2</v>
      </c>
      <c r="Q597">
        <f ca="1">INDIRECT("Statistic!R"&amp;COUNTA(Statistic!$A:$A)-ROW()+1&amp;"C"&amp;COLUMN(),FALSE)</f>
        <v>1</v>
      </c>
      <c r="R597">
        <f ca="1">INDIRECT("Statistic!R"&amp;COUNTA(Statistic!$A:$A)-ROW()+1&amp;"C"&amp;COLUMN(),FALSE)</f>
        <v>13</v>
      </c>
      <c r="S597">
        <f ca="1">INDIRECT("Statistic!R"&amp;COUNTA(Statistic!$A:$A)-ROW()+1&amp;"C"&amp;COLUMN(),FALSE)</f>
        <v>2</v>
      </c>
      <c r="T597">
        <f ca="1">INDIRECT("Statistic!R"&amp;COUNTA(Statistic!$A:$A)-ROW()+1&amp;"C"&amp;COLUMN(),FALSE)</f>
        <v>26</v>
      </c>
      <c r="U597">
        <f ca="1">INDIRECT("Statistic!R"&amp;COUNTA(Statistic!$A:$A)-ROW()+1&amp;"C"&amp;COLUMN(),FALSE)</f>
        <v>18</v>
      </c>
      <c r="V597">
        <f ca="1">INDIRECT("Statistic!R"&amp;COUNTA(Statistic!$A:$A)-ROW()+1&amp;"C"&amp;COLUMN(),FALSE)</f>
        <v>7</v>
      </c>
      <c r="W597">
        <f ca="1">INDIRECT("Statistic!R"&amp;COUNTA(Statistic!$A:$A)-ROW()+1&amp;"C"&amp;COLUMN(),FALSE)</f>
        <v>3</v>
      </c>
    </row>
    <row r="598" spans="1:23" x14ac:dyDescent="0.25">
      <c r="A598" s="9">
        <f ca="1">INDIRECT("Statistic!R"&amp;COUNTA(Statistic!$A:$A)-ROW()+1&amp;"C"&amp;COLUMN(),FALSE)</f>
        <v>41492</v>
      </c>
      <c r="B598" s="10">
        <f ca="1">INDIRECT("Statistic!R"&amp;COUNTA(Statistic!$A:$A)-ROW()+1&amp;"C"&amp;COLUMN(),FALSE)</f>
        <v>7.2968490878938643E-3</v>
      </c>
      <c r="C598" s="10">
        <f ca="1">INDIRECT("Statistic!R"&amp;COUNTA(Statistic!$A:$A)-ROW()+1&amp;"C"&amp;COLUMN(),FALSE)</f>
        <v>1.6612200435729849E-2</v>
      </c>
      <c r="D598" s="10">
        <f ca="1">INDIRECT("Statistic!R"&amp;COUNTA(Statistic!$A:$A)-ROW()+1&amp;"C"&amp;COLUMN(),FALSE)</f>
        <v>8.9900110987791333E-3</v>
      </c>
      <c r="E598" s="10">
        <f ca="1">INDIRECT("Statistic!R"&amp;COUNTA(Statistic!$A:$A)-ROW()+1&amp;"C"&amp;COLUMN(),FALSE)</f>
        <v>8.6570477247502782E-3</v>
      </c>
      <c r="F598" s="10">
        <f ca="1">INDIRECT("Statistic!R"&amp;COUNTA(Statistic!$A:$A)-ROW()+1&amp;"C"&amp;COLUMN(),FALSE)</f>
        <v>5.9772296015180269E-3</v>
      </c>
      <c r="G598" s="10">
        <f ca="1">INDIRECT("Statistic!R"&amp;COUNTA(Statistic!$A:$A)-ROW()+1&amp;"C"&amp;COLUMN(),FALSE)</f>
        <v>6.0082304526748967E-2</v>
      </c>
      <c r="H598" s="10">
        <f ca="1">INDIRECT("Statistic!R"&amp;COUNTA(Statistic!$A:$A)-ROW()+1&amp;"C"&amp;COLUMN(),FALSE)</f>
        <v>3.5130718954248366E-2</v>
      </c>
      <c r="I598" s="10">
        <f ca="1">INDIRECT("Statistic!R"&amp;COUNTA(Statistic!$A:$A)-ROW()+1&amp;"C"&amp;COLUMN(),FALSE)</f>
        <v>4.753333794867115E-2</v>
      </c>
      <c r="J598" s="10">
        <f ca="1">INDIRECT("Statistic!R"&amp;COUNTA(Statistic!$A:$A)-ROW()+1&amp;"C"&amp;COLUMN(),FALSE)</f>
        <v>1.8909685086155672E-2</v>
      </c>
      <c r="K598" s="10">
        <f ca="1">INDIRECT("Statistic!R"&amp;COUNTA(Statistic!$A:$A)-ROW()+1&amp;"C"&amp;COLUMN(),FALSE)</f>
        <v>9.9524658348187759E-4</v>
      </c>
      <c r="L598" s="10">
        <f ca="1">INDIRECT("Statistic!R"&amp;COUNTA(Statistic!$A:$A)-ROW()+1&amp;"C"&amp;COLUMN(),FALSE)</f>
        <v>1.0063501533593186E-2</v>
      </c>
      <c r="M598" s="10">
        <f ca="1">INDIRECT("Statistic!R"&amp;COUNTA(Statistic!$A:$A)-ROW()+1&amp;"C"&amp;COLUMN(),FALSE)</f>
        <v>9.5213023480997333E-2</v>
      </c>
      <c r="N598" s="10">
        <f ca="1">INDIRECT("Statistic!R"&amp;COUNTA(Statistic!$A:$A)-ROW()+1&amp;"C"&amp;COLUMN(),FALSE)</f>
        <v>0.10294117647058823</v>
      </c>
      <c r="O598" s="10">
        <f ca="1">INDIRECT("Statistic!R"&amp;COUNTA(Statistic!$A:$A)-ROW()+1&amp;"C"&amp;COLUMN(),FALSE)</f>
        <v>0</v>
      </c>
      <c r="P598" s="10">
        <f ca="1">INDIRECT("Statistic!R"&amp;COUNTA(Statistic!$A:$A)-ROW()+1&amp;"C"&amp;COLUMN(),FALSE)</f>
        <v>4.8733280665119005E-2</v>
      </c>
      <c r="Q598">
        <f ca="1">INDIRECT("Statistic!R"&amp;COUNTA(Statistic!$A:$A)-ROW()+1&amp;"C"&amp;COLUMN(),FALSE)</f>
        <v>31</v>
      </c>
      <c r="R598">
        <f ca="1">INDIRECT("Statistic!R"&amp;COUNTA(Statistic!$A:$A)-ROW()+1&amp;"C"&amp;COLUMN(),FALSE)</f>
        <v>7</v>
      </c>
      <c r="S598">
        <f ca="1">INDIRECT("Statistic!R"&amp;COUNTA(Statistic!$A:$A)-ROW()+1&amp;"C"&amp;COLUMN(),FALSE)</f>
        <v>24</v>
      </c>
      <c r="T598">
        <f ca="1">INDIRECT("Statistic!R"&amp;COUNTA(Statistic!$A:$A)-ROW()+1&amp;"C"&amp;COLUMN(),FALSE)</f>
        <v>26</v>
      </c>
      <c r="U598">
        <f ca="1">INDIRECT("Statistic!R"&amp;COUNTA(Statistic!$A:$A)-ROW()+1&amp;"C"&amp;COLUMN(),FALSE)</f>
        <v>38</v>
      </c>
      <c r="V598">
        <f ca="1">INDIRECT("Statistic!R"&amp;COUNTA(Statistic!$A:$A)-ROW()+1&amp;"C"&amp;COLUMN(),FALSE)</f>
        <v>5</v>
      </c>
      <c r="W598">
        <f ca="1">INDIRECT("Statistic!R"&amp;COUNTA(Statistic!$A:$A)-ROW()+1&amp;"C"&amp;COLUMN(),FALSE)</f>
        <v>8</v>
      </c>
    </row>
    <row r="599" spans="1:23" x14ac:dyDescent="0.25">
      <c r="A599" s="9">
        <f ca="1">INDIRECT("Statistic!R"&amp;COUNTA(Statistic!$A:$A)-ROW()+1&amp;"C"&amp;COLUMN(),FALSE)</f>
        <v>41495</v>
      </c>
      <c r="B599" s="10">
        <f ca="1">INDIRECT("Statistic!R"&amp;COUNTA(Statistic!$A:$A)-ROW()+1&amp;"C"&amp;COLUMN(),FALSE)</f>
        <v>8.9250450759852315E-3</v>
      </c>
      <c r="C599" s="10">
        <f ca="1">INDIRECT("Statistic!R"&amp;COUNTA(Statistic!$A:$A)-ROW()+1&amp;"C"&amp;COLUMN(),FALSE)</f>
        <v>1.4935028407492829E-2</v>
      </c>
      <c r="D599" s="10">
        <f ca="1">INDIRECT("Statistic!R"&amp;COUNTA(Statistic!$A:$A)-ROW()+1&amp;"C"&amp;COLUMN(),FALSE)</f>
        <v>1.757548204209344E-2</v>
      </c>
      <c r="E599" s="10">
        <f ca="1">INDIRECT("Statistic!R"&amp;COUNTA(Statistic!$A:$A)-ROW()+1&amp;"C"&amp;COLUMN(),FALSE)</f>
        <v>9.2781402936378474E-3</v>
      </c>
      <c r="F599" s="10">
        <f ca="1">INDIRECT("Statistic!R"&amp;COUNTA(Statistic!$A:$A)-ROW()+1&amp;"C"&amp;COLUMN(),FALSE)</f>
        <v>1.0285619487377997E-2</v>
      </c>
      <c r="G599" s="10">
        <f ca="1">INDIRECT("Statistic!R"&amp;COUNTA(Statistic!$A:$A)-ROW()+1&amp;"C"&amp;COLUMN(),FALSE)</f>
        <v>0.10277324632952692</v>
      </c>
      <c r="H599" s="10">
        <f ca="1">INDIRECT("Statistic!R"&amp;COUNTA(Statistic!$A:$A)-ROW()+1&amp;"C"&amp;COLUMN(),FALSE)</f>
        <v>0.1003196328863778</v>
      </c>
      <c r="I599" s="10">
        <f ca="1">INDIRECT("Statistic!R"&amp;COUNTA(Statistic!$A:$A)-ROW()+1&amp;"C"&amp;COLUMN(),FALSE)</f>
        <v>6.0999315306587344E-2</v>
      </c>
      <c r="J599" s="10">
        <f ca="1">INDIRECT("Statistic!R"&amp;COUNTA(Statistic!$A:$A)-ROW()+1&amp;"C"&amp;COLUMN(),FALSE)</f>
        <v>1.9541252657076475E-2</v>
      </c>
      <c r="K599" s="10">
        <f ca="1">INDIRECT("Statistic!R"&amp;COUNTA(Statistic!$A:$A)-ROW()+1&amp;"C"&amp;COLUMN(),FALSE)</f>
        <v>9.9483860615623247E-4</v>
      </c>
      <c r="L599" s="10">
        <f ca="1">INDIRECT("Statistic!R"&amp;COUNTA(Statistic!$A:$A)-ROW()+1&amp;"C"&amp;COLUMN(),FALSE)</f>
        <v>1.0118903802365431E-2</v>
      </c>
      <c r="M599" s="10">
        <f ca="1">INDIRECT("Statistic!R"&amp;COUNTA(Statistic!$A:$A)-ROW()+1&amp;"C"&amp;COLUMN(),FALSE)</f>
        <v>0.20309287921590471</v>
      </c>
      <c r="N599" s="10">
        <f ca="1">INDIRECT("Statistic!R"&amp;COUNTA(Statistic!$A:$A)-ROW()+1&amp;"C"&amp;COLUMN(),FALSE)</f>
        <v>0.10277324632952692</v>
      </c>
      <c r="O599" s="10">
        <f ca="1">INDIRECT("Statistic!R"&amp;COUNTA(Statistic!$A:$A)-ROW()+1&amp;"C"&amp;COLUMN(),FALSE)</f>
        <v>0</v>
      </c>
      <c r="P599" s="10">
        <f ca="1">INDIRECT("Statistic!R"&amp;COUNTA(Statistic!$A:$A)-ROW()+1&amp;"C"&amp;COLUMN(),FALSE)</f>
        <v>4.9371200781106066E-2</v>
      </c>
      <c r="Q599">
        <f ca="1">INDIRECT("Statistic!R"&amp;COUNTA(Statistic!$A:$A)-ROW()+1&amp;"C"&amp;COLUMN(),FALSE)</f>
        <v>26</v>
      </c>
      <c r="R599">
        <f ca="1">INDIRECT("Statistic!R"&amp;COUNTA(Statistic!$A:$A)-ROW()+1&amp;"C"&amp;COLUMN(),FALSE)</f>
        <v>14</v>
      </c>
      <c r="S599">
        <f ca="1">INDIRECT("Statistic!R"&amp;COUNTA(Statistic!$A:$A)-ROW()+1&amp;"C"&amp;COLUMN(),FALSE)</f>
        <v>5</v>
      </c>
      <c r="T599">
        <f ca="1">INDIRECT("Statistic!R"&amp;COUNTA(Statistic!$A:$A)-ROW()+1&amp;"C"&amp;COLUMN(),FALSE)</f>
        <v>24</v>
      </c>
      <c r="U599">
        <f ca="1">INDIRECT("Statistic!R"&amp;COUNTA(Statistic!$A:$A)-ROW()+1&amp;"C"&amp;COLUMN(),FALSE)</f>
        <v>22</v>
      </c>
      <c r="V599">
        <f ca="1">INDIRECT("Statistic!R"&amp;COUNTA(Statistic!$A:$A)-ROW()+1&amp;"C"&amp;COLUMN(),FALSE)</f>
        <v>1</v>
      </c>
      <c r="W599">
        <f ca="1">INDIRECT("Statistic!R"&amp;COUNTA(Statistic!$A:$A)-ROW()+1&amp;"C"&amp;COLUMN(),FALSE)</f>
        <v>2</v>
      </c>
    </row>
    <row r="600" spans="1:23" x14ac:dyDescent="0.25">
      <c r="A600" s="9">
        <f ca="1">INDIRECT("Statistic!R"&amp;COUNTA(Statistic!$A:$A)-ROW()+1&amp;"C"&amp;COLUMN(),FALSE)</f>
        <v>41499</v>
      </c>
      <c r="B600" s="10">
        <f ca="1">INDIRECT("Statistic!R"&amp;COUNTA(Statistic!$A:$A)-ROW()+1&amp;"C"&amp;COLUMN(),FALSE)</f>
        <v>1.425663099115868E-2</v>
      </c>
      <c r="C600" s="10">
        <f ca="1">INDIRECT("Statistic!R"&amp;COUNTA(Statistic!$A:$A)-ROW()+1&amp;"C"&amp;COLUMN(),FALSE)</f>
        <v>1.9864366956800343E-3</v>
      </c>
      <c r="D600" s="10">
        <f ca="1">INDIRECT("Statistic!R"&amp;COUNTA(Statistic!$A:$A)-ROW()+1&amp;"C"&amp;COLUMN(),FALSE)</f>
        <v>1.7898165609463397E-2</v>
      </c>
      <c r="E600" s="10">
        <f ca="1">INDIRECT("Statistic!R"&amp;COUNTA(Statistic!$A:$A)-ROW()+1&amp;"C"&amp;COLUMN(),FALSE)</f>
        <v>2.3223549282181204E-3</v>
      </c>
      <c r="F600" s="10">
        <f ca="1">INDIRECT("Statistic!R"&amp;COUNTA(Statistic!$A:$A)-ROW()+1&amp;"C"&amp;COLUMN(),FALSE)</f>
        <v>1.7479641693811075E-2</v>
      </c>
      <c r="G600" s="10">
        <f ca="1">INDIRECT("Statistic!R"&amp;COUNTA(Statistic!$A:$A)-ROW()+1&amp;"C"&amp;COLUMN(),FALSE)</f>
        <v>6.0742671009771987E-2</v>
      </c>
      <c r="H600" s="10">
        <f ca="1">INDIRECT("Statistic!R"&amp;COUNTA(Statistic!$A:$A)-ROW()+1&amp;"C"&amp;COLUMN(),FALSE)</f>
        <v>4.7649246202185004E-2</v>
      </c>
      <c r="I600" s="10">
        <f ca="1">INDIRECT("Statistic!R"&amp;COUNTA(Statistic!$A:$A)-ROW()+1&amp;"C"&amp;COLUMN(),FALSE)</f>
        <v>5.3943229918331309E-2</v>
      </c>
      <c r="J600" s="10">
        <f ca="1">INDIRECT("Statistic!R"&amp;COUNTA(Statistic!$A:$A)-ROW()+1&amp;"C"&amp;COLUMN(),FALSE)</f>
        <v>1.9840094758661532E-2</v>
      </c>
      <c r="K600" s="10">
        <f ca="1">INDIRECT("Statistic!R"&amp;COUNTA(Statistic!$A:$A)-ROW()+1&amp;"C"&amp;COLUMN(),FALSE)</f>
        <v>1.6537208719619144E-3</v>
      </c>
      <c r="L600" s="10">
        <f ca="1">INDIRECT("Statistic!R"&amp;COUNTA(Statistic!$A:$A)-ROW()+1&amp;"C"&amp;COLUMN(),FALSE)</f>
        <v>9.9236261046854422E-3</v>
      </c>
      <c r="M600" s="10">
        <f ca="1">INDIRECT("Statistic!R"&amp;COUNTA(Statistic!$A:$A)-ROW()+1&amp;"C"&amp;COLUMN(),FALSE)</f>
        <v>0.10839191721195698</v>
      </c>
      <c r="N600" s="10">
        <f ca="1">INDIRECT("Statistic!R"&amp;COUNTA(Statistic!$A:$A)-ROW()+1&amp;"C"&amp;COLUMN(),FALSE)</f>
        <v>8.7803808569280883E-2</v>
      </c>
      <c r="O600" s="10">
        <f ca="1">INDIRECT("Statistic!R"&amp;COUNTA(Statistic!$A:$A)-ROW()+1&amp;"C"&amp;COLUMN(),FALSE)</f>
        <v>0</v>
      </c>
      <c r="P600" s="10">
        <f ca="1">INDIRECT("Statistic!R"&amp;COUNTA(Statistic!$A:$A)-ROW()+1&amp;"C"&amp;COLUMN(),FALSE)</f>
        <v>4.2793967824737177E-2</v>
      </c>
      <c r="Q600">
        <f ca="1">INDIRECT("Statistic!R"&amp;COUNTA(Statistic!$A:$A)-ROW()+1&amp;"C"&amp;COLUMN(),FALSE)</f>
        <v>16</v>
      </c>
      <c r="R600">
        <f ca="1">INDIRECT("Statistic!R"&amp;COUNTA(Statistic!$A:$A)-ROW()+1&amp;"C"&amp;COLUMN(),FALSE)</f>
        <v>49</v>
      </c>
      <c r="S600">
        <f ca="1">INDIRECT("Statistic!R"&amp;COUNTA(Statistic!$A:$A)-ROW()+1&amp;"C"&amp;COLUMN(),FALSE)</f>
        <v>4</v>
      </c>
      <c r="T600">
        <f ca="1">INDIRECT("Statistic!R"&amp;COUNTA(Statistic!$A:$A)-ROW()+1&amp;"C"&amp;COLUMN(),FALSE)</f>
        <v>45</v>
      </c>
      <c r="U600">
        <f ca="1">INDIRECT("Statistic!R"&amp;COUNTA(Statistic!$A:$A)-ROW()+1&amp;"C"&amp;COLUMN(),FALSE)</f>
        <v>6</v>
      </c>
      <c r="V600">
        <f ca="1">INDIRECT("Statistic!R"&amp;COUNTA(Statistic!$A:$A)-ROW()+1&amp;"C"&amp;COLUMN(),FALSE)</f>
        <v>3</v>
      </c>
      <c r="W600">
        <f ca="1">INDIRECT("Statistic!R"&amp;COUNTA(Statistic!$A:$A)-ROW()+1&amp;"C"&amp;COLUMN(),FALSE)</f>
        <v>6</v>
      </c>
    </row>
    <row r="601" spans="1:23" x14ac:dyDescent="0.25">
      <c r="A601" s="9">
        <f ca="1">INDIRECT("Statistic!R"&amp;COUNTA(Statistic!$A:$A)-ROW()+1&amp;"C"&amp;COLUMN(),FALSE)</f>
        <v>41502</v>
      </c>
      <c r="B601" s="10">
        <f ca="1">INDIRECT("Statistic!R"&amp;COUNTA(Statistic!$A:$A)-ROW()+1&amp;"C"&amp;COLUMN(),FALSE)</f>
        <v>1.6540510232688536E-3</v>
      </c>
      <c r="C601" s="10">
        <f ca="1">INDIRECT("Statistic!R"&amp;COUNTA(Statistic!$A:$A)-ROW()+1&amp;"C"&amp;COLUMN(),FALSE)</f>
        <v>3.9674796747967483E-3</v>
      </c>
      <c r="D601" s="10">
        <f ca="1">INDIRECT("Statistic!R"&amp;COUNTA(Statistic!$A:$A)-ROW()+1&amp;"C"&amp;COLUMN(),FALSE)</f>
        <v>1.5226480836236933E-2</v>
      </c>
      <c r="E601" s="10">
        <f ca="1">INDIRECT("Statistic!R"&amp;COUNTA(Statistic!$A:$A)-ROW()+1&amp;"C"&amp;COLUMN(),FALSE)</f>
        <v>5.942350332594235E-3</v>
      </c>
      <c r="F601" s="10">
        <f ca="1">INDIRECT("Statistic!R"&amp;COUNTA(Statistic!$A:$A)-ROW()+1&amp;"C"&amp;COLUMN(),FALSE)</f>
        <v>1.6253658536585367E-2</v>
      </c>
      <c r="G601" s="10">
        <f ca="1">INDIRECT("Statistic!R"&amp;COUNTA(Statistic!$A:$A)-ROW()+1&amp;"C"&amp;COLUMN(),FALSE)</f>
        <v>9.4183405069344819E-2</v>
      </c>
      <c r="H601" s="10">
        <f ca="1">INDIRECT("Statistic!R"&amp;COUNTA(Statistic!$A:$A)-ROW()+1&amp;"C"&amp;COLUMN(),FALSE)</f>
        <v>3.2462253193960511E-2</v>
      </c>
      <c r="I601" s="10">
        <f ca="1">INDIRECT("Statistic!R"&amp;COUNTA(Statistic!$A:$A)-ROW()+1&amp;"C"&amp;COLUMN(),FALSE)</f>
        <v>4.3044020403482139E-2</v>
      </c>
      <c r="J601" s="10">
        <f ca="1">INDIRECT("Statistic!R"&amp;COUNTA(Statistic!$A:$A)-ROW()+1&amp;"C"&amp;COLUMN(),FALSE)</f>
        <v>1.9807834441980785E-2</v>
      </c>
      <c r="K601" s="10">
        <f ca="1">INDIRECT("Statistic!R"&amp;COUNTA(Statistic!$A:$A)-ROW()+1&amp;"C"&amp;COLUMN(),FALSE)</f>
        <v>9.9134539732494099E-4</v>
      </c>
      <c r="L601" s="10">
        <f ca="1">INDIRECT("Statistic!R"&amp;COUNTA(Statistic!$A:$A)-ROW()+1&amp;"C"&amp;COLUMN(),FALSE)</f>
        <v>1.0026374299824767E-2</v>
      </c>
      <c r="M601" s="10">
        <f ca="1">INDIRECT("Statistic!R"&amp;COUNTA(Statistic!$A:$A)-ROW()+1&amp;"C"&amp;COLUMN(),FALSE)</f>
        <v>0.12664565826330532</v>
      </c>
      <c r="N601" s="10">
        <f ca="1">INDIRECT("Statistic!R"&amp;COUNTA(Statistic!$A:$A)-ROW()+1&amp;"C"&amp;COLUMN(),FALSE)</f>
        <v>9.4183405069344819E-2</v>
      </c>
      <c r="O601" s="10">
        <f ca="1">INDIRECT("Statistic!R"&amp;COUNTA(Statistic!$A:$A)-ROW()+1&amp;"C"&amp;COLUMN(),FALSE)</f>
        <v>0</v>
      </c>
      <c r="P601" s="10">
        <f ca="1">INDIRECT("Statistic!R"&amp;COUNTA(Statistic!$A:$A)-ROW()+1&amp;"C"&amp;COLUMN(),FALSE)</f>
        <v>4.4645734513275415E-2</v>
      </c>
      <c r="Q601">
        <f ca="1">INDIRECT("Statistic!R"&amp;COUNTA(Statistic!$A:$A)-ROW()+1&amp;"C"&amp;COLUMN(),FALSE)</f>
        <v>47</v>
      </c>
      <c r="R601">
        <f ca="1">INDIRECT("Statistic!R"&amp;COUNTA(Statistic!$A:$A)-ROW()+1&amp;"C"&amp;COLUMN(),FALSE)</f>
        <v>44</v>
      </c>
      <c r="S601">
        <f ca="1">INDIRECT("Statistic!R"&amp;COUNTA(Statistic!$A:$A)-ROW()+1&amp;"C"&amp;COLUMN(),FALSE)</f>
        <v>12</v>
      </c>
      <c r="T601">
        <f ca="1">INDIRECT("Statistic!R"&amp;COUNTA(Statistic!$A:$A)-ROW()+1&amp;"C"&amp;COLUMN(),FALSE)</f>
        <v>38</v>
      </c>
      <c r="U601">
        <f ca="1">INDIRECT("Statistic!R"&amp;COUNTA(Statistic!$A:$A)-ROW()+1&amp;"C"&amp;COLUMN(),FALSE)</f>
        <v>8</v>
      </c>
      <c r="V601">
        <f ca="1">INDIRECT("Statistic!R"&amp;COUNTA(Statistic!$A:$A)-ROW()+1&amp;"C"&amp;COLUMN(),FALSE)</f>
        <v>1</v>
      </c>
      <c r="W601">
        <f ca="1">INDIRECT("Statistic!R"&amp;COUNTA(Statistic!$A:$A)-ROW()+1&amp;"C"&amp;COLUMN(),FALSE)</f>
        <v>8</v>
      </c>
    </row>
    <row r="602" spans="1:23" x14ac:dyDescent="0.25">
      <c r="A602" s="9">
        <f ca="1">INDIRECT("Statistic!R"&amp;COUNTA(Statistic!$A:$A)-ROW()+1&amp;"C"&amp;COLUMN(),FALSE)</f>
        <v>41506</v>
      </c>
      <c r="B602" s="10">
        <f ca="1">INDIRECT("Statistic!R"&amp;COUNTA(Statistic!$A:$A)-ROW()+1&amp;"C"&amp;COLUMN(),FALSE)</f>
        <v>2.9733424470266574E-3</v>
      </c>
      <c r="C602" s="10">
        <f ca="1">INDIRECT("Statistic!R"&amp;COUNTA(Statistic!$A:$A)-ROW()+1&amp;"C"&amp;COLUMN(),FALSE)</f>
        <v>1.1852935796597769E-2</v>
      </c>
      <c r="D602" s="10">
        <f ca="1">INDIRECT("Statistic!R"&amp;COUNTA(Statistic!$A:$A)-ROW()+1&amp;"C"&amp;COLUMN(),FALSE)</f>
        <v>8.5777126099706742E-3</v>
      </c>
      <c r="E602" s="10">
        <f ca="1">INDIRECT("Statistic!R"&amp;COUNTA(Statistic!$A:$A)-ROW()+1&amp;"C"&amp;COLUMN(),FALSE)</f>
        <v>8.2457225314368169E-3</v>
      </c>
      <c r="F602" s="10">
        <f ca="1">INDIRECT("Statistic!R"&amp;COUNTA(Statistic!$A:$A)-ROW()+1&amp;"C"&amp;COLUMN(),FALSE)</f>
        <v>7.2310405643738968E-3</v>
      </c>
      <c r="G602" s="10">
        <f ca="1">INDIRECT("Statistic!R"&amp;COUNTA(Statistic!$A:$A)-ROW()+1&amp;"C"&amp;COLUMN(),FALSE)</f>
        <v>5.3996598639455787E-2</v>
      </c>
      <c r="H602" s="10">
        <f ca="1">INDIRECT("Statistic!R"&amp;COUNTA(Statistic!$A:$A)-ROW()+1&amp;"C"&amp;COLUMN(),FALSE)</f>
        <v>1.9102990033222588E-2</v>
      </c>
      <c r="I602" s="10">
        <f ca="1">INDIRECT("Statistic!R"&amp;COUNTA(Statistic!$A:$A)-ROW()+1&amp;"C"&amp;COLUMN(),FALSE)</f>
        <v>3.8880753949405815E-2</v>
      </c>
      <c r="J602" s="10">
        <f ca="1">INDIRECT("Statistic!R"&amp;COUNTA(Statistic!$A:$A)-ROW()+1&amp;"C"&amp;COLUMN(),FALSE)</f>
        <v>1.9775678866587956E-2</v>
      </c>
      <c r="K602" s="10">
        <f ca="1">INDIRECT("Statistic!R"&amp;COUNTA(Statistic!$A:$A)-ROW()+1&amp;"C"&amp;COLUMN(),FALSE)</f>
        <v>9.8856367513083928E-4</v>
      </c>
      <c r="L602" s="10">
        <f ca="1">INDIRECT("Statistic!R"&amp;COUNTA(Statistic!$A:$A)-ROW()+1&amp;"C"&amp;COLUMN(),FALSE)</f>
        <v>1.0278781156027856E-2</v>
      </c>
      <c r="M602" s="10">
        <f ca="1">INDIRECT("Statistic!R"&amp;COUNTA(Statistic!$A:$A)-ROW()+1&amp;"C"&amp;COLUMN(),FALSE)</f>
        <v>7.3099588672678378E-2</v>
      </c>
      <c r="N602" s="10">
        <f ca="1">INDIRECT("Statistic!R"&amp;COUNTA(Statistic!$A:$A)-ROW()+1&amp;"C"&amp;COLUMN(),FALSE)</f>
        <v>9.6515984015984019E-2</v>
      </c>
      <c r="O602" s="10">
        <f ca="1">INDIRECT("Statistic!R"&amp;COUNTA(Statistic!$A:$A)-ROW()+1&amp;"C"&amp;COLUMN(),FALSE)</f>
        <v>0</v>
      </c>
      <c r="P602" s="10">
        <f ca="1">INDIRECT("Statistic!R"&amp;COUNTA(Statistic!$A:$A)-ROW()+1&amp;"C"&amp;COLUMN(),FALSE)</f>
        <v>4.4826243528732913E-2</v>
      </c>
      <c r="Q602">
        <f ca="1">INDIRECT("Statistic!R"&amp;COUNTA(Statistic!$A:$A)-ROW()+1&amp;"C"&amp;COLUMN(),FALSE)</f>
        <v>43</v>
      </c>
      <c r="R602">
        <f ca="1">INDIRECT("Statistic!R"&amp;COUNTA(Statistic!$A:$A)-ROW()+1&amp;"C"&amp;COLUMN(),FALSE)</f>
        <v>19</v>
      </c>
      <c r="S602">
        <f ca="1">INDIRECT("Statistic!R"&amp;COUNTA(Statistic!$A:$A)-ROW()+1&amp;"C"&amp;COLUMN(),FALSE)</f>
        <v>31</v>
      </c>
      <c r="T602">
        <f ca="1">INDIRECT("Statistic!R"&amp;COUNTA(Statistic!$A:$A)-ROW()+1&amp;"C"&amp;COLUMN(),FALSE)</f>
        <v>33</v>
      </c>
      <c r="U602">
        <f ca="1">INDIRECT("Statistic!R"&amp;COUNTA(Statistic!$A:$A)-ROW()+1&amp;"C"&amp;COLUMN(),FALSE)</f>
        <v>37</v>
      </c>
      <c r="V602">
        <f ca="1">INDIRECT("Statistic!R"&amp;COUNTA(Statistic!$A:$A)-ROW()+1&amp;"C"&amp;COLUMN(),FALSE)</f>
        <v>5</v>
      </c>
      <c r="W602">
        <f ca="1">INDIRECT("Statistic!R"&amp;COUNTA(Statistic!$A:$A)-ROW()+1&amp;"C"&amp;COLUMN(),FALSE)</f>
        <v>10</v>
      </c>
    </row>
    <row r="603" spans="1:23" x14ac:dyDescent="0.25">
      <c r="A603" s="9">
        <f ca="1">INDIRECT("Statistic!R"&amp;COUNTA(Statistic!$A:$A)-ROW()+1&amp;"C"&amp;COLUMN(),FALSE)</f>
        <v>41509</v>
      </c>
      <c r="B603" s="10">
        <f ca="1">INDIRECT("Statistic!R"&amp;COUNTA(Statistic!$A:$A)-ROW()+1&amp;"C"&amp;COLUMN(),FALSE)</f>
        <v>2.0726190764169428E-2</v>
      </c>
      <c r="C603" s="10">
        <f ca="1">INDIRECT("Statistic!R"&amp;COUNTA(Statistic!$A:$A)-ROW()+1&amp;"C"&amp;COLUMN(),FALSE)</f>
        <v>1.7811140493047852E-2</v>
      </c>
      <c r="D603" s="10">
        <f ca="1">INDIRECT("Statistic!R"&amp;COUNTA(Statistic!$A:$A)-ROW()+1&amp;"C"&amp;COLUMN(),FALSE)</f>
        <v>1.3507984164518956E-2</v>
      </c>
      <c r="E603" s="10">
        <f ca="1">INDIRECT("Statistic!R"&amp;COUNTA(Statistic!$A:$A)-ROW()+1&amp;"C"&amp;COLUMN(),FALSE)</f>
        <v>1.5163585418784167E-2</v>
      </c>
      <c r="F603" s="10">
        <f ca="1">INDIRECT("Statistic!R"&amp;COUNTA(Statistic!$A:$A)-ROW()+1&amp;"C"&amp;COLUMN(),FALSE)</f>
        <v>3.2898715498681629E-3</v>
      </c>
      <c r="G603" s="10">
        <f ca="1">INDIRECT("Statistic!R"&amp;COUNTA(Statistic!$A:$A)-ROW()+1&amp;"C"&amp;COLUMN(),FALSE)</f>
        <v>4.0814395059683657E-2</v>
      </c>
      <c r="H603" s="10">
        <f ca="1">INDIRECT("Statistic!R"&amp;COUNTA(Statistic!$A:$A)-ROW()+1&amp;"C"&amp;COLUMN(),FALSE)</f>
        <v>2.4502609783177424E-2</v>
      </c>
      <c r="I603" s="10">
        <f ca="1">INDIRECT("Statistic!R"&amp;COUNTA(Statistic!$A:$A)-ROW()+1&amp;"C"&amp;COLUMN(),FALSE)</f>
        <v>7.049877239038857E-2</v>
      </c>
      <c r="J603" s="10">
        <f ca="1">INDIRECT("Statistic!R"&amp;COUNTA(Statistic!$A:$A)-ROW()+1&amp;"C"&amp;COLUMN(),FALSE)</f>
        <v>2.0726190764169428E-2</v>
      </c>
      <c r="K603" s="10">
        <f ca="1">INDIRECT("Statistic!R"&amp;COUNTA(Statistic!$A:$A)-ROW()+1&amp;"C"&amp;COLUMN(),FALSE)</f>
        <v>1.3146047181703583E-3</v>
      </c>
      <c r="L603" s="10">
        <f ca="1">INDIRECT("Statistic!R"&amp;COUNTA(Statistic!$A:$A)-ROW()+1&amp;"C"&amp;COLUMN(),FALSE)</f>
        <v>1.0697782501252313E-2</v>
      </c>
      <c r="M603" s="10">
        <f ca="1">INDIRECT("Statistic!R"&amp;COUNTA(Statistic!$A:$A)-ROW()+1&amp;"C"&amp;COLUMN(),FALSE)</f>
        <v>6.5317004842861084E-2</v>
      </c>
      <c r="N603" s="10">
        <f ca="1">INDIRECT("Statistic!R"&amp;COUNTA(Statistic!$A:$A)-ROW()+1&amp;"C"&amp;COLUMN(),FALSE)</f>
        <v>9.7176162573245226E-2</v>
      </c>
      <c r="O603" s="10">
        <f ca="1">INDIRECT("Statistic!R"&amp;COUNTA(Statistic!$A:$A)-ROW()+1&amp;"C"&amp;COLUMN(),FALSE)</f>
        <v>0</v>
      </c>
      <c r="P603" s="10">
        <f ca="1">INDIRECT("Statistic!R"&amp;COUNTA(Statistic!$A:$A)-ROW()+1&amp;"C"&amp;COLUMN(),FALSE)</f>
        <v>4.6849789702870813E-2</v>
      </c>
      <c r="Q603">
        <f ca="1">INDIRECT("Statistic!R"&amp;COUNTA(Statistic!$A:$A)-ROW()+1&amp;"C"&amp;COLUMN(),FALSE)</f>
        <v>1</v>
      </c>
      <c r="R603">
        <f ca="1">INDIRECT("Statistic!R"&amp;COUNTA(Statistic!$A:$A)-ROW()+1&amp;"C"&amp;COLUMN(),FALSE)</f>
        <v>6</v>
      </c>
      <c r="S603">
        <f ca="1">INDIRECT("Statistic!R"&amp;COUNTA(Statistic!$A:$A)-ROW()+1&amp;"C"&amp;COLUMN(),FALSE)</f>
        <v>18</v>
      </c>
      <c r="T603">
        <f ca="1">INDIRECT("Statistic!R"&amp;COUNTA(Statistic!$A:$A)-ROW()+1&amp;"C"&amp;COLUMN(),FALSE)</f>
        <v>13</v>
      </c>
      <c r="U603">
        <f ca="1">INDIRECT("Statistic!R"&amp;COUNTA(Statistic!$A:$A)-ROW()+1&amp;"C"&amp;COLUMN(),FALSE)</f>
        <v>46</v>
      </c>
      <c r="V603">
        <f ca="1">INDIRECT("Statistic!R"&amp;COUNTA(Statistic!$A:$A)-ROW()+1&amp;"C"&amp;COLUMN(),FALSE)</f>
        <v>8</v>
      </c>
      <c r="W603">
        <f ca="1">INDIRECT("Statistic!R"&amp;COUNTA(Statistic!$A:$A)-ROW()+1&amp;"C"&amp;COLUMN(),FALSE)</f>
        <v>9</v>
      </c>
    </row>
    <row r="604" spans="1:23" x14ac:dyDescent="0.25">
      <c r="A604" s="9">
        <f ca="1">INDIRECT("Statistic!R"&amp;COUNTA(Statistic!$A:$A)-ROW()+1&amp;"C"&amp;COLUMN(),FALSE)</f>
        <v>41513</v>
      </c>
      <c r="B604" s="10">
        <f ca="1">INDIRECT("Statistic!R"&amp;COUNTA(Statistic!$A:$A)-ROW()+1&amp;"C"&amp;COLUMN(),FALSE)</f>
        <v>9.5441829850255056E-3</v>
      </c>
      <c r="C604" s="10">
        <f ca="1">INDIRECT("Statistic!R"&amp;COUNTA(Statistic!$A:$A)-ROW()+1&amp;"C"&amp;COLUMN(),FALSE)</f>
        <v>2.6321467098166127E-3</v>
      </c>
      <c r="D604" s="10">
        <f ca="1">INDIRECT("Statistic!R"&amp;COUNTA(Statistic!$A:$A)-ROW()+1&amp;"C"&amp;COLUMN(),FALSE)</f>
        <v>1.346090708690962E-2</v>
      </c>
      <c r="E604" s="10">
        <f ca="1">INDIRECT("Statistic!R"&amp;COUNTA(Statistic!$A:$A)-ROW()+1&amp;"C"&amp;COLUMN(),FALSE)</f>
        <v>1.8754045307443366E-2</v>
      </c>
      <c r="F604" s="10">
        <f ca="1">INDIRECT("Statistic!R"&amp;COUNTA(Statistic!$A:$A)-ROW()+1&amp;"C"&amp;COLUMN(),FALSE)</f>
        <v>9.8919215973621542E-3</v>
      </c>
      <c r="G604" s="10">
        <f ca="1">INDIRECT("Statistic!R"&amp;COUNTA(Statistic!$A:$A)-ROW()+1&amp;"C"&amp;COLUMN(),FALSE)</f>
        <v>0.10028005974607916</v>
      </c>
      <c r="H604" s="10">
        <f ca="1">INDIRECT("Statistic!R"&amp;COUNTA(Statistic!$A:$A)-ROW()+1&amp;"C"&amp;COLUMN(),FALSE)</f>
        <v>8.1591794196697917E-2</v>
      </c>
      <c r="I604" s="10">
        <f ca="1">INDIRECT("Statistic!R"&amp;COUNTA(Statistic!$A:$A)-ROW()+1&amp;"C"&amp;COLUMN(),FALSE)</f>
        <v>5.4283203686557258E-2</v>
      </c>
      <c r="J604" s="10">
        <f ca="1">INDIRECT("Statistic!R"&amp;COUNTA(Statistic!$A:$A)-ROW()+1&amp;"C"&amp;COLUMN(),FALSE)</f>
        <v>2.0697263901147397E-2</v>
      </c>
      <c r="K604" s="10">
        <f ca="1">INDIRECT("Statistic!R"&amp;COUNTA(Statistic!$A:$A)-ROW()+1&amp;"C"&amp;COLUMN(),FALSE)</f>
        <v>9.8515134209023404E-4</v>
      </c>
      <c r="L604" s="10">
        <f ca="1">INDIRECT("Statistic!R"&amp;COUNTA(Statistic!$A:$A)-ROW()+1&amp;"C"&amp;COLUMN(),FALSE)</f>
        <v>1.0456675720612062E-2</v>
      </c>
      <c r="M604" s="10">
        <f ca="1">INDIRECT("Statistic!R"&amp;COUNTA(Statistic!$A:$A)-ROW()+1&amp;"C"&amp;COLUMN(),FALSE)</f>
        <v>0.18187185394277708</v>
      </c>
      <c r="N604" s="10">
        <f ca="1">INDIRECT("Statistic!R"&amp;COUNTA(Statistic!$A:$A)-ROW()+1&amp;"C"&amp;COLUMN(),FALSE)</f>
        <v>0.10028005974607916</v>
      </c>
      <c r="O604" s="10">
        <f ca="1">INDIRECT("Statistic!R"&amp;COUNTA(Statistic!$A:$A)-ROW()+1&amp;"C"&amp;COLUMN(),FALSE)</f>
        <v>0</v>
      </c>
      <c r="P604" s="10">
        <f ca="1">INDIRECT("Statistic!R"&amp;COUNTA(Statistic!$A:$A)-ROW()+1&amp;"C"&amp;COLUMN(),FALSE)</f>
        <v>5.0515930381255215E-2</v>
      </c>
      <c r="Q604">
        <f ca="1">INDIRECT("Statistic!R"&amp;COUNTA(Statistic!$A:$A)-ROW()+1&amp;"C"&amp;COLUMN(),FALSE)</f>
        <v>31</v>
      </c>
      <c r="R604">
        <f ca="1">INDIRECT("Statistic!R"&amp;COUNTA(Statistic!$A:$A)-ROW()+1&amp;"C"&amp;COLUMN(),FALSE)</f>
        <v>47</v>
      </c>
      <c r="S604">
        <f ca="1">INDIRECT("Statistic!R"&amp;COUNTA(Statistic!$A:$A)-ROW()+1&amp;"C"&amp;COLUMN(),FALSE)</f>
        <v>16</v>
      </c>
      <c r="T604">
        <f ca="1">INDIRECT("Statistic!R"&amp;COUNTA(Statistic!$A:$A)-ROW()+1&amp;"C"&amp;COLUMN(),FALSE)</f>
        <v>3</v>
      </c>
      <c r="U604">
        <f ca="1">INDIRECT("Statistic!R"&amp;COUNTA(Statistic!$A:$A)-ROW()+1&amp;"C"&amp;COLUMN(),FALSE)</f>
        <v>29</v>
      </c>
      <c r="V604">
        <f ca="1">INDIRECT("Statistic!R"&amp;COUNTA(Statistic!$A:$A)-ROW()+1&amp;"C"&amp;COLUMN(),FALSE)</f>
        <v>1</v>
      </c>
      <c r="W604">
        <f ca="1">INDIRECT("Statistic!R"&amp;COUNTA(Statistic!$A:$A)-ROW()+1&amp;"C"&amp;COLUMN(),FALSE)</f>
        <v>4</v>
      </c>
    </row>
    <row r="605" spans="1:23" x14ac:dyDescent="0.25">
      <c r="A605" s="9">
        <f ca="1">INDIRECT("Statistic!R"&amp;COUNTA(Statistic!$A:$A)-ROW()+1&amp;"C"&amp;COLUMN(),FALSE)</f>
        <v>41516</v>
      </c>
      <c r="B605" s="10">
        <f ca="1">INDIRECT("Statistic!R"&amp;COUNTA(Statistic!$A:$A)-ROW()+1&amp;"C"&amp;COLUMN(),FALSE)</f>
        <v>1.6155088852988692E-2</v>
      </c>
      <c r="C605" s="10">
        <f ca="1">INDIRECT("Statistic!R"&amp;COUNTA(Statistic!$A:$A)-ROW()+1&amp;"C"&amp;COLUMN(),FALSE)</f>
        <v>8.5361404971598318E-3</v>
      </c>
      <c r="D605" s="10">
        <f ca="1">INDIRECT("Statistic!R"&amp;COUNTA(Statistic!$A:$A)-ROW()+1&amp;"C"&amp;COLUMN(),FALSE)</f>
        <v>2.0663827287413717E-2</v>
      </c>
      <c r="E605" s="10">
        <f ca="1">INDIRECT("Statistic!R"&amp;COUNTA(Statistic!$A:$A)-ROW()+1&amp;"C"&amp;COLUMN(),FALSE)</f>
        <v>1.3447887599745434E-2</v>
      </c>
      <c r="F605" s="10">
        <f ca="1">INDIRECT("Statistic!R"&amp;COUNTA(Statistic!$A:$A)-ROW()+1&amp;"C"&amp;COLUMN(),FALSE)</f>
        <v>1.6757481996659458E-2</v>
      </c>
      <c r="G605" s="10">
        <f ca="1">INDIRECT("Statistic!R"&amp;COUNTA(Statistic!$A:$A)-ROW()+1&amp;"C"&amp;COLUMN(),FALSE)</f>
        <v>4.149399452131769E-2</v>
      </c>
      <c r="H605" s="10">
        <f ca="1">INDIRECT("Statistic!R"&amp;COUNTA(Statistic!$A:$A)-ROW()+1&amp;"C"&amp;COLUMN(),FALSE)</f>
        <v>7.4098441815623528E-2</v>
      </c>
      <c r="I605" s="10">
        <f ca="1">INDIRECT("Statistic!R"&amp;COUNTA(Statistic!$A:$A)-ROW()+1&amp;"C"&amp;COLUMN(),FALSE)</f>
        <v>7.5560426233967137E-2</v>
      </c>
      <c r="J605" s="10">
        <f ca="1">INDIRECT("Statistic!R"&amp;COUNTA(Statistic!$A:$A)-ROW()+1&amp;"C"&amp;COLUMN(),FALSE)</f>
        <v>2.0663827287413717E-2</v>
      </c>
      <c r="K605" s="10">
        <f ca="1">INDIRECT("Statistic!R"&amp;COUNTA(Statistic!$A:$A)-ROW()+1&amp;"C"&amp;COLUMN(),FALSE)</f>
        <v>1.6454257165081075E-3</v>
      </c>
      <c r="L605" s="10">
        <f ca="1">INDIRECT("Statistic!R"&amp;COUNTA(Statistic!$A:$A)-ROW()+1&amp;"C"&amp;COLUMN(),FALSE)</f>
        <v>1.0458867004194706E-2</v>
      </c>
      <c r="M605" s="10">
        <f ca="1">INDIRECT("Statistic!R"&amp;COUNTA(Statistic!$A:$A)-ROW()+1&amp;"C"&amp;COLUMN(),FALSE)</f>
        <v>0.11559243633694122</v>
      </c>
      <c r="N605" s="10">
        <f ca="1">INDIRECT("Statistic!R"&amp;COUNTA(Statistic!$A:$A)-ROW()+1&amp;"C"&amp;COLUMN(),FALSE)</f>
        <v>8.8692625677088285E-2</v>
      </c>
      <c r="O605" s="10">
        <f ca="1">INDIRECT("Statistic!R"&amp;COUNTA(Statistic!$A:$A)-ROW()+1&amp;"C"&amp;COLUMN(),FALSE)</f>
        <v>0</v>
      </c>
      <c r="P605" s="10">
        <f ca="1">INDIRECT("Statistic!R"&amp;COUNTA(Statistic!$A:$A)-ROW()+1&amp;"C"&amp;COLUMN(),FALSE)</f>
        <v>4.4546286019360566E-2</v>
      </c>
      <c r="Q605">
        <f ca="1">INDIRECT("Statistic!R"&amp;COUNTA(Statistic!$A:$A)-ROW()+1&amp;"C"&amp;COLUMN(),FALSE)</f>
        <v>9</v>
      </c>
      <c r="R605">
        <f ca="1">INDIRECT("Statistic!R"&amp;COUNTA(Statistic!$A:$A)-ROW()+1&amp;"C"&amp;COLUMN(),FALSE)</f>
        <v>32</v>
      </c>
      <c r="S605">
        <f ca="1">INDIRECT("Statistic!R"&amp;COUNTA(Statistic!$A:$A)-ROW()+1&amp;"C"&amp;COLUMN(),FALSE)</f>
        <v>1</v>
      </c>
      <c r="T605">
        <f ca="1">INDIRECT("Statistic!R"&amp;COUNTA(Statistic!$A:$A)-ROW()+1&amp;"C"&amp;COLUMN(),FALSE)</f>
        <v>17</v>
      </c>
      <c r="U605">
        <f ca="1">INDIRECT("Statistic!R"&amp;COUNTA(Statistic!$A:$A)-ROW()+1&amp;"C"&amp;COLUMN(),FALSE)</f>
        <v>8</v>
      </c>
      <c r="V605">
        <f ca="1">INDIRECT("Statistic!R"&amp;COUNTA(Statistic!$A:$A)-ROW()+1&amp;"C"&amp;COLUMN(),FALSE)</f>
        <v>7</v>
      </c>
      <c r="W605">
        <f ca="1">INDIRECT("Statistic!R"&amp;COUNTA(Statistic!$A:$A)-ROW()+1&amp;"C"&amp;COLUMN(),FALSE)</f>
        <v>3</v>
      </c>
    </row>
    <row r="606" spans="1:23" x14ac:dyDescent="0.25">
      <c r="A606" s="9">
        <f ca="1">INDIRECT("Statistic!R"&amp;COUNTA(Statistic!$A:$A)-ROW()+1&amp;"C"&amp;COLUMN(),FALSE)</f>
        <v>41520</v>
      </c>
      <c r="B606" s="10">
        <f ca="1">INDIRECT("Statistic!R"&amp;COUNTA(Statistic!$A:$A)-ROW()+1&amp;"C"&amp;COLUMN(),FALSE)</f>
        <v>6.2347052280311453E-3</v>
      </c>
      <c r="C606" s="10">
        <f ca="1">INDIRECT("Statistic!R"&amp;COUNTA(Statistic!$A:$A)-ROW()+1&amp;"C"&amp;COLUMN(),FALSE)</f>
        <v>1.1144640998959416E-2</v>
      </c>
      <c r="D606" s="10">
        <f ca="1">INDIRECT("Statistic!R"&amp;COUNTA(Statistic!$A:$A)-ROW()+1&amp;"C"&amp;COLUMN(),FALSE)</f>
        <v>1.2765654648956357E-2</v>
      </c>
      <c r="E606" s="10">
        <f ca="1">INDIRECT("Statistic!R"&amp;COUNTA(Statistic!$A:$A)-ROW()+1&amp;"C"&amp;COLUMN(),FALSE)</f>
        <v>1.2813620071684588E-2</v>
      </c>
      <c r="F606" s="10">
        <f ca="1">INDIRECT("Statistic!R"&amp;COUNTA(Statistic!$A:$A)-ROW()+1&amp;"C"&amp;COLUMN(),FALSE)</f>
        <v>6.8817204301075269E-3</v>
      </c>
      <c r="G606" s="10">
        <f ca="1">INDIRECT("Statistic!R"&amp;COUNTA(Statistic!$A:$A)-ROW()+1&amp;"C"&amp;COLUMN(),FALSE)</f>
        <v>8.5360301768990635E-2</v>
      </c>
      <c r="H606" s="10">
        <f ca="1">INDIRECT("Statistic!R"&amp;COUNTA(Statistic!$A:$A)-ROW()+1&amp;"C"&amp;COLUMN(),FALSE)</f>
        <v>1.8696774193548385E-2</v>
      </c>
      <c r="I606" s="10">
        <f ca="1">INDIRECT("Statistic!R"&amp;COUNTA(Statistic!$A:$A)-ROW()+1&amp;"C"&amp;COLUMN(),FALSE)</f>
        <v>4.9840341377739031E-2</v>
      </c>
      <c r="J606" s="10">
        <f ca="1">INDIRECT("Statistic!R"&amp;COUNTA(Statistic!$A:$A)-ROW()+1&amp;"C"&amp;COLUMN(),FALSE)</f>
        <v>1.9021505376344085E-2</v>
      </c>
      <c r="K606" s="10">
        <f ca="1">INDIRECT("Statistic!R"&amp;COUNTA(Statistic!$A:$A)-ROW()+1&amp;"C"&amp;COLUMN(),FALSE)</f>
        <v>6.5479056331246984E-4</v>
      </c>
      <c r="L606" s="10">
        <f ca="1">INDIRECT("Statistic!R"&amp;COUNTA(Statistic!$A:$A)-ROW()+1&amp;"C"&amp;COLUMN(),FALSE)</f>
        <v>9.9034958569824347E-3</v>
      </c>
      <c r="M606" s="10">
        <f ca="1">INDIRECT("Statistic!R"&amp;COUNTA(Statistic!$A:$A)-ROW()+1&amp;"C"&amp;COLUMN(),FALSE)</f>
        <v>0.10405707596253902</v>
      </c>
      <c r="N606" s="10">
        <f ca="1">INDIRECT("Statistic!R"&amp;COUNTA(Statistic!$A:$A)-ROW()+1&amp;"C"&amp;COLUMN(),FALSE)</f>
        <v>9.586100569259963E-2</v>
      </c>
      <c r="O606" s="10">
        <f ca="1">INDIRECT("Statistic!R"&amp;COUNTA(Statistic!$A:$A)-ROW()+1&amp;"C"&amp;COLUMN(),FALSE)</f>
        <v>0</v>
      </c>
      <c r="P606" s="10">
        <f ca="1">INDIRECT("Statistic!R"&amp;COUNTA(Statistic!$A:$A)-ROW()+1&amp;"C"&amp;COLUMN(),FALSE)</f>
        <v>4.4484602151238846E-2</v>
      </c>
      <c r="Q606">
        <f ca="1">INDIRECT("Statistic!R"&amp;COUNTA(Statistic!$A:$A)-ROW()+1&amp;"C"&amp;COLUMN(),FALSE)</f>
        <v>35</v>
      </c>
      <c r="R606">
        <f ca="1">INDIRECT("Statistic!R"&amp;COUNTA(Statistic!$A:$A)-ROW()+1&amp;"C"&amp;COLUMN(),FALSE)</f>
        <v>23</v>
      </c>
      <c r="S606">
        <f ca="1">INDIRECT("Statistic!R"&amp;COUNTA(Statistic!$A:$A)-ROW()+1&amp;"C"&amp;COLUMN(),FALSE)</f>
        <v>18</v>
      </c>
      <c r="T606">
        <f ca="1">INDIRECT("Statistic!R"&amp;COUNTA(Statistic!$A:$A)-ROW()+1&amp;"C"&amp;COLUMN(),FALSE)</f>
        <v>14</v>
      </c>
      <c r="U606">
        <f ca="1">INDIRECT("Statistic!R"&amp;COUNTA(Statistic!$A:$A)-ROW()+1&amp;"C"&amp;COLUMN(),FALSE)</f>
        <v>34</v>
      </c>
      <c r="V606">
        <f ca="1">INDIRECT("Statistic!R"&amp;COUNTA(Statistic!$A:$A)-ROW()+1&amp;"C"&amp;COLUMN(),FALSE)</f>
        <v>2</v>
      </c>
      <c r="W606">
        <f ca="1">INDIRECT("Statistic!R"&amp;COUNTA(Statistic!$A:$A)-ROW()+1&amp;"C"&amp;COLUMN(),FALSE)</f>
        <v>11</v>
      </c>
    </row>
    <row r="607" spans="1:23" x14ac:dyDescent="0.25">
      <c r="A607" s="9">
        <f ca="1">INDIRECT("Statistic!R"&amp;COUNTA(Statistic!$A:$A)-ROW()+1&amp;"C"&amp;COLUMN(),FALSE)</f>
        <v>41523</v>
      </c>
      <c r="B607" s="10">
        <f ca="1">INDIRECT("Statistic!R"&amp;COUNTA(Statistic!$A:$A)-ROW()+1&amp;"C"&amp;COLUMN(),FALSE)</f>
        <v>1.0122562175702272E-2</v>
      </c>
      <c r="C607" s="10">
        <f ca="1">INDIRECT("Statistic!R"&amp;COUNTA(Statistic!$A:$A)-ROW()+1&amp;"C"&amp;COLUMN(),FALSE)</f>
        <v>1.2426607209215906E-2</v>
      </c>
      <c r="D607" s="10">
        <f ca="1">INDIRECT("Statistic!R"&amp;COUNTA(Statistic!$A:$A)-ROW()+1&amp;"C"&amp;COLUMN(),FALSE)</f>
        <v>2.9418126757516762E-3</v>
      </c>
      <c r="E607" s="10">
        <f ca="1">INDIRECT("Statistic!R"&amp;COUNTA(Statistic!$A:$A)-ROW()+1&amp;"C"&amp;COLUMN(),FALSE)</f>
        <v>9.876543209876543E-3</v>
      </c>
      <c r="F607" s="10">
        <f ca="1">INDIRECT("Statistic!R"&amp;COUNTA(Statistic!$A:$A)-ROW()+1&amp;"C"&amp;COLUMN(),FALSE)</f>
        <v>6.5359477124183009E-3</v>
      </c>
      <c r="G607" s="10">
        <f ca="1">INDIRECT("Statistic!R"&amp;COUNTA(Statistic!$A:$A)-ROW()+1&amp;"C"&amp;COLUMN(),FALSE)</f>
        <v>6.9038336582196227E-2</v>
      </c>
      <c r="H607" s="10">
        <f ca="1">INDIRECT("Statistic!R"&amp;COUNTA(Statistic!$A:$A)-ROW()+1&amp;"C"&amp;COLUMN(),FALSE)</f>
        <v>2.1913043478260872E-2</v>
      </c>
      <c r="I607" s="10">
        <f ca="1">INDIRECT("Statistic!R"&amp;COUNTA(Statistic!$A:$A)-ROW()+1&amp;"C"&amp;COLUMN(),FALSE)</f>
        <v>4.1903472982964693E-2</v>
      </c>
      <c r="J607" s="10">
        <f ca="1">INDIRECT("Statistic!R"&amp;COUNTA(Statistic!$A:$A)-ROW()+1&amp;"C"&amp;COLUMN(),FALSE)</f>
        <v>1.8990874932903919E-2</v>
      </c>
      <c r="K607" s="10">
        <f ca="1">INDIRECT("Statistic!R"&amp;COUNTA(Statistic!$A:$A)-ROW()+1&amp;"C"&amp;COLUMN(),FALSE)</f>
        <v>1.3100794235650535E-3</v>
      </c>
      <c r="L607" s="10">
        <f ca="1">INDIRECT("Statistic!R"&amp;COUNTA(Statistic!$A:$A)-ROW()+1&amp;"C"&amp;COLUMN(),FALSE)</f>
        <v>9.9329424400048209E-3</v>
      </c>
      <c r="M607" s="10">
        <f ca="1">INDIRECT("Statistic!R"&amp;COUNTA(Statistic!$A:$A)-ROW()+1&amp;"C"&amp;COLUMN(),FALSE)</f>
        <v>9.0951380060457096E-2</v>
      </c>
      <c r="N607" s="10">
        <f ca="1">INDIRECT("Statistic!R"&amp;COUNTA(Statistic!$A:$A)-ROW()+1&amp;"C"&amp;COLUMN(),FALSE)</f>
        <v>9.9762006251776073E-2</v>
      </c>
      <c r="O607" s="10">
        <f ca="1">INDIRECT("Statistic!R"&amp;COUNTA(Statistic!$A:$A)-ROW()+1&amp;"C"&amp;COLUMN(),FALSE)</f>
        <v>0</v>
      </c>
      <c r="P607" s="10">
        <f ca="1">INDIRECT("Statistic!R"&amp;COUNTA(Statistic!$A:$A)-ROW()+1&amp;"C"&amp;COLUMN(),FALSE)</f>
        <v>4.5704263858782151E-2</v>
      </c>
      <c r="Q607">
        <f ca="1">INDIRECT("Statistic!R"&amp;COUNTA(Statistic!$A:$A)-ROW()+1&amp;"C"&amp;COLUMN(),FALSE)</f>
        <v>25</v>
      </c>
      <c r="R607">
        <f ca="1">INDIRECT("Statistic!R"&amp;COUNTA(Statistic!$A:$A)-ROW()+1&amp;"C"&amp;COLUMN(),FALSE)</f>
        <v>19</v>
      </c>
      <c r="S607">
        <f ca="1">INDIRECT("Statistic!R"&amp;COUNTA(Statistic!$A:$A)-ROW()+1&amp;"C"&amp;COLUMN(),FALSE)</f>
        <v>43</v>
      </c>
      <c r="T607">
        <f ca="1">INDIRECT("Statistic!R"&amp;COUNTA(Statistic!$A:$A)-ROW()+1&amp;"C"&amp;COLUMN(),FALSE)</f>
        <v>26</v>
      </c>
      <c r="U607">
        <f ca="1">INDIRECT("Statistic!R"&amp;COUNTA(Statistic!$A:$A)-ROW()+1&amp;"C"&amp;COLUMN(),FALSE)</f>
        <v>33</v>
      </c>
      <c r="V607">
        <f ca="1">INDIRECT("Statistic!R"&amp;COUNTA(Statistic!$A:$A)-ROW()+1&amp;"C"&amp;COLUMN(),FALSE)</f>
        <v>3</v>
      </c>
      <c r="W607">
        <f ca="1">INDIRECT("Statistic!R"&amp;COUNTA(Statistic!$A:$A)-ROW()+1&amp;"C"&amp;COLUMN(),FALSE)</f>
        <v>10</v>
      </c>
    </row>
    <row r="608" spans="1:23" x14ac:dyDescent="0.25">
      <c r="A608" s="9">
        <f ca="1">INDIRECT("Statistic!R"&amp;COUNTA(Statistic!$A:$A)-ROW()+1&amp;"C"&amp;COLUMN(),FALSE)</f>
        <v>41527</v>
      </c>
      <c r="B608" s="10">
        <f ca="1">INDIRECT("Statistic!R"&amp;COUNTA(Statistic!$A:$A)-ROW()+1&amp;"C"&amp;COLUMN(),FALSE)</f>
        <v>8.4994640943193995E-3</v>
      </c>
      <c r="C608" s="10">
        <f ca="1">INDIRECT("Statistic!R"&amp;COUNTA(Statistic!$A:$A)-ROW()+1&amp;"C"&amp;COLUMN(),FALSE)</f>
        <v>1.3037924503369598E-3</v>
      </c>
      <c r="D608" s="10">
        <f ca="1">INDIRECT("Statistic!R"&amp;COUNTA(Statistic!$A:$A)-ROW()+1&amp;"C"&amp;COLUMN(),FALSE)</f>
        <v>1.6639871382636656E-2</v>
      </c>
      <c r="E608" s="10">
        <f ca="1">INDIRECT("Statistic!R"&amp;COUNTA(Statistic!$A:$A)-ROW()+1&amp;"C"&amp;COLUMN(),FALSE)</f>
        <v>1.7643397987760608E-2</v>
      </c>
      <c r="F608" s="10">
        <f ca="1">INDIRECT("Statistic!R"&amp;COUNTA(Statistic!$A:$A)-ROW()+1&amp;"C"&amp;COLUMN(),FALSE)</f>
        <v>6.5362922355173677E-3</v>
      </c>
      <c r="G608" s="10">
        <f ca="1">INDIRECT("Statistic!R"&amp;COUNTA(Statistic!$A:$A)-ROW()+1&amp;"C"&amp;COLUMN(),FALSE)</f>
        <v>6.3989592793500402E-2</v>
      </c>
      <c r="H608" s="10">
        <f ca="1">INDIRECT("Statistic!R"&amp;COUNTA(Statistic!$A:$A)-ROW()+1&amp;"C"&amp;COLUMN(),FALSE)</f>
        <v>2.6321692963433785E-2</v>
      </c>
      <c r="I608" s="10">
        <f ca="1">INDIRECT("Statistic!R"&amp;COUNTA(Statistic!$A:$A)-ROW()+1&amp;"C"&amp;COLUMN(),FALSE)</f>
        <v>5.0622818150570993E-2</v>
      </c>
      <c r="J608" s="10">
        <f ca="1">INDIRECT("Statistic!R"&amp;COUNTA(Statistic!$A:$A)-ROW()+1&amp;"C"&amp;COLUMN(),FALSE)</f>
        <v>1.9242076251722553E-2</v>
      </c>
      <c r="K608" s="10">
        <f ca="1">INDIRECT("Statistic!R"&amp;COUNTA(Statistic!$A:$A)-ROW()+1&amp;"C"&amp;COLUMN(),FALSE)</f>
        <v>6.525439757896727E-4</v>
      </c>
      <c r="L608" s="10">
        <f ca="1">INDIRECT("Statistic!R"&amp;COUNTA(Statistic!$A:$A)-ROW()+1&amp;"C"&amp;COLUMN(),FALSE)</f>
        <v>1.010621235815789E-2</v>
      </c>
      <c r="M608" s="10">
        <f ca="1">INDIRECT("Statistic!R"&amp;COUNTA(Statistic!$A:$A)-ROW()+1&amp;"C"&amp;COLUMN(),FALSE)</f>
        <v>9.0311285756934187E-2</v>
      </c>
      <c r="N608" s="10">
        <f ca="1">INDIRECT("Statistic!R"&amp;COUNTA(Statistic!$A:$A)-ROW()+1&amp;"C"&amp;COLUMN(),FALSE)</f>
        <v>0.10203092491015699</v>
      </c>
      <c r="O608" s="10">
        <f ca="1">INDIRECT("Statistic!R"&amp;COUNTA(Statistic!$A:$A)-ROW()+1&amp;"C"&amp;COLUMN(),FALSE)</f>
        <v>0</v>
      </c>
      <c r="P608" s="10">
        <f ca="1">INDIRECT("Statistic!R"&amp;COUNTA(Statistic!$A:$A)-ROW()+1&amp;"C"&amp;COLUMN(),FALSE)</f>
        <v>4.7589356756032951E-2</v>
      </c>
      <c r="Q608">
        <f ca="1">INDIRECT("Statistic!R"&amp;COUNTA(Statistic!$A:$A)-ROW()+1&amp;"C"&amp;COLUMN(),FALSE)</f>
        <v>29</v>
      </c>
      <c r="R608">
        <f ca="1">INDIRECT("Statistic!R"&amp;COUNTA(Statistic!$A:$A)-ROW()+1&amp;"C"&amp;COLUMN(),FALSE)</f>
        <v>47</v>
      </c>
      <c r="S608">
        <f ca="1">INDIRECT("Statistic!R"&amp;COUNTA(Statistic!$A:$A)-ROW()+1&amp;"C"&amp;COLUMN(),FALSE)</f>
        <v>9</v>
      </c>
      <c r="T608">
        <f ca="1">INDIRECT("Statistic!R"&amp;COUNTA(Statistic!$A:$A)-ROW()+1&amp;"C"&amp;COLUMN(),FALSE)</f>
        <v>5</v>
      </c>
      <c r="U608">
        <f ca="1">INDIRECT("Statistic!R"&amp;COUNTA(Statistic!$A:$A)-ROW()+1&amp;"C"&amp;COLUMN(),FALSE)</f>
        <v>32</v>
      </c>
      <c r="V608">
        <f ca="1">INDIRECT("Statistic!R"&amp;COUNTA(Statistic!$A:$A)-ROW()+1&amp;"C"&amp;COLUMN(),FALSE)</f>
        <v>4</v>
      </c>
      <c r="W608">
        <f ca="1">INDIRECT("Statistic!R"&amp;COUNTA(Statistic!$A:$A)-ROW()+1&amp;"C"&amp;COLUMN(),FALSE)</f>
        <v>8</v>
      </c>
    </row>
    <row r="609" spans="1:23" x14ac:dyDescent="0.25">
      <c r="A609" s="9">
        <f ca="1">INDIRECT("Statistic!R"&amp;COUNTA(Statistic!$A:$A)-ROW()+1&amp;"C"&amp;COLUMN(),FALSE)</f>
        <v>41530</v>
      </c>
      <c r="B609" s="10">
        <f ca="1">INDIRECT("Statistic!R"&amp;COUNTA(Statistic!$A:$A)-ROW()+1&amp;"C"&amp;COLUMN(),FALSE)</f>
        <v>1.6910216589189304E-2</v>
      </c>
      <c r="C609" s="10">
        <f ca="1">INDIRECT("Statistic!R"&amp;COUNTA(Statistic!$A:$A)-ROW()+1&amp;"C"&amp;COLUMN(),FALSE)</f>
        <v>8.4906182542757516E-3</v>
      </c>
      <c r="D609" s="10">
        <f ca="1">INDIRECT("Statistic!R"&amp;COUNTA(Statistic!$A:$A)-ROW()+1&amp;"C"&amp;COLUMN(),FALSE)</f>
        <v>3.2567985670086306E-3</v>
      </c>
      <c r="E609" s="10">
        <f ca="1">INDIRECT("Statistic!R"&amp;COUNTA(Statistic!$A:$A)-ROW()+1&amp;"C"&amp;COLUMN(),FALSE)</f>
        <v>1.0126439694742475E-2</v>
      </c>
      <c r="F609" s="10">
        <f ca="1">INDIRECT("Statistic!R"&amp;COUNTA(Statistic!$A:$A)-ROW()+1&amp;"C"&amp;COLUMN(),FALSE)</f>
        <v>1.2447996855242898E-2</v>
      </c>
      <c r="G609" s="10">
        <f ca="1">INDIRECT("Statistic!R"&amp;COUNTA(Statistic!$A:$A)-ROW()+1&amp;"C"&amp;COLUMN(),FALSE)</f>
        <v>6.7900735591302233E-2</v>
      </c>
      <c r="H609" s="10">
        <f ca="1">INDIRECT("Statistic!R"&amp;COUNTA(Statistic!$A:$A)-ROW()+1&amp;"C"&amp;COLUMN(),FALSE)</f>
        <v>7.3872756457026125E-3</v>
      </c>
      <c r="I609" s="10">
        <f ca="1">INDIRECT("Statistic!R"&amp;COUNTA(Statistic!$A:$A)-ROW()+1&amp;"C"&amp;COLUMN(),FALSE)</f>
        <v>5.1232069960459058E-2</v>
      </c>
      <c r="J609" s="10">
        <f ca="1">INDIRECT("Statistic!R"&amp;COUNTA(Statistic!$A:$A)-ROW()+1&amp;"C"&amp;COLUMN(),FALSE)</f>
        <v>1.9536803485439118E-2</v>
      </c>
      <c r="K609" s="10">
        <f ca="1">INDIRECT("Statistic!R"&amp;COUNTA(Statistic!$A:$A)-ROW()+1&amp;"C"&amp;COLUMN(),FALSE)</f>
        <v>1.6268274695240988E-3</v>
      </c>
      <c r="L609" s="10">
        <f ca="1">INDIRECT("Statistic!R"&amp;COUNTA(Statistic!$A:$A)-ROW()+1&amp;"C"&amp;COLUMN(),FALSE)</f>
        <v>1.0226962949957848E-2</v>
      </c>
      <c r="M609" s="10">
        <f ca="1">INDIRECT("Statistic!R"&amp;COUNTA(Statistic!$A:$A)-ROW()+1&amp;"C"&amp;COLUMN(),FALSE)</f>
        <v>7.5288011237004848E-2</v>
      </c>
      <c r="N609" s="10">
        <f ca="1">INDIRECT("Statistic!R"&amp;COUNTA(Statistic!$A:$A)-ROW()+1&amp;"C"&amp;COLUMN(),FALSE)</f>
        <v>0.10429255972051742</v>
      </c>
      <c r="O609" s="10">
        <f ca="1">INDIRECT("Statistic!R"&amp;COUNTA(Statistic!$A:$A)-ROW()+1&amp;"C"&amp;COLUMN(),FALSE)</f>
        <v>0</v>
      </c>
      <c r="P609" s="10">
        <f ca="1">INDIRECT("Statistic!R"&amp;COUNTA(Statistic!$A:$A)-ROW()+1&amp;"C"&amp;COLUMN(),FALSE)</f>
        <v>4.8638162857622042E-2</v>
      </c>
      <c r="Q609">
        <f ca="1">INDIRECT("Statistic!R"&amp;COUNTA(Statistic!$A:$A)-ROW()+1&amp;"C"&amp;COLUMN(),FALSE)</f>
        <v>7</v>
      </c>
      <c r="R609">
        <f ca="1">INDIRECT("Statistic!R"&amp;COUNTA(Statistic!$A:$A)-ROW()+1&amp;"C"&amp;COLUMN(),FALSE)</f>
        <v>28</v>
      </c>
      <c r="S609">
        <f ca="1">INDIRECT("Statistic!R"&amp;COUNTA(Statistic!$A:$A)-ROW()+1&amp;"C"&amp;COLUMN(),FALSE)</f>
        <v>46</v>
      </c>
      <c r="T609">
        <f ca="1">INDIRECT("Statistic!R"&amp;COUNTA(Statistic!$A:$A)-ROW()+1&amp;"C"&amp;COLUMN(),FALSE)</f>
        <v>25</v>
      </c>
      <c r="U609">
        <f ca="1">INDIRECT("Statistic!R"&amp;COUNTA(Statistic!$A:$A)-ROW()+1&amp;"C"&amp;COLUMN(),FALSE)</f>
        <v>18</v>
      </c>
      <c r="V609">
        <f ca="1">INDIRECT("Statistic!R"&amp;COUNTA(Statistic!$A:$A)-ROW()+1&amp;"C"&amp;COLUMN(),FALSE)</f>
        <v>4</v>
      </c>
      <c r="W609">
        <f ca="1">INDIRECT("Statistic!R"&amp;COUNTA(Statistic!$A:$A)-ROW()+1&amp;"C"&amp;COLUMN(),FALSE)</f>
        <v>11</v>
      </c>
    </row>
    <row r="610" spans="1:23" x14ac:dyDescent="0.25">
      <c r="A610" s="9">
        <f ca="1">INDIRECT("Statistic!R"&amp;COUNTA(Statistic!$A:$A)-ROW()+1&amp;"C"&amp;COLUMN(),FALSE)</f>
        <v>41534</v>
      </c>
      <c r="B610" s="10">
        <f ca="1">INDIRECT("Statistic!R"&amp;COUNTA(Statistic!$A:$A)-ROW()+1&amp;"C"&amp;COLUMN(),FALSE)</f>
        <v>1.3062409288824385E-2</v>
      </c>
      <c r="C610" s="10">
        <f ca="1">INDIRECT("Statistic!R"&amp;COUNTA(Statistic!$A:$A)-ROW()+1&amp;"C"&amp;COLUMN(),FALSE)</f>
        <v>8.7912087912087912E-3</v>
      </c>
      <c r="D610" s="10">
        <f ca="1">INDIRECT("Statistic!R"&amp;COUNTA(Statistic!$A:$A)-ROW()+1&amp;"C"&amp;COLUMN(),FALSE)</f>
        <v>1.5950520833333332E-2</v>
      </c>
      <c r="E610" s="10">
        <f ca="1">INDIRECT("Statistic!R"&amp;COUNTA(Statistic!$A:$A)-ROW()+1&amp;"C"&amp;COLUMN(),FALSE)</f>
        <v>7.161458333333333E-3</v>
      </c>
      <c r="F610" s="10">
        <f ca="1">INDIRECT("Statistic!R"&amp;COUNTA(Statistic!$A:$A)-ROW()+1&amp;"C"&amp;COLUMN(),FALSE)</f>
        <v>1.8526543878656557E-2</v>
      </c>
      <c r="G610" s="10">
        <f ca="1">INDIRECT("Statistic!R"&amp;COUNTA(Statistic!$A:$A)-ROW()+1&amp;"C"&amp;COLUMN(),FALSE)</f>
        <v>5.8150183150183145E-2</v>
      </c>
      <c r="H610" s="10">
        <f ca="1">INDIRECT("Statistic!R"&amp;COUNTA(Statistic!$A:$A)-ROW()+1&amp;"C"&amp;COLUMN(),FALSE)</f>
        <v>2.9501748251748252E-2</v>
      </c>
      <c r="I610" s="10">
        <f ca="1">INDIRECT("Statistic!R"&amp;COUNTA(Statistic!$A:$A)-ROW()+1&amp;"C"&amp;COLUMN(),FALSE)</f>
        <v>6.3492141125356394E-2</v>
      </c>
      <c r="J610" s="10">
        <f ca="1">INDIRECT("Statistic!R"&amp;COUNTA(Statistic!$A:$A)-ROW()+1&amp;"C"&amp;COLUMN(),FALSE)</f>
        <v>1.983058608058608E-2</v>
      </c>
      <c r="K610" s="10">
        <f ca="1">INDIRECT("Statistic!R"&amp;COUNTA(Statistic!$A:$A)-ROW()+1&amp;"C"&amp;COLUMN(),FALSE)</f>
        <v>9.7811671087533148E-4</v>
      </c>
      <c r="L610" s="10">
        <f ca="1">INDIRECT("Statistic!R"&amp;COUNTA(Statistic!$A:$A)-ROW()+1&amp;"C"&amp;COLUMN(),FALSE)</f>
        <v>1.0209886280758878E-2</v>
      </c>
      <c r="M610" s="10">
        <f ca="1">INDIRECT("Statistic!R"&amp;COUNTA(Statistic!$A:$A)-ROW()+1&amp;"C"&amp;COLUMN(),FALSE)</f>
        <v>8.7651931401931393E-2</v>
      </c>
      <c r="N610" s="10">
        <f ca="1">INDIRECT("Statistic!R"&amp;COUNTA(Statistic!$A:$A)-ROW()+1&amp;"C"&amp;COLUMN(),FALSE)</f>
        <v>0.10654694570135746</v>
      </c>
      <c r="O610" s="10">
        <f ca="1">INDIRECT("Statistic!R"&amp;COUNTA(Statistic!$A:$A)-ROW()+1&amp;"C"&amp;COLUMN(),FALSE)</f>
        <v>0</v>
      </c>
      <c r="P610" s="10">
        <f ca="1">INDIRECT("Statistic!R"&amp;COUNTA(Statistic!$A:$A)-ROW()+1&amp;"C"&amp;COLUMN(),FALSE)</f>
        <v>5.085616792574988E-2</v>
      </c>
      <c r="Q610">
        <f ca="1">INDIRECT("Statistic!R"&amp;COUNTA(Statistic!$A:$A)-ROW()+1&amp;"C"&amp;COLUMN(),FALSE)</f>
        <v>17</v>
      </c>
      <c r="R610">
        <f ca="1">INDIRECT("Statistic!R"&amp;COUNTA(Statistic!$A:$A)-ROW()+1&amp;"C"&amp;COLUMN(),FALSE)</f>
        <v>27</v>
      </c>
      <c r="S610">
        <f ca="1">INDIRECT("Statistic!R"&amp;COUNTA(Statistic!$A:$A)-ROW()+1&amp;"C"&amp;COLUMN(),FALSE)</f>
        <v>12</v>
      </c>
      <c r="T610">
        <f ca="1">INDIRECT("Statistic!R"&amp;COUNTA(Statistic!$A:$A)-ROW()+1&amp;"C"&amp;COLUMN(),FALSE)</f>
        <v>32</v>
      </c>
      <c r="U610">
        <f ca="1">INDIRECT("Statistic!R"&amp;COUNTA(Statistic!$A:$A)-ROW()+1&amp;"C"&amp;COLUMN(),FALSE)</f>
        <v>4</v>
      </c>
      <c r="V610">
        <f ca="1">INDIRECT("Statistic!R"&amp;COUNTA(Statistic!$A:$A)-ROW()+1&amp;"C"&amp;COLUMN(),FALSE)</f>
        <v>5</v>
      </c>
      <c r="W610">
        <f ca="1">INDIRECT("Statistic!R"&amp;COUNTA(Statistic!$A:$A)-ROW()+1&amp;"C"&amp;COLUMN(),FALSE)</f>
        <v>9</v>
      </c>
    </row>
    <row r="611" spans="1:23" x14ac:dyDescent="0.25">
      <c r="A611" s="9">
        <f ca="1">INDIRECT("Statistic!R"&amp;COUNTA(Statistic!$A:$A)-ROW()+1&amp;"C"&amp;COLUMN(),FALSE)</f>
        <v>41537</v>
      </c>
      <c r="B611" s="10">
        <f ca="1">INDIRECT("Statistic!R"&amp;COUNTA(Statistic!$A:$A)-ROW()+1&amp;"C"&amp;COLUMN(),FALSE)</f>
        <v>7.4847457627118643E-3</v>
      </c>
      <c r="C611" s="10">
        <f ca="1">INDIRECT("Statistic!R"&amp;COUNTA(Statistic!$A:$A)-ROW()+1&amp;"C"&amp;COLUMN(),FALSE)</f>
        <v>8.4324324324324337E-3</v>
      </c>
      <c r="D611" s="10">
        <f ca="1">INDIRECT("Statistic!R"&amp;COUNTA(Statistic!$A:$A)-ROW()+1&amp;"C"&amp;COLUMN(),FALSE)</f>
        <v>1.6596610169491526E-2</v>
      </c>
      <c r="E611" s="10">
        <f ca="1">INDIRECT("Statistic!R"&amp;COUNTA(Statistic!$A:$A)-ROW()+1&amp;"C"&amp;COLUMN(),FALSE)</f>
        <v>1.136E-2</v>
      </c>
      <c r="F611" s="10">
        <f ca="1">INDIRECT("Statistic!R"&amp;COUNTA(Statistic!$A:$A)-ROW()+1&amp;"C"&amp;COLUMN(),FALSE)</f>
        <v>7.8079999999999998E-3</v>
      </c>
      <c r="G611" s="10">
        <f ca="1">INDIRECT("Statistic!R"&amp;COUNTA(Statistic!$A:$A)-ROW()+1&amp;"C"&amp;COLUMN(),FALSE)</f>
        <v>5.1587878787878787E-2</v>
      </c>
      <c r="H611" s="10">
        <f ca="1">INDIRECT("Statistic!R"&amp;COUNTA(Statistic!$A:$A)-ROW()+1&amp;"C"&amp;COLUMN(),FALSE)</f>
        <v>0.10798823529411766</v>
      </c>
      <c r="I611" s="10">
        <f ca="1">INDIRECT("Statistic!R"&amp;COUNTA(Statistic!$A:$A)-ROW()+1&amp;"C"&amp;COLUMN(),FALSE)</f>
        <v>5.1681788364635828E-2</v>
      </c>
      <c r="J611" s="10">
        <f ca="1">INDIRECT("Statistic!R"&amp;COUNTA(Statistic!$A:$A)-ROW()+1&amp;"C"&amp;COLUMN(),FALSE)</f>
        <v>2.012342857142857E-2</v>
      </c>
      <c r="K611" s="10">
        <f ca="1">INDIRECT("Statistic!R"&amp;COUNTA(Statistic!$A:$A)-ROW()+1&amp;"C"&amp;COLUMN(),FALSE)</f>
        <v>9.7499999999999996E-4</v>
      </c>
      <c r="L611" s="10">
        <f ca="1">INDIRECT("Statistic!R"&amp;COUNTA(Statistic!$A:$A)-ROW()+1&amp;"C"&amp;COLUMN(),FALSE)</f>
        <v>1.0167476987333033E-2</v>
      </c>
      <c r="M611" s="10">
        <f ca="1">INDIRECT("Statistic!R"&amp;COUNTA(Statistic!$A:$A)-ROW()+1&amp;"C"&amp;COLUMN(),FALSE)</f>
        <v>0.15957611408199646</v>
      </c>
      <c r="N611" s="10">
        <f ca="1">INDIRECT("Statistic!R"&amp;COUNTA(Statistic!$A:$A)-ROW()+1&amp;"C"&amp;COLUMN(),FALSE)</f>
        <v>0.10798823529411766</v>
      </c>
      <c r="O611" s="10">
        <f ca="1">INDIRECT("Statistic!R"&amp;COUNTA(Statistic!$A:$A)-ROW()+1&amp;"C"&amp;COLUMN(),FALSE)</f>
        <v>0</v>
      </c>
      <c r="P611" s="10">
        <f ca="1">INDIRECT("Statistic!R"&amp;COUNTA(Statistic!$A:$A)-ROW()+1&amp;"C"&amp;COLUMN(),FALSE)</f>
        <v>5.1083805361968049E-2</v>
      </c>
      <c r="Q611">
        <f ca="1">INDIRECT("Statistic!R"&amp;COUNTA(Statistic!$A:$A)-ROW()+1&amp;"C"&amp;COLUMN(),FALSE)</f>
        <v>32</v>
      </c>
      <c r="R611">
        <f ca="1">INDIRECT("Statistic!R"&amp;COUNTA(Statistic!$A:$A)-ROW()+1&amp;"C"&amp;COLUMN(),FALSE)</f>
        <v>28</v>
      </c>
      <c r="S611">
        <f ca="1">INDIRECT("Statistic!R"&amp;COUNTA(Statistic!$A:$A)-ROW()+1&amp;"C"&amp;COLUMN(),FALSE)</f>
        <v>8</v>
      </c>
      <c r="T611">
        <f ca="1">INDIRECT("Statistic!R"&amp;COUNTA(Statistic!$A:$A)-ROW()+1&amp;"C"&amp;COLUMN(),FALSE)</f>
        <v>21</v>
      </c>
      <c r="U611">
        <f ca="1">INDIRECT("Statistic!R"&amp;COUNTA(Statistic!$A:$A)-ROW()+1&amp;"C"&amp;COLUMN(),FALSE)</f>
        <v>31</v>
      </c>
      <c r="V611">
        <f ca="1">INDIRECT("Statistic!R"&amp;COUNTA(Statistic!$A:$A)-ROW()+1&amp;"C"&amp;COLUMN(),FALSE)</f>
        <v>7</v>
      </c>
      <c r="W611">
        <f ca="1">INDIRECT("Statistic!R"&amp;COUNTA(Statistic!$A:$A)-ROW()+1&amp;"C"&amp;COLUMN(),FALSE)</f>
        <v>1</v>
      </c>
    </row>
    <row r="612" spans="1:23" x14ac:dyDescent="0.25">
      <c r="A612" s="9">
        <f ca="1">INDIRECT("Statistic!R"&amp;COUNTA(Statistic!$A:$A)-ROW()+1&amp;"C"&amp;COLUMN(),FALSE)</f>
        <v>41541</v>
      </c>
      <c r="B612" s="10">
        <f ca="1">INDIRECT("Statistic!R"&amp;COUNTA(Statistic!$A:$A)-ROW()+1&amp;"C"&amp;COLUMN(),FALSE)</f>
        <v>1.9149044069171867E-2</v>
      </c>
      <c r="C612" s="10">
        <f ca="1">INDIRECT("Statistic!R"&amp;COUNTA(Statistic!$A:$A)-ROW()+1&amp;"C"&amp;COLUMN(),FALSE)</f>
        <v>1.2996155304055882E-2</v>
      </c>
      <c r="D612" s="10">
        <f ca="1">INDIRECT("Statistic!R"&amp;COUNTA(Statistic!$A:$A)-ROW()+1&amp;"C"&amp;COLUMN(),FALSE)</f>
        <v>1.2336390806966916E-2</v>
      </c>
      <c r="E612" s="10">
        <f ca="1">INDIRECT("Statistic!R"&amp;COUNTA(Statistic!$A:$A)-ROW()+1&amp;"C"&amp;COLUMN(),FALSE)</f>
        <v>7.7894416552563512E-3</v>
      </c>
      <c r="F612" s="10">
        <f ca="1">INDIRECT("Statistic!R"&amp;COUNTA(Statistic!$A:$A)-ROW()+1&amp;"C"&amp;COLUMN(),FALSE)</f>
        <v>1.0087563601940599E-2</v>
      </c>
      <c r="G612" s="10">
        <f ca="1">INDIRECT("Statistic!R"&amp;COUNTA(Statistic!$A:$A)-ROW()+1&amp;"C"&amp;COLUMN(),FALSE)</f>
        <v>3.6225503760911673E-2</v>
      </c>
      <c r="H612" s="10">
        <f ca="1">INDIRECT("Statistic!R"&amp;COUNTA(Statistic!$A:$A)-ROW()+1&amp;"C"&amp;COLUMN(),FALSE)</f>
        <v>4.0823571175008875E-3</v>
      </c>
      <c r="I612" s="10">
        <f ca="1">INDIRECT("Statistic!R"&amp;COUNTA(Statistic!$A:$A)-ROW()+1&amp;"C"&amp;COLUMN(),FALSE)</f>
        <v>6.2358595437391612E-2</v>
      </c>
      <c r="J612" s="10">
        <f ca="1">INDIRECT("Statistic!R"&amp;COUNTA(Statistic!$A:$A)-ROW()+1&amp;"C"&amp;COLUMN(),FALSE)</f>
        <v>2.0739388407120037E-2</v>
      </c>
      <c r="K612" s="10">
        <f ca="1">INDIRECT("Statistic!R"&amp;COUNTA(Statistic!$A:$A)-ROW()+1&amp;"C"&amp;COLUMN(),FALSE)</f>
        <v>1.2989053579846018E-3</v>
      </c>
      <c r="L612" s="10">
        <f ca="1">INDIRECT("Statistic!R"&amp;COUNTA(Statistic!$A:$A)-ROW()+1&amp;"C"&amp;COLUMN(),FALSE)</f>
        <v>1.0216359769180143E-2</v>
      </c>
      <c r="M612" s="10">
        <f ca="1">INDIRECT("Statistic!R"&amp;COUNTA(Statistic!$A:$A)-ROW()+1&amp;"C"&amp;COLUMN(),FALSE)</f>
        <v>4.0307860878412559E-2</v>
      </c>
      <c r="N612" s="10">
        <f ca="1">INDIRECT("Statistic!R"&amp;COUNTA(Statistic!$A:$A)-ROW()+1&amp;"C"&amp;COLUMN(),FALSE)</f>
        <v>9.6607333029058259E-2</v>
      </c>
      <c r="O612" s="10">
        <f ca="1">INDIRECT("Statistic!R"&amp;COUNTA(Statistic!$A:$A)-ROW()+1&amp;"C"&amp;COLUMN(),FALSE)</f>
        <v>0</v>
      </c>
      <c r="P612" s="10">
        <f ca="1">INDIRECT("Statistic!R"&amp;COUNTA(Statistic!$A:$A)-ROW()+1&amp;"C"&amp;COLUMN(),FALSE)</f>
        <v>4.59104832464012E-2</v>
      </c>
      <c r="Q612">
        <f ca="1">INDIRECT("Statistic!R"&amp;COUNTA(Statistic!$A:$A)-ROW()+1&amp;"C"&amp;COLUMN(),FALSE)</f>
        <v>4</v>
      </c>
      <c r="R612">
        <f ca="1">INDIRECT("Statistic!R"&amp;COUNTA(Statistic!$A:$A)-ROW()+1&amp;"C"&amp;COLUMN(),FALSE)</f>
        <v>17</v>
      </c>
      <c r="S612">
        <f ca="1">INDIRECT("Statistic!R"&amp;COUNTA(Statistic!$A:$A)-ROW()+1&amp;"C"&amp;COLUMN(),FALSE)</f>
        <v>21</v>
      </c>
      <c r="T612">
        <f ca="1">INDIRECT("Statistic!R"&amp;COUNTA(Statistic!$A:$A)-ROW()+1&amp;"C"&amp;COLUMN(),FALSE)</f>
        <v>33</v>
      </c>
      <c r="U612">
        <f ca="1">INDIRECT("Statistic!R"&amp;COUNTA(Statistic!$A:$A)-ROW()+1&amp;"C"&amp;COLUMN(),FALSE)</f>
        <v>25</v>
      </c>
      <c r="V612">
        <f ca="1">INDIRECT("Statistic!R"&amp;COUNTA(Statistic!$A:$A)-ROW()+1&amp;"C"&amp;COLUMN(),FALSE)</f>
        <v>7</v>
      </c>
      <c r="W612">
        <f ca="1">INDIRECT("Statistic!R"&amp;COUNTA(Statistic!$A:$A)-ROW()+1&amp;"C"&amp;COLUMN(),FALSE)</f>
        <v>11</v>
      </c>
    </row>
    <row r="613" spans="1:23" x14ac:dyDescent="0.25">
      <c r="A613" s="9">
        <f ca="1">INDIRECT("Statistic!R"&amp;COUNTA(Statistic!$A:$A)-ROW()+1&amp;"C"&amp;COLUMN(),FALSE)</f>
        <v>41544</v>
      </c>
      <c r="B613" s="10">
        <f ca="1">INDIRECT("Statistic!R"&amp;COUNTA(Statistic!$A:$A)-ROW()+1&amp;"C"&amp;COLUMN(),FALSE)</f>
        <v>3.8787878787878787E-3</v>
      </c>
      <c r="C613" s="10">
        <f ca="1">INDIRECT("Statistic!R"&amp;COUNTA(Statistic!$A:$A)-ROW()+1&amp;"C"&amp;COLUMN(),FALSE)</f>
        <v>1.6858838601720393E-2</v>
      </c>
      <c r="D613" s="10">
        <f ca="1">INDIRECT("Statistic!R"&amp;COUNTA(Statistic!$A:$A)-ROW()+1&amp;"C"&amp;COLUMN(),FALSE)</f>
        <v>3.5581912527798366E-3</v>
      </c>
      <c r="E613" s="10">
        <f ca="1">INDIRECT("Statistic!R"&amp;COUNTA(Statistic!$A:$A)-ROW()+1&amp;"C"&amp;COLUMN(),FALSE)</f>
        <v>1.7207792207792207E-2</v>
      </c>
      <c r="F613" s="10">
        <f ca="1">INDIRECT("Statistic!R"&amp;COUNTA(Statistic!$A:$A)-ROW()+1&amp;"C"&amp;COLUMN(),FALSE)</f>
        <v>1.6238944468609539E-3</v>
      </c>
      <c r="G613" s="10">
        <f ca="1">INDIRECT("Statistic!R"&amp;COUNTA(Statistic!$A:$A)-ROW()+1&amp;"C"&amp;COLUMN(),FALSE)</f>
        <v>3.9368756820280362E-2</v>
      </c>
      <c r="H613" s="10">
        <f ca="1">INDIRECT("Statistic!R"&amp;COUNTA(Statistic!$A:$A)-ROW()+1&amp;"C"&amp;COLUMN(),FALSE)</f>
        <v>8.2827389328937323E-2</v>
      </c>
      <c r="I613" s="10">
        <f ca="1">INDIRECT("Statistic!R"&amp;COUNTA(Statistic!$A:$A)-ROW()+1&amp;"C"&amp;COLUMN(),FALSE)</f>
        <v>4.3127504387941266E-2</v>
      </c>
      <c r="J613" s="10">
        <f ca="1">INDIRECT("Statistic!R"&amp;COUNTA(Statistic!$A:$A)-ROW()+1&amp;"C"&amp;COLUMN(),FALSE)</f>
        <v>2.070631123262702E-2</v>
      </c>
      <c r="K613" s="10">
        <f ca="1">INDIRECT("Statistic!R"&amp;COUNTA(Statistic!$A:$A)-ROW()+1&amp;"C"&amp;COLUMN(),FALSE)</f>
        <v>1.6202121465279358E-3</v>
      </c>
      <c r="L613" s="10">
        <f ca="1">INDIRECT("Statistic!R"&amp;COUNTA(Statistic!$A:$A)-ROW()+1&amp;"C"&amp;COLUMN(),FALSE)</f>
        <v>1.0076159835831726E-2</v>
      </c>
      <c r="M613" s="10">
        <f ca="1">INDIRECT("Statistic!R"&amp;COUNTA(Statistic!$A:$A)-ROW()+1&amp;"C"&amp;COLUMN(),FALSE)</f>
        <v>0.12219614614921769</v>
      </c>
      <c r="N613" s="10">
        <f ca="1">INDIRECT("Statistic!R"&amp;COUNTA(Statistic!$A:$A)-ROW()+1&amp;"C"&amp;COLUMN(),FALSE)</f>
        <v>9.7257031467557792E-2</v>
      </c>
      <c r="O613" s="10">
        <f ca="1">INDIRECT("Statistic!R"&amp;COUNTA(Statistic!$A:$A)-ROW()+1&amp;"C"&amp;COLUMN(),FALSE)</f>
        <v>0</v>
      </c>
      <c r="P613" s="10">
        <f ca="1">INDIRECT("Statistic!R"&amp;COUNTA(Statistic!$A:$A)-ROW()+1&amp;"C"&amp;COLUMN(),FALSE)</f>
        <v>5.0194481290641128E-2</v>
      </c>
      <c r="Q613">
        <f ca="1">INDIRECT("Statistic!R"&amp;COUNTA(Statistic!$A:$A)-ROW()+1&amp;"C"&amp;COLUMN(),FALSE)</f>
        <v>41</v>
      </c>
      <c r="R613">
        <f ca="1">INDIRECT("Statistic!R"&amp;COUNTA(Statistic!$A:$A)-ROW()+1&amp;"C"&amp;COLUMN(),FALSE)</f>
        <v>8</v>
      </c>
      <c r="S613">
        <f ca="1">INDIRECT("Statistic!R"&amp;COUNTA(Statistic!$A:$A)-ROW()+1&amp;"C"&amp;COLUMN(),FALSE)</f>
        <v>43</v>
      </c>
      <c r="T613">
        <f ca="1">INDIRECT("Statistic!R"&amp;COUNTA(Statistic!$A:$A)-ROW()+1&amp;"C"&amp;COLUMN(),FALSE)</f>
        <v>7</v>
      </c>
      <c r="U613">
        <f ca="1">INDIRECT("Statistic!R"&amp;COUNTA(Statistic!$A:$A)-ROW()+1&amp;"C"&amp;COLUMN(),FALSE)</f>
        <v>49</v>
      </c>
      <c r="V613">
        <f ca="1">INDIRECT("Statistic!R"&amp;COUNTA(Statistic!$A:$A)-ROW()+1&amp;"C"&amp;COLUMN(),FALSE)</f>
        <v>8</v>
      </c>
      <c r="W613">
        <f ca="1">INDIRECT("Statistic!R"&amp;COUNTA(Statistic!$A:$A)-ROW()+1&amp;"C"&amp;COLUMN(),FALSE)</f>
        <v>3</v>
      </c>
    </row>
    <row r="614" spans="1:23" x14ac:dyDescent="0.25">
      <c r="A614" s="9">
        <f ca="1">INDIRECT("Statistic!R"&amp;COUNTA(Statistic!$A:$A)-ROW()+1&amp;"C"&amp;COLUMN(),FALSE)</f>
        <v>41548</v>
      </c>
      <c r="B614" s="10">
        <f ca="1">INDIRECT("Statistic!R"&amp;COUNTA(Statistic!$A:$A)-ROW()+1&amp;"C"&amp;COLUMN(),FALSE)</f>
        <v>2.0673339399454049E-2</v>
      </c>
      <c r="C614" s="10">
        <f ca="1">INDIRECT("Statistic!R"&amp;COUNTA(Statistic!$A:$A)-ROW()+1&amp;"C"&amp;COLUMN(),FALSE)</f>
        <v>1.1961976452422311E-2</v>
      </c>
      <c r="D614" s="10">
        <f ca="1">INDIRECT("Statistic!R"&amp;COUNTA(Statistic!$A:$A)-ROW()+1&amp;"C"&amp;COLUMN(),FALSE)</f>
        <v>1.260303484451105E-2</v>
      </c>
      <c r="E614" s="10">
        <f ca="1">INDIRECT("Statistic!R"&amp;COUNTA(Statistic!$A:$A)-ROW()+1&amp;"C"&amp;COLUMN(),FALSE)</f>
        <v>9.6868365180467087E-3</v>
      </c>
      <c r="F614" s="10">
        <f ca="1">INDIRECT("Statistic!R"&amp;COUNTA(Statistic!$A:$A)-ROW()+1&amp;"C"&amp;COLUMN(),FALSE)</f>
        <v>1.4601610383367384E-2</v>
      </c>
      <c r="G614" s="10">
        <f ca="1">INDIRECT("Statistic!R"&amp;COUNTA(Statistic!$A:$A)-ROW()+1&amp;"C"&amp;COLUMN(),FALSE)</f>
        <v>9.3078224522293002E-2</v>
      </c>
      <c r="H614" s="10">
        <f ca="1">INDIRECT("Statistic!R"&amp;COUNTA(Statistic!$A:$A)-ROW()+1&amp;"C"&amp;COLUMN(),FALSE)</f>
        <v>3.6910330414012739E-2</v>
      </c>
      <c r="I614" s="10">
        <f ca="1">INDIRECT("Statistic!R"&amp;COUNTA(Statistic!$A:$A)-ROW()+1&amp;"C"&amp;COLUMN(),FALSE)</f>
        <v>6.9526797597801504E-2</v>
      </c>
      <c r="J614" s="10">
        <f ca="1">INDIRECT("Statistic!R"&amp;COUNTA(Statistic!$A:$A)-ROW()+1&amp;"C"&amp;COLUMN(),FALSE)</f>
        <v>2.1275438869038373E-2</v>
      </c>
      <c r="K614" s="10">
        <f ca="1">INDIRECT("Statistic!R"&amp;COUNTA(Statistic!$A:$A)-ROW()+1&amp;"C"&amp;COLUMN(),FALSE)</f>
        <v>1.6133087495809589E-3</v>
      </c>
      <c r="L614" s="10">
        <f ca="1">INDIRECT("Statistic!R"&amp;COUNTA(Statistic!$A:$A)-ROW()+1&amp;"C"&amp;COLUMN(),FALSE)</f>
        <v>1.0253843533422957E-2</v>
      </c>
      <c r="M614" s="10">
        <f ca="1">INDIRECT("Statistic!R"&amp;COUNTA(Statistic!$A:$A)-ROW()+1&amp;"C"&amp;COLUMN(),FALSE)</f>
        <v>0.12998855493630573</v>
      </c>
      <c r="N614" s="10">
        <f ca="1">INDIRECT("Statistic!R"&amp;COUNTA(Statistic!$A:$A)-ROW()+1&amp;"C"&amp;COLUMN(),FALSE)</f>
        <v>9.7102163583055318E-2</v>
      </c>
      <c r="O614" s="10">
        <f ca="1">INDIRECT("Statistic!R"&amp;COUNTA(Statistic!$A:$A)-ROW()+1&amp;"C"&amp;COLUMN(),FALSE)</f>
        <v>0</v>
      </c>
      <c r="P614" s="10">
        <f ca="1">INDIRECT("Statistic!R"&amp;COUNTA(Statistic!$A:$A)-ROW()+1&amp;"C"&amp;COLUMN(),FALSE)</f>
        <v>4.8909923568950915E-2</v>
      </c>
      <c r="Q614">
        <f ca="1">INDIRECT("Statistic!R"&amp;COUNTA(Statistic!$A:$A)-ROW()+1&amp;"C"&amp;COLUMN(),FALSE)</f>
        <v>2</v>
      </c>
      <c r="R614">
        <f ca="1">INDIRECT("Statistic!R"&amp;COUNTA(Statistic!$A:$A)-ROW()+1&amp;"C"&amp;COLUMN(),FALSE)</f>
        <v>21</v>
      </c>
      <c r="S614">
        <f ca="1">INDIRECT("Statistic!R"&amp;COUNTA(Statistic!$A:$A)-ROW()+1&amp;"C"&amp;COLUMN(),FALSE)</f>
        <v>20</v>
      </c>
      <c r="T614">
        <f ca="1">INDIRECT("Statistic!R"&amp;COUNTA(Statistic!$A:$A)-ROW()+1&amp;"C"&amp;COLUMN(),FALSE)</f>
        <v>26</v>
      </c>
      <c r="U614">
        <f ca="1">INDIRECT("Statistic!R"&amp;COUNTA(Statistic!$A:$A)-ROW()+1&amp;"C"&amp;COLUMN(),FALSE)</f>
        <v>13</v>
      </c>
      <c r="V614">
        <f ca="1">INDIRECT("Statistic!R"&amp;COUNTA(Statistic!$A:$A)-ROW()+1&amp;"C"&amp;COLUMN(),FALSE)</f>
        <v>2</v>
      </c>
      <c r="W614">
        <f ca="1">INDIRECT("Statistic!R"&amp;COUNTA(Statistic!$A:$A)-ROW()+1&amp;"C"&amp;COLUMN(),FALSE)</f>
        <v>7</v>
      </c>
    </row>
    <row r="615" spans="1:23" x14ac:dyDescent="0.25">
      <c r="A615" s="9">
        <f ca="1">INDIRECT("Statistic!R"&amp;COUNTA(Statistic!$A:$A)-ROW()+1&amp;"C"&amp;COLUMN(),FALSE)</f>
        <v>41551</v>
      </c>
      <c r="B615" s="10">
        <f ca="1">INDIRECT("Statistic!R"&amp;COUNTA(Statistic!$A:$A)-ROW()+1&amp;"C"&amp;COLUMN(),FALSE)</f>
        <v>8.73056506157204E-3</v>
      </c>
      <c r="C615" s="10">
        <f ca="1">INDIRECT("Statistic!R"&amp;COUNTA(Statistic!$A:$A)-ROW()+1&amp;"C"&amp;COLUMN(),FALSE)</f>
        <v>5.4954954954954957E-3</v>
      </c>
      <c r="D615" s="10">
        <f ca="1">INDIRECT("Statistic!R"&amp;COUNTA(Statistic!$A:$A)-ROW()+1&amp;"C"&amp;COLUMN(),FALSE)</f>
        <v>1.5512523130652349E-2</v>
      </c>
      <c r="E615" s="10">
        <f ca="1">INDIRECT("Statistic!R"&amp;COUNTA(Statistic!$A:$A)-ROW()+1&amp;"C"&amp;COLUMN(),FALSE)</f>
        <v>4.8489666136724962E-3</v>
      </c>
      <c r="F615" s="10">
        <f ca="1">INDIRECT("Statistic!R"&amp;COUNTA(Statistic!$A:$A)-ROW()+1&amp;"C"&amp;COLUMN(),FALSE)</f>
        <v>2.1241614641901586E-2</v>
      </c>
      <c r="G615" s="10">
        <f ca="1">INDIRECT("Statistic!R"&amp;COUNTA(Statistic!$A:$A)-ROW()+1&amp;"C"&amp;COLUMN(),FALSE)</f>
        <v>8.8064955712014531E-2</v>
      </c>
      <c r="H615" s="10">
        <f ca="1">INDIRECT("Statistic!R"&amp;COUNTA(Statistic!$A:$A)-ROW()+1&amp;"C"&amp;COLUMN(),FALSE)</f>
        <v>2.4377318494965553E-2</v>
      </c>
      <c r="I615" s="10">
        <f ca="1">INDIRECT("Statistic!R"&amp;COUNTA(Statistic!$A:$A)-ROW()+1&amp;"C"&amp;COLUMN(),FALSE)</f>
        <v>5.5829164943293971E-2</v>
      </c>
      <c r="J615" s="10">
        <f ca="1">INDIRECT("Statistic!R"&amp;COUNTA(Statistic!$A:$A)-ROW()+1&amp;"C"&amp;COLUMN(),FALSE)</f>
        <v>2.1241614641901586E-2</v>
      </c>
      <c r="K615" s="10">
        <f ca="1">INDIRECT("Statistic!R"&amp;COUNTA(Statistic!$A:$A)-ROW()+1&amp;"C"&amp;COLUMN(),FALSE)</f>
        <v>6.4514642519757602E-4</v>
      </c>
      <c r="L615" s="10">
        <f ca="1">INDIRECT("Statistic!R"&amp;COUNTA(Statistic!$A:$A)-ROW()+1&amp;"C"&amp;COLUMN(),FALSE)</f>
        <v>1.0025108017247951E-2</v>
      </c>
      <c r="M615" s="10">
        <f ca="1">INDIRECT("Statistic!R"&amp;COUNTA(Statistic!$A:$A)-ROW()+1&amp;"C"&amp;COLUMN(),FALSE)</f>
        <v>0.11244227420698008</v>
      </c>
      <c r="N615" s="10">
        <f ca="1">INDIRECT("Statistic!R"&amp;COUNTA(Statistic!$A:$A)-ROW()+1&amp;"C"&amp;COLUMN(),FALSE)</f>
        <v>9.8550230903172081E-2</v>
      </c>
      <c r="O615" s="10">
        <f ca="1">INDIRECT("Statistic!R"&amp;COUNTA(Statistic!$A:$A)-ROW()+1&amp;"C"&amp;COLUMN(),FALSE)</f>
        <v>0</v>
      </c>
      <c r="P615" s="10">
        <f ca="1">INDIRECT("Statistic!R"&amp;COUNTA(Statistic!$A:$A)-ROW()+1&amp;"C"&amp;COLUMN(),FALSE)</f>
        <v>4.6975273835018344E-2</v>
      </c>
      <c r="Q615">
        <f ca="1">INDIRECT("Statistic!R"&amp;COUNTA(Statistic!$A:$A)-ROW()+1&amp;"C"&amp;COLUMN(),FALSE)</f>
        <v>29</v>
      </c>
      <c r="R615">
        <f ca="1">INDIRECT("Statistic!R"&amp;COUNTA(Statistic!$A:$A)-ROW()+1&amp;"C"&amp;COLUMN(),FALSE)</f>
        <v>38</v>
      </c>
      <c r="S615">
        <f ca="1">INDIRECT("Statistic!R"&amp;COUNTA(Statistic!$A:$A)-ROW()+1&amp;"C"&amp;COLUMN(),FALSE)</f>
        <v>9</v>
      </c>
      <c r="T615">
        <f ca="1">INDIRECT("Statistic!R"&amp;COUNTA(Statistic!$A:$A)-ROW()+1&amp;"C"&amp;COLUMN(),FALSE)</f>
        <v>40</v>
      </c>
      <c r="U615">
        <f ca="1">INDIRECT("Statistic!R"&amp;COUNTA(Statistic!$A:$A)-ROW()+1&amp;"C"&amp;COLUMN(),FALSE)</f>
        <v>1</v>
      </c>
      <c r="V615">
        <f ca="1">INDIRECT("Statistic!R"&amp;COUNTA(Statistic!$A:$A)-ROW()+1&amp;"C"&amp;COLUMN(),FALSE)</f>
        <v>2</v>
      </c>
      <c r="W615">
        <f ca="1">INDIRECT("Statistic!R"&amp;COUNTA(Statistic!$A:$A)-ROW()+1&amp;"C"&amp;COLUMN(),FALSE)</f>
        <v>9</v>
      </c>
    </row>
    <row r="616" spans="1:23" x14ac:dyDescent="0.25">
      <c r="A616" s="9">
        <f ca="1">INDIRECT("Statistic!R"&amp;COUNTA(Statistic!$A:$A)-ROW()+1&amp;"C"&amp;COLUMN(),FALSE)</f>
        <v>41555</v>
      </c>
      <c r="B616" s="10">
        <f ca="1">INDIRECT("Statistic!R"&amp;COUNTA(Statistic!$A:$A)-ROW()+1&amp;"C"&amp;COLUMN(),FALSE)</f>
        <v>4.8329779673063258E-3</v>
      </c>
      <c r="C616" s="10">
        <f ca="1">INDIRECT("Statistic!R"&amp;COUNTA(Statistic!$A:$A)-ROW()+1&amp;"C"&amp;COLUMN(),FALSE)</f>
        <v>1.9354838709677419E-3</v>
      </c>
      <c r="D616" s="10">
        <f ca="1">INDIRECT("Statistic!R"&amp;COUNTA(Statistic!$A:$A)-ROW()+1&amp;"C"&amp;COLUMN(),FALSE)</f>
        <v>5.8049886621315185E-3</v>
      </c>
      <c r="E616" s="10">
        <f ca="1">INDIRECT("Statistic!R"&amp;COUNTA(Statistic!$A:$A)-ROW()+1&amp;"C"&amp;COLUMN(),FALSE)</f>
        <v>6.7999999999999996E-3</v>
      </c>
      <c r="F616" s="10">
        <f ca="1">INDIRECT("Statistic!R"&amp;COUNTA(Statistic!$A:$A)-ROW()+1&amp;"C"&amp;COLUMN(),FALSE)</f>
        <v>1.0315018315018316E-2</v>
      </c>
      <c r="G616" s="10">
        <f ca="1">INDIRECT("Statistic!R"&amp;COUNTA(Statistic!$A:$A)-ROW()+1&amp;"C"&amp;COLUMN(),FALSE)</f>
        <v>7.5147723322905813E-2</v>
      </c>
      <c r="H616" s="10">
        <f ca="1">INDIRECT("Statistic!R"&amp;COUNTA(Statistic!$A:$A)-ROW()+1&amp;"C"&amp;COLUMN(),FALSE)</f>
        <v>2.3978385680513341E-2</v>
      </c>
      <c r="I616" s="10">
        <f ca="1">INDIRECT("Statistic!R"&amp;COUNTA(Statistic!$A:$A)-ROW()+1&amp;"C"&amp;COLUMN(),FALSE)</f>
        <v>2.9688468815423901E-2</v>
      </c>
      <c r="J616" s="10">
        <f ca="1">INDIRECT("Statistic!R"&amp;COUNTA(Statistic!$A:$A)-ROW()+1&amp;"C"&amp;COLUMN(),FALSE)</f>
        <v>1.9649859943977593E-2</v>
      </c>
      <c r="K616" s="10">
        <f ca="1">INDIRECT("Statistic!R"&amp;COUNTA(Statistic!$A:$A)-ROW()+1&amp;"C"&amp;COLUMN(),FALSE)</f>
        <v>1.6133229247983346E-3</v>
      </c>
      <c r="L616" s="10">
        <f ca="1">INDIRECT("Statistic!R"&amp;COUNTA(Statistic!$A:$A)-ROW()+1&amp;"C"&amp;COLUMN(),FALSE)</f>
        <v>1.0022612812578118E-2</v>
      </c>
      <c r="M616" s="10">
        <f ca="1">INDIRECT("Statistic!R"&amp;COUNTA(Statistic!$A:$A)-ROW()+1&amp;"C"&amp;COLUMN(),FALSE)</f>
        <v>9.9126109003419158E-2</v>
      </c>
      <c r="N616" s="10">
        <f ca="1">INDIRECT("Statistic!R"&amp;COUNTA(Statistic!$A:$A)-ROW()+1&amp;"C"&amp;COLUMN(),FALSE)</f>
        <v>9.8393801965230537E-2</v>
      </c>
      <c r="O616" s="10">
        <f ca="1">INDIRECT("Statistic!R"&amp;COUNTA(Statistic!$A:$A)-ROW()+1&amp;"C"&amp;COLUMN(),FALSE)</f>
        <v>0</v>
      </c>
      <c r="P616" s="10">
        <f ca="1">INDIRECT("Statistic!R"&amp;COUNTA(Statistic!$A:$A)-ROW()+1&amp;"C"&amp;COLUMN(),FALSE)</f>
        <v>4.735984584865776E-2</v>
      </c>
      <c r="Q616">
        <f ca="1">INDIRECT("Statistic!R"&amp;COUNTA(Statistic!$A:$A)-ROW()+1&amp;"C"&amp;COLUMN(),FALSE)</f>
        <v>41</v>
      </c>
      <c r="R616">
        <f ca="1">INDIRECT("Statistic!R"&amp;COUNTA(Statistic!$A:$A)-ROW()+1&amp;"C"&amp;COLUMN(),FALSE)</f>
        <v>48</v>
      </c>
      <c r="S616">
        <f ca="1">INDIRECT("Statistic!R"&amp;COUNTA(Statistic!$A:$A)-ROW()+1&amp;"C"&amp;COLUMN(),FALSE)</f>
        <v>37</v>
      </c>
      <c r="T616">
        <f ca="1">INDIRECT("Statistic!R"&amp;COUNTA(Statistic!$A:$A)-ROW()+1&amp;"C"&amp;COLUMN(),FALSE)</f>
        <v>34</v>
      </c>
      <c r="U616">
        <f ca="1">INDIRECT("Statistic!R"&amp;COUNTA(Statistic!$A:$A)-ROW()+1&amp;"C"&amp;COLUMN(),FALSE)</f>
        <v>25</v>
      </c>
      <c r="V616">
        <f ca="1">INDIRECT("Statistic!R"&amp;COUNTA(Statistic!$A:$A)-ROW()+1&amp;"C"&amp;COLUMN(),FALSE)</f>
        <v>4</v>
      </c>
      <c r="W616">
        <f ca="1">INDIRECT("Statistic!R"&amp;COUNTA(Statistic!$A:$A)-ROW()+1&amp;"C"&amp;COLUMN(),FALSE)</f>
        <v>9</v>
      </c>
    </row>
    <row r="617" spans="1:23" x14ac:dyDescent="0.25">
      <c r="A617" s="9">
        <f ca="1">INDIRECT("Statistic!R"&amp;COUNTA(Statistic!$A:$A)-ROW()+1&amp;"C"&amp;COLUMN(),FALSE)</f>
        <v>41558</v>
      </c>
      <c r="B617" s="10">
        <f ca="1">INDIRECT("Statistic!R"&amp;COUNTA(Statistic!$A:$A)-ROW()+1&amp;"C"&amp;COLUMN(),FALSE)</f>
        <v>3.8668779714738514E-3</v>
      </c>
      <c r="C617" s="10">
        <f ca="1">INDIRECT("Statistic!R"&amp;COUNTA(Statistic!$A:$A)-ROW()+1&amp;"C"&amp;COLUMN(),FALSE)</f>
        <v>1.9940337466206767E-2</v>
      </c>
      <c r="D617" s="10">
        <f ca="1">INDIRECT("Statistic!R"&amp;COUNTA(Statistic!$A:$A)-ROW()+1&amp;"C"&amp;COLUMN(),FALSE)</f>
        <v>1.1588748019017433E-2</v>
      </c>
      <c r="E617" s="10">
        <f ca="1">INDIRECT("Statistic!R"&amp;COUNTA(Statistic!$A:$A)-ROW()+1&amp;"C"&amp;COLUMN(),FALSE)</f>
        <v>1.6080917311457072E-3</v>
      </c>
      <c r="F617" s="10">
        <f ca="1">INDIRECT("Statistic!R"&amp;COUNTA(Statistic!$A:$A)-ROW()+1&amp;"C"&amp;COLUMN(),FALSE)</f>
        <v>6.1297260584106863E-3</v>
      </c>
      <c r="G617" s="10">
        <f ca="1">INDIRECT("Statistic!R"&amp;COUNTA(Statistic!$A:$A)-ROW()+1&amp;"C"&amp;COLUMN(),FALSE)</f>
        <v>2.4737171045289167E-2</v>
      </c>
      <c r="H617" s="10">
        <f ca="1">INDIRECT("Statistic!R"&amp;COUNTA(Statistic!$A:$A)-ROW()+1&amp;"C"&amp;COLUMN(),FALSE)</f>
        <v>5.2703350164006929E-2</v>
      </c>
      <c r="I617" s="10">
        <f ca="1">INDIRECT("Statistic!R"&amp;COUNTA(Statistic!$A:$A)-ROW()+1&amp;"C"&amp;COLUMN(),FALSE)</f>
        <v>4.3133781246254443E-2</v>
      </c>
      <c r="J617" s="10">
        <f ca="1">INDIRECT("Statistic!R"&amp;COUNTA(Statistic!$A:$A)-ROW()+1&amp;"C"&amp;COLUMN(),FALSE)</f>
        <v>1.9940337466206767E-2</v>
      </c>
      <c r="K617" s="10">
        <f ca="1">INDIRECT("Statistic!R"&amp;COUNTA(Statistic!$A:$A)-ROW()+1&amp;"C"&amp;COLUMN(),FALSE)</f>
        <v>9.6951617414002057E-4</v>
      </c>
      <c r="L617" s="10">
        <f ca="1">INDIRECT("Statistic!R"&amp;COUNTA(Statistic!$A:$A)-ROW()+1&amp;"C"&amp;COLUMN(),FALSE)</f>
        <v>1.0475952896249065E-2</v>
      </c>
      <c r="M617" s="10">
        <f ca="1">INDIRECT("Statistic!R"&amp;COUNTA(Statistic!$A:$A)-ROW()+1&amp;"C"&amp;COLUMN(),FALSE)</f>
        <v>7.7440521209296093E-2</v>
      </c>
      <c r="N617" s="10">
        <f ca="1">INDIRECT("Statistic!R"&amp;COUNTA(Statistic!$A:$A)-ROW()+1&amp;"C"&amp;COLUMN(),FALSE)</f>
        <v>9.8237868840087533E-2</v>
      </c>
      <c r="O617" s="10">
        <f ca="1">INDIRECT("Statistic!R"&amp;COUNTA(Statistic!$A:$A)-ROW()+1&amp;"C"&amp;COLUMN(),FALSE)</f>
        <v>0</v>
      </c>
      <c r="P617" s="10">
        <f ca="1">INDIRECT("Statistic!R"&amp;COUNTA(Statistic!$A:$A)-ROW()+1&amp;"C"&amp;COLUMN(),FALSE)</f>
        <v>4.8294373566061664E-2</v>
      </c>
      <c r="Q617">
        <f ca="1">INDIRECT("Statistic!R"&amp;COUNTA(Statistic!$A:$A)-ROW()+1&amp;"C"&amp;COLUMN(),FALSE)</f>
        <v>43</v>
      </c>
      <c r="R617">
        <f ca="1">INDIRECT("Statistic!R"&amp;COUNTA(Statistic!$A:$A)-ROW()+1&amp;"C"&amp;COLUMN(),FALSE)</f>
        <v>1</v>
      </c>
      <c r="S617">
        <f ca="1">INDIRECT("Statistic!R"&amp;COUNTA(Statistic!$A:$A)-ROW()+1&amp;"C"&amp;COLUMN(),FALSE)</f>
        <v>23</v>
      </c>
      <c r="T617">
        <f ca="1">INDIRECT("Statistic!R"&amp;COUNTA(Statistic!$A:$A)-ROW()+1&amp;"C"&amp;COLUMN(),FALSE)</f>
        <v>49</v>
      </c>
      <c r="U617">
        <f ca="1">INDIRECT("Statistic!R"&amp;COUNTA(Statistic!$A:$A)-ROW()+1&amp;"C"&amp;COLUMN(),FALSE)</f>
        <v>39</v>
      </c>
      <c r="V617">
        <f ca="1">INDIRECT("Statistic!R"&amp;COUNTA(Statistic!$A:$A)-ROW()+1&amp;"C"&amp;COLUMN(),FALSE)</f>
        <v>8</v>
      </c>
      <c r="W617">
        <f ca="1">INDIRECT("Statistic!R"&amp;COUNTA(Statistic!$A:$A)-ROW()+1&amp;"C"&amp;COLUMN(),FALSE)</f>
        <v>7</v>
      </c>
    </row>
    <row r="618" spans="1:23" x14ac:dyDescent="0.25">
      <c r="A618" s="9">
        <f ca="1">INDIRECT("Statistic!R"&amp;COUNTA(Statistic!$A:$A)-ROW()+1&amp;"C"&amp;COLUMN(),FALSE)</f>
        <v>41562</v>
      </c>
      <c r="B618" s="10">
        <f ca="1">INDIRECT("Statistic!R"&amp;COUNTA(Statistic!$A:$A)-ROW()+1&amp;"C"&amp;COLUMN(),FALSE)</f>
        <v>1.2566168009205984E-2</v>
      </c>
      <c r="C618" s="10">
        <f ca="1">INDIRECT("Statistic!R"&amp;COUNTA(Statistic!$A:$A)-ROW()+1&amp;"C"&amp;COLUMN(),FALSE)</f>
        <v>1.0623090353557399E-2</v>
      </c>
      <c r="D618" s="10">
        <f ca="1">INDIRECT("Statistic!R"&amp;COUNTA(Statistic!$A:$A)-ROW()+1&amp;"C"&amp;COLUMN(),FALSE)</f>
        <v>1.2906428394142468E-2</v>
      </c>
      <c r="E618" s="10">
        <f ca="1">INDIRECT("Statistic!R"&amp;COUNTA(Statistic!$A:$A)-ROW()+1&amp;"C"&amp;COLUMN(),FALSE)</f>
        <v>1.9320453031312459E-3</v>
      </c>
      <c r="F618" s="10">
        <f ca="1">INDIRECT("Statistic!R"&amp;COUNTA(Statistic!$A:$A)-ROW()+1&amp;"C"&amp;COLUMN(),FALSE)</f>
        <v>1.482163406214039E-2</v>
      </c>
      <c r="G618" s="10">
        <f ca="1">INDIRECT("Statistic!R"&amp;COUNTA(Statistic!$A:$A)-ROW()+1&amp;"C"&amp;COLUMN(),FALSE)</f>
        <v>8.4589983489268022E-2</v>
      </c>
      <c r="H618" s="10">
        <f ca="1">INDIRECT("Statistic!R"&amp;COUNTA(Statistic!$A:$A)-ROW()+1&amp;"C"&amp;COLUMN(),FALSE)</f>
        <v>8.9310829817158918E-2</v>
      </c>
      <c r="I618" s="10">
        <f ca="1">INDIRECT("Statistic!R"&amp;COUNTA(Statistic!$A:$A)-ROW()+1&amp;"C"&amp;COLUMN(),FALSE)</f>
        <v>5.2849366122177485E-2</v>
      </c>
      <c r="J618" s="10">
        <f ca="1">INDIRECT("Statistic!R"&amp;COUNTA(Statistic!$A:$A)-ROW()+1&amp;"C"&amp;COLUMN(),FALSE)</f>
        <v>1.9303797468354429E-2</v>
      </c>
      <c r="K618" s="10">
        <f ca="1">INDIRECT("Statistic!R"&amp;COUNTA(Statistic!$A:$A)-ROW()+1&amp;"C"&amp;COLUMN(),FALSE)</f>
        <v>9.6397273612463489E-4</v>
      </c>
      <c r="L618" s="10">
        <f ca="1">INDIRECT("Statistic!R"&amp;COUNTA(Statistic!$A:$A)-ROW()+1&amp;"C"&amp;COLUMN(),FALSE)</f>
        <v>1.0581472258558553E-2</v>
      </c>
      <c r="M618" s="10">
        <f ca="1">INDIRECT("Statistic!R"&amp;COUNTA(Statistic!$A:$A)-ROW()+1&amp;"C"&amp;COLUMN(),FALSE)</f>
        <v>0.17390081330642693</v>
      </c>
      <c r="N618" s="10">
        <f ca="1">INDIRECT("Statistic!R"&amp;COUNTA(Statistic!$A:$A)-ROW()+1&amp;"C"&amp;COLUMN(),FALSE)</f>
        <v>9.887984729756881E-2</v>
      </c>
      <c r="O618" s="10">
        <f ca="1">INDIRECT("Statistic!R"&amp;COUNTA(Statistic!$A:$A)-ROW()+1&amp;"C"&amp;COLUMN(),FALSE)</f>
        <v>0</v>
      </c>
      <c r="P618" s="10">
        <f ca="1">INDIRECT("Statistic!R"&amp;COUNTA(Statistic!$A:$A)-ROW()+1&amp;"C"&amp;COLUMN(),FALSE)</f>
        <v>4.968255135744265E-2</v>
      </c>
      <c r="Q618">
        <f ca="1">INDIRECT("Statistic!R"&amp;COUNTA(Statistic!$A:$A)-ROW()+1&amp;"C"&amp;COLUMN(),FALSE)</f>
        <v>21</v>
      </c>
      <c r="R618">
        <f ca="1">INDIRECT("Statistic!R"&amp;COUNTA(Statistic!$A:$A)-ROW()+1&amp;"C"&amp;COLUMN(),FALSE)</f>
        <v>25</v>
      </c>
      <c r="S618">
        <f ca="1">INDIRECT("Statistic!R"&amp;COUNTA(Statistic!$A:$A)-ROW()+1&amp;"C"&amp;COLUMN(),FALSE)</f>
        <v>20</v>
      </c>
      <c r="T618">
        <f ca="1">INDIRECT("Statistic!R"&amp;COUNTA(Statistic!$A:$A)-ROW()+1&amp;"C"&amp;COLUMN(),FALSE)</f>
        <v>47</v>
      </c>
      <c r="U618">
        <f ca="1">INDIRECT("Statistic!R"&amp;COUNTA(Statistic!$A:$A)-ROW()+1&amp;"C"&amp;COLUMN(),FALSE)</f>
        <v>14</v>
      </c>
      <c r="V618">
        <f ca="1">INDIRECT("Statistic!R"&amp;COUNTA(Statistic!$A:$A)-ROW()+1&amp;"C"&amp;COLUMN(),FALSE)</f>
        <v>3</v>
      </c>
      <c r="W618">
        <f ca="1">INDIRECT("Statistic!R"&amp;COUNTA(Statistic!$A:$A)-ROW()+1&amp;"C"&amp;COLUMN(),FALSE)</f>
        <v>2</v>
      </c>
    </row>
    <row r="619" spans="1:23" x14ac:dyDescent="0.25">
      <c r="A619" s="9">
        <f ca="1">INDIRECT("Statistic!R"&amp;COUNTA(Statistic!$A:$A)-ROW()+1&amp;"C"&amp;COLUMN(),FALSE)</f>
        <v>41565</v>
      </c>
      <c r="B619" s="10">
        <f ca="1">INDIRECT("Statistic!R"&amp;COUNTA(Statistic!$A:$A)-ROW()+1&amp;"C"&amp;COLUMN(),FALSE)</f>
        <v>1.0279094260136913E-2</v>
      </c>
      <c r="C619" s="10">
        <f ca="1">INDIRECT("Statistic!R"&amp;COUNTA(Statistic!$A:$A)-ROW()+1&amp;"C"&amp;COLUMN(),FALSE)</f>
        <v>8.0133708816997502E-3</v>
      </c>
      <c r="D619" s="10">
        <f ca="1">INDIRECT("Statistic!R"&amp;COUNTA(Statistic!$A:$A)-ROW()+1&amp;"C"&amp;COLUMN(),FALSE)</f>
        <v>1.6033576194855109E-2</v>
      </c>
      <c r="E619" s="10">
        <f ca="1">INDIRECT("Statistic!R"&amp;COUNTA(Statistic!$A:$A)-ROW()+1&amp;"C"&amp;COLUMN(),FALSE)</f>
        <v>1.4527096641252834E-2</v>
      </c>
      <c r="F619" s="10">
        <f ca="1">INDIRECT("Statistic!R"&amp;COUNTA(Statistic!$A:$A)-ROW()+1&amp;"C"&amp;COLUMN(),FALSE)</f>
        <v>1.2863913337846985E-3</v>
      </c>
      <c r="G619" s="10">
        <f ca="1">INDIRECT("Statistic!R"&amp;COUNTA(Statistic!$A:$A)-ROW()+1&amp;"C"&amp;COLUMN(),FALSE)</f>
        <v>7.9578411261229401E-2</v>
      </c>
      <c r="H619" s="10">
        <f ca="1">INDIRECT("Statistic!R"&amp;COUNTA(Statistic!$A:$A)-ROW()+1&amp;"C"&amp;COLUMN(),FALSE)</f>
        <v>7.0089520800421273E-2</v>
      </c>
      <c r="I619" s="10">
        <f ca="1">INDIRECT("Statistic!R"&amp;COUNTA(Statistic!$A:$A)-ROW()+1&amp;"C"&amp;COLUMN(),FALSE)</f>
        <v>5.0139529311729304E-2</v>
      </c>
      <c r="J619" s="10">
        <f ca="1">INDIRECT("Statistic!R"&amp;COUNTA(Statistic!$A:$A)-ROW()+1&amp;"C"&amp;COLUMN(),FALSE)</f>
        <v>2.0518539169222191E-2</v>
      </c>
      <c r="K619" s="10">
        <f ca="1">INDIRECT("Statistic!R"&amp;COUNTA(Statistic!$A:$A)-ROW()+1&amp;"C"&amp;COLUMN(),FALSE)</f>
        <v>9.6393284601172804E-4</v>
      </c>
      <c r="L619" s="10">
        <f ca="1">INDIRECT("Statistic!R"&amp;COUNTA(Statistic!$A:$A)-ROW()+1&amp;"C"&amp;COLUMN(),FALSE)</f>
        <v>1.0530039944128426E-2</v>
      </c>
      <c r="M619" s="10">
        <f ca="1">INDIRECT("Statistic!R"&amp;COUNTA(Statistic!$A:$A)-ROW()+1&amp;"C"&amp;COLUMN(),FALSE)</f>
        <v>0.14966793206165069</v>
      </c>
      <c r="N619" s="10">
        <f ca="1">INDIRECT("Statistic!R"&amp;COUNTA(Statistic!$A:$A)-ROW()+1&amp;"C"&amp;COLUMN(),FALSE)</f>
        <v>9.8723639007999187E-2</v>
      </c>
      <c r="O619" s="10">
        <f ca="1">INDIRECT("Statistic!R"&amp;COUNTA(Statistic!$A:$A)-ROW()+1&amp;"C"&amp;COLUMN(),FALSE)</f>
        <v>0</v>
      </c>
      <c r="P619" s="10">
        <f ca="1">INDIRECT("Statistic!R"&amp;COUNTA(Statistic!$A:$A)-ROW()+1&amp;"C"&amp;COLUMN(),FALSE)</f>
        <v>4.5956130323008847E-2</v>
      </c>
      <c r="Q619">
        <f ca="1">INDIRECT("Statistic!R"&amp;COUNTA(Statistic!$A:$A)-ROW()+1&amp;"C"&amp;COLUMN(),FALSE)</f>
        <v>29</v>
      </c>
      <c r="R619">
        <f ca="1">INDIRECT("Statistic!R"&amp;COUNTA(Statistic!$A:$A)-ROW()+1&amp;"C"&amp;COLUMN(),FALSE)</f>
        <v>34</v>
      </c>
      <c r="S619">
        <f ca="1">INDIRECT("Statistic!R"&amp;COUNTA(Statistic!$A:$A)-ROW()+1&amp;"C"&amp;COLUMN(),FALSE)</f>
        <v>11</v>
      </c>
      <c r="T619">
        <f ca="1">INDIRECT("Statistic!R"&amp;COUNTA(Statistic!$A:$A)-ROW()+1&amp;"C"&amp;COLUMN(),FALSE)</f>
        <v>16</v>
      </c>
      <c r="U619">
        <f ca="1">INDIRECT("Statistic!R"&amp;COUNTA(Statistic!$A:$A)-ROW()+1&amp;"C"&amp;COLUMN(),FALSE)</f>
        <v>49</v>
      </c>
      <c r="V619">
        <f ca="1">INDIRECT("Statistic!R"&amp;COUNTA(Statistic!$A:$A)-ROW()+1&amp;"C"&amp;COLUMN(),FALSE)</f>
        <v>2</v>
      </c>
      <c r="W619">
        <f ca="1">INDIRECT("Statistic!R"&amp;COUNTA(Statistic!$A:$A)-ROW()+1&amp;"C"&amp;COLUMN(),FALSE)</f>
        <v>4</v>
      </c>
    </row>
    <row r="620" spans="1:23" x14ac:dyDescent="0.25">
      <c r="A620" s="9">
        <f ca="1">INDIRECT("Statistic!R"&amp;COUNTA(Statistic!$A:$A)-ROW()+1&amp;"C"&amp;COLUMN(),FALSE)</f>
        <v>41569</v>
      </c>
      <c r="B620" s="10">
        <f ca="1">INDIRECT("Statistic!R"&amp;COUNTA(Statistic!$A:$A)-ROW()+1&amp;"C"&amp;COLUMN(),FALSE)</f>
        <v>1.955327159865676E-2</v>
      </c>
      <c r="C620" s="10">
        <f ca="1">INDIRECT("Statistic!R"&amp;COUNTA(Statistic!$A:$A)-ROW()+1&amp;"C"&amp;COLUMN(),FALSE)</f>
        <v>3.5380713799715476E-3</v>
      </c>
      <c r="D620" s="10">
        <f ca="1">INDIRECT("Statistic!R"&amp;COUNTA(Statistic!$A:$A)-ROW()+1&amp;"C"&amp;COLUMN(),FALSE)</f>
        <v>3.2152390196554239E-3</v>
      </c>
      <c r="E620" s="10">
        <f ca="1">INDIRECT("Statistic!R"&amp;COUNTA(Statistic!$A:$A)-ROW()+1&amp;"C"&amp;COLUMN(),FALSE)</f>
        <v>9.9507443688084569E-3</v>
      </c>
      <c r="F620" s="10">
        <f ca="1">INDIRECT("Statistic!R"&amp;COUNTA(Statistic!$A:$A)-ROW()+1&amp;"C"&amp;COLUMN(),FALSE)</f>
        <v>1.2471371159414027E-2</v>
      </c>
      <c r="G620" s="10">
        <f ca="1">INDIRECT("Statistic!R"&amp;COUNTA(Statistic!$A:$A)-ROW()+1&amp;"C"&amp;COLUMN(),FALSE)</f>
        <v>5.3245571463237072E-2</v>
      </c>
      <c r="H620" s="10">
        <f ca="1">INDIRECT("Statistic!R"&amp;COUNTA(Statistic!$A:$A)-ROW()+1&amp;"C"&amp;COLUMN(),FALSE)</f>
        <v>3.0619942394733233E-2</v>
      </c>
      <c r="I620" s="10">
        <f ca="1">INDIRECT("Statistic!R"&amp;COUNTA(Statistic!$A:$A)-ROW()+1&amp;"C"&amp;COLUMN(),FALSE)</f>
        <v>4.8728697526506215E-2</v>
      </c>
      <c r="J620" s="10">
        <f ca="1">INDIRECT("Statistic!R"&amp;COUNTA(Statistic!$A:$A)-ROW()+1&amp;"C"&amp;COLUMN(),FALSE)</f>
        <v>2.0486175542772312E-2</v>
      </c>
      <c r="K620" s="10">
        <f ca="1">INDIRECT("Statistic!R"&amp;COUNTA(Statistic!$A:$A)-ROW()+1&amp;"C"&amp;COLUMN(),FALSE)</f>
        <v>6.399278954484002E-4</v>
      </c>
      <c r="L620" s="10">
        <f ca="1">INDIRECT("Statistic!R"&amp;COUNTA(Statistic!$A:$A)-ROW()+1&amp;"C"&amp;COLUMN(),FALSE)</f>
        <v>1.0601911057870157E-2</v>
      </c>
      <c r="M620" s="10">
        <f ca="1">INDIRECT("Statistic!R"&amp;COUNTA(Statistic!$A:$A)-ROW()+1&amp;"C"&amp;COLUMN(),FALSE)</f>
        <v>8.3865513857970309E-2</v>
      </c>
      <c r="N620" s="10">
        <f ca="1">INDIRECT("Statistic!R"&amp;COUNTA(Statistic!$A:$A)-ROW()+1&amp;"C"&amp;COLUMN(),FALSE)</f>
        <v>9.8567923489059128E-2</v>
      </c>
      <c r="O620" s="10">
        <f ca="1">INDIRECT("Statistic!R"&amp;COUNTA(Statistic!$A:$A)-ROW()+1&amp;"C"&amp;COLUMN(),FALSE)</f>
        <v>0</v>
      </c>
      <c r="P620" s="10">
        <f ca="1">INDIRECT("Statistic!R"&amp;COUNTA(Statistic!$A:$A)-ROW()+1&amp;"C"&amp;COLUMN(),FALSE)</f>
        <v>4.3304916646492359E-2</v>
      </c>
      <c r="Q620">
        <f ca="1">INDIRECT("Statistic!R"&amp;COUNTA(Statistic!$A:$A)-ROW()+1&amp;"C"&amp;COLUMN(),FALSE)</f>
        <v>2</v>
      </c>
      <c r="R620">
        <f ca="1">INDIRECT("Statistic!R"&amp;COUNTA(Statistic!$A:$A)-ROW()+1&amp;"C"&amp;COLUMN(),FALSE)</f>
        <v>43</v>
      </c>
      <c r="S620">
        <f ca="1">INDIRECT("Statistic!R"&amp;COUNTA(Statistic!$A:$A)-ROW()+1&amp;"C"&amp;COLUMN(),FALSE)</f>
        <v>44</v>
      </c>
      <c r="T620">
        <f ca="1">INDIRECT("Statistic!R"&amp;COUNTA(Statistic!$A:$A)-ROW()+1&amp;"C"&amp;COLUMN(),FALSE)</f>
        <v>28</v>
      </c>
      <c r="U620">
        <f ca="1">INDIRECT("Statistic!R"&amp;COUNTA(Statistic!$A:$A)-ROW()+1&amp;"C"&amp;COLUMN(),FALSE)</f>
        <v>21</v>
      </c>
      <c r="V620">
        <f ca="1">INDIRECT("Statistic!R"&amp;COUNTA(Statistic!$A:$A)-ROW()+1&amp;"C"&amp;COLUMN(),FALSE)</f>
        <v>5</v>
      </c>
      <c r="W620">
        <f ca="1">INDIRECT("Statistic!R"&amp;COUNTA(Statistic!$A:$A)-ROW()+1&amp;"C"&amp;COLUMN(),FALSE)</f>
        <v>8</v>
      </c>
    </row>
    <row r="621" spans="1:23" x14ac:dyDescent="0.25">
      <c r="A621" s="9">
        <f ca="1">INDIRECT("Statistic!R"&amp;COUNTA(Statistic!$A:$A)-ROW()+1&amp;"C"&amp;COLUMN(),FALSE)</f>
        <v>41572</v>
      </c>
      <c r="B621" s="10">
        <f ca="1">INDIRECT("Statistic!R"&amp;COUNTA(Statistic!$A:$A)-ROW()+1&amp;"C"&amp;COLUMN(),FALSE)</f>
        <v>1.2207874015748032E-2</v>
      </c>
      <c r="C621" s="10">
        <f ca="1">INDIRECT("Statistic!R"&amp;COUNTA(Statistic!$A:$A)-ROW()+1&amp;"C"&amp;COLUMN(),FALSE)</f>
        <v>1.7936740958227681E-2</v>
      </c>
      <c r="D621" s="10">
        <f ca="1">INDIRECT("Statistic!R"&amp;COUNTA(Statistic!$A:$A)-ROW()+1&amp;"C"&amp;COLUMN(),FALSE)</f>
        <v>1.2795275590551181E-2</v>
      </c>
      <c r="E621" s="10">
        <f ca="1">INDIRECT("Statistic!R"&amp;COUNTA(Statistic!$A:$A)-ROW()+1&amp;"C"&amp;COLUMN(),FALSE)</f>
        <v>1.5398075240594925E-2</v>
      </c>
      <c r="F621" s="10">
        <f ca="1">INDIRECT("Statistic!R"&amp;COUNTA(Statistic!$A:$A)-ROW()+1&amp;"C"&amp;COLUMN(),FALSE)</f>
        <v>1.2454068241469815E-2</v>
      </c>
      <c r="G621" s="10">
        <f ca="1">INDIRECT("Statistic!R"&amp;COUNTA(Statistic!$A:$A)-ROW()+1&amp;"C"&amp;COLUMN(),FALSE)</f>
        <v>3.4138088110886963E-2</v>
      </c>
      <c r="H621" s="10">
        <f ca="1">INDIRECT("Statistic!R"&amp;COUNTA(Statistic!$A:$A)-ROW()+1&amp;"C"&amp;COLUMN(),FALSE)</f>
        <v>2.4940089010612804E-2</v>
      </c>
      <c r="I621" s="10">
        <f ca="1">INDIRECT("Statistic!R"&amp;COUNTA(Statistic!$A:$A)-ROW()+1&amp;"C"&amp;COLUMN(),FALSE)</f>
        <v>7.0792034046591623E-2</v>
      </c>
      <c r="J621" s="10">
        <f ca="1">INDIRECT("Statistic!R"&amp;COUNTA(Statistic!$A:$A)-ROW()+1&amp;"C"&amp;COLUMN(),FALSE)</f>
        <v>2.0453913849004166E-2</v>
      </c>
      <c r="K621" s="10">
        <f ca="1">INDIRECT("Statistic!R"&amp;COUNTA(Statistic!$A:$A)-ROW()+1&amp;"C"&amp;COLUMN(),FALSE)</f>
        <v>9.5988001499812512E-4</v>
      </c>
      <c r="L621" s="10">
        <f ca="1">INDIRECT("Statistic!R"&amp;COUNTA(Statistic!$A:$A)-ROW()+1&amp;"C"&amp;COLUMN(),FALSE)</f>
        <v>1.0700181279698144E-2</v>
      </c>
      <c r="M621" s="10">
        <f ca="1">INDIRECT("Statistic!R"&amp;COUNTA(Statistic!$A:$A)-ROW()+1&amp;"C"&amp;COLUMN(),FALSE)</f>
        <v>5.9078177121499764E-2</v>
      </c>
      <c r="N621" s="10">
        <f ca="1">INDIRECT("Statistic!R"&amp;COUNTA(Statistic!$A:$A)-ROW()+1&amp;"C"&amp;COLUMN(),FALSE)</f>
        <v>9.9206349206349215E-2</v>
      </c>
      <c r="O621" s="10">
        <f ca="1">INDIRECT("Statistic!R"&amp;COUNTA(Statistic!$A:$A)-ROW()+1&amp;"C"&amp;COLUMN(),FALSE)</f>
        <v>0</v>
      </c>
      <c r="P621" s="10">
        <f ca="1">INDIRECT("Statistic!R"&amp;COUNTA(Statistic!$A:$A)-ROW()+1&amp;"C"&amp;COLUMN(),FALSE)</f>
        <v>4.5193706560401364E-2</v>
      </c>
      <c r="Q621">
        <f ca="1">INDIRECT("Statistic!R"&amp;COUNTA(Statistic!$A:$A)-ROW()+1&amp;"C"&amp;COLUMN(),FALSE)</f>
        <v>23</v>
      </c>
      <c r="R621">
        <f ca="1">INDIRECT("Statistic!R"&amp;COUNTA(Statistic!$A:$A)-ROW()+1&amp;"C"&amp;COLUMN(),FALSE)</f>
        <v>6</v>
      </c>
      <c r="S621">
        <f ca="1">INDIRECT("Statistic!R"&amp;COUNTA(Statistic!$A:$A)-ROW()+1&amp;"C"&amp;COLUMN(),FALSE)</f>
        <v>21</v>
      </c>
      <c r="T621">
        <f ca="1">INDIRECT("Statistic!R"&amp;COUNTA(Statistic!$A:$A)-ROW()+1&amp;"C"&amp;COLUMN(),FALSE)</f>
        <v>14</v>
      </c>
      <c r="U621">
        <f ca="1">INDIRECT("Statistic!R"&amp;COUNTA(Statistic!$A:$A)-ROW()+1&amp;"C"&amp;COLUMN(),FALSE)</f>
        <v>22</v>
      </c>
      <c r="V621">
        <f ca="1">INDIRECT("Statistic!R"&amp;COUNTA(Statistic!$A:$A)-ROW()+1&amp;"C"&amp;COLUMN(),FALSE)</f>
        <v>8</v>
      </c>
      <c r="W621">
        <f ca="1">INDIRECT("Statistic!R"&amp;COUNTA(Statistic!$A:$A)-ROW()+1&amp;"C"&amp;COLUMN(),FALSE)</f>
        <v>9</v>
      </c>
    </row>
    <row r="622" spans="1:23" x14ac:dyDescent="0.25">
      <c r="A622" s="9">
        <f ca="1">INDIRECT("Statistic!R"&amp;COUNTA(Statistic!$A:$A)-ROW()+1&amp;"C"&amp;COLUMN(),FALSE)</f>
        <v>41576</v>
      </c>
      <c r="B622" s="10">
        <f ca="1">INDIRECT("Statistic!R"&amp;COUNTA(Statistic!$A:$A)-ROW()+1&amp;"C"&amp;COLUMN(),FALSE)</f>
        <v>1.661176000798642E-2</v>
      </c>
      <c r="C622" s="10">
        <f ca="1">INDIRECT("Statistic!R"&amp;COUNTA(Statistic!$A:$A)-ROW()+1&amp;"C"&amp;COLUMN(),FALSE)</f>
        <v>2.5544267053701016E-3</v>
      </c>
      <c r="D622" s="10">
        <f ca="1">INDIRECT("Statistic!R"&amp;COUNTA(Statistic!$A:$A)-ROW()+1&amp;"C"&amp;COLUMN(),FALSE)</f>
        <v>1.5018259281801581E-2</v>
      </c>
      <c r="E622" s="10">
        <f ca="1">INDIRECT("Statistic!R"&amp;COUNTA(Statistic!$A:$A)-ROW()+1&amp;"C"&amp;COLUMN(),FALSE)</f>
        <v>9.6390484003281377E-3</v>
      </c>
      <c r="F622" s="10">
        <f ca="1">INDIRECT("Statistic!R"&amp;COUNTA(Statistic!$A:$A)-ROW()+1&amp;"C"&amp;COLUMN(),FALSE)</f>
        <v>1.9141372709871478E-2</v>
      </c>
      <c r="G622" s="10">
        <f ca="1">INDIRECT("Statistic!R"&amp;COUNTA(Statistic!$A:$A)-ROW()+1&amp;"C"&amp;COLUMN(),FALSE)</f>
        <v>5.2271139063591897E-2</v>
      </c>
      <c r="H622" s="10">
        <f ca="1">INDIRECT("Statistic!R"&amp;COUNTA(Statistic!$A:$A)-ROW()+1&amp;"C"&amp;COLUMN(),FALSE)</f>
        <v>1.9815187132694093E-2</v>
      </c>
      <c r="I622" s="10">
        <f ca="1">INDIRECT("Statistic!R"&amp;COUNTA(Statistic!$A:$A)-ROW()+1&amp;"C"&amp;COLUMN(),FALSE)</f>
        <v>6.2964867105357716E-2</v>
      </c>
      <c r="J622" s="10">
        <f ca="1">INDIRECT("Statistic!R"&amp;COUNTA(Statistic!$A:$A)-ROW()+1&amp;"C"&amp;COLUMN(),FALSE)</f>
        <v>2.0421753607103216E-2</v>
      </c>
      <c r="K622" s="10">
        <f ca="1">INDIRECT("Statistic!R"&amp;COUNTA(Statistic!$A:$A)-ROW()+1&amp;"C"&amp;COLUMN(),FALSE)</f>
        <v>9.6189419163891972E-4</v>
      </c>
      <c r="L622" s="10">
        <f ca="1">INDIRECT("Statistic!R"&amp;COUNTA(Statistic!$A:$A)-ROW()+1&amp;"C"&amp;COLUMN(),FALSE)</f>
        <v>1.0400642537914988E-2</v>
      </c>
      <c r="M622" s="10">
        <f ca="1">INDIRECT("Statistic!R"&amp;COUNTA(Statistic!$A:$A)-ROW()+1&amp;"C"&amp;COLUMN(),FALSE)</f>
        <v>7.2086326196285994E-2</v>
      </c>
      <c r="N622" s="10">
        <f ca="1">INDIRECT("Statistic!R"&amp;COUNTA(Statistic!$A:$A)-ROW()+1&amp;"C"&amp;COLUMN(),FALSE)</f>
        <v>9.9050364380553063E-2</v>
      </c>
      <c r="O622" s="10">
        <f ca="1">INDIRECT("Statistic!R"&amp;COUNTA(Statistic!$A:$A)-ROW()+1&amp;"C"&amp;COLUMN(),FALSE)</f>
        <v>0</v>
      </c>
      <c r="P622" s="10">
        <f ca="1">INDIRECT("Statistic!R"&amp;COUNTA(Statistic!$A:$A)-ROW()+1&amp;"C"&amp;COLUMN(),FALSE)</f>
        <v>4.9196585270871285E-2</v>
      </c>
      <c r="Q622">
        <f ca="1">INDIRECT("Statistic!R"&amp;COUNTA(Statistic!$A:$A)-ROW()+1&amp;"C"&amp;COLUMN(),FALSE)</f>
        <v>9</v>
      </c>
      <c r="R622">
        <f ca="1">INDIRECT("Statistic!R"&amp;COUNTA(Statistic!$A:$A)-ROW()+1&amp;"C"&amp;COLUMN(),FALSE)</f>
        <v>45</v>
      </c>
      <c r="S622">
        <f ca="1">INDIRECT("Statistic!R"&amp;COUNTA(Statistic!$A:$A)-ROW()+1&amp;"C"&amp;COLUMN(),FALSE)</f>
        <v>15</v>
      </c>
      <c r="T622">
        <f ca="1">INDIRECT("Statistic!R"&amp;COUNTA(Statistic!$A:$A)-ROW()+1&amp;"C"&amp;COLUMN(),FALSE)</f>
        <v>27</v>
      </c>
      <c r="U622">
        <f ca="1">INDIRECT("Statistic!R"&amp;COUNTA(Statistic!$A:$A)-ROW()+1&amp;"C"&amp;COLUMN(),FALSE)</f>
        <v>4</v>
      </c>
      <c r="V622">
        <f ca="1">INDIRECT("Statistic!R"&amp;COUNTA(Statistic!$A:$A)-ROW()+1&amp;"C"&amp;COLUMN(),FALSE)</f>
        <v>7</v>
      </c>
      <c r="W622">
        <f ca="1">INDIRECT("Statistic!R"&amp;COUNTA(Statistic!$A:$A)-ROW()+1&amp;"C"&amp;COLUMN(),FALSE)</f>
        <v>9</v>
      </c>
    </row>
    <row r="623" spans="1:23" x14ac:dyDescent="0.25">
      <c r="A623" s="9">
        <f ca="1">INDIRECT("Statistic!R"&amp;COUNTA(Statistic!$A:$A)-ROW()+1&amp;"C"&amp;COLUMN(),FALSE)</f>
        <v>41579</v>
      </c>
      <c r="B623" s="10">
        <f ca="1">INDIRECT("Statistic!R"&amp;COUNTA(Statistic!$A:$A)-ROW()+1&amp;"C"&amp;COLUMN(),FALSE)</f>
        <v>1.4679465733329901E-2</v>
      </c>
      <c r="C623" s="10">
        <f ca="1">INDIRECT("Statistic!R"&amp;COUNTA(Statistic!$A:$A)-ROW()+1&amp;"C"&amp;COLUMN(),FALSE)</f>
        <v>1.4964512348818185E-2</v>
      </c>
      <c r="D623" s="10">
        <f ca="1">INDIRECT("Statistic!R"&amp;COUNTA(Statistic!$A:$A)-ROW()+1&amp;"C"&amp;COLUMN(),FALSE)</f>
        <v>3.1895542099623733E-3</v>
      </c>
      <c r="E623" s="10">
        <f ca="1">INDIRECT("Statistic!R"&amp;COUNTA(Statistic!$A:$A)-ROW()+1&amp;"C"&amp;COLUMN(),FALSE)</f>
        <v>2.8705987889661357E-3</v>
      </c>
      <c r="F623" s="10">
        <f ca="1">INDIRECT("Statistic!R"&amp;COUNTA(Statistic!$A:$A)-ROW()+1&amp;"C"&amp;COLUMN(),FALSE)</f>
        <v>2.5600772853520107E-3</v>
      </c>
      <c r="G623" s="10">
        <f ca="1">INDIRECT("Statistic!R"&amp;COUNTA(Statistic!$A:$A)-ROW()+1&amp;"C"&amp;COLUMN(),FALSE)</f>
        <v>8.6967897526903745E-2</v>
      </c>
      <c r="H623" s="10">
        <f ca="1">INDIRECT("Statistic!R"&amp;COUNTA(Statistic!$A:$A)-ROW()+1&amp;"C"&amp;COLUMN(),FALSE)</f>
        <v>9.0175605125771247E-2</v>
      </c>
      <c r="I623" s="10">
        <f ca="1">INDIRECT("Statistic!R"&amp;COUNTA(Statistic!$A:$A)-ROW()+1&amp;"C"&amp;COLUMN(),FALSE)</f>
        <v>3.8264208366428611E-2</v>
      </c>
      <c r="J623" s="10">
        <f ca="1">INDIRECT("Statistic!R"&amp;COUNTA(Statistic!$A:$A)-ROW()+1&amp;"C"&amp;COLUMN(),FALSE)</f>
        <v>2.0669806384092101E-2</v>
      </c>
      <c r="K623" s="10">
        <f ca="1">INDIRECT("Statistic!R"&amp;COUNTA(Statistic!$A:$A)-ROW()+1&amp;"C"&amp;COLUMN(),FALSE)</f>
        <v>6.4130398476903029E-4</v>
      </c>
      <c r="L623" s="10">
        <f ca="1">INDIRECT("Statistic!R"&amp;COUNTA(Statistic!$A:$A)-ROW()+1&amp;"C"&amp;COLUMN(),FALSE)</f>
        <v>1.0134797060305078E-2</v>
      </c>
      <c r="M623" s="10">
        <f ca="1">INDIRECT("Statistic!R"&amp;COUNTA(Statistic!$A:$A)-ROW()+1&amp;"C"&amp;COLUMN(),FALSE)</f>
        <v>0.17714350265267498</v>
      </c>
      <c r="N623" s="10">
        <f ca="1">INDIRECT("Statistic!R"&amp;COUNTA(Statistic!$A:$A)-ROW()+1&amp;"C"&amp;COLUMN(),FALSE)</f>
        <v>9.8894869303032568E-2</v>
      </c>
      <c r="O623" s="10">
        <f ca="1">INDIRECT("Statistic!R"&amp;COUNTA(Statistic!$A:$A)-ROW()+1&amp;"C"&amp;COLUMN(),FALSE)</f>
        <v>0</v>
      </c>
      <c r="P623" s="10">
        <f ca="1">INDIRECT("Statistic!R"&amp;COUNTA(Statistic!$A:$A)-ROW()+1&amp;"C"&amp;COLUMN(),FALSE)</f>
        <v>5.0979266276131689E-2</v>
      </c>
      <c r="Q623">
        <f ca="1">INDIRECT("Statistic!R"&amp;COUNTA(Statistic!$A:$A)-ROW()+1&amp;"C"&amp;COLUMN(),FALSE)</f>
        <v>15</v>
      </c>
      <c r="R623">
        <f ca="1">INDIRECT("Statistic!R"&amp;COUNTA(Statistic!$A:$A)-ROW()+1&amp;"C"&amp;COLUMN(),FALSE)</f>
        <v>14</v>
      </c>
      <c r="S623">
        <f ca="1">INDIRECT("Statistic!R"&amp;COUNTA(Statistic!$A:$A)-ROW()+1&amp;"C"&amp;COLUMN(),FALSE)</f>
        <v>44</v>
      </c>
      <c r="T623">
        <f ca="1">INDIRECT("Statistic!R"&amp;COUNTA(Statistic!$A:$A)-ROW()+1&amp;"C"&amp;COLUMN(),FALSE)</f>
        <v>45</v>
      </c>
      <c r="U623">
        <f ca="1">INDIRECT("Statistic!R"&amp;COUNTA(Statistic!$A:$A)-ROW()+1&amp;"C"&amp;COLUMN(),FALSE)</f>
        <v>47</v>
      </c>
      <c r="V623">
        <f ca="1">INDIRECT("Statistic!R"&amp;COUNTA(Statistic!$A:$A)-ROW()+1&amp;"C"&amp;COLUMN(),FALSE)</f>
        <v>4</v>
      </c>
      <c r="W623">
        <f ca="1">INDIRECT("Statistic!R"&amp;COUNTA(Statistic!$A:$A)-ROW()+1&amp;"C"&amp;COLUMN(),FALSE)</f>
        <v>2</v>
      </c>
    </row>
    <row r="624" spans="1:23" x14ac:dyDescent="0.25">
      <c r="A624" s="9">
        <f ca="1">INDIRECT("Statistic!R"&amp;COUNTA(Statistic!$A:$A)-ROW()+1&amp;"C"&amp;COLUMN(),FALSE)</f>
        <v>41583</v>
      </c>
      <c r="B624" s="10">
        <f ca="1">INDIRECT("Statistic!R"&amp;COUNTA(Statistic!$A:$A)-ROW()+1&amp;"C"&amp;COLUMN(),FALSE)</f>
        <v>9.8771776555835345E-3</v>
      </c>
      <c r="C624" s="10">
        <f ca="1">INDIRECT("Statistic!R"&amp;COUNTA(Statistic!$A:$A)-ROW()+1&amp;"C"&amp;COLUMN(),FALSE)</f>
        <v>1.3356957884694017E-2</v>
      </c>
      <c r="D624" s="10">
        <f ca="1">INDIRECT("Statistic!R"&amp;COUNTA(Statistic!$A:$A)-ROW()+1&amp;"C"&amp;COLUMN(),FALSE)</f>
        <v>1.1813537675606643E-2</v>
      </c>
      <c r="E624" s="10">
        <f ca="1">INDIRECT("Statistic!R"&amp;COUNTA(Statistic!$A:$A)-ROW()+1&amp;"C"&amp;COLUMN(),FALSE)</f>
        <v>1.1470270825838944E-2</v>
      </c>
      <c r="F624" s="10">
        <f ca="1">INDIRECT("Statistic!R"&amp;COUNTA(Statistic!$A:$A)-ROW()+1&amp;"C"&amp;COLUMN(),FALSE)</f>
        <v>4.4488341134538579E-3</v>
      </c>
      <c r="G624" s="10">
        <f ca="1">INDIRECT("Statistic!R"&amp;COUNTA(Statistic!$A:$A)-ROW()+1&amp;"C"&amp;COLUMN(),FALSE)</f>
        <v>3.9473077632306848E-2</v>
      </c>
      <c r="H624" s="10">
        <f ca="1">INDIRECT("Statistic!R"&amp;COUNTA(Statistic!$A:$A)-ROW()+1&amp;"C"&amp;COLUMN(),FALSE)</f>
        <v>2.1312103921878173E-2</v>
      </c>
      <c r="I624" s="10">
        <f ca="1">INDIRECT("Statistic!R"&amp;COUNTA(Statistic!$A:$A)-ROW()+1&amp;"C"&amp;COLUMN(),FALSE)</f>
        <v>5.0966778155176994E-2</v>
      </c>
      <c r="J624" s="10">
        <f ca="1">INDIRECT("Statistic!R"&amp;COUNTA(Statistic!$A:$A)-ROW()+1&amp;"C"&amp;COLUMN(),FALSE)</f>
        <v>2.1907402941885701E-2</v>
      </c>
      <c r="K624" s="10">
        <f ca="1">INDIRECT("Statistic!R"&amp;COUNTA(Statistic!$A:$A)-ROW()+1&amp;"C"&amp;COLUMN(),FALSE)</f>
        <v>9.5513322884012539E-4</v>
      </c>
      <c r="L624" s="10">
        <f ca="1">INDIRECT("Statistic!R"&amp;COUNTA(Statistic!$A:$A)-ROW()+1&amp;"C"&amp;COLUMN(),FALSE)</f>
        <v>1.0424743782619816E-2</v>
      </c>
      <c r="M624" s="10">
        <f ca="1">INDIRECT("Statistic!R"&amp;COUNTA(Statistic!$A:$A)-ROW()+1&amp;"C"&amp;COLUMN(),FALSE)</f>
        <v>6.0785181554185025E-2</v>
      </c>
      <c r="N624" s="10">
        <f ca="1">INDIRECT("Statistic!R"&amp;COUNTA(Statistic!$A:$A)-ROW()+1&amp;"C"&amp;COLUMN(),FALSE)</f>
        <v>9.8739861670896156E-2</v>
      </c>
      <c r="O624" s="10">
        <f ca="1">INDIRECT("Statistic!R"&amp;COUNTA(Statistic!$A:$A)-ROW()+1&amp;"C"&amp;COLUMN(),FALSE)</f>
        <v>0</v>
      </c>
      <c r="P624" s="10">
        <f ca="1">INDIRECT("Statistic!R"&amp;COUNTA(Statistic!$A:$A)-ROW()+1&amp;"C"&amp;COLUMN(),FALSE)</f>
        <v>4.5514599073503741E-2</v>
      </c>
      <c r="Q624">
        <f ca="1">INDIRECT("Statistic!R"&amp;COUNTA(Statistic!$A:$A)-ROW()+1&amp;"C"&amp;COLUMN(),FALSE)</f>
        <v>26</v>
      </c>
      <c r="R624">
        <f ca="1">INDIRECT("Statistic!R"&amp;COUNTA(Statistic!$A:$A)-ROW()+1&amp;"C"&amp;COLUMN(),FALSE)</f>
        <v>16</v>
      </c>
      <c r="S624">
        <f ca="1">INDIRECT("Statistic!R"&amp;COUNTA(Statistic!$A:$A)-ROW()+1&amp;"C"&amp;COLUMN(),FALSE)</f>
        <v>21</v>
      </c>
      <c r="T624">
        <f ca="1">INDIRECT("Statistic!R"&amp;COUNTA(Statistic!$A:$A)-ROW()+1&amp;"C"&amp;COLUMN(),FALSE)</f>
        <v>23</v>
      </c>
      <c r="U624">
        <f ca="1">INDIRECT("Statistic!R"&amp;COUNTA(Statistic!$A:$A)-ROW()+1&amp;"C"&amp;COLUMN(),FALSE)</f>
        <v>42</v>
      </c>
      <c r="V624">
        <f ca="1">INDIRECT("Statistic!R"&amp;COUNTA(Statistic!$A:$A)-ROW()+1&amp;"C"&amp;COLUMN(),FALSE)</f>
        <v>6</v>
      </c>
      <c r="W624">
        <f ca="1">INDIRECT("Statistic!R"&amp;COUNTA(Statistic!$A:$A)-ROW()+1&amp;"C"&amp;COLUMN(),FALSE)</f>
        <v>9</v>
      </c>
    </row>
    <row r="625" spans="1:23" x14ac:dyDescent="0.25">
      <c r="A625" s="9">
        <f ca="1">INDIRECT("Statistic!R"&amp;COUNTA(Statistic!$A:$A)-ROW()+1&amp;"C"&amp;COLUMN(),FALSE)</f>
        <v>41586</v>
      </c>
      <c r="B625" s="10">
        <f ca="1">INDIRECT("Statistic!R"&amp;COUNTA(Statistic!$A:$A)-ROW()+1&amp;"C"&amp;COLUMN(),FALSE)</f>
        <v>1.2724800533620668E-2</v>
      </c>
      <c r="C625" s="10">
        <f ca="1">INDIRECT("Statistic!R"&amp;COUNTA(Statistic!$A:$A)-ROW()+1&amp;"C"&amp;COLUMN(),FALSE)</f>
        <v>1.589397496087637E-2</v>
      </c>
      <c r="D625" s="10">
        <f ca="1">INDIRECT("Statistic!R"&amp;COUNTA(Statistic!$A:$A)-ROW()+1&amp;"C"&amp;COLUMN(),FALSE)</f>
        <v>1.5901862789641074E-3</v>
      </c>
      <c r="E625" s="10">
        <f ca="1">INDIRECT("Statistic!R"&amp;COUNTA(Statistic!$A:$A)-ROW()+1&amp;"C"&amp;COLUMN(),FALSE)</f>
        <v>1.4297908664105847E-2</v>
      </c>
      <c r="F625" s="10">
        <f ca="1">INDIRECT("Statistic!R"&amp;COUNTA(Statistic!$A:$A)-ROW()+1&amp;"C"&amp;COLUMN(),FALSE)</f>
        <v>8.9147914305757921E-3</v>
      </c>
      <c r="G625" s="10">
        <f ca="1">INDIRECT("Statistic!R"&amp;COUNTA(Statistic!$A:$A)-ROW()+1&amp;"C"&amp;COLUMN(),FALSE)</f>
        <v>4.0213073311664856E-2</v>
      </c>
      <c r="H625" s="10">
        <f ca="1">INDIRECT("Statistic!R"&amp;COUNTA(Statistic!$A:$A)-ROW()+1&amp;"C"&amp;COLUMN(),FALSE)</f>
        <v>1.9978024173409249E-2</v>
      </c>
      <c r="I625" s="10">
        <f ca="1">INDIRECT("Statistic!R"&amp;COUNTA(Statistic!$A:$A)-ROW()+1&amp;"C"&amp;COLUMN(),FALSE)</f>
        <v>5.3421661868142789E-2</v>
      </c>
      <c r="J625" s="10">
        <f ca="1">INDIRECT("Statistic!R"&amp;COUNTA(Statistic!$A:$A)-ROW()+1&amp;"C"&amp;COLUMN(),FALSE)</f>
        <v>2.219012078167008E-2</v>
      </c>
      <c r="K625" s="10">
        <f ca="1">INDIRECT("Statistic!R"&amp;COUNTA(Statistic!$A:$A)-ROW()+1&amp;"C"&amp;COLUMN(),FALSE)</f>
        <v>1.2747190211978942E-3</v>
      </c>
      <c r="L625" s="10">
        <f ca="1">INDIRECT("Statistic!R"&amp;COUNTA(Statistic!$A:$A)-ROW()+1&amp;"C"&amp;COLUMN(),FALSE)</f>
        <v>1.0401698279102273E-2</v>
      </c>
      <c r="M625" s="10">
        <f ca="1">INDIRECT("Statistic!R"&amp;COUNTA(Statistic!$A:$A)-ROW()+1&amp;"C"&amp;COLUMN(),FALSE)</f>
        <v>6.0191097485074105E-2</v>
      </c>
      <c r="N625" s="10">
        <f ca="1">INDIRECT("Statistic!R"&amp;COUNTA(Statistic!$A:$A)-ROW()+1&amp;"C"&amp;COLUMN(),FALSE)</f>
        <v>0.10085688958928396</v>
      </c>
      <c r="O625" s="10">
        <f ca="1">INDIRECT("Statistic!R"&amp;COUNTA(Statistic!$A:$A)-ROW()+1&amp;"C"&amp;COLUMN(),FALSE)</f>
        <v>0</v>
      </c>
      <c r="P625" s="10">
        <f ca="1">INDIRECT("Statistic!R"&amp;COUNTA(Statistic!$A:$A)-ROW()+1&amp;"C"&amp;COLUMN(),FALSE)</f>
        <v>4.9659366344390755E-2</v>
      </c>
      <c r="Q625">
        <f ca="1">INDIRECT("Statistic!R"&amp;COUNTA(Statistic!$A:$A)-ROW()+1&amp;"C"&amp;COLUMN(),FALSE)</f>
        <v>19</v>
      </c>
      <c r="R625">
        <f ca="1">INDIRECT("Statistic!R"&amp;COUNTA(Statistic!$A:$A)-ROW()+1&amp;"C"&amp;COLUMN(),FALSE)</f>
        <v>13</v>
      </c>
      <c r="S625">
        <f ca="1">INDIRECT("Statistic!R"&amp;COUNTA(Statistic!$A:$A)-ROW()+1&amp;"C"&amp;COLUMN(),FALSE)</f>
        <v>48</v>
      </c>
      <c r="T625">
        <f ca="1">INDIRECT("Statistic!R"&amp;COUNTA(Statistic!$A:$A)-ROW()+1&amp;"C"&amp;COLUMN(),FALSE)</f>
        <v>15</v>
      </c>
      <c r="U625">
        <f ca="1">INDIRECT("Statistic!R"&amp;COUNTA(Statistic!$A:$A)-ROW()+1&amp;"C"&amp;COLUMN(),FALSE)</f>
        <v>28</v>
      </c>
      <c r="V625">
        <f ca="1">INDIRECT("Statistic!R"&amp;COUNTA(Statistic!$A:$A)-ROW()+1&amp;"C"&amp;COLUMN(),FALSE)</f>
        <v>7</v>
      </c>
      <c r="W625">
        <f ca="1">INDIRECT("Statistic!R"&amp;COUNTA(Statistic!$A:$A)-ROW()+1&amp;"C"&amp;COLUMN(),FALSE)</f>
        <v>11</v>
      </c>
    </row>
    <row r="626" spans="1:23" x14ac:dyDescent="0.25">
      <c r="A626" s="9">
        <f ca="1">INDIRECT("Statistic!R"&amp;COUNTA(Statistic!$A:$A)-ROW()+1&amp;"C"&amp;COLUMN(),FALSE)</f>
        <v>41590</v>
      </c>
      <c r="B626" s="10">
        <f ca="1">INDIRECT("Statistic!R"&amp;COUNTA(Statistic!$A:$A)-ROW()+1&amp;"C"&amp;COLUMN(),FALSE)</f>
        <v>1.9334821428571427E-2</v>
      </c>
      <c r="C626" s="10">
        <f ca="1">INDIRECT("Statistic!R"&amp;COUNTA(Statistic!$A:$A)-ROW()+1&amp;"C"&amp;COLUMN(),FALSE)</f>
        <v>3.4912109375000002E-3</v>
      </c>
      <c r="D626" s="10">
        <f ca="1">INDIRECT("Statistic!R"&amp;COUNTA(Statistic!$A:$A)-ROW()+1&amp;"C"&amp;COLUMN(),FALSE)</f>
        <v>6.6562499999999998E-3</v>
      </c>
      <c r="E626" s="10">
        <f ca="1">INDIRECT("Statistic!R"&amp;COUNTA(Statistic!$A:$A)-ROW()+1&amp;"C"&amp;COLUMN(),FALSE)</f>
        <v>1.7151639344262296E-2</v>
      </c>
      <c r="F626" s="10">
        <f ca="1">INDIRECT("Statistic!R"&amp;COUNTA(Statistic!$A:$A)-ROW()+1&amp;"C"&amp;COLUMN(),FALSE)</f>
        <v>1.2094907407407408E-2</v>
      </c>
      <c r="G626" s="10">
        <f ca="1">INDIRECT("Statistic!R"&amp;COUNTA(Statistic!$A:$A)-ROW()+1&amp;"C"&amp;COLUMN(),FALSE)</f>
        <v>4.0134580291970805E-2</v>
      </c>
      <c r="H626" s="10">
        <f ca="1">INDIRECT("Statistic!R"&amp;COUNTA(Statistic!$A:$A)-ROW()+1&amp;"C"&amp;COLUMN(),FALSE)</f>
        <v>2.4734042553191487E-2</v>
      </c>
      <c r="I626" s="10">
        <f ca="1">INDIRECT("Statistic!R"&amp;COUNTA(Statistic!$A:$A)-ROW()+1&amp;"C"&amp;COLUMN(),FALSE)</f>
        <v>5.8728829117741126E-2</v>
      </c>
      <c r="J626" s="10">
        <f ca="1">INDIRECT("Statistic!R"&amp;COUNTA(Statistic!$A:$A)-ROW()+1&amp;"C"&amp;COLUMN(),FALSE)</f>
        <v>2.2155448717948719E-2</v>
      </c>
      <c r="K626" s="10">
        <f ca="1">INDIRECT("Statistic!R"&amp;COUNTA(Statistic!$A:$A)-ROW()+1&amp;"C"&amp;COLUMN(),FALSE)</f>
        <v>1.585820895522388E-3</v>
      </c>
      <c r="L626" s="10">
        <f ca="1">INDIRECT("Statistic!R"&amp;COUNTA(Statistic!$A:$A)-ROW()+1&amp;"C"&amp;COLUMN(),FALSE)</f>
        <v>1.0334511280042901E-2</v>
      </c>
      <c r="M626" s="10">
        <f ca="1">INDIRECT("Statistic!R"&amp;COUNTA(Statistic!$A:$A)-ROW()+1&amp;"C"&amp;COLUMN(),FALSE)</f>
        <v>6.4868622845162288E-2</v>
      </c>
      <c r="N626" s="10">
        <f ca="1">INDIRECT("Statistic!R"&amp;COUNTA(Statistic!$A:$A)-ROW()+1&amp;"C"&amp;COLUMN(),FALSE)</f>
        <v>0.10384615384615385</v>
      </c>
      <c r="O626" s="10">
        <f ca="1">INDIRECT("Statistic!R"&amp;COUNTA(Statistic!$A:$A)-ROW()+1&amp;"C"&amp;COLUMN(),FALSE)</f>
        <v>0</v>
      </c>
      <c r="P626" s="10">
        <f ca="1">INDIRECT("Statistic!R"&amp;COUNTA(Statistic!$A:$A)-ROW()+1&amp;"C"&amp;COLUMN(),FALSE)</f>
        <v>5.2258488032525863E-2</v>
      </c>
      <c r="Q626">
        <f ca="1">INDIRECT("Statistic!R"&amp;COUNTA(Statistic!$A:$A)-ROW()+1&amp;"C"&amp;COLUMN(),FALSE)</f>
        <v>6</v>
      </c>
      <c r="R626">
        <f ca="1">INDIRECT("Statistic!R"&amp;COUNTA(Statistic!$A:$A)-ROW()+1&amp;"C"&amp;COLUMN(),FALSE)</f>
        <v>44</v>
      </c>
      <c r="S626">
        <f ca="1">INDIRECT("Statistic!R"&amp;COUNTA(Statistic!$A:$A)-ROW()+1&amp;"C"&amp;COLUMN(),FALSE)</f>
        <v>31</v>
      </c>
      <c r="T626">
        <f ca="1">INDIRECT("Statistic!R"&amp;COUNTA(Statistic!$A:$A)-ROW()+1&amp;"C"&amp;COLUMN(),FALSE)</f>
        <v>10</v>
      </c>
      <c r="U626">
        <f ca="1">INDIRECT("Statistic!R"&amp;COUNTA(Statistic!$A:$A)-ROW()+1&amp;"C"&amp;COLUMN(),FALSE)</f>
        <v>22</v>
      </c>
      <c r="V626">
        <f ca="1">INDIRECT("Statistic!R"&amp;COUNTA(Statistic!$A:$A)-ROW()+1&amp;"C"&amp;COLUMN(),FALSE)</f>
        <v>8</v>
      </c>
      <c r="W626">
        <f ca="1">INDIRECT("Statistic!R"&amp;COUNTA(Statistic!$A:$A)-ROW()+1&amp;"C"&amp;COLUMN(),FALSE)</f>
        <v>9</v>
      </c>
    </row>
    <row r="627" spans="1:23" x14ac:dyDescent="0.25">
      <c r="A627" s="9">
        <f ca="1">INDIRECT("Statistic!R"&amp;COUNTA(Statistic!$A:$A)-ROW()+1&amp;"C"&amp;COLUMN(),FALSE)</f>
        <v>41593</v>
      </c>
      <c r="B627" s="10">
        <f ca="1">INDIRECT("Statistic!R"&amp;COUNTA(Statistic!$A:$A)-ROW()+1&amp;"C"&amp;COLUMN(),FALSE)</f>
        <v>8.5647425897035882E-3</v>
      </c>
      <c r="C627" s="10">
        <f ca="1">INDIRECT("Statistic!R"&amp;COUNTA(Statistic!$A:$A)-ROW()+1&amp;"C"&amp;COLUMN(),FALSE)</f>
        <v>5.0829669550418385E-3</v>
      </c>
      <c r="D627" s="10">
        <f ca="1">INDIRECT("Statistic!R"&amp;COUNTA(Statistic!$A:$A)-ROW()+1&amp;"C"&amp;COLUMN(),FALSE)</f>
        <v>1.5852246993105529E-2</v>
      </c>
      <c r="E627" s="10">
        <f ca="1">INDIRECT("Statistic!R"&amp;COUNTA(Statistic!$A:$A)-ROW()+1&amp;"C"&amp;COLUMN(),FALSE)</f>
        <v>9.5043801752070099E-4</v>
      </c>
      <c r="F627" s="10">
        <f ca="1">INDIRECT("Statistic!R"&amp;COUNTA(Statistic!$A:$A)-ROW()+1&amp;"C"&amp;COLUMN(),FALSE)</f>
        <v>3.4833632151256197E-3</v>
      </c>
      <c r="G627" s="10">
        <f ca="1">INDIRECT("Statistic!R"&amp;COUNTA(Statistic!$A:$A)-ROW()+1&amp;"C"&amp;COLUMN(),FALSE)</f>
        <v>9.9063962558502347E-2</v>
      </c>
      <c r="H627" s="10">
        <f ca="1">INDIRECT("Statistic!R"&amp;COUNTA(Statistic!$A:$A)-ROW()+1&amp;"C"&amp;COLUMN(),FALSE)</f>
        <v>7.6315293991069982E-2</v>
      </c>
      <c r="I627" s="10">
        <f ca="1">INDIRECT("Statistic!R"&amp;COUNTA(Statistic!$A:$A)-ROW()+1&amp;"C"&amp;COLUMN(),FALSE)</f>
        <v>3.3933757770497279E-2</v>
      </c>
      <c r="J627" s="10">
        <f ca="1">INDIRECT("Statistic!R"&amp;COUNTA(Statistic!$A:$A)-ROW()+1&amp;"C"&amp;COLUMN(),FALSE)</f>
        <v>2.3068922756910276E-2</v>
      </c>
      <c r="K627" s="10">
        <f ca="1">INDIRECT("Statistic!R"&amp;COUNTA(Statistic!$A:$A)-ROW()+1&amp;"C"&amp;COLUMN(),FALSE)</f>
        <v>9.4922106743424665E-4</v>
      </c>
      <c r="L627" s="10">
        <f ca="1">INDIRECT("Statistic!R"&amp;COUNTA(Statistic!$A:$A)-ROW()+1&amp;"C"&amp;COLUMN(),FALSE)</f>
        <v>1.0198041145456345E-2</v>
      </c>
      <c r="M627" s="10">
        <f ca="1">INDIRECT("Statistic!R"&amp;COUNTA(Statistic!$A:$A)-ROW()+1&amp;"C"&amp;COLUMN(),FALSE)</f>
        <v>0.17537925654957232</v>
      </c>
      <c r="N627" s="10">
        <f ca="1">INDIRECT("Statistic!R"&amp;COUNTA(Statistic!$A:$A)-ROW()+1&amp;"C"&amp;COLUMN(),FALSE)</f>
        <v>0.1068260912254672</v>
      </c>
      <c r="O627" s="10">
        <f ca="1">INDIRECT("Statistic!R"&amp;COUNTA(Statistic!$A:$A)-ROW()+1&amp;"C"&amp;COLUMN(),FALSE)</f>
        <v>0</v>
      </c>
      <c r="P627" s="10">
        <f ca="1">INDIRECT("Statistic!R"&amp;COUNTA(Statistic!$A:$A)-ROW()+1&amp;"C"&amp;COLUMN(),FALSE)</f>
        <v>5.3926777468691567E-2</v>
      </c>
      <c r="Q627">
        <f ca="1">INDIRECT("Statistic!R"&amp;COUNTA(Statistic!$A:$A)-ROW()+1&amp;"C"&amp;COLUMN(),FALSE)</f>
        <v>26</v>
      </c>
      <c r="R627">
        <f ca="1">INDIRECT("Statistic!R"&amp;COUNTA(Statistic!$A:$A)-ROW()+1&amp;"C"&amp;COLUMN(),FALSE)</f>
        <v>37</v>
      </c>
      <c r="S627">
        <f ca="1">INDIRECT("Statistic!R"&amp;COUNTA(Statistic!$A:$A)-ROW()+1&amp;"C"&amp;COLUMN(),FALSE)</f>
        <v>11</v>
      </c>
      <c r="T627">
        <f ca="1">INDIRECT("Statistic!R"&amp;COUNTA(Statistic!$A:$A)-ROW()+1&amp;"C"&amp;COLUMN(),FALSE)</f>
        <v>49</v>
      </c>
      <c r="U627">
        <f ca="1">INDIRECT("Statistic!R"&amp;COUNTA(Statistic!$A:$A)-ROW()+1&amp;"C"&amp;COLUMN(),FALSE)</f>
        <v>44</v>
      </c>
      <c r="V627">
        <f ca="1">INDIRECT("Statistic!R"&amp;COUNTA(Statistic!$A:$A)-ROW()+1&amp;"C"&amp;COLUMN(),FALSE)</f>
        <v>2</v>
      </c>
      <c r="W627">
        <f ca="1">INDIRECT("Statistic!R"&amp;COUNTA(Statistic!$A:$A)-ROW()+1&amp;"C"&amp;COLUMN(),FALSE)</f>
        <v>5</v>
      </c>
    </row>
    <row r="628" spans="1:23" x14ac:dyDescent="0.25">
      <c r="A628" s="9">
        <f ca="1">INDIRECT("Statistic!R"&amp;COUNTA(Statistic!$A:$A)-ROW()+1&amp;"C"&amp;COLUMN(),FALSE)</f>
        <v>41597</v>
      </c>
      <c r="B628" s="10">
        <f ca="1">INDIRECT("Statistic!R"&amp;COUNTA(Statistic!$A:$A)-ROW()+1&amp;"C"&amp;COLUMN(),FALSE)</f>
        <v>5.6864551796761871E-3</v>
      </c>
      <c r="C628" s="10">
        <f ca="1">INDIRECT("Statistic!R"&amp;COUNTA(Statistic!$A:$A)-ROW()+1&amp;"C"&amp;COLUMN(),FALSE)</f>
        <v>2.2152994115610938E-3</v>
      </c>
      <c r="D628" s="10">
        <f ca="1">INDIRECT("Statistic!R"&amp;COUNTA(Statistic!$A:$A)-ROW()+1&amp;"C"&amp;COLUMN(),FALSE)</f>
        <v>9.1597438560055387E-3</v>
      </c>
      <c r="E628" s="10">
        <f ca="1">INDIRECT("Statistic!R"&amp;COUNTA(Statistic!$A:$A)-ROW()+1&amp;"C"&amp;COLUMN(),FALSE)</f>
        <v>1.3276525563496427E-2</v>
      </c>
      <c r="F628" s="10">
        <f ca="1">INDIRECT("Statistic!R"&amp;COUNTA(Statistic!$A:$A)-ROW()+1&amp;"C"&amp;COLUMN(),FALSE)</f>
        <v>1.5515040089883051E-2</v>
      </c>
      <c r="G628" s="10">
        <f ca="1">INDIRECT("Statistic!R"&amp;COUNTA(Statistic!$A:$A)-ROW()+1&amp;"C"&amp;COLUMN(),FALSE)</f>
        <v>2.1978561091078569E-2</v>
      </c>
      <c r="H628" s="10">
        <f ca="1">INDIRECT("Statistic!R"&amp;COUNTA(Statistic!$A:$A)-ROW()+1&amp;"C"&amp;COLUMN(),FALSE)</f>
        <v>1.43107476635514E-2</v>
      </c>
      <c r="I628" s="10">
        <f ca="1">INDIRECT("Statistic!R"&amp;COUNTA(Statistic!$A:$A)-ROW()+1&amp;"C"&amp;COLUMN(),FALSE)</f>
        <v>4.5853064100622301E-2</v>
      </c>
      <c r="J628" s="10">
        <f ca="1">INDIRECT("Statistic!R"&amp;COUNTA(Statistic!$A:$A)-ROW()+1&amp;"C"&amp;COLUMN(),FALSE)</f>
        <v>2.3664030673376468E-2</v>
      </c>
      <c r="K628" s="10">
        <f ca="1">INDIRECT("Statistic!R"&amp;COUNTA(Statistic!$A:$A)-ROW()+1&amp;"C"&amp;COLUMN(),FALSE)</f>
        <v>1.2649863117152839E-3</v>
      </c>
      <c r="L628" s="10">
        <f ca="1">INDIRECT("Statistic!R"&amp;COUNTA(Statistic!$A:$A)-ROW()+1&amp;"C"&amp;COLUMN(),FALSE)</f>
        <v>1.052986999423873E-2</v>
      </c>
      <c r="M628" s="10">
        <f ca="1">INDIRECT("Statistic!R"&amp;COUNTA(Statistic!$A:$A)-ROW()+1&amp;"C"&amp;COLUMN(),FALSE)</f>
        <v>3.6289308754629969E-2</v>
      </c>
      <c r="N628" s="10">
        <f ca="1">INDIRECT("Statistic!R"&amp;COUNTA(Statistic!$A:$A)-ROW()+1&amp;"C"&amp;COLUMN(),FALSE)</f>
        <v>0.10665969544474217</v>
      </c>
      <c r="O628" s="10">
        <f ca="1">INDIRECT("Statistic!R"&amp;COUNTA(Statistic!$A:$A)-ROW()+1&amp;"C"&amp;COLUMN(),FALSE)</f>
        <v>0</v>
      </c>
      <c r="P628" s="10">
        <f ca="1">INDIRECT("Statistic!R"&amp;COUNTA(Statistic!$A:$A)-ROW()+1&amp;"C"&amp;COLUMN(),FALSE)</f>
        <v>4.7953374676369037E-2</v>
      </c>
      <c r="Q628">
        <f ca="1">INDIRECT("Statistic!R"&amp;COUNTA(Statistic!$A:$A)-ROW()+1&amp;"C"&amp;COLUMN(),FALSE)</f>
        <v>40</v>
      </c>
      <c r="R628">
        <f ca="1">INDIRECT("Statistic!R"&amp;COUNTA(Statistic!$A:$A)-ROW()+1&amp;"C"&amp;COLUMN(),FALSE)</f>
        <v>47</v>
      </c>
      <c r="S628">
        <f ca="1">INDIRECT("Statistic!R"&amp;COUNTA(Statistic!$A:$A)-ROW()+1&amp;"C"&amp;COLUMN(),FALSE)</f>
        <v>27</v>
      </c>
      <c r="T628">
        <f ca="1">INDIRECT("Statistic!R"&amp;COUNTA(Statistic!$A:$A)-ROW()+1&amp;"C"&amp;COLUMN(),FALSE)</f>
        <v>18</v>
      </c>
      <c r="U628">
        <f ca="1">INDIRECT("Statistic!R"&amp;COUNTA(Statistic!$A:$A)-ROW()+1&amp;"C"&amp;COLUMN(),FALSE)</f>
        <v>12</v>
      </c>
      <c r="V628">
        <f ca="1">INDIRECT("Statistic!R"&amp;COUNTA(Statistic!$A:$A)-ROW()+1&amp;"C"&amp;COLUMN(),FALSE)</f>
        <v>8</v>
      </c>
      <c r="W628">
        <f ca="1">INDIRECT("Statistic!R"&amp;COUNTA(Statistic!$A:$A)-ROW()+1&amp;"C"&amp;COLUMN(),FALSE)</f>
        <v>10</v>
      </c>
    </row>
    <row r="629" spans="1:23" x14ac:dyDescent="0.25">
      <c r="A629" s="9">
        <f ca="1">INDIRECT("Statistic!R"&amp;COUNTA(Statistic!$A:$A)-ROW()+1&amp;"C"&amp;COLUMN(),FALSE)</f>
        <v>41600</v>
      </c>
      <c r="B629" s="10">
        <f ca="1">INDIRECT("Statistic!R"&amp;COUNTA(Statistic!$A:$A)-ROW()+1&amp;"C"&amp;COLUMN(),FALSE)</f>
        <v>2.8493668073761389E-3</v>
      </c>
      <c r="C629" s="10">
        <f ca="1">INDIRECT("Statistic!R"&amp;COUNTA(Statistic!$A:$A)-ROW()+1&amp;"C"&amp;COLUMN(),FALSE)</f>
        <v>1.5458786936236391E-2</v>
      </c>
      <c r="D629" s="10">
        <f ca="1">INDIRECT("Statistic!R"&amp;COUNTA(Statistic!$A:$A)-ROW()+1&amp;"C"&amp;COLUMN(),FALSE)</f>
        <v>1.5795101088646967E-2</v>
      </c>
      <c r="E629" s="10">
        <f ca="1">INDIRECT("Statistic!R"&amp;COUNTA(Statistic!$A:$A)-ROW()+1&amp;"C"&amp;COLUMN(),FALSE)</f>
        <v>4.7408819545477349E-3</v>
      </c>
      <c r="F629" s="10">
        <f ca="1">INDIRECT("Statistic!R"&amp;COUNTA(Statistic!$A:$A)-ROW()+1&amp;"C"&amp;COLUMN(),FALSE)</f>
        <v>2.2350053401787553E-2</v>
      </c>
      <c r="G629" s="10">
        <f ca="1">INDIRECT("Statistic!R"&amp;COUNTA(Statistic!$A:$A)-ROW()+1&amp;"C"&amp;COLUMN(),FALSE)</f>
        <v>6.5033894079517526E-2</v>
      </c>
      <c r="H629" s="10">
        <f ca="1">INDIRECT("Statistic!R"&amp;COUNTA(Statistic!$A:$A)-ROW()+1&amp;"C"&amp;COLUMN(),FALSE)</f>
        <v>8.8540120855246762E-2</v>
      </c>
      <c r="I629" s="10">
        <f ca="1">INDIRECT("Statistic!R"&amp;COUNTA(Statistic!$A:$A)-ROW()+1&amp;"C"&amp;COLUMN(),FALSE)</f>
        <v>6.1194190188594788E-2</v>
      </c>
      <c r="J629" s="10">
        <f ca="1">INDIRECT("Statistic!R"&amp;COUNTA(Statistic!$A:$A)-ROW()+1&amp;"C"&amp;COLUMN(),FALSE)</f>
        <v>2.3942257845834827E-2</v>
      </c>
      <c r="K629" s="10">
        <f ca="1">INDIRECT("Statistic!R"&amp;COUNTA(Statistic!$A:$A)-ROW()+1&amp;"C"&amp;COLUMN(),FALSE)</f>
        <v>1.2642351878793959E-3</v>
      </c>
      <c r="L629" s="10">
        <f ca="1">INDIRECT("Statistic!R"&amp;COUNTA(Statistic!$A:$A)-ROW()+1&amp;"C"&amp;COLUMN(),FALSE)</f>
        <v>1.063389631534007E-2</v>
      </c>
      <c r="M629" s="10">
        <f ca="1">INDIRECT("Statistic!R"&amp;COUNTA(Statistic!$A:$A)-ROW()+1&amp;"C"&amp;COLUMN(),FALSE)</f>
        <v>0.1535740149347643</v>
      </c>
      <c r="N629" s="10">
        <f ca="1">INDIRECT("Statistic!R"&amp;COUNTA(Statistic!$A:$A)-ROW()+1&amp;"C"&amp;COLUMN(),FALSE)</f>
        <v>0.1064938172247659</v>
      </c>
      <c r="O629" s="10">
        <f ca="1">INDIRECT("Statistic!R"&amp;COUNTA(Statistic!$A:$A)-ROW()+1&amp;"C"&amp;COLUMN(),FALSE)</f>
        <v>0</v>
      </c>
      <c r="P629" s="10">
        <f ca="1">INDIRECT("Statistic!R"&amp;COUNTA(Statistic!$A:$A)-ROW()+1&amp;"C"&amp;COLUMN(),FALSE)</f>
        <v>5.2647212991049602E-2</v>
      </c>
      <c r="Q629">
        <f ca="1">INDIRECT("Statistic!R"&amp;COUNTA(Statistic!$A:$A)-ROW()+1&amp;"C"&amp;COLUMN(),FALSE)</f>
        <v>45</v>
      </c>
      <c r="R629">
        <f ca="1">INDIRECT("Statistic!R"&amp;COUNTA(Statistic!$A:$A)-ROW()+1&amp;"C"&amp;COLUMN(),FALSE)</f>
        <v>16</v>
      </c>
      <c r="S629">
        <f ca="1">INDIRECT("Statistic!R"&amp;COUNTA(Statistic!$A:$A)-ROW()+1&amp;"C"&amp;COLUMN(),FALSE)</f>
        <v>12</v>
      </c>
      <c r="T629">
        <f ca="1">INDIRECT("Statistic!R"&amp;COUNTA(Statistic!$A:$A)-ROW()+1&amp;"C"&amp;COLUMN(),FALSE)</f>
        <v>39</v>
      </c>
      <c r="U629">
        <f ca="1">INDIRECT("Statistic!R"&amp;COUNTA(Statistic!$A:$A)-ROW()+1&amp;"C"&amp;COLUMN(),FALSE)</f>
        <v>2</v>
      </c>
      <c r="V629">
        <f ca="1">INDIRECT("Statistic!R"&amp;COUNTA(Statistic!$A:$A)-ROW()+1&amp;"C"&amp;COLUMN(),FALSE)</f>
        <v>6</v>
      </c>
      <c r="W629">
        <f ca="1">INDIRECT("Statistic!R"&amp;COUNTA(Statistic!$A:$A)-ROW()+1&amp;"C"&amp;COLUMN(),FALSE)</f>
        <v>3</v>
      </c>
    </row>
    <row r="630" spans="1:23" x14ac:dyDescent="0.25">
      <c r="A630" s="9">
        <f ca="1">INDIRECT("Statistic!R"&amp;COUNTA(Statistic!$A:$A)-ROW()+1&amp;"C"&amp;COLUMN(),FALSE)</f>
        <v>41604</v>
      </c>
      <c r="B630" s="10">
        <f ca="1">INDIRECT("Statistic!R"&amp;COUNTA(Statistic!$A:$A)-ROW()+1&amp;"C"&amp;COLUMN(),FALSE)</f>
        <v>4.0925721092487021E-3</v>
      </c>
      <c r="C630" s="10">
        <f ca="1">INDIRECT("Statistic!R"&amp;COUNTA(Statistic!$A:$A)-ROW()+1&amp;"C"&amp;COLUMN(),FALSE)</f>
        <v>1.7013232514177693E-2</v>
      </c>
      <c r="D630" s="10">
        <f ca="1">INDIRECT("Statistic!R"&amp;COUNTA(Statistic!$A:$A)-ROW()+1&amp;"C"&amp;COLUMN(),FALSE)</f>
        <v>1.3580376881777028E-2</v>
      </c>
      <c r="E630" s="10">
        <f ca="1">INDIRECT("Statistic!R"&amp;COUNTA(Statistic!$A:$A)-ROW()+1&amp;"C"&amp;COLUMN(),FALSE)</f>
        <v>4.7268907563025207E-3</v>
      </c>
      <c r="F630" s="10">
        <f ca="1">INDIRECT("Statistic!R"&amp;COUNTA(Statistic!$A:$A)-ROW()+1&amp;"C"&amp;COLUMN(),FALSE)</f>
        <v>1.6996810475071344E-2</v>
      </c>
      <c r="G630" s="10">
        <f ca="1">INDIRECT("Statistic!R"&amp;COUNTA(Statistic!$A:$A)-ROW()+1&amp;"C"&amp;COLUMN(),FALSE)</f>
        <v>8.3667923691215604E-2</v>
      </c>
      <c r="H630" s="10">
        <f ca="1">INDIRECT("Statistic!R"&amp;COUNTA(Statistic!$A:$A)-ROW()+1&amp;"C"&amp;COLUMN(),FALSE)</f>
        <v>0.10789210789210789</v>
      </c>
      <c r="I630" s="10">
        <f ca="1">INDIRECT("Statistic!R"&amp;COUNTA(Statistic!$A:$A)-ROW()+1&amp;"C"&amp;COLUMN(),FALSE)</f>
        <v>5.6409882736577287E-2</v>
      </c>
      <c r="J630" s="10">
        <f ca="1">INDIRECT("Statistic!R"&amp;COUNTA(Statistic!$A:$A)-ROW()+1&amp;"C"&amp;COLUMN(),FALSE)</f>
        <v>2.3905080426819558E-2</v>
      </c>
      <c r="K630" s="10">
        <f ca="1">INDIRECT("Statistic!R"&amp;COUNTA(Statistic!$A:$A)-ROW()+1&amp;"C"&amp;COLUMN(),FALSE)</f>
        <v>6.2986615344239353E-4</v>
      </c>
      <c r="L630" s="10">
        <f ca="1">INDIRECT("Statistic!R"&amp;COUNTA(Statistic!$A:$A)-ROW()+1&amp;"C"&amp;COLUMN(),FALSE)</f>
        <v>1.042992304158117E-2</v>
      </c>
      <c r="M630" s="10">
        <f ca="1">INDIRECT("Statistic!R"&amp;COUNTA(Statistic!$A:$A)-ROW()+1&amp;"C"&amp;COLUMN(),FALSE)</f>
        <v>0.19156003158332349</v>
      </c>
      <c r="N630" s="10">
        <f ca="1">INDIRECT("Statistic!R"&amp;COUNTA(Statistic!$A:$A)-ROW()+1&amp;"C"&amp;COLUMN(),FALSE)</f>
        <v>0.10789210789210789</v>
      </c>
      <c r="O630" s="10">
        <f ca="1">INDIRECT("Statistic!R"&amp;COUNTA(Statistic!$A:$A)-ROW()+1&amp;"C"&amp;COLUMN(),FALSE)</f>
        <v>0</v>
      </c>
      <c r="P630" s="10">
        <f ca="1">INDIRECT("Statistic!R"&amp;COUNTA(Statistic!$A:$A)-ROW()+1&amp;"C"&amp;COLUMN(),FALSE)</f>
        <v>4.9253569333762209E-2</v>
      </c>
      <c r="Q630">
        <f ca="1">INDIRECT("Statistic!R"&amp;COUNTA(Statistic!$A:$A)-ROW()+1&amp;"C"&amp;COLUMN(),FALSE)</f>
        <v>43</v>
      </c>
      <c r="R630">
        <f ca="1">INDIRECT("Statistic!R"&amp;COUNTA(Statistic!$A:$A)-ROW()+1&amp;"C"&amp;COLUMN(),FALSE)</f>
        <v>9</v>
      </c>
      <c r="S630">
        <f ca="1">INDIRECT("Statistic!R"&amp;COUNTA(Statistic!$A:$A)-ROW()+1&amp;"C"&amp;COLUMN(),FALSE)</f>
        <v>15</v>
      </c>
      <c r="T630">
        <f ca="1">INDIRECT("Statistic!R"&amp;COUNTA(Statistic!$A:$A)-ROW()+1&amp;"C"&amp;COLUMN(),FALSE)</f>
        <v>41</v>
      </c>
      <c r="U630">
        <f ca="1">INDIRECT("Statistic!R"&amp;COUNTA(Statistic!$A:$A)-ROW()+1&amp;"C"&amp;COLUMN(),FALSE)</f>
        <v>10</v>
      </c>
      <c r="V630">
        <f ca="1">INDIRECT("Statistic!R"&amp;COUNTA(Statistic!$A:$A)-ROW()+1&amp;"C"&amp;COLUMN(),FALSE)</f>
        <v>3</v>
      </c>
      <c r="W630">
        <f ca="1">INDIRECT("Statistic!R"&amp;COUNTA(Statistic!$A:$A)-ROW()+1&amp;"C"&amp;COLUMN(),FALSE)</f>
        <v>1</v>
      </c>
    </row>
    <row r="631" spans="1:23" x14ac:dyDescent="0.25">
      <c r="A631" s="9">
        <f ca="1">INDIRECT("Statistic!R"&amp;COUNTA(Statistic!$A:$A)-ROW()+1&amp;"C"&amp;COLUMN(),FALSE)</f>
        <v>41607</v>
      </c>
      <c r="B631" s="10">
        <f ca="1">INDIRECT("Statistic!R"&amp;COUNTA(Statistic!$A:$A)-ROW()+1&amp;"C"&amp;COLUMN(),FALSE)</f>
        <v>1.0117039063687491E-2</v>
      </c>
      <c r="C631" s="10">
        <f ca="1">INDIRECT("Statistic!R"&amp;COUNTA(Statistic!$A:$A)-ROW()+1&amp;"C"&amp;COLUMN(),FALSE)</f>
        <v>1.2918229557389346E-2</v>
      </c>
      <c r="D631" s="10">
        <f ca="1">INDIRECT("Statistic!R"&amp;COUNTA(Statistic!$A:$A)-ROW()+1&amp;"C"&amp;COLUMN(),FALSE)</f>
        <v>1.3220577871740663E-2</v>
      </c>
      <c r="E631" s="10">
        <f ca="1">INDIRECT("Statistic!R"&amp;COUNTA(Statistic!$A:$A)-ROW()+1&amp;"C"&amp;COLUMN(),FALSE)</f>
        <v>1.8870431893687706E-3</v>
      </c>
      <c r="F631" s="10">
        <f ca="1">INDIRECT("Statistic!R"&amp;COUNTA(Statistic!$A:$A)-ROW()+1&amp;"C"&amp;COLUMN(),FALSE)</f>
        <v>7.5679936933385891E-3</v>
      </c>
      <c r="G631" s="10">
        <f ca="1">INDIRECT("Statistic!R"&amp;COUNTA(Statistic!$A:$A)-ROW()+1&amp;"C"&amp;COLUMN(),FALSE)</f>
        <v>5.5509176439408996E-2</v>
      </c>
      <c r="H631" s="10">
        <f ca="1">INDIRECT("Statistic!R"&amp;COUNTA(Statistic!$A:$A)-ROW()+1&amp;"C"&amp;COLUMN(),FALSE)</f>
        <v>9.3755722395165719E-2</v>
      </c>
      <c r="I631" s="10">
        <f ca="1">INDIRECT("Statistic!R"&amp;COUNTA(Statistic!$A:$A)-ROW()+1&amp;"C"&amp;COLUMN(),FALSE)</f>
        <v>4.5710883375524862E-2</v>
      </c>
      <c r="J631" s="10">
        <f ca="1">INDIRECT("Statistic!R"&amp;COUNTA(Statistic!$A:$A)-ROW()+1&amp;"C"&amp;COLUMN(),FALSE)</f>
        <v>2.3868018286622938E-2</v>
      </c>
      <c r="K631" s="10">
        <f ca="1">INDIRECT("Statistic!R"&amp;COUNTA(Statistic!$A:$A)-ROW()+1&amp;"C"&amp;COLUMN(),FALSE)</f>
        <v>9.4573643410852709E-4</v>
      </c>
      <c r="L631" s="10">
        <f ca="1">INDIRECT("Statistic!R"&amp;COUNTA(Statistic!$A:$A)-ROW()+1&amp;"C"&amp;COLUMN(),FALSE)</f>
        <v>1.0275904823326859E-2</v>
      </c>
      <c r="M631" s="10">
        <f ca="1">INDIRECT("Statistic!R"&amp;COUNTA(Statistic!$A:$A)-ROW()+1&amp;"C"&amp;COLUMN(),FALSE)</f>
        <v>0.14926489883457472</v>
      </c>
      <c r="N631" s="10">
        <f ca="1">INDIRECT("Statistic!R"&amp;COUNTA(Statistic!$A:$A)-ROW()+1&amp;"C"&amp;COLUMN(),FALSE)</f>
        <v>9.3755722395165719E-2</v>
      </c>
      <c r="O631" s="10">
        <f ca="1">INDIRECT("Statistic!R"&amp;COUNTA(Statistic!$A:$A)-ROW()+1&amp;"C"&amp;COLUMN(),FALSE)</f>
        <v>0</v>
      </c>
      <c r="P631" s="10">
        <f ca="1">INDIRECT("Statistic!R"&amp;COUNTA(Statistic!$A:$A)-ROW()+1&amp;"C"&amp;COLUMN(),FALSE)</f>
        <v>4.3136803014682923E-2</v>
      </c>
      <c r="Q631">
        <f ca="1">INDIRECT("Statistic!R"&amp;COUNTA(Statistic!$A:$A)-ROW()+1&amp;"C"&amp;COLUMN(),FALSE)</f>
        <v>22</v>
      </c>
      <c r="R631">
        <f ca="1">INDIRECT("Statistic!R"&amp;COUNTA(Statistic!$A:$A)-ROW()+1&amp;"C"&amp;COLUMN(),FALSE)</f>
        <v>16</v>
      </c>
      <c r="S631">
        <f ca="1">INDIRECT("Statistic!R"&amp;COUNTA(Statistic!$A:$A)-ROW()+1&amp;"C"&amp;COLUMN(),FALSE)</f>
        <v>15</v>
      </c>
      <c r="T631">
        <f ca="1">INDIRECT("Statistic!R"&amp;COUNTA(Statistic!$A:$A)-ROW()+1&amp;"C"&amp;COLUMN(),FALSE)</f>
        <v>47</v>
      </c>
      <c r="U631">
        <f ca="1">INDIRECT("Statistic!R"&amp;COUNTA(Statistic!$A:$A)-ROW()+1&amp;"C"&amp;COLUMN(),FALSE)</f>
        <v>32</v>
      </c>
      <c r="V631">
        <f ca="1">INDIRECT("Statistic!R"&amp;COUNTA(Statistic!$A:$A)-ROW()+1&amp;"C"&amp;COLUMN(),FALSE)</f>
        <v>4</v>
      </c>
      <c r="W631">
        <f ca="1">INDIRECT("Statistic!R"&amp;COUNTA(Statistic!$A:$A)-ROW()+1&amp;"C"&amp;COLUMN(),FALSE)</f>
        <v>1</v>
      </c>
    </row>
    <row r="632" spans="1:23" x14ac:dyDescent="0.25">
      <c r="A632" s="9">
        <f ca="1">INDIRECT("Statistic!R"&amp;COUNTA(Statistic!$A:$A)-ROW()+1&amp;"C"&amp;COLUMN(),FALSE)</f>
        <v>41611</v>
      </c>
      <c r="B632" s="10">
        <f ca="1">INDIRECT("Statistic!R"&amp;COUNTA(Statistic!$A:$A)-ROW()+1&amp;"C"&amp;COLUMN(),FALSE)</f>
        <v>1.0696095076400678E-2</v>
      </c>
      <c r="C632" s="10">
        <f ca="1">INDIRECT("Statistic!R"&amp;COUNTA(Statistic!$A:$A)-ROW()+1&amp;"C"&amp;COLUMN(),FALSE)</f>
        <v>5.6705230568681762E-3</v>
      </c>
      <c r="D632" s="10">
        <f ca="1">INDIRECT("Statistic!R"&amp;COUNTA(Statistic!$A:$A)-ROW()+1&amp;"C"&amp;COLUMN(),FALSE)</f>
        <v>6.9175696594427245E-3</v>
      </c>
      <c r="E632" s="10">
        <f ca="1">INDIRECT("Statistic!R"&amp;COUNTA(Statistic!$A:$A)-ROW()+1&amp;"C"&amp;COLUMN(),FALSE)</f>
        <v>5.971479500891266E-3</v>
      </c>
      <c r="F632" s="10">
        <f ca="1">INDIRECT("Statistic!R"&amp;COUNTA(Statistic!$A:$A)-ROW()+1&amp;"C"&amp;COLUMN(),FALSE)</f>
        <v>6.956063500428167E-3</v>
      </c>
      <c r="G632" s="10">
        <f ca="1">INDIRECT("Statistic!R"&amp;COUNTA(Statistic!$A:$A)-ROW()+1&amp;"C"&amp;COLUMN(),FALSE)</f>
        <v>8.1078655718580334E-2</v>
      </c>
      <c r="H632" s="10">
        <f ca="1">INDIRECT("Statistic!R"&amp;COUNTA(Statistic!$A:$A)-ROW()+1&amp;"C"&amp;COLUMN(),FALSE)</f>
        <v>5.3030303030303025E-2</v>
      </c>
      <c r="I632" s="10">
        <f ca="1">INDIRECT("Statistic!R"&amp;COUNTA(Statistic!$A:$A)-ROW()+1&amp;"C"&amp;COLUMN(),FALSE)</f>
        <v>3.6211730794031012E-2</v>
      </c>
      <c r="J632" s="10">
        <f ca="1">INDIRECT("Statistic!R"&amp;COUNTA(Statistic!$A:$A)-ROW()+1&amp;"C"&amp;COLUMN(),FALSE)</f>
        <v>2.4144637612129871E-2</v>
      </c>
      <c r="K632" s="10">
        <f ca="1">INDIRECT("Statistic!R"&amp;COUNTA(Statistic!$A:$A)-ROW()+1&amp;"C"&amp;COLUMN(),FALSE)</f>
        <v>9.4665396522981675E-4</v>
      </c>
      <c r="L632" s="10">
        <f ca="1">INDIRECT("Statistic!R"&amp;COUNTA(Statistic!$A:$A)-ROW()+1&amp;"C"&amp;COLUMN(),FALSE)</f>
        <v>1.0516835094493047E-2</v>
      </c>
      <c r="M632" s="10">
        <f ca="1">INDIRECT("Statistic!R"&amp;COUNTA(Statistic!$A:$A)-ROW()+1&amp;"C"&amp;COLUMN(),FALSE)</f>
        <v>0.13410895874888334</v>
      </c>
      <c r="N632" s="10">
        <f ca="1">INDIRECT("Statistic!R"&amp;COUNTA(Statistic!$A:$A)-ROW()+1&amp;"C"&amp;COLUMN(),FALSE)</f>
        <v>8.7392081351154061E-2</v>
      </c>
      <c r="O632" s="10">
        <f ca="1">INDIRECT("Statistic!R"&amp;COUNTA(Statistic!$A:$A)-ROW()+1&amp;"C"&amp;COLUMN(),FALSE)</f>
        <v>0</v>
      </c>
      <c r="P632" s="10">
        <f ca="1">INDIRECT("Statistic!R"&amp;COUNTA(Statistic!$A:$A)-ROW()+1&amp;"C"&amp;COLUMN(),FALSE)</f>
        <v>4.2228036872076824E-2</v>
      </c>
      <c r="Q632">
        <f ca="1">INDIRECT("Statistic!R"&amp;COUNTA(Statistic!$A:$A)-ROW()+1&amp;"C"&amp;COLUMN(),FALSE)</f>
        <v>23</v>
      </c>
      <c r="R632">
        <f ca="1">INDIRECT("Statistic!R"&amp;COUNTA(Statistic!$A:$A)-ROW()+1&amp;"C"&amp;COLUMN(),FALSE)</f>
        <v>38</v>
      </c>
      <c r="S632">
        <f ca="1">INDIRECT("Statistic!R"&amp;COUNTA(Statistic!$A:$A)-ROW()+1&amp;"C"&amp;COLUMN(),FALSE)</f>
        <v>34</v>
      </c>
      <c r="T632">
        <f ca="1">INDIRECT("Statistic!R"&amp;COUNTA(Statistic!$A:$A)-ROW()+1&amp;"C"&amp;COLUMN(),FALSE)</f>
        <v>37</v>
      </c>
      <c r="U632">
        <f ca="1">INDIRECT("Statistic!R"&amp;COUNTA(Statistic!$A:$A)-ROW()+1&amp;"C"&amp;COLUMN(),FALSE)</f>
        <v>33</v>
      </c>
      <c r="V632">
        <f ca="1">INDIRECT("Statistic!R"&amp;COUNTA(Statistic!$A:$A)-ROW()+1&amp;"C"&amp;COLUMN(),FALSE)</f>
        <v>2</v>
      </c>
      <c r="W632">
        <f ca="1">INDIRECT("Statistic!R"&amp;COUNTA(Statistic!$A:$A)-ROW()+1&amp;"C"&amp;COLUMN(),FALSE)</f>
        <v>5</v>
      </c>
    </row>
    <row r="633" spans="1:23" x14ac:dyDescent="0.25">
      <c r="A633" s="9">
        <f ca="1">INDIRECT("Statistic!R"&amp;COUNTA(Statistic!$A:$A)-ROW()+1&amp;"C"&amp;COLUMN(),FALSE)</f>
        <v>41614</v>
      </c>
      <c r="B633" s="10">
        <f ca="1">INDIRECT("Statistic!R"&amp;COUNTA(Statistic!$A:$A)-ROW()+1&amp;"C"&amp;COLUMN(),FALSE)</f>
        <v>2.0388217110646423E-2</v>
      </c>
      <c r="C633" s="10">
        <f ca="1">INDIRECT("Statistic!R"&amp;COUNTA(Statistic!$A:$A)-ROW()+1&amp;"C"&amp;COLUMN(),FALSE)</f>
        <v>3.1506360718107245E-3</v>
      </c>
      <c r="D633" s="10">
        <f ca="1">INDIRECT("Statistic!R"&amp;COUNTA(Statistic!$A:$A)-ROW()+1&amp;"C"&amp;COLUMN(),FALSE)</f>
        <v>1.2900198719364098E-2</v>
      </c>
      <c r="E633" s="10">
        <f ca="1">INDIRECT("Statistic!R"&amp;COUNTA(Statistic!$A:$A)-ROW()+1&amp;"C"&amp;COLUMN(),FALSE)</f>
        <v>1.0386398763523956E-2</v>
      </c>
      <c r="F633" s="10">
        <f ca="1">INDIRECT("Statistic!R"&amp;COUNTA(Statistic!$A:$A)-ROW()+1&amp;"C"&amp;COLUMN(),FALSE)</f>
        <v>9.7215688909795487E-3</v>
      </c>
      <c r="G633" s="10">
        <f ca="1">INDIRECT("Statistic!R"&amp;COUNTA(Statistic!$A:$A)-ROW()+1&amp;"C"&amp;COLUMN(),FALSE)</f>
        <v>3.5826410355486858E-2</v>
      </c>
      <c r="H633" s="10">
        <f ca="1">INDIRECT("Statistic!R"&amp;COUNTA(Statistic!$A:$A)-ROW()+1&amp;"C"&amp;COLUMN(),FALSE)</f>
        <v>2.2079929344226097E-2</v>
      </c>
      <c r="I633" s="10">
        <f ca="1">INDIRECT("Statistic!R"&amp;COUNTA(Statistic!$A:$A)-ROW()+1&amp;"C"&amp;COLUMN(),FALSE)</f>
        <v>5.6547019556324747E-2</v>
      </c>
      <c r="J633" s="10">
        <f ca="1">INDIRECT("Statistic!R"&amp;COUNTA(Statistic!$A:$A)-ROW()+1&amp;"C"&amp;COLUMN(),FALSE)</f>
        <v>2.4420401854714065E-2</v>
      </c>
      <c r="K633" s="10">
        <f ca="1">INDIRECT("Statistic!R"&amp;COUNTA(Statistic!$A:$A)-ROW()+1&amp;"C"&amp;COLUMN(),FALSE)</f>
        <v>6.3111798042246267E-4</v>
      </c>
      <c r="L633" s="10">
        <f ca="1">INDIRECT("Statistic!R"&amp;COUNTA(Statistic!$A:$A)-ROW()+1&amp;"C"&amp;COLUMN(),FALSE)</f>
        <v>1.0763167711555697E-2</v>
      </c>
      <c r="M633" s="10">
        <f ca="1">INDIRECT("Statistic!R"&amp;COUNTA(Statistic!$A:$A)-ROW()+1&amp;"C"&amp;COLUMN(),FALSE)</f>
        <v>5.7906339699712955E-2</v>
      </c>
      <c r="N633" s="10">
        <f ca="1">INDIRECT("Statistic!R"&amp;COUNTA(Statistic!$A:$A)-ROW()+1&amp;"C"&amp;COLUMN(),FALSE)</f>
        <v>8.8036089016222466E-2</v>
      </c>
      <c r="O633" s="10">
        <f ca="1">INDIRECT("Statistic!R"&amp;COUNTA(Statistic!$A:$A)-ROW()+1&amp;"C"&amp;COLUMN(),FALSE)</f>
        <v>0</v>
      </c>
      <c r="P633" s="10">
        <f ca="1">INDIRECT("Statistic!R"&amp;COUNTA(Statistic!$A:$A)-ROW()+1&amp;"C"&amp;COLUMN(),FALSE)</f>
        <v>4.13234103610403E-2</v>
      </c>
      <c r="Q633">
        <f ca="1">INDIRECT("Statistic!R"&amp;COUNTA(Statistic!$A:$A)-ROW()+1&amp;"C"&amp;COLUMN(),FALSE)</f>
        <v>4</v>
      </c>
      <c r="R633">
        <f ca="1">INDIRECT("Statistic!R"&amp;COUNTA(Statistic!$A:$A)-ROW()+1&amp;"C"&amp;COLUMN(),FALSE)</f>
        <v>45</v>
      </c>
      <c r="S633">
        <f ca="1">INDIRECT("Statistic!R"&amp;COUNTA(Statistic!$A:$A)-ROW()+1&amp;"C"&amp;COLUMN(),FALSE)</f>
        <v>18</v>
      </c>
      <c r="T633">
        <f ca="1">INDIRECT("Statistic!R"&amp;COUNTA(Statistic!$A:$A)-ROW()+1&amp;"C"&amp;COLUMN(),FALSE)</f>
        <v>26</v>
      </c>
      <c r="U633">
        <f ca="1">INDIRECT("Statistic!R"&amp;COUNTA(Statistic!$A:$A)-ROW()+1&amp;"C"&amp;COLUMN(),FALSE)</f>
        <v>29</v>
      </c>
      <c r="V633">
        <f ca="1">INDIRECT("Statistic!R"&amp;COUNTA(Statistic!$A:$A)-ROW()+1&amp;"C"&amp;COLUMN(),FALSE)</f>
        <v>6</v>
      </c>
      <c r="W633">
        <f ca="1">INDIRECT("Statistic!R"&amp;COUNTA(Statistic!$A:$A)-ROW()+1&amp;"C"&amp;COLUMN(),FALSE)</f>
        <v>9</v>
      </c>
    </row>
    <row r="634" spans="1:23" x14ac:dyDescent="0.25">
      <c r="A634" s="9">
        <f ca="1">INDIRECT("Statistic!R"&amp;COUNTA(Statistic!$A:$A)-ROW()+1&amp;"C"&amp;COLUMN(),FALSE)</f>
        <v>41618</v>
      </c>
      <c r="B634" s="10">
        <f ca="1">INDIRECT("Statistic!R"&amp;COUNTA(Statistic!$A:$A)-ROW()+1&amp;"C"&amp;COLUMN(),FALSE)</f>
        <v>4.0760337056633348E-3</v>
      </c>
      <c r="C634" s="10">
        <f ca="1">INDIRECT("Statistic!R"&amp;COUNTA(Statistic!$A:$A)-ROW()+1&amp;"C"&amp;COLUMN(),FALSE)</f>
        <v>1.6617675876935138E-2</v>
      </c>
      <c r="D634" s="10">
        <f ca="1">INDIRECT("Statistic!R"&amp;COUNTA(Statistic!$A:$A)-ROW()+1&amp;"C"&amp;COLUMN(),FALSE)</f>
        <v>1.191456006270821E-2</v>
      </c>
      <c r="E634" s="10">
        <f ca="1">INDIRECT("Statistic!R"&amp;COUNTA(Statistic!$A:$A)-ROW()+1&amp;"C"&amp;COLUMN(),FALSE)</f>
        <v>2.0061728395061727E-2</v>
      </c>
      <c r="F634" s="10">
        <f ca="1">INDIRECT("Statistic!R"&amp;COUNTA(Statistic!$A:$A)-ROW()+1&amp;"C"&amp;COLUMN(),FALSE)</f>
        <v>1.3117283950617283E-2</v>
      </c>
      <c r="G634" s="10">
        <f ca="1">INDIRECT("Statistic!R"&amp;COUNTA(Statistic!$A:$A)-ROW()+1&amp;"C"&amp;COLUMN(),FALSE)</f>
        <v>7.2319878472222224E-2</v>
      </c>
      <c r="H634" s="10">
        <f ca="1">INDIRECT("Statistic!R"&amp;COUNTA(Statistic!$A:$A)-ROW()+1&amp;"C"&amp;COLUMN(),FALSE)</f>
        <v>2.1772418413245287E-2</v>
      </c>
      <c r="I634" s="10">
        <f ca="1">INDIRECT("Statistic!R"&amp;COUNTA(Statistic!$A:$A)-ROW()+1&amp;"C"&amp;COLUMN(),FALSE)</f>
        <v>6.5787281990985699E-2</v>
      </c>
      <c r="J634" s="10">
        <f ca="1">INDIRECT("Statistic!R"&amp;COUNTA(Statistic!$A:$A)-ROW()+1&amp;"C"&amp;COLUMN(),FALSE)</f>
        <v>2.4382716049382715E-2</v>
      </c>
      <c r="K634" s="10">
        <f ca="1">INDIRECT("Statistic!R"&amp;COUNTA(Statistic!$A:$A)-ROW()+1&amp;"C"&amp;COLUMN(),FALSE)</f>
        <v>9.4339622641509435E-4</v>
      </c>
      <c r="L634" s="10">
        <f ca="1">INDIRECT("Statistic!R"&amp;COUNTA(Statistic!$A:$A)-ROW()+1&amp;"C"&amp;COLUMN(),FALSE)</f>
        <v>1.0739107279037693E-2</v>
      </c>
      <c r="M634" s="10">
        <f ca="1">INDIRECT("Statistic!R"&amp;COUNTA(Statistic!$A:$A)-ROW()+1&amp;"C"&amp;COLUMN(),FALSE)</f>
        <v>9.4092296885467511E-2</v>
      </c>
      <c r="N634" s="10">
        <f ca="1">INDIRECT("Statistic!R"&amp;COUNTA(Statistic!$A:$A)-ROW()+1&amp;"C"&amp;COLUMN(),FALSE)</f>
        <v>8.7900230854160391E-2</v>
      </c>
      <c r="O634" s="10">
        <f ca="1">INDIRECT("Statistic!R"&amp;COUNTA(Statistic!$A:$A)-ROW()+1&amp;"C"&amp;COLUMN(),FALSE)</f>
        <v>0</v>
      </c>
      <c r="P634" s="10">
        <f ca="1">INDIRECT("Statistic!R"&amp;COUNTA(Statistic!$A:$A)-ROW()+1&amp;"C"&amp;COLUMN(),FALSE)</f>
        <v>4.5977998583960809E-2</v>
      </c>
      <c r="Q634">
        <f ca="1">INDIRECT("Statistic!R"&amp;COUNTA(Statistic!$A:$A)-ROW()+1&amp;"C"&amp;COLUMN(),FALSE)</f>
        <v>42</v>
      </c>
      <c r="R634">
        <f ca="1">INDIRECT("Statistic!R"&amp;COUNTA(Statistic!$A:$A)-ROW()+1&amp;"C"&amp;COLUMN(),FALSE)</f>
        <v>11</v>
      </c>
      <c r="S634">
        <f ca="1">INDIRECT("Statistic!R"&amp;COUNTA(Statistic!$A:$A)-ROW()+1&amp;"C"&amp;COLUMN(),FALSE)</f>
        <v>22</v>
      </c>
      <c r="T634">
        <f ca="1">INDIRECT("Statistic!R"&amp;COUNTA(Statistic!$A:$A)-ROW()+1&amp;"C"&amp;COLUMN(),FALSE)</f>
        <v>4</v>
      </c>
      <c r="U634">
        <f ca="1">INDIRECT("Statistic!R"&amp;COUNTA(Statistic!$A:$A)-ROW()+1&amp;"C"&amp;COLUMN(),FALSE)</f>
        <v>18</v>
      </c>
      <c r="V634">
        <f ca="1">INDIRECT("Statistic!R"&amp;COUNTA(Statistic!$A:$A)-ROW()+1&amp;"C"&amp;COLUMN(),FALSE)</f>
        <v>3</v>
      </c>
      <c r="W634">
        <f ca="1">INDIRECT("Statistic!R"&amp;COUNTA(Statistic!$A:$A)-ROW()+1&amp;"C"&amp;COLUMN(),FALSE)</f>
        <v>10</v>
      </c>
    </row>
    <row r="635" spans="1:23" x14ac:dyDescent="0.25">
      <c r="A635" s="9">
        <f ca="1">INDIRECT("Statistic!R"&amp;COUNTA(Statistic!$A:$A)-ROW()+1&amp;"C"&amp;COLUMN(),FALSE)</f>
        <v>41621</v>
      </c>
      <c r="B635" s="10">
        <f ca="1">INDIRECT("Statistic!R"&amp;COUNTA(Statistic!$A:$A)-ROW()+1&amp;"C"&amp;COLUMN(),FALSE)</f>
        <v>3.4389584868582657E-3</v>
      </c>
      <c r="C635" s="10">
        <f ca="1">INDIRECT("Statistic!R"&amp;COUNTA(Statistic!$A:$A)-ROW()+1&amp;"C"&amp;COLUMN(),FALSE)</f>
        <v>1.8798151001540832E-2</v>
      </c>
      <c r="D635" s="10">
        <f ca="1">INDIRECT("Statistic!R"&amp;COUNTA(Statistic!$A:$A)-ROW()+1&amp;"C"&amp;COLUMN(),FALSE)</f>
        <v>1.0000217018598493E-2</v>
      </c>
      <c r="E635" s="10">
        <f ca="1">INDIRECT("Statistic!R"&amp;COUNTA(Statistic!$A:$A)-ROW()+1&amp;"C"&amp;COLUMN(),FALSE)</f>
        <v>2.1908705701078582E-3</v>
      </c>
      <c r="F635" s="10">
        <f ca="1">INDIRECT("Statistic!R"&amp;COUNTA(Statistic!$A:$A)-ROW()+1&amp;"C"&amp;COLUMN(),FALSE)</f>
        <v>3.4503631961259082E-3</v>
      </c>
      <c r="G635" s="10">
        <f ca="1">INDIRECT("Statistic!R"&amp;COUNTA(Statistic!$A:$A)-ROW()+1&amp;"C"&amp;COLUMN(),FALSE)</f>
        <v>8.931815050045723E-2</v>
      </c>
      <c r="H635" s="10">
        <f ca="1">INDIRECT("Statistic!R"&amp;COUNTA(Statistic!$A:$A)-ROW()+1&amp;"C"&amp;COLUMN(),FALSE)</f>
        <v>3.46045197740113E-2</v>
      </c>
      <c r="I635" s="10">
        <f ca="1">INDIRECT("Statistic!R"&amp;COUNTA(Statistic!$A:$A)-ROW()+1&amp;"C"&amp;COLUMN(),FALSE)</f>
        <v>3.787856027323136E-2</v>
      </c>
      <c r="J635" s="10">
        <f ca="1">INDIRECT("Statistic!R"&amp;COUNTA(Statistic!$A:$A)-ROW()+1&amp;"C"&amp;COLUMN(),FALSE)</f>
        <v>2.4345146379044683E-2</v>
      </c>
      <c r="K635" s="10">
        <f ca="1">INDIRECT("Statistic!R"&amp;COUNTA(Statistic!$A:$A)-ROW()+1&amp;"C"&amp;COLUMN(),FALSE)</f>
        <v>1.5649075500770416E-3</v>
      </c>
      <c r="L635" s="10">
        <f ca="1">INDIRECT("Statistic!R"&amp;COUNTA(Statistic!$A:$A)-ROW()+1&amp;"C"&amp;COLUMN(),FALSE)</f>
        <v>1.0529243641292351E-2</v>
      </c>
      <c r="M635" s="10">
        <f ca="1">INDIRECT("Statistic!R"&amp;COUNTA(Statistic!$A:$A)-ROW()+1&amp;"C"&amp;COLUMN(),FALSE)</f>
        <v>0.12392267027446853</v>
      </c>
      <c r="N635" s="10">
        <f ca="1">INDIRECT("Statistic!R"&amp;COUNTA(Statistic!$A:$A)-ROW()+1&amp;"C"&amp;COLUMN(),FALSE)</f>
        <v>8.931815050045723E-2</v>
      </c>
      <c r="O635" s="10">
        <f ca="1">INDIRECT("Statistic!R"&amp;COUNTA(Statistic!$A:$A)-ROW()+1&amp;"C"&amp;COLUMN(),FALSE)</f>
        <v>0</v>
      </c>
      <c r="P635" s="10">
        <f ca="1">INDIRECT("Statistic!R"&amp;COUNTA(Statistic!$A:$A)-ROW()+1&amp;"C"&amp;COLUMN(),FALSE)</f>
        <v>4.8112876146594187E-2</v>
      </c>
      <c r="Q635">
        <f ca="1">INDIRECT("Statistic!R"&amp;COUNTA(Statistic!$A:$A)-ROW()+1&amp;"C"&amp;COLUMN(),FALSE)</f>
        <v>43</v>
      </c>
      <c r="R635">
        <f ca="1">INDIRECT("Statistic!R"&amp;COUNTA(Statistic!$A:$A)-ROW()+1&amp;"C"&amp;COLUMN(),FALSE)</f>
        <v>5</v>
      </c>
      <c r="S635">
        <f ca="1">INDIRECT("Statistic!R"&amp;COUNTA(Statistic!$A:$A)-ROW()+1&amp;"C"&amp;COLUMN(),FALSE)</f>
        <v>26</v>
      </c>
      <c r="T635">
        <f ca="1">INDIRECT("Statistic!R"&amp;COUNTA(Statistic!$A:$A)-ROW()+1&amp;"C"&amp;COLUMN(),FALSE)</f>
        <v>48</v>
      </c>
      <c r="U635">
        <f ca="1">INDIRECT("Statistic!R"&amp;COUNTA(Statistic!$A:$A)-ROW()+1&amp;"C"&amp;COLUMN(),FALSE)</f>
        <v>42</v>
      </c>
      <c r="V635">
        <f ca="1">INDIRECT("Statistic!R"&amp;COUNTA(Statistic!$A:$A)-ROW()+1&amp;"C"&amp;COLUMN(),FALSE)</f>
        <v>1</v>
      </c>
      <c r="W635">
        <f ca="1">INDIRECT("Statistic!R"&amp;COUNTA(Statistic!$A:$A)-ROW()+1&amp;"C"&amp;COLUMN(),FALSE)</f>
        <v>8</v>
      </c>
    </row>
    <row r="636" spans="1:23" x14ac:dyDescent="0.25">
      <c r="A636" s="9">
        <f ca="1">INDIRECT("Statistic!R"&amp;COUNTA(Statistic!$A:$A)-ROW()+1&amp;"C"&amp;COLUMN(),FALSE)</f>
        <v>41625</v>
      </c>
      <c r="B636" s="10">
        <f ca="1">INDIRECT("Statistic!R"&amp;COUNTA(Statistic!$A:$A)-ROW()+1&amp;"C"&amp;COLUMN(),FALSE)</f>
        <v>4.3750000000000004E-3</v>
      </c>
      <c r="C636" s="10">
        <f ca="1">INDIRECT("Statistic!R"&amp;COUNTA(Statistic!$A:$A)-ROW()+1&amp;"C"&amp;COLUMN(),FALSE)</f>
        <v>1.723076923076923E-2</v>
      </c>
      <c r="D636" s="10">
        <f ca="1">INDIRECT("Statistic!R"&amp;COUNTA(Statistic!$A:$A)-ROW()+1&amp;"C"&amp;COLUMN(),FALSE)</f>
        <v>7.8205128205128208E-3</v>
      </c>
      <c r="E636" s="10">
        <f ca="1">INDIRECT("Statistic!R"&amp;COUNTA(Statistic!$A:$A)-ROW()+1&amp;"C"&amp;COLUMN(),FALSE)</f>
        <v>1.466522210184182E-2</v>
      </c>
      <c r="F636" s="10">
        <f ca="1">INDIRECT("Statistic!R"&amp;COUNTA(Statistic!$A:$A)-ROW()+1&amp;"C"&amp;COLUMN(),FALSE)</f>
        <v>1.3145888594164455E-2</v>
      </c>
      <c r="G636" s="10">
        <f ca="1">INDIRECT("Statistic!R"&amp;COUNTA(Statistic!$A:$A)-ROW()+1&amp;"C"&amp;COLUMN(),FALSE)</f>
        <v>3.7207100591715975E-2</v>
      </c>
      <c r="H636" s="10">
        <f ca="1">INDIRECT("Statistic!R"&amp;COUNTA(Statistic!$A:$A)-ROW()+1&amp;"C"&amp;COLUMN(),FALSE)</f>
        <v>1.4907692307692308E-2</v>
      </c>
      <c r="I636" s="10">
        <f ca="1">INDIRECT("Statistic!R"&amp;COUNTA(Statistic!$A:$A)-ROW()+1&amp;"C"&amp;COLUMN(),FALSE)</f>
        <v>5.7237392747288326E-2</v>
      </c>
      <c r="J636" s="10">
        <f ca="1">INDIRECT("Statistic!R"&amp;COUNTA(Statistic!$A:$A)-ROW()+1&amp;"C"&amp;COLUMN(),FALSE)</f>
        <v>2.4307692307692308E-2</v>
      </c>
      <c r="K636" s="10">
        <f ca="1">INDIRECT("Statistic!R"&amp;COUNTA(Statistic!$A:$A)-ROW()+1&amp;"C"&amp;COLUMN(),FALSE)</f>
        <v>1.8764186633039093E-3</v>
      </c>
      <c r="L636" s="10">
        <f ca="1">INDIRECT("Statistic!R"&amp;COUNTA(Statistic!$A:$A)-ROW()+1&amp;"C"&amp;COLUMN(),FALSE)</f>
        <v>1.085642031014101E-2</v>
      </c>
      <c r="M636" s="10">
        <f ca="1">INDIRECT("Statistic!R"&amp;COUNTA(Statistic!$A:$A)-ROW()+1&amp;"C"&amp;COLUMN(),FALSE)</f>
        <v>5.2114792899408284E-2</v>
      </c>
      <c r="N636" s="10">
        <f ca="1">INDIRECT("Statistic!R"&amp;COUNTA(Statistic!$A:$A)-ROW()+1&amp;"C"&amp;COLUMN(),FALSE)</f>
        <v>8.752670940170941E-2</v>
      </c>
      <c r="O636" s="10">
        <f ca="1">INDIRECT("Statistic!R"&amp;COUNTA(Statistic!$A:$A)-ROW()+1&amp;"C"&amp;COLUMN(),FALSE)</f>
        <v>0</v>
      </c>
      <c r="P636" s="10">
        <f ca="1">INDIRECT("Statistic!R"&amp;COUNTA(Statistic!$A:$A)-ROW()+1&amp;"C"&amp;COLUMN(),FALSE)</f>
        <v>4.5807154847321833E-2</v>
      </c>
      <c r="Q636">
        <f ca="1">INDIRECT("Statistic!R"&amp;COUNTA(Statistic!$A:$A)-ROW()+1&amp;"C"&amp;COLUMN(),FALSE)</f>
        <v>43</v>
      </c>
      <c r="R636">
        <f ca="1">INDIRECT("Statistic!R"&amp;COUNTA(Statistic!$A:$A)-ROW()+1&amp;"C"&amp;COLUMN(),FALSE)</f>
        <v>7</v>
      </c>
      <c r="S636">
        <f ca="1">INDIRECT("Statistic!R"&amp;COUNTA(Statistic!$A:$A)-ROW()+1&amp;"C"&amp;COLUMN(),FALSE)</f>
        <v>33</v>
      </c>
      <c r="T636">
        <f ca="1">INDIRECT("Statistic!R"&amp;COUNTA(Statistic!$A:$A)-ROW()+1&amp;"C"&amp;COLUMN(),FALSE)</f>
        <v>14</v>
      </c>
      <c r="U636">
        <f ca="1">INDIRECT("Statistic!R"&amp;COUNTA(Statistic!$A:$A)-ROW()+1&amp;"C"&amp;COLUMN(),FALSE)</f>
        <v>18</v>
      </c>
      <c r="V636">
        <f ca="1">INDIRECT("Statistic!R"&amp;COUNTA(Statistic!$A:$A)-ROW()+1&amp;"C"&amp;COLUMN(),FALSE)</f>
        <v>8</v>
      </c>
      <c r="W636">
        <f ca="1">INDIRECT("Statistic!R"&amp;COUNTA(Statistic!$A:$A)-ROW()+1&amp;"C"&amp;COLUMN(),FALSE)</f>
        <v>10</v>
      </c>
    </row>
    <row r="637" spans="1:23" x14ac:dyDescent="0.25">
      <c r="A637" s="9">
        <f ca="1">INDIRECT("Statistic!R"&amp;COUNTA(Statistic!$A:$A)-ROW()+1&amp;"C"&amp;COLUMN(),FALSE)</f>
        <v>41628</v>
      </c>
      <c r="B637" s="10">
        <f ca="1">INDIRECT("Statistic!R"&amp;COUNTA(Statistic!$A:$A)-ROW()+1&amp;"C"&amp;COLUMN(),FALSE)</f>
        <v>1.7138468290542025E-2</v>
      </c>
      <c r="C637" s="10">
        <f ca="1">INDIRECT("Statistic!R"&amp;COUNTA(Statistic!$A:$A)-ROW()+1&amp;"C"&amp;COLUMN(),FALSE)</f>
        <v>8.4379469251549336E-3</v>
      </c>
      <c r="D637" s="10">
        <f ca="1">INDIRECT("Statistic!R"&amp;COUNTA(Statistic!$A:$A)-ROW()+1&amp;"C"&amp;COLUMN(),FALSE)</f>
        <v>1.9028713222261611E-2</v>
      </c>
      <c r="E637" s="10">
        <f ca="1">INDIRECT("Statistic!R"&amp;COUNTA(Statistic!$A:$A)-ROW()+1&amp;"C"&amp;COLUMN(),FALSE)</f>
        <v>3.1225604996096799E-3</v>
      </c>
      <c r="F637" s="10">
        <f ca="1">INDIRECT("Statistic!R"&amp;COUNTA(Statistic!$A:$A)-ROW()+1&amp;"C"&amp;COLUMN(),FALSE)</f>
        <v>7.8084997439836152E-3</v>
      </c>
      <c r="G637" s="10">
        <f ca="1">INDIRECT("Statistic!R"&amp;COUNTA(Statistic!$A:$A)-ROW()+1&amp;"C"&amp;COLUMN(),FALSE)</f>
        <v>8.7405083287032503E-2</v>
      </c>
      <c r="H637" s="10">
        <f ca="1">INDIRECT("Statistic!R"&amp;COUNTA(Statistic!$A:$A)-ROW()+1&amp;"C"&amp;COLUMN(),FALSE)</f>
        <v>7.8310894250173176E-3</v>
      </c>
      <c r="I637" s="10">
        <f ca="1">INDIRECT("Statistic!R"&amp;COUNTA(Statistic!$A:$A)-ROW()+1&amp;"C"&amp;COLUMN(),FALSE)</f>
        <v>5.5536188681551864E-2</v>
      </c>
      <c r="J637" s="10">
        <f ca="1">INDIRECT("Statistic!R"&amp;COUNTA(Statistic!$A:$A)-ROW()+1&amp;"C"&amp;COLUMN(),FALSE)</f>
        <v>2.4270353302611368E-2</v>
      </c>
      <c r="K637" s="10">
        <f ca="1">INDIRECT("Statistic!R"&amp;COUNTA(Statistic!$A:$A)-ROW()+1&amp;"C"&amp;COLUMN(),FALSE)</f>
        <v>9.3445980542754725E-4</v>
      </c>
      <c r="L637" s="10">
        <f ca="1">INDIRECT("Statistic!R"&amp;COUNTA(Statistic!$A:$A)-ROW()+1&amp;"C"&amp;COLUMN(),FALSE)</f>
        <v>1.0657734642338544E-2</v>
      </c>
      <c r="M637" s="10">
        <f ca="1">INDIRECT("Statistic!R"&amp;COUNTA(Statistic!$A:$A)-ROW()+1&amp;"C"&amp;COLUMN(),FALSE)</f>
        <v>9.5236172712049816E-2</v>
      </c>
      <c r="N637" s="10">
        <f ca="1">INDIRECT("Statistic!R"&amp;COUNTA(Statistic!$A:$A)-ROW()+1&amp;"C"&amp;COLUMN(),FALSE)</f>
        <v>9.4352705239802007E-2</v>
      </c>
      <c r="O637" s="10">
        <f ca="1">INDIRECT("Statistic!R"&amp;COUNTA(Statistic!$A:$A)-ROW()+1&amp;"C"&amp;COLUMN(),FALSE)</f>
        <v>0</v>
      </c>
      <c r="P637" s="10">
        <f ca="1">INDIRECT("Statistic!R"&amp;COUNTA(Statistic!$A:$A)-ROW()+1&amp;"C"&amp;COLUMN(),FALSE)</f>
        <v>4.9406954474131327E-2</v>
      </c>
      <c r="Q637">
        <f ca="1">INDIRECT("Statistic!R"&amp;COUNTA(Statistic!$A:$A)-ROW()+1&amp;"C"&amp;COLUMN(),FALSE)</f>
        <v>7</v>
      </c>
      <c r="R637">
        <f ca="1">INDIRECT("Statistic!R"&amp;COUNTA(Statistic!$A:$A)-ROW()+1&amp;"C"&amp;COLUMN(),FALSE)</f>
        <v>32</v>
      </c>
      <c r="S637">
        <f ca="1">INDIRECT("Statistic!R"&amp;COUNTA(Statistic!$A:$A)-ROW()+1&amp;"C"&amp;COLUMN(),FALSE)</f>
        <v>4</v>
      </c>
      <c r="T637">
        <f ca="1">INDIRECT("Statistic!R"&amp;COUNTA(Statistic!$A:$A)-ROW()+1&amp;"C"&amp;COLUMN(),FALSE)</f>
        <v>46</v>
      </c>
      <c r="U637">
        <f ca="1">INDIRECT("Statistic!R"&amp;COUNTA(Statistic!$A:$A)-ROW()+1&amp;"C"&amp;COLUMN(),FALSE)</f>
        <v>33</v>
      </c>
      <c r="V637">
        <f ca="1">INDIRECT("Statistic!R"&amp;COUNTA(Statistic!$A:$A)-ROW()+1&amp;"C"&amp;COLUMN(),FALSE)</f>
        <v>2</v>
      </c>
      <c r="W637">
        <f ca="1">INDIRECT("Statistic!R"&amp;COUNTA(Statistic!$A:$A)-ROW()+1&amp;"C"&amp;COLUMN(),FALSE)</f>
        <v>10</v>
      </c>
    </row>
    <row r="638" spans="1:23" x14ac:dyDescent="0.25">
      <c r="A638" s="9">
        <f ca="1">INDIRECT("Statistic!R"&amp;COUNTA(Statistic!$A:$A)-ROW()+1&amp;"C"&amp;COLUMN(),FALSE)</f>
        <v>41632</v>
      </c>
      <c r="B638" s="10">
        <f ca="1">INDIRECT("Statistic!R"&amp;COUNTA(Statistic!$A:$A)-ROW()+1&amp;"C"&amp;COLUMN(),FALSE)</f>
        <v>1.5900633611586043E-2</v>
      </c>
      <c r="C638" s="10">
        <f ca="1">INDIRECT("Statistic!R"&amp;COUNTA(Statistic!$A:$A)-ROW()+1&amp;"C"&amp;COLUMN(),FALSE)</f>
        <v>1.3990217211076105E-2</v>
      </c>
      <c r="D638" s="10">
        <f ca="1">INDIRECT("Statistic!R"&amp;COUNTA(Statistic!$A:$A)-ROW()+1&amp;"C"&amp;COLUMN(),FALSE)</f>
        <v>4.9940802927564308E-3</v>
      </c>
      <c r="E638" s="10">
        <f ca="1">INDIRECT("Statistic!R"&amp;COUNTA(Statistic!$A:$A)-ROW()+1&amp;"C"&amp;COLUMN(),FALSE)</f>
        <v>2.182439907472594E-3</v>
      </c>
      <c r="F638" s="10">
        <f ca="1">INDIRECT("Statistic!R"&amp;COUNTA(Statistic!$A:$A)-ROW()+1&amp;"C"&amp;COLUMN(),FALSE)</f>
        <v>1.024178996752075E-2</v>
      </c>
      <c r="G638" s="10">
        <f ca="1">INDIRECT("Statistic!R"&amp;COUNTA(Statistic!$A:$A)-ROW()+1&amp;"C"&amp;COLUMN(),FALSE)</f>
        <v>8.1100763560930392E-2</v>
      </c>
      <c r="H638" s="10">
        <f ca="1">INDIRECT("Statistic!R"&amp;COUNTA(Statistic!$A:$A)-ROW()+1&amp;"C"&amp;COLUMN(),FALSE)</f>
        <v>4.7929447852760737E-2</v>
      </c>
      <c r="I638" s="10">
        <f ca="1">INDIRECT("Statistic!R"&amp;COUNTA(Statistic!$A:$A)-ROW()+1&amp;"C"&amp;COLUMN(),FALSE)</f>
        <v>4.7309160990411922E-2</v>
      </c>
      <c r="J638" s="10">
        <f ca="1">INDIRECT("Statistic!R"&amp;COUNTA(Statistic!$A:$A)-ROW()+1&amp;"C"&amp;COLUMN(),FALSE)</f>
        <v>2.4233128834355827E-2</v>
      </c>
      <c r="K638" s="10">
        <f ca="1">INDIRECT("Statistic!R"&amp;COUNTA(Statistic!$A:$A)-ROW()+1&amp;"C"&amp;COLUMN(),FALSE)</f>
        <v>9.3418851087562747E-4</v>
      </c>
      <c r="L638" s="10">
        <f ca="1">INDIRECT("Statistic!R"&amp;COUNTA(Statistic!$A:$A)-ROW()+1&amp;"C"&amp;COLUMN(),FALSE)</f>
        <v>1.0666180273499954E-2</v>
      </c>
      <c r="M638" s="10">
        <f ca="1">INDIRECT("Statistic!R"&amp;COUNTA(Statistic!$A:$A)-ROW()+1&amp;"C"&amp;COLUMN(),FALSE)</f>
        <v>0.12903021141369114</v>
      </c>
      <c r="N638" s="10">
        <f ca="1">INDIRECT("Statistic!R"&amp;COUNTA(Statistic!$A:$A)-ROW()+1&amp;"C"&amp;COLUMN(),FALSE)</f>
        <v>9.8841172460804358E-2</v>
      </c>
      <c r="O638" s="10">
        <f ca="1">INDIRECT("Statistic!R"&amp;COUNTA(Statistic!$A:$A)-ROW()+1&amp;"C"&amp;COLUMN(),FALSE)</f>
        <v>0</v>
      </c>
      <c r="P638" s="10">
        <f ca="1">INDIRECT("Statistic!R"&amp;COUNTA(Statistic!$A:$A)-ROW()+1&amp;"C"&amp;COLUMN(),FALSE)</f>
        <v>5.0115717184769815E-2</v>
      </c>
      <c r="Q638">
        <f ca="1">INDIRECT("Statistic!R"&amp;COUNTA(Statistic!$A:$A)-ROW()+1&amp;"C"&amp;COLUMN(),FALSE)</f>
        <v>8</v>
      </c>
      <c r="R638">
        <f ca="1">INDIRECT("Statistic!R"&amp;COUNTA(Statistic!$A:$A)-ROW()+1&amp;"C"&amp;COLUMN(),FALSE)</f>
        <v>16</v>
      </c>
      <c r="S638">
        <f ca="1">INDIRECT("Statistic!R"&amp;COUNTA(Statistic!$A:$A)-ROW()+1&amp;"C"&amp;COLUMN(),FALSE)</f>
        <v>39</v>
      </c>
      <c r="T638">
        <f ca="1">INDIRECT("Statistic!R"&amp;COUNTA(Statistic!$A:$A)-ROW()+1&amp;"C"&amp;COLUMN(),FALSE)</f>
        <v>47</v>
      </c>
      <c r="U638">
        <f ca="1">INDIRECT("Statistic!R"&amp;COUNTA(Statistic!$A:$A)-ROW()+1&amp;"C"&amp;COLUMN(),FALSE)</f>
        <v>28</v>
      </c>
      <c r="V638">
        <f ca="1">INDIRECT("Statistic!R"&amp;COUNTA(Statistic!$A:$A)-ROW()+1&amp;"C"&amp;COLUMN(),FALSE)</f>
        <v>3</v>
      </c>
      <c r="W638">
        <f ca="1">INDIRECT("Statistic!R"&amp;COUNTA(Statistic!$A:$A)-ROW()+1&amp;"C"&amp;COLUMN(),FALSE)</f>
        <v>7</v>
      </c>
    </row>
    <row r="639" spans="1:23" x14ac:dyDescent="0.25">
      <c r="A639" s="9">
        <f ca="1">INDIRECT("Statistic!R"&amp;COUNTA(Statistic!$A:$A)-ROW()+1&amp;"C"&amp;COLUMN(),FALSE)</f>
        <v>41635</v>
      </c>
      <c r="B639" s="10">
        <f ca="1">INDIRECT("Statistic!R"&amp;COUNTA(Statistic!$A:$A)-ROW()+1&amp;"C"&amp;COLUMN(),FALSE)</f>
        <v>7.7663530956027125E-3</v>
      </c>
      <c r="C639" s="10">
        <f ca="1">INDIRECT("Statistic!R"&amp;COUNTA(Statistic!$A:$A)-ROW()+1&amp;"C"&amp;COLUMN(),FALSE)</f>
        <v>5.2868417952644598E-3</v>
      </c>
      <c r="D639" s="10">
        <f ca="1">INDIRECT("Statistic!R"&amp;COUNTA(Statistic!$A:$A)-ROW()+1&amp;"C"&amp;COLUMN(),FALSE)</f>
        <v>3.1146987826718925E-3</v>
      </c>
      <c r="E639" s="10">
        <f ca="1">INDIRECT("Statistic!R"&amp;COUNTA(Statistic!$A:$A)-ROW()+1&amp;"C"&amp;COLUMN(),FALSE)</f>
        <v>3.4234056216963888E-3</v>
      </c>
      <c r="F639" s="10">
        <f ca="1">INDIRECT("Statistic!R"&amp;COUNTA(Statistic!$A:$A)-ROW()+1&amp;"C"&amp;COLUMN(),FALSE)</f>
        <v>1.6482506773471548E-2</v>
      </c>
      <c r="G639" s="10">
        <f ca="1">INDIRECT("Statistic!R"&amp;COUNTA(Statistic!$A:$A)-ROW()+1&amp;"C"&amp;COLUMN(),FALSE)</f>
        <v>0.10177386421643696</v>
      </c>
      <c r="H639" s="10">
        <f ca="1">INDIRECT("Statistic!R"&amp;COUNTA(Statistic!$A:$A)-ROW()+1&amp;"C"&amp;COLUMN(),FALSE)</f>
        <v>1.3267169277889033E-2</v>
      </c>
      <c r="I639" s="10">
        <f ca="1">INDIRECT("Statistic!R"&amp;COUNTA(Statistic!$A:$A)-ROW()+1&amp;"C"&amp;COLUMN(),FALSE)</f>
        <v>3.6073806068706998E-2</v>
      </c>
      <c r="J639" s="10">
        <f ca="1">INDIRECT("Statistic!R"&amp;COUNTA(Statistic!$A:$A)-ROW()+1&amp;"C"&amp;COLUMN(),FALSE)</f>
        <v>2.4196018376722819E-2</v>
      </c>
      <c r="K639" s="10">
        <f ca="1">INDIRECT("Statistic!R"&amp;COUNTA(Statistic!$A:$A)-ROW()+1&amp;"C"&amp;COLUMN(),FALSE)</f>
        <v>1.2448747715259596E-3</v>
      </c>
      <c r="L639" s="10">
        <f ca="1">INDIRECT("Statistic!R"&amp;COUNTA(Statistic!$A:$A)-ROW()+1&amp;"C"&amp;COLUMN(),FALSE)</f>
        <v>1.0706388408919522E-2</v>
      </c>
      <c r="M639" s="10">
        <f ca="1">INDIRECT("Statistic!R"&amp;COUNTA(Statistic!$A:$A)-ROW()+1&amp;"C"&amp;COLUMN(),FALSE)</f>
        <v>0.11504103349432598</v>
      </c>
      <c r="N639" s="10">
        <f ca="1">INDIRECT("Statistic!R"&amp;COUNTA(Statistic!$A:$A)-ROW()+1&amp;"C"&amp;COLUMN(),FALSE)</f>
        <v>0.10177386421643696</v>
      </c>
      <c r="O639" s="10">
        <f ca="1">INDIRECT("Statistic!R"&amp;COUNTA(Statistic!$A:$A)-ROW()+1&amp;"C"&amp;COLUMN(),FALSE)</f>
        <v>0</v>
      </c>
      <c r="P639" s="10">
        <f ca="1">INDIRECT("Statistic!R"&amp;COUNTA(Statistic!$A:$A)-ROW()+1&amp;"C"&amp;COLUMN(),FALSE)</f>
        <v>4.8121939174970256E-2</v>
      </c>
      <c r="Q639">
        <f ca="1">INDIRECT("Statistic!R"&amp;COUNTA(Statistic!$A:$A)-ROW()+1&amp;"C"&amp;COLUMN(),FALSE)</f>
        <v>31</v>
      </c>
      <c r="R639">
        <f ca="1">INDIRECT("Statistic!R"&amp;COUNTA(Statistic!$A:$A)-ROW()+1&amp;"C"&amp;COLUMN(),FALSE)</f>
        <v>37</v>
      </c>
      <c r="S639">
        <f ca="1">INDIRECT("Statistic!R"&amp;COUNTA(Statistic!$A:$A)-ROW()+1&amp;"C"&amp;COLUMN(),FALSE)</f>
        <v>45</v>
      </c>
      <c r="T639">
        <f ca="1">INDIRECT("Statistic!R"&amp;COUNTA(Statistic!$A:$A)-ROW()+1&amp;"C"&amp;COLUMN(),FALSE)</f>
        <v>43</v>
      </c>
      <c r="U639">
        <f ca="1">INDIRECT("Statistic!R"&amp;COUNTA(Statistic!$A:$A)-ROW()+1&amp;"C"&amp;COLUMN(),FALSE)</f>
        <v>9</v>
      </c>
      <c r="V639">
        <f ca="1">INDIRECT("Statistic!R"&amp;COUNTA(Statistic!$A:$A)-ROW()+1&amp;"C"&amp;COLUMN(),FALSE)</f>
        <v>1</v>
      </c>
      <c r="W639">
        <f ca="1">INDIRECT("Statistic!R"&amp;COUNTA(Statistic!$A:$A)-ROW()+1&amp;"C"&amp;COLUMN(),FALSE)</f>
        <v>11</v>
      </c>
    </row>
    <row r="640" spans="1:23" x14ac:dyDescent="0.25">
      <c r="A640" s="9">
        <f ca="1">INDIRECT("Statistic!R"&amp;COUNTA(Statistic!$A:$A)-ROW()+1&amp;"C"&amp;COLUMN(),FALSE)</f>
        <v>41639</v>
      </c>
      <c r="B640" s="10">
        <f ca="1">INDIRECT("Statistic!R"&amp;COUNTA(Statistic!$A:$A)-ROW()+1&amp;"C"&amp;COLUMN(),FALSE)</f>
        <v>1.2436289500509683E-3</v>
      </c>
      <c r="C640" s="10">
        <f ca="1">INDIRECT("Statistic!R"&amp;COUNTA(Statistic!$A:$A)-ROW()+1&amp;"C"&amp;COLUMN(),FALSE)</f>
        <v>1.5226398342704943E-2</v>
      </c>
      <c r="D640" s="10">
        <f ca="1">INDIRECT("Statistic!R"&amp;COUNTA(Statistic!$A:$A)-ROW()+1&amp;"C"&amp;COLUMN(),FALSE)</f>
        <v>9.6259703599153156E-3</v>
      </c>
      <c r="E640" s="10">
        <f ca="1">INDIRECT("Statistic!R"&amp;COUNTA(Statistic!$A:$A)-ROW()+1&amp;"C"&amp;COLUMN(),FALSE)</f>
        <v>1.0863115614587611E-2</v>
      </c>
      <c r="F640" s="10">
        <f ca="1">INDIRECT("Statistic!R"&amp;COUNTA(Statistic!$A:$A)-ROW()+1&amp;"C"&amp;COLUMN(),FALSE)</f>
        <v>1.3672684226102398E-2</v>
      </c>
      <c r="G640" s="10">
        <f ca="1">INDIRECT("Statistic!R"&amp;COUNTA(Statistic!$A:$A)-ROW()+1&amp;"C"&amp;COLUMN(),FALSE)</f>
        <v>5.7743248481715984E-2</v>
      </c>
      <c r="H640" s="10">
        <f ca="1">INDIRECT("Statistic!R"&amp;COUNTA(Statistic!$A:$A)-ROW()+1&amp;"C"&amp;COLUMN(),FALSE)</f>
        <v>6.0858603543665526E-2</v>
      </c>
      <c r="I640" s="10">
        <f ca="1">INDIRECT("Statistic!R"&amp;COUNTA(Statistic!$A:$A)-ROW()+1&amp;"C"&amp;COLUMN(),FALSE)</f>
        <v>5.0631797493361233E-2</v>
      </c>
      <c r="J640" s="10">
        <f ca="1">INDIRECT("Statistic!R"&amp;COUNTA(Statistic!$A:$A)-ROW()+1&amp;"C"&amp;COLUMN(),FALSE)</f>
        <v>2.4159021406727828E-2</v>
      </c>
      <c r="K640" s="10">
        <f ca="1">INDIRECT("Statistic!R"&amp;COUNTA(Statistic!$A:$A)-ROW()+1&amp;"C"&amp;COLUMN(),FALSE)</f>
        <v>1.2436289500509683E-3</v>
      </c>
      <c r="L640" s="10">
        <f ca="1">INDIRECT("Statistic!R"&amp;COUNTA(Statistic!$A:$A)-ROW()+1&amp;"C"&amp;COLUMN(),FALSE)</f>
        <v>1.1074827085843923E-2</v>
      </c>
      <c r="M640" s="10">
        <f ca="1">INDIRECT("Statistic!R"&amp;COUNTA(Statistic!$A:$A)-ROW()+1&amp;"C"&amp;COLUMN(),FALSE)</f>
        <v>0.11860185202538151</v>
      </c>
      <c r="N640" s="10">
        <f ca="1">INDIRECT("Statistic!R"&amp;COUNTA(Statistic!$A:$A)-ROW()+1&amp;"C"&amp;COLUMN(),FALSE)</f>
        <v>9.2438142896858491E-2</v>
      </c>
      <c r="O640" s="10">
        <f ca="1">INDIRECT("Statistic!R"&amp;COUNTA(Statistic!$A:$A)-ROW()+1&amp;"C"&amp;COLUMN(),FALSE)</f>
        <v>0</v>
      </c>
      <c r="P640" s="10">
        <f ca="1">INDIRECT("Statistic!R"&amp;COUNTA(Statistic!$A:$A)-ROW()+1&amp;"C"&amp;COLUMN(),FALSE)</f>
        <v>4.8050559758788476E-2</v>
      </c>
      <c r="Q640">
        <f ca="1">INDIRECT("Statistic!R"&amp;COUNTA(Statistic!$A:$A)-ROW()+1&amp;"C"&amp;COLUMN(),FALSE)</f>
        <v>50</v>
      </c>
      <c r="R640">
        <f ca="1">INDIRECT("Statistic!R"&amp;COUNTA(Statistic!$A:$A)-ROW()+1&amp;"C"&amp;COLUMN(),FALSE)</f>
        <v>14</v>
      </c>
      <c r="S640">
        <f ca="1">INDIRECT("Statistic!R"&amp;COUNTA(Statistic!$A:$A)-ROW()+1&amp;"C"&amp;COLUMN(),FALSE)</f>
        <v>30</v>
      </c>
      <c r="T640">
        <f ca="1">INDIRECT("Statistic!R"&amp;COUNTA(Statistic!$A:$A)-ROW()+1&amp;"C"&amp;COLUMN(),FALSE)</f>
        <v>27</v>
      </c>
      <c r="U640">
        <f ca="1">INDIRECT("Statistic!R"&amp;COUNTA(Statistic!$A:$A)-ROW()+1&amp;"C"&amp;COLUMN(),FALSE)</f>
        <v>19</v>
      </c>
      <c r="V640">
        <f ca="1">INDIRECT("Statistic!R"&amp;COUNTA(Statistic!$A:$A)-ROW()+1&amp;"C"&amp;COLUMN(),FALSE)</f>
        <v>6</v>
      </c>
      <c r="W640">
        <f ca="1">INDIRECT("Statistic!R"&amp;COUNTA(Statistic!$A:$A)-ROW()+1&amp;"C"&amp;COLUMN(),FALSE)</f>
        <v>5</v>
      </c>
    </row>
    <row r="641" spans="1:23" x14ac:dyDescent="0.25">
      <c r="A641" s="9">
        <f ca="1">INDIRECT("Statistic!R"&amp;COUNTA(Statistic!$A:$A)-ROW()+1&amp;"C"&amp;COLUMN(),FALSE)</f>
        <v>41642</v>
      </c>
      <c r="B641" s="10">
        <f ca="1">INDIRECT("Statistic!R"&amp;COUNTA(Statistic!$A:$A)-ROW()+1&amp;"C"&amp;COLUMN(),FALSE)</f>
        <v>1.4586409710924789E-2</v>
      </c>
      <c r="C641" s="10">
        <f ca="1">INDIRECT("Statistic!R"&amp;COUNTA(Statistic!$A:$A)-ROW()+1&amp;"C"&amp;COLUMN(),FALSE)</f>
        <v>7.1380302840695778E-3</v>
      </c>
      <c r="D641" s="10">
        <f ca="1">INDIRECT("Statistic!R"&amp;COUNTA(Statistic!$A:$A)-ROW()+1&amp;"C"&amp;COLUMN(),FALSE)</f>
        <v>5.2803369307712553E-3</v>
      </c>
      <c r="E641" s="10">
        <f ca="1">INDIRECT("Statistic!R"&amp;COUNTA(Statistic!$A:$A)-ROW()+1&amp;"C"&amp;COLUMN(),FALSE)</f>
        <v>1.9806065607592325E-2</v>
      </c>
      <c r="F641" s="10">
        <f ca="1">INDIRECT("Statistic!R"&amp;COUNTA(Statistic!$A:$A)-ROW()+1&amp;"C"&amp;COLUMN(),FALSE)</f>
        <v>1.7946055979643764E-2</v>
      </c>
      <c r="G641" s="10">
        <f ca="1">INDIRECT("Statistic!R"&amp;COUNTA(Statistic!$A:$A)-ROW()+1&amp;"C"&amp;COLUMN(),FALSE)</f>
        <v>2.1523514653285645E-2</v>
      </c>
      <c r="H641" s="10">
        <f ca="1">INDIRECT("Statistic!R"&amp;COUNTA(Statistic!$A:$A)-ROW()+1&amp;"C"&amp;COLUMN(),FALSE)</f>
        <v>9.3835299560490401E-2</v>
      </c>
      <c r="I641" s="10">
        <f ca="1">INDIRECT("Statistic!R"&amp;COUNTA(Statistic!$A:$A)-ROW()+1&amp;"C"&amp;COLUMN(),FALSE)</f>
        <v>6.4756898513001704E-2</v>
      </c>
      <c r="J641" s="10">
        <f ca="1">INDIRECT("Statistic!R"&amp;COUNTA(Statistic!$A:$A)-ROW()+1&amp;"C"&amp;COLUMN(),FALSE)</f>
        <v>2.4122137404580152E-2</v>
      </c>
      <c r="K641" s="10">
        <f ca="1">INDIRECT("Statistic!R"&amp;COUNTA(Statistic!$A:$A)-ROW()+1&amp;"C"&amp;COLUMN(),FALSE)</f>
        <v>1.2393354288280198E-3</v>
      </c>
      <c r="L641" s="10">
        <f ca="1">INDIRECT("Statistic!R"&amp;COUNTA(Statistic!$A:$A)-ROW()+1&amp;"C"&amp;COLUMN(),FALSE)</f>
        <v>1.095220022389563E-2</v>
      </c>
      <c r="M641" s="10">
        <f ca="1">INDIRECT("Statistic!R"&amp;COUNTA(Statistic!$A:$A)-ROW()+1&amp;"C"&amp;COLUMN(),FALSE)</f>
        <v>0.11535881421377604</v>
      </c>
      <c r="N641" s="10">
        <f ca="1">INDIRECT("Statistic!R"&amp;COUNTA(Statistic!$A:$A)-ROW()+1&amp;"C"&amp;COLUMN(),FALSE)</f>
        <v>9.3835299560490401E-2</v>
      </c>
      <c r="O641" s="10">
        <f ca="1">INDIRECT("Statistic!R"&amp;COUNTA(Statistic!$A:$A)-ROW()+1&amp;"C"&amp;COLUMN(),FALSE)</f>
        <v>0</v>
      </c>
      <c r="P641" s="10">
        <f ca="1">INDIRECT("Statistic!R"&amp;COUNTA(Statistic!$A:$A)-ROW()+1&amp;"C"&amp;COLUMN(),FALSE)</f>
        <v>4.7216138105227366E-2</v>
      </c>
      <c r="Q641">
        <f ca="1">INDIRECT("Statistic!R"&amp;COUNTA(Statistic!$A:$A)-ROW()+1&amp;"C"&amp;COLUMN(),FALSE)</f>
        <v>15</v>
      </c>
      <c r="R641">
        <f ca="1">INDIRECT("Statistic!R"&amp;COUNTA(Statistic!$A:$A)-ROW()+1&amp;"C"&amp;COLUMN(),FALSE)</f>
        <v>34</v>
      </c>
      <c r="S641">
        <f ca="1">INDIRECT("Statistic!R"&amp;COUNTA(Statistic!$A:$A)-ROW()+1&amp;"C"&amp;COLUMN(),FALSE)</f>
        <v>40</v>
      </c>
      <c r="T641">
        <f ca="1">INDIRECT("Statistic!R"&amp;COUNTA(Statistic!$A:$A)-ROW()+1&amp;"C"&amp;COLUMN(),FALSE)</f>
        <v>4</v>
      </c>
      <c r="U641">
        <f ca="1">INDIRECT("Statistic!R"&amp;COUNTA(Statistic!$A:$A)-ROW()+1&amp;"C"&amp;COLUMN(),FALSE)</f>
        <v>7</v>
      </c>
      <c r="V641">
        <f ca="1">INDIRECT("Statistic!R"&amp;COUNTA(Statistic!$A:$A)-ROW()+1&amp;"C"&amp;COLUMN(),FALSE)</f>
        <v>10</v>
      </c>
      <c r="W641">
        <f ca="1">INDIRECT("Statistic!R"&amp;COUNTA(Statistic!$A:$A)-ROW()+1&amp;"C"&amp;COLUMN(),FALSE)</f>
        <v>1</v>
      </c>
    </row>
    <row r="642" spans="1:23" x14ac:dyDescent="0.25">
      <c r="A642" s="9">
        <f ca="1">INDIRECT("Statistic!R"&amp;COUNTA(Statistic!$A:$A)-ROW()+1&amp;"C"&amp;COLUMN(),FALSE)</f>
        <v>41646</v>
      </c>
      <c r="B642" s="10">
        <f ca="1">INDIRECT("Statistic!R"&amp;COUNTA(Statistic!$A:$A)-ROW()+1&amp;"C"&amp;COLUMN(),FALSE)</f>
        <v>9.0082834790612062E-3</v>
      </c>
      <c r="C642" s="10">
        <f ca="1">INDIRECT("Statistic!R"&amp;COUNTA(Statistic!$A:$A)-ROW()+1&amp;"C"&amp;COLUMN(),FALSE)</f>
        <v>2.4777390631049168E-3</v>
      </c>
      <c r="D642" s="10">
        <f ca="1">INDIRECT("Statistic!R"&amp;COUNTA(Statistic!$A:$A)-ROW()+1&amp;"C"&amp;COLUMN(),FALSE)</f>
        <v>9.2938630999213215E-4</v>
      </c>
      <c r="E642" s="10">
        <f ca="1">INDIRECT("Statistic!R"&amp;COUNTA(Statistic!$A:$A)-ROW()+1&amp;"C"&amp;COLUMN(),FALSE)</f>
        <v>1.3357109986194203E-2</v>
      </c>
      <c r="F642" s="10">
        <f ca="1">INDIRECT("Statistic!R"&amp;COUNTA(Statistic!$A:$A)-ROW()+1&amp;"C"&amp;COLUMN(),FALSE)</f>
        <v>2.4777390631049168E-3</v>
      </c>
      <c r="G642" s="10">
        <f ca="1">INDIRECT("Statistic!R"&amp;COUNTA(Statistic!$A:$A)-ROW()+1&amp;"C"&amp;COLUMN(),FALSE)</f>
        <v>5.6853658536585361E-2</v>
      </c>
      <c r="H642" s="10">
        <f ca="1">INDIRECT("Statistic!R"&amp;COUNTA(Statistic!$A:$A)-ROW()+1&amp;"C"&amp;COLUMN(),FALSE)</f>
        <v>1.708467556373677E-2</v>
      </c>
      <c r="I642" s="10">
        <f ca="1">INDIRECT("Statistic!R"&amp;COUNTA(Statistic!$A:$A)-ROW()+1&amp;"C"&amp;COLUMN(),FALSE)</f>
        <v>2.8250257901457375E-2</v>
      </c>
      <c r="J642" s="10">
        <f ca="1">INDIRECT("Statistic!R"&amp;COUNTA(Statistic!$A:$A)-ROW()+1&amp;"C"&amp;COLUMN(),FALSE)</f>
        <v>2.4085365853658537E-2</v>
      </c>
      <c r="K642" s="10">
        <f ca="1">INDIRECT("Statistic!R"&amp;COUNTA(Statistic!$A:$A)-ROW()+1&amp;"C"&amp;COLUMN(),FALSE)</f>
        <v>9.2938630999213215E-4</v>
      </c>
      <c r="L642" s="10">
        <f ca="1">INDIRECT("Statistic!R"&amp;COUNTA(Statistic!$A:$A)-ROW()+1&amp;"C"&amp;COLUMN(),FALSE)</f>
        <v>1.0608020988140071E-2</v>
      </c>
      <c r="M642" s="10">
        <f ca="1">INDIRECT("Statistic!R"&amp;COUNTA(Statistic!$A:$A)-ROW()+1&amp;"C"&amp;COLUMN(),FALSE)</f>
        <v>7.3938334100322134E-2</v>
      </c>
      <c r="N642" s="10">
        <f ca="1">INDIRECT("Statistic!R"&amp;COUNTA(Statistic!$A:$A)-ROW()+1&amp;"C"&amp;COLUMN(),FALSE)</f>
        <v>9.3686961305703267E-2</v>
      </c>
      <c r="O642" s="10">
        <f ca="1">INDIRECT("Statistic!R"&amp;COUNTA(Statistic!$A:$A)-ROW()+1&amp;"C"&amp;COLUMN(),FALSE)</f>
        <v>0</v>
      </c>
      <c r="P642" s="10">
        <f ca="1">INDIRECT("Statistic!R"&amp;COUNTA(Statistic!$A:$A)-ROW()+1&amp;"C"&amp;COLUMN(),FALSE)</f>
        <v>4.6955915462909718E-2</v>
      </c>
      <c r="Q642">
        <f ca="1">INDIRECT("Statistic!R"&amp;COUNTA(Statistic!$A:$A)-ROW()+1&amp;"C"&amp;COLUMN(),FALSE)</f>
        <v>28</v>
      </c>
      <c r="R642">
        <f ca="1">INDIRECT("Statistic!R"&amp;COUNTA(Statistic!$A:$A)-ROW()+1&amp;"C"&amp;COLUMN(),FALSE)</f>
        <v>45</v>
      </c>
      <c r="S642">
        <f ca="1">INDIRECT("Statistic!R"&amp;COUNTA(Statistic!$A:$A)-ROW()+1&amp;"C"&amp;COLUMN(),FALSE)</f>
        <v>50</v>
      </c>
      <c r="T642">
        <f ca="1">INDIRECT("Statistic!R"&amp;COUNTA(Statistic!$A:$A)-ROW()+1&amp;"C"&amp;COLUMN(),FALSE)</f>
        <v>19</v>
      </c>
      <c r="U642">
        <f ca="1">INDIRECT("Statistic!R"&amp;COUNTA(Statistic!$A:$A)-ROW()+1&amp;"C"&amp;COLUMN(),FALSE)</f>
        <v>45</v>
      </c>
      <c r="V642">
        <f ca="1">INDIRECT("Statistic!R"&amp;COUNTA(Statistic!$A:$A)-ROW()+1&amp;"C"&amp;COLUMN(),FALSE)</f>
        <v>5</v>
      </c>
      <c r="W642">
        <f ca="1">INDIRECT("Statistic!R"&amp;COUNTA(Statistic!$A:$A)-ROW()+1&amp;"C"&amp;COLUMN(),FALSE)</f>
        <v>11</v>
      </c>
    </row>
    <row r="643" spans="1:23" x14ac:dyDescent="0.25">
      <c r="A643" s="9">
        <f ca="1">INDIRECT("Statistic!R"&amp;COUNTA(Statistic!$A:$A)-ROW()+1&amp;"C"&amp;COLUMN(),FALSE)</f>
        <v>41649</v>
      </c>
      <c r="B643" s="10">
        <f ca="1">INDIRECT("Statistic!R"&amp;COUNTA(Statistic!$A:$A)-ROW()+1&amp;"C"&amp;COLUMN(),FALSE)</f>
        <v>8.0262396295581705E-3</v>
      </c>
      <c r="C643" s="10">
        <f ca="1">INDIRECT("Statistic!R"&amp;COUNTA(Statistic!$A:$A)-ROW()+1&amp;"C"&amp;COLUMN(),FALSE)</f>
        <v>9.3015389819042782E-4</v>
      </c>
      <c r="D643" s="10">
        <f ca="1">INDIRECT("Statistic!R"&amp;COUNTA(Statistic!$A:$A)-ROW()+1&amp;"C"&amp;COLUMN(),FALSE)</f>
        <v>2.2823039333493552E-2</v>
      </c>
      <c r="E643" s="10">
        <f ca="1">INDIRECT("Statistic!R"&amp;COUNTA(Statistic!$A:$A)-ROW()+1&amp;"C"&amp;COLUMN(),FALSE)</f>
        <v>1.2369838853857119E-3</v>
      </c>
      <c r="F643" s="10">
        <f ca="1">INDIRECT("Statistic!R"&amp;COUNTA(Statistic!$A:$A)-ROW()+1&amp;"C"&amp;COLUMN(),FALSE)</f>
        <v>4.0155788342734356E-3</v>
      </c>
      <c r="G643" s="10">
        <f ca="1">INDIRECT("Statistic!R"&amp;COUNTA(Statistic!$A:$A)-ROW()+1&amp;"C"&amp;COLUMN(),FALSE)</f>
        <v>8.5896664424858105E-2</v>
      </c>
      <c r="H643" s="10">
        <f ca="1">INDIRECT("Statistic!R"&amp;COUNTA(Statistic!$A:$A)-ROW()+1&amp;"C"&amp;COLUMN(),FALSE)</f>
        <v>8.5264107334122544E-3</v>
      </c>
      <c r="I643" s="10">
        <f ca="1">INDIRECT("Statistic!R"&amp;COUNTA(Statistic!$A:$A)-ROW()+1&amp;"C"&amp;COLUMN(),FALSE)</f>
        <v>3.7031995580901297E-2</v>
      </c>
      <c r="J643" s="10">
        <f ca="1">INDIRECT("Statistic!R"&amp;COUNTA(Statistic!$A:$A)-ROW()+1&amp;"C"&amp;COLUMN(),FALSE)</f>
        <v>2.4048706240487064E-2</v>
      </c>
      <c r="K643" s="10">
        <f ca="1">INDIRECT("Statistic!R"&amp;COUNTA(Statistic!$A:$A)-ROW()+1&amp;"C"&amp;COLUMN(),FALSE)</f>
        <v>9.3015389819042782E-4</v>
      </c>
      <c r="L643" s="10">
        <f ca="1">INDIRECT("Statistic!R"&amp;COUNTA(Statistic!$A:$A)-ROW()+1&amp;"C"&amp;COLUMN(),FALSE)</f>
        <v>1.0998122238789834E-2</v>
      </c>
      <c r="M643" s="10">
        <f ca="1">INDIRECT("Statistic!R"&amp;COUNTA(Statistic!$A:$A)-ROW()+1&amp;"C"&amp;COLUMN(),FALSE)</f>
        <v>9.4423075158270364E-2</v>
      </c>
      <c r="N643" s="10">
        <f ca="1">INDIRECT("Statistic!R"&amp;COUNTA(Statistic!$A:$A)-ROW()+1&amp;"C"&amp;COLUMN(),FALSE)</f>
        <v>9.5844634417092955E-2</v>
      </c>
      <c r="O643" s="10">
        <f ca="1">INDIRECT("Statistic!R"&amp;COUNTA(Statistic!$A:$A)-ROW()+1&amp;"C"&amp;COLUMN(),FALSE)</f>
        <v>0</v>
      </c>
      <c r="P643" s="10">
        <f ca="1">INDIRECT("Statistic!R"&amp;COUNTA(Statistic!$A:$A)-ROW()+1&amp;"C"&amp;COLUMN(),FALSE)</f>
        <v>4.9561644164764697E-2</v>
      </c>
      <c r="Q643">
        <f ca="1">INDIRECT("Statistic!R"&amp;COUNTA(Statistic!$A:$A)-ROW()+1&amp;"C"&amp;COLUMN(),FALSE)</f>
        <v>31</v>
      </c>
      <c r="R643">
        <f ca="1">INDIRECT("Statistic!R"&amp;COUNTA(Statistic!$A:$A)-ROW()+1&amp;"C"&amp;COLUMN(),FALSE)</f>
        <v>49</v>
      </c>
      <c r="S643">
        <f ca="1">INDIRECT("Statistic!R"&amp;COUNTA(Statistic!$A:$A)-ROW()+1&amp;"C"&amp;COLUMN(),FALSE)</f>
        <v>2</v>
      </c>
      <c r="T643">
        <f ca="1">INDIRECT("Statistic!R"&amp;COUNTA(Statistic!$A:$A)-ROW()+1&amp;"C"&amp;COLUMN(),FALSE)</f>
        <v>47</v>
      </c>
      <c r="U643">
        <f ca="1">INDIRECT("Statistic!R"&amp;COUNTA(Statistic!$A:$A)-ROW()+1&amp;"C"&amp;COLUMN(),FALSE)</f>
        <v>43</v>
      </c>
      <c r="V643">
        <f ca="1">INDIRECT("Statistic!R"&amp;COUNTA(Statistic!$A:$A)-ROW()+1&amp;"C"&amp;COLUMN(),FALSE)</f>
        <v>2</v>
      </c>
      <c r="W643">
        <f ca="1">INDIRECT("Statistic!R"&amp;COUNTA(Statistic!$A:$A)-ROW()+1&amp;"C"&amp;COLUMN(),FALSE)</f>
        <v>11</v>
      </c>
    </row>
    <row r="644" spans="1:23" x14ac:dyDescent="0.25">
      <c r="A644" s="9">
        <f ca="1">INDIRECT("Statistic!R"&amp;COUNTA(Statistic!$A:$A)-ROW()+1&amp;"C"&amp;COLUMN(),FALSE)</f>
        <v>41653</v>
      </c>
      <c r="B644" s="10">
        <f ca="1">INDIRECT("Statistic!R"&amp;COUNTA(Statistic!$A:$A)-ROW()+1&amp;"C"&amp;COLUMN(),FALSE)</f>
        <v>1.1134218525035993E-2</v>
      </c>
      <c r="C644" s="10">
        <f ca="1">INDIRECT("Statistic!R"&amp;COUNTA(Statistic!$A:$A)-ROW()+1&amp;"C"&amp;COLUMN(),FALSE)</f>
        <v>2.7783054711246198E-3</v>
      </c>
      <c r="D644" s="10">
        <f ca="1">INDIRECT("Statistic!R"&amp;COUNTA(Statistic!$A:$A)-ROW()+1&amp;"C"&amp;COLUMN(),FALSE)</f>
        <v>1.8802174750631447E-2</v>
      </c>
      <c r="E644" s="10">
        <f ca="1">INDIRECT("Statistic!R"&amp;COUNTA(Statistic!$A:$A)-ROW()+1&amp;"C"&amp;COLUMN(),FALSE)</f>
        <v>1.6974514846855273E-2</v>
      </c>
      <c r="F644" s="10">
        <f ca="1">INDIRECT("Statistic!R"&amp;COUNTA(Statistic!$A:$A)-ROW()+1&amp;"C"&amp;COLUMN(),FALSE)</f>
        <v>1.2018743667679837E-2</v>
      </c>
      <c r="G644" s="10">
        <f ca="1">INDIRECT("Statistic!R"&amp;COUNTA(Statistic!$A:$A)-ROW()+1&amp;"C"&amp;COLUMN(),FALSE)</f>
        <v>9.2843326885880071E-3</v>
      </c>
      <c r="H644" s="10">
        <f ca="1">INDIRECT("Statistic!R"&amp;COUNTA(Statistic!$A:$A)-ROW()+1&amp;"C"&amp;COLUMN(),FALSE)</f>
        <v>3.4892376403448916E-2</v>
      </c>
      <c r="I644" s="10">
        <f ca="1">INDIRECT("Statistic!R"&amp;COUNTA(Statistic!$A:$A)-ROW()+1&amp;"C"&amp;COLUMN(),FALSE)</f>
        <v>6.1707957261327176E-2</v>
      </c>
      <c r="J644" s="10">
        <f ca="1">INDIRECT("Statistic!R"&amp;COUNTA(Statistic!$A:$A)-ROW()+1&amp;"C"&amp;COLUMN(),FALSE)</f>
        <v>2.4012158054711245E-2</v>
      </c>
      <c r="K644" s="10">
        <f ca="1">INDIRECT("Statistic!R"&amp;COUNTA(Statistic!$A:$A)-ROW()+1&amp;"C"&amp;COLUMN(),FALSE)</f>
        <v>1.2334258402713536E-3</v>
      </c>
      <c r="L644" s="10">
        <f ca="1">INDIRECT("Statistic!R"&amp;COUNTA(Statistic!$A:$A)-ROW()+1&amp;"C"&amp;COLUMN(),FALSE)</f>
        <v>1.1179908617385294E-2</v>
      </c>
      <c r="M644" s="10">
        <f ca="1">INDIRECT("Statistic!R"&amp;COUNTA(Statistic!$A:$A)-ROW()+1&amp;"C"&amp;COLUMN(),FALSE)</f>
        <v>4.4176709092036921E-2</v>
      </c>
      <c r="N644" s="10">
        <f ca="1">INDIRECT("Statistic!R"&amp;COUNTA(Statistic!$A:$A)-ROW()+1&amp;"C"&amp;COLUMN(),FALSE)</f>
        <v>9.7230157460520605E-2</v>
      </c>
      <c r="O644" s="10">
        <f ca="1">INDIRECT("Statistic!R"&amp;COUNTA(Statistic!$A:$A)-ROW()+1&amp;"C"&amp;COLUMN(),FALSE)</f>
        <v>0</v>
      </c>
      <c r="P644" s="10">
        <f ca="1">INDIRECT("Statistic!R"&amp;COUNTA(Statistic!$A:$A)-ROW()+1&amp;"C"&amp;COLUMN(),FALSE)</f>
        <v>5.1338614591880716E-2</v>
      </c>
      <c r="Q644">
        <f ca="1">INDIRECT("Statistic!R"&amp;COUNTA(Statistic!$A:$A)-ROW()+1&amp;"C"&amp;COLUMN(),FALSE)</f>
        <v>28</v>
      </c>
      <c r="R644">
        <f ca="1">INDIRECT("Statistic!R"&amp;COUNTA(Statistic!$A:$A)-ROW()+1&amp;"C"&amp;COLUMN(),FALSE)</f>
        <v>43</v>
      </c>
      <c r="S644">
        <f ca="1">INDIRECT("Statistic!R"&amp;COUNTA(Statistic!$A:$A)-ROW()+1&amp;"C"&amp;COLUMN(),FALSE)</f>
        <v>4</v>
      </c>
      <c r="T644">
        <f ca="1">INDIRECT("Statistic!R"&amp;COUNTA(Statistic!$A:$A)-ROW()+1&amp;"C"&amp;COLUMN(),FALSE)</f>
        <v>9</v>
      </c>
      <c r="U644">
        <f ca="1">INDIRECT("Statistic!R"&amp;COUNTA(Statistic!$A:$A)-ROW()+1&amp;"C"&amp;COLUMN(),FALSE)</f>
        <v>25</v>
      </c>
      <c r="V644">
        <f ca="1">INDIRECT("Statistic!R"&amp;COUNTA(Statistic!$A:$A)-ROW()+1&amp;"C"&amp;COLUMN(),FALSE)</f>
        <v>11</v>
      </c>
      <c r="W644">
        <f ca="1">INDIRECT("Statistic!R"&amp;COUNTA(Statistic!$A:$A)-ROW()+1&amp;"C"&amp;COLUMN(),FALSE)</f>
        <v>8</v>
      </c>
    </row>
    <row r="645" spans="1:23" x14ac:dyDescent="0.25">
      <c r="A645" s="9">
        <f ca="1">INDIRECT("Statistic!R"&amp;COUNTA(Statistic!$A:$A)-ROW()+1&amp;"C"&amp;COLUMN(),FALSE)</f>
        <v>41656</v>
      </c>
      <c r="B645" s="10">
        <f ca="1">INDIRECT("Statistic!R"&amp;COUNTA(Statistic!$A:$A)-ROW()+1&amp;"C"&amp;COLUMN(),FALSE)</f>
        <v>1.199393019726859E-2</v>
      </c>
      <c r="C645" s="10">
        <f ca="1">INDIRECT("Statistic!R"&amp;COUNTA(Statistic!$A:$A)-ROW()+1&amp;"C"&amp;COLUMN(),FALSE)</f>
        <v>1.5404423598657287E-3</v>
      </c>
      <c r="D645" s="10">
        <f ca="1">INDIRECT("Statistic!R"&amp;COUNTA(Statistic!$A:$A)-ROW()+1&amp;"C"&amp;COLUMN(),FALSE)</f>
        <v>9.2943854324734447E-3</v>
      </c>
      <c r="E645" s="10">
        <f ca="1">INDIRECT("Statistic!R"&amp;COUNTA(Statistic!$A:$A)-ROW()+1&amp;"C"&amp;COLUMN(),FALSE)</f>
        <v>2.7819929185634797E-3</v>
      </c>
      <c r="F645" s="10">
        <f ca="1">INDIRECT("Statistic!R"&amp;COUNTA(Statistic!$A:$A)-ROW()+1&amp;"C"&amp;COLUMN(),FALSE)</f>
        <v>1.7857535572122891E-2</v>
      </c>
      <c r="G645" s="10">
        <f ca="1">INDIRECT("Statistic!R"&amp;COUNTA(Statistic!$A:$A)-ROW()+1&amp;"C"&amp;COLUMN(),FALSE)</f>
        <v>8.493222910933361E-2</v>
      </c>
      <c r="H645" s="10">
        <f ca="1">INDIRECT("Statistic!R"&amp;COUNTA(Statistic!$A:$A)-ROW()+1&amp;"C"&amp;COLUMN(),FALSE)</f>
        <v>1.0039562107088663E-2</v>
      </c>
      <c r="I645" s="10">
        <f ca="1">INDIRECT("Statistic!R"&amp;COUNTA(Statistic!$A:$A)-ROW()+1&amp;"C"&amp;COLUMN(),FALSE)</f>
        <v>4.3468286480294133E-2</v>
      </c>
      <c r="J645" s="10">
        <f ca="1">INDIRECT("Statistic!R"&amp;COUNTA(Statistic!$A:$A)-ROW()+1&amp;"C"&amp;COLUMN(),FALSE)</f>
        <v>2.3975720789074353E-2</v>
      </c>
      <c r="K645" s="10">
        <f ca="1">INDIRECT("Statistic!R"&amp;COUNTA(Statistic!$A:$A)-ROW()+1&amp;"C"&amp;COLUMN(),FALSE)</f>
        <v>6.1541055471252737E-4</v>
      </c>
      <c r="L645" s="10">
        <f ca="1">INDIRECT("Statistic!R"&amp;COUNTA(Statistic!$A:$A)-ROW()+1&amp;"C"&amp;COLUMN(),FALSE)</f>
        <v>1.0818188308437482E-2</v>
      </c>
      <c r="M645" s="10">
        <f ca="1">INDIRECT("Statistic!R"&amp;COUNTA(Statistic!$A:$A)-ROW()+1&amp;"C"&amp;COLUMN(),FALSE)</f>
        <v>9.4971791216422269E-2</v>
      </c>
      <c r="N645" s="10">
        <f ca="1">INDIRECT("Statistic!R"&amp;COUNTA(Statistic!$A:$A)-ROW()+1&amp;"C"&amp;COLUMN(),FALSE)</f>
        <v>9.7082615491688243E-2</v>
      </c>
      <c r="O645" s="10">
        <f ca="1">INDIRECT("Statistic!R"&amp;COUNTA(Statistic!$A:$A)-ROW()+1&amp;"C"&amp;COLUMN(),FALSE)</f>
        <v>0</v>
      </c>
      <c r="P645" s="10">
        <f ca="1">INDIRECT("Statistic!R"&amp;COUNTA(Statistic!$A:$A)-ROW()+1&amp;"C"&amp;COLUMN(),FALSE)</f>
        <v>5.4476158647718369E-2</v>
      </c>
      <c r="Q645">
        <f ca="1">INDIRECT("Statistic!R"&amp;COUNTA(Statistic!$A:$A)-ROW()+1&amp;"C"&amp;COLUMN(),FALSE)</f>
        <v>23</v>
      </c>
      <c r="R645">
        <f ca="1">INDIRECT("Statistic!R"&amp;COUNTA(Statistic!$A:$A)-ROW()+1&amp;"C"&amp;COLUMN(),FALSE)</f>
        <v>48</v>
      </c>
      <c r="S645">
        <f ca="1">INDIRECT("Statistic!R"&amp;COUNTA(Statistic!$A:$A)-ROW()+1&amp;"C"&amp;COLUMN(),FALSE)</f>
        <v>32</v>
      </c>
      <c r="T645">
        <f ca="1">INDIRECT("Statistic!R"&amp;COUNTA(Statistic!$A:$A)-ROW()+1&amp;"C"&amp;COLUMN(),FALSE)</f>
        <v>44</v>
      </c>
      <c r="U645">
        <f ca="1">INDIRECT("Statistic!R"&amp;COUNTA(Statistic!$A:$A)-ROW()+1&amp;"C"&amp;COLUMN(),FALSE)</f>
        <v>6</v>
      </c>
      <c r="V645">
        <f ca="1">INDIRECT("Statistic!R"&amp;COUNTA(Statistic!$A:$A)-ROW()+1&amp;"C"&amp;COLUMN(),FALSE)</f>
        <v>4</v>
      </c>
      <c r="W645">
        <f ca="1">INDIRECT("Statistic!R"&amp;COUNTA(Statistic!$A:$A)-ROW()+1&amp;"C"&amp;COLUMN(),FALSE)</f>
        <v>10</v>
      </c>
    </row>
    <row r="646" spans="1:23" x14ac:dyDescent="0.25">
      <c r="A646" s="9">
        <f ca="1">INDIRECT("Statistic!R"&amp;COUNTA(Statistic!$A:$A)-ROW()+1&amp;"C"&amp;COLUMN(),FALSE)</f>
        <v>41660</v>
      </c>
      <c r="B646" s="10">
        <f ca="1">INDIRECT("Statistic!R"&amp;COUNTA(Statistic!$A:$A)-ROW()+1&amp;"C"&amp;COLUMN(),FALSE)</f>
        <v>2.3939393939393941E-2</v>
      </c>
      <c r="C646" s="10">
        <f ca="1">INDIRECT("Statistic!R"&amp;COUNTA(Statistic!$A:$A)-ROW()+1&amp;"C"&amp;COLUMN(),FALSE)</f>
        <v>1.475032010243278E-2</v>
      </c>
      <c r="D646" s="10">
        <f ca="1">INDIRECT("Statistic!R"&amp;COUNTA(Statistic!$A:$A)-ROW()+1&amp;"C"&amp;COLUMN(),FALSE)</f>
        <v>1.4772727272727271E-2</v>
      </c>
      <c r="E646" s="10">
        <f ca="1">INDIRECT("Statistic!R"&amp;COUNTA(Statistic!$A:$A)-ROW()+1&amp;"C"&amp;COLUMN(),FALSE)</f>
        <v>1.5367965367965367E-3</v>
      </c>
      <c r="F646" s="10">
        <f ca="1">INDIRECT("Statistic!R"&amp;COUNTA(Statistic!$A:$A)-ROW()+1&amp;"C"&amp;COLUMN(),FALSE)</f>
        <v>1.5118457300275483E-2</v>
      </c>
      <c r="G646" s="10">
        <f ca="1">INDIRECT("Statistic!R"&amp;COUNTA(Statistic!$A:$A)-ROW()+1&amp;"C"&amp;COLUMN(),FALSE)</f>
        <v>9.3061650992685485E-2</v>
      </c>
      <c r="H646" s="10">
        <f ca="1">INDIRECT("Statistic!R"&amp;COUNTA(Statistic!$A:$A)-ROW()+1&amp;"C"&amp;COLUMN(),FALSE)</f>
        <v>7.2510822510822512E-2</v>
      </c>
      <c r="I646" s="10">
        <f ca="1">INDIRECT("Statistic!R"&amp;COUNTA(Statistic!$A:$A)-ROW()+1&amp;"C"&amp;COLUMN(),FALSE)</f>
        <v>7.0117695151626011E-2</v>
      </c>
      <c r="J646" s="10">
        <f ca="1">INDIRECT("Statistic!R"&amp;COUNTA(Statistic!$A:$A)-ROW()+1&amp;"C"&amp;COLUMN(),FALSE)</f>
        <v>2.3939393939393941E-2</v>
      </c>
      <c r="K646" s="10">
        <f ca="1">INDIRECT("Statistic!R"&amp;COUNTA(Statistic!$A:$A)-ROW()+1&amp;"C"&amp;COLUMN(),FALSE)</f>
        <v>6.1842918985776122E-4</v>
      </c>
      <c r="L646" s="10">
        <f ca="1">INDIRECT("Statistic!R"&amp;COUNTA(Statistic!$A:$A)-ROW()+1&amp;"C"&amp;COLUMN(),FALSE)</f>
        <v>1.0991726437757159E-2</v>
      </c>
      <c r="M646" s="10">
        <f ca="1">INDIRECT("Statistic!R"&amp;COUNTA(Statistic!$A:$A)-ROW()+1&amp;"C"&amp;COLUMN(),FALSE)</f>
        <v>0.16557247350350801</v>
      </c>
      <c r="N646" s="10">
        <f ca="1">INDIRECT("Statistic!R"&amp;COUNTA(Statistic!$A:$A)-ROW()+1&amp;"C"&amp;COLUMN(),FALSE)</f>
        <v>9.7698792435634535E-2</v>
      </c>
      <c r="O646" s="10">
        <f ca="1">INDIRECT("Statistic!R"&amp;COUNTA(Statistic!$A:$A)-ROW()+1&amp;"C"&amp;COLUMN(),FALSE)</f>
        <v>0</v>
      </c>
      <c r="P646" s="10">
        <f ca="1">INDIRECT("Statistic!R"&amp;COUNTA(Statistic!$A:$A)-ROW()+1&amp;"C"&amp;COLUMN(),FALSE)</f>
        <v>5.369028661279554E-2</v>
      </c>
      <c r="Q646">
        <f ca="1">INDIRECT("Statistic!R"&amp;COUNTA(Statistic!$A:$A)-ROW()+1&amp;"C"&amp;COLUMN(),FALSE)</f>
        <v>1</v>
      </c>
      <c r="R646">
        <f ca="1">INDIRECT("Statistic!R"&amp;COUNTA(Statistic!$A:$A)-ROW()+1&amp;"C"&amp;COLUMN(),FALSE)</f>
        <v>19</v>
      </c>
      <c r="S646">
        <f ca="1">INDIRECT("Statistic!R"&amp;COUNTA(Statistic!$A:$A)-ROW()+1&amp;"C"&amp;COLUMN(),FALSE)</f>
        <v>18</v>
      </c>
      <c r="T646">
        <f ca="1">INDIRECT("Statistic!R"&amp;COUNTA(Statistic!$A:$A)-ROW()+1&amp;"C"&amp;COLUMN(),FALSE)</f>
        <v>48</v>
      </c>
      <c r="U646">
        <f ca="1">INDIRECT("Statistic!R"&amp;COUNTA(Statistic!$A:$A)-ROW()+1&amp;"C"&amp;COLUMN(),FALSE)</f>
        <v>15</v>
      </c>
      <c r="V646">
        <f ca="1">INDIRECT("Statistic!R"&amp;COUNTA(Statistic!$A:$A)-ROW()+1&amp;"C"&amp;COLUMN(),FALSE)</f>
        <v>2</v>
      </c>
      <c r="W646">
        <f ca="1">INDIRECT("Statistic!R"&amp;COUNTA(Statistic!$A:$A)-ROW()+1&amp;"C"&amp;COLUMN(),FALSE)</f>
        <v>6</v>
      </c>
    </row>
    <row r="647" spans="1:23" x14ac:dyDescent="0.25">
      <c r="A647" s="9">
        <f ca="1">INDIRECT("Statistic!R"&amp;COUNTA(Statistic!$A:$A)-ROW()+1&amp;"C"&amp;COLUMN(),FALSE)</f>
        <v>41663</v>
      </c>
      <c r="B647" s="10">
        <f ca="1">INDIRECT("Statistic!R"&amp;COUNTA(Statistic!$A:$A)-ROW()+1&amp;"C"&amp;COLUMN(),FALSE)</f>
        <v>1.1683177980576838E-2</v>
      </c>
      <c r="C647" s="10">
        <f ca="1">INDIRECT("Statistic!R"&amp;COUNTA(Statistic!$A:$A)-ROW()+1&amp;"C"&amp;COLUMN(),FALSE)</f>
        <v>4.2917429731666526E-3</v>
      </c>
      <c r="D647" s="10">
        <f ca="1">INDIRECT("Statistic!R"&amp;COUNTA(Statistic!$A:$A)-ROW()+1&amp;"C"&amp;COLUMN(),FALSE)</f>
        <v>1.6944024205748864E-2</v>
      </c>
      <c r="E647" s="10">
        <f ca="1">INDIRECT("Statistic!R"&amp;COUNTA(Statistic!$A:$A)-ROW()+1&amp;"C"&amp;COLUMN(),FALSE)</f>
        <v>1.8433608751309207E-3</v>
      </c>
      <c r="F647" s="10">
        <f ca="1">INDIRECT("Statistic!R"&amp;COUNTA(Statistic!$A:$A)-ROW()+1&amp;"C"&amp;COLUMN(),FALSE)</f>
        <v>1.1384907305315521E-2</v>
      </c>
      <c r="G647" s="10">
        <f ca="1">INDIRECT("Statistic!R"&amp;COUNTA(Statistic!$A:$A)-ROW()+1&amp;"C"&amp;COLUMN(),FALSE)</f>
        <v>5.7930873967182592E-2</v>
      </c>
      <c r="H647" s="10">
        <f ca="1">INDIRECT("Statistic!R"&amp;COUNTA(Statistic!$A:$A)-ROW()+1&amp;"C"&amp;COLUMN(),FALSE)</f>
        <v>2.4371541665803163E-2</v>
      </c>
      <c r="I647" s="10">
        <f ca="1">INDIRECT("Statistic!R"&amp;COUNTA(Statistic!$A:$A)-ROW()+1&amp;"C"&amp;COLUMN(),FALSE)</f>
        <v>4.6147213339938799E-2</v>
      </c>
      <c r="J647" s="10">
        <f ca="1">INDIRECT("Statistic!R"&amp;COUNTA(Statistic!$A:$A)-ROW()+1&amp;"C"&amp;COLUMN(),FALSE)</f>
        <v>2.0873073296937009E-2</v>
      </c>
      <c r="K647" s="10">
        <f ca="1">INDIRECT("Statistic!R"&amp;COUNTA(Statistic!$A:$A)-ROW()+1&amp;"C"&amp;COLUMN(),FALSE)</f>
        <v>1.5437339837599186E-3</v>
      </c>
      <c r="L647" s="10">
        <f ca="1">INDIRECT("Statistic!R"&amp;COUNTA(Statistic!$A:$A)-ROW()+1&amp;"C"&amp;COLUMN(),FALSE)</f>
        <v>1.0563825719655289E-2</v>
      </c>
      <c r="M647" s="10">
        <f ca="1">INDIRECT("Statistic!R"&amp;COUNTA(Statistic!$A:$A)-ROW()+1&amp;"C"&amp;COLUMN(),FALSE)</f>
        <v>8.2302415632985751E-2</v>
      </c>
      <c r="N647" s="10">
        <f ca="1">INDIRECT("Statistic!R"&amp;COUNTA(Statistic!$A:$A)-ROW()+1&amp;"C"&amp;COLUMN(),FALSE)</f>
        <v>9.8313105001535617E-2</v>
      </c>
      <c r="O647" s="10">
        <f ca="1">INDIRECT("Statistic!R"&amp;COUNTA(Statistic!$A:$A)-ROW()+1&amp;"C"&amp;COLUMN(),FALSE)</f>
        <v>0</v>
      </c>
      <c r="P647" s="10">
        <f ca="1">INDIRECT("Statistic!R"&amp;COUNTA(Statistic!$A:$A)-ROW()+1&amp;"C"&amp;COLUMN(),FALSE)</f>
        <v>4.90527408000253E-2</v>
      </c>
      <c r="Q647">
        <f ca="1">INDIRECT("Statistic!R"&amp;COUNTA(Statistic!$A:$A)-ROW()+1&amp;"C"&amp;COLUMN(),FALSE)</f>
        <v>22</v>
      </c>
      <c r="R647">
        <f ca="1">INDIRECT("Statistic!R"&amp;COUNTA(Statistic!$A:$A)-ROW()+1&amp;"C"&amp;COLUMN(),FALSE)</f>
        <v>42</v>
      </c>
      <c r="S647">
        <f ca="1">INDIRECT("Statistic!R"&amp;COUNTA(Statistic!$A:$A)-ROW()+1&amp;"C"&amp;COLUMN(),FALSE)</f>
        <v>8</v>
      </c>
      <c r="T647">
        <f ca="1">INDIRECT("Statistic!R"&amp;COUNTA(Statistic!$A:$A)-ROW()+1&amp;"C"&amp;COLUMN(),FALSE)</f>
        <v>48</v>
      </c>
      <c r="U647">
        <f ca="1">INDIRECT("Statistic!R"&amp;COUNTA(Statistic!$A:$A)-ROW()+1&amp;"C"&amp;COLUMN(),FALSE)</f>
        <v>25</v>
      </c>
      <c r="V647">
        <f ca="1">INDIRECT("Statistic!R"&amp;COUNTA(Statistic!$A:$A)-ROW()+1&amp;"C"&amp;COLUMN(),FALSE)</f>
        <v>6</v>
      </c>
      <c r="W647">
        <f ca="1">INDIRECT("Statistic!R"&amp;COUNTA(Statistic!$A:$A)-ROW()+1&amp;"C"&amp;COLUMN(),FALSE)</f>
        <v>8</v>
      </c>
    </row>
    <row r="648" spans="1:23" x14ac:dyDescent="0.25">
      <c r="A648" s="9">
        <f ca="1">INDIRECT("Statistic!R"&amp;COUNTA(Statistic!$A:$A)-ROW()+1&amp;"C"&amp;COLUMN(),FALSE)</f>
        <v>41667</v>
      </c>
      <c r="B648" s="10">
        <f ca="1">INDIRECT("Statistic!R"&amp;COUNTA(Statistic!$A:$A)-ROW()+1&amp;"C"&amp;COLUMN(),FALSE)</f>
        <v>6.4537972705490153E-3</v>
      </c>
      <c r="C648" s="10">
        <f ca="1">INDIRECT("Statistic!R"&amp;COUNTA(Statistic!$A:$A)-ROW()+1&amp;"C"&amp;COLUMN(),FALSE)</f>
        <v>7.3623053683476644E-3</v>
      </c>
      <c r="D648" s="10">
        <f ca="1">INDIRECT("Statistic!R"&amp;COUNTA(Statistic!$A:$A)-ROW()+1&amp;"C"&amp;COLUMN(),FALSE)</f>
        <v>1.745971802618328E-2</v>
      </c>
      <c r="E648" s="10">
        <f ca="1">INDIRECT("Statistic!R"&amp;COUNTA(Statistic!$A:$A)-ROW()+1&amp;"C"&amp;COLUMN(),FALSE)</f>
        <v>3.9828092421599079E-3</v>
      </c>
      <c r="F648" s="10">
        <f ca="1">INDIRECT("Statistic!R"&amp;COUNTA(Statistic!$A:$A)-ROW()+1&amp;"C"&amp;COLUMN(),FALSE)</f>
        <v>3.0750971083297368E-3</v>
      </c>
      <c r="G648" s="10">
        <f ca="1">INDIRECT("Statistic!R"&amp;COUNTA(Statistic!$A:$A)-ROW()+1&amp;"C"&amp;COLUMN(),FALSE)</f>
        <v>9.7367285282693131E-2</v>
      </c>
      <c r="H648" s="10">
        <f ca="1">INDIRECT("Statistic!R"&amp;COUNTA(Statistic!$A:$A)-ROW()+1&amp;"C"&amp;COLUMN(),FALSE)</f>
        <v>9.8164595779478919E-2</v>
      </c>
      <c r="I648" s="10">
        <f ca="1">INDIRECT("Statistic!R"&amp;COUNTA(Statistic!$A:$A)-ROW()+1&amp;"C"&amp;COLUMN(),FALSE)</f>
        <v>3.8333727015569606E-2</v>
      </c>
      <c r="J648" s="10">
        <f ca="1">INDIRECT("Statistic!R"&amp;COUNTA(Statistic!$A:$A)-ROW()+1&amp;"C"&amp;COLUMN(),FALSE)</f>
        <v>2.0841542974736199E-2</v>
      </c>
      <c r="K648" s="10">
        <f ca="1">INDIRECT("Statistic!R"&amp;COUNTA(Statistic!$A:$A)-ROW()+1&amp;"C"&amp;COLUMN(),FALSE)</f>
        <v>1.2276411067951853E-3</v>
      </c>
      <c r="L648" s="10">
        <f ca="1">INDIRECT("Statistic!R"&amp;COUNTA(Statistic!$A:$A)-ROW()+1&amp;"C"&amp;COLUMN(),FALSE)</f>
        <v>1.0687414398591055E-2</v>
      </c>
      <c r="M648" s="10">
        <f ca="1">INDIRECT("Statistic!R"&amp;COUNTA(Statistic!$A:$A)-ROW()+1&amp;"C"&amp;COLUMN(),FALSE)</f>
        <v>0.19553188106217206</v>
      </c>
      <c r="N648" s="10">
        <f ca="1">INDIRECT("Statistic!R"&amp;COUNTA(Statistic!$A:$A)-ROW()+1&amp;"C"&amp;COLUMN(),FALSE)</f>
        <v>9.8164595779478919E-2</v>
      </c>
      <c r="O648" s="10">
        <f ca="1">INDIRECT("Statistic!R"&amp;COUNTA(Statistic!$A:$A)-ROW()+1&amp;"C"&amp;COLUMN(),FALSE)</f>
        <v>0</v>
      </c>
      <c r="P648" s="10">
        <f ca="1">INDIRECT("Statistic!R"&amp;COUNTA(Statistic!$A:$A)-ROW()+1&amp;"C"&amp;COLUMN(),FALSE)</f>
        <v>5.0574290634062817E-2</v>
      </c>
      <c r="Q648">
        <f ca="1">INDIRECT("Statistic!R"&amp;COUNTA(Statistic!$A:$A)-ROW()+1&amp;"C"&amp;COLUMN(),FALSE)</f>
        <v>35</v>
      </c>
      <c r="R648">
        <f ca="1">INDIRECT("Statistic!R"&amp;COUNTA(Statistic!$A:$A)-ROW()+1&amp;"C"&amp;COLUMN(),FALSE)</f>
        <v>33</v>
      </c>
      <c r="S648">
        <f ca="1">INDIRECT("Statistic!R"&amp;COUNTA(Statistic!$A:$A)-ROW()+1&amp;"C"&amp;COLUMN(),FALSE)</f>
        <v>8</v>
      </c>
      <c r="T648">
        <f ca="1">INDIRECT("Statistic!R"&amp;COUNTA(Statistic!$A:$A)-ROW()+1&amp;"C"&amp;COLUMN(),FALSE)</f>
        <v>42</v>
      </c>
      <c r="U648">
        <f ca="1">INDIRECT("Statistic!R"&amp;COUNTA(Statistic!$A:$A)-ROW()+1&amp;"C"&amp;COLUMN(),FALSE)</f>
        <v>44</v>
      </c>
      <c r="V648">
        <f ca="1">INDIRECT("Statistic!R"&amp;COUNTA(Statistic!$A:$A)-ROW()+1&amp;"C"&amp;COLUMN(),FALSE)</f>
        <v>2</v>
      </c>
      <c r="W648">
        <f ca="1">INDIRECT("Statistic!R"&amp;COUNTA(Statistic!$A:$A)-ROW()+1&amp;"C"&amp;COLUMN(),FALSE)</f>
        <v>1</v>
      </c>
    </row>
    <row r="649" spans="1:23" x14ac:dyDescent="0.25">
      <c r="A649" s="9">
        <f ca="1">INDIRECT("Statistic!R"&amp;COUNTA(Statistic!$A:$A)-ROW()+1&amp;"C"&amp;COLUMN(),FALSE)</f>
        <v>41670</v>
      </c>
      <c r="B649" s="10">
        <f ca="1">INDIRECT("Statistic!R"&amp;COUNTA(Statistic!$A:$A)-ROW()+1&amp;"C"&amp;COLUMN(),FALSE)</f>
        <v>1.2588881706528766E-2</v>
      </c>
      <c r="C649" s="10">
        <f ca="1">INDIRECT("Statistic!R"&amp;COUNTA(Statistic!$A:$A)-ROW()+1&amp;"C"&amp;COLUMN(),FALSE)</f>
        <v>1.7757367011098354E-2</v>
      </c>
      <c r="D649" s="10">
        <f ca="1">INDIRECT("Statistic!R"&amp;COUNTA(Statistic!$A:$A)-ROW()+1&amp;"C"&amp;COLUMN(),FALSE)</f>
        <v>1.6233901844761572E-2</v>
      </c>
      <c r="E649" s="10">
        <f ca="1">INDIRECT("Statistic!R"&amp;COUNTA(Statistic!$A:$A)-ROW()+1&amp;"C"&amp;COLUMN(),FALSE)</f>
        <v>2.0810107766629508E-2</v>
      </c>
      <c r="F649" s="10">
        <f ca="1">INDIRECT("Statistic!R"&amp;COUNTA(Statistic!$A:$A)-ROW()+1&amp;"C"&amp;COLUMN(),FALSE)</f>
        <v>9.5099317432318451E-3</v>
      </c>
      <c r="G649" s="10">
        <f ca="1">INDIRECT("Statistic!R"&amp;COUNTA(Statistic!$A:$A)-ROW()+1&amp;"C"&amp;COLUMN(),FALSE)</f>
        <v>5.2424528939015336E-2</v>
      </c>
      <c r="H649" s="10">
        <f ca="1">INDIRECT("Statistic!R"&amp;COUNTA(Statistic!$A:$A)-ROW()+1&amp;"C"&amp;COLUMN(),FALSE)</f>
        <v>1.8234618761396634E-2</v>
      </c>
      <c r="I649" s="10">
        <f ca="1">INDIRECT("Statistic!R"&amp;COUNTA(Statistic!$A:$A)-ROW()+1&amp;"C"&amp;COLUMN(),FALSE)</f>
        <v>7.6900190072250046E-2</v>
      </c>
      <c r="J649" s="10">
        <f ca="1">INDIRECT("Statistic!R"&amp;COUNTA(Statistic!$A:$A)-ROW()+1&amp;"C"&amp;COLUMN(),FALSE)</f>
        <v>2.0810107766629508E-2</v>
      </c>
      <c r="K649" s="10">
        <f ca="1">INDIRECT("Statistic!R"&amp;COUNTA(Statistic!$A:$A)-ROW()+1&amp;"C"&amp;COLUMN(),FALSE)</f>
        <v>1.5338599585857811E-3</v>
      </c>
      <c r="L649" s="10">
        <f ca="1">INDIRECT("Statistic!R"&amp;COUNTA(Statistic!$A:$A)-ROW()+1&amp;"C"&amp;COLUMN(),FALSE)</f>
        <v>1.0897871061194324E-2</v>
      </c>
      <c r="M649" s="10">
        <f ca="1">INDIRECT("Statistic!R"&amp;COUNTA(Statistic!$A:$A)-ROW()+1&amp;"C"&amp;COLUMN(),FALSE)</f>
        <v>7.065914770041197E-2</v>
      </c>
      <c r="N649" s="10">
        <f ca="1">INDIRECT("Statistic!R"&amp;COUNTA(Statistic!$A:$A)-ROW()+1&amp;"C"&amp;COLUMN(),FALSE)</f>
        <v>9.4923118820177649E-2</v>
      </c>
      <c r="O649" s="10">
        <f ca="1">INDIRECT("Statistic!R"&amp;COUNTA(Statistic!$A:$A)-ROW()+1&amp;"C"&amp;COLUMN(),FALSE)</f>
        <v>0</v>
      </c>
      <c r="P649" s="10">
        <f ca="1">INDIRECT("Statistic!R"&amp;COUNTA(Statistic!$A:$A)-ROW()+1&amp;"C"&amp;COLUMN(),FALSE)</f>
        <v>4.3986241989790099E-2</v>
      </c>
      <c r="Q649">
        <f ca="1">INDIRECT("Statistic!R"&amp;COUNTA(Statistic!$A:$A)-ROW()+1&amp;"C"&amp;COLUMN(),FALSE)</f>
        <v>22</v>
      </c>
      <c r="R649">
        <f ca="1">INDIRECT("Statistic!R"&amp;COUNTA(Statistic!$A:$A)-ROW()+1&amp;"C"&amp;COLUMN(),FALSE)</f>
        <v>7</v>
      </c>
      <c r="S649">
        <f ca="1">INDIRECT("Statistic!R"&amp;COUNTA(Statistic!$A:$A)-ROW()+1&amp;"C"&amp;COLUMN(),FALSE)</f>
        <v>11</v>
      </c>
      <c r="T649">
        <f ca="1">INDIRECT("Statistic!R"&amp;COUNTA(Statistic!$A:$A)-ROW()+1&amp;"C"&amp;COLUMN(),FALSE)</f>
        <v>1</v>
      </c>
      <c r="U649">
        <f ca="1">INDIRECT("Statistic!R"&amp;COUNTA(Statistic!$A:$A)-ROW()+1&amp;"C"&amp;COLUMN(),FALSE)</f>
        <v>29</v>
      </c>
      <c r="V649">
        <f ca="1">INDIRECT("Statistic!R"&amp;COUNTA(Statistic!$A:$A)-ROW()+1&amp;"C"&amp;COLUMN(),FALSE)</f>
        <v>5</v>
      </c>
      <c r="W649">
        <f ca="1">INDIRECT("Statistic!R"&amp;COUNTA(Statistic!$A:$A)-ROW()+1&amp;"C"&amp;COLUMN(),FALSE)</f>
        <v>11</v>
      </c>
    </row>
    <row r="650" spans="1:23" x14ac:dyDescent="0.25">
      <c r="A650" s="9">
        <f ca="1">INDIRECT("Statistic!R"&amp;COUNTA(Statistic!$A:$A)-ROW()+1&amp;"C"&amp;COLUMN(),FALSE)</f>
        <v>41674</v>
      </c>
      <c r="B650" s="10">
        <f ca="1">INDIRECT("Statistic!R"&amp;COUNTA(Statistic!$A:$A)-ROW()+1&amp;"C"&amp;COLUMN(),FALSE)</f>
        <v>1.2520917001338687E-2</v>
      </c>
      <c r="C650" s="10">
        <f ca="1">INDIRECT("Statistic!R"&amp;COUNTA(Statistic!$A:$A)-ROW()+1&amp;"C"&amp;COLUMN(),FALSE)</f>
        <v>1.9879518072289156E-2</v>
      </c>
      <c r="D650" s="10">
        <f ca="1">INDIRECT("Statistic!R"&amp;COUNTA(Statistic!$A:$A)-ROW()+1&amp;"C"&amp;COLUMN(),FALSE)</f>
        <v>6.1336254107338447E-3</v>
      </c>
      <c r="E650" s="10">
        <f ca="1">INDIRECT("Statistic!R"&amp;COUNTA(Statistic!$A:$A)-ROW()+1&amp;"C"&amp;COLUMN(),FALSE)</f>
        <v>9.7705892061396276E-3</v>
      </c>
      <c r="F650" s="10">
        <f ca="1">INDIRECT("Statistic!R"&amp;COUNTA(Statistic!$A:$A)-ROW()+1&amp;"C"&amp;COLUMN(),FALSE)</f>
        <v>1.4040160642570279E-2</v>
      </c>
      <c r="G650" s="10">
        <f ca="1">INDIRECT("Statistic!R"&amp;COUNTA(Statistic!$A:$A)-ROW()+1&amp;"C"&amp;COLUMN(),FALSE)</f>
        <v>5.6191151159258886E-2</v>
      </c>
      <c r="H650" s="10">
        <f ca="1">INDIRECT("Statistic!R"&amp;COUNTA(Statistic!$A:$A)-ROW()+1&amp;"C"&amp;COLUMN(),FALSE)</f>
        <v>2.3516287371709056E-2</v>
      </c>
      <c r="I650" s="10">
        <f ca="1">INDIRECT("Statistic!R"&amp;COUNTA(Statistic!$A:$A)-ROW()+1&amp;"C"&amp;COLUMN(),FALSE)</f>
        <v>6.2344810333071599E-2</v>
      </c>
      <c r="J650" s="10">
        <f ca="1">INDIRECT("Statistic!R"&amp;COUNTA(Statistic!$A:$A)-ROW()+1&amp;"C"&amp;COLUMN(),FALSE)</f>
        <v>2.076639892904953E-2</v>
      </c>
      <c r="K650" s="10">
        <f ca="1">INDIRECT("Statistic!R"&amp;COUNTA(Statistic!$A:$A)-ROW()+1&amp;"C"&amp;COLUMN(),FALSE)</f>
        <v>9.1946734305643632E-4</v>
      </c>
      <c r="L650" s="10">
        <f ca="1">INDIRECT("Statistic!R"&amp;COUNTA(Statistic!$A:$A)-ROW()+1&amp;"C"&amp;COLUMN(),FALSE)</f>
        <v>1.0489460712017576E-2</v>
      </c>
      <c r="M650" s="10">
        <f ca="1">INDIRECT("Statistic!R"&amp;COUNTA(Statistic!$A:$A)-ROW()+1&amp;"C"&amp;COLUMN(),FALSE)</f>
        <v>7.9707438530967942E-2</v>
      </c>
      <c r="N650" s="10">
        <f ca="1">INDIRECT("Statistic!R"&amp;COUNTA(Statistic!$A:$A)-ROW()+1&amp;"C"&amp;COLUMN(),FALSE)</f>
        <v>9.8571368808567608E-2</v>
      </c>
      <c r="O650" s="10">
        <f ca="1">INDIRECT("Statistic!R"&amp;COUNTA(Statistic!$A:$A)-ROW()+1&amp;"C"&amp;COLUMN(),FALSE)</f>
        <v>0</v>
      </c>
      <c r="P650" s="10">
        <f ca="1">INDIRECT("Statistic!R"&amp;COUNTA(Statistic!$A:$A)-ROW()+1&amp;"C"&amp;COLUMN(),FALSE)</f>
        <v>4.6577749028431335E-2</v>
      </c>
      <c r="Q650">
        <f ca="1">INDIRECT("Statistic!R"&amp;COUNTA(Statistic!$A:$A)-ROW()+1&amp;"C"&amp;COLUMN(),FALSE)</f>
        <v>23</v>
      </c>
      <c r="R650">
        <f ca="1">INDIRECT("Statistic!R"&amp;COUNTA(Statistic!$A:$A)-ROW()+1&amp;"C"&amp;COLUMN(),FALSE)</f>
        <v>3</v>
      </c>
      <c r="S650">
        <f ca="1">INDIRECT("Statistic!R"&amp;COUNTA(Statistic!$A:$A)-ROW()+1&amp;"C"&amp;COLUMN(),FALSE)</f>
        <v>34</v>
      </c>
      <c r="T650">
        <f ca="1">INDIRECT("Statistic!R"&amp;COUNTA(Statistic!$A:$A)-ROW()+1&amp;"C"&amp;COLUMN(),FALSE)</f>
        <v>28</v>
      </c>
      <c r="U650">
        <f ca="1">INDIRECT("Statistic!R"&amp;COUNTA(Statistic!$A:$A)-ROW()+1&amp;"C"&amp;COLUMN(),FALSE)</f>
        <v>18</v>
      </c>
      <c r="V650">
        <f ca="1">INDIRECT("Statistic!R"&amp;COUNTA(Statistic!$A:$A)-ROW()+1&amp;"C"&amp;COLUMN(),FALSE)</f>
        <v>4</v>
      </c>
      <c r="W650">
        <f ca="1">INDIRECT("Statistic!R"&amp;COUNTA(Statistic!$A:$A)-ROW()+1&amp;"C"&amp;COLUMN(),FALSE)</f>
        <v>10</v>
      </c>
    </row>
    <row r="651" spans="1:23" x14ac:dyDescent="0.25">
      <c r="A651" s="9">
        <f ca="1">INDIRECT("Statistic!R"&amp;COUNTA(Statistic!$A:$A)-ROW()+1&amp;"C"&amp;COLUMN(),FALSE)</f>
        <v>41677</v>
      </c>
      <c r="B651" s="10">
        <f ca="1">INDIRECT("Statistic!R"&amp;COUNTA(Statistic!$A:$A)-ROW()+1&amp;"C"&amp;COLUMN(),FALSE)</f>
        <v>1.2224108658743633E-2</v>
      </c>
      <c r="C651" s="10">
        <f ca="1">INDIRECT("Statistic!R"&amp;COUNTA(Statistic!$A:$A)-ROW()+1&amp;"C"&amp;COLUMN(),FALSE)</f>
        <v>1.6791979949874688E-2</v>
      </c>
      <c r="D651" s="10">
        <f ca="1">INDIRECT("Statistic!R"&amp;COUNTA(Statistic!$A:$A)-ROW()+1&amp;"C"&amp;COLUMN(),FALSE)</f>
        <v>8.835074699736354E-3</v>
      </c>
      <c r="E651" s="10">
        <f ca="1">INDIRECT("Statistic!R"&amp;COUNTA(Statistic!$A:$A)-ROW()+1&amp;"C"&amp;COLUMN(),FALSE)</f>
        <v>1.3207486802111663E-2</v>
      </c>
      <c r="F651" s="10">
        <f ca="1">INDIRECT("Statistic!R"&amp;COUNTA(Statistic!$A:$A)-ROW()+1&amp;"C"&amp;COLUMN(),FALSE)</f>
        <v>1.6219496108692784E-2</v>
      </c>
      <c r="G651" s="10">
        <f ca="1">INDIRECT("Statistic!R"&amp;COUNTA(Statistic!$A:$A)-ROW()+1&amp;"C"&amp;COLUMN(),FALSE)</f>
        <v>3.6357560568086887E-2</v>
      </c>
      <c r="H651" s="10">
        <f ca="1">INDIRECT("Statistic!R"&amp;COUNTA(Statistic!$A:$A)-ROW()+1&amp;"C"&amp;COLUMN(),FALSE)</f>
        <v>3.2132963988919669E-2</v>
      </c>
      <c r="I651" s="10">
        <f ca="1">INDIRECT("Statistic!R"&amp;COUNTA(Statistic!$A:$A)-ROW()+1&amp;"C"&amp;COLUMN(),FALSE)</f>
        <v>6.7278146219159118E-2</v>
      </c>
      <c r="J651" s="10">
        <f ca="1">INDIRECT("Statistic!R"&amp;COUNTA(Statistic!$A:$A)-ROW()+1&amp;"C"&amp;COLUMN(),FALSE)</f>
        <v>2.0993180625983564E-2</v>
      </c>
      <c r="K651" s="10">
        <f ca="1">INDIRECT("Statistic!R"&amp;COUNTA(Statistic!$A:$A)-ROW()+1&amp;"C"&amp;COLUMN(),FALSE)</f>
        <v>9.1444828286933548E-4</v>
      </c>
      <c r="L651" s="10">
        <f ca="1">INDIRECT("Statistic!R"&amp;COUNTA(Statistic!$A:$A)-ROW()+1&amp;"C"&amp;COLUMN(),FALSE)</f>
        <v>1.0376404020797316E-2</v>
      </c>
      <c r="M651" s="10">
        <f ca="1">INDIRECT("Statistic!R"&amp;COUNTA(Statistic!$A:$A)-ROW()+1&amp;"C"&amp;COLUMN(),FALSE)</f>
        <v>6.8490524557006549E-2</v>
      </c>
      <c r="N651" s="10">
        <f ca="1">INDIRECT("Statistic!R"&amp;COUNTA(Statistic!$A:$A)-ROW()+1&amp;"C"&amp;COLUMN(),FALSE)</f>
        <v>0.10069444444444445</v>
      </c>
      <c r="O651" s="10">
        <f ca="1">INDIRECT("Statistic!R"&amp;COUNTA(Statistic!$A:$A)-ROW()+1&amp;"C"&amp;COLUMN(),FALSE)</f>
        <v>0</v>
      </c>
      <c r="P651" s="10">
        <f ca="1">INDIRECT("Statistic!R"&amp;COUNTA(Statistic!$A:$A)-ROW()+1&amp;"C"&amp;COLUMN(),FALSE)</f>
        <v>4.8970877191424712E-2</v>
      </c>
      <c r="Q651">
        <f ca="1">INDIRECT("Statistic!R"&amp;COUNTA(Statistic!$A:$A)-ROW()+1&amp;"C"&amp;COLUMN(),FALSE)</f>
        <v>22</v>
      </c>
      <c r="R651">
        <f ca="1">INDIRECT("Statistic!R"&amp;COUNTA(Statistic!$A:$A)-ROW()+1&amp;"C"&amp;COLUMN(),FALSE)</f>
        <v>8</v>
      </c>
      <c r="S651">
        <f ca="1">INDIRECT("Statistic!R"&amp;COUNTA(Statistic!$A:$A)-ROW()+1&amp;"C"&amp;COLUMN(),FALSE)</f>
        <v>28</v>
      </c>
      <c r="T651">
        <f ca="1">INDIRECT("Statistic!R"&amp;COUNTA(Statistic!$A:$A)-ROW()+1&amp;"C"&amp;COLUMN(),FALSE)</f>
        <v>19</v>
      </c>
      <c r="U651">
        <f ca="1">INDIRECT("Statistic!R"&amp;COUNTA(Statistic!$A:$A)-ROW()+1&amp;"C"&amp;COLUMN(),FALSE)</f>
        <v>10</v>
      </c>
      <c r="V651">
        <f ca="1">INDIRECT("Statistic!R"&amp;COUNTA(Statistic!$A:$A)-ROW()+1&amp;"C"&amp;COLUMN(),FALSE)</f>
        <v>7</v>
      </c>
      <c r="W651">
        <f ca="1">INDIRECT("Statistic!R"&amp;COUNTA(Statistic!$A:$A)-ROW()+1&amp;"C"&amp;COLUMN(),FALSE)</f>
        <v>8</v>
      </c>
    </row>
    <row r="652" spans="1:23" x14ac:dyDescent="0.25">
      <c r="A652" s="9">
        <f ca="1">INDIRECT("Statistic!R"&amp;COUNTA(Statistic!$A:$A)-ROW()+1&amp;"C"&amp;COLUMN(),FALSE)</f>
        <v>41681</v>
      </c>
      <c r="B652" s="10">
        <f ca="1">INDIRECT("Statistic!R"&amp;COUNTA(Statistic!$A:$A)-ROW()+1&amp;"C"&amp;COLUMN(),FALSE)</f>
        <v>3.3612559928349402E-3</v>
      </c>
      <c r="C652" s="10">
        <f ca="1">INDIRECT("Statistic!R"&amp;COUNTA(Statistic!$A:$A)-ROW()+1&amp;"C"&amp;COLUMN(),FALSE)</f>
        <v>9.1434718300389929E-4</v>
      </c>
      <c r="D652" s="10">
        <f ca="1">INDIRECT("Statistic!R"&amp;COUNTA(Statistic!$A:$A)-ROW()+1&amp;"C"&amp;COLUMN(),FALSE)</f>
        <v>1.4005672339005671E-2</v>
      </c>
      <c r="E652" s="10">
        <f ca="1">INDIRECT("Statistic!R"&amp;COUNTA(Statistic!$A:$A)-ROW()+1&amp;"C"&amp;COLUMN(),FALSE)</f>
        <v>7.9379379379379382E-3</v>
      </c>
      <c r="F652" s="10">
        <f ca="1">INDIRECT("Statistic!R"&amp;COUNTA(Statistic!$A:$A)-ROW()+1&amp;"C"&amp;COLUMN(),FALSE)</f>
        <v>1.527389458423941E-3</v>
      </c>
      <c r="G652" s="10">
        <f ca="1">INDIRECT("Statistic!R"&amp;COUNTA(Statistic!$A:$A)-ROW()+1&amp;"C"&amp;COLUMN(),FALSE)</f>
        <v>6.7326868853586408E-2</v>
      </c>
      <c r="H652" s="10">
        <f ca="1">INDIRECT("Statistic!R"&amp;COUNTA(Statistic!$A:$A)-ROW()+1&amp;"C"&amp;COLUMN(),FALSE)</f>
        <v>6.4266394053628093E-2</v>
      </c>
      <c r="I652" s="10">
        <f ca="1">INDIRECT("Statistic!R"&amp;COUNTA(Statistic!$A:$A)-ROW()+1&amp;"C"&amp;COLUMN(),FALSE)</f>
        <v>2.774660291120639E-2</v>
      </c>
      <c r="J652" s="10">
        <f ca="1">INDIRECT("Statistic!R"&amp;COUNTA(Statistic!$A:$A)-ROW()+1&amp;"C"&amp;COLUMN(),FALSE)</f>
        <v>2.2480620155038759E-2</v>
      </c>
      <c r="K652" s="10">
        <f ca="1">INDIRECT("Statistic!R"&amp;COUNTA(Statistic!$A:$A)-ROW()+1&amp;"C"&amp;COLUMN(),FALSE)</f>
        <v>9.1434718300389929E-4</v>
      </c>
      <c r="L652" s="10">
        <f ca="1">INDIRECT("Statistic!R"&amp;COUNTA(Statistic!$A:$A)-ROW()+1&amp;"C"&amp;COLUMN(),FALSE)</f>
        <v>1.0035531597624724E-2</v>
      </c>
      <c r="M652" s="10">
        <f ca="1">INDIRECT("Statistic!R"&amp;COUNTA(Statistic!$A:$A)-ROW()+1&amp;"C"&amp;COLUMN(),FALSE)</f>
        <v>0.13159326290721451</v>
      </c>
      <c r="N652" s="10">
        <f ca="1">INDIRECT("Statistic!R"&amp;COUNTA(Statistic!$A:$A)-ROW()+1&amp;"C"&amp;COLUMN(),FALSE)</f>
        <v>0.10281114447781114</v>
      </c>
      <c r="O652" s="10">
        <f ca="1">INDIRECT("Statistic!R"&amp;COUNTA(Statistic!$A:$A)-ROW()+1&amp;"C"&amp;COLUMN(),FALSE)</f>
        <v>0</v>
      </c>
      <c r="P652" s="10">
        <f ca="1">INDIRECT("Statistic!R"&amp;COUNTA(Statistic!$A:$A)-ROW()+1&amp;"C"&amp;COLUMN(),FALSE)</f>
        <v>5.2098691874598944E-2</v>
      </c>
      <c r="Q652">
        <f ca="1">INDIRECT("Statistic!R"&amp;COUNTA(Statistic!$A:$A)-ROW()+1&amp;"C"&amp;COLUMN(),FALSE)</f>
        <v>43</v>
      </c>
      <c r="R652">
        <f ca="1">INDIRECT("Statistic!R"&amp;COUNTA(Statistic!$A:$A)-ROW()+1&amp;"C"&amp;COLUMN(),FALSE)</f>
        <v>50</v>
      </c>
      <c r="S652">
        <f ca="1">INDIRECT("Statistic!R"&amp;COUNTA(Statistic!$A:$A)-ROW()+1&amp;"C"&amp;COLUMN(),FALSE)</f>
        <v>17</v>
      </c>
      <c r="T652">
        <f ca="1">INDIRECT("Statistic!R"&amp;COUNTA(Statistic!$A:$A)-ROW()+1&amp;"C"&amp;COLUMN(),FALSE)</f>
        <v>28</v>
      </c>
      <c r="U652">
        <f ca="1">INDIRECT("Statistic!R"&amp;COUNTA(Statistic!$A:$A)-ROW()+1&amp;"C"&amp;COLUMN(),FALSE)</f>
        <v>49</v>
      </c>
      <c r="V652">
        <f ca="1">INDIRECT("Statistic!R"&amp;COUNTA(Statistic!$A:$A)-ROW()+1&amp;"C"&amp;COLUMN(),FALSE)</f>
        <v>5</v>
      </c>
      <c r="W652">
        <f ca="1">INDIRECT("Statistic!R"&amp;COUNTA(Statistic!$A:$A)-ROW()+1&amp;"C"&amp;COLUMN(),FALSE)</f>
        <v>6</v>
      </c>
    </row>
    <row r="653" spans="1:23" x14ac:dyDescent="0.25">
      <c r="A653" s="9">
        <f ca="1">INDIRECT("Statistic!R"&amp;COUNTA(Statistic!$A:$A)-ROW()+1&amp;"C"&amp;COLUMN(),FALSE)</f>
        <v>41684</v>
      </c>
      <c r="B653" s="10">
        <f ca="1">INDIRECT("Statistic!R"&amp;COUNTA(Statistic!$A:$A)-ROW()+1&amp;"C"&amp;COLUMN(),FALSE)</f>
        <v>1.0990868202262504E-2</v>
      </c>
      <c r="C653" s="10">
        <f ca="1">INDIRECT("Statistic!R"&amp;COUNTA(Statistic!$A:$A)-ROW()+1&amp;"C"&amp;COLUMN(),FALSE)</f>
        <v>1.1538534530203252E-2</v>
      </c>
      <c r="D653" s="10">
        <f ca="1">INDIRECT("Statistic!R"&amp;COUNTA(Statistic!$A:$A)-ROW()+1&amp;"C"&amp;COLUMN(),FALSE)</f>
        <v>1.6132842669574304E-2</v>
      </c>
      <c r="E653" s="10">
        <f ca="1">INDIRECT("Statistic!R"&amp;COUNTA(Statistic!$A:$A)-ROW()+1&amp;"C"&amp;COLUMN(),FALSE)</f>
        <v>4.5554146003921117E-3</v>
      </c>
      <c r="F653" s="10">
        <f ca="1">INDIRECT("Statistic!R"&amp;COUNTA(Statistic!$A:$A)-ROW()+1&amp;"C"&amp;COLUMN(),FALSE)</f>
        <v>1.4969873553789143E-2</v>
      </c>
      <c r="G653" s="10">
        <f ca="1">INDIRECT("Statistic!R"&amp;COUNTA(Statistic!$A:$A)-ROW()+1&amp;"C"&amp;COLUMN(),FALSE)</f>
        <v>2.1137318664611354E-2</v>
      </c>
      <c r="H653" s="10">
        <f ca="1">INDIRECT("Statistic!R"&amp;COUNTA(Statistic!$A:$A)-ROW()+1&amp;"C"&amp;COLUMN(),FALSE)</f>
        <v>9.4413020762346103E-2</v>
      </c>
      <c r="I653" s="10">
        <f ca="1">INDIRECT("Statistic!R"&amp;COUNTA(Statistic!$A:$A)-ROW()+1&amp;"C"&amp;COLUMN(),FALSE)</f>
        <v>5.8187533556221319E-2</v>
      </c>
      <c r="J653" s="10">
        <f ca="1">INDIRECT("Statistic!R"&amp;COUNTA(Statistic!$A:$A)-ROW()+1&amp;"C"&amp;COLUMN(),FALSE)</f>
        <v>2.3053589484327602E-2</v>
      </c>
      <c r="K653" s="10">
        <f ca="1">INDIRECT("Statistic!R"&amp;COUNTA(Statistic!$A:$A)-ROW()+1&amp;"C"&amp;COLUMN(),FALSE)</f>
        <v>6.0791522047195579E-4</v>
      </c>
      <c r="L653" s="10">
        <f ca="1">INDIRECT("Statistic!R"&amp;COUNTA(Statistic!$A:$A)-ROW()+1&amp;"C"&amp;COLUMN(),FALSE)</f>
        <v>1.042828739837574E-2</v>
      </c>
      <c r="M653" s="10">
        <f ca="1">INDIRECT("Statistic!R"&amp;COUNTA(Statistic!$A:$A)-ROW()+1&amp;"C"&amp;COLUMN(),FALSE)</f>
        <v>0.11555033942695746</v>
      </c>
      <c r="N653" s="10">
        <f ca="1">INDIRECT("Statistic!R"&amp;COUNTA(Statistic!$A:$A)-ROW()+1&amp;"C"&amp;COLUMN(),FALSE)</f>
        <v>0.10492149758454106</v>
      </c>
      <c r="O653" s="10">
        <f ca="1">INDIRECT("Statistic!R"&amp;COUNTA(Statistic!$A:$A)-ROW()+1&amp;"C"&amp;COLUMN(),FALSE)</f>
        <v>0</v>
      </c>
      <c r="P653" s="10">
        <f ca="1">INDIRECT("Statistic!R"&amp;COUNTA(Statistic!$A:$A)-ROW()+1&amp;"C"&amp;COLUMN(),FALSE)</f>
        <v>5.0142018036805118E-2</v>
      </c>
      <c r="Q653">
        <f ca="1">INDIRECT("Statistic!R"&amp;COUNTA(Statistic!$A:$A)-ROW()+1&amp;"C"&amp;COLUMN(),FALSE)</f>
        <v>23</v>
      </c>
      <c r="R653">
        <f ca="1">INDIRECT("Statistic!R"&amp;COUNTA(Statistic!$A:$A)-ROW()+1&amp;"C"&amp;COLUMN(),FALSE)</f>
        <v>22</v>
      </c>
      <c r="S653">
        <f ca="1">INDIRECT("Statistic!R"&amp;COUNTA(Statistic!$A:$A)-ROW()+1&amp;"C"&amp;COLUMN(),FALSE)</f>
        <v>12</v>
      </c>
      <c r="T653">
        <f ca="1">INDIRECT("Statistic!R"&amp;COUNTA(Statistic!$A:$A)-ROW()+1&amp;"C"&amp;COLUMN(),FALSE)</f>
        <v>41</v>
      </c>
      <c r="U653">
        <f ca="1">INDIRECT("Statistic!R"&amp;COUNTA(Statistic!$A:$A)-ROW()+1&amp;"C"&amp;COLUMN(),FALSE)</f>
        <v>15</v>
      </c>
      <c r="V653">
        <f ca="1">INDIRECT("Statistic!R"&amp;COUNTA(Statistic!$A:$A)-ROW()+1&amp;"C"&amp;COLUMN(),FALSE)</f>
        <v>10</v>
      </c>
      <c r="W653">
        <f ca="1">INDIRECT("Statistic!R"&amp;COUNTA(Statistic!$A:$A)-ROW()+1&amp;"C"&amp;COLUMN(),FALSE)</f>
        <v>2</v>
      </c>
    </row>
    <row r="654" spans="1:23" x14ac:dyDescent="0.25">
      <c r="A654" s="9">
        <f ca="1">INDIRECT("Statistic!R"&amp;COUNTA(Statistic!$A:$A)-ROW()+1&amp;"C"&amp;COLUMN(),FALSE)</f>
        <v>41688</v>
      </c>
      <c r="B654" s="10">
        <f ca="1">INDIRECT("Statistic!R"&amp;COUNTA(Statistic!$A:$A)-ROW()+1&amp;"C"&amp;COLUMN(),FALSE)</f>
        <v>1.122959560331392E-2</v>
      </c>
      <c r="C654" s="10">
        <f ca="1">INDIRECT("Statistic!R"&amp;COUNTA(Statistic!$A:$A)-ROW()+1&amp;"C"&amp;COLUMN(),FALSE)</f>
        <v>1.2458664760032174E-2</v>
      </c>
      <c r="D654" s="10">
        <f ca="1">INDIRECT("Statistic!R"&amp;COUNTA(Statistic!$A:$A)-ROW()+1&amp;"C"&amp;COLUMN(),FALSE)</f>
        <v>1.9131736526946108E-2</v>
      </c>
      <c r="E654" s="10">
        <f ca="1">INDIRECT("Statistic!R"&amp;COUNTA(Statistic!$A:$A)-ROW()+1&amp;"C"&amp;COLUMN(),FALSE)</f>
        <v>6.675837514160868E-3</v>
      </c>
      <c r="F654" s="10">
        <f ca="1">INDIRECT("Statistic!R"&amp;COUNTA(Statistic!$A:$A)-ROW()+1&amp;"C"&amp;COLUMN(),FALSE)</f>
        <v>1.6720405343159835E-2</v>
      </c>
      <c r="G654" s="10">
        <f ca="1">INDIRECT("Statistic!R"&amp;COUNTA(Statistic!$A:$A)-ROW()+1&amp;"C"&amp;COLUMN(),FALSE)</f>
        <v>8.676100180591198E-2</v>
      </c>
      <c r="H654" s="10">
        <f ca="1">INDIRECT("Statistic!R"&amp;COUNTA(Statistic!$A:$A)-ROW()+1&amp;"C"&amp;COLUMN(),FALSE)</f>
        <v>2.1869794246094275E-2</v>
      </c>
      <c r="I654" s="10">
        <f ca="1">INDIRECT("Statistic!R"&amp;COUNTA(Statistic!$A:$A)-ROW()+1&amp;"C"&amp;COLUMN(),FALSE)</f>
        <v>6.6216239747612898E-2</v>
      </c>
      <c r="J654" s="10">
        <f ca="1">INDIRECT("Statistic!R"&amp;COUNTA(Statistic!$A:$A)-ROW()+1&amp;"C"&amp;COLUMN(),FALSE)</f>
        <v>2.3321960729703387E-2</v>
      </c>
      <c r="K654" s="10">
        <f ca="1">INDIRECT("Statistic!R"&amp;COUNTA(Statistic!$A:$A)-ROW()+1&amp;"C"&amp;COLUMN(),FALSE)</f>
        <v>1.2189905902480751E-3</v>
      </c>
      <c r="L654" s="10">
        <f ca="1">INDIRECT("Statistic!R"&amp;COUNTA(Statistic!$A:$A)-ROW()+1&amp;"C"&amp;COLUMN(),FALSE)</f>
        <v>1.0259677393643238E-2</v>
      </c>
      <c r="M654" s="10">
        <f ca="1">INDIRECT("Statistic!R"&amp;COUNTA(Statistic!$A:$A)-ROW()+1&amp;"C"&amp;COLUMN(),FALSE)</f>
        <v>0.10863079605200626</v>
      </c>
      <c r="N654" s="10">
        <f ca="1">INDIRECT("Statistic!R"&amp;COUNTA(Statistic!$A:$A)-ROW()+1&amp;"C"&amp;COLUMN(),FALSE)</f>
        <v>0.10702553226879574</v>
      </c>
      <c r="O654" s="10">
        <f ca="1">INDIRECT("Statistic!R"&amp;COUNTA(Statistic!$A:$A)-ROW()+1&amp;"C"&amp;COLUMN(),FALSE)</f>
        <v>0</v>
      </c>
      <c r="P654" s="10">
        <f ca="1">INDIRECT("Statistic!R"&amp;COUNTA(Statistic!$A:$A)-ROW()+1&amp;"C"&amp;COLUMN(),FALSE)</f>
        <v>4.9692932198249835E-2</v>
      </c>
      <c r="Q654">
        <f ca="1">INDIRECT("Statistic!R"&amp;COUNTA(Statistic!$A:$A)-ROW()+1&amp;"C"&amp;COLUMN(),FALSE)</f>
        <v>22</v>
      </c>
      <c r="R654">
        <f ca="1">INDIRECT("Statistic!R"&amp;COUNTA(Statistic!$A:$A)-ROW()+1&amp;"C"&amp;COLUMN(),FALSE)</f>
        <v>20</v>
      </c>
      <c r="S654">
        <f ca="1">INDIRECT("Statistic!R"&amp;COUNTA(Statistic!$A:$A)-ROW()+1&amp;"C"&amp;COLUMN(),FALSE)</f>
        <v>3</v>
      </c>
      <c r="T654">
        <f ca="1">INDIRECT("Statistic!R"&amp;COUNTA(Statistic!$A:$A)-ROW()+1&amp;"C"&amp;COLUMN(),FALSE)</f>
        <v>34</v>
      </c>
      <c r="U654">
        <f ca="1">INDIRECT("Statistic!R"&amp;COUNTA(Statistic!$A:$A)-ROW()+1&amp;"C"&amp;COLUMN(),FALSE)</f>
        <v>10</v>
      </c>
      <c r="V654">
        <f ca="1">INDIRECT("Statistic!R"&amp;COUNTA(Statistic!$A:$A)-ROW()+1&amp;"C"&amp;COLUMN(),FALSE)</f>
        <v>3</v>
      </c>
      <c r="W654">
        <f ca="1">INDIRECT("Statistic!R"&amp;COUNTA(Statistic!$A:$A)-ROW()+1&amp;"C"&amp;COLUMN(),FALSE)</f>
        <v>9</v>
      </c>
    </row>
    <row r="655" spans="1:23" x14ac:dyDescent="0.25">
      <c r="A655" s="9">
        <f ca="1">INDIRECT("Statistic!R"&amp;COUNTA(Statistic!$A:$A)-ROW()+1&amp;"C"&amp;COLUMN(),FALSE)</f>
        <v>41691</v>
      </c>
      <c r="B655" s="10">
        <f ca="1">INDIRECT("Statistic!R"&amp;COUNTA(Statistic!$A:$A)-ROW()+1&amp;"C"&amp;COLUMN(),FALSE)</f>
        <v>1.3673454385062119E-2</v>
      </c>
      <c r="C655" s="10">
        <f ca="1">INDIRECT("Statistic!R"&amp;COUNTA(Statistic!$A:$A)-ROW()+1&amp;"C"&amp;COLUMN(),FALSE)</f>
        <v>4.5502505935109466E-3</v>
      </c>
      <c r="D655" s="10">
        <f ca="1">INDIRECT("Statistic!R"&amp;COUNTA(Statistic!$A:$A)-ROW()+1&amp;"C"&amp;COLUMN(),FALSE)</f>
        <v>1.6995062734973049E-2</v>
      </c>
      <c r="E655" s="10">
        <f ca="1">INDIRECT("Statistic!R"&amp;COUNTA(Statistic!$A:$A)-ROW()+1&amp;"C"&amp;COLUMN(),FALSE)</f>
        <v>1.8824738415545588E-2</v>
      </c>
      <c r="F655" s="10">
        <f ca="1">INDIRECT("Statistic!R"&amp;COUNTA(Statistic!$A:$A)-ROW()+1&amp;"C"&amp;COLUMN(),FALSE)</f>
        <v>7.0162594185656322E-3</v>
      </c>
      <c r="G655" s="10">
        <f ca="1">INDIRECT("Statistic!R"&amp;COUNTA(Statistic!$A:$A)-ROW()+1&amp;"C"&amp;COLUMN(),FALSE)</f>
        <v>9.7820892183480265E-2</v>
      </c>
      <c r="H655" s="10">
        <f ca="1">INDIRECT("Statistic!R"&amp;COUNTA(Statistic!$A:$A)-ROW()+1&amp;"C"&amp;COLUMN(),FALSE)</f>
        <v>2.2588849474600093E-2</v>
      </c>
      <c r="I655" s="10">
        <f ca="1">INDIRECT("Statistic!R"&amp;COUNTA(Statistic!$A:$A)-ROW()+1&amp;"C"&amp;COLUMN(),FALSE)</f>
        <v>6.1059765547657331E-2</v>
      </c>
      <c r="J655" s="10">
        <f ca="1">INDIRECT("Statistic!R"&amp;COUNTA(Statistic!$A:$A)-ROW()+1&amp;"C"&amp;COLUMN(),FALSE)</f>
        <v>2.3589529669412867E-2</v>
      </c>
      <c r="K655" s="10">
        <f ca="1">INDIRECT("Statistic!R"&amp;COUNTA(Statistic!$A:$A)-ROW()+1&amp;"C"&amp;COLUMN(),FALSE)</f>
        <v>9.0881913303437968E-4</v>
      </c>
      <c r="L655" s="10">
        <f ca="1">INDIRECT("Statistic!R"&amp;COUNTA(Statistic!$A:$A)-ROW()+1&amp;"C"&amp;COLUMN(),FALSE)</f>
        <v>1.0202707617994924E-2</v>
      </c>
      <c r="M655" s="10">
        <f ca="1">INDIRECT("Statistic!R"&amp;COUNTA(Statistic!$A:$A)-ROW()+1&amp;"C"&amp;COLUMN(),FALSE)</f>
        <v>0.12040974165808035</v>
      </c>
      <c r="N655" s="10">
        <f ca="1">INDIRECT("Statistic!R"&amp;COUNTA(Statistic!$A:$A)-ROW()+1&amp;"C"&amp;COLUMN(),FALSE)</f>
        <v>0.10686555389470188</v>
      </c>
      <c r="O655" s="10">
        <f ca="1">INDIRECT("Statistic!R"&amp;COUNTA(Statistic!$A:$A)-ROW()+1&amp;"C"&amp;COLUMN(),FALSE)</f>
        <v>0</v>
      </c>
      <c r="P655" s="10">
        <f ca="1">INDIRECT("Statistic!R"&amp;COUNTA(Statistic!$A:$A)-ROW()+1&amp;"C"&amp;COLUMN(),FALSE)</f>
        <v>4.8930431139943775E-2</v>
      </c>
      <c r="Q655">
        <f ca="1">INDIRECT("Statistic!R"&amp;COUNTA(Statistic!$A:$A)-ROW()+1&amp;"C"&amp;COLUMN(),FALSE)</f>
        <v>17</v>
      </c>
      <c r="R655">
        <f ca="1">INDIRECT("Statistic!R"&amp;COUNTA(Statistic!$A:$A)-ROW()+1&amp;"C"&amp;COLUMN(),FALSE)</f>
        <v>42</v>
      </c>
      <c r="S655">
        <f ca="1">INDIRECT("Statistic!R"&amp;COUNTA(Statistic!$A:$A)-ROW()+1&amp;"C"&amp;COLUMN(),FALSE)</f>
        <v>9</v>
      </c>
      <c r="T655">
        <f ca="1">INDIRECT("Statistic!R"&amp;COUNTA(Statistic!$A:$A)-ROW()+1&amp;"C"&amp;COLUMN(),FALSE)</f>
        <v>3</v>
      </c>
      <c r="U655">
        <f ca="1">INDIRECT("Statistic!R"&amp;COUNTA(Statistic!$A:$A)-ROW()+1&amp;"C"&amp;COLUMN(),FALSE)</f>
        <v>32</v>
      </c>
      <c r="V655">
        <f ca="1">INDIRECT("Statistic!R"&amp;COUNTA(Statistic!$A:$A)-ROW()+1&amp;"C"&amp;COLUMN(),FALSE)</f>
        <v>2</v>
      </c>
      <c r="W655">
        <f ca="1">INDIRECT("Statistic!R"&amp;COUNTA(Statistic!$A:$A)-ROW()+1&amp;"C"&amp;COLUMN(),FALSE)</f>
        <v>10</v>
      </c>
    </row>
    <row r="656" spans="1:23" x14ac:dyDescent="0.25">
      <c r="A656" s="9">
        <f ca="1">INDIRECT("Statistic!R"&amp;COUNTA(Statistic!$A:$A)-ROW()+1&amp;"C"&amp;COLUMN(),FALSE)</f>
        <v>41695</v>
      </c>
      <c r="B656" s="10">
        <f ca="1">INDIRECT("Statistic!R"&amp;COUNTA(Statistic!$A:$A)-ROW()+1&amp;"C"&amp;COLUMN(),FALSE)</f>
        <v>0.01</v>
      </c>
      <c r="C656" s="10">
        <f ca="1">INDIRECT("Statistic!R"&amp;COUNTA(Statistic!$A:$A)-ROW()+1&amp;"C"&amp;COLUMN(),FALSE)</f>
        <v>6.0519321202208137E-3</v>
      </c>
      <c r="D656" s="10">
        <f ca="1">INDIRECT("Statistic!R"&amp;COUNTA(Statistic!$A:$A)-ROW()+1&amp;"C"&amp;COLUMN(),FALSE)</f>
        <v>3.6355535754065489E-3</v>
      </c>
      <c r="E656" s="10">
        <f ca="1">INDIRECT("Statistic!R"&amp;COUNTA(Statistic!$A:$A)-ROW()+1&amp;"C"&amp;COLUMN(),FALSE)</f>
        <v>1.2121212121212121E-2</v>
      </c>
      <c r="F656" s="10">
        <f ca="1">INDIRECT("Statistic!R"&amp;COUNTA(Statistic!$A:$A)-ROW()+1&amp;"C"&amp;COLUMN(),FALSE)</f>
        <v>1.3922056384742951E-2</v>
      </c>
      <c r="G656" s="10">
        <f ca="1">INDIRECT("Statistic!R"&amp;COUNTA(Statistic!$A:$A)-ROW()+1&amp;"C"&amp;COLUMN(),FALSE)</f>
        <v>6.095149253731344E-2</v>
      </c>
      <c r="H656" s="10">
        <f ca="1">INDIRECT("Statistic!R"&amp;COUNTA(Statistic!$A:$A)-ROW()+1&amp;"C"&amp;COLUMN(),FALSE)</f>
        <v>3.3846515454224936E-2</v>
      </c>
      <c r="I656" s="10">
        <f ca="1">INDIRECT("Statistic!R"&amp;COUNTA(Statistic!$A:$A)-ROW()+1&amp;"C"&amp;COLUMN(),FALSE)</f>
        <v>4.573075420158243E-2</v>
      </c>
      <c r="J656" s="10">
        <f ca="1">INDIRECT("Statistic!R"&amp;COUNTA(Statistic!$A:$A)-ROW()+1&amp;"C"&amp;COLUMN(),FALSE)</f>
        <v>2.3856299895869487E-2</v>
      </c>
      <c r="K656" s="10">
        <f ca="1">INDIRECT("Statistic!R"&amp;COUNTA(Statistic!$A:$A)-ROW()+1&amp;"C"&amp;COLUMN(),FALSE)</f>
        <v>6.08955223880597E-4</v>
      </c>
      <c r="L656" s="10">
        <f ca="1">INDIRECT("Statistic!R"&amp;COUNTA(Statistic!$A:$A)-ROW()+1&amp;"C"&amp;COLUMN(),FALSE)</f>
        <v>1.0016524247204252E-2</v>
      </c>
      <c r="M656" s="10">
        <f ca="1">INDIRECT("Statistic!R"&amp;COUNTA(Statistic!$A:$A)-ROW()+1&amp;"C"&amp;COLUMN(),FALSE)</f>
        <v>9.4798007991538369E-2</v>
      </c>
      <c r="N656" s="10">
        <f ca="1">INDIRECT("Statistic!R"&amp;COUNTA(Statistic!$A:$A)-ROW()+1&amp;"C"&amp;COLUMN(),FALSE)</f>
        <v>0.10670605306799337</v>
      </c>
      <c r="O656" s="10">
        <f ca="1">INDIRECT("Statistic!R"&amp;COUNTA(Statistic!$A:$A)-ROW()+1&amp;"C"&amp;COLUMN(),FALSE)</f>
        <v>0</v>
      </c>
      <c r="P656" s="10">
        <f ca="1">INDIRECT("Statistic!R"&amp;COUNTA(Statistic!$A:$A)-ROW()+1&amp;"C"&amp;COLUMN(),FALSE)</f>
        <v>4.7734916682421184E-2</v>
      </c>
      <c r="Q656">
        <f ca="1">INDIRECT("Statistic!R"&amp;COUNTA(Statistic!$A:$A)-ROW()+1&amp;"C"&amp;COLUMN(),FALSE)</f>
        <v>23</v>
      </c>
      <c r="R656">
        <f ca="1">INDIRECT("Statistic!R"&amp;COUNTA(Statistic!$A:$A)-ROW()+1&amp;"C"&amp;COLUMN(),FALSE)</f>
        <v>35</v>
      </c>
      <c r="S656">
        <f ca="1">INDIRECT("Statistic!R"&amp;COUNTA(Statistic!$A:$A)-ROW()+1&amp;"C"&amp;COLUMN(),FALSE)</f>
        <v>43</v>
      </c>
      <c r="T656">
        <f ca="1">INDIRECT("Statistic!R"&amp;COUNTA(Statistic!$A:$A)-ROW()+1&amp;"C"&amp;COLUMN(),FALSE)</f>
        <v>17</v>
      </c>
      <c r="U656">
        <f ca="1">INDIRECT("Statistic!R"&amp;COUNTA(Statistic!$A:$A)-ROW()+1&amp;"C"&amp;COLUMN(),FALSE)</f>
        <v>15</v>
      </c>
      <c r="V656">
        <f ca="1">INDIRECT("Statistic!R"&amp;COUNTA(Statistic!$A:$A)-ROW()+1&amp;"C"&amp;COLUMN(),FALSE)</f>
        <v>4</v>
      </c>
      <c r="W656">
        <f ca="1">INDIRECT("Statistic!R"&amp;COUNTA(Statistic!$A:$A)-ROW()+1&amp;"C"&amp;COLUMN(),FALSE)</f>
        <v>8</v>
      </c>
    </row>
    <row r="657" spans="1:23" x14ac:dyDescent="0.25">
      <c r="A657" s="9">
        <f ca="1">INDIRECT("Statistic!R"&amp;COUNTA(Statistic!$A:$A)-ROW()+1&amp;"C"&amp;COLUMN(),FALSE)</f>
        <v>41698</v>
      </c>
      <c r="B657" s="10">
        <f ca="1">INDIRECT("Statistic!R"&amp;COUNTA(Statistic!$A:$A)-ROW()+1&amp;"C"&amp;COLUMN(),FALSE)</f>
        <v>1.631892697466468E-2</v>
      </c>
      <c r="C657" s="10">
        <f ca="1">INDIRECT("Statistic!R"&amp;COUNTA(Statistic!$A:$A)-ROW()+1&amp;"C"&amp;COLUMN(),FALSE)</f>
        <v>1.520119225037258E-3</v>
      </c>
      <c r="D657" s="10">
        <f ca="1">INDIRECT("Statistic!R"&amp;COUNTA(Statistic!$A:$A)-ROW()+1&amp;"C"&amp;COLUMN(),FALSE)</f>
        <v>1.1475409836065573E-2</v>
      </c>
      <c r="E657" s="10">
        <f ca="1">INDIRECT("Statistic!R"&amp;COUNTA(Statistic!$A:$A)-ROW()+1&amp;"C"&amp;COLUMN(),FALSE)</f>
        <v>1.6354982933512813E-2</v>
      </c>
      <c r="F657" s="10">
        <f ca="1">INDIRECT("Statistic!R"&amp;COUNTA(Statistic!$A:$A)-ROW()+1&amp;"C"&amp;COLUMN(),FALSE)</f>
        <v>1.8723037100949094E-2</v>
      </c>
      <c r="G657" s="10">
        <f ca="1">INDIRECT("Statistic!R"&amp;COUNTA(Statistic!$A:$A)-ROW()+1&amp;"C"&amp;COLUMN(),FALSE)</f>
        <v>6.528196096005337E-2</v>
      </c>
      <c r="H657" s="10">
        <f ca="1">INDIRECT("Statistic!R"&amp;COUNTA(Statistic!$A:$A)-ROW()+1&amp;"C"&amp;COLUMN(),FALSE)</f>
        <v>3.8284484186123527E-2</v>
      </c>
      <c r="I657" s="10">
        <f ca="1">INDIRECT("Statistic!R"&amp;COUNTA(Statistic!$A:$A)-ROW()+1&amp;"C"&amp;COLUMN(),FALSE)</f>
        <v>6.439247607022941E-2</v>
      </c>
      <c r="J657" s="10">
        <f ca="1">INDIRECT("Statistic!R"&amp;COUNTA(Statistic!$A:$A)-ROW()+1&amp;"C"&amp;COLUMN(),FALSE)</f>
        <v>2.3820746542820504E-2</v>
      </c>
      <c r="K657" s="10">
        <f ca="1">INDIRECT("Statistic!R"&amp;COUNTA(Statistic!$A:$A)-ROW()+1&amp;"C"&amp;COLUMN(),FALSE)</f>
        <v>6.0418093204978453E-4</v>
      </c>
      <c r="L657" s="10">
        <f ca="1">INDIRECT("Statistic!R"&amp;COUNTA(Statistic!$A:$A)-ROW()+1&amp;"C"&amp;COLUMN(),FALSE)</f>
        <v>1.0153397436380487E-2</v>
      </c>
      <c r="M657" s="10">
        <f ca="1">INDIRECT("Statistic!R"&amp;COUNTA(Statistic!$A:$A)-ROW()+1&amp;"C"&amp;COLUMN(),FALSE)</f>
        <v>0.1035664451461769</v>
      </c>
      <c r="N657" s="10">
        <f ca="1">INDIRECT("Statistic!R"&amp;COUNTA(Statistic!$A:$A)-ROW()+1&amp;"C"&amp;COLUMN(),FALSE)</f>
        <v>0.10729735883424409</v>
      </c>
      <c r="O657" s="10">
        <f ca="1">INDIRECT("Statistic!R"&amp;COUNTA(Statistic!$A:$A)-ROW()+1&amp;"C"&amp;COLUMN(),FALSE)</f>
        <v>0</v>
      </c>
      <c r="P657" s="10">
        <f ca="1">INDIRECT("Statistic!R"&amp;COUNTA(Statistic!$A:$A)-ROW()+1&amp;"C"&amp;COLUMN(),FALSE)</f>
        <v>4.872632947059425E-2</v>
      </c>
      <c r="Q657">
        <f ca="1">INDIRECT("Statistic!R"&amp;COUNTA(Statistic!$A:$A)-ROW()+1&amp;"C"&amp;COLUMN(),FALSE)</f>
        <v>12</v>
      </c>
      <c r="R657">
        <f ca="1">INDIRECT("Statistic!R"&amp;COUNTA(Statistic!$A:$A)-ROW()+1&amp;"C"&amp;COLUMN(),FALSE)</f>
        <v>49</v>
      </c>
      <c r="S657">
        <f ca="1">INDIRECT("Statistic!R"&amp;COUNTA(Statistic!$A:$A)-ROW()+1&amp;"C"&amp;COLUMN(),FALSE)</f>
        <v>20</v>
      </c>
      <c r="T657">
        <f ca="1">INDIRECT("Statistic!R"&amp;COUNTA(Statistic!$A:$A)-ROW()+1&amp;"C"&amp;COLUMN(),FALSE)</f>
        <v>11</v>
      </c>
      <c r="U657">
        <f ca="1">INDIRECT("Statistic!R"&amp;COUNTA(Statistic!$A:$A)-ROW()+1&amp;"C"&amp;COLUMN(),FALSE)</f>
        <v>5</v>
      </c>
      <c r="V657">
        <f ca="1">INDIRECT("Statistic!R"&amp;COUNTA(Statistic!$A:$A)-ROW()+1&amp;"C"&amp;COLUMN(),FALSE)</f>
        <v>5</v>
      </c>
      <c r="W657">
        <f ca="1">INDIRECT("Statistic!R"&amp;COUNTA(Statistic!$A:$A)-ROW()+1&amp;"C"&amp;COLUMN(),FALSE)</f>
        <v>7</v>
      </c>
    </row>
    <row r="658" spans="1:23" x14ac:dyDescent="0.25">
      <c r="A658" s="9">
        <f ca="1">INDIRECT("Statistic!R"&amp;COUNTA(Statistic!$A:$A)-ROW()+1&amp;"C"&amp;COLUMN(),FALSE)</f>
        <v>41702</v>
      </c>
      <c r="B658" s="10">
        <f ca="1">INDIRECT("Statistic!R"&amp;COUNTA(Statistic!$A:$A)-ROW()+1&amp;"C"&amp;COLUMN(),FALSE)</f>
        <v>9.9773242630385502E-3</v>
      </c>
      <c r="C658" s="10">
        <f ca="1">INDIRECT("Statistic!R"&amp;COUNTA(Statistic!$A:$A)-ROW()+1&amp;"C"&amp;COLUMN(),FALSE)</f>
        <v>1.360544217687075E-2</v>
      </c>
      <c r="D658" s="10">
        <f ca="1">INDIRECT("Statistic!R"&amp;COUNTA(Statistic!$A:$A)-ROW()+1&amp;"C"&amp;COLUMN(),FALSE)</f>
        <v>1.6628873771730918E-2</v>
      </c>
      <c r="E658" s="10">
        <f ca="1">INDIRECT("Statistic!R"&amp;COUNTA(Statistic!$A:$A)-ROW()+1&amp;"C"&amp;COLUMN(),FALSE)</f>
        <v>1.6322544642857144E-2</v>
      </c>
      <c r="F658" s="10">
        <f ca="1">INDIRECT("Statistic!R"&amp;COUNTA(Statistic!$A:$A)-ROW()+1&amp;"C"&amp;COLUMN(),FALSE)</f>
        <v>2.7133580705009275E-3</v>
      </c>
      <c r="G658" s="10">
        <f ca="1">INDIRECT("Statistic!R"&amp;COUNTA(Statistic!$A:$A)-ROW()+1&amp;"C"&amp;COLUMN(),FALSE)</f>
        <v>7.1969696969696975E-2</v>
      </c>
      <c r="H658" s="10">
        <f ca="1">INDIRECT("Statistic!R"&amp;COUNTA(Statistic!$A:$A)-ROW()+1&amp;"C"&amp;COLUMN(),FALSE)</f>
        <v>3.4493582589285719E-2</v>
      </c>
      <c r="I658" s="10">
        <f ca="1">INDIRECT("Statistic!R"&amp;COUNTA(Statistic!$A:$A)-ROW()+1&amp;"C"&amp;COLUMN(),FALSE)</f>
        <v>5.9247542924998294E-2</v>
      </c>
      <c r="J658" s="10">
        <f ca="1">INDIRECT("Statistic!R"&amp;COUNTA(Statistic!$A:$A)-ROW()+1&amp;"C"&amp;COLUMN(),FALSE)</f>
        <v>2.3785299003322258E-2</v>
      </c>
      <c r="K658" s="10">
        <f ca="1">INDIRECT("Statistic!R"&amp;COUNTA(Statistic!$A:$A)-ROW()+1&amp;"C"&amp;COLUMN(),FALSE)</f>
        <v>6.0690943043884222E-4</v>
      </c>
      <c r="L658" s="10">
        <f ca="1">INDIRECT("Statistic!R"&amp;COUNTA(Statistic!$A:$A)-ROW()+1&amp;"C"&amp;COLUMN(),FALSE)</f>
        <v>9.9638184313415607E-3</v>
      </c>
      <c r="M658" s="10">
        <f ca="1">INDIRECT("Statistic!R"&amp;COUNTA(Statistic!$A:$A)-ROW()+1&amp;"C"&amp;COLUMN(),FALSE)</f>
        <v>0.10646327955898269</v>
      </c>
      <c r="N658" s="10">
        <f ca="1">INDIRECT("Statistic!R"&amp;COUNTA(Statistic!$A:$A)-ROW()+1&amp;"C"&amp;COLUMN(),FALSE)</f>
        <v>0.10713769014550266</v>
      </c>
      <c r="O658" s="10">
        <f ca="1">INDIRECT("Statistic!R"&amp;COUNTA(Statistic!$A:$A)-ROW()+1&amp;"C"&amp;COLUMN(),FALSE)</f>
        <v>0</v>
      </c>
      <c r="P658" s="10">
        <f ca="1">INDIRECT("Statistic!R"&amp;COUNTA(Statistic!$A:$A)-ROW()+1&amp;"C"&amp;COLUMN(),FALSE)</f>
        <v>4.8909813453066699E-2</v>
      </c>
      <c r="Q658">
        <f ca="1">INDIRECT("Statistic!R"&amp;COUNTA(Statistic!$A:$A)-ROW()+1&amp;"C"&amp;COLUMN(),FALSE)</f>
        <v>22</v>
      </c>
      <c r="R658">
        <f ca="1">INDIRECT("Statistic!R"&amp;COUNTA(Statistic!$A:$A)-ROW()+1&amp;"C"&amp;COLUMN(),FALSE)</f>
        <v>13</v>
      </c>
      <c r="S658">
        <f ca="1">INDIRECT("Statistic!R"&amp;COUNTA(Statistic!$A:$A)-ROW()+1&amp;"C"&amp;COLUMN(),FALSE)</f>
        <v>9</v>
      </c>
      <c r="T658">
        <f ca="1">INDIRECT("Statistic!R"&amp;COUNTA(Statistic!$A:$A)-ROW()+1&amp;"C"&amp;COLUMN(),FALSE)</f>
        <v>10</v>
      </c>
      <c r="U658">
        <f ca="1">INDIRECT("Statistic!R"&amp;COUNTA(Statistic!$A:$A)-ROW()+1&amp;"C"&amp;COLUMN(),FALSE)</f>
        <v>46</v>
      </c>
      <c r="V658">
        <f ca="1">INDIRECT("Statistic!R"&amp;COUNTA(Statistic!$A:$A)-ROW()+1&amp;"C"&amp;COLUMN(),FALSE)</f>
        <v>4</v>
      </c>
      <c r="W658">
        <f ca="1">INDIRECT("Statistic!R"&amp;COUNTA(Statistic!$A:$A)-ROW()+1&amp;"C"&amp;COLUMN(),FALSE)</f>
        <v>8</v>
      </c>
    </row>
    <row r="659" spans="1:23" x14ac:dyDescent="0.25">
      <c r="A659" s="9">
        <f ca="1">INDIRECT("Statistic!R"&amp;COUNTA(Statistic!$A:$A)-ROW()+1&amp;"C"&amp;COLUMN(),FALSE)</f>
        <v>41705</v>
      </c>
      <c r="B659" s="10">
        <f ca="1">INDIRECT("Statistic!R"&amp;COUNTA(Statistic!$A:$A)-ROW()+1&amp;"C"&amp;COLUMN(),FALSE)</f>
        <v>1.2072808320950966E-3</v>
      </c>
      <c r="C659" s="10">
        <f ca="1">INDIRECT("Statistic!R"&amp;COUNTA(Statistic!$A:$A)-ROW()+1&amp;"C"&amp;COLUMN(),FALSE)</f>
        <v>1.3569618040381086E-2</v>
      </c>
      <c r="D659" s="10">
        <f ca="1">INDIRECT("Statistic!R"&amp;COUNTA(Statistic!$A:$A)-ROW()+1&amp;"C"&amp;COLUMN(),FALSE)</f>
        <v>3.6124351131780552E-3</v>
      </c>
      <c r="E659" s="10">
        <f ca="1">INDIRECT("Statistic!R"&amp;COUNTA(Statistic!$A:$A)-ROW()+1&amp;"C"&amp;COLUMN(),FALSE)</f>
        <v>1.8717422580721239E-2</v>
      </c>
      <c r="F659" s="10">
        <f ca="1">INDIRECT("Statistic!R"&amp;COUNTA(Statistic!$A:$A)-ROW()+1&amp;"C"&amp;COLUMN(),FALSE)</f>
        <v>9.9676028548461755E-3</v>
      </c>
      <c r="G659" s="10">
        <f ca="1">INDIRECT("Statistic!R"&amp;COUNTA(Statistic!$A:$A)-ROW()+1&amp;"C"&amp;COLUMN(),FALSE)</f>
        <v>2.1707314348277825E-2</v>
      </c>
      <c r="H659" s="10">
        <f ca="1">INDIRECT("Statistic!R"&amp;COUNTA(Statistic!$A:$A)-ROW()+1&amp;"C"&amp;COLUMN(),FALSE)</f>
        <v>8.9808583165807185E-2</v>
      </c>
      <c r="I659" s="10">
        <f ca="1">INDIRECT("Statistic!R"&amp;COUNTA(Statistic!$A:$A)-ROW()+1&amp;"C"&amp;COLUMN(),FALSE)</f>
        <v>4.7074359421221651E-2</v>
      </c>
      <c r="J659" s="10">
        <f ca="1">INDIRECT("Statistic!R"&amp;COUNTA(Statistic!$A:$A)-ROW()+1&amp;"C"&amp;COLUMN(),FALSE)</f>
        <v>2.4952486264210927E-2</v>
      </c>
      <c r="K659" s="10">
        <f ca="1">INDIRECT("Statistic!R"&amp;COUNTA(Statistic!$A:$A)-ROW()+1&amp;"C"&amp;COLUMN(),FALSE)</f>
        <v>1.2072808320950966E-3</v>
      </c>
      <c r="L659" s="10">
        <f ca="1">INDIRECT("Statistic!R"&amp;COUNTA(Statistic!$A:$A)-ROW()+1&amp;"C"&amp;COLUMN(),FALSE)</f>
        <v>9.7853076864283656E-3</v>
      </c>
      <c r="M659" s="10">
        <f ca="1">INDIRECT("Statistic!R"&amp;COUNTA(Statistic!$A:$A)-ROW()+1&amp;"C"&amp;COLUMN(),FALSE)</f>
        <v>0.11151589751408501</v>
      </c>
      <c r="N659" s="10">
        <f ca="1">INDIRECT("Statistic!R"&amp;COUNTA(Statistic!$A:$A)-ROW()+1&amp;"C"&amp;COLUMN(),FALSE)</f>
        <v>0.10772659732540862</v>
      </c>
      <c r="O659" s="10">
        <f ca="1">INDIRECT("Statistic!R"&amp;COUNTA(Statistic!$A:$A)-ROW()+1&amp;"C"&amp;COLUMN(),FALSE)</f>
        <v>0</v>
      </c>
      <c r="P659" s="10">
        <f ca="1">INDIRECT("Statistic!R"&amp;COUNTA(Statistic!$A:$A)-ROW()+1&amp;"C"&amp;COLUMN(),FALSE)</f>
        <v>4.889799259160979E-2</v>
      </c>
      <c r="Q659">
        <f ca="1">INDIRECT("Statistic!R"&amp;COUNTA(Statistic!$A:$A)-ROW()+1&amp;"C"&amp;COLUMN(),FALSE)</f>
        <v>50</v>
      </c>
      <c r="R659">
        <f ca="1">INDIRECT("Statistic!R"&amp;COUNTA(Statistic!$A:$A)-ROW()+1&amp;"C"&amp;COLUMN(),FALSE)</f>
        <v>13</v>
      </c>
      <c r="S659">
        <f ca="1">INDIRECT("Statistic!R"&amp;COUNTA(Statistic!$A:$A)-ROW()+1&amp;"C"&amp;COLUMN(),FALSE)</f>
        <v>44</v>
      </c>
      <c r="T659">
        <f ca="1">INDIRECT("Statistic!R"&amp;COUNTA(Statistic!$A:$A)-ROW()+1&amp;"C"&amp;COLUMN(),FALSE)</f>
        <v>5</v>
      </c>
      <c r="U659">
        <f ca="1">INDIRECT("Statistic!R"&amp;COUNTA(Statistic!$A:$A)-ROW()+1&amp;"C"&amp;COLUMN(),FALSE)</f>
        <v>22</v>
      </c>
      <c r="V659">
        <f ca="1">INDIRECT("Statistic!R"&amp;COUNTA(Statistic!$A:$A)-ROW()+1&amp;"C"&amp;COLUMN(),FALSE)</f>
        <v>10</v>
      </c>
      <c r="W659">
        <f ca="1">INDIRECT("Statistic!R"&amp;COUNTA(Statistic!$A:$A)-ROW()+1&amp;"C"&amp;COLUMN(),FALSE)</f>
        <v>2</v>
      </c>
    </row>
    <row r="660" spans="1:23" x14ac:dyDescent="0.25">
      <c r="A660" s="9">
        <f ca="1">INDIRECT("Statistic!R"&amp;COUNTA(Statistic!$A:$A)-ROW()+1&amp;"C"&amp;COLUMN(),FALSE)</f>
        <v>41709</v>
      </c>
      <c r="B660" s="10">
        <f ca="1">INDIRECT("Statistic!R"&amp;COUNTA(Statistic!$A:$A)-ROW()+1&amp;"C"&amp;COLUMN(),FALSE)</f>
        <v>1.5942441364172191E-2</v>
      </c>
      <c r="C660" s="10">
        <f ca="1">INDIRECT("Statistic!R"&amp;COUNTA(Statistic!$A:$A)-ROW()+1&amp;"C"&amp;COLUMN(),FALSE)</f>
        <v>1.1717359050445105E-2</v>
      </c>
      <c r="D660" s="10">
        <f ca="1">INDIRECT("Statistic!R"&amp;COUNTA(Statistic!$A:$A)-ROW()+1&amp;"C"&amp;COLUMN(),FALSE)</f>
        <v>1.1428342288876413E-2</v>
      </c>
      <c r="E660" s="10">
        <f ca="1">INDIRECT("Statistic!R"&amp;COUNTA(Statistic!$A:$A)-ROW()+1&amp;"C"&amp;COLUMN(),FALSE)</f>
        <v>9.9671470962272146E-3</v>
      </c>
      <c r="F660" s="10">
        <f ca="1">INDIRECT("Statistic!R"&amp;COUNTA(Statistic!$A:$A)-ROW()+1&amp;"C"&amp;COLUMN(),FALSE)</f>
        <v>5.1091835958304802E-3</v>
      </c>
      <c r="G660" s="10">
        <f ca="1">INDIRECT("Statistic!R"&amp;COUNTA(Statistic!$A:$A)-ROW()+1&amp;"C"&amp;COLUMN(),FALSE)</f>
        <v>5.0816023738872403E-2</v>
      </c>
      <c r="H660" s="10">
        <f ca="1">INDIRECT("Statistic!R"&amp;COUNTA(Statistic!$A:$A)-ROW()+1&amp;"C"&amp;COLUMN(),FALSE)</f>
        <v>2.3912148844462734E-2</v>
      </c>
      <c r="I660" s="10">
        <f ca="1">INDIRECT("Statistic!R"&amp;COUNTA(Statistic!$A:$A)-ROW()+1&amp;"C"&amp;COLUMN(),FALSE)</f>
        <v>5.4164473395551409E-2</v>
      </c>
      <c r="J660" s="10">
        <f ca="1">INDIRECT("Statistic!R"&amp;COUNTA(Statistic!$A:$A)-ROW()+1&amp;"C"&amp;COLUMN(),FALSE)</f>
        <v>2.5215651093782349E-2</v>
      </c>
      <c r="K660" s="10">
        <f ca="1">INDIRECT("Statistic!R"&amp;COUNTA(Statistic!$A:$A)-ROW()+1&amp;"C"&amp;COLUMN(),FALSE)</f>
        <v>1.5065053640721299E-3</v>
      </c>
      <c r="L660" s="10">
        <f ca="1">INDIRECT("Statistic!R"&amp;COUNTA(Statistic!$A:$A)-ROW()+1&amp;"C"&amp;COLUMN(),FALSE)</f>
        <v>1.0089735788691772E-2</v>
      </c>
      <c r="M660" s="10">
        <f ca="1">INDIRECT("Statistic!R"&amp;COUNTA(Statistic!$A:$A)-ROW()+1&amp;"C"&amp;COLUMN(),FALSE)</f>
        <v>7.472817258333514E-2</v>
      </c>
      <c r="N660" s="10">
        <f ca="1">INDIRECT("Statistic!R"&amp;COUNTA(Statistic!$A:$A)-ROW()+1&amp;"C"&amp;COLUMN(),FALSE)</f>
        <v>0.10756676557863501</v>
      </c>
      <c r="O660" s="10">
        <f ca="1">INDIRECT("Statistic!R"&amp;COUNTA(Statistic!$A:$A)-ROW()+1&amp;"C"&amp;COLUMN(),FALSE)</f>
        <v>0</v>
      </c>
      <c r="P660" s="10">
        <f ca="1">INDIRECT("Statistic!R"&amp;COUNTA(Statistic!$A:$A)-ROW()+1&amp;"C"&amp;COLUMN(),FALSE)</f>
        <v>4.8888972338273627E-2</v>
      </c>
      <c r="Q660">
        <f ca="1">INDIRECT("Statistic!R"&amp;COUNTA(Statistic!$A:$A)-ROW()+1&amp;"C"&amp;COLUMN(),FALSE)</f>
        <v>10</v>
      </c>
      <c r="R660">
        <f ca="1">INDIRECT("Statistic!R"&amp;COUNTA(Statistic!$A:$A)-ROW()+1&amp;"C"&amp;COLUMN(),FALSE)</f>
        <v>17</v>
      </c>
      <c r="S660">
        <f ca="1">INDIRECT("Statistic!R"&amp;COUNTA(Statistic!$A:$A)-ROW()+1&amp;"C"&amp;COLUMN(),FALSE)</f>
        <v>18</v>
      </c>
      <c r="T660">
        <f ca="1">INDIRECT("Statistic!R"&amp;COUNTA(Statistic!$A:$A)-ROW()+1&amp;"C"&amp;COLUMN(),FALSE)</f>
        <v>24</v>
      </c>
      <c r="U660">
        <f ca="1">INDIRECT("Statistic!R"&amp;COUNTA(Statistic!$A:$A)-ROW()+1&amp;"C"&amp;COLUMN(),FALSE)</f>
        <v>41</v>
      </c>
      <c r="V660">
        <f ca="1">INDIRECT("Statistic!R"&amp;COUNTA(Statistic!$A:$A)-ROW()+1&amp;"C"&amp;COLUMN(),FALSE)</f>
        <v>6</v>
      </c>
      <c r="W660">
        <f ca="1">INDIRECT("Statistic!R"&amp;COUNTA(Statistic!$A:$A)-ROW()+1&amp;"C"&amp;COLUMN(),FALSE)</f>
        <v>10</v>
      </c>
    </row>
    <row r="661" spans="1:23" x14ac:dyDescent="0.25">
      <c r="A661" s="9">
        <f ca="1">INDIRECT("Statistic!R"&amp;COUNTA(Statistic!$A:$A)-ROW()+1&amp;"C"&amp;COLUMN(),FALSE)</f>
        <v>41712</v>
      </c>
      <c r="B661" s="10">
        <f ca="1">INDIRECT("Statistic!R"&amp;COUNTA(Statistic!$A:$A)-ROW()+1&amp;"C"&amp;COLUMN(),FALSE)</f>
        <v>1.1427307904919845E-2</v>
      </c>
      <c r="C661" s="10">
        <f ca="1">INDIRECT("Statistic!R"&amp;COUNTA(Statistic!$A:$A)-ROW()+1&amp;"C"&amp;COLUMN(),FALSE)</f>
        <v>1.7144781144781147E-2</v>
      </c>
      <c r="D661" s="10">
        <f ca="1">INDIRECT("Statistic!R"&amp;COUNTA(Statistic!$A:$A)-ROW()+1&amp;"C"&amp;COLUMN(),FALSE)</f>
        <v>8.1081081081081086E-3</v>
      </c>
      <c r="E661" s="10">
        <f ca="1">INDIRECT("Statistic!R"&amp;COUNTA(Statistic!$A:$A)-ROW()+1&amp;"C"&amp;COLUMN(),FALSE)</f>
        <v>5.1145299145299149E-3</v>
      </c>
      <c r="F661" s="10">
        <f ca="1">INDIRECT("Statistic!R"&amp;COUNTA(Statistic!$A:$A)-ROW()+1&amp;"C"&amp;COLUMN(),FALSE)</f>
        <v>9.0256410256410267E-3</v>
      </c>
      <c r="G661" s="10">
        <f ca="1">INDIRECT("Statistic!R"&amp;COUNTA(Statistic!$A:$A)-ROW()+1&amp;"C"&amp;COLUMN(),FALSE)</f>
        <v>8.5015015015015016E-2</v>
      </c>
      <c r="H661" s="10">
        <f ca="1">INDIRECT("Statistic!R"&amp;COUNTA(Statistic!$A:$A)-ROW()+1&amp;"C"&amp;COLUMN(),FALSE)</f>
        <v>9.2527233115468399E-2</v>
      </c>
      <c r="I661" s="10">
        <f ca="1">INDIRECT("Statistic!R"&amp;COUNTA(Statistic!$A:$A)-ROW()+1&amp;"C"&amp;COLUMN(),FALSE)</f>
        <v>5.0820368097980038E-2</v>
      </c>
      <c r="J661" s="10">
        <f ca="1">INDIRECT("Statistic!R"&amp;COUNTA(Statistic!$A:$A)-ROW()+1&amp;"C"&amp;COLUMN(),FALSE)</f>
        <v>2.5178294573643411E-2</v>
      </c>
      <c r="K661" s="10">
        <f ca="1">INDIRECT("Statistic!R"&amp;COUNTA(Statistic!$A:$A)-ROW()+1&amp;"C"&amp;COLUMN(),FALSE)</f>
        <v>9.0448343079922028E-4</v>
      </c>
      <c r="L661" s="10">
        <f ca="1">INDIRECT("Statistic!R"&amp;COUNTA(Statistic!$A:$A)-ROW()+1&amp;"C"&amp;COLUMN(),FALSE)</f>
        <v>9.9732090165169322E-3</v>
      </c>
      <c r="M661" s="10">
        <f ca="1">INDIRECT("Statistic!R"&amp;COUNTA(Statistic!$A:$A)-ROW()+1&amp;"C"&amp;COLUMN(),FALSE)</f>
        <v>0.17754224813048342</v>
      </c>
      <c r="N661" s="10">
        <f ca="1">INDIRECT("Statistic!R"&amp;COUNTA(Statistic!$A:$A)-ROW()+1&amp;"C"&amp;COLUMN(),FALSE)</f>
        <v>0.10740740740740741</v>
      </c>
      <c r="O661" s="10">
        <f ca="1">INDIRECT("Statistic!R"&amp;COUNTA(Statistic!$A:$A)-ROW()+1&amp;"C"&amp;COLUMN(),FALSE)</f>
        <v>0</v>
      </c>
      <c r="P661" s="10">
        <f ca="1">INDIRECT("Statistic!R"&amp;COUNTA(Statistic!$A:$A)-ROW()+1&amp;"C"&amp;COLUMN(),FALSE)</f>
        <v>5.1429132754724778E-2</v>
      </c>
      <c r="Q661">
        <f ca="1">INDIRECT("Statistic!R"&amp;COUNTA(Statistic!$A:$A)-ROW()+1&amp;"C"&amp;COLUMN(),FALSE)</f>
        <v>19</v>
      </c>
      <c r="R661">
        <f ca="1">INDIRECT("Statistic!R"&amp;COUNTA(Statistic!$A:$A)-ROW()+1&amp;"C"&amp;COLUMN(),FALSE)</f>
        <v>7</v>
      </c>
      <c r="S661">
        <f ca="1">INDIRECT("Statistic!R"&amp;COUNTA(Statistic!$A:$A)-ROW()+1&amp;"C"&amp;COLUMN(),FALSE)</f>
        <v>32</v>
      </c>
      <c r="T661">
        <f ca="1">INDIRECT("Statistic!R"&amp;COUNTA(Statistic!$A:$A)-ROW()+1&amp;"C"&amp;COLUMN(),FALSE)</f>
        <v>37</v>
      </c>
      <c r="U661">
        <f ca="1">INDIRECT("Statistic!R"&amp;COUNTA(Statistic!$A:$A)-ROW()+1&amp;"C"&amp;COLUMN(),FALSE)</f>
        <v>27</v>
      </c>
      <c r="V661">
        <f ca="1">INDIRECT("Statistic!R"&amp;COUNTA(Statistic!$A:$A)-ROW()+1&amp;"C"&amp;COLUMN(),FALSE)</f>
        <v>3</v>
      </c>
      <c r="W661">
        <f ca="1">INDIRECT("Statistic!R"&amp;COUNTA(Statistic!$A:$A)-ROW()+1&amp;"C"&amp;COLUMN(),FALSE)</f>
        <v>2</v>
      </c>
    </row>
    <row r="662" spans="1:23" x14ac:dyDescent="0.25">
      <c r="A662" s="9">
        <f ca="1">INDIRECT("Statistic!R"&amp;COUNTA(Statistic!$A:$A)-ROW()+1&amp;"C"&amp;COLUMN(),FALSE)</f>
        <v>41716</v>
      </c>
      <c r="B662" s="10">
        <f ca="1">INDIRECT("Statistic!R"&amp;COUNTA(Statistic!$A:$A)-ROW()+1&amp;"C"&amp;COLUMN(),FALSE)</f>
        <v>1.0834523566619058E-2</v>
      </c>
      <c r="C662" s="10">
        <f ca="1">INDIRECT("Statistic!R"&amp;COUNTA(Statistic!$A:$A)-ROW()+1&amp;"C"&amp;COLUMN(),FALSE)</f>
        <v>1.5017034247803479E-3</v>
      </c>
      <c r="D662" s="10">
        <f ca="1">INDIRECT("Statistic!R"&amp;COUNTA(Statistic!$A:$A)-ROW()+1&amp;"C"&amp;COLUMN(),FALSE)</f>
        <v>1.3250211327134404E-2</v>
      </c>
      <c r="E662" s="10">
        <f ca="1">INDIRECT("Statistic!R"&amp;COUNTA(Statistic!$A:$A)-ROW()+1&amp;"C"&amp;COLUMN(),FALSE)</f>
        <v>1.2901075089590798E-2</v>
      </c>
      <c r="F662" s="10">
        <f ca="1">INDIRECT("Statistic!R"&amp;COUNTA(Statistic!$A:$A)-ROW()+1&amp;"C"&amp;COLUMN(),FALSE)</f>
        <v>6.6294104755643211E-3</v>
      </c>
      <c r="G662" s="10">
        <f ca="1">INDIRECT("Statistic!R"&amp;COUNTA(Statistic!$A:$A)-ROW()+1&amp;"C"&amp;COLUMN(),FALSE)</f>
        <v>2.4572098010404671E-2</v>
      </c>
      <c r="H662" s="10">
        <f ca="1">INDIRECT("Statistic!R"&amp;COUNTA(Statistic!$A:$A)-ROW()+1&amp;"C"&amp;COLUMN(),FALSE)</f>
        <v>4.1381860844725567E-2</v>
      </c>
      <c r="I662" s="10">
        <f ca="1">INDIRECT("Statistic!R"&amp;COUNTA(Statistic!$A:$A)-ROW()+1&amp;"C"&amp;COLUMN(),FALSE)</f>
        <v>4.5116923883688924E-2</v>
      </c>
      <c r="J662" s="10">
        <f ca="1">INDIRECT("Statistic!R"&amp;COUNTA(Statistic!$A:$A)-ROW()+1&amp;"C"&amp;COLUMN(),FALSE)</f>
        <v>2.5141048575753406E-2</v>
      </c>
      <c r="K662" s="10">
        <f ca="1">INDIRECT("Statistic!R"&amp;COUNTA(Statistic!$A:$A)-ROW()+1&amp;"C"&amp;COLUMN(),FALSE)</f>
        <v>5.9960552268244574E-4</v>
      </c>
      <c r="L662" s="10">
        <f ca="1">INDIRECT("Statistic!R"&amp;COUNTA(Statistic!$A:$A)-ROW()+1&amp;"C"&amp;COLUMN(),FALSE)</f>
        <v>1.0000483762504057E-2</v>
      </c>
      <c r="M662" s="10">
        <f ca="1">INDIRECT("Statistic!R"&amp;COUNTA(Statistic!$A:$A)-ROW()+1&amp;"C"&amp;COLUMN(),FALSE)</f>
        <v>6.5953958855130237E-2</v>
      </c>
      <c r="N662" s="10">
        <f ca="1">INDIRECT("Statistic!R"&amp;COUNTA(Statistic!$A:$A)-ROW()+1&amp;"C"&amp;COLUMN(),FALSE)</f>
        <v>0.10724852071005918</v>
      </c>
      <c r="O662" s="10">
        <f ca="1">INDIRECT("Statistic!R"&amp;COUNTA(Statistic!$A:$A)-ROW()+1&amp;"C"&amp;COLUMN(),FALSE)</f>
        <v>0</v>
      </c>
      <c r="P662" s="10">
        <f ca="1">INDIRECT("Statistic!R"&amp;COUNTA(Statistic!$A:$A)-ROW()+1&amp;"C"&amp;COLUMN(),FALSE)</f>
        <v>4.5583635893873986E-2</v>
      </c>
      <c r="Q662">
        <f ca="1">INDIRECT("Statistic!R"&amp;COUNTA(Statistic!$A:$A)-ROW()+1&amp;"C"&amp;COLUMN(),FALSE)</f>
        <v>21</v>
      </c>
      <c r="R662">
        <f ca="1">INDIRECT("Statistic!R"&amp;COUNTA(Statistic!$A:$A)-ROW()+1&amp;"C"&amp;COLUMN(),FALSE)</f>
        <v>48</v>
      </c>
      <c r="S662">
        <f ca="1">INDIRECT("Statistic!R"&amp;COUNTA(Statistic!$A:$A)-ROW()+1&amp;"C"&amp;COLUMN(),FALSE)</f>
        <v>13</v>
      </c>
      <c r="T662">
        <f ca="1">INDIRECT("Statistic!R"&amp;COUNTA(Statistic!$A:$A)-ROW()+1&amp;"C"&amp;COLUMN(),FALSE)</f>
        <v>14</v>
      </c>
      <c r="U662">
        <f ca="1">INDIRECT("Statistic!R"&amp;COUNTA(Statistic!$A:$A)-ROW()+1&amp;"C"&amp;COLUMN(),FALSE)</f>
        <v>32</v>
      </c>
      <c r="V662">
        <f ca="1">INDIRECT("Statistic!R"&amp;COUNTA(Statistic!$A:$A)-ROW()+1&amp;"C"&amp;COLUMN(),FALSE)</f>
        <v>10</v>
      </c>
      <c r="W662">
        <f ca="1">INDIRECT("Statistic!R"&amp;COUNTA(Statistic!$A:$A)-ROW()+1&amp;"C"&amp;COLUMN(),FALSE)</f>
        <v>6</v>
      </c>
    </row>
    <row r="663" spans="1:23" x14ac:dyDescent="0.25">
      <c r="A663" s="9">
        <f ca="1">INDIRECT("Statistic!R"&amp;COUNTA(Statistic!$A:$A)-ROW()+1&amp;"C"&amp;COLUMN(),FALSE)</f>
        <v>41719</v>
      </c>
      <c r="B663" s="10">
        <f ca="1">INDIRECT("Statistic!R"&amp;COUNTA(Statistic!$A:$A)-ROW()+1&amp;"C"&amp;COLUMN(),FALSE)</f>
        <v>1.8006611802771327E-2</v>
      </c>
      <c r="C663" s="10">
        <f ca="1">INDIRECT("Statistic!R"&amp;COUNTA(Statistic!$A:$A)-ROW()+1&amp;"C"&amp;COLUMN(),FALSE)</f>
        <v>4.7983528042612241E-3</v>
      </c>
      <c r="D663" s="10">
        <f ca="1">INDIRECT("Statistic!R"&amp;COUNTA(Statistic!$A:$A)-ROW()+1&amp;"C"&amp;COLUMN(),FALSE)</f>
        <v>1.3471196454948301E-2</v>
      </c>
      <c r="E663" s="10">
        <f ca="1">INDIRECT("Statistic!R"&amp;COUNTA(Statistic!$A:$A)-ROW()+1&amp;"C"&amp;COLUMN(),FALSE)</f>
        <v>1.8047535920504901E-3</v>
      </c>
      <c r="F663" s="10">
        <f ca="1">INDIRECT("Statistic!R"&amp;COUNTA(Statistic!$A:$A)-ROW()+1&amp;"C"&amp;COLUMN(),FALSE)</f>
        <v>1.2877117015034096E-2</v>
      </c>
      <c r="G663" s="10">
        <f ca="1">INDIRECT("Statistic!R"&amp;COUNTA(Statistic!$A:$A)-ROW()+1&amp;"C"&amp;COLUMN(),FALSE)</f>
        <v>2.5278188084687344E-2</v>
      </c>
      <c r="H663" s="10">
        <f ca="1">INDIRECT("Statistic!R"&amp;COUNTA(Statistic!$A:$A)-ROW()+1&amp;"C"&amp;COLUMN(),FALSE)</f>
        <v>5.1332089833852658E-2</v>
      </c>
      <c r="I663" s="10">
        <f ca="1">INDIRECT("Statistic!R"&amp;COUNTA(Statistic!$A:$A)-ROW()+1&amp;"C"&amp;COLUMN(),FALSE)</f>
        <v>5.0958031669065443E-2</v>
      </c>
      <c r="J663" s="10">
        <f ca="1">INDIRECT("Statistic!R"&amp;COUNTA(Statistic!$A:$A)-ROW()+1&amp;"C"&amp;COLUMN(),FALSE)</f>
        <v>2.5402768712857682E-2</v>
      </c>
      <c r="K663" s="10">
        <f ca="1">INDIRECT("Statistic!R"&amp;COUNTA(Statistic!$A:$A)-ROW()+1&amp;"C"&amp;COLUMN(),FALSE)</f>
        <v>9.0128433017049308E-4</v>
      </c>
      <c r="L663" s="10">
        <f ca="1">INDIRECT("Statistic!R"&amp;COUNTA(Statistic!$A:$A)-ROW()+1&amp;"C"&amp;COLUMN(),FALSE)</f>
        <v>1.0271962774925618E-2</v>
      </c>
      <c r="M663" s="10">
        <f ca="1">INDIRECT("Statistic!R"&amp;COUNTA(Statistic!$A:$A)-ROW()+1&amp;"C"&amp;COLUMN(),FALSE)</f>
        <v>7.6610277918539998E-2</v>
      </c>
      <c r="N663" s="10">
        <f ca="1">INDIRECT("Statistic!R"&amp;COUNTA(Statistic!$A:$A)-ROW()+1&amp;"C"&amp;COLUMN(),FALSE)</f>
        <v>0.10709010339734121</v>
      </c>
      <c r="O663" s="10">
        <f ca="1">INDIRECT("Statistic!R"&amp;COUNTA(Statistic!$A:$A)-ROW()+1&amp;"C"&amp;COLUMN(),FALSE)</f>
        <v>0</v>
      </c>
      <c r="P663" s="10">
        <f ca="1">INDIRECT("Statistic!R"&amp;COUNTA(Statistic!$A:$A)-ROW()+1&amp;"C"&amp;COLUMN(),FALSE)</f>
        <v>4.8962917649237936E-2</v>
      </c>
      <c r="Q663">
        <f ca="1">INDIRECT("Statistic!R"&amp;COUNTA(Statistic!$A:$A)-ROW()+1&amp;"C"&amp;COLUMN(),FALSE)</f>
        <v>6</v>
      </c>
      <c r="R663">
        <f ca="1">INDIRECT("Statistic!R"&amp;COUNTA(Statistic!$A:$A)-ROW()+1&amp;"C"&amp;COLUMN(),FALSE)</f>
        <v>40</v>
      </c>
      <c r="S663">
        <f ca="1">INDIRECT("Statistic!R"&amp;COUNTA(Statistic!$A:$A)-ROW()+1&amp;"C"&amp;COLUMN(),FALSE)</f>
        <v>13</v>
      </c>
      <c r="T663">
        <f ca="1">INDIRECT("Statistic!R"&amp;COUNTA(Statistic!$A:$A)-ROW()+1&amp;"C"&amp;COLUMN(),FALSE)</f>
        <v>48</v>
      </c>
      <c r="U663">
        <f ca="1">INDIRECT("Statistic!R"&amp;COUNTA(Statistic!$A:$A)-ROW()+1&amp;"C"&amp;COLUMN(),FALSE)</f>
        <v>16</v>
      </c>
      <c r="V663">
        <f ca="1">INDIRECT("Statistic!R"&amp;COUNTA(Statistic!$A:$A)-ROW()+1&amp;"C"&amp;COLUMN(),FALSE)</f>
        <v>10</v>
      </c>
      <c r="W663">
        <f ca="1">INDIRECT("Statistic!R"&amp;COUNTA(Statistic!$A:$A)-ROW()+1&amp;"C"&amp;COLUMN(),FALSE)</f>
        <v>7</v>
      </c>
    </row>
    <row r="664" spans="1:23" x14ac:dyDescent="0.25">
      <c r="A664" s="9">
        <f ca="1">INDIRECT("Statistic!R"&amp;COUNTA(Statistic!$A:$A)-ROW()+1&amp;"C"&amp;COLUMN(),FALSE)</f>
        <v>41723</v>
      </c>
      <c r="B664" s="10">
        <f ca="1">INDIRECT("Statistic!R"&amp;COUNTA(Statistic!$A:$A)-ROW()+1&amp;"C"&amp;COLUMN(),FALSE)</f>
        <v>1.7975663716814159E-3</v>
      </c>
      <c r="C664" s="10">
        <f ca="1">INDIRECT("Statistic!R"&amp;COUNTA(Statistic!$A:$A)-ROW()+1&amp;"C"&amp;COLUMN(),FALSE)</f>
        <v>1.5871100384374719E-2</v>
      </c>
      <c r="D664" s="10">
        <f ca="1">INDIRECT("Statistic!R"&amp;COUNTA(Statistic!$A:$A)-ROW()+1&amp;"C"&amp;COLUMN(),FALSE)</f>
        <v>1.3768870380010411E-2</v>
      </c>
      <c r="E664" s="10">
        <f ca="1">INDIRECT("Statistic!R"&amp;COUNTA(Statistic!$A:$A)-ROW()+1&amp;"C"&amp;COLUMN(),FALSE)</f>
        <v>1.2272254034357106E-2</v>
      </c>
      <c r="F664" s="10">
        <f ca="1">INDIRECT("Statistic!R"&amp;COUNTA(Statistic!$A:$A)-ROW()+1&amp;"C"&amp;COLUMN(),FALSE)</f>
        <v>2.5663716814159292E-2</v>
      </c>
      <c r="G664" s="10">
        <f ca="1">INDIRECT("Statistic!R"&amp;COUNTA(Statistic!$A:$A)-ROW()+1&amp;"C"&amp;COLUMN(),FALSE)</f>
        <v>8.8367543428384127E-2</v>
      </c>
      <c r="H664" s="10">
        <f ca="1">INDIRECT("Statistic!R"&amp;COUNTA(Statistic!$A:$A)-ROW()+1&amp;"C"&amp;COLUMN(),FALSE)</f>
        <v>6.4624214441451847E-2</v>
      </c>
      <c r="I664" s="10">
        <f ca="1">INDIRECT("Statistic!R"&amp;COUNTA(Statistic!$A:$A)-ROW()+1&amp;"C"&amp;COLUMN(),FALSE)</f>
        <v>6.9373507984582944E-2</v>
      </c>
      <c r="J664" s="10">
        <f ca="1">INDIRECT("Statistic!R"&amp;COUNTA(Statistic!$A:$A)-ROW()+1&amp;"C"&amp;COLUMN(),FALSE)</f>
        <v>2.5663716814159292E-2</v>
      </c>
      <c r="K664" s="10">
        <f ca="1">INDIRECT("Statistic!R"&amp;COUNTA(Statistic!$A:$A)-ROW()+1&amp;"C"&amp;COLUMN(),FALSE)</f>
        <v>8.9659990684676282E-4</v>
      </c>
      <c r="L664" s="10">
        <f ca="1">INDIRECT("Statistic!R"&amp;COUNTA(Statistic!$A:$A)-ROW()+1&amp;"C"&amp;COLUMN(),FALSE)</f>
        <v>1.029889788817305E-2</v>
      </c>
      <c r="M664" s="10">
        <f ca="1">INDIRECT("Statistic!R"&amp;COUNTA(Statistic!$A:$A)-ROW()+1&amp;"C"&amp;COLUMN(),FALSE)</f>
        <v>0.15299175786983599</v>
      </c>
      <c r="N664" s="10">
        <f ca="1">INDIRECT("Statistic!R"&amp;COUNTA(Statistic!$A:$A)-ROW()+1&amp;"C"&amp;COLUMN(),FALSE)</f>
        <v>0.10693215339233038</v>
      </c>
      <c r="O664" s="10">
        <f ca="1">INDIRECT("Statistic!R"&amp;COUNTA(Statistic!$A:$A)-ROW()+1&amp;"C"&amp;COLUMN(),FALSE)</f>
        <v>0</v>
      </c>
      <c r="P664" s="10">
        <f ca="1">INDIRECT("Statistic!R"&amp;COUNTA(Statistic!$A:$A)-ROW()+1&amp;"C"&amp;COLUMN(),FALSE)</f>
        <v>5.180452918973396E-2</v>
      </c>
      <c r="Q664">
        <f ca="1">INDIRECT("Statistic!R"&amp;COUNTA(Statistic!$A:$A)-ROW()+1&amp;"C"&amp;COLUMN(),FALSE)</f>
        <v>48</v>
      </c>
      <c r="R664">
        <f ca="1">INDIRECT("Statistic!R"&amp;COUNTA(Statistic!$A:$A)-ROW()+1&amp;"C"&amp;COLUMN(),FALSE)</f>
        <v>9</v>
      </c>
      <c r="S664">
        <f ca="1">INDIRECT("Statistic!R"&amp;COUNTA(Statistic!$A:$A)-ROW()+1&amp;"C"&amp;COLUMN(),FALSE)</f>
        <v>12</v>
      </c>
      <c r="T664">
        <f ca="1">INDIRECT("Statistic!R"&amp;COUNTA(Statistic!$A:$A)-ROW()+1&amp;"C"&amp;COLUMN(),FALSE)</f>
        <v>17</v>
      </c>
      <c r="U664">
        <f ca="1">INDIRECT("Statistic!R"&amp;COUNTA(Statistic!$A:$A)-ROW()+1&amp;"C"&amp;COLUMN(),FALSE)</f>
        <v>1</v>
      </c>
      <c r="V664">
        <f ca="1">INDIRECT("Statistic!R"&amp;COUNTA(Statistic!$A:$A)-ROW()+1&amp;"C"&amp;COLUMN(),FALSE)</f>
        <v>2</v>
      </c>
      <c r="W664">
        <f ca="1">INDIRECT("Statistic!R"&amp;COUNTA(Statistic!$A:$A)-ROW()+1&amp;"C"&amp;COLUMN(),FALSE)</f>
        <v>6</v>
      </c>
    </row>
    <row r="665" spans="1:23" x14ac:dyDescent="0.25">
      <c r="A665" s="9">
        <f ca="1">INDIRECT("Statistic!R"&amp;COUNTA(Statistic!$A:$A)-ROW()+1&amp;"C"&amp;COLUMN(),FALSE)</f>
        <v>41726</v>
      </c>
      <c r="B665" s="10">
        <f ca="1">INDIRECT("Statistic!R"&amp;COUNTA(Statistic!$A:$A)-ROW()+1&amp;"C"&amp;COLUMN(),FALSE)</f>
        <v>1.0171207658321061E-2</v>
      </c>
      <c r="C665" s="10">
        <f ca="1">INDIRECT("Statistic!R"&amp;COUNTA(Statistic!$A:$A)-ROW()+1&amp;"C"&amp;COLUMN(),FALSE)</f>
        <v>9.5419916725758645E-3</v>
      </c>
      <c r="D665" s="10">
        <f ca="1">INDIRECT("Statistic!R"&amp;COUNTA(Statistic!$A:$A)-ROW()+1&amp;"C"&amp;COLUMN(),FALSE)</f>
        <v>1.8493316679405677E-2</v>
      </c>
      <c r="E665" s="10">
        <f ca="1">INDIRECT("Statistic!R"&amp;COUNTA(Statistic!$A:$A)-ROW()+1&amp;"C"&amp;COLUMN(),FALSE)</f>
        <v>3.8846556103391602E-3</v>
      </c>
      <c r="F665" s="10">
        <f ca="1">INDIRECT("Statistic!R"&amp;COUNTA(Statistic!$A:$A)-ROW()+1&amp;"C"&amp;COLUMN(),FALSE)</f>
        <v>1.1669822568202539E-2</v>
      </c>
      <c r="G665" s="10">
        <f ca="1">INDIRECT("Statistic!R"&amp;COUNTA(Statistic!$A:$A)-ROW()+1&amp;"C"&amp;COLUMN(),FALSE)</f>
        <v>0.10677466863033873</v>
      </c>
      <c r="H665" s="10">
        <f ca="1">INDIRECT("Statistic!R"&amp;COUNTA(Statistic!$A:$A)-ROW()+1&amp;"C"&amp;COLUMN(),FALSE)</f>
        <v>3.8569080702653094E-2</v>
      </c>
      <c r="I665" s="10">
        <f ca="1">INDIRECT("Statistic!R"&amp;COUNTA(Statistic!$A:$A)-ROW()+1&amp;"C"&amp;COLUMN(),FALSE)</f>
        <v>5.3760994188844301E-2</v>
      </c>
      <c r="J665" s="10">
        <f ca="1">INDIRECT("Statistic!R"&amp;COUNTA(Statistic!$A:$A)-ROW()+1&amp;"C"&amp;COLUMN(),FALSE)</f>
        <v>2.1203567337587957E-2</v>
      </c>
      <c r="K665" s="10">
        <f ca="1">INDIRECT("Statistic!R"&amp;COUNTA(Statistic!$A:$A)-ROW()+1&amp;"C"&amp;COLUMN(),FALSE)</f>
        <v>1.7929179740026893E-3</v>
      </c>
      <c r="L665" s="10">
        <f ca="1">INDIRECT("Statistic!R"&amp;COUNTA(Statistic!$A:$A)-ROW()+1&amp;"C"&amp;COLUMN(),FALSE)</f>
        <v>1.0076084052068127E-2</v>
      </c>
      <c r="M665" s="10">
        <f ca="1">INDIRECT("Statistic!R"&amp;COUNTA(Statistic!$A:$A)-ROW()+1&amp;"C"&amp;COLUMN(),FALSE)</f>
        <v>0.14534374933299182</v>
      </c>
      <c r="N665" s="10">
        <f ca="1">INDIRECT("Statistic!R"&amp;COUNTA(Statistic!$A:$A)-ROW()+1&amp;"C"&amp;COLUMN(),FALSE)</f>
        <v>0.10677466863033873</v>
      </c>
      <c r="O665" s="10">
        <f ca="1">INDIRECT("Statistic!R"&amp;COUNTA(Statistic!$A:$A)-ROW()+1&amp;"C"&amp;COLUMN(),FALSE)</f>
        <v>0</v>
      </c>
      <c r="P665" s="10">
        <f ca="1">INDIRECT("Statistic!R"&amp;COUNTA(Statistic!$A:$A)-ROW()+1&amp;"C"&amp;COLUMN(),FALSE)</f>
        <v>4.7653262917748428E-2</v>
      </c>
      <c r="Q665">
        <f ca="1">INDIRECT("Statistic!R"&amp;COUNTA(Statistic!$A:$A)-ROW()+1&amp;"C"&amp;COLUMN(),FALSE)</f>
        <v>25</v>
      </c>
      <c r="R665">
        <f ca="1">INDIRECT("Statistic!R"&amp;COUNTA(Statistic!$A:$A)-ROW()+1&amp;"C"&amp;COLUMN(),FALSE)</f>
        <v>29</v>
      </c>
      <c r="S665">
        <f ca="1">INDIRECT("Statistic!R"&amp;COUNTA(Statistic!$A:$A)-ROW()+1&amp;"C"&amp;COLUMN(),FALSE)</f>
        <v>5</v>
      </c>
      <c r="T665">
        <f ca="1">INDIRECT("Statistic!R"&amp;COUNTA(Statistic!$A:$A)-ROW()+1&amp;"C"&amp;COLUMN(),FALSE)</f>
        <v>43</v>
      </c>
      <c r="U665">
        <f ca="1">INDIRECT("Statistic!R"&amp;COUNTA(Statistic!$A:$A)-ROW()+1&amp;"C"&amp;COLUMN(),FALSE)</f>
        <v>20</v>
      </c>
      <c r="V665">
        <f ca="1">INDIRECT("Statistic!R"&amp;COUNTA(Statistic!$A:$A)-ROW()+1&amp;"C"&amp;COLUMN(),FALSE)</f>
        <v>1</v>
      </c>
      <c r="W665">
        <f ca="1">INDIRECT("Statistic!R"&amp;COUNTA(Statistic!$A:$A)-ROW()+1&amp;"C"&amp;COLUMN(),FALSE)</f>
        <v>7</v>
      </c>
    </row>
    <row r="666" spans="1:23" x14ac:dyDescent="0.25">
      <c r="A666" s="9">
        <f ca="1">INDIRECT("Statistic!R"&amp;COUNTA(Statistic!$A:$A)-ROW()+1&amp;"C"&amp;COLUMN(),FALSE)</f>
        <v>41730</v>
      </c>
      <c r="B666" s="10">
        <f ca="1">INDIRECT("Statistic!R"&amp;COUNTA(Statistic!$A:$A)-ROW()+1&amp;"C"&amp;COLUMN(),FALSE)</f>
        <v>1.7899159663865544E-2</v>
      </c>
      <c r="C666" s="10">
        <f ca="1">INDIRECT("Statistic!R"&amp;COUNTA(Statistic!$A:$A)-ROW()+1&amp;"C"&amp;COLUMN(),FALSE)</f>
        <v>1.4057826520438684E-2</v>
      </c>
      <c r="D666" s="10">
        <f ca="1">INDIRECT("Statistic!R"&amp;COUNTA(Statistic!$A:$A)-ROW()+1&amp;"C"&amp;COLUMN(),FALSE)</f>
        <v>2.6854219948849105E-3</v>
      </c>
      <c r="E666" s="10">
        <f ca="1">INDIRECT("Statistic!R"&amp;COUNTA(Statistic!$A:$A)-ROW()+1&amp;"C"&amp;COLUMN(),FALSE)</f>
        <v>1.1915535444947209E-2</v>
      </c>
      <c r="F666" s="10">
        <f ca="1">INDIRECT("Statistic!R"&amp;COUNTA(Statistic!$A:$A)-ROW()+1&amp;"C"&amp;COLUMN(),FALSE)</f>
        <v>1.2509307520476543E-2</v>
      </c>
      <c r="G666" s="10">
        <f ca="1">INDIRECT("Statistic!R"&amp;COUNTA(Statistic!$A:$A)-ROW()+1&amp;"C"&amp;COLUMN(),FALSE)</f>
        <v>3.9991536182818449E-2</v>
      </c>
      <c r="H666" s="10">
        <f ca="1">INDIRECT("Statistic!R"&amp;COUNTA(Statistic!$A:$A)-ROW()+1&amp;"C"&amp;COLUMN(),FALSE)</f>
        <v>2.5423728813559324E-2</v>
      </c>
      <c r="I666" s="10">
        <f ca="1">INDIRECT("Statistic!R"&amp;COUNTA(Statistic!$A:$A)-ROW()+1&amp;"C"&amp;COLUMN(),FALSE)</f>
        <v>5.9067251144612892E-2</v>
      </c>
      <c r="J666" s="10">
        <f ca="1">INDIRECT("Statistic!R"&amp;COUNTA(Statistic!$A:$A)-ROW()+1&amp;"C"&amp;COLUMN(),FALSE)</f>
        <v>2.1451489686783804E-2</v>
      </c>
      <c r="K666" s="10">
        <f ca="1">INDIRECT("Statistic!R"&amp;COUNTA(Statistic!$A:$A)-ROW()+1&amp;"C"&amp;COLUMN(),FALSE)</f>
        <v>1.7867647058823527E-3</v>
      </c>
      <c r="L666" s="10">
        <f ca="1">INDIRECT("Statistic!R"&amp;COUNTA(Statistic!$A:$A)-ROW()+1&amp;"C"&amp;COLUMN(),FALSE)</f>
        <v>1.0109526398831529E-2</v>
      </c>
      <c r="M666" s="10">
        <f ca="1">INDIRECT("Statistic!R"&amp;COUNTA(Statistic!$A:$A)-ROW()+1&amp;"C"&amp;COLUMN(),FALSE)</f>
        <v>6.5415264996377773E-2</v>
      </c>
      <c r="N666" s="10">
        <f ca="1">INDIRECT("Statistic!R"&amp;COUNTA(Statistic!$A:$A)-ROW()+1&amp;"C"&amp;COLUMN(),FALSE)</f>
        <v>8.0027359781121743E-2</v>
      </c>
      <c r="O666" s="10">
        <f ca="1">INDIRECT("Statistic!R"&amp;COUNTA(Statistic!$A:$A)-ROW()+1&amp;"C"&amp;COLUMN(),FALSE)</f>
        <v>0</v>
      </c>
      <c r="P666" s="10">
        <f ca="1">INDIRECT("Statistic!R"&amp;COUNTA(Statistic!$A:$A)-ROW()+1&amp;"C"&amp;COLUMN(),FALSE)</f>
        <v>4.5676040575445297E-2</v>
      </c>
      <c r="Q666">
        <f ca="1">INDIRECT("Statistic!R"&amp;COUNTA(Statistic!$A:$A)-ROW()+1&amp;"C"&amp;COLUMN(),FALSE)</f>
        <v>5</v>
      </c>
      <c r="R666">
        <f ca="1">INDIRECT("Statistic!R"&amp;COUNTA(Statistic!$A:$A)-ROW()+1&amp;"C"&amp;COLUMN(),FALSE)</f>
        <v>12</v>
      </c>
      <c r="S666">
        <f ca="1">INDIRECT("Statistic!R"&amp;COUNTA(Statistic!$A:$A)-ROW()+1&amp;"C"&amp;COLUMN(),FALSE)</f>
        <v>46</v>
      </c>
      <c r="T666">
        <f ca="1">INDIRECT("Statistic!R"&amp;COUNTA(Statistic!$A:$A)-ROW()+1&amp;"C"&amp;COLUMN(),FALSE)</f>
        <v>20</v>
      </c>
      <c r="U666">
        <f ca="1">INDIRECT("Statistic!R"&amp;COUNTA(Statistic!$A:$A)-ROW()+1&amp;"C"&amp;COLUMN(),FALSE)</f>
        <v>18</v>
      </c>
      <c r="V666">
        <f ca="1">INDIRECT("Statistic!R"&amp;COUNTA(Statistic!$A:$A)-ROW()+1&amp;"C"&amp;COLUMN(),FALSE)</f>
        <v>6</v>
      </c>
      <c r="W666">
        <f ca="1">INDIRECT("Statistic!R"&amp;COUNTA(Statistic!$A:$A)-ROW()+1&amp;"C"&amp;COLUMN(),FALSE)</f>
        <v>9</v>
      </c>
    </row>
    <row r="667" spans="1:23" x14ac:dyDescent="0.25">
      <c r="A667" s="9">
        <f ca="1">INDIRECT("Statistic!R"&amp;COUNTA(Statistic!$A:$A)-ROW()+1&amp;"C"&amp;COLUMN(),FALSE)</f>
        <v>41733</v>
      </c>
      <c r="B667" s="10">
        <f ca="1">INDIRECT("Statistic!R"&amp;COUNTA(Statistic!$A:$A)-ROW()+1&amp;"C"&amp;COLUMN(),FALSE)</f>
        <v>9.5361492614667014E-3</v>
      </c>
      <c r="C667" s="10">
        <f ca="1">INDIRECT("Statistic!R"&amp;COUNTA(Statistic!$A:$A)-ROW()+1&amp;"C"&amp;COLUMN(),FALSE)</f>
        <v>1.1619740790397752E-2</v>
      </c>
      <c r="D667" s="10">
        <f ca="1">INDIRECT("Statistic!R"&amp;COUNTA(Statistic!$A:$A)-ROW()+1&amp;"C"&amp;COLUMN(),FALSE)</f>
        <v>4.7661002727082021E-3</v>
      </c>
      <c r="E667" s="10">
        <f ca="1">INDIRECT("Statistic!R"&amp;COUNTA(Statistic!$A:$A)-ROW()+1&amp;"C"&amp;COLUMN(),FALSE)</f>
        <v>1.7598201174743023E-2</v>
      </c>
      <c r="F667" s="10">
        <f ca="1">INDIRECT("Statistic!R"&amp;COUNTA(Statistic!$A:$A)-ROW()+1&amp;"C"&amp;COLUMN(),FALSE)</f>
        <v>8.317720728475704E-3</v>
      </c>
      <c r="G667" s="10">
        <f ca="1">INDIRECT("Statistic!R"&amp;COUNTA(Statistic!$A:$A)-ROW()+1&amp;"C"&amp;COLUMN(),FALSE)</f>
        <v>1.0450318159569261E-2</v>
      </c>
      <c r="H667" s="10">
        <f ca="1">INDIRECT("Statistic!R"&amp;COUNTA(Statistic!$A:$A)-ROW()+1&amp;"C"&amp;COLUMN(),FALSE)</f>
        <v>3.7444933920704845E-2</v>
      </c>
      <c r="I667" s="10">
        <f ca="1">INDIRECT("Statistic!R"&amp;COUNTA(Statistic!$A:$A)-ROW()+1&amp;"C"&amp;COLUMN(),FALSE)</f>
        <v>5.1837912227791383E-2</v>
      </c>
      <c r="J667" s="10">
        <f ca="1">INDIRECT("Statistic!R"&amp;COUNTA(Statistic!$A:$A)-ROW()+1&amp;"C"&amp;COLUMN(),FALSE)</f>
        <v>2.1419989701928027E-2</v>
      </c>
      <c r="K667" s="10">
        <f ca="1">INDIRECT("Statistic!R"&amp;COUNTA(Statistic!$A:$A)-ROW()+1&amp;"C"&amp;COLUMN(),FALSE)</f>
        <v>1.4929025942241802E-3</v>
      </c>
      <c r="L667" s="10">
        <f ca="1">INDIRECT("Statistic!R"&amp;COUNTA(Statistic!$A:$A)-ROW()+1&amp;"C"&amp;COLUMN(),FALSE)</f>
        <v>1.006498994983368E-2</v>
      </c>
      <c r="M667" s="10">
        <f ca="1">INDIRECT("Statistic!R"&amp;COUNTA(Statistic!$A:$A)-ROW()+1&amp;"C"&amp;COLUMN(),FALSE)</f>
        <v>4.7895252080274106E-2</v>
      </c>
      <c r="N667" s="10">
        <f ca="1">INDIRECT("Statistic!R"&amp;COUNTA(Statistic!$A:$A)-ROW()+1&amp;"C"&amp;COLUMN(),FALSE)</f>
        <v>8.2171332872173888E-2</v>
      </c>
      <c r="O667" s="10">
        <f ca="1">INDIRECT("Statistic!R"&amp;COUNTA(Statistic!$A:$A)-ROW()+1&amp;"C"&amp;COLUMN(),FALSE)</f>
        <v>0</v>
      </c>
      <c r="P667" s="10">
        <f ca="1">INDIRECT("Statistic!R"&amp;COUNTA(Statistic!$A:$A)-ROW()+1&amp;"C"&amp;COLUMN(),FALSE)</f>
        <v>4.9231824918101019E-2</v>
      </c>
      <c r="Q667">
        <f ca="1">INDIRECT("Statistic!R"&amp;COUNTA(Statistic!$A:$A)-ROW()+1&amp;"C"&amp;COLUMN(),FALSE)</f>
        <v>27</v>
      </c>
      <c r="R667">
        <f ca="1">INDIRECT("Statistic!R"&amp;COUNTA(Statistic!$A:$A)-ROW()+1&amp;"C"&amp;COLUMN(),FALSE)</f>
        <v>19</v>
      </c>
      <c r="S667">
        <f ca="1">INDIRECT("Statistic!R"&amp;COUNTA(Statistic!$A:$A)-ROW()+1&amp;"C"&amp;COLUMN(),FALSE)</f>
        <v>42</v>
      </c>
      <c r="T667">
        <f ca="1">INDIRECT("Statistic!R"&amp;COUNTA(Statistic!$A:$A)-ROW()+1&amp;"C"&amp;COLUMN(),FALSE)</f>
        <v>5</v>
      </c>
      <c r="U667">
        <f ca="1">INDIRECT("Statistic!R"&amp;COUNTA(Statistic!$A:$A)-ROW()+1&amp;"C"&amp;COLUMN(),FALSE)</f>
        <v>30</v>
      </c>
      <c r="V667">
        <f ca="1">INDIRECT("Statistic!R"&amp;COUNTA(Statistic!$A:$A)-ROW()+1&amp;"C"&amp;COLUMN(),FALSE)</f>
        <v>11</v>
      </c>
      <c r="W667">
        <f ca="1">INDIRECT("Statistic!R"&amp;COUNTA(Statistic!$A:$A)-ROW()+1&amp;"C"&amp;COLUMN(),FALSE)</f>
        <v>9</v>
      </c>
    </row>
    <row r="668" spans="1:23" x14ac:dyDescent="0.25">
      <c r="A668" s="9">
        <f ca="1">INDIRECT("Statistic!R"&amp;COUNTA(Statistic!$A:$A)-ROW()+1&amp;"C"&amp;COLUMN(),FALSE)</f>
        <v>41737</v>
      </c>
      <c r="B668" s="10">
        <f ca="1">INDIRECT("Statistic!R"&amp;COUNTA(Statistic!$A:$A)-ROW()+1&amp;"C"&amp;COLUMN(),FALSE)</f>
        <v>2.1388582092394408E-2</v>
      </c>
      <c r="C668" s="10">
        <f ca="1">INDIRECT("Statistic!R"&amp;COUNTA(Statistic!$A:$A)-ROW()+1&amp;"C"&amp;COLUMN(),FALSE)</f>
        <v>3.5777126099706745E-3</v>
      </c>
      <c r="D668" s="10">
        <f ca="1">INDIRECT("Statistic!R"&amp;COUNTA(Statistic!$A:$A)-ROW()+1&amp;"C"&amp;COLUMN(),FALSE)</f>
        <v>2.0230354031195545E-2</v>
      </c>
      <c r="E668" s="10">
        <f ca="1">INDIRECT("Statistic!R"&amp;COUNTA(Statistic!$A:$A)-ROW()+1&amp;"C"&amp;COLUMN(),FALSE)</f>
        <v>9.8081952920662605E-3</v>
      </c>
      <c r="F668" s="10">
        <f ca="1">INDIRECT("Statistic!R"&amp;COUNTA(Statistic!$A:$A)-ROW()+1&amp;"C"&amp;COLUMN(),FALSE)</f>
        <v>1.3991824402381588E-2</v>
      </c>
      <c r="G668" s="10">
        <f ca="1">INDIRECT("Statistic!R"&amp;COUNTA(Statistic!$A:$A)-ROW()+1&amp;"C"&amp;COLUMN(),FALSE)</f>
        <v>8.2050847046848119E-2</v>
      </c>
      <c r="H668" s="10">
        <f ca="1">INDIRECT("Statistic!R"&amp;COUNTA(Statistic!$A:$A)-ROW()+1&amp;"C"&amp;COLUMN(),FALSE)</f>
        <v>2.9900523259157037E-3</v>
      </c>
      <c r="I668" s="10">
        <f ca="1">INDIRECT("Statistic!R"&amp;COUNTA(Statistic!$A:$A)-ROW()+1&amp;"C"&amp;COLUMN(),FALSE)</f>
        <v>6.8996668428008473E-2</v>
      </c>
      <c r="J668" s="10">
        <f ca="1">INDIRECT("Statistic!R"&amp;COUNTA(Statistic!$A:$A)-ROW()+1&amp;"C"&amp;COLUMN(),FALSE)</f>
        <v>2.1388582092394408E-2</v>
      </c>
      <c r="K668" s="10">
        <f ca="1">INDIRECT("Statistic!R"&amp;COUNTA(Statistic!$A:$A)-ROW()+1&amp;"C"&amp;COLUMN(),FALSE)</f>
        <v>1.1910669975186106E-3</v>
      </c>
      <c r="L668" s="10">
        <f ca="1">INDIRECT("Statistic!R"&amp;COUNTA(Statistic!$A:$A)-ROW()+1&amp;"C"&amp;COLUMN(),FALSE)</f>
        <v>1.0115726183899913E-2</v>
      </c>
      <c r="M668" s="10">
        <f ca="1">INDIRECT("Statistic!R"&amp;COUNTA(Statistic!$A:$A)-ROW()+1&amp;"C"&amp;COLUMN(),FALSE)</f>
        <v>8.5040899372763823E-2</v>
      </c>
      <c r="N668" s="10">
        <f ca="1">INDIRECT("Statistic!R"&amp;COUNTA(Statistic!$A:$A)-ROW()+1&amp;"C"&amp;COLUMN(),FALSE)</f>
        <v>8.6417253906420965E-2</v>
      </c>
      <c r="O668" s="10">
        <f ca="1">INDIRECT("Statistic!R"&amp;COUNTA(Statistic!$A:$A)-ROW()+1&amp;"C"&amp;COLUMN(),FALSE)</f>
        <v>0</v>
      </c>
      <c r="P668" s="10">
        <f ca="1">INDIRECT("Statistic!R"&amp;COUNTA(Statistic!$A:$A)-ROW()+1&amp;"C"&amp;COLUMN(),FALSE)</f>
        <v>5.3430225744467874E-2</v>
      </c>
      <c r="Q668">
        <f ca="1">INDIRECT("Statistic!R"&amp;COUNTA(Statistic!$A:$A)-ROW()+1&amp;"C"&amp;COLUMN(),FALSE)</f>
        <v>1</v>
      </c>
      <c r="R668">
        <f ca="1">INDIRECT("Statistic!R"&amp;COUNTA(Statistic!$A:$A)-ROW()+1&amp;"C"&amp;COLUMN(),FALSE)</f>
        <v>44</v>
      </c>
      <c r="S668">
        <f ca="1">INDIRECT("Statistic!R"&amp;COUNTA(Statistic!$A:$A)-ROW()+1&amp;"C"&amp;COLUMN(),FALSE)</f>
        <v>3</v>
      </c>
      <c r="T668">
        <f ca="1">INDIRECT("Statistic!R"&amp;COUNTA(Statistic!$A:$A)-ROW()+1&amp;"C"&amp;COLUMN(),FALSE)</f>
        <v>26</v>
      </c>
      <c r="U668">
        <f ca="1">INDIRECT("Statistic!R"&amp;COUNTA(Statistic!$A:$A)-ROW()+1&amp;"C"&amp;COLUMN(),FALSE)</f>
        <v>12</v>
      </c>
      <c r="V668">
        <f ca="1">INDIRECT("Statistic!R"&amp;COUNTA(Statistic!$A:$A)-ROW()+1&amp;"C"&amp;COLUMN(),FALSE)</f>
        <v>3</v>
      </c>
      <c r="W668">
        <f ca="1">INDIRECT("Statistic!R"&amp;COUNTA(Statistic!$A:$A)-ROW()+1&amp;"C"&amp;COLUMN(),FALSE)</f>
        <v>11</v>
      </c>
    </row>
    <row r="669" spans="1:23" x14ac:dyDescent="0.25">
      <c r="A669" s="9">
        <f ca="1">INDIRECT("Statistic!R"&amp;COUNTA(Statistic!$A:$A)-ROW()+1&amp;"C"&amp;COLUMN(),FALSE)</f>
        <v>41740</v>
      </c>
      <c r="B669" s="10">
        <f ca="1">INDIRECT("Statistic!R"&amp;COUNTA(Statistic!$A:$A)-ROW()+1&amp;"C"&amp;COLUMN(),FALSE)</f>
        <v>7.7425118495173337E-3</v>
      </c>
      <c r="C669" s="10">
        <f ca="1">INDIRECT("Statistic!R"&amp;COUNTA(Statistic!$A:$A)-ROW()+1&amp;"C"&amp;COLUMN(),FALSE)</f>
        <v>1.6622876511763172E-2</v>
      </c>
      <c r="D669" s="10">
        <f ca="1">INDIRECT("Statistic!R"&amp;COUNTA(Statistic!$A:$A)-ROW()+1&amp;"C"&amp;COLUMN(),FALSE)</f>
        <v>9.1910688140556373E-3</v>
      </c>
      <c r="E669" s="10">
        <f ca="1">INDIRECT("Statistic!R"&amp;COUNTA(Statistic!$A:$A)-ROW()+1&amp;"C"&amp;COLUMN(),FALSE)</f>
        <v>9.5102816809073225E-3</v>
      </c>
      <c r="F669" s="10">
        <f ca="1">INDIRECT("Statistic!R"&amp;COUNTA(Statistic!$A:$A)-ROW()+1&amp;"C"&amp;COLUMN(),FALSE)</f>
        <v>9.5348180113534187E-3</v>
      </c>
      <c r="G669" s="10">
        <f ca="1">INDIRECT("Statistic!R"&amp;COUNTA(Statistic!$A:$A)-ROW()+1&amp;"C"&amp;COLUMN(),FALSE)</f>
        <v>1.9189688692604949E-2</v>
      </c>
      <c r="H669" s="10">
        <f ca="1">INDIRECT("Statistic!R"&amp;COUNTA(Statistic!$A:$A)-ROW()+1&amp;"C"&amp;COLUMN(),FALSE)</f>
        <v>3.7307129181214102E-3</v>
      </c>
      <c r="I669" s="10">
        <f ca="1">INDIRECT("Statistic!R"&amp;COUNTA(Statistic!$A:$A)-ROW()+1&amp;"C"&amp;COLUMN(),FALSE)</f>
        <v>5.2601556867596891E-2</v>
      </c>
      <c r="J669" s="10">
        <f ca="1">INDIRECT("Statistic!R"&amp;COUNTA(Statistic!$A:$A)-ROW()+1&amp;"C"&amp;COLUMN(),FALSE)</f>
        <v>2.1079388319505451E-2</v>
      </c>
      <c r="K669" s="10">
        <f ca="1">INDIRECT("Statistic!R"&amp;COUNTA(Statistic!$A:$A)-ROW()+1&amp;"C"&amp;COLUMN(),FALSE)</f>
        <v>1.1880359757372935E-3</v>
      </c>
      <c r="L669" s="10">
        <f ca="1">INDIRECT("Statistic!R"&amp;COUNTA(Statistic!$A:$A)-ROW()+1&amp;"C"&amp;COLUMN(),FALSE)</f>
        <v>9.9408104239676158E-3</v>
      </c>
      <c r="M669" s="10">
        <f ca="1">INDIRECT("Statistic!R"&amp;COUNTA(Statistic!$A:$A)-ROW()+1&amp;"C"&amp;COLUMN(),FALSE)</f>
        <v>2.2920401610726358E-2</v>
      </c>
      <c r="N669" s="10">
        <f ca="1">INDIRECT("Statistic!R"&amp;COUNTA(Statistic!$A:$A)-ROW()+1&amp;"C"&amp;COLUMN(),FALSE)</f>
        <v>8.924083826839449E-2</v>
      </c>
      <c r="O669" s="10">
        <f ca="1">INDIRECT("Statistic!R"&amp;COUNTA(Statistic!$A:$A)-ROW()+1&amp;"C"&amp;COLUMN(),FALSE)</f>
        <v>0</v>
      </c>
      <c r="P669" s="10">
        <f ca="1">INDIRECT("Statistic!R"&amp;COUNTA(Statistic!$A:$A)-ROW()+1&amp;"C"&amp;COLUMN(),FALSE)</f>
        <v>5.3165930728820067E-2</v>
      </c>
      <c r="Q669">
        <f ca="1">INDIRECT("Statistic!R"&amp;COUNTA(Statistic!$A:$A)-ROW()+1&amp;"C"&amp;COLUMN(),FALSE)</f>
        <v>34</v>
      </c>
      <c r="R669">
        <f ca="1">INDIRECT("Statistic!R"&amp;COUNTA(Statistic!$A:$A)-ROW()+1&amp;"C"&amp;COLUMN(),FALSE)</f>
        <v>5</v>
      </c>
      <c r="S669">
        <f ca="1">INDIRECT("Statistic!R"&amp;COUNTA(Statistic!$A:$A)-ROW()+1&amp;"C"&amp;COLUMN(),FALSE)</f>
        <v>28</v>
      </c>
      <c r="T669">
        <f ca="1">INDIRECT("Statistic!R"&amp;COUNTA(Statistic!$A:$A)-ROW()+1&amp;"C"&amp;COLUMN(),FALSE)</f>
        <v>27</v>
      </c>
      <c r="U669">
        <f ca="1">INDIRECT("Statistic!R"&amp;COUNTA(Statistic!$A:$A)-ROW()+1&amp;"C"&amp;COLUMN(),FALSE)</f>
        <v>25</v>
      </c>
      <c r="V669">
        <f ca="1">INDIRECT("Statistic!R"&amp;COUNTA(Statistic!$A:$A)-ROW()+1&amp;"C"&amp;COLUMN(),FALSE)</f>
        <v>9</v>
      </c>
      <c r="W669">
        <f ca="1">INDIRECT("Statistic!R"&amp;COUNTA(Statistic!$A:$A)-ROW()+1&amp;"C"&amp;COLUMN(),FALSE)</f>
        <v>11</v>
      </c>
    </row>
    <row r="670" spans="1:23" x14ac:dyDescent="0.25">
      <c r="A670" s="9">
        <f ca="1">INDIRECT("Statistic!R"&amp;COUNTA(Statistic!$A:$A)-ROW()+1&amp;"C"&amp;COLUMN(),FALSE)</f>
        <v>41744</v>
      </c>
      <c r="B670" s="10">
        <f ca="1">INDIRECT("Statistic!R"&amp;COUNTA(Statistic!$A:$A)-ROW()+1&amp;"C"&amp;COLUMN(),FALSE)</f>
        <v>7.7192982456140355E-3</v>
      </c>
      <c r="C670" s="10">
        <f ca="1">INDIRECT("Statistic!R"&amp;COUNTA(Statistic!$A:$A)-ROW()+1&amp;"C"&amp;COLUMN(),FALSE)</f>
        <v>2.1048570500324888E-2</v>
      </c>
      <c r="D670" s="10">
        <f ca="1">INDIRECT("Statistic!R"&amp;COUNTA(Statistic!$A:$A)-ROW()+1&amp;"C"&amp;COLUMN(),FALSE)</f>
        <v>6.2280701754385964E-3</v>
      </c>
      <c r="E670" s="10">
        <f ca="1">INDIRECT("Statistic!R"&amp;COUNTA(Statistic!$A:$A)-ROW()+1&amp;"C"&amp;COLUMN(),FALSE)</f>
        <v>1.4570324115373179E-2</v>
      </c>
      <c r="F670" s="10">
        <f ca="1">INDIRECT("Statistic!R"&amp;COUNTA(Statistic!$A:$A)-ROW()+1&amp;"C"&amp;COLUMN(),FALSE)</f>
        <v>8.5758904837852194E-3</v>
      </c>
      <c r="G670" s="10">
        <f ca="1">INDIRECT("Statistic!R"&amp;COUNTA(Statistic!$A:$A)-ROW()+1&amp;"C"&amp;COLUMN(),FALSE)</f>
        <v>6.9207791661407711E-2</v>
      </c>
      <c r="H670" s="10">
        <f ca="1">INDIRECT("Statistic!R"&amp;COUNTA(Statistic!$A:$A)-ROW()+1&amp;"C"&amp;COLUMN(),FALSE)</f>
        <v>4.4687189672293938E-3</v>
      </c>
      <c r="I670" s="10">
        <f ca="1">INDIRECT("Statistic!R"&amp;COUNTA(Statistic!$A:$A)-ROW()+1&amp;"C"&amp;COLUMN(),FALSE)</f>
        <v>5.8142153520535922E-2</v>
      </c>
      <c r="J670" s="10">
        <f ca="1">INDIRECT("Statistic!R"&amp;COUNTA(Statistic!$A:$A)-ROW()+1&amp;"C"&amp;COLUMN(),FALSE)</f>
        <v>2.1048570500324888E-2</v>
      </c>
      <c r="K670" s="10">
        <f ca="1">INDIRECT("Statistic!R"&amp;COUNTA(Statistic!$A:$A)-ROW()+1&amp;"C"&amp;COLUMN(),FALSE)</f>
        <v>8.918128654970761E-4</v>
      </c>
      <c r="L670" s="10">
        <f ca="1">INDIRECT("Statistic!R"&amp;COUNTA(Statistic!$A:$A)-ROW()+1&amp;"C"&amp;COLUMN(),FALSE)</f>
        <v>9.9200041142412428E-3</v>
      </c>
      <c r="M670" s="10">
        <f ca="1">INDIRECT("Statistic!R"&amp;COUNTA(Statistic!$A:$A)-ROW()+1&amp;"C"&amp;COLUMN(),FALSE)</f>
        <v>7.3676510628637101E-2</v>
      </c>
      <c r="N670" s="10">
        <f ca="1">INDIRECT("Statistic!R"&amp;COUNTA(Statistic!$A:$A)-ROW()+1&amp;"C"&amp;COLUMN(),FALSE)</f>
        <v>9.3451066961000723E-2</v>
      </c>
      <c r="O670" s="10">
        <f ca="1">INDIRECT("Statistic!R"&amp;COUNTA(Statistic!$A:$A)-ROW()+1&amp;"C"&amp;COLUMN(),FALSE)</f>
        <v>0</v>
      </c>
      <c r="P670" s="10">
        <f ca="1">INDIRECT("Statistic!R"&amp;COUNTA(Statistic!$A:$A)-ROW()+1&amp;"C"&amp;COLUMN(),FALSE)</f>
        <v>5.7385636909700825E-2</v>
      </c>
      <c r="Q670">
        <f ca="1">INDIRECT("Statistic!R"&amp;COUNTA(Statistic!$A:$A)-ROW()+1&amp;"C"&amp;COLUMN(),FALSE)</f>
        <v>31</v>
      </c>
      <c r="R670">
        <f ca="1">INDIRECT("Statistic!R"&amp;COUNTA(Statistic!$A:$A)-ROW()+1&amp;"C"&amp;COLUMN(),FALSE)</f>
        <v>1</v>
      </c>
      <c r="S670">
        <f ca="1">INDIRECT("Statistic!R"&amp;COUNTA(Statistic!$A:$A)-ROW()+1&amp;"C"&amp;COLUMN(),FALSE)</f>
        <v>37</v>
      </c>
      <c r="T670">
        <f ca="1">INDIRECT("Statistic!R"&amp;COUNTA(Statistic!$A:$A)-ROW()+1&amp;"C"&amp;COLUMN(),FALSE)</f>
        <v>12</v>
      </c>
      <c r="U670">
        <f ca="1">INDIRECT("Statistic!R"&amp;COUNTA(Statistic!$A:$A)-ROW()+1&amp;"C"&amp;COLUMN(),FALSE)</f>
        <v>30</v>
      </c>
      <c r="V670">
        <f ca="1">INDIRECT("Statistic!R"&amp;COUNTA(Statistic!$A:$A)-ROW()+1&amp;"C"&amp;COLUMN(),FALSE)</f>
        <v>7</v>
      </c>
      <c r="W670">
        <f ca="1">INDIRECT("Statistic!R"&amp;COUNTA(Statistic!$A:$A)-ROW()+1&amp;"C"&amp;COLUMN(),FALSE)</f>
        <v>11</v>
      </c>
    </row>
    <row r="671" spans="1:23" x14ac:dyDescent="0.25">
      <c r="A671" s="9">
        <f ca="1">INDIRECT("Statistic!R"&amp;COUNTA(Statistic!$A:$A)-ROW()+1&amp;"C"&amp;COLUMN(),FALSE)</f>
        <v>41747</v>
      </c>
      <c r="B671" s="10">
        <f ca="1">INDIRECT("Statistic!R"&amp;COUNTA(Statistic!$A:$A)-ROW()+1&amp;"C"&amp;COLUMN(),FALSE)</f>
        <v>1.6001743109271164E-2</v>
      </c>
      <c r="C671" s="10">
        <f ca="1">INDIRECT("Statistic!R"&amp;COUNTA(Statistic!$A:$A)-ROW()+1&amp;"C"&amp;COLUMN(),FALSE)</f>
        <v>1.3038457348295023E-2</v>
      </c>
      <c r="D671" s="10">
        <f ca="1">INDIRECT("Statistic!R"&amp;COUNTA(Statistic!$A:$A)-ROW()+1&amp;"C"&amp;COLUMN(),FALSE)</f>
        <v>1.5435523114355231E-2</v>
      </c>
      <c r="E671" s="10">
        <f ca="1">INDIRECT("Statistic!R"&amp;COUNTA(Statistic!$A:$A)-ROW()+1&amp;"C"&amp;COLUMN(),FALSE)</f>
        <v>6.5380604796663189E-3</v>
      </c>
      <c r="F671" s="10">
        <f ca="1">INDIRECT("Statistic!R"&amp;COUNTA(Statistic!$A:$A)-ROW()+1&amp;"C"&amp;COLUMN(),FALSE)</f>
        <v>1.781021897810219E-3</v>
      </c>
      <c r="G671" s="10">
        <f ca="1">INDIRECT("Statistic!R"&amp;COUNTA(Statistic!$A:$A)-ROW()+1&amp;"C"&amp;COLUMN(),FALSE)</f>
        <v>8.0845708532595012E-2</v>
      </c>
      <c r="H671" s="10">
        <f ca="1">INDIRECT("Statistic!R"&amp;COUNTA(Statistic!$A:$A)-ROW()+1&amp;"C"&amp;COLUMN(),FALSE)</f>
        <v>2.2789363920750781E-2</v>
      </c>
      <c r="I671" s="10">
        <f ca="1">INDIRECT("Statistic!R"&amp;COUNTA(Statistic!$A:$A)-ROW()+1&amp;"C"&amp;COLUMN(),FALSE)</f>
        <v>5.2794805949397956E-2</v>
      </c>
      <c r="J671" s="10">
        <f ca="1">INDIRECT("Statistic!R"&amp;COUNTA(Statistic!$A:$A)-ROW()+1&amp;"C"&amp;COLUMN(),FALSE)</f>
        <v>1.8978102189781021E-2</v>
      </c>
      <c r="K671" s="10">
        <f ca="1">INDIRECT("Statistic!R"&amp;COUNTA(Statistic!$A:$A)-ROW()+1&amp;"C"&amp;COLUMN(),FALSE)</f>
        <v>1.7764984064973783E-3</v>
      </c>
      <c r="L671" s="10">
        <f ca="1">INDIRECT("Statistic!R"&amp;COUNTA(Statistic!$A:$A)-ROW()+1&amp;"C"&amp;COLUMN(),FALSE)</f>
        <v>1.0005895996950729E-2</v>
      </c>
      <c r="M671" s="10">
        <f ca="1">INDIRECT("Statistic!R"&amp;COUNTA(Statistic!$A:$A)-ROW()+1&amp;"C"&amp;COLUMN(),FALSE)</f>
        <v>0.1036350724533458</v>
      </c>
      <c r="N671" s="10">
        <f ca="1">INDIRECT("Statistic!R"&amp;COUNTA(Statistic!$A:$A)-ROW()+1&amp;"C"&amp;COLUMN(),FALSE)</f>
        <v>9.8457968772659166E-2</v>
      </c>
      <c r="O671" s="10">
        <f ca="1">INDIRECT("Statistic!R"&amp;COUNTA(Statistic!$A:$A)-ROW()+1&amp;"C"&amp;COLUMN(),FALSE)</f>
        <v>0</v>
      </c>
      <c r="P671" s="10">
        <f ca="1">INDIRECT("Statistic!R"&amp;COUNTA(Statistic!$A:$A)-ROW()+1&amp;"C"&amp;COLUMN(),FALSE)</f>
        <v>5.8717056752501405E-2</v>
      </c>
      <c r="Q671">
        <f ca="1">INDIRECT("Statistic!R"&amp;COUNTA(Statistic!$A:$A)-ROW()+1&amp;"C"&amp;COLUMN(),FALSE)</f>
        <v>7</v>
      </c>
      <c r="R671">
        <f ca="1">INDIRECT("Statistic!R"&amp;COUNTA(Statistic!$A:$A)-ROW()+1&amp;"C"&amp;COLUMN(),FALSE)</f>
        <v>17</v>
      </c>
      <c r="S671">
        <f ca="1">INDIRECT("Statistic!R"&amp;COUNTA(Statistic!$A:$A)-ROW()+1&amp;"C"&amp;COLUMN(),FALSE)</f>
        <v>10</v>
      </c>
      <c r="T671">
        <f ca="1">INDIRECT("Statistic!R"&amp;COUNTA(Statistic!$A:$A)-ROW()+1&amp;"C"&amp;COLUMN(),FALSE)</f>
        <v>35</v>
      </c>
      <c r="U671">
        <f ca="1">INDIRECT("Statistic!R"&amp;COUNTA(Statistic!$A:$A)-ROW()+1&amp;"C"&amp;COLUMN(),FALSE)</f>
        <v>49</v>
      </c>
      <c r="V671">
        <f ca="1">INDIRECT("Statistic!R"&amp;COUNTA(Statistic!$A:$A)-ROW()+1&amp;"C"&amp;COLUMN(),FALSE)</f>
        <v>6</v>
      </c>
      <c r="W671">
        <f ca="1">INDIRECT("Statistic!R"&amp;COUNTA(Statistic!$A:$A)-ROW()+1&amp;"C"&amp;COLUMN(),FALSE)</f>
        <v>10</v>
      </c>
    </row>
    <row r="672" spans="1:23" x14ac:dyDescent="0.25">
      <c r="A672" s="9">
        <f ca="1">INDIRECT("Statistic!R"&amp;COUNTA(Statistic!$A:$A)-ROW()+1&amp;"C"&amp;COLUMN(),FALSE)</f>
        <v>41751</v>
      </c>
      <c r="B672" s="10">
        <f ca="1">INDIRECT("Statistic!R"&amp;COUNTA(Statistic!$A:$A)-ROW()+1&amp;"C"&amp;COLUMN(),FALSE)</f>
        <v>1.4516129032258065E-2</v>
      </c>
      <c r="C672" s="10">
        <f ca="1">INDIRECT("Statistic!R"&amp;COUNTA(Statistic!$A:$A)-ROW()+1&amp;"C"&amp;COLUMN(),FALSE)</f>
        <v>1.7757752451630002E-2</v>
      </c>
      <c r="D672" s="10">
        <f ca="1">INDIRECT("Statistic!R"&amp;COUNTA(Statistic!$A:$A)-ROW()+1&amp;"C"&amp;COLUMN(),FALSE)</f>
        <v>1.2131761019973021E-2</v>
      </c>
      <c r="E672" s="10">
        <f ca="1">INDIRECT("Statistic!R"&amp;COUNTA(Statistic!$A:$A)-ROW()+1&amp;"C"&amp;COLUMN(),FALSE)</f>
        <v>2.3666609500943236E-3</v>
      </c>
      <c r="F672" s="10">
        <f ca="1">INDIRECT("Statistic!R"&amp;COUNTA(Statistic!$A:$A)-ROW()+1&amp;"C"&amp;COLUMN(),FALSE)</f>
        <v>1.1904761904761904E-2</v>
      </c>
      <c r="G672" s="10">
        <f ca="1">INDIRECT("Statistic!R"&amp;COUNTA(Statistic!$A:$A)-ROW()+1&amp;"C"&amp;COLUMN(),FALSE)</f>
        <v>9.3990687959618818E-2</v>
      </c>
      <c r="H672" s="10">
        <f ca="1">INDIRECT("Statistic!R"&amp;COUNTA(Statistic!$A:$A)-ROW()+1&amp;"C"&amp;COLUMN(),FALSE)</f>
        <v>7.8545397750937107E-2</v>
      </c>
      <c r="I672" s="10">
        <f ca="1">INDIRECT("Statistic!R"&amp;COUNTA(Statistic!$A:$A)-ROW()+1&amp;"C"&amp;COLUMN(),FALSE)</f>
        <v>5.8677065358717313E-2</v>
      </c>
      <c r="J672" s="10">
        <f ca="1">INDIRECT("Statistic!R"&amp;COUNTA(Statistic!$A:$A)-ROW()+1&amp;"C"&amp;COLUMN(),FALSE)</f>
        <v>1.8950437317784258E-2</v>
      </c>
      <c r="K672" s="10">
        <f ca="1">INDIRECT("Statistic!R"&amp;COUNTA(Statistic!$A:$A)-ROW()+1&amp;"C"&amp;COLUMN(),FALSE)</f>
        <v>1.7779477130430627E-3</v>
      </c>
      <c r="L672" s="10">
        <f ca="1">INDIRECT("Statistic!R"&amp;COUNTA(Statistic!$A:$A)-ROW()+1&amp;"C"&amp;COLUMN(),FALSE)</f>
        <v>1.0037131419977965E-2</v>
      </c>
      <c r="M672" s="10">
        <f ca="1">INDIRECT("Statistic!R"&amp;COUNTA(Statistic!$A:$A)-ROW()+1&amp;"C"&amp;COLUMN(),FALSE)</f>
        <v>0.17253608571055593</v>
      </c>
      <c r="N672" s="10">
        <f ca="1">INDIRECT("Statistic!R"&amp;COUNTA(Statistic!$A:$A)-ROW()+1&amp;"C"&amp;COLUMN(),FALSE)</f>
        <v>0.10198289344119862</v>
      </c>
      <c r="O672" s="10">
        <f ca="1">INDIRECT("Statistic!R"&amp;COUNTA(Statistic!$A:$A)-ROW()+1&amp;"C"&amp;COLUMN(),FALSE)</f>
        <v>0</v>
      </c>
      <c r="P672" s="10">
        <f ca="1">INDIRECT("Statistic!R"&amp;COUNTA(Statistic!$A:$A)-ROW()+1&amp;"C"&amp;COLUMN(),FALSE)</f>
        <v>5.6127621126163735E-2</v>
      </c>
      <c r="Q672">
        <f ca="1">INDIRECT("Statistic!R"&amp;COUNTA(Statistic!$A:$A)-ROW()+1&amp;"C"&amp;COLUMN(),FALSE)</f>
        <v>10</v>
      </c>
      <c r="R672">
        <f ca="1">INDIRECT("Statistic!R"&amp;COUNTA(Statistic!$A:$A)-ROW()+1&amp;"C"&amp;COLUMN(),FALSE)</f>
        <v>2</v>
      </c>
      <c r="S672">
        <f ca="1">INDIRECT("Statistic!R"&amp;COUNTA(Statistic!$A:$A)-ROW()+1&amp;"C"&amp;COLUMN(),FALSE)</f>
        <v>20</v>
      </c>
      <c r="T672">
        <f ca="1">INDIRECT("Statistic!R"&amp;COUNTA(Statistic!$A:$A)-ROW()+1&amp;"C"&amp;COLUMN(),FALSE)</f>
        <v>47</v>
      </c>
      <c r="U672">
        <f ca="1">INDIRECT("Statistic!R"&amp;COUNTA(Statistic!$A:$A)-ROW()+1&amp;"C"&amp;COLUMN(),FALSE)</f>
        <v>22</v>
      </c>
      <c r="V672">
        <f ca="1">INDIRECT("Statistic!R"&amp;COUNTA(Statistic!$A:$A)-ROW()+1&amp;"C"&amp;COLUMN(),FALSE)</f>
        <v>2</v>
      </c>
      <c r="W672">
        <f ca="1">INDIRECT("Statistic!R"&amp;COUNTA(Statistic!$A:$A)-ROW()+1&amp;"C"&amp;COLUMN(),FALSE)</f>
        <v>6</v>
      </c>
    </row>
    <row r="673" spans="1:23" x14ac:dyDescent="0.25">
      <c r="A673" s="9">
        <f ca="1">INDIRECT("Statistic!R"&amp;COUNTA(Statistic!$A:$A)-ROW()+1&amp;"C"&amp;COLUMN(),FALSE)</f>
        <v>41754</v>
      </c>
      <c r="B673" s="10">
        <f ca="1">INDIRECT("Statistic!R"&amp;COUNTA(Statistic!$A:$A)-ROW()+1&amp;"C"&amp;COLUMN(),FALSE)</f>
        <v>1.4787089022896883E-3</v>
      </c>
      <c r="C673" s="10">
        <f ca="1">INDIRECT("Statistic!R"&amp;COUNTA(Statistic!$A:$A)-ROW()+1&amp;"C"&amp;COLUMN(),FALSE)</f>
        <v>5.3172360647315694E-3</v>
      </c>
      <c r="D673" s="10">
        <f ca="1">INDIRECT("Statistic!R"&amp;COUNTA(Statistic!$A:$A)-ROW()+1&amp;"C"&amp;COLUMN(),FALSE)</f>
        <v>2.6580596164799694E-3</v>
      </c>
      <c r="E673" s="10">
        <f ca="1">INDIRECT("Statistic!R"&amp;COUNTA(Statistic!$A:$A)-ROW()+1&amp;"C"&amp;COLUMN(),FALSE)</f>
        <v>1.3853711790393014E-2</v>
      </c>
      <c r="F673" s="10">
        <f ca="1">INDIRECT("Statistic!R"&amp;COUNTA(Statistic!$A:$A)-ROW()+1&amp;"C"&amp;COLUMN(),FALSE)</f>
        <v>9.4549088618045146E-3</v>
      </c>
      <c r="G673" s="10">
        <f ca="1">INDIRECT("Statistic!R"&amp;COUNTA(Statistic!$A:$A)-ROW()+1&amp;"C"&amp;COLUMN(),FALSE)</f>
        <v>2.1995794921559113E-2</v>
      </c>
      <c r="H673" s="10">
        <f ca="1">INDIRECT("Statistic!R"&amp;COUNTA(Statistic!$A:$A)-ROW()+1&amp;"C"&amp;COLUMN(),FALSE)</f>
        <v>9.53048799923501E-2</v>
      </c>
      <c r="I673" s="10">
        <f ca="1">INDIRECT("Statistic!R"&amp;COUNTA(Statistic!$A:$A)-ROW()+1&amp;"C"&amp;COLUMN(),FALSE)</f>
        <v>3.2762625235698756E-2</v>
      </c>
      <c r="J673" s="10">
        <f ca="1">INDIRECT("Statistic!R"&amp;COUNTA(Statistic!$A:$A)-ROW()+1&amp;"C"&amp;COLUMN(),FALSE)</f>
        <v>1.8922852983988356E-2</v>
      </c>
      <c r="K673" s="10">
        <f ca="1">INDIRECT("Statistic!R"&amp;COUNTA(Statistic!$A:$A)-ROW()+1&amp;"C"&amp;COLUMN(),FALSE)</f>
        <v>1.4787089022896883E-3</v>
      </c>
      <c r="L673" s="10">
        <f ca="1">INDIRECT("Statistic!R"&amp;COUNTA(Statistic!$A:$A)-ROW()+1&amp;"C"&amp;COLUMN(),FALSE)</f>
        <v>9.990908555601875E-3</v>
      </c>
      <c r="M673" s="10">
        <f ca="1">INDIRECT("Statistic!R"&amp;COUNTA(Statistic!$A:$A)-ROW()+1&amp;"C"&amp;COLUMN(),FALSE)</f>
        <v>0.11730067491390922</v>
      </c>
      <c r="N673" s="10">
        <f ca="1">INDIRECT("Statistic!R"&amp;COUNTA(Statistic!$A:$A)-ROW()+1&amp;"C"&amp;COLUMN(),FALSE)</f>
        <v>0.10476493440141897</v>
      </c>
      <c r="O673" s="10">
        <f ca="1">INDIRECT("Statistic!R"&amp;COUNTA(Statistic!$A:$A)-ROW()+1&amp;"C"&amp;COLUMN(),FALSE)</f>
        <v>0</v>
      </c>
      <c r="P673" s="10">
        <f ca="1">INDIRECT("Statistic!R"&amp;COUNTA(Statistic!$A:$A)-ROW()+1&amp;"C"&amp;COLUMN(),FALSE)</f>
        <v>5.1045913442646425E-2</v>
      </c>
      <c r="Q673">
        <f ca="1">INDIRECT("Statistic!R"&amp;COUNTA(Statistic!$A:$A)-ROW()+1&amp;"C"&amp;COLUMN(),FALSE)</f>
        <v>50</v>
      </c>
      <c r="R673">
        <f ca="1">INDIRECT("Statistic!R"&amp;COUNTA(Statistic!$A:$A)-ROW()+1&amp;"C"&amp;COLUMN(),FALSE)</f>
        <v>40</v>
      </c>
      <c r="S673">
        <f ca="1">INDIRECT("Statistic!R"&amp;COUNTA(Statistic!$A:$A)-ROW()+1&amp;"C"&amp;COLUMN(),FALSE)</f>
        <v>46</v>
      </c>
      <c r="T673">
        <f ca="1">INDIRECT("Statistic!R"&amp;COUNTA(Statistic!$A:$A)-ROW()+1&amp;"C"&amp;COLUMN(),FALSE)</f>
        <v>15</v>
      </c>
      <c r="U673">
        <f ca="1">INDIRECT("Statistic!R"&amp;COUNTA(Statistic!$A:$A)-ROW()+1&amp;"C"&amp;COLUMN(),FALSE)</f>
        <v>29</v>
      </c>
      <c r="V673">
        <f ca="1">INDIRECT("Statistic!R"&amp;COUNTA(Statistic!$A:$A)-ROW()+1&amp;"C"&amp;COLUMN(),FALSE)</f>
        <v>10</v>
      </c>
      <c r="W673">
        <f ca="1">INDIRECT("Statistic!R"&amp;COUNTA(Statistic!$A:$A)-ROW()+1&amp;"C"&amp;COLUMN(),FALSE)</f>
        <v>3</v>
      </c>
    </row>
    <row r="674" spans="1:23" x14ac:dyDescent="0.25">
      <c r="A674" s="9">
        <f ca="1">INDIRECT("Statistic!R"&amp;COUNTA(Statistic!$A:$A)-ROW()+1&amp;"C"&amp;COLUMN(),FALSE)</f>
        <v>41758</v>
      </c>
      <c r="B674" s="10">
        <f ca="1">INDIRECT("Statistic!R"&amp;COUNTA(Statistic!$A:$A)-ROW()+1&amp;"C"&amp;COLUMN(),FALSE)</f>
        <v>7.6820434616850933E-3</v>
      </c>
      <c r="C674" s="10">
        <f ca="1">INDIRECT("Statistic!R"&amp;COUNTA(Statistic!$A:$A)-ROW()+1&amp;"C"&amp;COLUMN(),FALSE)</f>
        <v>1.7968992248062015E-2</v>
      </c>
      <c r="D674" s="10">
        <f ca="1">INDIRECT("Statistic!R"&amp;COUNTA(Statistic!$A:$A)-ROW()+1&amp;"C"&amp;COLUMN(),FALSE)</f>
        <v>6.4854241729446439E-3</v>
      </c>
      <c r="E674" s="10">
        <f ca="1">INDIRECT("Statistic!R"&amp;COUNTA(Statistic!$A:$A)-ROW()+1&amp;"C"&amp;COLUMN(),FALSE)</f>
        <v>1.7407150295036446E-2</v>
      </c>
      <c r="F674" s="10">
        <f ca="1">INDIRECT("Statistic!R"&amp;COUNTA(Statistic!$A:$A)-ROW()+1&amp;"C"&amp;COLUMN(),FALSE)</f>
        <v>2.942865345966121E-3</v>
      </c>
      <c r="G674" s="10">
        <f ca="1">INDIRECT("Statistic!R"&amp;COUNTA(Statistic!$A:$A)-ROW()+1&amp;"C"&amp;COLUMN(),FALSE)</f>
        <v>5.6342585218222364E-2</v>
      </c>
      <c r="H674" s="10">
        <f ca="1">INDIRECT("Statistic!R"&amp;COUNTA(Statistic!$A:$A)-ROW()+1&amp;"C"&amp;COLUMN(),FALSE)</f>
        <v>2.0725667527993111E-2</v>
      </c>
      <c r="I674" s="10">
        <f ca="1">INDIRECT("Statistic!R"&amp;COUNTA(Statistic!$A:$A)-ROW()+1&amp;"C"&amp;COLUMN(),FALSE)</f>
        <v>5.2486475523694315E-2</v>
      </c>
      <c r="J674" s="10">
        <f ca="1">INDIRECT("Statistic!R"&amp;COUNTA(Statistic!$A:$A)-ROW()+1&amp;"C"&amp;COLUMN(),FALSE)</f>
        <v>1.8895348837209301E-2</v>
      </c>
      <c r="K674" s="10">
        <f ca="1">INDIRECT("Statistic!R"&amp;COUNTA(Statistic!$A:$A)-ROW()+1&amp;"C"&amp;COLUMN(),FALSE)</f>
        <v>1.771438953488372E-3</v>
      </c>
      <c r="L674" s="10">
        <f ca="1">INDIRECT("Statistic!R"&amp;COUNTA(Statistic!$A:$A)-ROW()+1&amp;"C"&amp;COLUMN(),FALSE)</f>
        <v>1.0460538064483431E-2</v>
      </c>
      <c r="M674" s="10">
        <f ca="1">INDIRECT("Statistic!R"&amp;COUNTA(Statistic!$A:$A)-ROW()+1&amp;"C"&amp;COLUMN(),FALSE)</f>
        <v>7.7068252746215482E-2</v>
      </c>
      <c r="N674" s="10">
        <f ca="1">INDIRECT("Statistic!R"&amp;COUNTA(Statistic!$A:$A)-ROW()+1&amp;"C"&amp;COLUMN(),FALSE)</f>
        <v>0.10461265978746342</v>
      </c>
      <c r="O674" s="10">
        <f ca="1">INDIRECT("Statistic!R"&amp;COUNTA(Statistic!$A:$A)-ROW()+1&amp;"C"&amp;COLUMN(),FALSE)</f>
        <v>0</v>
      </c>
      <c r="P674" s="10">
        <f ca="1">INDIRECT("Statistic!R"&amp;COUNTA(Statistic!$A:$A)-ROW()+1&amp;"C"&amp;COLUMN(),FALSE)</f>
        <v>4.9575741284020737E-2</v>
      </c>
      <c r="Q674">
        <f ca="1">INDIRECT("Statistic!R"&amp;COUNTA(Statistic!$A:$A)-ROW()+1&amp;"C"&amp;COLUMN(),FALSE)</f>
        <v>32</v>
      </c>
      <c r="R674">
        <f ca="1">INDIRECT("Statistic!R"&amp;COUNTA(Statistic!$A:$A)-ROW()+1&amp;"C"&amp;COLUMN(),FALSE)</f>
        <v>4</v>
      </c>
      <c r="S674">
        <f ca="1">INDIRECT("Statistic!R"&amp;COUNTA(Statistic!$A:$A)-ROW()+1&amp;"C"&amp;COLUMN(),FALSE)</f>
        <v>38</v>
      </c>
      <c r="T674">
        <f ca="1">INDIRECT("Statistic!R"&amp;COUNTA(Statistic!$A:$A)-ROW()+1&amp;"C"&amp;COLUMN(),FALSE)</f>
        <v>5</v>
      </c>
      <c r="U674">
        <f ca="1">INDIRECT("Statistic!R"&amp;COUNTA(Statistic!$A:$A)-ROW()+1&amp;"C"&amp;COLUMN(),FALSE)</f>
        <v>49</v>
      </c>
      <c r="V674">
        <f ca="1">INDIRECT("Statistic!R"&amp;COUNTA(Statistic!$A:$A)-ROW()+1&amp;"C"&amp;COLUMN(),FALSE)</f>
        <v>4</v>
      </c>
      <c r="W674">
        <f ca="1">INDIRECT("Statistic!R"&amp;COUNTA(Statistic!$A:$A)-ROW()+1&amp;"C"&amp;COLUMN(),FALSE)</f>
        <v>10</v>
      </c>
    </row>
    <row r="675" spans="1:23" x14ac:dyDescent="0.25">
      <c r="A675" s="9">
        <f ca="1">INDIRECT("Statistic!R"&amp;COUNTA(Statistic!$A:$A)-ROW()+1&amp;"C"&amp;COLUMN(),FALSE)</f>
        <v>41761</v>
      </c>
      <c r="B675" s="10">
        <f ca="1">INDIRECT("Statistic!R"&amp;COUNTA(Statistic!$A:$A)-ROW()+1&amp;"C"&amp;COLUMN(),FALSE)</f>
        <v>1.6453679776275265E-2</v>
      </c>
      <c r="C675" s="10">
        <f ca="1">INDIRECT("Statistic!R"&amp;COUNTA(Statistic!$A:$A)-ROW()+1&amp;"C"&amp;COLUMN(),FALSE)</f>
        <v>9.7199692649193193E-3</v>
      </c>
      <c r="D675" s="10">
        <f ca="1">INDIRECT("Statistic!R"&amp;COUNTA(Statistic!$A:$A)-ROW()+1&amp;"C"&amp;COLUMN(),FALSE)</f>
        <v>5.9006876204525443E-3</v>
      </c>
      <c r="E675" s="10">
        <f ca="1">INDIRECT("Statistic!R"&amp;COUNTA(Statistic!$A:$A)-ROW()+1&amp;"C"&amp;COLUMN(),FALSE)</f>
        <v>1.4697506935386085E-2</v>
      </c>
      <c r="F675" s="10">
        <f ca="1">INDIRECT("Statistic!R"&amp;COUNTA(Statistic!$A:$A)-ROW()+1&amp;"C"&amp;COLUMN(),FALSE)</f>
        <v>1.3236574746008709E-2</v>
      </c>
      <c r="G675" s="10">
        <f ca="1">INDIRECT("Statistic!R"&amp;COUNTA(Statistic!$A:$A)-ROW()+1&amp;"C"&amp;COLUMN(),FALSE)</f>
        <v>0.10083579400430409</v>
      </c>
      <c r="H675" s="10">
        <f ca="1">INDIRECT("Statistic!R"&amp;COUNTA(Statistic!$A:$A)-ROW()+1&amp;"C"&amp;COLUMN(),FALSE)</f>
        <v>5.1721863042617751E-3</v>
      </c>
      <c r="I675" s="10">
        <f ca="1">INDIRECT("Statistic!R"&amp;COUNTA(Statistic!$A:$A)-ROW()+1&amp;"C"&amp;COLUMN(),FALSE)</f>
        <v>6.0008418343041922E-2</v>
      </c>
      <c r="J675" s="10">
        <f ca="1">INDIRECT("Statistic!R"&amp;COUNTA(Statistic!$A:$A)-ROW()+1&amp;"C"&amp;COLUMN(),FALSE)</f>
        <v>1.9141372709871478E-2</v>
      </c>
      <c r="K675" s="10">
        <f ca="1">INDIRECT("Statistic!R"&amp;COUNTA(Statistic!$A:$A)-ROW()+1&amp;"C"&amp;COLUMN(),FALSE)</f>
        <v>1.4747881455124303E-3</v>
      </c>
      <c r="L675" s="10">
        <f ca="1">INDIRECT("Statistic!R"&amp;COUNTA(Statistic!$A:$A)-ROW()+1&amp;"C"&amp;COLUMN(),FALSE)</f>
        <v>1.0604321965706485E-2</v>
      </c>
      <c r="M675" s="10">
        <f ca="1">INDIRECT("Statistic!R"&amp;COUNTA(Statistic!$A:$A)-ROW()+1&amp;"C"&amp;COLUMN(),FALSE)</f>
        <v>0.10600798030856587</v>
      </c>
      <c r="N675" s="10">
        <f ca="1">INDIRECT("Statistic!R"&amp;COUNTA(Statistic!$A:$A)-ROW()+1&amp;"C"&amp;COLUMN(),FALSE)</f>
        <v>0.10446082718980382</v>
      </c>
      <c r="O675" s="10">
        <f ca="1">INDIRECT("Statistic!R"&amp;COUNTA(Statistic!$A:$A)-ROW()+1&amp;"C"&amp;COLUMN(),FALSE)</f>
        <v>0</v>
      </c>
      <c r="P675" s="10">
        <f ca="1">INDIRECT("Statistic!R"&amp;COUNTA(Statistic!$A:$A)-ROW()+1&amp;"C"&amp;COLUMN(),FALSE)</f>
        <v>5.0892088836980688E-2</v>
      </c>
      <c r="Q675">
        <f ca="1">INDIRECT("Statistic!R"&amp;COUNTA(Statistic!$A:$A)-ROW()+1&amp;"C"&amp;COLUMN(),FALSE)</f>
        <v>6</v>
      </c>
      <c r="R675">
        <f ca="1">INDIRECT("Statistic!R"&amp;COUNTA(Statistic!$A:$A)-ROW()+1&amp;"C"&amp;COLUMN(),FALSE)</f>
        <v>30</v>
      </c>
      <c r="S675">
        <f ca="1">INDIRECT("Statistic!R"&amp;COUNTA(Statistic!$A:$A)-ROW()+1&amp;"C"&amp;COLUMN(),FALSE)</f>
        <v>37</v>
      </c>
      <c r="T675">
        <f ca="1">INDIRECT("Statistic!R"&amp;COUNTA(Statistic!$A:$A)-ROW()+1&amp;"C"&amp;COLUMN(),FALSE)</f>
        <v>12</v>
      </c>
      <c r="U675">
        <f ca="1">INDIRECT("Statistic!R"&amp;COUNTA(Statistic!$A:$A)-ROW()+1&amp;"C"&amp;COLUMN(),FALSE)</f>
        <v>21</v>
      </c>
      <c r="V675">
        <f ca="1">INDIRECT("Statistic!R"&amp;COUNTA(Statistic!$A:$A)-ROW()+1&amp;"C"&amp;COLUMN(),FALSE)</f>
        <v>2</v>
      </c>
      <c r="W675">
        <f ca="1">INDIRECT("Statistic!R"&amp;COUNTA(Statistic!$A:$A)-ROW()+1&amp;"C"&amp;COLUMN(),FALSE)</f>
        <v>11</v>
      </c>
    </row>
    <row r="676" spans="1:23" x14ac:dyDescent="0.25">
      <c r="A676" s="9">
        <f ca="1">INDIRECT("Statistic!R"&amp;COUNTA(Statistic!$A:$A)-ROW()+1&amp;"C"&amp;COLUMN(),FALSE)</f>
        <v>41765</v>
      </c>
      <c r="B676" s="10">
        <f ca="1">INDIRECT("Statistic!R"&amp;COUNTA(Statistic!$A:$A)-ROW()+1&amp;"C"&amp;COLUMN(),FALSE)</f>
        <v>1.5598662207357859E-2</v>
      </c>
      <c r="C676" s="10">
        <f ca="1">INDIRECT("Statistic!R"&amp;COUNTA(Statistic!$A:$A)-ROW()+1&amp;"C"&amp;COLUMN(),FALSE)</f>
        <v>1.2911075326534262E-2</v>
      </c>
      <c r="D676" s="10">
        <f ca="1">INDIRECT("Statistic!R"&amp;COUNTA(Statistic!$A:$A)-ROW()+1&amp;"C"&amp;COLUMN(),FALSE)</f>
        <v>6.7619047619047615E-3</v>
      </c>
      <c r="E676" s="10">
        <f ca="1">INDIRECT("Statistic!R"&amp;COUNTA(Statistic!$A:$A)-ROW()+1&amp;"C"&amp;COLUMN(),FALSE)</f>
        <v>1.7671809256661992E-3</v>
      </c>
      <c r="F676" s="10">
        <f ca="1">INDIRECT("Statistic!R"&amp;COUNTA(Statistic!$A:$A)-ROW()+1&amp;"C"&amp;COLUMN(),FALSE)</f>
        <v>1.7913806254767354E-2</v>
      </c>
      <c r="G676" s="10">
        <f ca="1">INDIRECT("Statistic!R"&amp;COUNTA(Statistic!$A:$A)-ROW()+1&amp;"C"&amp;COLUMN(),FALSE)</f>
        <v>4.7447783461210577E-2</v>
      </c>
      <c r="H676" s="10">
        <f ca="1">INDIRECT("Statistic!R"&amp;COUNTA(Statistic!$A:$A)-ROW()+1&amp;"C"&amp;COLUMN(),FALSE)</f>
        <v>5.182209619827767E-2</v>
      </c>
      <c r="I676" s="10">
        <f ca="1">INDIRECT("Statistic!R"&amp;COUNTA(Statistic!$A:$A)-ROW()+1&amp;"C"&amp;COLUMN(),FALSE)</f>
        <v>5.4952629476230433E-2</v>
      </c>
      <c r="J676" s="10">
        <f ca="1">INDIRECT("Statistic!R"&amp;COUNTA(Statistic!$A:$A)-ROW()+1&amp;"C"&amp;COLUMN(),FALSE)</f>
        <v>2.0270270270270271E-2</v>
      </c>
      <c r="K676" s="10">
        <f ca="1">INDIRECT("Statistic!R"&amp;COUNTA(Statistic!$A:$A)-ROW()+1&amp;"C"&amp;COLUMN(),FALSE)</f>
        <v>1.7620137299771165E-3</v>
      </c>
      <c r="L676" s="10">
        <f ca="1">INDIRECT("Statistic!R"&amp;COUNTA(Statistic!$A:$A)-ROW()+1&amp;"C"&amp;COLUMN(),FALSE)</f>
        <v>1.0478379442671543E-2</v>
      </c>
      <c r="M676" s="10">
        <f ca="1">INDIRECT("Statistic!R"&amp;COUNTA(Statistic!$A:$A)-ROW()+1&amp;"C"&amp;COLUMN(),FALSE)</f>
        <v>9.9269879659488247E-2</v>
      </c>
      <c r="N676" s="10">
        <f ca="1">INDIRECT("Statistic!R"&amp;COUNTA(Statistic!$A:$A)-ROW()+1&amp;"C"&amp;COLUMN(),FALSE)</f>
        <v>0.10649774450523083</v>
      </c>
      <c r="O676" s="10">
        <f ca="1">INDIRECT("Statistic!R"&amp;COUNTA(Statistic!$A:$A)-ROW()+1&amp;"C"&amp;COLUMN(),FALSE)</f>
        <v>0</v>
      </c>
      <c r="P676" s="10">
        <f ca="1">INDIRECT("Statistic!R"&amp;COUNTA(Statistic!$A:$A)-ROW()+1&amp;"C"&amp;COLUMN(),FALSE)</f>
        <v>5.0274222392695224E-2</v>
      </c>
      <c r="Q676">
        <f ca="1">INDIRECT("Statistic!R"&amp;COUNTA(Statistic!$A:$A)-ROW()+1&amp;"C"&amp;COLUMN(),FALSE)</f>
        <v>10</v>
      </c>
      <c r="R676">
        <f ca="1">INDIRECT("Statistic!R"&amp;COUNTA(Statistic!$A:$A)-ROW()+1&amp;"C"&amp;COLUMN(),FALSE)</f>
        <v>22</v>
      </c>
      <c r="S676">
        <f ca="1">INDIRECT("Statistic!R"&amp;COUNTA(Statistic!$A:$A)-ROW()+1&amp;"C"&amp;COLUMN(),FALSE)</f>
        <v>35</v>
      </c>
      <c r="T676">
        <f ca="1">INDIRECT("Statistic!R"&amp;COUNTA(Statistic!$A:$A)-ROW()+1&amp;"C"&amp;COLUMN(),FALSE)</f>
        <v>49</v>
      </c>
      <c r="U676">
        <f ca="1">INDIRECT("Statistic!R"&amp;COUNTA(Statistic!$A:$A)-ROW()+1&amp;"C"&amp;COLUMN(),FALSE)</f>
        <v>5</v>
      </c>
      <c r="V676">
        <f ca="1">INDIRECT("Statistic!R"&amp;COUNTA(Statistic!$A:$A)-ROW()+1&amp;"C"&amp;COLUMN(),FALSE)</f>
        <v>7</v>
      </c>
      <c r="W676">
        <f ca="1">INDIRECT("Statistic!R"&amp;COUNTA(Statistic!$A:$A)-ROW()+1&amp;"C"&amp;COLUMN(),FALSE)</f>
        <v>6</v>
      </c>
    </row>
    <row r="677" spans="1:23" x14ac:dyDescent="0.25">
      <c r="A677" s="9">
        <f ca="1">INDIRECT("Statistic!R"&amp;COUNTA(Statistic!$A:$A)-ROW()+1&amp;"C"&amp;COLUMN(),FALSE)</f>
        <v>41768</v>
      </c>
      <c r="B677" s="10">
        <f ca="1">INDIRECT("Statistic!R"&amp;COUNTA(Statistic!$A:$A)-ROW()+1&amp;"C"&amp;COLUMN(),FALSE)</f>
        <v>1.0577555584791475E-2</v>
      </c>
      <c r="C677" s="10">
        <f ca="1">INDIRECT("Statistic!R"&amp;COUNTA(Statistic!$A:$A)-ROW()+1&amp;"C"&amp;COLUMN(),FALSE)</f>
        <v>7.9280186245516901E-3</v>
      </c>
      <c r="D677" s="10">
        <f ca="1">INDIRECT("Statistic!R"&amp;COUNTA(Statistic!$A:$A)-ROW()+1&amp;"C"&amp;COLUMN(),FALSE)</f>
        <v>5.5756552500401992E-3</v>
      </c>
      <c r="E677" s="10">
        <f ca="1">INDIRECT("Statistic!R"&amp;COUNTA(Statistic!$A:$A)-ROW()+1&amp;"C"&amp;COLUMN(),FALSE)</f>
        <v>1.4675607916675158E-2</v>
      </c>
      <c r="F677" s="10">
        <f ca="1">INDIRECT("Statistic!R"&amp;COUNTA(Statistic!$A:$A)-ROW()+1&amp;"C"&amp;COLUMN(),FALSE)</f>
        <v>1.2049426694868083E-2</v>
      </c>
      <c r="G677" s="10">
        <f ca="1">INDIRECT("Statistic!R"&amp;COUNTA(Statistic!$A:$A)-ROW()+1&amp;"C"&amp;COLUMN(),FALSE)</f>
        <v>7.5786967187034926E-2</v>
      </c>
      <c r="H677" s="10">
        <f ca="1">INDIRECT("Statistic!R"&amp;COUNTA(Statistic!$A:$A)-ROW()+1&amp;"C"&amp;COLUMN(),FALSE)</f>
        <v>3.9714360276150031E-2</v>
      </c>
      <c r="I677" s="10">
        <f ca="1">INDIRECT("Statistic!R"&amp;COUNTA(Statistic!$A:$A)-ROW()+1&amp;"C"&amp;COLUMN(),FALSE)</f>
        <v>5.0806264070926602E-2</v>
      </c>
      <c r="J677" s="10">
        <f ca="1">INDIRECT("Statistic!R"&amp;COUNTA(Statistic!$A:$A)-ROW()+1&amp;"C"&amp;COLUMN(),FALSE)</f>
        <v>2.0240935581022412E-2</v>
      </c>
      <c r="K677" s="10">
        <f ca="1">INDIRECT("Statistic!R"&amp;COUNTA(Statistic!$A:$A)-ROW()+1&amp;"C"&amp;COLUMN(),FALSE)</f>
        <v>8.7958351344747862E-4</v>
      </c>
      <c r="L677" s="10">
        <f ca="1">INDIRECT("Statistic!R"&amp;COUNTA(Statistic!$A:$A)-ROW()+1&amp;"C"&amp;COLUMN(),FALSE)</f>
        <v>1.0581248728048881E-2</v>
      </c>
      <c r="M677" s="10">
        <f ca="1">INDIRECT("Statistic!R"&amp;COUNTA(Statistic!$A:$A)-ROW()+1&amp;"C"&amp;COLUMN(),FALSE)</f>
        <v>0.11550132746318495</v>
      </c>
      <c r="N677" s="10">
        <f ca="1">INDIRECT("Statistic!R"&amp;COUNTA(Statistic!$A:$A)-ROW()+1&amp;"C"&amp;COLUMN(),FALSE)</f>
        <v>0.1070720042936142</v>
      </c>
      <c r="O677" s="10">
        <f ca="1">INDIRECT("Statistic!R"&amp;COUNTA(Statistic!$A:$A)-ROW()+1&amp;"C"&amp;COLUMN(),FALSE)</f>
        <v>0</v>
      </c>
      <c r="P677" s="10">
        <f ca="1">INDIRECT("Statistic!R"&amp;COUNTA(Statistic!$A:$A)-ROW()+1&amp;"C"&amp;COLUMN(),FALSE)</f>
        <v>5.0080760553973432E-2</v>
      </c>
      <c r="Q677">
        <f ca="1">INDIRECT("Statistic!R"&amp;COUNTA(Statistic!$A:$A)-ROW()+1&amp;"C"&amp;COLUMN(),FALSE)</f>
        <v>26</v>
      </c>
      <c r="R677">
        <f ca="1">INDIRECT("Statistic!R"&amp;COUNTA(Statistic!$A:$A)-ROW()+1&amp;"C"&amp;COLUMN(),FALSE)</f>
        <v>34</v>
      </c>
      <c r="S677">
        <f ca="1">INDIRECT("Statistic!R"&amp;COUNTA(Statistic!$A:$A)-ROW()+1&amp;"C"&amp;COLUMN(),FALSE)</f>
        <v>40</v>
      </c>
      <c r="T677">
        <f ca="1">INDIRECT("Statistic!R"&amp;COUNTA(Statistic!$A:$A)-ROW()+1&amp;"C"&amp;COLUMN(),FALSE)</f>
        <v>15</v>
      </c>
      <c r="U677">
        <f ca="1">INDIRECT("Statistic!R"&amp;COUNTA(Statistic!$A:$A)-ROW()+1&amp;"C"&amp;COLUMN(),FALSE)</f>
        <v>25</v>
      </c>
      <c r="V677">
        <f ca="1">INDIRECT("Statistic!R"&amp;COUNTA(Statistic!$A:$A)-ROW()+1&amp;"C"&amp;COLUMN(),FALSE)</f>
        <v>3</v>
      </c>
      <c r="W677">
        <f ca="1">INDIRECT("Statistic!R"&amp;COUNTA(Statistic!$A:$A)-ROW()+1&amp;"C"&amp;COLUMN(),FALSE)</f>
        <v>7</v>
      </c>
    </row>
    <row r="678" spans="1:23" x14ac:dyDescent="0.25">
      <c r="A678" s="9">
        <f ca="1">INDIRECT("Statistic!R"&amp;COUNTA(Statistic!$A:$A)-ROW()+1&amp;"C"&amp;COLUMN(),FALSE)</f>
        <v>41772</v>
      </c>
      <c r="B678" s="10">
        <f ca="1">INDIRECT("Statistic!R"&amp;COUNTA(Statistic!$A:$A)-ROW()+1&amp;"C"&amp;COLUMN(),FALSE)</f>
        <v>8.1899853750261147E-3</v>
      </c>
      <c r="C678" s="10">
        <f ca="1">INDIRECT("Statistic!R"&amp;COUNTA(Statistic!$A:$A)-ROW()+1&amp;"C"&amp;COLUMN(),FALSE)</f>
        <v>9.0995303468208097E-3</v>
      </c>
      <c r="D678" s="10">
        <f ca="1">INDIRECT("Statistic!R"&amp;COUNTA(Statistic!$A:$A)-ROW()+1&amp;"C"&amp;COLUMN(),FALSE)</f>
        <v>5.5709139649828265E-3</v>
      </c>
      <c r="E678" s="10">
        <f ca="1">INDIRECT("Statistic!R"&amp;COUNTA(Statistic!$A:$A)-ROW()+1&amp;"C"&amp;COLUMN(),FALSE)</f>
        <v>1.3822127573268431E-2</v>
      </c>
      <c r="F678" s="10">
        <f ca="1">INDIRECT("Statistic!R"&amp;COUNTA(Statistic!$A:$A)-ROW()+1&amp;"C"&amp;COLUMN(),FALSE)</f>
        <v>9.693925897848954E-3</v>
      </c>
      <c r="G678" s="10">
        <f ca="1">INDIRECT("Statistic!R"&amp;COUNTA(Statistic!$A:$A)-ROW()+1&amp;"C"&amp;COLUMN(),FALSE)</f>
        <v>5.0924459577163669E-2</v>
      </c>
      <c r="H678" s="10">
        <f ca="1">INDIRECT("Statistic!R"&amp;COUNTA(Statistic!$A:$A)-ROW()+1&amp;"C"&amp;COLUMN(),FALSE)</f>
        <v>9.3202491374288654E-2</v>
      </c>
      <c r="I678" s="10">
        <f ca="1">INDIRECT("Statistic!R"&amp;COUNTA(Statistic!$A:$A)-ROW()+1&amp;"C"&amp;COLUMN(),FALSE)</f>
        <v>4.6376483157947138E-2</v>
      </c>
      <c r="J678" s="10">
        <f ca="1">INDIRECT("Statistic!R"&amp;COUNTA(Statistic!$A:$A)-ROW()+1&amp;"C"&amp;COLUMN(),FALSE)</f>
        <v>2.0211685674113421E-2</v>
      </c>
      <c r="K678" s="10">
        <f ca="1">INDIRECT("Statistic!R"&amp;COUNTA(Statistic!$A:$A)-ROW()+1&amp;"C"&amp;COLUMN(),FALSE)</f>
        <v>1.1735855666491506E-3</v>
      </c>
      <c r="L678" s="10">
        <f ca="1">INDIRECT("Statistic!R"&amp;COUNTA(Statistic!$A:$A)-ROW()+1&amp;"C"&amp;COLUMN(),FALSE)</f>
        <v>1.0588989904698537E-2</v>
      </c>
      <c r="M678" s="10">
        <f ca="1">INDIRECT("Statistic!R"&amp;COUNTA(Statistic!$A:$A)-ROW()+1&amp;"C"&amp;COLUMN(),FALSE)</f>
        <v>0.14412695095145234</v>
      </c>
      <c r="N678" s="10">
        <f ca="1">INDIRECT("Statistic!R"&amp;COUNTA(Statistic!$A:$A)-ROW()+1&amp;"C"&amp;COLUMN(),FALSE)</f>
        <v>0.10837193277954293</v>
      </c>
      <c r="O678" s="10">
        <f ca="1">INDIRECT("Statistic!R"&amp;COUNTA(Statistic!$A:$A)-ROW()+1&amp;"C"&amp;COLUMN(),FALSE)</f>
        <v>0</v>
      </c>
      <c r="P678" s="10">
        <f ca="1">INDIRECT("Statistic!R"&amp;COUNTA(Statistic!$A:$A)-ROW()+1&amp;"C"&amp;COLUMN(),FALSE)</f>
        <v>4.9265506472302212E-2</v>
      </c>
      <c r="Q678">
        <f ca="1">INDIRECT("Statistic!R"&amp;COUNTA(Statistic!$A:$A)-ROW()+1&amp;"C"&amp;COLUMN(),FALSE)</f>
        <v>33</v>
      </c>
      <c r="R678">
        <f ca="1">INDIRECT("Statistic!R"&amp;COUNTA(Statistic!$A:$A)-ROW()+1&amp;"C"&amp;COLUMN(),FALSE)</f>
        <v>30</v>
      </c>
      <c r="S678">
        <f ca="1">INDIRECT("Statistic!R"&amp;COUNTA(Statistic!$A:$A)-ROW()+1&amp;"C"&amp;COLUMN(),FALSE)</f>
        <v>37</v>
      </c>
      <c r="T678">
        <f ca="1">INDIRECT("Statistic!R"&amp;COUNTA(Statistic!$A:$A)-ROW()+1&amp;"C"&amp;COLUMN(),FALSE)</f>
        <v>20</v>
      </c>
      <c r="U678">
        <f ca="1">INDIRECT("Statistic!R"&amp;COUNTA(Statistic!$A:$A)-ROW()+1&amp;"C"&amp;COLUMN(),FALSE)</f>
        <v>27</v>
      </c>
      <c r="V678">
        <f ca="1">INDIRECT("Statistic!R"&amp;COUNTA(Statistic!$A:$A)-ROW()+1&amp;"C"&amp;COLUMN(),FALSE)</f>
        <v>6</v>
      </c>
      <c r="W678">
        <f ca="1">INDIRECT("Statistic!R"&amp;COUNTA(Statistic!$A:$A)-ROW()+1&amp;"C"&amp;COLUMN(),FALSE)</f>
        <v>2</v>
      </c>
    </row>
    <row r="679" spans="1:23" x14ac:dyDescent="0.25">
      <c r="A679" s="9">
        <f ca="1">INDIRECT("Statistic!R"&amp;COUNTA(Statistic!$A:$A)-ROW()+1&amp;"C"&amp;COLUMN(),FALSE)</f>
        <v>41775</v>
      </c>
      <c r="B679" s="10">
        <f ca="1">INDIRECT("Statistic!R"&amp;COUNTA(Statistic!$A:$A)-ROW()+1&amp;"C"&amp;COLUMN(),FALSE)</f>
        <v>1.023391812865497E-2</v>
      </c>
      <c r="C679" s="10">
        <f ca="1">INDIRECT("Statistic!R"&amp;COUNTA(Statistic!$A:$A)-ROW()+1&amp;"C"&amp;COLUMN(),FALSE)</f>
        <v>2.9255371721125145E-3</v>
      </c>
      <c r="D679" s="10">
        <f ca="1">INDIRECT("Statistic!R"&amp;COUNTA(Statistic!$A:$A)-ROW()+1&amp;"C"&amp;COLUMN(),FALSE)</f>
        <v>1.3172541743970315E-2</v>
      </c>
      <c r="E679" s="10">
        <f ca="1">INDIRECT("Statistic!R"&amp;COUNTA(Statistic!$A:$A)-ROW()+1&amp;"C"&amp;COLUMN(),FALSE)</f>
        <v>4.0928768201495477E-3</v>
      </c>
      <c r="F679" s="10">
        <f ca="1">INDIRECT("Statistic!R"&amp;COUNTA(Statistic!$A:$A)-ROW()+1&amp;"C"&amp;COLUMN(),FALSE)</f>
        <v>1.5241702741702742E-2</v>
      </c>
      <c r="G679" s="10">
        <f ca="1">INDIRECT("Statistic!R"&amp;COUNTA(Statistic!$A:$A)-ROW()+1&amp;"C"&amp;COLUMN(),FALSE)</f>
        <v>7.1914480077745382E-2</v>
      </c>
      <c r="H679" s="10">
        <f ca="1">INDIRECT("Statistic!R"&amp;COUNTA(Statistic!$A:$A)-ROW()+1&amp;"C"&amp;COLUMN(),FALSE)</f>
        <v>7.7100857588662475E-2</v>
      </c>
      <c r="I679" s="10">
        <f ca="1">INDIRECT("Statistic!R"&amp;COUNTA(Statistic!$A:$A)-ROW()+1&amp;"C"&amp;COLUMN(),FALSE)</f>
        <v>4.5666576606590091E-2</v>
      </c>
      <c r="J679" s="10">
        <f ca="1">INDIRECT("Statistic!R"&amp;COUNTA(Statistic!$A:$A)-ROW()+1&amp;"C"&amp;COLUMN(),FALSE)</f>
        <v>2.0182520182520182E-2</v>
      </c>
      <c r="K679" s="10">
        <f ca="1">INDIRECT("Statistic!R"&amp;COUNTA(Statistic!$A:$A)-ROW()+1&amp;"C"&amp;COLUMN(),FALSE)</f>
        <v>1.7582417582417585E-3</v>
      </c>
      <c r="L679" s="10">
        <f ca="1">INDIRECT("Statistic!R"&amp;COUNTA(Statistic!$A:$A)-ROW()+1&amp;"C"&amp;COLUMN(),FALSE)</f>
        <v>1.0601871834983199E-2</v>
      </c>
      <c r="M679" s="10">
        <f ca="1">INDIRECT("Statistic!R"&amp;COUNTA(Statistic!$A:$A)-ROW()+1&amp;"C"&amp;COLUMN(),FALSE)</f>
        <v>0.14901533766640784</v>
      </c>
      <c r="N679" s="10">
        <f ca="1">INDIRECT("Statistic!R"&amp;COUNTA(Statistic!$A:$A)-ROW()+1&amp;"C"&amp;COLUMN(),FALSE)</f>
        <v>0.1082155519241612</v>
      </c>
      <c r="O679" s="10">
        <f ca="1">INDIRECT("Statistic!R"&amp;COUNTA(Statistic!$A:$A)-ROW()+1&amp;"C"&amp;COLUMN(),FALSE)</f>
        <v>0</v>
      </c>
      <c r="P679" s="10">
        <f ca="1">INDIRECT("Statistic!R"&amp;COUNTA(Statistic!$A:$A)-ROW()+1&amp;"C"&amp;COLUMN(),FALSE)</f>
        <v>4.6355470794077015E-2</v>
      </c>
      <c r="Q679">
        <f ca="1">INDIRECT("Statistic!R"&amp;COUNTA(Statistic!$A:$A)-ROW()+1&amp;"C"&amp;COLUMN(),FALSE)</f>
        <v>28</v>
      </c>
      <c r="R679">
        <f ca="1">INDIRECT("Statistic!R"&amp;COUNTA(Statistic!$A:$A)-ROW()+1&amp;"C"&amp;COLUMN(),FALSE)</f>
        <v>45</v>
      </c>
      <c r="S679">
        <f ca="1">INDIRECT("Statistic!R"&amp;COUNTA(Statistic!$A:$A)-ROW()+1&amp;"C"&amp;COLUMN(),FALSE)</f>
        <v>21</v>
      </c>
      <c r="T679">
        <f ca="1">INDIRECT("Statistic!R"&amp;COUNTA(Statistic!$A:$A)-ROW()+1&amp;"C"&amp;COLUMN(),FALSE)</f>
        <v>42</v>
      </c>
      <c r="U679">
        <f ca="1">INDIRECT("Statistic!R"&amp;COUNTA(Statistic!$A:$A)-ROW()+1&amp;"C"&amp;COLUMN(),FALSE)</f>
        <v>12</v>
      </c>
      <c r="V679">
        <f ca="1">INDIRECT("Statistic!R"&amp;COUNTA(Statistic!$A:$A)-ROW()+1&amp;"C"&amp;COLUMN(),FALSE)</f>
        <v>4</v>
      </c>
      <c r="W679">
        <f ca="1">INDIRECT("Statistic!R"&amp;COUNTA(Statistic!$A:$A)-ROW()+1&amp;"C"&amp;COLUMN(),FALSE)</f>
        <v>3</v>
      </c>
    </row>
    <row r="680" spans="1:23" x14ac:dyDescent="0.25">
      <c r="A680" s="9">
        <f ca="1">INDIRECT("Statistic!R"&amp;COUNTA(Statistic!$A:$A)-ROW()+1&amp;"C"&amp;COLUMN(),FALSE)</f>
        <v>41779</v>
      </c>
      <c r="B680" s="10">
        <f ca="1">INDIRECT("Statistic!R"&amp;COUNTA(Statistic!$A:$A)-ROW()+1&amp;"C"&amp;COLUMN(),FALSE)</f>
        <v>6.1435682473146448E-3</v>
      </c>
      <c r="C680" s="10">
        <f ca="1">INDIRECT("Statistic!R"&amp;COUNTA(Statistic!$A:$A)-ROW()+1&amp;"C"&amp;COLUMN(),FALSE)</f>
        <v>1.0553512868925767E-2</v>
      </c>
      <c r="D680" s="10">
        <f ca="1">INDIRECT("Statistic!R"&amp;COUNTA(Statistic!$A:$A)-ROW()+1&amp;"C"&amp;COLUMN(),FALSE)</f>
        <v>1.8699967979506883E-2</v>
      </c>
      <c r="E680" s="10">
        <f ca="1">INDIRECT("Statistic!R"&amp;COUNTA(Statistic!$A:$A)-ROW()+1&amp;"C"&amp;COLUMN(),FALSE)</f>
        <v>9.6289625360230537E-3</v>
      </c>
      <c r="F680" s="10">
        <f ca="1">INDIRECT("Statistic!R"&amp;COUNTA(Statistic!$A:$A)-ROW()+1&amp;"C"&amp;COLUMN(),FALSE)</f>
        <v>3.2211583155154783E-3</v>
      </c>
      <c r="G680" s="10">
        <f ca="1">INDIRECT("Statistic!R"&amp;COUNTA(Statistic!$A:$A)-ROW()+1&amp;"C"&amp;COLUMN(),FALSE)</f>
        <v>1.9609324161011434E-2</v>
      </c>
      <c r="H680" s="10">
        <f ca="1">INDIRECT("Statistic!R"&amp;COUNTA(Statistic!$A:$A)-ROW()+1&amp;"C"&amp;COLUMN(),FALSE)</f>
        <v>5.8777185744200038E-2</v>
      </c>
      <c r="I680" s="10">
        <f ca="1">INDIRECT("Statistic!R"&amp;COUNTA(Statistic!$A:$A)-ROW()+1&amp;"C"&amp;COLUMN(),FALSE)</f>
        <v>4.8247169947285826E-2</v>
      </c>
      <c r="J680" s="10">
        <f ca="1">INDIRECT("Statistic!R"&amp;COUNTA(Statistic!$A:$A)-ROW()+1&amp;"C"&amp;COLUMN(),FALSE)</f>
        <v>2.0172910662824207E-2</v>
      </c>
      <c r="K680" s="10">
        <f ca="1">INDIRECT("Statistic!R"&amp;COUNTA(Statistic!$A:$A)-ROW()+1&amp;"C"&amp;COLUMN(),FALSE)</f>
        <v>8.7563733096874315E-4</v>
      </c>
      <c r="L680" s="10">
        <f ca="1">INDIRECT("Statistic!R"&amp;COUNTA(Statistic!$A:$A)-ROW()+1&amp;"C"&amp;COLUMN(),FALSE)</f>
        <v>1.0644735308269829E-2</v>
      </c>
      <c r="M680" s="10">
        <f ca="1">INDIRECT("Statistic!R"&amp;COUNTA(Statistic!$A:$A)-ROW()+1&amp;"C"&amp;COLUMN(),FALSE)</f>
        <v>7.8386509905211468E-2</v>
      </c>
      <c r="N680" s="10">
        <f ca="1">INDIRECT("Statistic!R"&amp;COUNTA(Statistic!$A:$A)-ROW()+1&amp;"C"&amp;COLUMN(),FALSE)</f>
        <v>0.10805962173406876</v>
      </c>
      <c r="O680" s="10">
        <f ca="1">INDIRECT("Statistic!R"&amp;COUNTA(Statistic!$A:$A)-ROW()+1&amp;"C"&amp;COLUMN(),FALSE)</f>
        <v>0</v>
      </c>
      <c r="P680" s="10">
        <f ca="1">INDIRECT("Statistic!R"&amp;COUNTA(Statistic!$A:$A)-ROW()+1&amp;"C"&amp;COLUMN(),FALSE)</f>
        <v>4.3448777711285379E-2</v>
      </c>
      <c r="Q680">
        <f ca="1">INDIRECT("Statistic!R"&amp;COUNTA(Statistic!$A:$A)-ROW()+1&amp;"C"&amp;COLUMN(),FALSE)</f>
        <v>36</v>
      </c>
      <c r="R680">
        <f ca="1">INDIRECT("Statistic!R"&amp;COUNTA(Statistic!$A:$A)-ROW()+1&amp;"C"&amp;COLUMN(),FALSE)</f>
        <v>25</v>
      </c>
      <c r="S680">
        <f ca="1">INDIRECT("Statistic!R"&amp;COUNTA(Statistic!$A:$A)-ROW()+1&amp;"C"&amp;COLUMN(),FALSE)</f>
        <v>6</v>
      </c>
      <c r="T680">
        <f ca="1">INDIRECT("Statistic!R"&amp;COUNTA(Statistic!$A:$A)-ROW()+1&amp;"C"&amp;COLUMN(),FALSE)</f>
        <v>28</v>
      </c>
      <c r="U680">
        <f ca="1">INDIRECT("Statistic!R"&amp;COUNTA(Statistic!$A:$A)-ROW()+1&amp;"C"&amp;COLUMN(),FALSE)</f>
        <v>44</v>
      </c>
      <c r="V680">
        <f ca="1">INDIRECT("Statistic!R"&amp;COUNTA(Statistic!$A:$A)-ROW()+1&amp;"C"&amp;COLUMN(),FALSE)</f>
        <v>11</v>
      </c>
      <c r="W680">
        <f ca="1">INDIRECT("Statistic!R"&amp;COUNTA(Statistic!$A:$A)-ROW()+1&amp;"C"&amp;COLUMN(),FALSE)</f>
        <v>3</v>
      </c>
    </row>
    <row r="681" spans="1:23" x14ac:dyDescent="0.25">
      <c r="A681" s="9">
        <f ca="1">INDIRECT("Statistic!R"&amp;COUNTA(Statistic!$A:$A)-ROW()+1&amp;"C"&amp;COLUMN(),FALSE)</f>
        <v>41782</v>
      </c>
      <c r="B681" s="10">
        <f ca="1">INDIRECT("Statistic!R"&amp;COUNTA(Statistic!$A:$A)-ROW()+1&amp;"C"&amp;COLUMN(),FALSE)</f>
        <v>6.4254268227209275E-3</v>
      </c>
      <c r="C681" s="10">
        <f ca="1">INDIRECT("Statistic!R"&amp;COUNTA(Statistic!$A:$A)-ROW()+1&amp;"C"&amp;COLUMN(),FALSE)</f>
        <v>1.1995203836930455E-2</v>
      </c>
      <c r="D681" s="10">
        <f ca="1">INDIRECT("Statistic!R"&amp;COUNTA(Statistic!$A:$A)-ROW()+1&amp;"C"&amp;COLUMN(),FALSE)</f>
        <v>6.7237638460660035E-3</v>
      </c>
      <c r="E681" s="10">
        <f ca="1">INDIRECT("Statistic!R"&amp;COUNTA(Statistic!$A:$A)-ROW()+1&amp;"C"&amp;COLUMN(),FALSE)</f>
        <v>4.6837013148102206E-3</v>
      </c>
      <c r="F681" s="10">
        <f ca="1">INDIRECT("Statistic!R"&amp;COUNTA(Statistic!$A:$A)-ROW()+1&amp;"C"&amp;COLUMN(),FALSE)</f>
        <v>2.0463629096722619E-3</v>
      </c>
      <c r="G681" s="10">
        <f ca="1">INDIRECT("Statistic!R"&amp;COUNTA(Statistic!$A:$A)-ROW()+1&amp;"C"&amp;COLUMN(),FALSE)</f>
        <v>1.811408016443988E-2</v>
      </c>
      <c r="H681" s="10">
        <f ca="1">INDIRECT("Statistic!R"&amp;COUNTA(Statistic!$A:$A)-ROW()+1&amp;"C"&amp;COLUMN(),FALSE)</f>
        <v>2.709403905447071E-2</v>
      </c>
      <c r="I681" s="10">
        <f ca="1">INDIRECT("Statistic!R"&amp;COUNTA(Statistic!$A:$A)-ROW()+1&amp;"C"&amp;COLUMN(),FALSE)</f>
        <v>3.1874458730199867E-2</v>
      </c>
      <c r="J681" s="10">
        <f ca="1">INDIRECT("Statistic!R"&amp;COUNTA(Statistic!$A:$A)-ROW()+1&amp;"C"&amp;COLUMN(),FALSE)</f>
        <v>2.0412470023980816E-2</v>
      </c>
      <c r="K681" s="10">
        <f ca="1">INDIRECT("Statistic!R"&amp;COUNTA(Statistic!$A:$A)-ROW()+1&amp;"C"&amp;COLUMN(),FALSE)</f>
        <v>8.7794171442507013E-4</v>
      </c>
      <c r="L681" s="10">
        <f ca="1">INDIRECT("Statistic!R"&amp;COUNTA(Statistic!$A:$A)-ROW()+1&amp;"C"&amp;COLUMN(),FALSE)</f>
        <v>1.0781052441653904E-2</v>
      </c>
      <c r="M681" s="10">
        <f ca="1">INDIRECT("Statistic!R"&amp;COUNTA(Statistic!$A:$A)-ROW()+1&amp;"C"&amp;COLUMN(),FALSE)</f>
        <v>4.5208119218910589E-2</v>
      </c>
      <c r="N681" s="10">
        <f ca="1">INDIRECT("Statistic!R"&amp;COUNTA(Statistic!$A:$A)-ROW()+1&amp;"C"&amp;COLUMN(),FALSE)</f>
        <v>0.10862832912477964</v>
      </c>
      <c r="O681" s="10">
        <f ca="1">INDIRECT("Statistic!R"&amp;COUNTA(Statistic!$A:$A)-ROW()+1&amp;"C"&amp;COLUMN(),FALSE)</f>
        <v>0</v>
      </c>
      <c r="P681" s="10">
        <f ca="1">INDIRECT("Statistic!R"&amp;COUNTA(Statistic!$A:$A)-ROW()+1&amp;"C"&amp;COLUMN(),FALSE)</f>
        <v>4.6592517950658573E-2</v>
      </c>
      <c r="Q681">
        <f ca="1">INDIRECT("Statistic!R"&amp;COUNTA(Statistic!$A:$A)-ROW()+1&amp;"C"&amp;COLUMN(),FALSE)</f>
        <v>37</v>
      </c>
      <c r="R681">
        <f ca="1">INDIRECT("Statistic!R"&amp;COUNTA(Statistic!$A:$A)-ROW()+1&amp;"C"&amp;COLUMN(),FALSE)</f>
        <v>22</v>
      </c>
      <c r="S681">
        <f ca="1">INDIRECT("Statistic!R"&amp;COUNTA(Statistic!$A:$A)-ROW()+1&amp;"C"&amp;COLUMN(),FALSE)</f>
        <v>35</v>
      </c>
      <c r="T681">
        <f ca="1">INDIRECT("Statistic!R"&amp;COUNTA(Statistic!$A:$A)-ROW()+1&amp;"C"&amp;COLUMN(),FALSE)</f>
        <v>41</v>
      </c>
      <c r="U681">
        <f ca="1">INDIRECT("Statistic!R"&amp;COUNTA(Statistic!$A:$A)-ROW()+1&amp;"C"&amp;COLUMN(),FALSE)</f>
        <v>47</v>
      </c>
      <c r="V681">
        <f ca="1">INDIRECT("Statistic!R"&amp;COUNTA(Statistic!$A:$A)-ROW()+1&amp;"C"&amp;COLUMN(),FALSE)</f>
        <v>11</v>
      </c>
      <c r="W681">
        <f ca="1">INDIRECT("Statistic!R"&amp;COUNTA(Statistic!$A:$A)-ROW()+1&amp;"C"&amp;COLUMN(),FALSE)</f>
        <v>8</v>
      </c>
    </row>
    <row r="682" spans="1:23" x14ac:dyDescent="0.25">
      <c r="A682" s="9">
        <f ca="1">INDIRECT("Statistic!R"&amp;COUNTA(Statistic!$A:$A)-ROW()+1&amp;"C"&amp;COLUMN(),FALSE)</f>
        <v>41786</v>
      </c>
      <c r="B682" s="10">
        <f ca="1">INDIRECT("Statistic!R"&amp;COUNTA(Statistic!$A:$A)-ROW()+1&amp;"C"&amp;COLUMN(),FALSE)</f>
        <v>1.6047745358090185E-2</v>
      </c>
      <c r="C682" s="10">
        <f ca="1">INDIRECT("Statistic!R"&amp;COUNTA(Statistic!$A:$A)-ROW()+1&amp;"C"&amp;COLUMN(),FALSE)</f>
        <v>7.8779840848806366E-3</v>
      </c>
      <c r="D682" s="10">
        <f ca="1">INDIRECT("Statistic!R"&amp;COUNTA(Statistic!$A:$A)-ROW()+1&amp;"C"&amp;COLUMN(),FALSE)</f>
        <v>1.7484215638659543E-2</v>
      </c>
      <c r="E682" s="10">
        <f ca="1">INDIRECT("Statistic!R"&amp;COUNTA(Statistic!$A:$A)-ROW()+1&amp;"C"&amp;COLUMN(),FALSE)</f>
        <v>2.0674329501915709E-2</v>
      </c>
      <c r="F682" s="10">
        <f ca="1">INDIRECT("Statistic!R"&amp;COUNTA(Statistic!$A:$A)-ROW()+1&amp;"C"&amp;COLUMN(),FALSE)</f>
        <v>6.1160298229263749E-3</v>
      </c>
      <c r="G682" s="10">
        <f ca="1">INDIRECT("Statistic!R"&amp;COUNTA(Statistic!$A:$A)-ROW()+1&amp;"C"&amp;COLUMN(),FALSE)</f>
        <v>7.2363453309841438E-2</v>
      </c>
      <c r="H682" s="10">
        <f ca="1">INDIRECT("Statistic!R"&amp;COUNTA(Statistic!$A:$A)-ROW()+1&amp;"C"&amp;COLUMN(),FALSE)</f>
        <v>5.5741600353669318E-2</v>
      </c>
      <c r="I682" s="10">
        <f ca="1">INDIRECT("Statistic!R"&amp;COUNTA(Statistic!$A:$A)-ROW()+1&amp;"C"&amp;COLUMN(),FALSE)</f>
        <v>6.8200304406472442E-2</v>
      </c>
      <c r="J682" s="10">
        <f ca="1">INDIRECT("Statistic!R"&amp;COUNTA(Statistic!$A:$A)-ROW()+1&amp;"C"&amp;COLUMN(),FALSE)</f>
        <v>2.0674329501915709E-2</v>
      </c>
      <c r="K682" s="10">
        <f ca="1">INDIRECT("Statistic!R"&amp;COUNTA(Statistic!$A:$A)-ROW()+1&amp;"C"&amp;COLUMN(),FALSE)</f>
        <v>8.7620124364047483E-4</v>
      </c>
      <c r="L682" s="10">
        <f ca="1">INDIRECT("Statistic!R"&amp;COUNTA(Statistic!$A:$A)-ROW()+1&amp;"C"&amp;COLUMN(),FALSE)</f>
        <v>1.1061827093827576E-2</v>
      </c>
      <c r="M682" s="10">
        <f ca="1">INDIRECT("Statistic!R"&amp;COUNTA(Statistic!$A:$A)-ROW()+1&amp;"C"&amp;COLUMN(),FALSE)</f>
        <v>0.12810505366351077</v>
      </c>
      <c r="N682" s="10">
        <f ca="1">INDIRECT("Statistic!R"&amp;COUNTA(Statistic!$A:$A)-ROW()+1&amp;"C"&amp;COLUMN(),FALSE)</f>
        <v>0.10847225393925554</v>
      </c>
      <c r="O682" s="10">
        <f ca="1">INDIRECT("Statistic!R"&amp;COUNTA(Statistic!$A:$A)-ROW()+1&amp;"C"&amp;COLUMN(),FALSE)</f>
        <v>0</v>
      </c>
      <c r="P682" s="10">
        <f ca="1">INDIRECT("Statistic!R"&amp;COUNTA(Statistic!$A:$A)-ROW()+1&amp;"C"&amp;COLUMN(),FALSE)</f>
        <v>5.0367062141545328E-2</v>
      </c>
      <c r="Q682">
        <f ca="1">INDIRECT("Statistic!R"&amp;COUNTA(Statistic!$A:$A)-ROW()+1&amp;"C"&amp;COLUMN(),FALSE)</f>
        <v>14</v>
      </c>
      <c r="R682">
        <f ca="1">INDIRECT("Statistic!R"&amp;COUNTA(Statistic!$A:$A)-ROW()+1&amp;"C"&amp;COLUMN(),FALSE)</f>
        <v>34</v>
      </c>
      <c r="S682">
        <f ca="1">INDIRECT("Statistic!R"&amp;COUNTA(Statistic!$A:$A)-ROW()+1&amp;"C"&amp;COLUMN(),FALSE)</f>
        <v>9</v>
      </c>
      <c r="T682">
        <f ca="1">INDIRECT("Statistic!R"&amp;COUNTA(Statistic!$A:$A)-ROW()+1&amp;"C"&amp;COLUMN(),FALSE)</f>
        <v>1</v>
      </c>
      <c r="U682">
        <f ca="1">INDIRECT("Statistic!R"&amp;COUNTA(Statistic!$A:$A)-ROW()+1&amp;"C"&amp;COLUMN(),FALSE)</f>
        <v>38</v>
      </c>
      <c r="V682">
        <f ca="1">INDIRECT("Statistic!R"&amp;COUNTA(Statistic!$A:$A)-ROW()+1&amp;"C"&amp;COLUMN(),FALSE)</f>
        <v>3</v>
      </c>
      <c r="W682">
        <f ca="1">INDIRECT("Statistic!R"&amp;COUNTA(Statistic!$A:$A)-ROW()+1&amp;"C"&amp;COLUMN(),FALSE)</f>
        <v>7</v>
      </c>
    </row>
    <row r="683" spans="1:23" x14ac:dyDescent="0.25">
      <c r="A683" s="9">
        <f ca="1">INDIRECT("Statistic!R"&amp;COUNTA(Statistic!$A:$A)-ROW()+1&amp;"C"&amp;COLUMN(),FALSE)</f>
        <v>41789</v>
      </c>
      <c r="B683" s="10">
        <f ca="1">INDIRECT("Statistic!R"&amp;COUNTA(Statistic!$A:$A)-ROW()+1&amp;"C"&amp;COLUMN(),FALSE)</f>
        <v>4.3684018929741539E-3</v>
      </c>
      <c r="C683" s="10">
        <f ca="1">INDIRECT("Statistic!R"&amp;COUNTA(Statistic!$A:$A)-ROW()+1&amp;"C"&amp;COLUMN(),FALSE)</f>
        <v>1.1930405965202983E-2</v>
      </c>
      <c r="D683" s="10">
        <f ca="1">INDIRECT("Statistic!R"&amp;COUNTA(Statistic!$A:$A)-ROW()+1&amp;"C"&amp;COLUMN(),FALSE)</f>
        <v>1.7473607571896616E-2</v>
      </c>
      <c r="E683" s="10">
        <f ca="1">INDIRECT("Statistic!R"&amp;COUNTA(Statistic!$A:$A)-ROW()+1&amp;"C"&amp;COLUMN(),FALSE)</f>
        <v>1.603646966260934E-2</v>
      </c>
      <c r="F683" s="10">
        <f ca="1">INDIRECT("Statistic!R"&amp;COUNTA(Statistic!$A:$A)-ROW()+1&amp;"C"&amp;COLUMN(),FALSE)</f>
        <v>7.5735837572279462E-3</v>
      </c>
      <c r="G683" s="10">
        <f ca="1">INDIRECT("Statistic!R"&amp;COUNTA(Statistic!$A:$A)-ROW()+1&amp;"C"&amp;COLUMN(),FALSE)</f>
        <v>1.8793739800891499E-2</v>
      </c>
      <c r="H683" s="10">
        <f ca="1">INDIRECT("Statistic!R"&amp;COUNTA(Statistic!$A:$A)-ROW()+1&amp;"C"&amp;COLUMN(),FALSE)</f>
        <v>7.5853254390041827E-2</v>
      </c>
      <c r="I683" s="10">
        <f ca="1">INDIRECT("Statistic!R"&amp;COUNTA(Statistic!$A:$A)-ROW()+1&amp;"C"&amp;COLUMN(),FALSE)</f>
        <v>5.7382468849911043E-2</v>
      </c>
      <c r="J683" s="10">
        <f ca="1">INDIRECT("Statistic!R"&amp;COUNTA(Statistic!$A:$A)-ROW()+1&amp;"C"&amp;COLUMN(),FALSE)</f>
        <v>2.0601937678332499E-2</v>
      </c>
      <c r="K683" s="10">
        <f ca="1">INDIRECT("Statistic!R"&amp;COUNTA(Statistic!$A:$A)-ROW()+1&amp;"C"&amp;COLUMN(),FALSE)</f>
        <v>5.8143925092501699E-4</v>
      </c>
      <c r="L683" s="10">
        <f ca="1">INDIRECT("Statistic!R"&amp;COUNTA(Statistic!$A:$A)-ROW()+1&amp;"C"&amp;COLUMN(),FALSE)</f>
        <v>1.0563006850539111E-2</v>
      </c>
      <c r="M683" s="10">
        <f ca="1">INDIRECT("Statistic!R"&amp;COUNTA(Statistic!$A:$A)-ROW()+1&amp;"C"&amp;COLUMN(),FALSE)</f>
        <v>9.4646994190933323E-2</v>
      </c>
      <c r="N683" s="10">
        <f ca="1">INDIRECT("Statistic!R"&amp;COUNTA(Statistic!$A:$A)-ROW()+1&amp;"C"&amp;COLUMN(),FALSE)</f>
        <v>0.10831662660218343</v>
      </c>
      <c r="O683" s="10">
        <f ca="1">INDIRECT("Statistic!R"&amp;COUNTA(Statistic!$A:$A)-ROW()+1&amp;"C"&amp;COLUMN(),FALSE)</f>
        <v>0</v>
      </c>
      <c r="P683" s="10">
        <f ca="1">INDIRECT("Statistic!R"&amp;COUNTA(Statistic!$A:$A)-ROW()+1&amp;"C"&amp;COLUMN(),FALSE)</f>
        <v>4.7708563051389728E-2</v>
      </c>
      <c r="Q683">
        <f ca="1">INDIRECT("Statistic!R"&amp;COUNTA(Statistic!$A:$A)-ROW()+1&amp;"C"&amp;COLUMN(),FALSE)</f>
        <v>39</v>
      </c>
      <c r="R683">
        <f ca="1">INDIRECT("Statistic!R"&amp;COUNTA(Statistic!$A:$A)-ROW()+1&amp;"C"&amp;COLUMN(),FALSE)</f>
        <v>24</v>
      </c>
      <c r="S683">
        <f ca="1">INDIRECT("Statistic!R"&amp;COUNTA(Statistic!$A:$A)-ROW()+1&amp;"C"&amp;COLUMN(),FALSE)</f>
        <v>7</v>
      </c>
      <c r="T683">
        <f ca="1">INDIRECT("Statistic!R"&amp;COUNTA(Statistic!$A:$A)-ROW()+1&amp;"C"&amp;COLUMN(),FALSE)</f>
        <v>13</v>
      </c>
      <c r="U683">
        <f ca="1">INDIRECT("Statistic!R"&amp;COUNTA(Statistic!$A:$A)-ROW()+1&amp;"C"&amp;COLUMN(),FALSE)</f>
        <v>33</v>
      </c>
      <c r="V683">
        <f ca="1">INDIRECT("Statistic!R"&amp;COUNTA(Statistic!$A:$A)-ROW()+1&amp;"C"&amp;COLUMN(),FALSE)</f>
        <v>10</v>
      </c>
      <c r="W683">
        <f ca="1">INDIRECT("Statistic!R"&amp;COUNTA(Statistic!$A:$A)-ROW()+1&amp;"C"&amp;COLUMN(),FALSE)</f>
        <v>3</v>
      </c>
    </row>
    <row r="684" spans="1:23" x14ac:dyDescent="0.25">
      <c r="A684" s="9">
        <f ca="1">INDIRECT("Statistic!R"&amp;COUNTA(Statistic!$A:$A)-ROW()+1&amp;"C"&amp;COLUMN(),FALSE)</f>
        <v>41793</v>
      </c>
      <c r="B684" s="10">
        <f ca="1">INDIRECT("Statistic!R"&amp;COUNTA(Statistic!$A:$A)-ROW()+1&amp;"C"&amp;COLUMN(),FALSE)</f>
        <v>1.4874130167826443E-2</v>
      </c>
      <c r="C684" s="10">
        <f ca="1">INDIRECT("Statistic!R"&amp;COUNTA(Statistic!$A:$A)-ROW()+1&amp;"C"&amp;COLUMN(),FALSE)</f>
        <v>1.3377239875122952E-2</v>
      </c>
      <c r="D684" s="10">
        <f ca="1">INDIRECT("Statistic!R"&amp;COUNTA(Statistic!$A:$A)-ROW()+1&amp;"C"&amp;COLUMN(),FALSE)</f>
        <v>1.3731108489240968E-2</v>
      </c>
      <c r="E684" s="10">
        <f ca="1">INDIRECT("Statistic!R"&amp;COUNTA(Statistic!$A:$A)-ROW()+1&amp;"C"&amp;COLUMN(),FALSE)</f>
        <v>1.1662393806866737E-2</v>
      </c>
      <c r="F684" s="10">
        <f ca="1">INDIRECT("Statistic!R"&amp;COUNTA(Statistic!$A:$A)-ROW()+1&amp;"C"&amp;COLUMN(),FALSE)</f>
        <v>1.7401635334404919E-2</v>
      </c>
      <c r="G684" s="10">
        <f ca="1">INDIRECT("Statistic!R"&amp;COUNTA(Statistic!$A:$A)-ROW()+1&amp;"C"&amp;COLUMN(),FALSE)</f>
        <v>0.10816144518871326</v>
      </c>
      <c r="H684" s="10">
        <f ca="1">INDIRECT("Statistic!R"&amp;COUNTA(Statistic!$A:$A)-ROW()+1&amp;"C"&amp;COLUMN(),FALSE)</f>
        <v>3.566642018670857E-2</v>
      </c>
      <c r="I684" s="10">
        <f ca="1">INDIRECT("Statistic!R"&amp;COUNTA(Statistic!$A:$A)-ROW()+1&amp;"C"&amp;COLUMN(),FALSE)</f>
        <v>7.1046507673462017E-2</v>
      </c>
      <c r="J684" s="10">
        <f ca="1">INDIRECT("Statistic!R"&amp;COUNTA(Statistic!$A:$A)-ROW()+1&amp;"C"&amp;COLUMN(),FALSE)</f>
        <v>2.2021184121567238E-2</v>
      </c>
      <c r="K684" s="10">
        <f ca="1">INDIRECT("Statistic!R"&amp;COUNTA(Statistic!$A:$A)-ROW()+1&amp;"C"&amp;COLUMN(),FALSE)</f>
        <v>1.1632382500106914E-3</v>
      </c>
      <c r="L684" s="10">
        <f ca="1">INDIRECT("Statistic!R"&amp;COUNTA(Statistic!$A:$A)-ROW()+1&amp;"C"&amp;COLUMN(),FALSE)</f>
        <v>1.0517998611243584E-2</v>
      </c>
      <c r="M684" s="10">
        <f ca="1">INDIRECT("Statistic!R"&amp;COUNTA(Statistic!$A:$A)-ROW()+1&amp;"C"&amp;COLUMN(),FALSE)</f>
        <v>0.14382786537542183</v>
      </c>
      <c r="N684" s="10">
        <f ca="1">INDIRECT("Statistic!R"&amp;COUNTA(Statistic!$A:$A)-ROW()+1&amp;"C"&amp;COLUMN(),FALSE)</f>
        <v>0.10816144518871326</v>
      </c>
      <c r="O684" s="10">
        <f ca="1">INDIRECT("Statistic!R"&amp;COUNTA(Statistic!$A:$A)-ROW()+1&amp;"C"&amp;COLUMN(),FALSE)</f>
        <v>0</v>
      </c>
      <c r="P684" s="10">
        <f ca="1">INDIRECT("Statistic!R"&amp;COUNTA(Statistic!$A:$A)-ROW()+1&amp;"C"&amp;COLUMN(),FALSE)</f>
        <v>4.9152056331114254E-2</v>
      </c>
      <c r="Q684">
        <f ca="1">INDIRECT("Statistic!R"&amp;COUNTA(Statistic!$A:$A)-ROW()+1&amp;"C"&amp;COLUMN(),FALSE)</f>
        <v>16</v>
      </c>
      <c r="R684">
        <f ca="1">INDIRECT("Statistic!R"&amp;COUNTA(Statistic!$A:$A)-ROW()+1&amp;"C"&amp;COLUMN(),FALSE)</f>
        <v>20</v>
      </c>
      <c r="S684">
        <f ca="1">INDIRECT("Statistic!R"&amp;COUNTA(Statistic!$A:$A)-ROW()+1&amp;"C"&amp;COLUMN(),FALSE)</f>
        <v>18</v>
      </c>
      <c r="T684">
        <f ca="1">INDIRECT("Statistic!R"&amp;COUNTA(Statistic!$A:$A)-ROW()+1&amp;"C"&amp;COLUMN(),FALSE)</f>
        <v>22</v>
      </c>
      <c r="U684">
        <f ca="1">INDIRECT("Statistic!R"&amp;COUNTA(Statistic!$A:$A)-ROW()+1&amp;"C"&amp;COLUMN(),FALSE)</f>
        <v>10</v>
      </c>
      <c r="V684">
        <f ca="1">INDIRECT("Statistic!R"&amp;COUNTA(Statistic!$A:$A)-ROW()+1&amp;"C"&amp;COLUMN(),FALSE)</f>
        <v>1</v>
      </c>
      <c r="W684">
        <f ca="1">INDIRECT("Statistic!R"&amp;COUNTA(Statistic!$A:$A)-ROW()+1&amp;"C"&amp;COLUMN(),FALSE)</f>
        <v>8</v>
      </c>
    </row>
    <row r="685" spans="1:23" x14ac:dyDescent="0.25">
      <c r="A685" s="9">
        <f ca="1">INDIRECT("Statistic!R"&amp;COUNTA(Statistic!$A:$A)-ROW()+1&amp;"C"&amp;COLUMN(),FALSE)</f>
        <v>41796</v>
      </c>
      <c r="B685" s="10">
        <f ca="1">INDIRECT("Statistic!R"&amp;COUNTA(Statistic!$A:$A)-ROW()+1&amp;"C"&amp;COLUMN(),FALSE)</f>
        <v>5.5187063770754767E-3</v>
      </c>
      <c r="C685" s="10">
        <f ca="1">INDIRECT("Statistic!R"&amp;COUNTA(Statistic!$A:$A)-ROW()+1&amp;"C"&amp;COLUMN(),FALSE)</f>
        <v>4.6382049544462008E-3</v>
      </c>
      <c r="D685" s="10">
        <f ca="1">INDIRECT("Statistic!R"&amp;COUNTA(Statistic!$A:$A)-ROW()+1&amp;"C"&amp;COLUMN(),FALSE)</f>
        <v>5.8194515166945515E-3</v>
      </c>
      <c r="E685" s="10">
        <f ca="1">INDIRECT("Statistic!R"&amp;COUNTA(Statistic!$A:$A)-ROW()+1&amp;"C"&amp;COLUMN(),FALSE)</f>
        <v>7.553648068669528E-3</v>
      </c>
      <c r="F685" s="10">
        <f ca="1">INDIRECT("Statistic!R"&amp;COUNTA(Statistic!$A:$A)-ROW()+1&amp;"C"&amp;COLUMN(),FALSE)</f>
        <v>1.3645544054531684E-2</v>
      </c>
      <c r="G685" s="10">
        <f ca="1">INDIRECT("Statistic!R"&amp;COUNTA(Statistic!$A:$A)-ROW()+1&amp;"C"&amp;COLUMN(),FALSE)</f>
        <v>5.9791596911494632E-2</v>
      </c>
      <c r="H685" s="10">
        <f ca="1">INDIRECT("Statistic!R"&amp;COUNTA(Statistic!$A:$A)-ROW()+1&amp;"C"&amp;COLUMN(),FALSE)</f>
        <v>2.1835705142685038E-2</v>
      </c>
      <c r="I685" s="10">
        <f ca="1">INDIRECT("Statistic!R"&amp;COUNTA(Statistic!$A:$A)-ROW()+1&amp;"C"&amp;COLUMN(),FALSE)</f>
        <v>3.7175554971417439E-2</v>
      </c>
      <c r="J685" s="10">
        <f ca="1">INDIRECT("Statistic!R"&amp;COUNTA(Statistic!$A:$A)-ROW()+1&amp;"C"&amp;COLUMN(),FALSE)</f>
        <v>2.2568356078507018E-2</v>
      </c>
      <c r="K685" s="10">
        <f ca="1">INDIRECT("Statistic!R"&amp;COUNTA(Statistic!$A:$A)-ROW()+1&amp;"C"&amp;COLUMN(),FALSE)</f>
        <v>5.8325079784307253E-4</v>
      </c>
      <c r="L685" s="10">
        <f ca="1">INDIRECT("Statistic!R"&amp;COUNTA(Statistic!$A:$A)-ROW()+1&amp;"C"&amp;COLUMN(),FALSE)</f>
        <v>1.0308897508383812E-2</v>
      </c>
      <c r="M685" s="10">
        <f ca="1">INDIRECT("Statistic!R"&amp;COUNTA(Statistic!$A:$A)-ROW()+1&amp;"C"&amp;COLUMN(),FALSE)</f>
        <v>8.1627302054179673E-2</v>
      </c>
      <c r="N685" s="10">
        <f ca="1">INDIRECT("Statistic!R"&amp;COUNTA(Statistic!$A:$A)-ROW()+1&amp;"C"&amp;COLUMN(),FALSE)</f>
        <v>9.6531011881208217E-2</v>
      </c>
      <c r="O685" s="10">
        <f ca="1">INDIRECT("Statistic!R"&amp;COUNTA(Statistic!$A:$A)-ROW()+1&amp;"C"&amp;COLUMN(),FALSE)</f>
        <v>0</v>
      </c>
      <c r="P685" s="10">
        <f ca="1">INDIRECT("Statistic!R"&amp;COUNTA(Statistic!$A:$A)-ROW()+1&amp;"C"&amp;COLUMN(),FALSE)</f>
        <v>4.6611578663191489E-2</v>
      </c>
      <c r="Q685">
        <f ca="1">INDIRECT("Statistic!R"&amp;COUNTA(Statistic!$A:$A)-ROW()+1&amp;"C"&amp;COLUMN(),FALSE)</f>
        <v>37</v>
      </c>
      <c r="R685">
        <f ca="1">INDIRECT("Statistic!R"&amp;COUNTA(Statistic!$A:$A)-ROW()+1&amp;"C"&amp;COLUMN(),FALSE)</f>
        <v>41</v>
      </c>
      <c r="S685">
        <f ca="1">INDIRECT("Statistic!R"&amp;COUNTA(Statistic!$A:$A)-ROW()+1&amp;"C"&amp;COLUMN(),FALSE)</f>
        <v>36</v>
      </c>
      <c r="T685">
        <f ca="1">INDIRECT("Statistic!R"&amp;COUNTA(Statistic!$A:$A)-ROW()+1&amp;"C"&amp;COLUMN(),FALSE)</f>
        <v>28</v>
      </c>
      <c r="U685">
        <f ca="1">INDIRECT("Statistic!R"&amp;COUNTA(Statistic!$A:$A)-ROW()+1&amp;"C"&amp;COLUMN(),FALSE)</f>
        <v>17</v>
      </c>
      <c r="V685">
        <f ca="1">INDIRECT("Statistic!R"&amp;COUNTA(Statistic!$A:$A)-ROW()+1&amp;"C"&amp;COLUMN(),FALSE)</f>
        <v>4</v>
      </c>
      <c r="W685">
        <f ca="1">INDIRECT("Statistic!R"&amp;COUNTA(Statistic!$A:$A)-ROW()+1&amp;"C"&amp;COLUMN(),FALSE)</f>
        <v>10</v>
      </c>
    </row>
    <row r="686" spans="1:23" x14ac:dyDescent="0.25">
      <c r="A686" s="9">
        <f ca="1">INDIRECT("Statistic!R"&amp;COUNTA(Statistic!$A:$A)-ROW()+1&amp;"C"&amp;COLUMN(),FALSE)</f>
        <v>41800</v>
      </c>
      <c r="B686" s="10">
        <f ca="1">INDIRECT("Statistic!R"&amp;COUNTA(Statistic!$A:$A)-ROW()+1&amp;"C"&amp;COLUMN(),FALSE)</f>
        <v>1.8243243243243244E-2</v>
      </c>
      <c r="C686" s="10">
        <f ca="1">INDIRECT("Statistic!R"&amp;COUNTA(Statistic!$A:$A)-ROW()+1&amp;"C"&amp;COLUMN(),FALSE)</f>
        <v>1.2774193548387096E-2</v>
      </c>
      <c r="D686" s="10">
        <f ca="1">INDIRECT("Statistic!R"&amp;COUNTA(Statistic!$A:$A)-ROW()+1&amp;"C"&amp;COLUMN(),FALSE)</f>
        <v>1.2171428571428571E-2</v>
      </c>
      <c r="E686" s="10">
        <f ca="1">INDIRECT("Statistic!R"&amp;COUNTA(Statistic!$A:$A)-ROW()+1&amp;"C"&amp;COLUMN(),FALSE)</f>
        <v>1.7472527472527474E-3</v>
      </c>
      <c r="F686" s="10">
        <f ca="1">INDIRECT("Statistic!R"&amp;COUNTA(Statistic!$A:$A)-ROW()+1&amp;"C"&amp;COLUMN(),FALSE)</f>
        <v>6.682808716707022E-3</v>
      </c>
      <c r="G686" s="10">
        <f ca="1">INDIRECT("Statistic!R"&amp;COUNTA(Statistic!$A:$A)-ROW()+1&amp;"C"&amp;COLUMN(),FALSE)</f>
        <v>5.7556935817805382E-2</v>
      </c>
      <c r="H686" s="10">
        <f ca="1">INDIRECT("Statistic!R"&amp;COUNTA(Statistic!$A:$A)-ROW()+1&amp;"C"&amp;COLUMN(),FALSE)</f>
        <v>5.8128078817733988E-3</v>
      </c>
      <c r="I686" s="10">
        <f ca="1">INDIRECT("Statistic!R"&amp;COUNTA(Statistic!$A:$A)-ROW()+1&amp;"C"&amp;COLUMN(),FALSE)</f>
        <v>5.1618926827018685E-2</v>
      </c>
      <c r="J686" s="10">
        <f ca="1">INDIRECT("Statistic!R"&amp;COUNTA(Statistic!$A:$A)-ROW()+1&amp;"C"&amp;COLUMN(),FALSE)</f>
        <v>2.2825040128410912E-2</v>
      </c>
      <c r="K686" s="10">
        <f ca="1">INDIRECT("Statistic!R"&amp;COUNTA(Statistic!$A:$A)-ROW()+1&amp;"C"&amp;COLUMN(),FALSE)</f>
        <v>5.7884972170686461E-4</v>
      </c>
      <c r="L686" s="10">
        <f ca="1">INDIRECT("Statistic!R"&amp;COUNTA(Statistic!$A:$A)-ROW()+1&amp;"C"&amp;COLUMN(),FALSE)</f>
        <v>1.0665066817364051E-2</v>
      </c>
      <c r="M686" s="10">
        <f ca="1">INDIRECT("Statistic!R"&amp;COUNTA(Statistic!$A:$A)-ROW()+1&amp;"C"&amp;COLUMN(),FALSE)</f>
        <v>6.3369743699578776E-2</v>
      </c>
      <c r="N686" s="10">
        <f ca="1">INDIRECT("Statistic!R"&amp;COUNTA(Statistic!$A:$A)-ROW()+1&amp;"C"&amp;COLUMN(),FALSE)</f>
        <v>9.639311043566362E-2</v>
      </c>
      <c r="O686" s="10">
        <f ca="1">INDIRECT("Statistic!R"&amp;COUNTA(Statistic!$A:$A)-ROW()+1&amp;"C"&amp;COLUMN(),FALSE)</f>
        <v>0</v>
      </c>
      <c r="P686" s="10">
        <f ca="1">INDIRECT("Statistic!R"&amp;COUNTA(Statistic!$A:$A)-ROW()+1&amp;"C"&amp;COLUMN(),FALSE)</f>
        <v>4.7613809175285023E-2</v>
      </c>
      <c r="Q686">
        <f ca="1">INDIRECT("Statistic!R"&amp;COUNTA(Statistic!$A:$A)-ROW()+1&amp;"C"&amp;COLUMN(),FALSE)</f>
        <v>6</v>
      </c>
      <c r="R686">
        <f ca="1">INDIRECT("Statistic!R"&amp;COUNTA(Statistic!$A:$A)-ROW()+1&amp;"C"&amp;COLUMN(),FALSE)</f>
        <v>20</v>
      </c>
      <c r="S686">
        <f ca="1">INDIRECT("Statistic!R"&amp;COUNTA(Statistic!$A:$A)-ROW()+1&amp;"C"&amp;COLUMN(),FALSE)</f>
        <v>21</v>
      </c>
      <c r="T686">
        <f ca="1">INDIRECT("Statistic!R"&amp;COUNTA(Statistic!$A:$A)-ROW()+1&amp;"C"&amp;COLUMN(),FALSE)</f>
        <v>49</v>
      </c>
      <c r="U686">
        <f ca="1">INDIRECT("Statistic!R"&amp;COUNTA(Statistic!$A:$A)-ROW()+1&amp;"C"&amp;COLUMN(),FALSE)</f>
        <v>34</v>
      </c>
      <c r="V686">
        <f ca="1">INDIRECT("Statistic!R"&amp;COUNTA(Statistic!$A:$A)-ROW()+1&amp;"C"&amp;COLUMN(),FALSE)</f>
        <v>5</v>
      </c>
      <c r="W686">
        <f ca="1">INDIRECT("Statistic!R"&amp;COUNTA(Statistic!$A:$A)-ROW()+1&amp;"C"&amp;COLUMN(),FALSE)</f>
        <v>11</v>
      </c>
    </row>
    <row r="687" spans="1:23" x14ac:dyDescent="0.25">
      <c r="A687" s="9">
        <f ca="1">INDIRECT("Statistic!R"&amp;COUNTA(Statistic!$A:$A)-ROW()+1&amp;"C"&amp;COLUMN(),FALSE)</f>
        <v>41803</v>
      </c>
      <c r="B687" s="10">
        <f ca="1">INDIRECT("Statistic!R"&amp;COUNTA(Statistic!$A:$A)-ROW()+1&amp;"C"&amp;COLUMN(),FALSE)</f>
        <v>8.67807893485497E-3</v>
      </c>
      <c r="C687" s="10">
        <f ca="1">INDIRECT("Statistic!R"&amp;COUNTA(Statistic!$A:$A)-ROW()+1&amp;"C"&amp;COLUMN(),FALSE)</f>
        <v>1.4491769128003079E-3</v>
      </c>
      <c r="D687" s="10">
        <f ca="1">INDIRECT("Statistic!R"&amp;COUNTA(Statistic!$A:$A)-ROW()+1&amp;"C"&amp;COLUMN(),FALSE)</f>
        <v>1.7675641940085595E-2</v>
      </c>
      <c r="E687" s="10">
        <f ca="1">INDIRECT("Statistic!R"&amp;COUNTA(Statistic!$A:$A)-ROW()+1&amp;"C"&amp;COLUMN(),FALSE)</f>
        <v>1.4752734189253448E-2</v>
      </c>
      <c r="F687" s="10">
        <f ca="1">INDIRECT("Statistic!R"&amp;COUNTA(Statistic!$A:$A)-ROW()+1&amp;"C"&amp;COLUMN(),FALSE)</f>
        <v>1.0480654458645084E-2</v>
      </c>
      <c r="G687" s="10">
        <f ca="1">INDIRECT("Statistic!R"&amp;COUNTA(Statistic!$A:$A)-ROW()+1&amp;"C"&amp;COLUMN(),FALSE)</f>
        <v>3.591448835667356E-2</v>
      </c>
      <c r="H687" s="10">
        <f ca="1">INDIRECT("Statistic!R"&amp;COUNTA(Statistic!$A:$A)-ROW()+1&amp;"C"&amp;COLUMN(),FALSE)</f>
        <v>6.5282042602577434E-3</v>
      </c>
      <c r="I687" s="10">
        <f ca="1">INDIRECT("Statistic!R"&amp;COUNTA(Statistic!$A:$A)-ROW()+1&amp;"C"&amp;COLUMN(),FALSE)</f>
        <v>5.3036286435639408E-2</v>
      </c>
      <c r="J687" s="10">
        <f ca="1">INDIRECT("Statistic!R"&amp;COUNTA(Statistic!$A:$A)-ROW()+1&amp;"C"&amp;COLUMN(),FALSE)</f>
        <v>2.308099184151052E-2</v>
      </c>
      <c r="K687" s="10">
        <f ca="1">INDIRECT("Statistic!R"&amp;COUNTA(Statistic!$A:$A)-ROW()+1&amp;"C"&amp;COLUMN(),FALSE)</f>
        <v>5.8137970015880271E-4</v>
      </c>
      <c r="L687" s="10">
        <f ca="1">INDIRECT("Statistic!R"&amp;COUNTA(Statistic!$A:$A)-ROW()+1&amp;"C"&amp;COLUMN(),FALSE)</f>
        <v>1.0649123468694961E-2</v>
      </c>
      <c r="M687" s="10">
        <f ca="1">INDIRECT("Statistic!R"&amp;COUNTA(Statistic!$A:$A)-ROW()+1&amp;"C"&amp;COLUMN(),FALSE)</f>
        <v>4.2442692616931302E-2</v>
      </c>
      <c r="N687" s="10">
        <f ca="1">INDIRECT("Statistic!R"&amp;COUNTA(Statistic!$A:$A)-ROW()+1&amp;"C"&amp;COLUMN(),FALSE)</f>
        <v>9.9128903997329029E-2</v>
      </c>
      <c r="O687" s="10">
        <f ca="1">INDIRECT("Statistic!R"&amp;COUNTA(Statistic!$A:$A)-ROW()+1&amp;"C"&amp;COLUMN(),FALSE)</f>
        <v>0</v>
      </c>
      <c r="P687" s="10">
        <f ca="1">INDIRECT("Statistic!R"&amp;COUNTA(Statistic!$A:$A)-ROW()+1&amp;"C"&amp;COLUMN(),FALSE)</f>
        <v>5.0660931649737062E-2</v>
      </c>
      <c r="Q687">
        <f ca="1">INDIRECT("Statistic!R"&amp;COUNTA(Statistic!$A:$A)-ROW()+1&amp;"C"&amp;COLUMN(),FALSE)</f>
        <v>28</v>
      </c>
      <c r="R687">
        <f ca="1">INDIRECT("Statistic!R"&amp;COUNTA(Statistic!$A:$A)-ROW()+1&amp;"C"&amp;COLUMN(),FALSE)</f>
        <v>48</v>
      </c>
      <c r="S687">
        <f ca="1">INDIRECT("Statistic!R"&amp;COUNTA(Statistic!$A:$A)-ROW()+1&amp;"C"&amp;COLUMN(),FALSE)</f>
        <v>10</v>
      </c>
      <c r="T687">
        <f ca="1">INDIRECT("Statistic!R"&amp;COUNTA(Statistic!$A:$A)-ROW()+1&amp;"C"&amp;COLUMN(),FALSE)</f>
        <v>17</v>
      </c>
      <c r="U687">
        <f ca="1">INDIRECT("Statistic!R"&amp;COUNTA(Statistic!$A:$A)-ROW()+1&amp;"C"&amp;COLUMN(),FALSE)</f>
        <v>24</v>
      </c>
      <c r="V687">
        <f ca="1">INDIRECT("Statistic!R"&amp;COUNTA(Statistic!$A:$A)-ROW()+1&amp;"C"&amp;COLUMN(),FALSE)</f>
        <v>8</v>
      </c>
      <c r="W687">
        <f ca="1">INDIRECT("Statistic!R"&amp;COUNTA(Statistic!$A:$A)-ROW()+1&amp;"C"&amp;COLUMN(),FALSE)</f>
        <v>11</v>
      </c>
    </row>
    <row r="688" spans="1:23" x14ac:dyDescent="0.25">
      <c r="A688" s="9">
        <f ca="1">INDIRECT("Statistic!R"&amp;COUNTA(Statistic!$A:$A)-ROW()+1&amp;"C"&amp;COLUMN(),FALSE)</f>
        <v>41807</v>
      </c>
      <c r="B688" s="10">
        <f ca="1">INDIRECT("Statistic!R"&amp;COUNTA(Statistic!$A:$A)-ROW()+1&amp;"C"&amp;COLUMN(),FALSE)</f>
        <v>2.0198699685879173E-2</v>
      </c>
      <c r="C688" s="10">
        <f ca="1">INDIRECT("Statistic!R"&amp;COUNTA(Statistic!$A:$A)-ROW()+1&amp;"C"&amp;COLUMN(),FALSE)</f>
        <v>9.8333765000431662E-3</v>
      </c>
      <c r="D688" s="10">
        <f ca="1">INDIRECT("Statistic!R"&amp;COUNTA(Statistic!$A:$A)-ROW()+1&amp;"C"&amp;COLUMN(),FALSE)</f>
        <v>1.3561984074804587E-2</v>
      </c>
      <c r="E688" s="10">
        <f ca="1">INDIRECT("Statistic!R"&amp;COUNTA(Statistic!$A:$A)-ROW()+1&amp;"C"&amp;COLUMN(),FALSE)</f>
        <v>4.6274712941379607E-3</v>
      </c>
      <c r="F688" s="10">
        <f ca="1">INDIRECT("Statistic!R"&amp;COUNTA(Statistic!$A:$A)-ROW()+1&amp;"C"&amp;COLUMN(),FALSE)</f>
        <v>1.6234317988703954E-2</v>
      </c>
      <c r="G688" s="10">
        <f ca="1">INDIRECT("Statistic!R"&amp;COUNTA(Statistic!$A:$A)-ROW()+1&amp;"C"&amp;COLUMN(),FALSE)</f>
        <v>9.9704996868117443E-2</v>
      </c>
      <c r="H688" s="10">
        <f ca="1">INDIRECT("Statistic!R"&amp;COUNTA(Statistic!$A:$A)-ROW()+1&amp;"C"&amp;COLUMN(),FALSE)</f>
        <v>1.8648018648018648E-2</v>
      </c>
      <c r="I688" s="10">
        <f ca="1">INDIRECT("Statistic!R"&amp;COUNTA(Statistic!$A:$A)-ROW()+1&amp;"C"&amp;COLUMN(),FALSE)</f>
        <v>6.4455849543568838E-2</v>
      </c>
      <c r="J688" s="10">
        <f ca="1">INDIRECT("Statistic!R"&amp;COUNTA(Statistic!$A:$A)-ROW()+1&amp;"C"&amp;COLUMN(),FALSE)</f>
        <v>2.3336214347450302E-2</v>
      </c>
      <c r="K688" s="10">
        <f ca="1">INDIRECT("Statistic!R"&amp;COUNTA(Statistic!$A:$A)-ROW()+1&amp;"C"&amp;COLUMN(),FALSE)</f>
        <v>1.7328181711743355E-3</v>
      </c>
      <c r="L688" s="10">
        <f ca="1">INDIRECT("Statistic!R"&amp;COUNTA(Statistic!$A:$A)-ROW()+1&amp;"C"&amp;COLUMN(),FALSE)</f>
        <v>1.0598136368685496E-2</v>
      </c>
      <c r="M688" s="10">
        <f ca="1">INDIRECT("Statistic!R"&amp;COUNTA(Statistic!$A:$A)-ROW()+1&amp;"C"&amp;COLUMN(),FALSE)</f>
        <v>0.11835301551613608</v>
      </c>
      <c r="N688" s="10">
        <f ca="1">INDIRECT("Statistic!R"&amp;COUNTA(Statistic!$A:$A)-ROW()+1&amp;"C"&amp;COLUMN(),FALSE)</f>
        <v>9.9704996868117443E-2</v>
      </c>
      <c r="O688" s="10">
        <f ca="1">INDIRECT("Statistic!R"&amp;COUNTA(Statistic!$A:$A)-ROW()+1&amp;"C"&amp;COLUMN(),FALSE)</f>
        <v>0</v>
      </c>
      <c r="P688" s="10">
        <f ca="1">INDIRECT("Statistic!R"&amp;COUNTA(Statistic!$A:$A)-ROW()+1&amp;"C"&amp;COLUMN(),FALSE)</f>
        <v>5.3343249678617283E-2</v>
      </c>
      <c r="Q688">
        <f ca="1">INDIRECT("Statistic!R"&amp;COUNTA(Statistic!$A:$A)-ROW()+1&amp;"C"&amp;COLUMN(),FALSE)</f>
        <v>3</v>
      </c>
      <c r="R688">
        <f ca="1">INDIRECT("Statistic!R"&amp;COUNTA(Statistic!$A:$A)-ROW()+1&amp;"C"&amp;COLUMN(),FALSE)</f>
        <v>25</v>
      </c>
      <c r="S688">
        <f ca="1">INDIRECT("Statistic!R"&amp;COUNTA(Statistic!$A:$A)-ROW()+1&amp;"C"&amp;COLUMN(),FALSE)</f>
        <v>18</v>
      </c>
      <c r="T688">
        <f ca="1">INDIRECT("Statistic!R"&amp;COUNTA(Statistic!$A:$A)-ROW()+1&amp;"C"&amp;COLUMN(),FALSE)</f>
        <v>42</v>
      </c>
      <c r="U688">
        <f ca="1">INDIRECT("Statistic!R"&amp;COUNTA(Statistic!$A:$A)-ROW()+1&amp;"C"&amp;COLUMN(),FALSE)</f>
        <v>13</v>
      </c>
      <c r="V688">
        <f ca="1">INDIRECT("Statistic!R"&amp;COUNTA(Statistic!$A:$A)-ROW()+1&amp;"C"&amp;COLUMN(),FALSE)</f>
        <v>1</v>
      </c>
      <c r="W688">
        <f ca="1">INDIRECT("Statistic!R"&amp;COUNTA(Statistic!$A:$A)-ROW()+1&amp;"C"&amp;COLUMN(),FALSE)</f>
        <v>10</v>
      </c>
    </row>
    <row r="689" spans="1:23" x14ac:dyDescent="0.25">
      <c r="A689" s="9">
        <f ca="1">INDIRECT("Statistic!R"&amp;COUNTA(Statistic!$A:$A)-ROW()+1&amp;"C"&amp;COLUMN(),FALSE)</f>
        <v>41810</v>
      </c>
      <c r="B689" s="10">
        <f ca="1">INDIRECT("Statistic!R"&amp;COUNTA(Statistic!$A:$A)-ROW()+1&amp;"C"&amp;COLUMN(),FALSE)</f>
        <v>8.9490419211781438E-3</v>
      </c>
      <c r="C689" s="10">
        <f ca="1">INDIRECT("Statistic!R"&amp;COUNTA(Statistic!$A:$A)-ROW()+1&amp;"C"&amp;COLUMN(),FALSE)</f>
        <v>8.0830056062254196E-3</v>
      </c>
      <c r="D689" s="10">
        <f ca="1">INDIRECT("Statistic!R"&amp;COUNTA(Statistic!$A:$A)-ROW()+1&amp;"C"&amp;COLUMN(),FALSE)</f>
        <v>6.3401747612273924E-3</v>
      </c>
      <c r="E689" s="10">
        <f ca="1">INDIRECT("Statistic!R"&amp;COUNTA(Statistic!$A:$A)-ROW()+1&amp;"C"&amp;COLUMN(),FALSE)</f>
        <v>1.4976379888660589E-2</v>
      </c>
      <c r="F689" s="10">
        <f ca="1">INDIRECT("Statistic!R"&amp;COUNTA(Statistic!$A:$A)-ROW()+1&amp;"C"&amp;COLUMN(),FALSE)</f>
        <v>7.5040715772981218E-3</v>
      </c>
      <c r="G689" s="10">
        <f ca="1">INDIRECT("Statistic!R"&amp;COUNTA(Statistic!$A:$A)-ROW()+1&amp;"C"&amp;COLUMN(),FALSE)</f>
        <v>4.7279388438040464E-2</v>
      </c>
      <c r="H689" s="10">
        <f ca="1">INDIRECT("Statistic!R"&amp;COUNTA(Statistic!$A:$A)-ROW()+1&amp;"C"&amp;COLUMN(),FALSE)</f>
        <v>0.10025062656641603</v>
      </c>
      <c r="I689" s="10">
        <f ca="1">INDIRECT("Statistic!R"&amp;COUNTA(Statistic!$A:$A)-ROW()+1&amp;"C"&amp;COLUMN(),FALSE)</f>
        <v>4.5852673754589665E-2</v>
      </c>
      <c r="J689" s="10">
        <f ca="1">INDIRECT("Statistic!R"&amp;COUNTA(Statistic!$A:$A)-ROW()+1&amp;"C"&amp;COLUMN(),FALSE)</f>
        <v>2.3303019163456774E-2</v>
      </c>
      <c r="K689" s="10">
        <f ca="1">INDIRECT("Statistic!R"&amp;COUNTA(Statistic!$A:$A)-ROW()+1&amp;"C"&amp;COLUMN(),FALSE)</f>
        <v>8.642886724165872E-4</v>
      </c>
      <c r="L689" s="10">
        <f ca="1">INDIRECT("Statistic!R"&amp;COUNTA(Statistic!$A:$A)-ROW()+1&amp;"C"&amp;COLUMN(),FALSE)</f>
        <v>1.026563636416844E-2</v>
      </c>
      <c r="M689" s="10">
        <f ca="1">INDIRECT("Statistic!R"&amp;COUNTA(Statistic!$A:$A)-ROW()+1&amp;"C"&amp;COLUMN(),FALSE)</f>
        <v>0.14753001500445651</v>
      </c>
      <c r="N689" s="10">
        <f ca="1">INDIRECT("Statistic!R"&amp;COUNTA(Statistic!$A:$A)-ROW()+1&amp;"C"&amp;COLUMN(),FALSE)</f>
        <v>0.10025062656641603</v>
      </c>
      <c r="O689" s="10">
        <f ca="1">INDIRECT("Statistic!R"&amp;COUNTA(Statistic!$A:$A)-ROW()+1&amp;"C"&amp;COLUMN(),FALSE)</f>
        <v>0</v>
      </c>
      <c r="P689" s="10">
        <f ca="1">INDIRECT("Statistic!R"&amp;COUNTA(Statistic!$A:$A)-ROW()+1&amp;"C"&amp;COLUMN(),FALSE)</f>
        <v>5.1598308714539853E-2</v>
      </c>
      <c r="Q689">
        <f ca="1">INDIRECT("Statistic!R"&amp;COUNTA(Statistic!$A:$A)-ROW()+1&amp;"C"&amp;COLUMN(),FALSE)</f>
        <v>25</v>
      </c>
      <c r="R689">
        <f ca="1">INDIRECT("Statistic!R"&amp;COUNTA(Statistic!$A:$A)-ROW()+1&amp;"C"&amp;COLUMN(),FALSE)</f>
        <v>30</v>
      </c>
      <c r="S689">
        <f ca="1">INDIRECT("Statistic!R"&amp;COUNTA(Statistic!$A:$A)-ROW()+1&amp;"C"&amp;COLUMN(),FALSE)</f>
        <v>34</v>
      </c>
      <c r="T689">
        <f ca="1">INDIRECT("Statistic!R"&amp;COUNTA(Statistic!$A:$A)-ROW()+1&amp;"C"&amp;COLUMN(),FALSE)</f>
        <v>15</v>
      </c>
      <c r="U689">
        <f ca="1">INDIRECT("Statistic!R"&amp;COUNTA(Statistic!$A:$A)-ROW()+1&amp;"C"&amp;COLUMN(),FALSE)</f>
        <v>32</v>
      </c>
      <c r="V689">
        <f ca="1">INDIRECT("Statistic!R"&amp;COUNTA(Statistic!$A:$A)-ROW()+1&amp;"C"&amp;COLUMN(),FALSE)</f>
        <v>7</v>
      </c>
      <c r="W689">
        <f ca="1">INDIRECT("Statistic!R"&amp;COUNTA(Statistic!$A:$A)-ROW()+1&amp;"C"&amp;COLUMN(),FALSE)</f>
        <v>1</v>
      </c>
    </row>
    <row r="690" spans="1:23" x14ac:dyDescent="0.25">
      <c r="A690" s="9">
        <f ca="1">INDIRECT("Statistic!R"&amp;COUNTA(Statistic!$A:$A)-ROW()+1&amp;"C"&amp;COLUMN(),FALSE)</f>
        <v>41814</v>
      </c>
      <c r="B690" s="10">
        <f ca="1">INDIRECT("Statistic!R"&amp;COUNTA(Statistic!$A:$A)-ROW()+1&amp;"C"&amp;COLUMN(),FALSE)</f>
        <v>2.0443028255528253E-2</v>
      </c>
      <c r="C690" s="10">
        <f ca="1">INDIRECT("Statistic!R"&amp;COUNTA(Statistic!$A:$A)-ROW()+1&amp;"C"&amp;COLUMN(),FALSE)</f>
        <v>9.5149253731343277E-3</v>
      </c>
      <c r="D690" s="10">
        <f ca="1">INDIRECT("Statistic!R"&amp;COUNTA(Statistic!$A:$A)-ROW()+1&amp;"C"&amp;COLUMN(),FALSE)</f>
        <v>1.6719585561497326E-2</v>
      </c>
      <c r="E690" s="10">
        <f ca="1">INDIRECT("Statistic!R"&amp;COUNTA(Statistic!$A:$A)-ROW()+1&amp;"C"&amp;COLUMN(),FALSE)</f>
        <v>8.0665813060179243E-3</v>
      </c>
      <c r="F690" s="10">
        <f ca="1">INDIRECT("Statistic!R"&amp;COUNTA(Statistic!$A:$A)-ROW()+1&amp;"C"&amp;COLUMN(),FALSE)</f>
        <v>3.1788793103448274E-3</v>
      </c>
      <c r="G690" s="10">
        <f ca="1">INDIRECT("Statistic!R"&amp;COUNTA(Statistic!$A:$A)-ROW()+1&amp;"C"&amp;COLUMN(),FALSE)</f>
        <v>7.7318181818181814E-2</v>
      </c>
      <c r="H690" s="10">
        <f ca="1">INDIRECT("Statistic!R"&amp;COUNTA(Statistic!$A:$A)-ROW()+1&amp;"C"&amp;COLUMN(),FALSE)</f>
        <v>8.2962492053401143E-2</v>
      </c>
      <c r="I690" s="10">
        <f ca="1">INDIRECT("Statistic!R"&amp;COUNTA(Statistic!$A:$A)-ROW()+1&amp;"C"&amp;COLUMN(),FALSE)</f>
        <v>5.7922999806522657E-2</v>
      </c>
      <c r="J690" s="10">
        <f ca="1">INDIRECT("Statistic!R"&amp;COUNTA(Statistic!$A:$A)-ROW()+1&amp;"C"&amp;COLUMN(),FALSE)</f>
        <v>2.3269918283963228E-2</v>
      </c>
      <c r="K690" s="10">
        <f ca="1">INDIRECT("Statistic!R"&amp;COUNTA(Statistic!$A:$A)-ROW()+1&amp;"C"&amp;COLUMN(),FALSE)</f>
        <v>5.7546620046620045E-4</v>
      </c>
      <c r="L690" s="10">
        <f ca="1">INDIRECT("Statistic!R"&amp;COUNTA(Statistic!$A:$A)-ROW()+1&amp;"C"&amp;COLUMN(),FALSE)</f>
        <v>1.0326681985871437E-2</v>
      </c>
      <c r="M690" s="10">
        <f ca="1">INDIRECT("Statistic!R"&amp;COUNTA(Statistic!$A:$A)-ROW()+1&amp;"C"&amp;COLUMN(),FALSE)</f>
        <v>0.16028067387158296</v>
      </c>
      <c r="N690" s="10">
        <f ca="1">INDIRECT("Statistic!R"&amp;COUNTA(Statistic!$A:$A)-ROW()+1&amp;"C"&amp;COLUMN(),FALSE)</f>
        <v>9.9388628685503674E-2</v>
      </c>
      <c r="O690" s="10">
        <f ca="1">INDIRECT("Statistic!R"&amp;COUNTA(Statistic!$A:$A)-ROW()+1&amp;"C"&amp;COLUMN(),FALSE)</f>
        <v>0</v>
      </c>
      <c r="P690" s="10">
        <f ca="1">INDIRECT("Statistic!R"&amp;COUNTA(Statistic!$A:$A)-ROW()+1&amp;"C"&amp;COLUMN(),FALSE)</f>
        <v>4.8674455733209658E-2</v>
      </c>
      <c r="Q690">
        <f ca="1">INDIRECT("Statistic!R"&amp;COUNTA(Statistic!$A:$A)-ROW()+1&amp;"C"&amp;COLUMN(),FALSE)</f>
        <v>2</v>
      </c>
      <c r="R690">
        <f ca="1">INDIRECT("Statistic!R"&amp;COUNTA(Statistic!$A:$A)-ROW()+1&amp;"C"&amp;COLUMN(),FALSE)</f>
        <v>27</v>
      </c>
      <c r="S690">
        <f ca="1">INDIRECT("Statistic!R"&amp;COUNTA(Statistic!$A:$A)-ROW()+1&amp;"C"&amp;COLUMN(),FALSE)</f>
        <v>12</v>
      </c>
      <c r="T690">
        <f ca="1">INDIRECT("Statistic!R"&amp;COUNTA(Statistic!$A:$A)-ROW()+1&amp;"C"&amp;COLUMN(),FALSE)</f>
        <v>29</v>
      </c>
      <c r="U690">
        <f ca="1">INDIRECT("Statistic!R"&amp;COUNTA(Statistic!$A:$A)-ROW()+1&amp;"C"&amp;COLUMN(),FALSE)</f>
        <v>44</v>
      </c>
      <c r="V690">
        <f ca="1">INDIRECT("Statistic!R"&amp;COUNTA(Statistic!$A:$A)-ROW()+1&amp;"C"&amp;COLUMN(),FALSE)</f>
        <v>4</v>
      </c>
      <c r="W690">
        <f ca="1">INDIRECT("Statistic!R"&amp;COUNTA(Statistic!$A:$A)-ROW()+1&amp;"C"&amp;COLUMN(),FALSE)</f>
        <v>3</v>
      </c>
    </row>
    <row r="691" spans="1:23" x14ac:dyDescent="0.25">
      <c r="A691" s="9">
        <f ca="1">INDIRECT("Statistic!R"&amp;COUNTA(Statistic!$A:$A)-ROW()+1&amp;"C"&amp;COLUMN(),FALSE)</f>
        <v>41817</v>
      </c>
      <c r="B691" s="10">
        <f ca="1">INDIRECT("Statistic!R"&amp;COUNTA(Statistic!$A:$A)-ROW()+1&amp;"C"&amp;COLUMN(),FALSE)</f>
        <v>1.0372340425531914E-2</v>
      </c>
      <c r="C691" s="10">
        <f ca="1">INDIRECT("Statistic!R"&amp;COUNTA(Statistic!$A:$A)-ROW()+1&amp;"C"&amp;COLUMN(),FALSE)</f>
        <v>6.0567375886524813E-3</v>
      </c>
      <c r="D691" s="10">
        <f ca="1">INDIRECT("Statistic!R"&amp;COUNTA(Statistic!$A:$A)-ROW()+1&amp;"C"&amp;COLUMN(),FALSE)</f>
        <v>7.4988179669030729E-3</v>
      </c>
      <c r="E691" s="10">
        <f ca="1">INDIRECT("Statistic!R"&amp;COUNTA(Statistic!$A:$A)-ROW()+1&amp;"C"&amp;COLUMN(),FALSE)</f>
        <v>6.3487405233553437E-3</v>
      </c>
      <c r="F691" s="10">
        <f ca="1">INDIRECT("Statistic!R"&amp;COUNTA(Statistic!$A:$A)-ROW()+1&amp;"C"&amp;COLUMN(),FALSE)</f>
        <v>1.0653117391764581E-2</v>
      </c>
      <c r="G691" s="10">
        <f ca="1">INDIRECT("Statistic!R"&amp;COUNTA(Statistic!$A:$A)-ROW()+1&amp;"C"&amp;COLUMN(),FALSE)</f>
        <v>3.7842629863906463E-2</v>
      </c>
      <c r="H691" s="10">
        <f ca="1">INDIRECT("Statistic!R"&amp;COUNTA(Statistic!$A:$A)-ROW()+1&amp;"C"&amp;COLUMN(),FALSE)</f>
        <v>3.6023865811099856E-2</v>
      </c>
      <c r="I691" s="10">
        <f ca="1">INDIRECT("Statistic!R"&amp;COUNTA(Statistic!$A:$A)-ROW()+1&amp;"C"&amp;COLUMN(),FALSE)</f>
        <v>4.0929753896207392E-2</v>
      </c>
      <c r="J691" s="10">
        <f ca="1">INDIRECT("Statistic!R"&amp;COUNTA(Statistic!$A:$A)-ROW()+1&amp;"C"&amp;COLUMN(),FALSE)</f>
        <v>2.4384413100645468E-2</v>
      </c>
      <c r="K691" s="10">
        <f ca="1">INDIRECT("Statistic!R"&amp;COUNTA(Statistic!$A:$A)-ROW()+1&amp;"C"&amp;COLUMN(),FALSE)</f>
        <v>1.7267961763798951E-3</v>
      </c>
      <c r="L691" s="10">
        <f ca="1">INDIRECT("Statistic!R"&amp;COUNTA(Statistic!$A:$A)-ROW()+1&amp;"C"&amp;COLUMN(),FALSE)</f>
        <v>1.0352310669626804E-2</v>
      </c>
      <c r="M691" s="10">
        <f ca="1">INDIRECT("Statistic!R"&amp;COUNTA(Statistic!$A:$A)-ROW()+1&amp;"C"&amp;COLUMN(),FALSE)</f>
        <v>7.3866495675006319E-2</v>
      </c>
      <c r="N691" s="10">
        <f ca="1">INDIRECT("Statistic!R"&amp;COUNTA(Statistic!$A:$A)-ROW()+1&amp;"C"&amp;COLUMN(),FALSE)</f>
        <v>0.10138968755990033</v>
      </c>
      <c r="O691" s="10">
        <f ca="1">INDIRECT("Statistic!R"&amp;COUNTA(Statistic!$A:$A)-ROW()+1&amp;"C"&amp;COLUMN(),FALSE)</f>
        <v>0</v>
      </c>
      <c r="P691" s="10">
        <f ca="1">INDIRECT("Statistic!R"&amp;COUNTA(Statistic!$A:$A)-ROW()+1&amp;"C"&amp;COLUMN(),FALSE)</f>
        <v>4.6109558274789998E-2</v>
      </c>
      <c r="Q691">
        <f ca="1">INDIRECT("Statistic!R"&amp;COUNTA(Statistic!$A:$A)-ROW()+1&amp;"C"&amp;COLUMN(),FALSE)</f>
        <v>24</v>
      </c>
      <c r="R691">
        <f ca="1">INDIRECT("Statistic!R"&amp;COUNTA(Statistic!$A:$A)-ROW()+1&amp;"C"&amp;COLUMN(),FALSE)</f>
        <v>35</v>
      </c>
      <c r="S691">
        <f ca="1">INDIRECT("Statistic!R"&amp;COUNTA(Statistic!$A:$A)-ROW()+1&amp;"C"&amp;COLUMN(),FALSE)</f>
        <v>29</v>
      </c>
      <c r="T691">
        <f ca="1">INDIRECT("Statistic!R"&amp;COUNTA(Statistic!$A:$A)-ROW()+1&amp;"C"&amp;COLUMN(),FALSE)</f>
        <v>33</v>
      </c>
      <c r="U691">
        <f ca="1">INDIRECT("Statistic!R"&amp;COUNTA(Statistic!$A:$A)-ROW()+1&amp;"C"&amp;COLUMN(),FALSE)</f>
        <v>23</v>
      </c>
      <c r="V691">
        <f ca="1">INDIRECT("Statistic!R"&amp;COUNTA(Statistic!$A:$A)-ROW()+1&amp;"C"&amp;COLUMN(),FALSE)</f>
        <v>6</v>
      </c>
      <c r="W691">
        <f ca="1">INDIRECT("Statistic!R"&amp;COUNTA(Statistic!$A:$A)-ROW()+1&amp;"C"&amp;COLUMN(),FALSE)</f>
        <v>8</v>
      </c>
    </row>
    <row r="692" spans="1:23" x14ac:dyDescent="0.25">
      <c r="A692" s="9">
        <f ca="1">INDIRECT("Statistic!R"&amp;COUNTA(Statistic!$A:$A)-ROW()+1&amp;"C"&amp;COLUMN(),FALSE)</f>
        <v>41821</v>
      </c>
      <c r="B692" s="10">
        <f ca="1">INDIRECT("Statistic!R"&amp;COUNTA(Statistic!$A:$A)-ROW()+1&amp;"C"&amp;COLUMN(),FALSE)</f>
        <v>6.9050991501416427E-3</v>
      </c>
      <c r="C692" s="10">
        <f ca="1">INDIRECT("Statistic!R"&amp;COUNTA(Statistic!$A:$A)-ROW()+1&amp;"C"&amp;COLUMN(),FALSE)</f>
        <v>6.9034648071475265E-3</v>
      </c>
      <c r="D692" s="10">
        <f ca="1">INDIRECT("Statistic!R"&amp;COUNTA(Statistic!$A:$A)-ROW()+1&amp;"C"&amp;COLUMN(),FALSE)</f>
        <v>4.8776058691072854E-3</v>
      </c>
      <c r="E692" s="10">
        <f ca="1">INDIRECT("Statistic!R"&amp;COUNTA(Statistic!$A:$A)-ROW()+1&amp;"C"&amp;COLUMN(),FALSE)</f>
        <v>1.1498083652724546E-2</v>
      </c>
      <c r="F692" s="10">
        <f ca="1">INDIRECT("Statistic!R"&amp;COUNTA(Statistic!$A:$A)-ROW()+1&amp;"C"&amp;COLUMN(),FALSE)</f>
        <v>2.0166130503673119E-3</v>
      </c>
      <c r="G692" s="10">
        <f ca="1">INDIRECT("Statistic!R"&amp;COUNTA(Statistic!$A:$A)-ROW()+1&amp;"C"&amp;COLUMN(),FALSE)</f>
        <v>9.5525197554793495E-2</v>
      </c>
      <c r="H692" s="10">
        <f ca="1">INDIRECT("Statistic!R"&amp;COUNTA(Statistic!$A:$A)-ROW()+1&amp;"C"&amp;COLUMN(),FALSE)</f>
        <v>1.0789217422096318E-2</v>
      </c>
      <c r="I692" s="10">
        <f ca="1">INDIRECT("Statistic!R"&amp;COUNTA(Statistic!$A:$A)-ROW()+1&amp;"C"&amp;COLUMN(),FALSE)</f>
        <v>3.2200866529488316E-2</v>
      </c>
      <c r="J692" s="10">
        <f ca="1">INDIRECT("Statistic!R"&amp;COUNTA(Statistic!$A:$A)-ROW()+1&amp;"C"&amp;COLUMN(),FALSE)</f>
        <v>2.4636343380972085E-2</v>
      </c>
      <c r="K692" s="10">
        <f ca="1">INDIRECT("Statistic!R"&amp;COUNTA(Statistic!$A:$A)-ROW()+1&amp;"C"&amp;COLUMN(),FALSE)</f>
        <v>8.6379046115264929E-4</v>
      </c>
      <c r="L692" s="10">
        <f ca="1">INDIRECT("Statistic!R"&amp;COUNTA(Statistic!$A:$A)-ROW()+1&amp;"C"&amp;COLUMN(),FALSE)</f>
        <v>1.0445564267206523E-2</v>
      </c>
      <c r="M692" s="10">
        <f ca="1">INDIRECT("Statistic!R"&amp;COUNTA(Statistic!$A:$A)-ROW()+1&amp;"C"&amp;COLUMN(),FALSE)</f>
        <v>0.10631441497688982</v>
      </c>
      <c r="N692" s="10">
        <f ca="1">INDIRECT("Statistic!R"&amp;COUNTA(Statistic!$A:$A)-ROW()+1&amp;"C"&amp;COLUMN(),FALSE)</f>
        <v>0.10338507771227318</v>
      </c>
      <c r="O692" s="10">
        <f ca="1">INDIRECT("Statistic!R"&amp;COUNTA(Statistic!$A:$A)-ROW()+1&amp;"C"&amp;COLUMN(),FALSE)</f>
        <v>0</v>
      </c>
      <c r="P692" s="10">
        <f ca="1">INDIRECT("Statistic!R"&amp;COUNTA(Statistic!$A:$A)-ROW()+1&amp;"C"&amp;COLUMN(),FALSE)</f>
        <v>4.8525354810522808E-2</v>
      </c>
      <c r="Q692">
        <f ca="1">INDIRECT("Statistic!R"&amp;COUNTA(Statistic!$A:$A)-ROW()+1&amp;"C"&amp;COLUMN(),FALSE)</f>
        <v>30</v>
      </c>
      <c r="R692">
        <f ca="1">INDIRECT("Statistic!R"&amp;COUNTA(Statistic!$A:$A)-ROW()+1&amp;"C"&amp;COLUMN(),FALSE)</f>
        <v>31</v>
      </c>
      <c r="S692">
        <f ca="1">INDIRECT("Statistic!R"&amp;COUNTA(Statistic!$A:$A)-ROW()+1&amp;"C"&amp;COLUMN(),FALSE)</f>
        <v>39</v>
      </c>
      <c r="T692">
        <f ca="1">INDIRECT("Statistic!R"&amp;COUNTA(Statistic!$A:$A)-ROW()+1&amp;"C"&amp;COLUMN(),FALSE)</f>
        <v>21</v>
      </c>
      <c r="U692">
        <f ca="1">INDIRECT("Statistic!R"&amp;COUNTA(Statistic!$A:$A)-ROW()+1&amp;"C"&amp;COLUMN(),FALSE)</f>
        <v>47</v>
      </c>
      <c r="V692">
        <f ca="1">INDIRECT("Statistic!R"&amp;COUNTA(Statistic!$A:$A)-ROW()+1&amp;"C"&amp;COLUMN(),FALSE)</f>
        <v>2</v>
      </c>
      <c r="W692">
        <f ca="1">INDIRECT("Statistic!R"&amp;COUNTA(Statistic!$A:$A)-ROW()+1&amp;"C"&amp;COLUMN(),FALSE)</f>
        <v>11</v>
      </c>
    </row>
    <row r="693" spans="1:23" x14ac:dyDescent="0.25">
      <c r="A693" s="9">
        <f ca="1">INDIRECT("Statistic!R"&amp;COUNTA(Statistic!$A:$A)-ROW()+1&amp;"C"&amp;COLUMN(),FALSE)</f>
        <v>41824</v>
      </c>
      <c r="B693" s="10">
        <f ca="1">INDIRECT("Statistic!R"&amp;COUNTA(Statistic!$A:$A)-ROW()+1&amp;"C"&amp;COLUMN(),FALSE)</f>
        <v>2.1182730517949753E-2</v>
      </c>
      <c r="C693" s="10">
        <f ca="1">INDIRECT("Statistic!R"&amp;COUNTA(Statistic!$A:$A)-ROW()+1&amp;"C"&amp;COLUMN(),FALSE)</f>
        <v>1.7234250897617237E-3</v>
      </c>
      <c r="D693" s="10">
        <f ca="1">INDIRECT("Statistic!R"&amp;COUNTA(Statistic!$A:$A)-ROW()+1&amp;"C"&amp;COLUMN(),FALSE)</f>
        <v>2.3008015087223007E-3</v>
      </c>
      <c r="E693" s="10">
        <f ca="1">INDIRECT("Statistic!R"&amp;COUNTA(Statistic!$A:$A)-ROW()+1&amp;"C"&amp;COLUMN(),FALSE)</f>
        <v>1.752563649222065E-2</v>
      </c>
      <c r="F693" s="10">
        <f ca="1">INDIRECT("Statistic!R"&amp;COUNTA(Statistic!$A:$A)-ROW()+1&amp;"C"&amp;COLUMN(),FALSE)</f>
        <v>1.2641442715700141E-2</v>
      </c>
      <c r="G693" s="10">
        <f ca="1">INDIRECT("Statistic!R"&amp;COUNTA(Statistic!$A:$A)-ROW()+1&amp;"C"&amp;COLUMN(),FALSE)</f>
        <v>3.8445838831246498E-2</v>
      </c>
      <c r="H693" s="10">
        <f ca="1">INDIRECT("Statistic!R"&amp;COUNTA(Statistic!$A:$A)-ROW()+1&amp;"C"&amp;COLUMN(),FALSE)</f>
        <v>8.4083408340834082E-2</v>
      </c>
      <c r="I693" s="10">
        <f ca="1">INDIRECT("Statistic!R"&amp;COUNTA(Statistic!$A:$A)-ROW()+1&amp;"C"&amp;COLUMN(),FALSE)</f>
        <v>5.5374036324354572E-2</v>
      </c>
      <c r="J693" s="10">
        <f ca="1">INDIRECT("Statistic!R"&amp;COUNTA(Statistic!$A:$A)-ROW()+1&amp;"C"&amp;COLUMN(),FALSE)</f>
        <v>2.4601497067844827E-2</v>
      </c>
      <c r="K693" s="10">
        <f ca="1">INDIRECT("Statistic!R"&amp;COUNTA(Statistic!$A:$A)-ROW()+1&amp;"C"&amp;COLUMN(),FALSE)</f>
        <v>5.7293251929171223E-4</v>
      </c>
      <c r="L693" s="10">
        <f ca="1">INDIRECT("Statistic!R"&amp;COUNTA(Statistic!$A:$A)-ROW()+1&amp;"C"&amp;COLUMN(),FALSE)</f>
        <v>1.0711820314418004E-2</v>
      </c>
      <c r="M693" s="10">
        <f ca="1">INDIRECT("Statistic!R"&amp;COUNTA(Statistic!$A:$A)-ROW()+1&amp;"C"&amp;COLUMN(),FALSE)</f>
        <v>0.12252924717208058</v>
      </c>
      <c r="N693" s="10">
        <f ca="1">INDIRECT("Statistic!R"&amp;COUNTA(Statistic!$A:$A)-ROW()+1&amp;"C"&amp;COLUMN(),FALSE)</f>
        <v>0.10323884705072824</v>
      </c>
      <c r="O693" s="10">
        <f ca="1">INDIRECT("Statistic!R"&amp;COUNTA(Statistic!$A:$A)-ROW()+1&amp;"C"&amp;COLUMN(),FALSE)</f>
        <v>0</v>
      </c>
      <c r="P693" s="10">
        <f ca="1">INDIRECT("Statistic!R"&amp;COUNTA(Statistic!$A:$A)-ROW()+1&amp;"C"&amp;COLUMN(),FALSE)</f>
        <v>4.8996339220909534E-2</v>
      </c>
      <c r="Q693">
        <f ca="1">INDIRECT("Statistic!R"&amp;COUNTA(Statistic!$A:$A)-ROW()+1&amp;"C"&amp;COLUMN(),FALSE)</f>
        <v>2</v>
      </c>
      <c r="R693">
        <f ca="1">INDIRECT("Statistic!R"&amp;COUNTA(Statistic!$A:$A)-ROW()+1&amp;"C"&amp;COLUMN(),FALSE)</f>
        <v>47</v>
      </c>
      <c r="S693">
        <f ca="1">INDIRECT("Statistic!R"&amp;COUNTA(Statistic!$A:$A)-ROW()+1&amp;"C"&amp;COLUMN(),FALSE)</f>
        <v>45</v>
      </c>
      <c r="T693">
        <f ca="1">INDIRECT("Statistic!R"&amp;COUNTA(Statistic!$A:$A)-ROW()+1&amp;"C"&amp;COLUMN(),FALSE)</f>
        <v>11</v>
      </c>
      <c r="U693">
        <f ca="1">INDIRECT("Statistic!R"&amp;COUNTA(Statistic!$A:$A)-ROW()+1&amp;"C"&amp;COLUMN(),FALSE)</f>
        <v>20</v>
      </c>
      <c r="V693">
        <f ca="1">INDIRECT("Statistic!R"&amp;COUNTA(Statistic!$A:$A)-ROW()+1&amp;"C"&amp;COLUMN(),FALSE)</f>
        <v>8</v>
      </c>
      <c r="W693">
        <f ca="1">INDIRECT("Statistic!R"&amp;COUNTA(Statistic!$A:$A)-ROW()+1&amp;"C"&amp;COLUMN(),FALSE)</f>
        <v>2</v>
      </c>
    </row>
    <row r="694" spans="1:23" x14ac:dyDescent="0.25">
      <c r="A694" s="9">
        <f ca="1">INDIRECT("Statistic!R"&amp;COUNTA(Statistic!$A:$A)-ROW()+1&amp;"C"&amp;COLUMN(),FALSE)</f>
        <v>41828</v>
      </c>
      <c r="B694" s="10">
        <f ca="1">INDIRECT("Statistic!R"&amp;COUNTA(Statistic!$A:$A)-ROW()+1&amp;"C"&amp;COLUMN(),FALSE)</f>
        <v>1.3207372418264331E-2</v>
      </c>
      <c r="C694" s="10">
        <f ca="1">INDIRECT("Statistic!R"&amp;COUNTA(Statistic!$A:$A)-ROW()+1&amp;"C"&amp;COLUMN(),FALSE)</f>
        <v>2.0073617531244652E-3</v>
      </c>
      <c r="D694" s="10">
        <f ca="1">INDIRECT("Statistic!R"&amp;COUNTA(Statistic!$A:$A)-ROW()+1&amp;"C"&amp;COLUMN(),FALSE)</f>
        <v>3.4411915767847976E-3</v>
      </c>
      <c r="E694" s="10">
        <f ca="1">INDIRECT("Statistic!R"&amp;COUNTA(Statistic!$A:$A)-ROW()+1&amp;"C"&amp;COLUMN(),FALSE)</f>
        <v>1.403405524168236E-2</v>
      </c>
      <c r="F694" s="10">
        <f ca="1">INDIRECT("Statistic!R"&amp;COUNTA(Statistic!$A:$A)-ROW()+1&amp;"C"&amp;COLUMN(),FALSE)</f>
        <v>3.7255383607631217E-3</v>
      </c>
      <c r="G694" s="10">
        <f ca="1">INDIRECT("Statistic!R"&amp;COUNTA(Statistic!$A:$A)-ROW()+1&amp;"C"&amp;COLUMN(),FALSE)</f>
        <v>5.2674648013631073E-2</v>
      </c>
      <c r="H694" s="10">
        <f ca="1">INDIRECT("Statistic!R"&amp;COUNTA(Statistic!$A:$A)-ROW()+1&amp;"C"&amp;COLUMN(),FALSE)</f>
        <v>3.0873352165725048E-2</v>
      </c>
      <c r="I694" s="10">
        <f ca="1">INDIRECT("Statistic!R"&amp;COUNTA(Statistic!$A:$A)-ROW()+1&amp;"C"&amp;COLUMN(),FALSE)</f>
        <v>3.6415519350619076E-2</v>
      </c>
      <c r="J694" s="10">
        <f ca="1">INDIRECT("Statistic!R"&amp;COUNTA(Statistic!$A:$A)-ROW()+1&amp;"C"&amp;COLUMN(),FALSE)</f>
        <v>2.4566749190630358E-2</v>
      </c>
      <c r="K694" s="10">
        <f ca="1">INDIRECT("Statistic!R"&amp;COUNTA(Statistic!$A:$A)-ROW()+1&amp;"C"&amp;COLUMN(),FALSE)</f>
        <v>2.0073617531244652E-3</v>
      </c>
      <c r="L694" s="10">
        <f ca="1">INDIRECT("Statistic!R"&amp;COUNTA(Statistic!$A:$A)-ROW()+1&amp;"C"&amp;COLUMN(),FALSE)</f>
        <v>1.0840104564866308E-2</v>
      </c>
      <c r="M694" s="10">
        <f ca="1">INDIRECT("Statistic!R"&amp;COUNTA(Statistic!$A:$A)-ROW()+1&amp;"C"&amp;COLUMN(),FALSE)</f>
        <v>8.3548000179356124E-2</v>
      </c>
      <c r="N694" s="10">
        <f ca="1">INDIRECT("Statistic!R"&amp;COUNTA(Statistic!$A:$A)-ROW()+1&amp;"C"&amp;COLUMN(),FALSE)</f>
        <v>0.10309302947014812</v>
      </c>
      <c r="O694" s="10">
        <f ca="1">INDIRECT("Statistic!R"&amp;COUNTA(Statistic!$A:$A)-ROW()+1&amp;"C"&amp;COLUMN(),FALSE)</f>
        <v>0</v>
      </c>
      <c r="P694" s="10">
        <f ca="1">INDIRECT("Statistic!R"&amp;COUNTA(Statistic!$A:$A)-ROW()+1&amp;"C"&amp;COLUMN(),FALSE)</f>
        <v>4.7151176497196197E-2</v>
      </c>
      <c r="Q694">
        <f ca="1">INDIRECT("Statistic!R"&amp;COUNTA(Statistic!$A:$A)-ROW()+1&amp;"C"&amp;COLUMN(),FALSE)</f>
        <v>19</v>
      </c>
      <c r="R694">
        <f ca="1">INDIRECT("Statistic!R"&amp;COUNTA(Statistic!$A:$A)-ROW()+1&amp;"C"&amp;COLUMN(),FALSE)</f>
        <v>50</v>
      </c>
      <c r="S694">
        <f ca="1">INDIRECT("Statistic!R"&amp;COUNTA(Statistic!$A:$A)-ROW()+1&amp;"C"&amp;COLUMN(),FALSE)</f>
        <v>43</v>
      </c>
      <c r="T694">
        <f ca="1">INDIRECT("Statistic!R"&amp;COUNTA(Statistic!$A:$A)-ROW()+1&amp;"C"&amp;COLUMN(),FALSE)</f>
        <v>17</v>
      </c>
      <c r="U694">
        <f ca="1">INDIRECT("Statistic!R"&amp;COUNTA(Statistic!$A:$A)-ROW()+1&amp;"C"&amp;COLUMN(),FALSE)</f>
        <v>42</v>
      </c>
      <c r="V694">
        <f ca="1">INDIRECT("Statistic!R"&amp;COUNTA(Statistic!$A:$A)-ROW()+1&amp;"C"&amp;COLUMN(),FALSE)</f>
        <v>6</v>
      </c>
      <c r="W694">
        <f ca="1">INDIRECT("Statistic!R"&amp;COUNTA(Statistic!$A:$A)-ROW()+1&amp;"C"&amp;COLUMN(),FALSE)</f>
        <v>8</v>
      </c>
    </row>
    <row r="695" spans="1:23" x14ac:dyDescent="0.25">
      <c r="A695" s="9">
        <f ca="1">INDIRECT("Statistic!R"&amp;COUNTA(Statistic!$A:$A)-ROW()+1&amp;"C"&amp;COLUMN(),FALSE)</f>
        <v>41831</v>
      </c>
      <c r="B695" s="10">
        <f ca="1">INDIRECT("Statistic!R"&amp;COUNTA(Statistic!$A:$A)-ROW()+1&amp;"C"&amp;COLUMN(),FALSE)</f>
        <v>9.1576214713517713E-3</v>
      </c>
      <c r="C695" s="10">
        <f ca="1">INDIRECT("Statistic!R"&amp;COUNTA(Statistic!$A:$A)-ROW()+1&amp;"C"&amp;COLUMN(),FALSE)</f>
        <v>1.7177862450792581E-3</v>
      </c>
      <c r="D695" s="10">
        <f ca="1">INDIRECT("Statistic!R"&amp;COUNTA(Statistic!$A:$A)-ROW()+1&amp;"C"&amp;COLUMN(),FALSE)</f>
        <v>1.7746619098979507E-2</v>
      </c>
      <c r="E695" s="10">
        <f ca="1">INDIRECT("Statistic!R"&amp;COUNTA(Statistic!$A:$A)-ROW()+1&amp;"C"&amp;COLUMN(),FALSE)</f>
        <v>1.0564518903299047E-2</v>
      </c>
      <c r="F695" s="10">
        <f ca="1">INDIRECT("Statistic!R"&amp;COUNTA(Statistic!$A:$A)-ROW()+1&amp;"C"&amp;COLUMN(),FALSE)</f>
        <v>1.0872456175700181E-2</v>
      </c>
      <c r="G695" s="10">
        <f ca="1">INDIRECT("Statistic!R"&amp;COUNTA(Statistic!$A:$A)-ROW()+1&amp;"C"&amp;COLUMN(),FALSE)</f>
        <v>1.9901602567662116E-2</v>
      </c>
      <c r="H695" s="10">
        <f ca="1">INDIRECT("Statistic!R"&amp;COUNTA(Statistic!$A:$A)-ROW()+1&amp;"C"&amp;COLUMN(),FALSE)</f>
        <v>6.8171133051245877E-2</v>
      </c>
      <c r="I695" s="10">
        <f ca="1">INDIRECT("Statistic!R"&amp;COUNTA(Statistic!$A:$A)-ROW()+1&amp;"C"&amp;COLUMN(),FALSE)</f>
        <v>5.005900189440976E-2</v>
      </c>
      <c r="J695" s="10">
        <f ca="1">INDIRECT("Statistic!R"&amp;COUNTA(Statistic!$A:$A)-ROW()+1&amp;"C"&amp;COLUMN(),FALSE)</f>
        <v>2.481735630180187E-2</v>
      </c>
      <c r="K695" s="10">
        <f ca="1">INDIRECT("Statistic!R"&amp;COUNTA(Statistic!$A:$A)-ROW()+1&amp;"C"&amp;COLUMN(),FALSE)</f>
        <v>8.5991173392784015E-4</v>
      </c>
      <c r="L695" s="10">
        <f ca="1">INDIRECT("Statistic!R"&amp;COUNTA(Statistic!$A:$A)-ROW()+1&amp;"C"&amp;COLUMN(),FALSE)</f>
        <v>1.1075992509907935E-2</v>
      </c>
      <c r="M695" s="10">
        <f ca="1">INDIRECT("Statistic!R"&amp;COUNTA(Statistic!$A:$A)-ROW()+1&amp;"C"&amp;COLUMN(),FALSE)</f>
        <v>8.8072735618907994E-2</v>
      </c>
      <c r="N695" s="10">
        <f ca="1">INDIRECT("Statistic!R"&amp;COUNTA(Statistic!$A:$A)-ROW()+1&amp;"C"&amp;COLUMN(),FALSE)</f>
        <v>0.10365760683109061</v>
      </c>
      <c r="O695" s="10">
        <f ca="1">INDIRECT("Statistic!R"&amp;COUNTA(Statistic!$A:$A)-ROW()+1&amp;"C"&amp;COLUMN(),FALSE)</f>
        <v>0</v>
      </c>
      <c r="P695" s="10">
        <f ca="1">INDIRECT("Statistic!R"&amp;COUNTA(Statistic!$A:$A)-ROW()+1&amp;"C"&amp;COLUMN(),FALSE)</f>
        <v>4.8189684511687168E-2</v>
      </c>
      <c r="Q695">
        <f ca="1">INDIRECT("Statistic!R"&amp;COUNTA(Statistic!$A:$A)-ROW()+1&amp;"C"&amp;COLUMN(),FALSE)</f>
        <v>30</v>
      </c>
      <c r="R695">
        <f ca="1">INDIRECT("Statistic!R"&amp;COUNTA(Statistic!$A:$A)-ROW()+1&amp;"C"&amp;COLUMN(),FALSE)</f>
        <v>48</v>
      </c>
      <c r="S695">
        <f ca="1">INDIRECT("Statistic!R"&amp;COUNTA(Statistic!$A:$A)-ROW()+1&amp;"C"&amp;COLUMN(),FALSE)</f>
        <v>11</v>
      </c>
      <c r="T695">
        <f ca="1">INDIRECT("Statistic!R"&amp;COUNTA(Statistic!$A:$A)-ROW()+1&amp;"C"&amp;COLUMN(),FALSE)</f>
        <v>25</v>
      </c>
      <c r="U695">
        <f ca="1">INDIRECT("Statistic!R"&amp;COUNTA(Statistic!$A:$A)-ROW()+1&amp;"C"&amp;COLUMN(),FALSE)</f>
        <v>24</v>
      </c>
      <c r="V695">
        <f ca="1">INDIRECT("Statistic!R"&amp;COUNTA(Statistic!$A:$A)-ROW()+1&amp;"C"&amp;COLUMN(),FALSE)</f>
        <v>10</v>
      </c>
      <c r="W695">
        <f ca="1">INDIRECT("Statistic!R"&amp;COUNTA(Statistic!$A:$A)-ROW()+1&amp;"C"&amp;COLUMN(),FALSE)</f>
        <v>5</v>
      </c>
    </row>
    <row r="696" spans="1:23" x14ac:dyDescent="0.25">
      <c r="A696" s="9">
        <f ca="1">INDIRECT("Statistic!R"&amp;COUNTA(Statistic!$A:$A)-ROW()+1&amp;"C"&amp;COLUMN(),FALSE)</f>
        <v>41835</v>
      </c>
      <c r="B696" s="10">
        <f ca="1">INDIRECT("Statistic!R"&amp;COUNTA(Statistic!$A:$A)-ROW()+1&amp;"C"&amp;COLUMN(),FALSE)</f>
        <v>9.4304960195958371E-3</v>
      </c>
      <c r="C696" s="10">
        <f ca="1">INDIRECT("Statistic!R"&amp;COUNTA(Statistic!$A:$A)-ROW()+1&amp;"C"&amp;COLUMN(),FALSE)</f>
        <v>4.5743115408871139E-3</v>
      </c>
      <c r="D696" s="10">
        <f ca="1">INDIRECT("Statistic!R"&amp;COUNTA(Statistic!$A:$A)-ROW()+1&amp;"C"&amp;COLUMN(),FALSE)</f>
        <v>8.8589508062869981E-3</v>
      </c>
      <c r="E696" s="10">
        <f ca="1">INDIRECT("Statistic!R"&amp;COUNTA(Statistic!$A:$A)-ROW()+1&amp;"C"&amp;COLUMN(),FALSE)</f>
        <v>4.0000000000000001E-3</v>
      </c>
      <c r="F696" s="10">
        <f ca="1">INDIRECT("Statistic!R"&amp;COUNTA(Statistic!$A:$A)-ROW()+1&amp;"C"&amp;COLUMN(),FALSE)</f>
        <v>6.2987762641422305E-3</v>
      </c>
      <c r="G696" s="10">
        <f ca="1">INDIRECT("Statistic!R"&amp;COUNTA(Statistic!$A:$A)-ROW()+1&amp;"C"&amp;COLUMN(),FALSE)</f>
        <v>7.943661971830987E-2</v>
      </c>
      <c r="H696" s="10">
        <f ca="1">INDIRECT("Statistic!R"&amp;COUNTA(Statistic!$A:$A)-ROW()+1&amp;"C"&amp;COLUMN(),FALSE)</f>
        <v>0.10351161020175105</v>
      </c>
      <c r="I696" s="10">
        <f ca="1">INDIRECT("Statistic!R"&amp;COUNTA(Statistic!$A:$A)-ROW()+1&amp;"C"&amp;COLUMN(),FALSE)</f>
        <v>3.3162534630912177E-2</v>
      </c>
      <c r="J696" s="10">
        <f ca="1">INDIRECT("Statistic!R"&amp;COUNTA(Statistic!$A:$A)-ROW()+1&amp;"C"&amp;COLUMN(),FALSE)</f>
        <v>2.5352112676056339E-2</v>
      </c>
      <c r="K696" s="10">
        <f ca="1">INDIRECT("Statistic!R"&amp;COUNTA(Statistic!$A:$A)-ROW()+1&amp;"C"&amp;COLUMN(),FALSE)</f>
        <v>1.4285714285714286E-3</v>
      </c>
      <c r="L696" s="10">
        <f ca="1">INDIRECT("Statistic!R"&amp;COUNTA(Statistic!$A:$A)-ROW()+1&amp;"C"&amp;COLUMN(),FALSE)</f>
        <v>1.1072178464276928E-2</v>
      </c>
      <c r="M696" s="10">
        <f ca="1">INDIRECT("Statistic!R"&amp;COUNTA(Statistic!$A:$A)-ROW()+1&amp;"C"&amp;COLUMN(),FALSE)</f>
        <v>0.18294822992006093</v>
      </c>
      <c r="N696" s="10">
        <f ca="1">INDIRECT("Statistic!R"&amp;COUNTA(Statistic!$A:$A)-ROW()+1&amp;"C"&amp;COLUMN(),FALSE)</f>
        <v>0.10351161020175105</v>
      </c>
      <c r="O696" s="10">
        <f ca="1">INDIRECT("Statistic!R"&amp;COUNTA(Statistic!$A:$A)-ROW()+1&amp;"C"&amp;COLUMN(),FALSE)</f>
        <v>0</v>
      </c>
      <c r="P696" s="10">
        <f ca="1">INDIRECT("Statistic!R"&amp;COUNTA(Statistic!$A:$A)-ROW()+1&amp;"C"&amp;COLUMN(),FALSE)</f>
        <v>4.9427358849002394E-2</v>
      </c>
      <c r="Q696">
        <f ca="1">INDIRECT("Statistic!R"&amp;COUNTA(Statistic!$A:$A)-ROW()+1&amp;"C"&amp;COLUMN(),FALSE)</f>
        <v>28</v>
      </c>
      <c r="R696">
        <f ca="1">INDIRECT("Statistic!R"&amp;COUNTA(Statistic!$A:$A)-ROW()+1&amp;"C"&amp;COLUMN(),FALSE)</f>
        <v>43</v>
      </c>
      <c r="S696">
        <f ca="1">INDIRECT("Statistic!R"&amp;COUNTA(Statistic!$A:$A)-ROW()+1&amp;"C"&amp;COLUMN(),FALSE)</f>
        <v>29</v>
      </c>
      <c r="T696">
        <f ca="1">INDIRECT("Statistic!R"&amp;COUNTA(Statistic!$A:$A)-ROW()+1&amp;"C"&amp;COLUMN(),FALSE)</f>
        <v>44</v>
      </c>
      <c r="U696">
        <f ca="1">INDIRECT("Statistic!R"&amp;COUNTA(Statistic!$A:$A)-ROW()+1&amp;"C"&amp;COLUMN(),FALSE)</f>
        <v>37</v>
      </c>
      <c r="V696">
        <f ca="1">INDIRECT("Statistic!R"&amp;COUNTA(Statistic!$A:$A)-ROW()+1&amp;"C"&amp;COLUMN(),FALSE)</f>
        <v>4</v>
      </c>
      <c r="W696">
        <f ca="1">INDIRECT("Statistic!R"&amp;COUNTA(Statistic!$A:$A)-ROW()+1&amp;"C"&amp;COLUMN(),FALSE)</f>
        <v>1</v>
      </c>
    </row>
    <row r="697" spans="1:23" x14ac:dyDescent="0.25">
      <c r="A697" s="9">
        <f ca="1">INDIRECT("Statistic!R"&amp;COUNTA(Statistic!$A:$A)-ROW()+1&amp;"C"&amp;COLUMN(),FALSE)</f>
        <v>41838</v>
      </c>
      <c r="B697" s="10">
        <f ca="1">INDIRECT("Statistic!R"&amp;COUNTA(Statistic!$A:$A)-ROW()+1&amp;"C"&amp;COLUMN(),FALSE)</f>
        <v>1.1971870604781998E-2</v>
      </c>
      <c r="C697" s="10">
        <f ca="1">INDIRECT("Statistic!R"&amp;COUNTA(Statistic!$A:$A)-ROW()+1&amp;"C"&amp;COLUMN(),FALSE)</f>
        <v>1.4527586391069807E-2</v>
      </c>
      <c r="D697" s="10">
        <f ca="1">INDIRECT("Statistic!R"&amp;COUNTA(Statistic!$A:$A)-ROW()+1&amp;"C"&amp;COLUMN(),FALSE)</f>
        <v>1.7971117846318416E-2</v>
      </c>
      <c r="E697" s="10">
        <f ca="1">INDIRECT("Statistic!R"&amp;COUNTA(Statistic!$A:$A)-ROW()+1&amp;"C"&amp;COLUMN(),FALSE)</f>
        <v>1.2287634228562499E-2</v>
      </c>
      <c r="F697" s="10">
        <f ca="1">INDIRECT("Statistic!R"&amp;COUNTA(Statistic!$A:$A)-ROW()+1&amp;"C"&amp;COLUMN(),FALSE)</f>
        <v>6.2836741317753974E-3</v>
      </c>
      <c r="G697" s="10">
        <f ca="1">INDIRECT("Statistic!R"&amp;COUNTA(Statistic!$A:$A)-ROW()+1&amp;"C"&amp;COLUMN(),FALSE)</f>
        <v>2.053068275139467E-2</v>
      </c>
      <c r="H697" s="10">
        <f ca="1">INDIRECT("Statistic!R"&amp;COUNTA(Statistic!$A:$A)-ROW()+1&amp;"C"&amp;COLUMN(),FALSE)</f>
        <v>1.5724793064490098E-2</v>
      </c>
      <c r="I697" s="10">
        <f ca="1">INDIRECT("Statistic!R"&amp;COUNTA(Statistic!$A:$A)-ROW()+1&amp;"C"&amp;COLUMN(),FALSE)</f>
        <v>6.3041883202508114E-2</v>
      </c>
      <c r="J697" s="10">
        <f ca="1">INDIRECT("Statistic!R"&amp;COUNTA(Statistic!$A:$A)-ROW()+1&amp;"C"&amp;COLUMN(),FALSE)</f>
        <v>2.5316455696202531E-2</v>
      </c>
      <c r="K697" s="10">
        <f ca="1">INDIRECT("Statistic!R"&amp;COUNTA(Statistic!$A:$A)-ROW()+1&amp;"C"&amp;COLUMN(),FALSE)</f>
        <v>1.7115350329827063E-3</v>
      </c>
      <c r="L697" s="10">
        <f ca="1">INDIRECT("Statistic!R"&amp;COUNTA(Statistic!$A:$A)-ROW()+1&amp;"C"&amp;COLUMN(),FALSE)</f>
        <v>1.1278962236045229E-2</v>
      </c>
      <c r="M697" s="10">
        <f ca="1">INDIRECT("Statistic!R"&amp;COUNTA(Statistic!$A:$A)-ROW()+1&amp;"C"&amp;COLUMN(),FALSE)</f>
        <v>3.6255475815884772E-2</v>
      </c>
      <c r="N697" s="10">
        <f ca="1">INDIRECT("Statistic!R"&amp;COUNTA(Statistic!$A:$A)-ROW()+1&amp;"C"&amp;COLUMN(),FALSE)</f>
        <v>8.8523404845387371E-2</v>
      </c>
      <c r="O697" s="10">
        <f ca="1">INDIRECT("Statistic!R"&amp;COUNTA(Statistic!$A:$A)-ROW()+1&amp;"C"&amp;COLUMN(),FALSE)</f>
        <v>0</v>
      </c>
      <c r="P697" s="10">
        <f ca="1">INDIRECT("Statistic!R"&amp;COUNTA(Statistic!$A:$A)-ROW()+1&amp;"C"&amp;COLUMN(),FALSE)</f>
        <v>4.4113365506488311E-2</v>
      </c>
      <c r="Q697">
        <f ca="1">INDIRECT("Statistic!R"&amp;COUNTA(Statistic!$A:$A)-ROW()+1&amp;"C"&amp;COLUMN(),FALSE)</f>
        <v>24</v>
      </c>
      <c r="R697">
        <f ca="1">INDIRECT("Statistic!R"&amp;COUNTA(Statistic!$A:$A)-ROW()+1&amp;"C"&amp;COLUMN(),FALSE)</f>
        <v>18</v>
      </c>
      <c r="S697">
        <f ca="1">INDIRECT("Statistic!R"&amp;COUNTA(Statistic!$A:$A)-ROW()+1&amp;"C"&amp;COLUMN(),FALSE)</f>
        <v>12</v>
      </c>
      <c r="T697">
        <f ca="1">INDIRECT("Statistic!R"&amp;COUNTA(Statistic!$A:$A)-ROW()+1&amp;"C"&amp;COLUMN(),FALSE)</f>
        <v>21</v>
      </c>
      <c r="U697">
        <f ca="1">INDIRECT("Statistic!R"&amp;COUNTA(Statistic!$A:$A)-ROW()+1&amp;"C"&amp;COLUMN(),FALSE)</f>
        <v>38</v>
      </c>
      <c r="V697">
        <f ca="1">INDIRECT("Statistic!R"&amp;COUNTA(Statistic!$A:$A)-ROW()+1&amp;"C"&amp;COLUMN(),FALSE)</f>
        <v>10</v>
      </c>
      <c r="W697">
        <f ca="1">INDIRECT("Statistic!R"&amp;COUNTA(Statistic!$A:$A)-ROW()+1&amp;"C"&amp;COLUMN(),FALSE)</f>
        <v>11</v>
      </c>
    </row>
    <row r="698" spans="1:23" x14ac:dyDescent="0.25">
      <c r="A698" s="9">
        <f ca="1">INDIRECT("Statistic!R"&amp;COUNTA(Statistic!$A:$A)-ROW()+1&amp;"C"&amp;COLUMN(),FALSE)</f>
        <v>41842</v>
      </c>
      <c r="B698" s="10">
        <f ca="1">INDIRECT("Statistic!R"&amp;COUNTA(Statistic!$A:$A)-ROW()+1&amp;"C"&amp;COLUMN(),FALSE)</f>
        <v>2.5613542282672971E-3</v>
      </c>
      <c r="C698" s="10">
        <f ca="1">INDIRECT("Statistic!R"&amp;COUNTA(Statistic!$A:$A)-ROW()+1&amp;"C"&amp;COLUMN(),FALSE)</f>
        <v>7.6881637678928739E-3</v>
      </c>
      <c r="D698" s="10">
        <f ca="1">INDIRECT("Statistic!R"&amp;COUNTA(Statistic!$A:$A)-ROW()+1&amp;"C"&amp;COLUMN(),FALSE)</f>
        <v>2.2812393598910454E-3</v>
      </c>
      <c r="E698" s="10">
        <f ca="1">INDIRECT("Statistic!R"&amp;COUNTA(Statistic!$A:$A)-ROW()+1&amp;"C"&amp;COLUMN(),FALSE)</f>
        <v>8.5508922670191681E-3</v>
      </c>
      <c r="F698" s="10">
        <f ca="1">INDIRECT("Statistic!R"&amp;COUNTA(Statistic!$A:$A)-ROW()+1&amp;"C"&amp;COLUMN(),FALSE)</f>
        <v>2.5280898876404494E-2</v>
      </c>
      <c r="G698" s="10">
        <f ca="1">INDIRECT("Statistic!R"&amp;COUNTA(Statistic!$A:$A)-ROW()+1&amp;"C"&amp;COLUMN(),FALSE)</f>
        <v>8.2699933906146716E-2</v>
      </c>
      <c r="H698" s="10">
        <f ca="1">INDIRECT("Statistic!R"&amp;COUNTA(Statistic!$A:$A)-ROW()+1&amp;"C"&amp;COLUMN(),FALSE)</f>
        <v>8.9106266814369367E-2</v>
      </c>
      <c r="I698" s="10">
        <f ca="1">INDIRECT("Statistic!R"&amp;COUNTA(Statistic!$A:$A)-ROW()+1&amp;"C"&amp;COLUMN(),FALSE)</f>
        <v>4.6362548499474882E-2</v>
      </c>
      <c r="J698" s="10">
        <f ca="1">INDIRECT("Statistic!R"&amp;COUNTA(Statistic!$A:$A)-ROW()+1&amp;"C"&amp;COLUMN(),FALSE)</f>
        <v>2.5280898876404494E-2</v>
      </c>
      <c r="K698" s="10">
        <f ca="1">INDIRECT("Statistic!R"&amp;COUNTA(Statistic!$A:$A)-ROW()+1&amp;"C"&amp;COLUMN(),FALSE)</f>
        <v>1.1392009987515606E-3</v>
      </c>
      <c r="L698" s="10">
        <f ca="1">INDIRECT("Statistic!R"&amp;COUNTA(Statistic!$A:$A)-ROW()+1&amp;"C"&amp;COLUMN(),FALSE)</f>
        <v>1.091014415531575E-2</v>
      </c>
      <c r="M698" s="10">
        <f ca="1">INDIRECT("Statistic!R"&amp;COUNTA(Statistic!$A:$A)-ROW()+1&amp;"C"&amp;COLUMN(),FALSE)</f>
        <v>0.17180620072051608</v>
      </c>
      <c r="N698" s="10">
        <f ca="1">INDIRECT("Statistic!R"&amp;COUNTA(Statistic!$A:$A)-ROW()+1&amp;"C"&amp;COLUMN(),FALSE)</f>
        <v>9.2633231897627968E-2</v>
      </c>
      <c r="O698" s="10">
        <f ca="1">INDIRECT("Statistic!R"&amp;COUNTA(Statistic!$A:$A)-ROW()+1&amp;"C"&amp;COLUMN(),FALSE)</f>
        <v>0</v>
      </c>
      <c r="P698" s="10">
        <f ca="1">INDIRECT("Statistic!R"&amp;COUNTA(Statistic!$A:$A)-ROW()+1&amp;"C"&amp;COLUMN(),FALSE)</f>
        <v>4.8821634500664214E-2</v>
      </c>
      <c r="Q698">
        <f ca="1">INDIRECT("Statistic!R"&amp;COUNTA(Statistic!$A:$A)-ROW()+1&amp;"C"&amp;COLUMN(),FALSE)</f>
        <v>47</v>
      </c>
      <c r="R698">
        <f ca="1">INDIRECT("Statistic!R"&amp;COUNTA(Statistic!$A:$A)-ROW()+1&amp;"C"&amp;COLUMN(),FALSE)</f>
        <v>33</v>
      </c>
      <c r="S698">
        <f ca="1">INDIRECT("Statistic!R"&amp;COUNTA(Statistic!$A:$A)-ROW()+1&amp;"C"&amp;COLUMN(),FALSE)</f>
        <v>48</v>
      </c>
      <c r="T698">
        <f ca="1">INDIRECT("Statistic!R"&amp;COUNTA(Statistic!$A:$A)-ROW()+1&amp;"C"&amp;COLUMN(),FALSE)</f>
        <v>28</v>
      </c>
      <c r="U698">
        <f ca="1">INDIRECT("Statistic!R"&amp;COUNTA(Statistic!$A:$A)-ROW()+1&amp;"C"&amp;COLUMN(),FALSE)</f>
        <v>1</v>
      </c>
      <c r="V698">
        <f ca="1">INDIRECT("Statistic!R"&amp;COUNTA(Statistic!$A:$A)-ROW()+1&amp;"C"&amp;COLUMN(),FALSE)</f>
        <v>3</v>
      </c>
      <c r="W698">
        <f ca="1">INDIRECT("Statistic!R"&amp;COUNTA(Statistic!$A:$A)-ROW()+1&amp;"C"&amp;COLUMN(),FALSE)</f>
        <v>2</v>
      </c>
    </row>
    <row r="699" spans="1:23" x14ac:dyDescent="0.25">
      <c r="A699" s="9">
        <f ca="1">INDIRECT("Statistic!R"&amp;COUNTA(Statistic!$A:$A)-ROW()+1&amp;"C"&amp;COLUMN(),FALSE)</f>
        <v>41845</v>
      </c>
      <c r="B699" s="10">
        <f ca="1">INDIRECT("Statistic!R"&amp;COUNTA(Statistic!$A:$A)-ROW()+1&amp;"C"&amp;COLUMN(),FALSE)</f>
        <v>1.82328190743338E-2</v>
      </c>
      <c r="C699" s="10">
        <f ca="1">INDIRECT("Statistic!R"&amp;COUNTA(Statistic!$A:$A)-ROW()+1&amp;"C"&amp;COLUMN(),FALSE)</f>
        <v>1.9346824283710682E-2</v>
      </c>
      <c r="D699" s="10">
        <f ca="1">INDIRECT("Statistic!R"&amp;COUNTA(Statistic!$A:$A)-ROW()+1&amp;"C"&amp;COLUMN(),FALSE)</f>
        <v>1.6770453482935953E-2</v>
      </c>
      <c r="E699" s="10">
        <f ca="1">INDIRECT("Statistic!R"&amp;COUNTA(Statistic!$A:$A)-ROW()+1&amp;"C"&amp;COLUMN(),FALSE)</f>
        <v>2.8429551571206549E-3</v>
      </c>
      <c r="F699" s="10">
        <f ca="1">INDIRECT("Statistic!R"&amp;COUNTA(Statistic!$A:$A)-ROW()+1&amp;"C"&amp;COLUMN(),FALSE)</f>
        <v>2.562223943396621E-3</v>
      </c>
      <c r="G699" s="10">
        <f ca="1">INDIRECT("Statistic!R"&amp;COUNTA(Statistic!$A:$A)-ROW()+1&amp;"C"&amp;COLUMN(),FALSE)</f>
        <v>2.4703557312252964E-2</v>
      </c>
      <c r="H699" s="10">
        <f ca="1">INDIRECT("Statistic!R"&amp;COUNTA(Statistic!$A:$A)-ROW()+1&amp;"C"&amp;COLUMN(),FALSE)</f>
        <v>9.4621707963222695E-2</v>
      </c>
      <c r="I699" s="10">
        <f ca="1">INDIRECT("Statistic!R"&amp;COUNTA(Statistic!$A:$A)-ROW()+1&amp;"C"&amp;COLUMN(),FALSE)</f>
        <v>5.975527594149771E-2</v>
      </c>
      <c r="J699" s="10">
        <f ca="1">INDIRECT("Statistic!R"&amp;COUNTA(Statistic!$A:$A)-ROW()+1&amp;"C"&amp;COLUMN(),FALSE)</f>
        <v>2.1862278931344712E-2</v>
      </c>
      <c r="K699" s="10">
        <f ca="1">INDIRECT("Statistic!R"&amp;COUNTA(Statistic!$A:$A)-ROW()+1&amp;"C"&amp;COLUMN(),FALSE)</f>
        <v>1.1382807894790333E-3</v>
      </c>
      <c r="L699" s="10">
        <f ca="1">INDIRECT("Statistic!R"&amp;COUNTA(Statistic!$A:$A)-ROW()+1&amp;"C"&amp;COLUMN(),FALSE)</f>
        <v>1.1004448506869968E-2</v>
      </c>
      <c r="M699" s="10">
        <f ca="1">INDIRECT("Statistic!R"&amp;COUNTA(Statistic!$A:$A)-ROW()+1&amp;"C"&amp;COLUMN(),FALSE)</f>
        <v>0.11932526527547566</v>
      </c>
      <c r="N699" s="10">
        <f ca="1">INDIRECT("Statistic!R"&amp;COUNTA(Statistic!$A:$A)-ROW()+1&amp;"C"&amp;COLUMN(),FALSE)</f>
        <v>9.4621707963222695E-2</v>
      </c>
      <c r="O699" s="10">
        <f ca="1">INDIRECT("Statistic!R"&amp;COUNTA(Statistic!$A:$A)-ROW()+1&amp;"C"&amp;COLUMN(),FALSE)</f>
        <v>0</v>
      </c>
      <c r="P699" s="10">
        <f ca="1">INDIRECT("Statistic!R"&amp;COUNTA(Statistic!$A:$A)-ROW()+1&amp;"C"&amp;COLUMN(),FALSE)</f>
        <v>4.4757698097666117E-2</v>
      </c>
      <c r="Q699">
        <f ca="1">INDIRECT("Statistic!R"&amp;COUNTA(Statistic!$A:$A)-ROW()+1&amp;"C"&amp;COLUMN(),FALSE)</f>
        <v>11</v>
      </c>
      <c r="R699">
        <f ca="1">INDIRECT("Statistic!R"&amp;COUNTA(Statistic!$A:$A)-ROW()+1&amp;"C"&amp;COLUMN(),FALSE)</f>
        <v>5</v>
      </c>
      <c r="S699">
        <f ca="1">INDIRECT("Statistic!R"&amp;COUNTA(Statistic!$A:$A)-ROW()+1&amp;"C"&amp;COLUMN(),FALSE)</f>
        <v>13</v>
      </c>
      <c r="T699">
        <f ca="1">INDIRECT("Statistic!R"&amp;COUNTA(Statistic!$A:$A)-ROW()+1&amp;"C"&amp;COLUMN(),FALSE)</f>
        <v>46</v>
      </c>
      <c r="U699">
        <f ca="1">INDIRECT("Statistic!R"&amp;COUNTA(Statistic!$A:$A)-ROW()+1&amp;"C"&amp;COLUMN(),FALSE)</f>
        <v>48</v>
      </c>
      <c r="V699">
        <f ca="1">INDIRECT("Statistic!R"&amp;COUNTA(Statistic!$A:$A)-ROW()+1&amp;"C"&amp;COLUMN(),FALSE)</f>
        <v>9</v>
      </c>
      <c r="W699">
        <f ca="1">INDIRECT("Statistic!R"&amp;COUNTA(Statistic!$A:$A)-ROW()+1&amp;"C"&amp;COLUMN(),FALSE)</f>
        <v>1</v>
      </c>
    </row>
    <row r="700" spans="1:23" x14ac:dyDescent="0.25">
      <c r="A700" s="9">
        <f ca="1">INDIRECT("Statistic!R"&amp;COUNTA(Statistic!$A:$A)-ROW()+1&amp;"C"&amp;COLUMN(),FALSE)</f>
        <v>41849</v>
      </c>
      <c r="B700" s="10">
        <f ca="1">INDIRECT("Statistic!R"&amp;COUNTA(Statistic!$A:$A)-ROW()+1&amp;"C"&amp;COLUMN(),FALSE)</f>
        <v>2.5565155639720679E-3</v>
      </c>
      <c r="C700" s="10">
        <f ca="1">INDIRECT("Statistic!R"&amp;COUNTA(Statistic!$A:$A)-ROW()+1&amp;"C"&amp;COLUMN(),FALSE)</f>
        <v>1.9578740587143945E-2</v>
      </c>
      <c r="D700" s="10">
        <f ca="1">INDIRECT("Statistic!R"&amp;COUNTA(Statistic!$A:$A)-ROW()+1&amp;"C"&amp;COLUMN(),FALSE)</f>
        <v>5.9676044330775795E-3</v>
      </c>
      <c r="E700" s="10">
        <f ca="1">INDIRECT("Statistic!R"&amp;COUNTA(Statistic!$A:$A)-ROW()+1&amp;"C"&amp;COLUMN(),FALSE)</f>
        <v>1.3361762615493961E-2</v>
      </c>
      <c r="F700" s="10">
        <f ca="1">INDIRECT("Statistic!R"&amp;COUNTA(Statistic!$A:$A)-ROW()+1&amp;"C"&amp;COLUMN(),FALSE)</f>
        <v>2.842313395946614E-3</v>
      </c>
      <c r="G700" s="10">
        <f ca="1">INDIRECT("Statistic!R"&amp;COUNTA(Statistic!$A:$A)-ROW()+1&amp;"C"&amp;COLUMN(),FALSE)</f>
        <v>5.5690943043884215E-2</v>
      </c>
      <c r="H700" s="10">
        <f ca="1">INDIRECT("Statistic!R"&amp;COUNTA(Statistic!$A:$A)-ROW()+1&amp;"C"&amp;COLUMN(),FALSE)</f>
        <v>1.9037960011590842E-2</v>
      </c>
      <c r="I700" s="10">
        <f ca="1">INDIRECT("Statistic!R"&amp;COUNTA(Statistic!$A:$A)-ROW()+1&amp;"C"&amp;COLUMN(),FALSE)</f>
        <v>4.4306936595634165E-2</v>
      </c>
      <c r="J700" s="10">
        <f ca="1">INDIRECT("Statistic!R"&amp;COUNTA(Statistic!$A:$A)-ROW()+1&amp;"C"&amp;COLUMN(),FALSE)</f>
        <v>2.1831659493065519E-2</v>
      </c>
      <c r="K700" s="10">
        <f ca="1">INDIRECT("Statistic!R"&amp;COUNTA(Statistic!$A:$A)-ROW()+1&amp;"C"&amp;COLUMN(),FALSE)</f>
        <v>1.990950226244344E-3</v>
      </c>
      <c r="L700" s="10">
        <f ca="1">INDIRECT("Statistic!R"&amp;COUNTA(Statistic!$A:$A)-ROW()+1&amp;"C"&amp;COLUMN(),FALSE)</f>
        <v>1.0908867343882831E-2</v>
      </c>
      <c r="M700" s="10">
        <f ca="1">INDIRECT("Statistic!R"&amp;COUNTA(Statistic!$A:$A)-ROW()+1&amp;"C"&amp;COLUMN(),FALSE)</f>
        <v>7.4728903055475054E-2</v>
      </c>
      <c r="N700" s="10">
        <f ca="1">INDIRECT("Statistic!R"&amp;COUNTA(Statistic!$A:$A)-ROW()+1&amp;"C"&amp;COLUMN(),FALSE)</f>
        <v>8.670868347338935E-2</v>
      </c>
      <c r="O700" s="10">
        <f ca="1">INDIRECT("Statistic!R"&amp;COUNTA(Statistic!$A:$A)-ROW()+1&amp;"C"&amp;COLUMN(),FALSE)</f>
        <v>0</v>
      </c>
      <c r="P700" s="10">
        <f ca="1">INDIRECT("Statistic!R"&amp;COUNTA(Statistic!$A:$A)-ROW()+1&amp;"C"&amp;COLUMN(),FALSE)</f>
        <v>4.4466079012828681E-2</v>
      </c>
      <c r="Q700">
        <f ca="1">INDIRECT("Statistic!R"&amp;COUNTA(Statistic!$A:$A)-ROW()+1&amp;"C"&amp;COLUMN(),FALSE)</f>
        <v>48</v>
      </c>
      <c r="R700">
        <f ca="1">INDIRECT("Statistic!R"&amp;COUNTA(Statistic!$A:$A)-ROW()+1&amp;"C"&amp;COLUMN(),FALSE)</f>
        <v>6</v>
      </c>
      <c r="S700">
        <f ca="1">INDIRECT("Statistic!R"&amp;COUNTA(Statistic!$A:$A)-ROW()+1&amp;"C"&amp;COLUMN(),FALSE)</f>
        <v>41</v>
      </c>
      <c r="T700">
        <f ca="1">INDIRECT("Statistic!R"&amp;COUNTA(Statistic!$A:$A)-ROW()+1&amp;"C"&amp;COLUMN(),FALSE)</f>
        <v>16</v>
      </c>
      <c r="U700">
        <f ca="1">INDIRECT("Statistic!R"&amp;COUNTA(Statistic!$A:$A)-ROW()+1&amp;"C"&amp;COLUMN(),FALSE)</f>
        <v>46</v>
      </c>
      <c r="V700">
        <f ca="1">INDIRECT("Statistic!R"&amp;COUNTA(Statistic!$A:$A)-ROW()+1&amp;"C"&amp;COLUMN(),FALSE)</f>
        <v>6</v>
      </c>
      <c r="W700">
        <f ca="1">INDIRECT("Statistic!R"&amp;COUNTA(Statistic!$A:$A)-ROW()+1&amp;"C"&amp;COLUMN(),FALSE)</f>
        <v>10</v>
      </c>
    </row>
    <row r="701" spans="1:23" x14ac:dyDescent="0.25">
      <c r="A701" s="9">
        <f ca="1">INDIRECT("Statistic!R"&amp;COUNTA(Statistic!$A:$A)-ROW()+1&amp;"C"&amp;COLUMN(),FALSE)</f>
        <v>41852</v>
      </c>
      <c r="B701" s="10">
        <f ca="1">INDIRECT("Statistic!R"&amp;COUNTA(Statistic!$A:$A)-ROW()+1&amp;"C"&amp;COLUMN(),FALSE)</f>
        <v>5.1020979020979023E-3</v>
      </c>
      <c r="C701" s="10">
        <f ca="1">INDIRECT("Statistic!R"&amp;COUNTA(Statistic!$A:$A)-ROW()+1&amp;"C"&amp;COLUMN(),FALSE)</f>
        <v>1.9533237846490858E-2</v>
      </c>
      <c r="D701" s="10">
        <f ca="1">INDIRECT("Statistic!R"&amp;COUNTA(Statistic!$A:$A)-ROW()+1&amp;"C"&amp;COLUMN(),FALSE)</f>
        <v>1.0271328671328671E-2</v>
      </c>
      <c r="E701" s="10">
        <f ca="1">INDIRECT("Statistic!R"&amp;COUNTA(Statistic!$A:$A)-ROW()+1&amp;"C"&amp;COLUMN(),FALSE)</f>
        <v>9.6716842479554355E-3</v>
      </c>
      <c r="F701" s="10">
        <f ca="1">INDIRECT("Statistic!R"&amp;COUNTA(Statistic!$A:$A)-ROW()+1&amp;"C"&amp;COLUMN(),FALSE)</f>
        <v>8.484848484848484E-3</v>
      </c>
      <c r="G701" s="10">
        <f ca="1">INDIRECT("Statistic!R"&amp;COUNTA(Statistic!$A:$A)-ROW()+1&amp;"C"&amp;COLUMN(),FALSE)</f>
        <v>4.0821114369501463E-2</v>
      </c>
      <c r="H701" s="10">
        <f ca="1">INDIRECT("Statistic!R"&amp;COUNTA(Statistic!$A:$A)-ROW()+1&amp;"C"&amp;COLUMN(),FALSE)</f>
        <v>3.9053254437869826E-2</v>
      </c>
      <c r="I701" s="10">
        <f ca="1">INDIRECT("Statistic!R"&amp;COUNTA(Statistic!$A:$A)-ROW()+1&amp;"C"&amp;COLUMN(),FALSE)</f>
        <v>5.3063197152721349E-2</v>
      </c>
      <c r="J701" s="10">
        <f ca="1">INDIRECT("Statistic!R"&amp;COUNTA(Statistic!$A:$A)-ROW()+1&amp;"C"&amp;COLUMN(),FALSE)</f>
        <v>2.2367388708852125E-2</v>
      </c>
      <c r="K701" s="10">
        <f ca="1">INDIRECT("Statistic!R"&amp;COUNTA(Statistic!$A:$A)-ROW()+1&amp;"C"&amp;COLUMN(),FALSE)</f>
        <v>1.9831450600681371E-3</v>
      </c>
      <c r="L701" s="10">
        <f ca="1">INDIRECT("Statistic!R"&amp;COUNTA(Statistic!$A:$A)-ROW()+1&amp;"C"&amp;COLUMN(),FALSE)</f>
        <v>1.0961770376921564E-2</v>
      </c>
      <c r="M701" s="10">
        <f ca="1">INDIRECT("Statistic!R"&amp;COUNTA(Statistic!$A:$A)-ROW()+1&amp;"C"&amp;COLUMN(),FALSE)</f>
        <v>7.9874368807371282E-2</v>
      </c>
      <c r="N701" s="10">
        <f ca="1">INDIRECT("Statistic!R"&amp;COUNTA(Statistic!$A:$A)-ROW()+1&amp;"C"&amp;COLUMN(),FALSE)</f>
        <v>9.0107226107226115E-2</v>
      </c>
      <c r="O701" s="10">
        <f ca="1">INDIRECT("Statistic!R"&amp;COUNTA(Statistic!$A:$A)-ROW()+1&amp;"C"&amp;COLUMN(),FALSE)</f>
        <v>0</v>
      </c>
      <c r="P701" s="10">
        <f ca="1">INDIRECT("Statistic!R"&amp;COUNTA(Statistic!$A:$A)-ROW()+1&amp;"C"&amp;COLUMN(),FALSE)</f>
        <v>4.7228067961692793E-2</v>
      </c>
      <c r="Q701">
        <f ca="1">INDIRECT("Statistic!R"&amp;COUNTA(Statistic!$A:$A)-ROW()+1&amp;"C"&amp;COLUMN(),FALSE)</f>
        <v>40</v>
      </c>
      <c r="R701">
        <f ca="1">INDIRECT("Statistic!R"&amp;COUNTA(Statistic!$A:$A)-ROW()+1&amp;"C"&amp;COLUMN(),FALSE)</f>
        <v>6</v>
      </c>
      <c r="S701">
        <f ca="1">INDIRECT("Statistic!R"&amp;COUNTA(Statistic!$A:$A)-ROW()+1&amp;"C"&amp;COLUMN(),FALSE)</f>
        <v>25</v>
      </c>
      <c r="T701">
        <f ca="1">INDIRECT("Statistic!R"&amp;COUNTA(Statistic!$A:$A)-ROW()+1&amp;"C"&amp;COLUMN(),FALSE)</f>
        <v>27</v>
      </c>
      <c r="U701">
        <f ca="1">INDIRECT("Statistic!R"&amp;COUNTA(Statistic!$A:$A)-ROW()+1&amp;"C"&amp;COLUMN(),FALSE)</f>
        <v>32</v>
      </c>
      <c r="V701">
        <f ca="1">INDIRECT("Statistic!R"&amp;COUNTA(Statistic!$A:$A)-ROW()+1&amp;"C"&amp;COLUMN(),FALSE)</f>
        <v>7</v>
      </c>
      <c r="W701">
        <f ca="1">INDIRECT("Statistic!R"&amp;COUNTA(Statistic!$A:$A)-ROW()+1&amp;"C"&amp;COLUMN(),FALSE)</f>
        <v>8</v>
      </c>
    </row>
    <row r="702" spans="1:23" x14ac:dyDescent="0.25">
      <c r="A702" s="9">
        <f ca="1">INDIRECT("Statistic!R"&amp;COUNTA(Statistic!$A:$A)-ROW()+1&amp;"C"&amp;COLUMN(),FALSE)</f>
        <v>41856</v>
      </c>
      <c r="B702" s="10">
        <f ca="1">INDIRECT("Statistic!R"&amp;COUNTA(Statistic!$A:$A)-ROW()+1&amp;"C"&amp;COLUMN(),FALSE)</f>
        <v>9.6328810853950515E-3</v>
      </c>
      <c r="C702" s="10">
        <f ca="1">INDIRECT("Statistic!R"&amp;COUNTA(Statistic!$A:$A)-ROW()+1&amp;"C"&amp;COLUMN(),FALSE)</f>
        <v>1.3604995070653962E-2</v>
      </c>
      <c r="D702" s="10">
        <f ca="1">INDIRECT("Statistic!R"&amp;COUNTA(Statistic!$A:$A)-ROW()+1&amp;"C"&amp;COLUMN(),FALSE)</f>
        <v>2.2336149339147023E-2</v>
      </c>
      <c r="E702" s="10">
        <f ca="1">INDIRECT("Statistic!R"&amp;COUNTA(Statistic!$A:$A)-ROW()+1&amp;"C"&amp;COLUMN(),FALSE)</f>
        <v>1.5010086902545003E-2</v>
      </c>
      <c r="F702" s="10">
        <f ca="1">INDIRECT("Statistic!R"&amp;COUNTA(Statistic!$A:$A)-ROW()+1&amp;"C"&amp;COLUMN(),FALSE)</f>
        <v>2.0659364892678625E-2</v>
      </c>
      <c r="G702" s="10">
        <f ca="1">INDIRECT("Statistic!R"&amp;COUNTA(Statistic!$A:$A)-ROW()+1&amp;"C"&amp;COLUMN(),FALSE)</f>
        <v>2.5300816501933821E-2</v>
      </c>
      <c r="H702" s="10">
        <f ca="1">INDIRECT("Statistic!R"&amp;COUNTA(Statistic!$A:$A)-ROW()+1&amp;"C"&amp;COLUMN(),FALSE)</f>
        <v>2.696431789511624E-2</v>
      </c>
      <c r="I702" s="10">
        <f ca="1">INDIRECT("Statistic!R"&amp;COUNTA(Statistic!$A:$A)-ROW()+1&amp;"C"&amp;COLUMN(),FALSE)</f>
        <v>8.1243477290419669E-2</v>
      </c>
      <c r="J702" s="10">
        <f ca="1">INDIRECT("Statistic!R"&amp;COUNTA(Statistic!$A:$A)-ROW()+1&amp;"C"&amp;COLUMN(),FALSE)</f>
        <v>2.2336149339147023E-2</v>
      </c>
      <c r="K702" s="10">
        <f ca="1">INDIRECT("Statistic!R"&amp;COUNTA(Statistic!$A:$A)-ROW()+1&amp;"C"&amp;COLUMN(),FALSE)</f>
        <v>1.9878957169459964E-3</v>
      </c>
      <c r="L702" s="10">
        <f ca="1">INDIRECT("Statistic!R"&amp;COUNTA(Statistic!$A:$A)-ROW()+1&amp;"C"&amp;COLUMN(),FALSE)</f>
        <v>1.0911997150643544E-2</v>
      </c>
      <c r="M702" s="10">
        <f ca="1">INDIRECT("Statistic!R"&amp;COUNTA(Statistic!$A:$A)-ROW()+1&amp;"C"&amp;COLUMN(),FALSE)</f>
        <v>5.2265134397050064E-2</v>
      </c>
      <c r="N702" s="10">
        <f ca="1">INDIRECT("Statistic!R"&amp;COUNTA(Statistic!$A:$A)-ROW()+1&amp;"C"&amp;COLUMN(),FALSE)</f>
        <v>9.4199255121042838E-2</v>
      </c>
      <c r="O702" s="10">
        <f ca="1">INDIRECT("Statistic!R"&amp;COUNTA(Statistic!$A:$A)-ROW()+1&amp;"C"&amp;COLUMN(),FALSE)</f>
        <v>0</v>
      </c>
      <c r="P702" s="10">
        <f ca="1">INDIRECT("Statistic!R"&amp;COUNTA(Statistic!$A:$A)-ROW()+1&amp;"C"&amp;COLUMN(),FALSE)</f>
        <v>4.9723553065726046E-2</v>
      </c>
      <c r="Q702">
        <f ca="1">INDIRECT("Statistic!R"&amp;COUNTA(Statistic!$A:$A)-ROW()+1&amp;"C"&amp;COLUMN(),FALSE)</f>
        <v>27</v>
      </c>
      <c r="R702">
        <f ca="1">INDIRECT("Statistic!R"&amp;COUNTA(Statistic!$A:$A)-ROW()+1&amp;"C"&amp;COLUMN(),FALSE)</f>
        <v>17</v>
      </c>
      <c r="S702">
        <f ca="1">INDIRECT("Statistic!R"&amp;COUNTA(Statistic!$A:$A)-ROW()+1&amp;"C"&amp;COLUMN(),FALSE)</f>
        <v>1</v>
      </c>
      <c r="T702">
        <f ca="1">INDIRECT("Statistic!R"&amp;COUNTA(Statistic!$A:$A)-ROW()+1&amp;"C"&amp;COLUMN(),FALSE)</f>
        <v>15</v>
      </c>
      <c r="U702">
        <f ca="1">INDIRECT("Statistic!R"&amp;COUNTA(Statistic!$A:$A)-ROW()+1&amp;"C"&amp;COLUMN(),FALSE)</f>
        <v>2</v>
      </c>
      <c r="V702">
        <f ca="1">INDIRECT("Statistic!R"&amp;COUNTA(Statistic!$A:$A)-ROW()+1&amp;"C"&amp;COLUMN(),FALSE)</f>
        <v>10</v>
      </c>
      <c r="W702">
        <f ca="1">INDIRECT("Statistic!R"&amp;COUNTA(Statistic!$A:$A)-ROW()+1&amp;"C"&amp;COLUMN(),FALSE)</f>
        <v>9</v>
      </c>
    </row>
    <row r="703" spans="1:23" x14ac:dyDescent="0.25">
      <c r="A703" s="9">
        <f ca="1">INDIRECT("Statistic!R"&amp;COUNTA(Statistic!$A:$A)-ROW()+1&amp;"C"&amp;COLUMN(),FALSE)</f>
        <v>41859</v>
      </c>
      <c r="B703" s="10">
        <f ca="1">INDIRECT("Statistic!R"&amp;COUNTA(Statistic!$A:$A)-ROW()+1&amp;"C"&amp;COLUMN(),FALSE)</f>
        <v>3.9586557383313268E-3</v>
      </c>
      <c r="C703" s="10">
        <f ca="1">INDIRECT("Statistic!R"&amp;COUNTA(Statistic!$A:$A)-ROW()+1&amp;"C"&amp;COLUMN(),FALSE)</f>
        <v>7.3531690686502397E-3</v>
      </c>
      <c r="D703" s="10">
        <f ca="1">INDIRECT("Statistic!R"&amp;COUNTA(Statistic!$A:$A)-ROW()+1&amp;"C"&amp;COLUMN(),FALSE)</f>
        <v>3.9609483960948398E-3</v>
      </c>
      <c r="E703" s="10">
        <f ca="1">INDIRECT("Statistic!R"&amp;COUNTA(Statistic!$A:$A)-ROW()+1&amp;"C"&amp;COLUMN(),FALSE)</f>
        <v>6.2256180138661483E-3</v>
      </c>
      <c r="F703" s="10">
        <f ca="1">INDIRECT("Statistic!R"&amp;COUNTA(Statistic!$A:$A)-ROW()+1&amp;"C"&amp;COLUMN(),FALSE)</f>
        <v>2.8440944020564993E-3</v>
      </c>
      <c r="G703" s="10">
        <f ca="1">INDIRECT("Statistic!R"&amp;COUNTA(Statistic!$A:$A)-ROW()+1&amp;"C"&amp;COLUMN(),FALSE)</f>
        <v>7.9359427084878878E-2</v>
      </c>
      <c r="H703" s="10">
        <f ca="1">INDIRECT("Statistic!R"&amp;COUNTA(Statistic!$A:$A)-ROW()+1&amp;"C"&amp;COLUMN(),FALSE)</f>
        <v>5.3361609445749983E-2</v>
      </c>
      <c r="I703" s="10">
        <f ca="1">INDIRECT("Statistic!R"&amp;COUNTA(Statistic!$A:$A)-ROW()+1&amp;"C"&amp;COLUMN(),FALSE)</f>
        <v>2.434248561899905E-2</v>
      </c>
      <c r="J703" s="10">
        <f ca="1">INDIRECT("Statistic!R"&amp;COUNTA(Statistic!$A:$A)-ROW()+1&amp;"C"&amp;COLUMN(),FALSE)</f>
        <v>2.0076039815823159E-2</v>
      </c>
      <c r="K703" s="10">
        <f ca="1">INDIRECT("Statistic!R"&amp;COUNTA(Statistic!$A:$A)-ROW()+1&amp;"C"&amp;COLUMN(),FALSE)</f>
        <v>1.4143438034062113E-3</v>
      </c>
      <c r="L703" s="10">
        <f ca="1">INDIRECT("Statistic!R"&amp;COUNTA(Statistic!$A:$A)-ROW()+1&amp;"C"&amp;COLUMN(),FALSE)</f>
        <v>1.0382803531110138E-2</v>
      </c>
      <c r="M703" s="10">
        <f ca="1">INDIRECT("Statistic!R"&amp;COUNTA(Statistic!$A:$A)-ROW()+1&amp;"C"&amp;COLUMN(),FALSE)</f>
        <v>0.13272103653062886</v>
      </c>
      <c r="N703" s="10">
        <f ca="1">INDIRECT("Statistic!R"&amp;COUNTA(Statistic!$A:$A)-ROW()+1&amp;"C"&amp;COLUMN(),FALSE)</f>
        <v>9.547187354718735E-2</v>
      </c>
      <c r="O703" s="10">
        <f ca="1">INDIRECT("Statistic!R"&amp;COUNTA(Statistic!$A:$A)-ROW()+1&amp;"C"&amp;COLUMN(),FALSE)</f>
        <v>0</v>
      </c>
      <c r="P703" s="10">
        <f ca="1">INDIRECT("Statistic!R"&amp;COUNTA(Statistic!$A:$A)-ROW()+1&amp;"C"&amp;COLUMN(),FALSE)</f>
        <v>5.3270167269681944E-2</v>
      </c>
      <c r="Q703">
        <f ca="1">INDIRECT("Statistic!R"&amp;COUNTA(Statistic!$A:$A)-ROW()+1&amp;"C"&amp;COLUMN(),FALSE)</f>
        <v>44</v>
      </c>
      <c r="R703">
        <f ca="1">INDIRECT("Statistic!R"&amp;COUNTA(Statistic!$A:$A)-ROW()+1&amp;"C"&amp;COLUMN(),FALSE)</f>
        <v>33</v>
      </c>
      <c r="S703">
        <f ca="1">INDIRECT("Statistic!R"&amp;COUNTA(Statistic!$A:$A)-ROW()+1&amp;"C"&amp;COLUMN(),FALSE)</f>
        <v>43</v>
      </c>
      <c r="T703">
        <f ca="1">INDIRECT("Statistic!R"&amp;COUNTA(Statistic!$A:$A)-ROW()+1&amp;"C"&amp;COLUMN(),FALSE)</f>
        <v>38</v>
      </c>
      <c r="U703">
        <f ca="1">INDIRECT("Statistic!R"&amp;COUNTA(Statistic!$A:$A)-ROW()+1&amp;"C"&amp;COLUMN(),FALSE)</f>
        <v>46</v>
      </c>
      <c r="V703">
        <f ca="1">INDIRECT("Statistic!R"&amp;COUNTA(Statistic!$A:$A)-ROW()+1&amp;"C"&amp;COLUMN(),FALSE)</f>
        <v>4</v>
      </c>
      <c r="W703">
        <f ca="1">INDIRECT("Statistic!R"&amp;COUNTA(Statistic!$A:$A)-ROW()+1&amp;"C"&amp;COLUMN(),FALSE)</f>
        <v>8</v>
      </c>
    </row>
    <row r="704" spans="1:23" x14ac:dyDescent="0.25">
      <c r="A704" s="9">
        <f ca="1">INDIRECT("Statistic!R"&amp;COUNTA(Statistic!$A:$A)-ROW()+1&amp;"C"&amp;COLUMN(),FALSE)</f>
        <v>41863</v>
      </c>
      <c r="B704" s="10">
        <f ca="1">INDIRECT("Statistic!R"&amp;COUNTA(Statistic!$A:$A)-ROW()+1&amp;"C"&amp;COLUMN(),FALSE)</f>
        <v>4.2388276613782245E-3</v>
      </c>
      <c r="C704" s="10">
        <f ca="1">INDIRECT("Statistic!R"&amp;COUNTA(Statistic!$A:$A)-ROW()+1&amp;"C"&amp;COLUMN(),FALSE)</f>
        <v>1.778914030602511E-2</v>
      </c>
      <c r="D704" s="10">
        <f ca="1">INDIRECT("Statistic!R"&amp;COUNTA(Statistic!$A:$A)-ROW()+1&amp;"C"&amp;COLUMN(),FALSE)</f>
        <v>4.5105211934087326E-3</v>
      </c>
      <c r="E704" s="10">
        <f ca="1">INDIRECT("Statistic!R"&amp;COUNTA(Statistic!$A:$A)-ROW()+1&amp;"C"&amp;COLUMN(),FALSE)</f>
        <v>1.1305915123709652E-2</v>
      </c>
      <c r="F704" s="10">
        <f ca="1">INDIRECT("Statistic!R"&amp;COUNTA(Statistic!$A:$A)-ROW()+1&amp;"C"&amp;COLUMN(),FALSE)</f>
        <v>1.16078359742454E-2</v>
      </c>
      <c r="G704" s="10">
        <f ca="1">INDIRECT("Statistic!R"&amp;COUNTA(Statistic!$A:$A)-ROW()+1&amp;"C"&amp;COLUMN(),FALSE)</f>
        <v>0.10024605385329619</v>
      </c>
      <c r="H704" s="10">
        <f ca="1">INDIRECT("Statistic!R"&amp;COUNTA(Statistic!$A:$A)-ROW()+1&amp;"C"&amp;COLUMN(),FALSE)</f>
        <v>4.2048861841988541E-2</v>
      </c>
      <c r="I704" s="10">
        <f ca="1">INDIRECT("Statistic!R"&amp;COUNTA(Statistic!$A:$A)-ROW()+1&amp;"C"&amp;COLUMN(),FALSE)</f>
        <v>4.9452240258767113E-2</v>
      </c>
      <c r="J704" s="10">
        <f ca="1">INDIRECT("Statistic!R"&amp;COUNTA(Statistic!$A:$A)-ROW()+1&amp;"C"&amp;COLUMN(),FALSE)</f>
        <v>2.0048078757583854E-2</v>
      </c>
      <c r="K704" s="10">
        <f ca="1">INDIRECT("Statistic!R"&amp;COUNTA(Statistic!$A:$A)-ROW()+1&amp;"C"&amp;COLUMN(),FALSE)</f>
        <v>1.1294692257793719E-3</v>
      </c>
      <c r="L704" s="10">
        <f ca="1">INDIRECT("Statistic!R"&amp;COUNTA(Statistic!$A:$A)-ROW()+1&amp;"C"&amp;COLUMN(),FALSE)</f>
        <v>1.0983559747334252E-2</v>
      </c>
      <c r="M704" s="10">
        <f ca="1">INDIRECT("Statistic!R"&amp;COUNTA(Statistic!$A:$A)-ROW()+1&amp;"C"&amp;COLUMN(),FALSE)</f>
        <v>0.14229491569528474</v>
      </c>
      <c r="N704" s="10">
        <f ca="1">INDIRECT("Statistic!R"&amp;COUNTA(Statistic!$A:$A)-ROW()+1&amp;"C"&amp;COLUMN(),FALSE)</f>
        <v>0.10024605385329619</v>
      </c>
      <c r="O704" s="10">
        <f ca="1">INDIRECT("Statistic!R"&amp;COUNTA(Statistic!$A:$A)-ROW()+1&amp;"C"&amp;COLUMN(),FALSE)</f>
        <v>0</v>
      </c>
      <c r="P704" s="10">
        <f ca="1">INDIRECT("Statistic!R"&amp;COUNTA(Statistic!$A:$A)-ROW()+1&amp;"C"&amp;COLUMN(),FALSE)</f>
        <v>4.9575273842227034E-2</v>
      </c>
      <c r="Q704">
        <f ca="1">INDIRECT("Statistic!R"&amp;COUNTA(Statistic!$A:$A)-ROW()+1&amp;"C"&amp;COLUMN(),FALSE)</f>
        <v>43</v>
      </c>
      <c r="R704">
        <f ca="1">INDIRECT("Statistic!R"&amp;COUNTA(Statistic!$A:$A)-ROW()+1&amp;"C"&amp;COLUMN(),FALSE)</f>
        <v>10</v>
      </c>
      <c r="S704">
        <f ca="1">INDIRECT("Statistic!R"&amp;COUNTA(Statistic!$A:$A)-ROW()+1&amp;"C"&amp;COLUMN(),FALSE)</f>
        <v>41</v>
      </c>
      <c r="T704">
        <f ca="1">INDIRECT("Statistic!R"&amp;COUNTA(Statistic!$A:$A)-ROW()+1&amp;"C"&amp;COLUMN(),FALSE)</f>
        <v>22</v>
      </c>
      <c r="U704">
        <f ca="1">INDIRECT("Statistic!R"&amp;COUNTA(Statistic!$A:$A)-ROW()+1&amp;"C"&amp;COLUMN(),FALSE)</f>
        <v>20</v>
      </c>
      <c r="V704">
        <f ca="1">INDIRECT("Statistic!R"&amp;COUNTA(Statistic!$A:$A)-ROW()+1&amp;"C"&amp;COLUMN(),FALSE)</f>
        <v>1</v>
      </c>
      <c r="W704">
        <f ca="1">INDIRECT("Statistic!R"&amp;COUNTA(Statistic!$A:$A)-ROW()+1&amp;"C"&amp;COLUMN(),FALSE)</f>
        <v>7</v>
      </c>
    </row>
    <row r="705" spans="1:23" x14ac:dyDescent="0.25">
      <c r="A705" s="9">
        <f ca="1">INDIRECT("Statistic!R"&amp;COUNTA(Statistic!$A:$A)-ROW()+1&amp;"C"&amp;COLUMN(),FALSE)</f>
        <v>41866</v>
      </c>
      <c r="B705" s="10">
        <f ca="1">INDIRECT("Statistic!R"&amp;COUNTA(Statistic!$A:$A)-ROW()+1&amp;"C"&amp;COLUMN(),FALSE)</f>
        <v>1.857481796612943E-2</v>
      </c>
      <c r="C705" s="10">
        <f ca="1">INDIRECT("Statistic!R"&amp;COUNTA(Statistic!$A:$A)-ROW()+1&amp;"C"&amp;COLUMN(),FALSE)</f>
        <v>4.513310740660934E-3</v>
      </c>
      <c r="D705" s="10">
        <f ca="1">INDIRECT("Statistic!R"&amp;COUNTA(Statistic!$A:$A)-ROW()+1&amp;"C"&amp;COLUMN(),FALSE)</f>
        <v>5.6384618276134274E-3</v>
      </c>
      <c r="E705" s="10">
        <f ca="1">INDIRECT("Statistic!R"&amp;COUNTA(Statistic!$A:$A)-ROW()+1&amp;"C"&amp;COLUMN(),FALSE)</f>
        <v>1.0142291644377875E-2</v>
      </c>
      <c r="F705" s="10">
        <f ca="1">INDIRECT("Statistic!R"&amp;COUNTA(Statistic!$A:$A)-ROW()+1&amp;"C"&amp;COLUMN(),FALSE)</f>
        <v>1.8621100735148024E-2</v>
      </c>
      <c r="G705" s="10">
        <f ca="1">INDIRECT("Statistic!R"&amp;COUNTA(Statistic!$A:$A)-ROW()+1&amp;"C"&amp;COLUMN(),FALSE)</f>
        <v>7.8430609724072869E-2</v>
      </c>
      <c r="H705" s="10">
        <f ca="1">INDIRECT("Statistic!R"&amp;COUNTA(Statistic!$A:$A)-ROW()+1&amp;"C"&amp;COLUMN(),FALSE)</f>
        <v>2.6120032031019511E-2</v>
      </c>
      <c r="I705" s="10">
        <f ca="1">INDIRECT("Statistic!R"&amp;COUNTA(Statistic!$A:$A)-ROW()+1&amp;"C"&amp;COLUMN(),FALSE)</f>
        <v>5.7489982913929691E-2</v>
      </c>
      <c r="J705" s="10">
        <f ca="1">INDIRECT("Statistic!R"&amp;COUNTA(Statistic!$A:$A)-ROW()+1&amp;"C"&amp;COLUMN(),FALSE)</f>
        <v>2.0563018256720831E-2</v>
      </c>
      <c r="K705" s="10">
        <f ca="1">INDIRECT("Statistic!R"&amp;COUNTA(Statistic!$A:$A)-ROW()+1&amp;"C"&amp;COLUMN(),FALSE)</f>
        <v>8.4795190452689674E-4</v>
      </c>
      <c r="L705" s="10">
        <f ca="1">INDIRECT("Statistic!R"&amp;COUNTA(Statistic!$A:$A)-ROW()+1&amp;"C"&amp;COLUMN(),FALSE)</f>
        <v>1.0900034001978269E-2</v>
      </c>
      <c r="M705" s="10">
        <f ca="1">INDIRECT("Statistic!R"&amp;COUNTA(Statistic!$A:$A)-ROW()+1&amp;"C"&amp;COLUMN(),FALSE)</f>
        <v>0.10455064175509238</v>
      </c>
      <c r="N705" s="10">
        <f ca="1">INDIRECT("Statistic!R"&amp;COUNTA(Statistic!$A:$A)-ROW()+1&amp;"C"&amp;COLUMN(),FALSE)</f>
        <v>8.8926190590379359E-2</v>
      </c>
      <c r="O705" s="10">
        <f ca="1">INDIRECT("Statistic!R"&amp;COUNTA(Statistic!$A:$A)-ROW()+1&amp;"C"&amp;COLUMN(),FALSE)</f>
        <v>0</v>
      </c>
      <c r="P705" s="10">
        <f ca="1">INDIRECT("Statistic!R"&amp;COUNTA(Statistic!$A:$A)-ROW()+1&amp;"C"&amp;COLUMN(),FALSE)</f>
        <v>4.6892857686908124E-2</v>
      </c>
      <c r="Q705">
        <f ca="1">INDIRECT("Statistic!R"&amp;COUNTA(Statistic!$A:$A)-ROW()+1&amp;"C"&amp;COLUMN(),FALSE)</f>
        <v>8</v>
      </c>
      <c r="R705">
        <f ca="1">INDIRECT("Statistic!R"&amp;COUNTA(Statistic!$A:$A)-ROW()+1&amp;"C"&amp;COLUMN(),FALSE)</f>
        <v>42</v>
      </c>
      <c r="S705">
        <f ca="1">INDIRECT("Statistic!R"&amp;COUNTA(Statistic!$A:$A)-ROW()+1&amp;"C"&amp;COLUMN(),FALSE)</f>
        <v>38</v>
      </c>
      <c r="T705">
        <f ca="1">INDIRECT("Statistic!R"&amp;COUNTA(Statistic!$A:$A)-ROW()+1&amp;"C"&amp;COLUMN(),FALSE)</f>
        <v>30</v>
      </c>
      <c r="U705">
        <f ca="1">INDIRECT("Statistic!R"&amp;COUNTA(Statistic!$A:$A)-ROW()+1&amp;"C"&amp;COLUMN(),FALSE)</f>
        <v>7</v>
      </c>
      <c r="V705">
        <f ca="1">INDIRECT("Statistic!R"&amp;COUNTA(Statistic!$A:$A)-ROW()+1&amp;"C"&amp;COLUMN(),FALSE)</f>
        <v>3</v>
      </c>
      <c r="W705">
        <f ca="1">INDIRECT("Statistic!R"&amp;COUNTA(Statistic!$A:$A)-ROW()+1&amp;"C"&amp;COLUMN(),FALSE)</f>
        <v>8</v>
      </c>
    </row>
    <row r="706" spans="1:23" x14ac:dyDescent="0.25">
      <c r="A706" s="9">
        <f ca="1">INDIRECT("Statistic!R"&amp;COUNTA(Statistic!$A:$A)-ROW()+1&amp;"C"&amp;COLUMN(),FALSE)</f>
        <v>41870</v>
      </c>
      <c r="B706" s="10">
        <f ca="1">INDIRECT("Statistic!R"&amp;COUNTA(Statistic!$A:$A)-ROW()+1&amp;"C"&amp;COLUMN(),FALSE)</f>
        <v>2.5290697674418606E-3</v>
      </c>
      <c r="C706" s="10">
        <f ca="1">INDIRECT("Statistic!R"&amp;COUNTA(Statistic!$A:$A)-ROW()+1&amp;"C"&amp;COLUMN(),FALSE)</f>
        <v>4.5079365079365077E-3</v>
      </c>
      <c r="D706" s="10">
        <f ca="1">INDIRECT("Statistic!R"&amp;COUNTA(Statistic!$A:$A)-ROW()+1&amp;"C"&amp;COLUMN(),FALSE)</f>
        <v>1.4624999999999999E-2</v>
      </c>
      <c r="E706" s="10">
        <f ca="1">INDIRECT("Statistic!R"&amp;COUNTA(Statistic!$A:$A)-ROW()+1&amp;"C"&amp;COLUMN(),FALSE)</f>
        <v>1.0161290322580646E-2</v>
      </c>
      <c r="F706" s="10">
        <f ca="1">INDIRECT("Statistic!R"&amp;COUNTA(Statistic!$A:$A)-ROW()+1&amp;"C"&amp;COLUMN(),FALSE)</f>
        <v>1.3538461538461539E-2</v>
      </c>
      <c r="G706" s="10">
        <f ca="1">INDIRECT("Statistic!R"&amp;COUNTA(Statistic!$A:$A)-ROW()+1&amp;"C"&amp;COLUMN(),FALSE)</f>
        <v>9.0201149425287355E-2</v>
      </c>
      <c r="H706" s="10">
        <f ca="1">INDIRECT("Statistic!R"&amp;COUNTA(Statistic!$A:$A)-ROW()+1&amp;"C"&amp;COLUMN(),FALSE)</f>
        <v>2.3075810185185185E-2</v>
      </c>
      <c r="I706" s="10">
        <f ca="1">INDIRECT("Statistic!R"&amp;COUNTA(Statistic!$A:$A)-ROW()+1&amp;"C"&amp;COLUMN(),FALSE)</f>
        <v>4.5361758136420557E-2</v>
      </c>
      <c r="J706" s="10">
        <f ca="1">INDIRECT("Statistic!R"&amp;COUNTA(Statistic!$A:$A)-ROW()+1&amp;"C"&amp;COLUMN(),FALSE)</f>
        <v>2.0534458509142053E-2</v>
      </c>
      <c r="K706" s="10">
        <f ca="1">INDIRECT("Statistic!R"&amp;COUNTA(Statistic!$A:$A)-ROW()+1&amp;"C"&amp;COLUMN(),FALSE)</f>
        <v>1.408179012345679E-3</v>
      </c>
      <c r="L706" s="10">
        <f ca="1">INDIRECT("Statistic!R"&amp;COUNTA(Statistic!$A:$A)-ROW()+1&amp;"C"&amp;COLUMN(),FALSE)</f>
        <v>1.0868656800712235E-2</v>
      </c>
      <c r="M706" s="10">
        <f ca="1">INDIRECT("Statistic!R"&amp;COUNTA(Statistic!$A:$A)-ROW()+1&amp;"C"&amp;COLUMN(),FALSE)</f>
        <v>0.11327695961047254</v>
      </c>
      <c r="N706" s="10">
        <f ca="1">INDIRECT("Statistic!R"&amp;COUNTA(Statistic!$A:$A)-ROW()+1&amp;"C"&amp;COLUMN(),FALSE)</f>
        <v>9.0201149425287355E-2</v>
      </c>
      <c r="O706" s="10">
        <f ca="1">INDIRECT("Statistic!R"&amp;COUNTA(Statistic!$A:$A)-ROW()+1&amp;"C"&amp;COLUMN(),FALSE)</f>
        <v>0</v>
      </c>
      <c r="P706" s="10">
        <f ca="1">INDIRECT("Statistic!R"&amp;COUNTA(Statistic!$A:$A)-ROW()+1&amp;"C"&amp;COLUMN(),FALSE)</f>
        <v>4.8278428700789432E-2</v>
      </c>
      <c r="Q706">
        <f ca="1">INDIRECT("Statistic!R"&amp;COUNTA(Statistic!$A:$A)-ROW()+1&amp;"C"&amp;COLUMN(),FALSE)</f>
        <v>47</v>
      </c>
      <c r="R706">
        <f ca="1">INDIRECT("Statistic!R"&amp;COUNTA(Statistic!$A:$A)-ROW()+1&amp;"C"&amp;COLUMN(),FALSE)</f>
        <v>39</v>
      </c>
      <c r="S706">
        <f ca="1">INDIRECT("Statistic!R"&amp;COUNTA(Statistic!$A:$A)-ROW()+1&amp;"C"&amp;COLUMN(),FALSE)</f>
        <v>12</v>
      </c>
      <c r="T706">
        <f ca="1">INDIRECT("Statistic!R"&amp;COUNTA(Statistic!$A:$A)-ROW()+1&amp;"C"&amp;COLUMN(),FALSE)</f>
        <v>30</v>
      </c>
      <c r="U706">
        <f ca="1">INDIRECT("Statistic!R"&amp;COUNTA(Statistic!$A:$A)-ROW()+1&amp;"C"&amp;COLUMN(),FALSE)</f>
        <v>15</v>
      </c>
      <c r="V706">
        <f ca="1">INDIRECT("Statistic!R"&amp;COUNTA(Statistic!$A:$A)-ROW()+1&amp;"C"&amp;COLUMN(),FALSE)</f>
        <v>1</v>
      </c>
      <c r="W706">
        <f ca="1">INDIRECT("Statistic!R"&amp;COUNTA(Statistic!$A:$A)-ROW()+1&amp;"C"&amp;COLUMN(),FALSE)</f>
        <v>10</v>
      </c>
    </row>
    <row r="707" spans="1:23" x14ac:dyDescent="0.25">
      <c r="A707" s="9">
        <f ca="1">INDIRECT("Statistic!R"&amp;COUNTA(Statistic!$A:$A)-ROW()+1&amp;"C"&amp;COLUMN(),FALSE)</f>
        <v>41873</v>
      </c>
      <c r="B707" s="10">
        <f ca="1">INDIRECT("Statistic!R"&amp;COUNTA(Statistic!$A:$A)-ROW()+1&amp;"C"&amp;COLUMN(),FALSE)</f>
        <v>2.8058093006201475E-3</v>
      </c>
      <c r="C707" s="10">
        <f ca="1">INDIRECT("Statistic!R"&amp;COUNTA(Statistic!$A:$A)-ROW()+1&amp;"C"&amp;COLUMN(),FALSE)</f>
        <v>1.9417475728155338E-2</v>
      </c>
      <c r="D707" s="10">
        <f ca="1">INDIRECT("Statistic!R"&amp;COUNTA(Statistic!$A:$A)-ROW()+1&amp;"C"&amp;COLUMN(),FALSE)</f>
        <v>4.4990785248798281E-3</v>
      </c>
      <c r="E707" s="10">
        <f ca="1">INDIRECT("Statistic!R"&amp;COUNTA(Statistic!$A:$A)-ROW()+1&amp;"C"&amp;COLUMN(),FALSE)</f>
        <v>5.344689496200504E-3</v>
      </c>
      <c r="F707" s="10">
        <f ca="1">INDIRECT("Statistic!R"&amp;COUNTA(Statistic!$A:$A)-ROW()+1&amp;"C"&amp;COLUMN(),FALSE)</f>
        <v>1.4064972358422379E-2</v>
      </c>
      <c r="G707" s="10">
        <f ca="1">INDIRECT("Statistic!R"&amp;COUNTA(Statistic!$A:$A)-ROW()+1&amp;"C"&amp;COLUMN(),FALSE)</f>
        <v>5.7265925650993338E-2</v>
      </c>
      <c r="H707" s="10">
        <f ca="1">INDIRECT("Statistic!R"&amp;COUNTA(Statistic!$A:$A)-ROW()+1&amp;"C"&amp;COLUMN(),FALSE)</f>
        <v>5.0959392308328202E-2</v>
      </c>
      <c r="I707" s="10">
        <f ca="1">INDIRECT("Statistic!R"&amp;COUNTA(Statistic!$A:$A)-ROW()+1&amp;"C"&amp;COLUMN(),FALSE)</f>
        <v>4.6132025408278189E-2</v>
      </c>
      <c r="J707" s="10">
        <f ca="1">INDIRECT("Statistic!R"&amp;COUNTA(Statistic!$A:$A)-ROW()+1&amp;"C"&amp;COLUMN(),FALSE)</f>
        <v>2.050597798416405E-2</v>
      </c>
      <c r="K707" s="10">
        <f ca="1">INDIRECT("Statistic!R"&amp;COUNTA(Statistic!$A:$A)-ROW()+1&amp;"C"&amp;COLUMN(),FALSE)</f>
        <v>1.4040855464803683E-3</v>
      </c>
      <c r="L707" s="10">
        <f ca="1">INDIRECT("Statistic!R"&amp;COUNTA(Statistic!$A:$A)-ROW()+1&amp;"C"&amp;COLUMN(),FALSE)</f>
        <v>1.0903862112674698E-2</v>
      </c>
      <c r="M707" s="10">
        <f ca="1">INDIRECT("Statistic!R"&amp;COUNTA(Statistic!$A:$A)-ROW()+1&amp;"C"&amp;COLUMN(),FALSE)</f>
        <v>0.10822531795932154</v>
      </c>
      <c r="N707" s="10">
        <f ca="1">INDIRECT("Statistic!R"&amp;COUNTA(Statistic!$A:$A)-ROW()+1&amp;"C"&amp;COLUMN(),FALSE)</f>
        <v>8.7336927617240045E-2</v>
      </c>
      <c r="O707" s="10">
        <f ca="1">INDIRECT("Statistic!R"&amp;COUNTA(Statistic!$A:$A)-ROW()+1&amp;"C"&amp;COLUMN(),FALSE)</f>
        <v>0</v>
      </c>
      <c r="P707" s="10">
        <f ca="1">INDIRECT("Statistic!R"&amp;COUNTA(Statistic!$A:$A)-ROW()+1&amp;"C"&amp;COLUMN(),FALSE)</f>
        <v>4.7343519417968154E-2</v>
      </c>
      <c r="Q707">
        <f ca="1">INDIRECT("Statistic!R"&amp;COUNTA(Statistic!$A:$A)-ROW()+1&amp;"C"&amp;COLUMN(),FALSE)</f>
        <v>46</v>
      </c>
      <c r="R707">
        <f ca="1">INDIRECT("Statistic!R"&amp;COUNTA(Statistic!$A:$A)-ROW()+1&amp;"C"&amp;COLUMN(),FALSE)</f>
        <v>5</v>
      </c>
      <c r="S707">
        <f ca="1">INDIRECT("Statistic!R"&amp;COUNTA(Statistic!$A:$A)-ROW()+1&amp;"C"&amp;COLUMN(),FALSE)</f>
        <v>43</v>
      </c>
      <c r="T707">
        <f ca="1">INDIRECT("Statistic!R"&amp;COUNTA(Statistic!$A:$A)-ROW()+1&amp;"C"&amp;COLUMN(),FALSE)</f>
        <v>37</v>
      </c>
      <c r="U707">
        <f ca="1">INDIRECT("Statistic!R"&amp;COUNTA(Statistic!$A:$A)-ROW()+1&amp;"C"&amp;COLUMN(),FALSE)</f>
        <v>13</v>
      </c>
      <c r="V707">
        <f ca="1">INDIRECT("Statistic!R"&amp;COUNTA(Statistic!$A:$A)-ROW()+1&amp;"C"&amp;COLUMN(),FALSE)</f>
        <v>5</v>
      </c>
      <c r="W707">
        <f ca="1">INDIRECT("Statistic!R"&amp;COUNTA(Statistic!$A:$A)-ROW()+1&amp;"C"&amp;COLUMN(),FALSE)</f>
        <v>7</v>
      </c>
    </row>
    <row r="708" spans="1:23" x14ac:dyDescent="0.25">
      <c r="A708" s="9">
        <f ca="1">INDIRECT("Statistic!R"&amp;COUNTA(Statistic!$A:$A)-ROW()+1&amp;"C"&amp;COLUMN(),FALSE)</f>
        <v>41877</v>
      </c>
      <c r="B708" s="10">
        <f ca="1">INDIRECT("Statistic!R"&amp;COUNTA(Statistic!$A:$A)-ROW()+1&amp;"C"&amp;COLUMN(),FALSE)</f>
        <v>1.1515081563558016E-2</v>
      </c>
      <c r="C708" s="10">
        <f ca="1">INDIRECT("Statistic!R"&amp;COUNTA(Statistic!$A:$A)-ROW()+1&amp;"C"&amp;COLUMN(),FALSE)</f>
        <v>6.4635272391505069E-3</v>
      </c>
      <c r="D708" s="10">
        <f ca="1">INDIRECT("Statistic!R"&amp;COUNTA(Statistic!$A:$A)-ROW()+1&amp;"C"&amp;COLUMN(),FALSE)</f>
        <v>1.9937009069176184E-2</v>
      </c>
      <c r="E708" s="10">
        <f ca="1">INDIRECT("Statistic!R"&amp;COUNTA(Statistic!$A:$A)-ROW()+1&amp;"C"&amp;COLUMN(),FALSE)</f>
        <v>1.2646031554859688E-2</v>
      </c>
      <c r="F708" s="10">
        <f ca="1">INDIRECT("Statistic!R"&amp;COUNTA(Statistic!$A:$A)-ROW()+1&amp;"C"&amp;COLUMN(),FALSE)</f>
        <v>7.6038781163434909E-3</v>
      </c>
      <c r="G708" s="10">
        <f ca="1">INDIRECT("Statistic!R"&amp;COUNTA(Statistic!$A:$A)-ROW()+1&amp;"C"&amp;COLUMN(),FALSE)</f>
        <v>8.3751731301939053E-2</v>
      </c>
      <c r="H708" s="10">
        <f ca="1">INDIRECT("Statistic!R"&amp;COUNTA(Statistic!$A:$A)-ROW()+1&amp;"C"&amp;COLUMN(),FALSE)</f>
        <v>3.0251066262146596E-2</v>
      </c>
      <c r="I708" s="10">
        <f ca="1">INDIRECT("Statistic!R"&amp;COUNTA(Statistic!$A:$A)-ROW()+1&amp;"C"&amp;COLUMN(),FALSE)</f>
        <v>5.8165527543087889E-2</v>
      </c>
      <c r="J708" s="10">
        <f ca="1">INDIRECT("Statistic!R"&amp;COUNTA(Statistic!$A:$A)-ROW()+1&amp;"C"&amp;COLUMN(),FALSE)</f>
        <v>2.0477576352607035E-2</v>
      </c>
      <c r="K708" s="10">
        <f ca="1">INDIRECT("Statistic!R"&amp;COUNTA(Statistic!$A:$A)-ROW()+1&amp;"C"&amp;COLUMN(),FALSE)</f>
        <v>1.1230066631728681E-3</v>
      </c>
      <c r="L708" s="10">
        <f ca="1">INDIRECT("Statistic!R"&amp;COUNTA(Statistic!$A:$A)-ROW()+1&amp;"C"&amp;COLUMN(),FALSE)</f>
        <v>1.1012032788774559E-2</v>
      </c>
      <c r="M708" s="10">
        <f ca="1">INDIRECT("Statistic!R"&amp;COUNTA(Statistic!$A:$A)-ROW()+1&amp;"C"&amp;COLUMN(),FALSE)</f>
        <v>0.11400279756408566</v>
      </c>
      <c r="N708" s="10">
        <f ca="1">INDIRECT("Statistic!R"&amp;COUNTA(Statistic!$A:$A)-ROW()+1&amp;"C"&amp;COLUMN(),FALSE)</f>
        <v>9.0623910770303226E-2</v>
      </c>
      <c r="O708" s="10">
        <f ca="1">INDIRECT("Statistic!R"&amp;COUNTA(Statistic!$A:$A)-ROW()+1&amp;"C"&amp;COLUMN(),FALSE)</f>
        <v>0</v>
      </c>
      <c r="P708" s="10">
        <f ca="1">INDIRECT("Statistic!R"&amp;COUNTA(Statistic!$A:$A)-ROW()+1&amp;"C"&amp;COLUMN(),FALSE)</f>
        <v>4.7281781080578844E-2</v>
      </c>
      <c r="Q708">
        <f ca="1">INDIRECT("Statistic!R"&amp;COUNTA(Statistic!$A:$A)-ROW()+1&amp;"C"&amp;COLUMN(),FALSE)</f>
        <v>27</v>
      </c>
      <c r="R708">
        <f ca="1">INDIRECT("Statistic!R"&amp;COUNTA(Statistic!$A:$A)-ROW()+1&amp;"C"&amp;COLUMN(),FALSE)</f>
        <v>35</v>
      </c>
      <c r="S708">
        <f ca="1">INDIRECT("Statistic!R"&amp;COUNTA(Statistic!$A:$A)-ROW()+1&amp;"C"&amp;COLUMN(),FALSE)</f>
        <v>3</v>
      </c>
      <c r="T708">
        <f ca="1">INDIRECT("Statistic!R"&amp;COUNTA(Statistic!$A:$A)-ROW()+1&amp;"C"&amp;COLUMN(),FALSE)</f>
        <v>23</v>
      </c>
      <c r="U708">
        <f ca="1">INDIRECT("Statistic!R"&amp;COUNTA(Statistic!$A:$A)-ROW()+1&amp;"C"&amp;COLUMN(),FALSE)</f>
        <v>32</v>
      </c>
      <c r="V708">
        <f ca="1">INDIRECT("Statistic!R"&amp;COUNTA(Statistic!$A:$A)-ROW()+1&amp;"C"&amp;COLUMN(),FALSE)</f>
        <v>3</v>
      </c>
      <c r="W708">
        <f ca="1">INDIRECT("Statistic!R"&amp;COUNTA(Statistic!$A:$A)-ROW()+1&amp;"C"&amp;COLUMN(),FALSE)</f>
        <v>8</v>
      </c>
    </row>
    <row r="709" spans="1:23" x14ac:dyDescent="0.25">
      <c r="A709" s="9">
        <f ca="1">INDIRECT("Statistic!R"&amp;COUNTA(Statistic!$A:$A)-ROW()+1&amp;"C"&amp;COLUMN(),FALSE)</f>
        <v>41880</v>
      </c>
      <c r="B709" s="10">
        <f ca="1">INDIRECT("Statistic!R"&amp;COUNTA(Statistic!$A:$A)-ROW()+1&amp;"C"&amp;COLUMN(),FALSE)</f>
        <v>1.4355390551066462E-2</v>
      </c>
      <c r="C709" s="10">
        <f ca="1">INDIRECT("Statistic!R"&amp;COUNTA(Statistic!$A:$A)-ROW()+1&amp;"C"&amp;COLUMN(),FALSE)</f>
        <v>1.235876157037983E-2</v>
      </c>
      <c r="D709" s="10">
        <f ca="1">INDIRECT("Statistic!R"&amp;COUNTA(Statistic!$A:$A)-ROW()+1&amp;"C"&amp;COLUMN(),FALSE)</f>
        <v>2.0182572614107885E-2</v>
      </c>
      <c r="E709" s="10">
        <f ca="1">INDIRECT("Statistic!R"&amp;COUNTA(Statistic!$A:$A)-ROW()+1&amp;"C"&amp;COLUMN(),FALSE)</f>
        <v>1.2683003209895875E-2</v>
      </c>
      <c r="F709" s="10">
        <f ca="1">INDIRECT("Statistic!R"&amp;COUNTA(Statistic!$A:$A)-ROW()+1&amp;"C"&amp;COLUMN(),FALSE)</f>
        <v>1.9877018447232914E-2</v>
      </c>
      <c r="G709" s="10">
        <f ca="1">INDIRECT("Statistic!R"&amp;COUNTA(Statistic!$A:$A)-ROW()+1&amp;"C"&amp;COLUMN(),FALSE)</f>
        <v>9.3979280591355005E-2</v>
      </c>
      <c r="H709" s="10">
        <f ca="1">INDIRECT("Statistic!R"&amp;COUNTA(Statistic!$A:$A)-ROW()+1&amp;"C"&amp;COLUMN(),FALSE)</f>
        <v>8.7792094343743174E-2</v>
      </c>
      <c r="I709" s="10">
        <f ca="1">INDIRECT("Statistic!R"&amp;COUNTA(Statistic!$A:$A)-ROW()+1&amp;"C"&amp;COLUMN(),FALSE)</f>
        <v>7.9456746392682964E-2</v>
      </c>
      <c r="J709" s="10">
        <f ca="1">INDIRECT("Statistic!R"&amp;COUNTA(Statistic!$A:$A)-ROW()+1&amp;"C"&amp;COLUMN(),FALSE)</f>
        <v>2.0449253287112421E-2</v>
      </c>
      <c r="K709" s="10">
        <f ca="1">INDIRECT("Statistic!R"&amp;COUNTA(Statistic!$A:$A)-ROW()+1&amp;"C"&amp;COLUMN(),FALSE)</f>
        <v>1.1223078442995455E-3</v>
      </c>
      <c r="L709" s="10">
        <f ca="1">INDIRECT("Statistic!R"&amp;COUNTA(Statistic!$A:$A)-ROW()+1&amp;"C"&amp;COLUMN(),FALSE)</f>
        <v>1.0928829102327967E-2</v>
      </c>
      <c r="M709" s="10">
        <f ca="1">INDIRECT("Statistic!R"&amp;COUNTA(Statistic!$A:$A)-ROW()+1&amp;"C"&amp;COLUMN(),FALSE)</f>
        <v>0.18177137493509818</v>
      </c>
      <c r="N709" s="10">
        <f ca="1">INDIRECT("Statistic!R"&amp;COUNTA(Statistic!$A:$A)-ROW()+1&amp;"C"&amp;COLUMN(),FALSE)</f>
        <v>9.3979280591355005E-2</v>
      </c>
      <c r="O709" s="10">
        <f ca="1">INDIRECT("Statistic!R"&amp;COUNTA(Statistic!$A:$A)-ROW()+1&amp;"C"&amp;COLUMN(),FALSE)</f>
        <v>0</v>
      </c>
      <c r="P709" s="10">
        <f ca="1">INDIRECT("Statistic!R"&amp;COUNTA(Statistic!$A:$A)-ROW()+1&amp;"C"&amp;COLUMN(),FALSE)</f>
        <v>4.6965727791696416E-2</v>
      </c>
      <c r="Q709">
        <f ca="1">INDIRECT("Statistic!R"&amp;COUNTA(Statistic!$A:$A)-ROW()+1&amp;"C"&amp;COLUMN(),FALSE)</f>
        <v>15</v>
      </c>
      <c r="R709">
        <f ca="1">INDIRECT("Statistic!R"&amp;COUNTA(Statistic!$A:$A)-ROW()+1&amp;"C"&amp;COLUMN(),FALSE)</f>
        <v>25</v>
      </c>
      <c r="S709">
        <f ca="1">INDIRECT("Statistic!R"&amp;COUNTA(Statistic!$A:$A)-ROW()+1&amp;"C"&amp;COLUMN(),FALSE)</f>
        <v>2</v>
      </c>
      <c r="T709">
        <f ca="1">INDIRECT("Statistic!R"&amp;COUNTA(Statistic!$A:$A)-ROW()+1&amp;"C"&amp;COLUMN(),FALSE)</f>
        <v>24</v>
      </c>
      <c r="U709">
        <f ca="1">INDIRECT("Statistic!R"&amp;COUNTA(Statistic!$A:$A)-ROW()+1&amp;"C"&amp;COLUMN(),FALSE)</f>
        <v>5</v>
      </c>
      <c r="V709">
        <f ca="1">INDIRECT("Statistic!R"&amp;COUNTA(Statistic!$A:$A)-ROW()+1&amp;"C"&amp;COLUMN(),FALSE)</f>
        <v>1</v>
      </c>
      <c r="W709">
        <f ca="1">INDIRECT("Statistic!R"&amp;COUNTA(Statistic!$A:$A)-ROW()+1&amp;"C"&amp;COLUMN(),FALSE)</f>
        <v>2</v>
      </c>
    </row>
    <row r="710" spans="1:23" x14ac:dyDescent="0.25">
      <c r="A710" s="9">
        <f ca="1">INDIRECT("Statistic!R"&amp;COUNTA(Statistic!$A:$A)-ROW()+1&amp;"C"&amp;COLUMN(),FALSE)</f>
        <v>41884</v>
      </c>
      <c r="B710" s="10">
        <f ca="1">INDIRECT("Statistic!R"&amp;COUNTA(Statistic!$A:$A)-ROW()+1&amp;"C"&amp;COLUMN(),FALSE)</f>
        <v>7.842234499693063E-3</v>
      </c>
      <c r="C710" s="10">
        <f ca="1">INDIRECT("Statistic!R"&amp;COUNTA(Statistic!$A:$A)-ROW()+1&amp;"C"&amp;COLUMN(),FALSE)</f>
        <v>1.9861528778236239E-2</v>
      </c>
      <c r="D710" s="10">
        <f ca="1">INDIRECT("Statistic!R"&amp;COUNTA(Statistic!$A:$A)-ROW()+1&amp;"C"&amp;COLUMN(),FALSE)</f>
        <v>1.5146621334466639E-2</v>
      </c>
      <c r="E710" s="10">
        <f ca="1">INDIRECT("Statistic!R"&amp;COUNTA(Statistic!$A:$A)-ROW()+1&amp;"C"&amp;COLUMN(),FALSE)</f>
        <v>1.3757811792410106E-2</v>
      </c>
      <c r="F710" s="10">
        <f ca="1">INDIRECT("Statistic!R"&amp;COUNTA(Statistic!$A:$A)-ROW()+1&amp;"C"&amp;COLUMN(),FALSE)</f>
        <v>2.5217048145224938E-3</v>
      </c>
      <c r="G710" s="10">
        <f ca="1">INDIRECT("Statistic!R"&amp;COUNTA(Statistic!$A:$A)-ROW()+1&amp;"C"&amp;COLUMN(),FALSE)</f>
        <v>4.6594289688212338E-2</v>
      </c>
      <c r="H710" s="10">
        <f ca="1">INDIRECT("Statistic!R"&amp;COUNTA(Statistic!$A:$A)-ROW()+1&amp;"C"&amp;COLUMN(),FALSE)</f>
        <v>6.2583349209373224E-2</v>
      </c>
      <c r="I710" s="10">
        <f ca="1">INDIRECT("Statistic!R"&amp;COUNTA(Statistic!$A:$A)-ROW()+1&amp;"C"&amp;COLUMN(),FALSE)</f>
        <v>5.912990121932854E-2</v>
      </c>
      <c r="J710" s="10">
        <f ca="1">INDIRECT("Statistic!R"&amp;COUNTA(Statistic!$A:$A)-ROW()+1&amp;"C"&amp;COLUMN(),FALSE)</f>
        <v>2.0980488146024195E-2</v>
      </c>
      <c r="K710" s="10">
        <f ca="1">INDIRECT("Statistic!R"&amp;COUNTA(Statistic!$A:$A)-ROW()+1&amp;"C"&amp;COLUMN(),FALSE)</f>
        <v>5.6271741354614276E-4</v>
      </c>
      <c r="L710" s="10">
        <f ca="1">INDIRECT("Statistic!R"&amp;COUNTA(Statistic!$A:$A)-ROW()+1&amp;"C"&amp;COLUMN(),FALSE)</f>
        <v>1.0346234070018565E-2</v>
      </c>
      <c r="M710" s="10">
        <f ca="1">INDIRECT("Statistic!R"&amp;COUNTA(Statistic!$A:$A)-ROW()+1&amp;"C"&amp;COLUMN(),FALSE)</f>
        <v>0.10917763889758555</v>
      </c>
      <c r="N710" s="10">
        <f ca="1">INDIRECT("Statistic!R"&amp;COUNTA(Statistic!$A:$A)-ROW()+1&amp;"C"&amp;COLUMN(),FALSE)</f>
        <v>8.4787397720120283E-2</v>
      </c>
      <c r="O710" s="10">
        <f ca="1">INDIRECT("Statistic!R"&amp;COUNTA(Statistic!$A:$A)-ROW()+1&amp;"C"&amp;COLUMN(),FALSE)</f>
        <v>0</v>
      </c>
      <c r="P710" s="10">
        <f ca="1">INDIRECT("Statistic!R"&amp;COUNTA(Statistic!$A:$A)-ROW()+1&amp;"C"&amp;COLUMN(),FALSE)</f>
        <v>4.133797710013315E-2</v>
      </c>
      <c r="Q710">
        <f ca="1">INDIRECT("Statistic!R"&amp;COUNTA(Statistic!$A:$A)-ROW()+1&amp;"C"&amp;COLUMN(),FALSE)</f>
        <v>31</v>
      </c>
      <c r="R710">
        <f ca="1">INDIRECT("Statistic!R"&amp;COUNTA(Statistic!$A:$A)-ROW()+1&amp;"C"&amp;COLUMN(),FALSE)</f>
        <v>3</v>
      </c>
      <c r="S710">
        <f ca="1">INDIRECT("Statistic!R"&amp;COUNTA(Statistic!$A:$A)-ROW()+1&amp;"C"&amp;COLUMN(),FALSE)</f>
        <v>14</v>
      </c>
      <c r="T710">
        <f ca="1">INDIRECT("Statistic!R"&amp;COUNTA(Statistic!$A:$A)-ROW()+1&amp;"C"&amp;COLUMN(),FALSE)</f>
        <v>19</v>
      </c>
      <c r="U710">
        <f ca="1">INDIRECT("Statistic!R"&amp;COUNTA(Statistic!$A:$A)-ROW()+1&amp;"C"&amp;COLUMN(),FALSE)</f>
        <v>45</v>
      </c>
      <c r="V710">
        <f ca="1">INDIRECT("Statistic!R"&amp;COUNTA(Statistic!$A:$A)-ROW()+1&amp;"C"&amp;COLUMN(),FALSE)</f>
        <v>6</v>
      </c>
      <c r="W710">
        <f ca="1">INDIRECT("Statistic!R"&amp;COUNTA(Statistic!$A:$A)-ROW()+1&amp;"C"&amp;COLUMN(),FALSE)</f>
        <v>3</v>
      </c>
    </row>
    <row r="711" spans="1:23" x14ac:dyDescent="0.25">
      <c r="A711" s="9">
        <f ca="1">INDIRECT("Statistic!R"&amp;COUNTA(Statistic!$A:$A)-ROW()+1&amp;"C"&amp;COLUMN(),FALSE)</f>
        <v>41887</v>
      </c>
      <c r="B711" s="10">
        <f ca="1">INDIRECT("Statistic!R"&amp;COUNTA(Statistic!$A:$A)-ROW()+1&amp;"C"&amp;COLUMN(),FALSE)</f>
        <v>1.7325570980743398E-2</v>
      </c>
      <c r="C711" s="10">
        <f ca="1">INDIRECT("Statistic!R"&amp;COUNTA(Statistic!$A:$A)-ROW()+1&amp;"C"&amp;COLUMN(),FALSE)</f>
        <v>1.4555780933062879E-2</v>
      </c>
      <c r="D711" s="10">
        <f ca="1">INDIRECT("Statistic!R"&amp;COUNTA(Statistic!$A:$A)-ROW()+1&amp;"C"&amp;COLUMN(),FALSE)</f>
        <v>1.1453513749454386E-2</v>
      </c>
      <c r="E711" s="10">
        <f ca="1">INDIRECT("Statistic!R"&amp;COUNTA(Statistic!$A:$A)-ROW()+1&amp;"C"&amp;COLUMN(),FALSE)</f>
        <v>6.4668435013262599E-3</v>
      </c>
      <c r="F711" s="10">
        <f ca="1">INDIRECT("Statistic!R"&amp;COUNTA(Statistic!$A:$A)-ROW()+1&amp;"C"&amp;COLUMN(),FALSE)</f>
        <v>1.8685865858279652E-2</v>
      </c>
      <c r="G711" s="10">
        <f ca="1">INDIRECT("Statistic!R"&amp;COUNTA(Statistic!$A:$A)-ROW()+1&amp;"C"&amp;COLUMN(),FALSE)</f>
        <v>3.8180580762250456E-2</v>
      </c>
      <c r="H711" s="10">
        <f ca="1">INDIRECT("Statistic!R"&amp;COUNTA(Statistic!$A:$A)-ROW()+1&amp;"C"&amp;COLUMN(),FALSE)</f>
        <v>8.4710297912268362E-2</v>
      </c>
      <c r="I711" s="10">
        <f ca="1">INDIRECT("Statistic!R"&amp;COUNTA(Statistic!$A:$A)-ROW()+1&amp;"C"&amp;COLUMN(),FALSE)</f>
        <v>6.8487575022866565E-2</v>
      </c>
      <c r="J711" s="10">
        <f ca="1">INDIRECT("Statistic!R"&amp;COUNTA(Statistic!$A:$A)-ROW()+1&amp;"C"&amp;COLUMN(),FALSE)</f>
        <v>2.095154954168485E-2</v>
      </c>
      <c r="K711" s="10">
        <f ca="1">INDIRECT("Statistic!R"&amp;COUNTA(Statistic!$A:$A)-ROW()+1&amp;"C"&amp;COLUMN(),FALSE)</f>
        <v>5.5862068965517239E-4</v>
      </c>
      <c r="L711" s="10">
        <f ca="1">INDIRECT("Statistic!R"&amp;COUNTA(Statistic!$A:$A)-ROW()+1&amp;"C"&amp;COLUMN(),FALSE)</f>
        <v>1.0169450593135659E-2</v>
      </c>
      <c r="M711" s="10">
        <f ca="1">INDIRECT("Statistic!R"&amp;COUNTA(Statistic!$A:$A)-ROW()+1&amp;"C"&amp;COLUMN(),FALSE)</f>
        <v>0.12289087867451881</v>
      </c>
      <c r="N711" s="10">
        <f ca="1">INDIRECT("Statistic!R"&amp;COUNTA(Statistic!$A:$A)-ROW()+1&amp;"C"&amp;COLUMN(),FALSE)</f>
        <v>9.1610650371017024E-2</v>
      </c>
      <c r="O711" s="10">
        <f ca="1">INDIRECT("Statistic!R"&amp;COUNTA(Statistic!$A:$A)-ROW()+1&amp;"C"&amp;COLUMN(),FALSE)</f>
        <v>0</v>
      </c>
      <c r="P711" s="10">
        <f ca="1">INDIRECT("Statistic!R"&amp;COUNTA(Statistic!$A:$A)-ROW()+1&amp;"C"&amp;COLUMN(),FALSE)</f>
        <v>4.3025558331795867E-2</v>
      </c>
      <c r="Q711">
        <f ca="1">INDIRECT("Statistic!R"&amp;COUNTA(Statistic!$A:$A)-ROW()+1&amp;"C"&amp;COLUMN(),FALSE)</f>
        <v>7</v>
      </c>
      <c r="R711">
        <f ca="1">INDIRECT("Statistic!R"&amp;COUNTA(Statistic!$A:$A)-ROW()+1&amp;"C"&amp;COLUMN(),FALSE)</f>
        <v>15</v>
      </c>
      <c r="S711">
        <f ca="1">INDIRECT("Statistic!R"&amp;COUNTA(Statistic!$A:$A)-ROW()+1&amp;"C"&amp;COLUMN(),FALSE)</f>
        <v>22</v>
      </c>
      <c r="T711">
        <f ca="1">INDIRECT("Statistic!R"&amp;COUNTA(Statistic!$A:$A)-ROW()+1&amp;"C"&amp;COLUMN(),FALSE)</f>
        <v>33</v>
      </c>
      <c r="U711">
        <f ca="1">INDIRECT("Statistic!R"&amp;COUNTA(Statistic!$A:$A)-ROW()+1&amp;"C"&amp;COLUMN(),FALSE)</f>
        <v>5</v>
      </c>
      <c r="V711">
        <f ca="1">INDIRECT("Statistic!R"&amp;COUNTA(Statistic!$A:$A)-ROW()+1&amp;"C"&amp;COLUMN(),FALSE)</f>
        <v>6</v>
      </c>
      <c r="W711">
        <f ca="1">INDIRECT("Statistic!R"&amp;COUNTA(Statistic!$A:$A)-ROW()+1&amp;"C"&amp;COLUMN(),FALSE)</f>
        <v>2</v>
      </c>
    </row>
    <row r="712" spans="1:23" x14ac:dyDescent="0.25">
      <c r="A712" s="9">
        <f ca="1">INDIRECT("Statistic!R"&amp;COUNTA(Statistic!$A:$A)-ROW()+1&amp;"C"&amp;COLUMN(),FALSE)</f>
        <v>41891</v>
      </c>
      <c r="B712" s="10">
        <f ca="1">INDIRECT("Statistic!R"&amp;COUNTA(Statistic!$A:$A)-ROW()+1&amp;"C"&amp;COLUMN(),FALSE)</f>
        <v>1.4556118368435084E-2</v>
      </c>
      <c r="C712" s="10">
        <f ca="1">INDIRECT("Statistic!R"&amp;COUNTA(Statistic!$A:$A)-ROW()+1&amp;"C"&amp;COLUMN(),FALSE)</f>
        <v>1.5647382920110194E-2</v>
      </c>
      <c r="D712" s="10">
        <f ca="1">INDIRECT("Statistic!R"&amp;COUNTA(Statistic!$A:$A)-ROW()+1&amp;"C"&amp;COLUMN(),FALSE)</f>
        <v>1.477436704709432E-2</v>
      </c>
      <c r="E712" s="10">
        <f ca="1">INDIRECT("Statistic!R"&amp;COUNTA(Statistic!$A:$A)-ROW()+1&amp;"C"&amp;COLUMN(),FALSE)</f>
        <v>1.4792663476874003E-2</v>
      </c>
      <c r="F712" s="10">
        <f ca="1">INDIRECT("Statistic!R"&amp;COUNTA(Statistic!$A:$A)-ROW()+1&amp;"C"&amp;COLUMN(),FALSE)</f>
        <v>6.7033976124885215E-3</v>
      </c>
      <c r="G712" s="10">
        <f ca="1">INDIRECT("Statistic!R"&amp;COUNTA(Statistic!$A:$A)-ROW()+1&amp;"C"&amp;COLUMN(),FALSE)</f>
        <v>3.8831654024680175E-2</v>
      </c>
      <c r="H712" s="10">
        <f ca="1">INDIRECT("Statistic!R"&amp;COUNTA(Statistic!$A:$A)-ROW()+1&amp;"C"&amp;COLUMN(),FALSE)</f>
        <v>3.7046174088236503E-2</v>
      </c>
      <c r="I712" s="10">
        <f ca="1">INDIRECT("Statistic!R"&amp;COUNTA(Statistic!$A:$A)-ROW()+1&amp;"C"&amp;COLUMN(),FALSE)</f>
        <v>6.6473929425002118E-2</v>
      </c>
      <c r="J712" s="10">
        <f ca="1">INDIRECT("Statistic!R"&amp;COUNTA(Statistic!$A:$A)-ROW()+1&amp;"C"&amp;COLUMN(),FALSE)</f>
        <v>2.1480629075565784E-2</v>
      </c>
      <c r="K712" s="10">
        <f ca="1">INDIRECT("Statistic!R"&amp;COUNTA(Statistic!$A:$A)-ROW()+1&amp;"C"&amp;COLUMN(),FALSE)</f>
        <v>1.952479338842975E-3</v>
      </c>
      <c r="L712" s="10">
        <f ca="1">INDIRECT("Statistic!R"&amp;COUNTA(Statistic!$A:$A)-ROW()+1&amp;"C"&amp;COLUMN(),FALSE)</f>
        <v>9.9663602525444234E-3</v>
      </c>
      <c r="M712" s="10">
        <f ca="1">INDIRECT("Statistic!R"&amp;COUNTA(Statistic!$A:$A)-ROW()+1&amp;"C"&amp;COLUMN(),FALSE)</f>
        <v>7.5877828112916684E-2</v>
      </c>
      <c r="N712" s="10">
        <f ca="1">INDIRECT("Statistic!R"&amp;COUNTA(Statistic!$A:$A)-ROW()+1&amp;"C"&amp;COLUMN(),FALSE)</f>
        <v>9.7028977926561344E-2</v>
      </c>
      <c r="O712" s="10">
        <f ca="1">INDIRECT("Statistic!R"&amp;COUNTA(Statistic!$A:$A)-ROW()+1&amp;"C"&amp;COLUMN(),FALSE)</f>
        <v>0</v>
      </c>
      <c r="P712" s="10">
        <f ca="1">INDIRECT("Statistic!R"&amp;COUNTA(Statistic!$A:$A)-ROW()+1&amp;"C"&amp;COLUMN(),FALSE)</f>
        <v>4.2918411481482115E-2</v>
      </c>
      <c r="Q712">
        <f ca="1">INDIRECT("Statistic!R"&amp;COUNTA(Statistic!$A:$A)-ROW()+1&amp;"C"&amp;COLUMN(),FALSE)</f>
        <v>15</v>
      </c>
      <c r="R712">
        <f ca="1">INDIRECT("Statistic!R"&amp;COUNTA(Statistic!$A:$A)-ROW()+1&amp;"C"&amp;COLUMN(),FALSE)</f>
        <v>11</v>
      </c>
      <c r="S712">
        <f ca="1">INDIRECT("Statistic!R"&amp;COUNTA(Statistic!$A:$A)-ROW()+1&amp;"C"&amp;COLUMN(),FALSE)</f>
        <v>14</v>
      </c>
      <c r="T712">
        <f ca="1">INDIRECT("Statistic!R"&amp;COUNTA(Statistic!$A:$A)-ROW()+1&amp;"C"&amp;COLUMN(),FALSE)</f>
        <v>13</v>
      </c>
      <c r="U712">
        <f ca="1">INDIRECT("Statistic!R"&amp;COUNTA(Statistic!$A:$A)-ROW()+1&amp;"C"&amp;COLUMN(),FALSE)</f>
        <v>33</v>
      </c>
      <c r="V712">
        <f ca="1">INDIRECT("Statistic!R"&amp;COUNTA(Statistic!$A:$A)-ROW()+1&amp;"C"&amp;COLUMN(),FALSE)</f>
        <v>6</v>
      </c>
      <c r="W712">
        <f ca="1">INDIRECT("Statistic!R"&amp;COUNTA(Statistic!$A:$A)-ROW()+1&amp;"C"&amp;COLUMN(),FALSE)</f>
        <v>7</v>
      </c>
    </row>
    <row r="713" spans="1:23" x14ac:dyDescent="0.25">
      <c r="A713" s="9">
        <f ca="1">INDIRECT("Statistic!R"&amp;COUNTA(Statistic!$A:$A)-ROW()+1&amp;"C"&amp;COLUMN(),FALSE)</f>
        <v>41894</v>
      </c>
      <c r="B713" s="10">
        <f ca="1">INDIRECT("Statistic!R"&amp;COUNTA(Statistic!$A:$A)-ROW()+1&amp;"C"&amp;COLUMN(),FALSE)</f>
        <v>5.026885081905714E-3</v>
      </c>
      <c r="C713" s="10">
        <f ca="1">INDIRECT("Statistic!R"&amp;COUNTA(Statistic!$A:$A)-ROW()+1&amp;"C"&amp;COLUMN(),FALSE)</f>
        <v>1.6752550863290153E-2</v>
      </c>
      <c r="D713" s="10">
        <f ca="1">INDIRECT("Statistic!R"&amp;COUNTA(Statistic!$A:$A)-ROW()+1&amp;"C"&amp;COLUMN(),FALSE)</f>
        <v>7.2467964960544412E-3</v>
      </c>
      <c r="E713" s="10">
        <f ca="1">INDIRECT("Statistic!R"&amp;COUNTA(Statistic!$A:$A)-ROW()+1&amp;"C"&amp;COLUMN(),FALSE)</f>
        <v>5.3061564753449217E-3</v>
      </c>
      <c r="F713" s="10">
        <f ca="1">INDIRECT("Statistic!R"&amp;COUNTA(Statistic!$A:$A)-ROW()+1&amp;"C"&amp;COLUMN(),FALSE)</f>
        <v>9.7839109020721477E-3</v>
      </c>
      <c r="G713" s="10">
        <f ca="1">INDIRECT("Statistic!R"&amp;COUNTA(Statistic!$A:$A)-ROW()+1&amp;"C"&amp;COLUMN(),FALSE)</f>
        <v>8.1711292419588855E-2</v>
      </c>
      <c r="H713" s="10">
        <f ca="1">INDIRECT("Statistic!R"&amp;COUNTA(Statistic!$A:$A)-ROW()+1&amp;"C"&amp;COLUMN(),FALSE)</f>
        <v>2.7241660935350756E-2</v>
      </c>
      <c r="I713" s="10">
        <f ca="1">INDIRECT("Statistic!R"&amp;COUNTA(Statistic!$A:$A)-ROW()+1&amp;"C"&amp;COLUMN(),FALSE)</f>
        <v>4.4116299818667375E-2</v>
      </c>
      <c r="J713" s="10">
        <f ca="1">INDIRECT("Statistic!R"&amp;COUNTA(Statistic!$A:$A)-ROW()+1&amp;"C"&amp;COLUMN(),FALSE)</f>
        <v>2.1729667612696534E-2</v>
      </c>
      <c r="K713" s="10">
        <f ca="1">INDIRECT("Statistic!R"&amp;COUNTA(Statistic!$A:$A)-ROW()+1&amp;"C"&amp;COLUMN(),FALSE)</f>
        <v>8.3840964171087956E-4</v>
      </c>
      <c r="L713" s="10">
        <f ca="1">INDIRECT("Statistic!R"&amp;COUNTA(Statistic!$A:$A)-ROW()+1&amp;"C"&amp;COLUMN(),FALSE)</f>
        <v>9.679092754534286E-3</v>
      </c>
      <c r="M713" s="10">
        <f ca="1">INDIRECT("Statistic!R"&amp;COUNTA(Statistic!$A:$A)-ROW()+1&amp;"C"&amp;COLUMN(),FALSE)</f>
        <v>0.10895295335493961</v>
      </c>
      <c r="N713" s="10">
        <f ca="1">INDIRECT("Statistic!R"&amp;COUNTA(Statistic!$A:$A)-ROW()+1&amp;"C"&amp;COLUMN(),FALSE)</f>
        <v>0.10035606706945484</v>
      </c>
      <c r="O713" s="10">
        <f ca="1">INDIRECT("Statistic!R"&amp;COUNTA(Statistic!$A:$A)-ROW()+1&amp;"C"&amp;COLUMN(),FALSE)</f>
        <v>0</v>
      </c>
      <c r="P713" s="10">
        <f ca="1">INDIRECT("Statistic!R"&amp;COUNTA(Statistic!$A:$A)-ROW()+1&amp;"C"&amp;COLUMN(),FALSE)</f>
        <v>4.6191175041618626E-2</v>
      </c>
      <c r="Q713">
        <f ca="1">INDIRECT("Statistic!R"&amp;COUNTA(Statistic!$A:$A)-ROW()+1&amp;"C"&amp;COLUMN(),FALSE)</f>
        <v>36</v>
      </c>
      <c r="R713">
        <f ca="1">INDIRECT("Statistic!R"&amp;COUNTA(Statistic!$A:$A)-ROW()+1&amp;"C"&amp;COLUMN(),FALSE)</f>
        <v>8</v>
      </c>
      <c r="S713">
        <f ca="1">INDIRECT("Statistic!R"&amp;COUNTA(Statistic!$A:$A)-ROW()+1&amp;"C"&amp;COLUMN(),FALSE)</f>
        <v>30</v>
      </c>
      <c r="T713">
        <f ca="1">INDIRECT("Statistic!R"&amp;COUNTA(Statistic!$A:$A)-ROW()+1&amp;"C"&amp;COLUMN(),FALSE)</f>
        <v>34</v>
      </c>
      <c r="U713">
        <f ca="1">INDIRECT("Statistic!R"&amp;COUNTA(Statistic!$A:$A)-ROW()+1&amp;"C"&amp;COLUMN(),FALSE)</f>
        <v>23</v>
      </c>
      <c r="V713">
        <f ca="1">INDIRECT("Statistic!R"&amp;COUNTA(Statistic!$A:$A)-ROW()+1&amp;"C"&amp;COLUMN(),FALSE)</f>
        <v>2</v>
      </c>
      <c r="W713">
        <f ca="1">INDIRECT("Statistic!R"&amp;COUNTA(Statistic!$A:$A)-ROW()+1&amp;"C"&amp;COLUMN(),FALSE)</f>
        <v>9</v>
      </c>
    </row>
    <row r="714" spans="1:23" x14ac:dyDescent="0.25">
      <c r="A714" s="9">
        <f ca="1">INDIRECT("Statistic!R"&amp;COUNTA(Statistic!$A:$A)-ROW()+1&amp;"C"&amp;COLUMN(),FALSE)</f>
        <v>41898</v>
      </c>
      <c r="B714" s="10">
        <f ca="1">INDIRECT("Statistic!R"&amp;COUNTA(Statistic!$A:$A)-ROW()+1&amp;"C"&amp;COLUMN(),FALSE)</f>
        <v>1.2225274725274725E-2</v>
      </c>
      <c r="C714" s="10">
        <f ca="1">INDIRECT("Statistic!R"&amp;COUNTA(Statistic!$A:$A)-ROW()+1&amp;"C"&amp;COLUMN(),FALSE)</f>
        <v>9.188446688446688E-3</v>
      </c>
      <c r="D714" s="10">
        <f ca="1">INDIRECT("Statistic!R"&amp;COUNTA(Statistic!$A:$A)-ROW()+1&amp;"C"&amp;COLUMN(),FALSE)</f>
        <v>1.3372542950007739E-2</v>
      </c>
      <c r="E714" s="10">
        <f ca="1">INDIRECT("Statistic!R"&amp;COUNTA(Statistic!$A:$A)-ROW()+1&amp;"C"&amp;COLUMN(),FALSE)</f>
        <v>3.3418636158362184E-3</v>
      </c>
      <c r="F714" s="10">
        <f ca="1">INDIRECT("Statistic!R"&amp;COUNTA(Statistic!$A:$A)-ROW()+1&amp;"C"&amp;COLUMN(),FALSE)</f>
        <v>8.6090539894887724E-3</v>
      </c>
      <c r="G714" s="10">
        <f ca="1">INDIRECT("Statistic!R"&amp;COUNTA(Statistic!$A:$A)-ROW()+1&amp;"C"&amp;COLUMN(),FALSE)</f>
        <v>8.5725130133024866E-2</v>
      </c>
      <c r="H714" s="10">
        <f ca="1">INDIRECT("Statistic!R"&amp;COUNTA(Statistic!$A:$A)-ROW()+1&amp;"C"&amp;COLUMN(),FALSE)</f>
        <v>5.9523809523809521E-2</v>
      </c>
      <c r="I714" s="10">
        <f ca="1">INDIRECT("Statistic!R"&amp;COUNTA(Statistic!$A:$A)-ROW()+1&amp;"C"&amp;COLUMN(),FALSE)</f>
        <v>4.6737181969054145E-2</v>
      </c>
      <c r="J714" s="10">
        <f ca="1">INDIRECT("Statistic!R"&amp;COUNTA(Statistic!$A:$A)-ROW()+1&amp;"C"&amp;COLUMN(),FALSE)</f>
        <v>2.1699819168173602E-2</v>
      </c>
      <c r="K714" s="10">
        <f ca="1">INDIRECT("Statistic!R"&amp;COUNTA(Statistic!$A:$A)-ROW()+1&amp;"C"&amp;COLUMN(),FALSE)</f>
        <v>8.3725798011512296E-4</v>
      </c>
      <c r="L714" s="10">
        <f ca="1">INDIRECT("Statistic!R"&amp;COUNTA(Statistic!$A:$A)-ROW()+1&amp;"C"&amp;COLUMN(),FALSE)</f>
        <v>9.9154031020945617E-3</v>
      </c>
      <c r="M714" s="10">
        <f ca="1">INDIRECT("Statistic!R"&amp;COUNTA(Statistic!$A:$A)-ROW()+1&amp;"C"&amp;COLUMN(),FALSE)</f>
        <v>0.14524893965683439</v>
      </c>
      <c r="N714" s="10">
        <f ca="1">INDIRECT("Statistic!R"&amp;COUNTA(Statistic!$A:$A)-ROW()+1&amp;"C"&amp;COLUMN(),FALSE)</f>
        <v>0.1029828557518431</v>
      </c>
      <c r="O714" s="10">
        <f ca="1">INDIRECT("Statistic!R"&amp;COUNTA(Statistic!$A:$A)-ROW()+1&amp;"C"&amp;COLUMN(),FALSE)</f>
        <v>0</v>
      </c>
      <c r="P714" s="10">
        <f ca="1">INDIRECT("Statistic!R"&amp;COUNTA(Statistic!$A:$A)-ROW()+1&amp;"C"&amp;COLUMN(),FALSE)</f>
        <v>4.6461506186655975E-2</v>
      </c>
      <c r="Q714">
        <f ca="1">INDIRECT("Statistic!R"&amp;COUNTA(Statistic!$A:$A)-ROW()+1&amp;"C"&amp;COLUMN(),FALSE)</f>
        <v>19</v>
      </c>
      <c r="R714">
        <f ca="1">INDIRECT("Statistic!R"&amp;COUNTA(Statistic!$A:$A)-ROW()+1&amp;"C"&amp;COLUMN(),FALSE)</f>
        <v>27</v>
      </c>
      <c r="S714">
        <f ca="1">INDIRECT("Statistic!R"&amp;COUNTA(Statistic!$A:$A)-ROW()+1&amp;"C"&amp;COLUMN(),FALSE)</f>
        <v>16</v>
      </c>
      <c r="T714">
        <f ca="1">INDIRECT("Statistic!R"&amp;COUNTA(Statistic!$A:$A)-ROW()+1&amp;"C"&amp;COLUMN(),FALSE)</f>
        <v>44</v>
      </c>
      <c r="U714">
        <f ca="1">INDIRECT("Statistic!R"&amp;COUNTA(Statistic!$A:$A)-ROW()+1&amp;"C"&amp;COLUMN(),FALSE)</f>
        <v>29</v>
      </c>
      <c r="V714">
        <f ca="1">INDIRECT("Statistic!R"&amp;COUNTA(Statistic!$A:$A)-ROW()+1&amp;"C"&amp;COLUMN(),FALSE)</f>
        <v>2</v>
      </c>
      <c r="W714">
        <f ca="1">INDIRECT("Statistic!R"&amp;COUNTA(Statistic!$A:$A)-ROW()+1&amp;"C"&amp;COLUMN(),FALSE)</f>
        <v>3</v>
      </c>
    </row>
    <row r="715" spans="1:23" x14ac:dyDescent="0.25">
      <c r="A715" s="9">
        <f ca="1">INDIRECT("Statistic!R"&amp;COUNTA(Statistic!$A:$A)-ROW()+1&amp;"C"&amp;COLUMN(),FALSE)</f>
        <v>41901</v>
      </c>
      <c r="B715" s="10">
        <f ca="1">INDIRECT("Statistic!R"&amp;COUNTA(Statistic!$A:$A)-ROW()+1&amp;"C"&amp;COLUMN(),FALSE)</f>
        <v>1.8926065088169224E-2</v>
      </c>
      <c r="C715" s="10">
        <f ca="1">INDIRECT("Statistic!R"&amp;COUNTA(Statistic!$A:$A)-ROW()+1&amp;"C"&amp;COLUMN(),FALSE)</f>
        <v>3.344437912339147E-3</v>
      </c>
      <c r="D715" s="10">
        <f ca="1">INDIRECT("Statistic!R"&amp;COUNTA(Statistic!$A:$A)-ROW()+1&amp;"C"&amp;COLUMN(),FALSE)</f>
        <v>1.003331373701744E-2</v>
      </c>
      <c r="E715" s="10">
        <f ca="1">INDIRECT("Statistic!R"&amp;COUNTA(Statistic!$A:$A)-ROW()+1&amp;"C"&amp;COLUMN(),FALSE)</f>
        <v>1.0549350055522896E-2</v>
      </c>
      <c r="F715" s="10">
        <f ca="1">INDIRECT("Statistic!R"&amp;COUNTA(Statistic!$A:$A)-ROW()+1&amp;"C"&amp;COLUMN(),FALSE)</f>
        <v>7.8076862533450267E-3</v>
      </c>
      <c r="G715" s="10">
        <f ca="1">INDIRECT("Statistic!R"&amp;COUNTA(Statistic!$A:$A)-ROW()+1&amp;"C"&amp;COLUMN(),FALSE)</f>
        <v>6.282220249782583E-2</v>
      </c>
      <c r="H715" s="10">
        <f ca="1">INDIRECT("Statistic!R"&amp;COUNTA(Statistic!$A:$A)-ROW()+1&amp;"C"&amp;COLUMN(),FALSE)</f>
        <v>6.0764468171875578E-2</v>
      </c>
      <c r="I715" s="10">
        <f ca="1">INDIRECT("Statistic!R"&amp;COUNTA(Statistic!$A:$A)-ROW()+1&amp;"C"&amp;COLUMN(),FALSE)</f>
        <v>5.0660853046393735E-2</v>
      </c>
      <c r="J715" s="10">
        <f ca="1">INDIRECT("Statistic!R"&amp;COUNTA(Statistic!$A:$A)-ROW()+1&amp;"C"&amp;COLUMN(),FALSE)</f>
        <v>2.1670052612387351E-2</v>
      </c>
      <c r="K715" s="10">
        <f ca="1">INDIRECT("Statistic!R"&amp;COUNTA(Statistic!$A:$A)-ROW()+1&amp;"C"&amp;COLUMN(),FALSE)</f>
        <v>1.1120256058527664E-3</v>
      </c>
      <c r="L715" s="10">
        <f ca="1">INDIRECT("Statistic!R"&amp;COUNTA(Statistic!$A:$A)-ROW()+1&amp;"C"&amp;COLUMN(),FALSE)</f>
        <v>9.9137501364361131E-3</v>
      </c>
      <c r="M715" s="10">
        <f ca="1">INDIRECT("Statistic!R"&amp;COUNTA(Statistic!$A:$A)-ROW()+1&amp;"C"&amp;COLUMN(),FALSE)</f>
        <v>0.12358667066970142</v>
      </c>
      <c r="N715" s="10">
        <f ca="1">INDIRECT("Statistic!R"&amp;COUNTA(Statistic!$A:$A)-ROW()+1&amp;"C"&amp;COLUMN(),FALSE)</f>
        <v>0.10284158983174455</v>
      </c>
      <c r="O715" s="10">
        <f ca="1">INDIRECT("Statistic!R"&amp;COUNTA(Statistic!$A:$A)-ROW()+1&amp;"C"&amp;COLUMN(),FALSE)</f>
        <v>0</v>
      </c>
      <c r="P715" s="10">
        <f ca="1">INDIRECT("Statistic!R"&amp;COUNTA(Statistic!$A:$A)-ROW()+1&amp;"C"&amp;COLUMN(),FALSE)</f>
        <v>4.3119367057434688E-2</v>
      </c>
      <c r="Q715">
        <f ca="1">INDIRECT("Statistic!R"&amp;COUNTA(Statistic!$A:$A)-ROW()+1&amp;"C"&amp;COLUMN(),FALSE)</f>
        <v>3</v>
      </c>
      <c r="R715">
        <f ca="1">INDIRECT("Statistic!R"&amp;COUNTA(Statistic!$A:$A)-ROW()+1&amp;"C"&amp;COLUMN(),FALSE)</f>
        <v>42</v>
      </c>
      <c r="S715">
        <f ca="1">INDIRECT("Statistic!R"&amp;COUNTA(Statistic!$A:$A)-ROW()+1&amp;"C"&amp;COLUMN(),FALSE)</f>
        <v>25</v>
      </c>
      <c r="T715">
        <f ca="1">INDIRECT("Statistic!R"&amp;COUNTA(Statistic!$A:$A)-ROW()+1&amp;"C"&amp;COLUMN(),FALSE)</f>
        <v>23</v>
      </c>
      <c r="U715">
        <f ca="1">INDIRECT("Statistic!R"&amp;COUNTA(Statistic!$A:$A)-ROW()+1&amp;"C"&amp;COLUMN(),FALSE)</f>
        <v>29</v>
      </c>
      <c r="V715">
        <f ca="1">INDIRECT("Statistic!R"&amp;COUNTA(Statistic!$A:$A)-ROW()+1&amp;"C"&amp;COLUMN(),FALSE)</f>
        <v>4</v>
      </c>
      <c r="W715">
        <f ca="1">INDIRECT("Statistic!R"&amp;COUNTA(Statistic!$A:$A)-ROW()+1&amp;"C"&amp;COLUMN(),FALSE)</f>
        <v>5</v>
      </c>
    </row>
    <row r="716" spans="1:23" x14ac:dyDescent="0.25">
      <c r="A716" s="9">
        <f ca="1">INDIRECT("Statistic!R"&amp;COUNTA(Statistic!$A:$A)-ROW()+1&amp;"C"&amp;COLUMN(),FALSE)</f>
        <v>41905</v>
      </c>
      <c r="B716" s="10">
        <f ca="1">INDIRECT("Statistic!R"&amp;COUNTA(Statistic!$A:$A)-ROW()+1&amp;"C"&amp;COLUMN(),FALSE)</f>
        <v>1.804253785147801E-2</v>
      </c>
      <c r="C716" s="10">
        <f ca="1">INDIRECT("Statistic!R"&amp;COUNTA(Statistic!$A:$A)-ROW()+1&amp;"C"&amp;COLUMN(),FALSE)</f>
        <v>6.1160354552780016E-3</v>
      </c>
      <c r="D716" s="10">
        <f ca="1">INDIRECT("Statistic!R"&amp;COUNTA(Statistic!$A:$A)-ROW()+1&amp;"C"&amp;COLUMN(),FALSE)</f>
        <v>1.99962469506474E-2</v>
      </c>
      <c r="E716" s="10">
        <f ca="1">INDIRECT("Statistic!R"&amp;COUNTA(Statistic!$A:$A)-ROW()+1&amp;"C"&amp;COLUMN(),FALSE)</f>
        <v>2.2210045662100458E-3</v>
      </c>
      <c r="F716" s="10">
        <f ca="1">INDIRECT("Statistic!R"&amp;COUNTA(Statistic!$A:$A)-ROW()+1&amp;"C"&amp;COLUMN(),FALSE)</f>
        <v>3.6097741577193632E-3</v>
      </c>
      <c r="G716" s="10">
        <f ca="1">INDIRECT("Statistic!R"&amp;COUNTA(Statistic!$A:$A)-ROW()+1&amp;"C"&amp;COLUMN(),FALSE)</f>
        <v>7.2417237442922361E-2</v>
      </c>
      <c r="H716" s="10">
        <f ca="1">INDIRECT("Statistic!R"&amp;COUNTA(Statistic!$A:$A)-ROW()+1&amp;"C"&amp;COLUMN(),FALSE)</f>
        <v>4.9650545149566676E-2</v>
      </c>
      <c r="I716" s="10">
        <f ca="1">INDIRECT("Statistic!R"&amp;COUNTA(Statistic!$A:$A)-ROW()+1&amp;"C"&amp;COLUMN(),FALSE)</f>
        <v>4.998559898133282E-2</v>
      </c>
      <c r="J716" s="10">
        <f ca="1">INDIRECT("Statistic!R"&amp;COUNTA(Statistic!$A:$A)-ROW()+1&amp;"C"&amp;COLUMN(),FALSE)</f>
        <v>2.164036760880874E-2</v>
      </c>
      <c r="K716" s="10">
        <f ca="1">INDIRECT("Statistic!R"&amp;COUNTA(Statistic!$A:$A)-ROW()+1&amp;"C"&amp;COLUMN(),FALSE)</f>
        <v>8.3476027397260278E-4</v>
      </c>
      <c r="L716" s="10">
        <f ca="1">INDIRECT("Statistic!R"&amp;COUNTA(Statistic!$A:$A)-ROW()+1&amp;"C"&amp;COLUMN(),FALSE)</f>
        <v>1.0010171106767224E-2</v>
      </c>
      <c r="M716" s="10">
        <f ca="1">INDIRECT("Statistic!R"&amp;COUNTA(Statistic!$A:$A)-ROW()+1&amp;"C"&amp;COLUMN(),FALSE)</f>
        <v>0.12206778259248904</v>
      </c>
      <c r="N716" s="10">
        <f ca="1">INDIRECT("Statistic!R"&amp;COUNTA(Statistic!$A:$A)-ROW()+1&amp;"C"&amp;COLUMN(),FALSE)</f>
        <v>0.10270071094156408</v>
      </c>
      <c r="O716" s="10">
        <f ca="1">INDIRECT("Statistic!R"&amp;COUNTA(Statistic!$A:$A)-ROW()+1&amp;"C"&amp;COLUMN(),FALSE)</f>
        <v>0</v>
      </c>
      <c r="P716" s="10">
        <f ca="1">INDIRECT("Statistic!R"&amp;COUNTA(Statistic!$A:$A)-ROW()+1&amp;"C"&amp;COLUMN(),FALSE)</f>
        <v>4.2669700180608928E-2</v>
      </c>
      <c r="Q716">
        <f ca="1">INDIRECT("Statistic!R"&amp;COUNTA(Statistic!$A:$A)-ROW()+1&amp;"C"&amp;COLUMN(),FALSE)</f>
        <v>6</v>
      </c>
      <c r="R716">
        <f ca="1">INDIRECT("Statistic!R"&amp;COUNTA(Statistic!$A:$A)-ROW()+1&amp;"C"&amp;COLUMN(),FALSE)</f>
        <v>36</v>
      </c>
      <c r="S716">
        <f ca="1">INDIRECT("Statistic!R"&amp;COUNTA(Statistic!$A:$A)-ROW()+1&amp;"C"&amp;COLUMN(),FALSE)</f>
        <v>2</v>
      </c>
      <c r="T716">
        <f ca="1">INDIRECT("Statistic!R"&amp;COUNTA(Statistic!$A:$A)-ROW()+1&amp;"C"&amp;COLUMN(),FALSE)</f>
        <v>47</v>
      </c>
      <c r="U716">
        <f ca="1">INDIRECT("Statistic!R"&amp;COUNTA(Statistic!$A:$A)-ROW()+1&amp;"C"&amp;COLUMN(),FALSE)</f>
        <v>43</v>
      </c>
      <c r="V716">
        <f ca="1">INDIRECT("Statistic!R"&amp;COUNTA(Statistic!$A:$A)-ROW()+1&amp;"C"&amp;COLUMN(),FALSE)</f>
        <v>2</v>
      </c>
      <c r="W716">
        <f ca="1">INDIRECT("Statistic!R"&amp;COUNTA(Statistic!$A:$A)-ROW()+1&amp;"C"&amp;COLUMN(),FALSE)</f>
        <v>5</v>
      </c>
    </row>
    <row r="717" spans="1:23" x14ac:dyDescent="0.25">
      <c r="A717" s="9">
        <f ca="1">INDIRECT("Statistic!R"&amp;COUNTA(Statistic!$A:$A)-ROW()+1&amp;"C"&amp;COLUMN(),FALSE)</f>
        <v>41908</v>
      </c>
      <c r="B717" s="10">
        <f ca="1">INDIRECT("Statistic!R"&amp;COUNTA(Statistic!$A:$A)-ROW()+1&amp;"C"&amp;COLUMN(),FALSE)</f>
        <v>1.6653779813239754E-3</v>
      </c>
      <c r="C717" s="10">
        <f ca="1">INDIRECT("Statistic!R"&amp;COUNTA(Statistic!$A:$A)-ROW()+1&amp;"C"&amp;COLUMN(),FALSE)</f>
        <v>1.7756883297046298E-2</v>
      </c>
      <c r="D717" s="10">
        <f ca="1">INDIRECT("Statistic!R"&amp;COUNTA(Statistic!$A:$A)-ROW()+1&amp;"C"&amp;COLUMN(),FALSE)</f>
        <v>1.9407204742362062E-3</v>
      </c>
      <c r="E717" s="10">
        <f ca="1">INDIRECT("Statistic!R"&amp;COUNTA(Statistic!$A:$A)-ROW()+1&amp;"C"&amp;COLUMN(),FALSE)</f>
        <v>5.8539607154840878E-3</v>
      </c>
      <c r="F717" s="10">
        <f ca="1">INDIRECT("Statistic!R"&amp;COUNTA(Statistic!$A:$A)-ROW()+1&amp;"C"&amp;COLUMN(),FALSE)</f>
        <v>1.1387472536583343E-2</v>
      </c>
      <c r="G717" s="10">
        <f ca="1">INDIRECT("Statistic!R"&amp;COUNTA(Statistic!$A:$A)-ROW()+1&amp;"C"&amp;COLUMN(),FALSE)</f>
        <v>2.1350063682249162E-2</v>
      </c>
      <c r="H717" s="10">
        <f ca="1">INDIRECT("Statistic!R"&amp;COUNTA(Statistic!$A:$A)-ROW()+1&amp;"C"&amp;COLUMN(),FALSE)</f>
        <v>5.09464159580841E-2</v>
      </c>
      <c r="I717" s="10">
        <f ca="1">INDIRECT("Statistic!R"&amp;COUNTA(Statistic!$A:$A)-ROW()+1&amp;"C"&amp;COLUMN(),FALSE)</f>
        <v>3.860441500467391E-2</v>
      </c>
      <c r="J717" s="10">
        <f ca="1">INDIRECT("Statistic!R"&amp;COUNTA(Statistic!$A:$A)-ROW()+1&amp;"C"&amp;COLUMN(),FALSE)</f>
        <v>2.1610763822750179E-2</v>
      </c>
      <c r="K717" s="10">
        <f ca="1">INDIRECT("Statistic!R"&amp;COUNTA(Statistic!$A:$A)-ROW()+1&amp;"C"&amp;COLUMN(),FALSE)</f>
        <v>1.1087911296709626E-3</v>
      </c>
      <c r="L717" s="10">
        <f ca="1">INDIRECT("Statistic!R"&amp;COUNTA(Statistic!$A:$A)-ROW()+1&amp;"C"&amp;COLUMN(),FALSE)</f>
        <v>1.000765699056674E-2</v>
      </c>
      <c r="M717" s="10">
        <f ca="1">INDIRECT("Statistic!R"&amp;COUNTA(Statistic!$A:$A)-ROW()+1&amp;"C"&amp;COLUMN(),FALSE)</f>
        <v>7.2296479640333255E-2</v>
      </c>
      <c r="N717" s="10">
        <f ca="1">INDIRECT("Statistic!R"&amp;COUNTA(Statistic!$A:$A)-ROW()+1&amp;"C"&amp;COLUMN(),FALSE)</f>
        <v>0.10462518831494919</v>
      </c>
      <c r="O717" s="10">
        <f ca="1">INDIRECT("Statistic!R"&amp;COUNTA(Statistic!$A:$A)-ROW()+1&amp;"C"&amp;COLUMN(),FALSE)</f>
        <v>0</v>
      </c>
      <c r="P717" s="10">
        <f ca="1">INDIRECT("Statistic!R"&amp;COUNTA(Statistic!$A:$A)-ROW()+1&amp;"C"&amp;COLUMN(),FALSE)</f>
        <v>4.2961220339612693E-2</v>
      </c>
      <c r="Q717">
        <f ca="1">INDIRECT("Statistic!R"&amp;COUNTA(Statistic!$A:$A)-ROW()+1&amp;"C"&amp;COLUMN(),FALSE)</f>
        <v>49</v>
      </c>
      <c r="R717">
        <f ca="1">INDIRECT("Statistic!R"&amp;COUNTA(Statistic!$A:$A)-ROW()+1&amp;"C"&amp;COLUMN(),FALSE)</f>
        <v>6</v>
      </c>
      <c r="S717">
        <f ca="1">INDIRECT("Statistic!R"&amp;COUNTA(Statistic!$A:$A)-ROW()+1&amp;"C"&amp;COLUMN(),FALSE)</f>
        <v>48</v>
      </c>
      <c r="T717">
        <f ca="1">INDIRECT("Statistic!R"&amp;COUNTA(Statistic!$A:$A)-ROW()+1&amp;"C"&amp;COLUMN(),FALSE)</f>
        <v>36</v>
      </c>
      <c r="U717">
        <f ca="1">INDIRECT("Statistic!R"&amp;COUNTA(Statistic!$A:$A)-ROW()+1&amp;"C"&amp;COLUMN(),FALSE)</f>
        <v>22</v>
      </c>
      <c r="V717">
        <f ca="1">INDIRECT("Statistic!R"&amp;COUNTA(Statistic!$A:$A)-ROW()+1&amp;"C"&amp;COLUMN(),FALSE)</f>
        <v>11</v>
      </c>
      <c r="W717">
        <f ca="1">INDIRECT("Statistic!R"&amp;COUNTA(Statistic!$A:$A)-ROW()+1&amp;"C"&amp;COLUMN(),FALSE)</f>
        <v>4</v>
      </c>
    </row>
    <row r="718" spans="1:23" x14ac:dyDescent="0.25">
      <c r="A718" s="9">
        <f ca="1">INDIRECT("Statistic!R"&amp;COUNTA(Statistic!$A:$A)-ROW()+1&amp;"C"&amp;COLUMN(),FALSE)</f>
        <v>41912</v>
      </c>
      <c r="B718" s="10">
        <f ca="1">INDIRECT("Statistic!R"&amp;COUNTA(Statistic!$A:$A)-ROW()+1&amp;"C"&amp;COLUMN(),FALSE)</f>
        <v>1.829797492767599E-2</v>
      </c>
      <c r="C718" s="10">
        <f ca="1">INDIRECT("Statistic!R"&amp;COUNTA(Statistic!$A:$A)-ROW()+1&amp;"C"&amp;COLUMN(),FALSE)</f>
        <v>1.9398907103825138E-3</v>
      </c>
      <c r="D718" s="10">
        <f ca="1">INDIRECT("Statistic!R"&amp;COUNTA(Statistic!$A:$A)-ROW()+1&amp;"C"&amp;COLUMN(),FALSE)</f>
        <v>8.3121680905102746E-3</v>
      </c>
      <c r="E718" s="10">
        <f ca="1">INDIRECT("Statistic!R"&amp;COUNTA(Statistic!$A:$A)-ROW()+1&amp;"C"&amp;COLUMN(),FALSE)</f>
        <v>6.1063405325700402E-3</v>
      </c>
      <c r="F718" s="10">
        <f ca="1">INDIRECT("Statistic!R"&amp;COUNTA(Statistic!$A:$A)-ROW()+1&amp;"C"&amp;COLUMN(),FALSE)</f>
        <v>1.8266978922716625E-2</v>
      </c>
      <c r="G718" s="10">
        <f ca="1">INDIRECT("Statistic!R"&amp;COUNTA(Statistic!$A:$A)-ROW()+1&amp;"C"&amp;COLUMN(),FALSE)</f>
        <v>0.10516964100435776</v>
      </c>
      <c r="H718" s="10">
        <f ca="1">INDIRECT("Statistic!R"&amp;COUNTA(Statistic!$A:$A)-ROW()+1&amp;"C"&amp;COLUMN(),FALSE)</f>
        <v>3.7134470536109881E-2</v>
      </c>
      <c r="I718" s="10">
        <f ca="1">INDIRECT("Statistic!R"&amp;COUNTA(Statistic!$A:$A)-ROW()+1&amp;"C"&amp;COLUMN(),FALSE)</f>
        <v>5.2923353183855437E-2</v>
      </c>
      <c r="J718" s="10">
        <f ca="1">INDIRECT("Statistic!R"&amp;COUNTA(Statistic!$A:$A)-ROW()+1&amp;"C"&amp;COLUMN(),FALSE)</f>
        <v>2.1581240921352978E-2</v>
      </c>
      <c r="K718" s="10">
        <f ca="1">INDIRECT("Statistic!R"&amp;COUNTA(Statistic!$A:$A)-ROW()+1&amp;"C"&amp;COLUMN(),FALSE)</f>
        <v>1.6621129326047359E-3</v>
      </c>
      <c r="L718" s="10">
        <f ca="1">INDIRECT("Statistic!R"&amp;COUNTA(Statistic!$A:$A)-ROW()+1&amp;"C"&amp;COLUMN(),FALSE)</f>
        <v>1.0248105531599534E-2</v>
      </c>
      <c r="M718" s="10">
        <f ca="1">INDIRECT("Statistic!R"&amp;COUNTA(Statistic!$A:$A)-ROW()+1&amp;"C"&amp;COLUMN(),FALSE)</f>
        <v>0.14230411154046763</v>
      </c>
      <c r="N718" s="10">
        <f ca="1">INDIRECT("Statistic!R"&amp;COUNTA(Statistic!$A:$A)-ROW()+1&amp;"C"&amp;COLUMN(),FALSE)</f>
        <v>0.10516964100435776</v>
      </c>
      <c r="O718" s="10">
        <f ca="1">INDIRECT("Statistic!R"&amp;COUNTA(Statistic!$A:$A)-ROW()+1&amp;"C"&amp;COLUMN(),FALSE)</f>
        <v>0</v>
      </c>
      <c r="P718" s="10">
        <f ca="1">INDIRECT("Statistic!R"&amp;COUNTA(Statistic!$A:$A)-ROW()+1&amp;"C"&amp;COLUMN(),FALSE)</f>
        <v>4.6634393426042024E-2</v>
      </c>
      <c r="Q718">
        <f ca="1">INDIRECT("Statistic!R"&amp;COUNTA(Statistic!$A:$A)-ROW()+1&amp;"C"&amp;COLUMN(),FALSE)</f>
        <v>4</v>
      </c>
      <c r="R718">
        <f ca="1">INDIRECT("Statistic!R"&amp;COUNTA(Statistic!$A:$A)-ROW()+1&amp;"C"&amp;COLUMN(),FALSE)</f>
        <v>49</v>
      </c>
      <c r="S718">
        <f ca="1">INDIRECT("Statistic!R"&amp;COUNTA(Statistic!$A:$A)-ROW()+1&amp;"C"&amp;COLUMN(),FALSE)</f>
        <v>30</v>
      </c>
      <c r="T718">
        <f ca="1">INDIRECT("Statistic!R"&amp;COUNTA(Statistic!$A:$A)-ROW()+1&amp;"C"&amp;COLUMN(),FALSE)</f>
        <v>36</v>
      </c>
      <c r="U718">
        <f ca="1">INDIRECT("Statistic!R"&amp;COUNTA(Statistic!$A:$A)-ROW()+1&amp;"C"&amp;COLUMN(),FALSE)</f>
        <v>5</v>
      </c>
      <c r="V718">
        <f ca="1">INDIRECT("Statistic!R"&amp;COUNTA(Statistic!$A:$A)-ROW()+1&amp;"C"&amp;COLUMN(),FALSE)</f>
        <v>1</v>
      </c>
      <c r="W718">
        <f ca="1">INDIRECT("Statistic!R"&amp;COUNTA(Statistic!$A:$A)-ROW()+1&amp;"C"&amp;COLUMN(),FALSE)</f>
        <v>7</v>
      </c>
    </row>
    <row r="719" spans="1:23" x14ac:dyDescent="0.25">
      <c r="A719" s="9">
        <f ca="1">INDIRECT("Statistic!R"&amp;COUNTA(Statistic!$A:$A)-ROW()+1&amp;"C"&amp;COLUMN(),FALSE)</f>
        <v>41915</v>
      </c>
      <c r="B719" s="10">
        <f ca="1">INDIRECT("Statistic!R"&amp;COUNTA(Statistic!$A:$A)-ROW()+1&amp;"C"&amp;COLUMN(),FALSE)</f>
        <v>9.9330134739488325E-3</v>
      </c>
      <c r="C719" s="10">
        <f ca="1">INDIRECT("Statistic!R"&amp;COUNTA(Statistic!$A:$A)-ROW()+1&amp;"C"&amp;COLUMN(),FALSE)</f>
        <v>2.2135541763541686E-3</v>
      </c>
      <c r="D719" s="10">
        <f ca="1">INDIRECT("Statistic!R"&amp;COUNTA(Statistic!$A:$A)-ROW()+1&amp;"C"&amp;COLUMN(),FALSE)</f>
        <v>1.3536834924965895E-2</v>
      </c>
      <c r="E719" s="10">
        <f ca="1">INDIRECT("Statistic!R"&amp;COUNTA(Statistic!$A:$A)-ROW()+1&amp;"C"&amp;COLUMN(),FALSE)</f>
        <v>4.990538221185583E-3</v>
      </c>
      <c r="F719" s="10">
        <f ca="1">INDIRECT("Statistic!R"&amp;COUNTA(Statistic!$A:$A)-ROW()+1&amp;"C"&amp;COLUMN(),FALSE)</f>
        <v>1.3237688685472869E-2</v>
      </c>
      <c r="G719" s="10">
        <f ca="1">INDIRECT("Statistic!R"&amp;COUNTA(Statistic!$A:$A)-ROW()+1&amp;"C"&amp;COLUMN(),FALSE)</f>
        <v>2.5397479128591902E-2</v>
      </c>
      <c r="H719" s="10">
        <f ca="1">INDIRECT("Statistic!R"&amp;COUNTA(Statistic!$A:$A)-ROW()+1&amp;"C"&amp;COLUMN(),FALSE)</f>
        <v>3.7376615038921437E-2</v>
      </c>
      <c r="I719" s="10">
        <f ca="1">INDIRECT("Statistic!R"&amp;COUNTA(Statistic!$A:$A)-ROW()+1&amp;"C"&amp;COLUMN(),FALSE)</f>
        <v>4.3911629481927346E-2</v>
      </c>
      <c r="J719" s="10">
        <f ca="1">INDIRECT("Statistic!R"&amp;COUNTA(Statistic!$A:$A)-ROW()+1&amp;"C"&amp;COLUMN(),FALSE)</f>
        <v>2.1551798573574872E-2</v>
      </c>
      <c r="K719" s="10">
        <f ca="1">INDIRECT("Statistic!R"&amp;COUNTA(Statistic!$A:$A)-ROW()+1&amp;"C"&amp;COLUMN(),FALSE)</f>
        <v>8.3134379263301501E-4</v>
      </c>
      <c r="L719" s="10">
        <f ca="1">INDIRECT("Statistic!R"&amp;COUNTA(Statistic!$A:$A)-ROW()+1&amp;"C"&amp;COLUMN(),FALSE)</f>
        <v>1.020628063518589E-2</v>
      </c>
      <c r="M719" s="10">
        <f ca="1">INDIRECT("Statistic!R"&amp;COUNTA(Statistic!$A:$A)-ROW()+1&amp;"C"&amp;COLUMN(),FALSE)</f>
        <v>6.2774094167513339E-2</v>
      </c>
      <c r="N719" s="10">
        <f ca="1">INDIRECT("Statistic!R"&amp;COUNTA(Statistic!$A:$A)-ROW()+1&amp;"C"&amp;COLUMN(),FALSE)</f>
        <v>8.1779031174278677E-2</v>
      </c>
      <c r="O719" s="10">
        <f ca="1">INDIRECT("Statistic!R"&amp;COUNTA(Statistic!$A:$A)-ROW()+1&amp;"C"&amp;COLUMN(),FALSE)</f>
        <v>0</v>
      </c>
      <c r="P719" s="10">
        <f ca="1">INDIRECT("Statistic!R"&amp;COUNTA(Statistic!$A:$A)-ROW()+1&amp;"C"&amp;COLUMN(),FALSE)</f>
        <v>4.4118166653725865E-2</v>
      </c>
      <c r="Q719">
        <f ca="1">INDIRECT("Statistic!R"&amp;COUNTA(Statistic!$A:$A)-ROW()+1&amp;"C"&amp;COLUMN(),FALSE)</f>
        <v>26</v>
      </c>
      <c r="R719">
        <f ca="1">INDIRECT("Statistic!R"&amp;COUNTA(Statistic!$A:$A)-ROW()+1&amp;"C"&amp;COLUMN(),FALSE)</f>
        <v>46</v>
      </c>
      <c r="S719">
        <f ca="1">INDIRECT("Statistic!R"&amp;COUNTA(Statistic!$A:$A)-ROW()+1&amp;"C"&amp;COLUMN(),FALSE)</f>
        <v>18</v>
      </c>
      <c r="T719">
        <f ca="1">INDIRECT("Statistic!R"&amp;COUNTA(Statistic!$A:$A)-ROW()+1&amp;"C"&amp;COLUMN(),FALSE)</f>
        <v>40</v>
      </c>
      <c r="U719">
        <f ca="1">INDIRECT("Statistic!R"&amp;COUNTA(Statistic!$A:$A)-ROW()+1&amp;"C"&amp;COLUMN(),FALSE)</f>
        <v>19</v>
      </c>
      <c r="V719">
        <f ca="1">INDIRECT("Statistic!R"&amp;COUNTA(Statistic!$A:$A)-ROW()+1&amp;"C"&amp;COLUMN(),FALSE)</f>
        <v>10</v>
      </c>
      <c r="W719">
        <f ca="1">INDIRECT("Statistic!R"&amp;COUNTA(Statistic!$A:$A)-ROW()+1&amp;"C"&amp;COLUMN(),FALSE)</f>
        <v>7</v>
      </c>
    </row>
    <row r="720" spans="1:23" x14ac:dyDescent="0.25">
      <c r="A720" s="9">
        <f ca="1">INDIRECT("Statistic!R"&amp;COUNTA(Statistic!$A:$A)-ROW()+1&amp;"C"&amp;COLUMN(),FALSE)</f>
        <v>41919</v>
      </c>
      <c r="B720" s="10">
        <f ca="1">INDIRECT("Statistic!R"&amp;COUNTA(Statistic!$A:$A)-ROW()+1&amp;"C"&amp;COLUMN(),FALSE)</f>
        <v>9.9556712351051273E-3</v>
      </c>
      <c r="C720" s="10">
        <f ca="1">INDIRECT("Statistic!R"&amp;COUNTA(Statistic!$A:$A)-ROW()+1&amp;"C"&amp;COLUMN(),FALSE)</f>
        <v>1.7118982742960944E-2</v>
      </c>
      <c r="D720" s="10">
        <f ca="1">INDIRECT("Statistic!R"&amp;COUNTA(Statistic!$A:$A)-ROW()+1&amp;"C"&amp;COLUMN(),FALSE)</f>
        <v>1.9058639095218544E-2</v>
      </c>
      <c r="E720" s="10">
        <f ca="1">INDIRECT("Statistic!R"&amp;COUNTA(Statistic!$A:$A)-ROW()+1&amp;"C"&amp;COLUMN(),FALSE)</f>
        <v>9.6692400847714199E-3</v>
      </c>
      <c r="F720" s="10">
        <f ca="1">INDIRECT("Statistic!R"&amp;COUNTA(Statistic!$A:$A)-ROW()+1&amp;"C"&amp;COLUMN(),FALSE)</f>
        <v>9.3732970027247953E-3</v>
      </c>
      <c r="G720" s="10">
        <f ca="1">INDIRECT("Statistic!R"&amp;COUNTA(Statistic!$A:$A)-ROW()+1&amp;"C"&amp;COLUMN(),FALSE)</f>
        <v>4.7324661266843343E-2</v>
      </c>
      <c r="H720" s="10">
        <f ca="1">INDIRECT("Statistic!R"&amp;COUNTA(Statistic!$A:$A)-ROW()+1&amp;"C"&amp;COLUMN(),FALSE)</f>
        <v>8.4357448701551471E-2</v>
      </c>
      <c r="I720" s="10">
        <f ca="1">INDIRECT("Statistic!R"&amp;COUNTA(Statistic!$A:$A)-ROW()+1&amp;"C"&amp;COLUMN(),FALSE)</f>
        <v>6.5175830160780823E-2</v>
      </c>
      <c r="J720" s="10">
        <f ca="1">INDIRECT("Statistic!R"&amp;COUNTA(Statistic!$A:$A)-ROW()+1&amp;"C"&amp;COLUMN(),FALSE)</f>
        <v>2.152243645017763E-2</v>
      </c>
      <c r="K720" s="10">
        <f ca="1">INDIRECT("Statistic!R"&amp;COUNTA(Statistic!$A:$A)-ROW()+1&amp;"C"&amp;COLUMN(),FALSE)</f>
        <v>1.9309045648736838E-3</v>
      </c>
      <c r="L720" s="10">
        <f ca="1">INDIRECT("Statistic!R"&amp;COUNTA(Statistic!$A:$A)-ROW()+1&amp;"C"&amp;COLUMN(),FALSE)</f>
        <v>1.0409045791829189E-2</v>
      </c>
      <c r="M720" s="10">
        <f ca="1">INDIRECT("Statistic!R"&amp;COUNTA(Statistic!$A:$A)-ROW()+1&amp;"C"&amp;COLUMN(),FALSE)</f>
        <v>0.1316821099683948</v>
      </c>
      <c r="N720" s="10">
        <f ca="1">INDIRECT("Statistic!R"&amp;COUNTA(Statistic!$A:$A)-ROW()+1&amp;"C"&amp;COLUMN(),FALSE)</f>
        <v>8.4357448701551471E-2</v>
      </c>
      <c r="O720" s="10">
        <f ca="1">INDIRECT("Statistic!R"&amp;COUNTA(Statistic!$A:$A)-ROW()+1&amp;"C"&amp;COLUMN(),FALSE)</f>
        <v>0</v>
      </c>
      <c r="P720" s="10">
        <f ca="1">INDIRECT("Statistic!R"&amp;COUNTA(Statistic!$A:$A)-ROW()+1&amp;"C"&amp;COLUMN(),FALSE)</f>
        <v>4.7928285452669618E-2</v>
      </c>
      <c r="Q720">
        <f ca="1">INDIRECT("Statistic!R"&amp;COUNTA(Statistic!$A:$A)-ROW()+1&amp;"C"&amp;COLUMN(),FALSE)</f>
        <v>26</v>
      </c>
      <c r="R720">
        <f ca="1">INDIRECT("Statistic!R"&amp;COUNTA(Statistic!$A:$A)-ROW()+1&amp;"C"&amp;COLUMN(),FALSE)</f>
        <v>7</v>
      </c>
      <c r="S720">
        <f ca="1">INDIRECT("Statistic!R"&amp;COUNTA(Statistic!$A:$A)-ROW()+1&amp;"C"&amp;COLUMN(),FALSE)</f>
        <v>3</v>
      </c>
      <c r="T720">
        <f ca="1">INDIRECT("Statistic!R"&amp;COUNTA(Statistic!$A:$A)-ROW()+1&amp;"C"&amp;COLUMN(),FALSE)</f>
        <v>28</v>
      </c>
      <c r="U720">
        <f ca="1">INDIRECT("Statistic!R"&amp;COUNTA(Statistic!$A:$A)-ROW()+1&amp;"C"&amp;COLUMN(),FALSE)</f>
        <v>29</v>
      </c>
      <c r="V720">
        <f ca="1">INDIRECT("Statistic!R"&amp;COUNTA(Statistic!$A:$A)-ROW()+1&amp;"C"&amp;COLUMN(),FALSE)</f>
        <v>7</v>
      </c>
      <c r="W720">
        <f ca="1">INDIRECT("Statistic!R"&amp;COUNTA(Statistic!$A:$A)-ROW()+1&amp;"C"&amp;COLUMN(),FALSE)</f>
        <v>1</v>
      </c>
    </row>
    <row r="721" spans="1:23" x14ac:dyDescent="0.25">
      <c r="A721" s="9">
        <f ca="1">INDIRECT("Statistic!R"&amp;COUNTA(Statistic!$A:$A)-ROW()+1&amp;"C"&amp;COLUMN(),FALSE)</f>
        <v>41922</v>
      </c>
      <c r="B721" s="10">
        <f ca="1">INDIRECT("Statistic!R"&amp;COUNTA(Statistic!$A:$A)-ROW()+1&amp;"C"&amp;COLUMN(),FALSE)</f>
        <v>9.1078717201166174E-3</v>
      </c>
      <c r="C721" s="10">
        <f ca="1">INDIRECT("Statistic!R"&amp;COUNTA(Statistic!$A:$A)-ROW()+1&amp;"C"&amp;COLUMN(),FALSE)</f>
        <v>6.3408521303258145E-3</v>
      </c>
      <c r="D721" s="10">
        <f ca="1">INDIRECT("Statistic!R"&amp;COUNTA(Statistic!$A:$A)-ROW()+1&amp;"C"&amp;COLUMN(),FALSE)</f>
        <v>4.960753532182104E-3</v>
      </c>
      <c r="E721" s="10">
        <f ca="1">INDIRECT("Statistic!R"&amp;COUNTA(Statistic!$A:$A)-ROW()+1&amp;"C"&amp;COLUMN(),FALSE)</f>
        <v>1.3797068123023856E-2</v>
      </c>
      <c r="F721" s="10">
        <f ca="1">INDIRECT("Statistic!R"&amp;COUNTA(Statistic!$A:$A)-ROW()+1&amp;"C"&amp;COLUMN(),FALSE)</f>
        <v>6.9042542390090368E-3</v>
      </c>
      <c r="G721" s="10">
        <f ca="1">INDIRECT("Statistic!R"&amp;COUNTA(Statistic!$A:$A)-ROW()+1&amp;"C"&amp;COLUMN(),FALSE)</f>
        <v>7.5332146281331336E-2</v>
      </c>
      <c r="H721" s="10">
        <f ca="1">INDIRECT("Statistic!R"&amp;COUNTA(Statistic!$A:$A)-ROW()+1&amp;"C"&amp;COLUMN(),FALSE)</f>
        <v>1.5873015873015872E-2</v>
      </c>
      <c r="I721" s="10">
        <f ca="1">INDIRECT("Statistic!R"&amp;COUNTA(Statistic!$A:$A)-ROW()+1&amp;"C"&amp;COLUMN(),FALSE)</f>
        <v>4.1110799744657436E-2</v>
      </c>
      <c r="J721" s="10">
        <f ca="1">INDIRECT("Statistic!R"&amp;COUNTA(Statistic!$A:$A)-ROW()+1&amp;"C"&amp;COLUMN(),FALSE)</f>
        <v>2.1768707482993196E-2</v>
      </c>
      <c r="K721" s="10">
        <f ca="1">INDIRECT("Statistic!R"&amp;COUNTA(Statistic!$A:$A)-ROW()+1&amp;"C"&amp;COLUMN(),FALSE)</f>
        <v>1.9327731092436972E-3</v>
      </c>
      <c r="L721" s="10">
        <f ca="1">INDIRECT("Statistic!R"&amp;COUNTA(Statistic!$A:$A)-ROW()+1&amp;"C"&amp;COLUMN(),FALSE)</f>
        <v>1.0323064032083709E-2</v>
      </c>
      <c r="M721" s="10">
        <f ca="1">INDIRECT("Statistic!R"&amp;COUNTA(Statistic!$A:$A)-ROW()+1&amp;"C"&amp;COLUMN(),FALSE)</f>
        <v>9.1205162154347208E-2</v>
      </c>
      <c r="N721" s="10">
        <f ca="1">INDIRECT("Statistic!R"&amp;COUNTA(Statistic!$A:$A)-ROW()+1&amp;"C"&amp;COLUMN(),FALSE)</f>
        <v>8.2927200731038694E-2</v>
      </c>
      <c r="O721" s="10">
        <f ca="1">INDIRECT("Statistic!R"&amp;COUNTA(Statistic!$A:$A)-ROW()+1&amp;"C"&amp;COLUMN(),FALSE)</f>
        <v>0</v>
      </c>
      <c r="P721" s="10">
        <f ca="1">INDIRECT("Statistic!R"&amp;COUNTA(Statistic!$A:$A)-ROW()+1&amp;"C"&amp;COLUMN(),FALSE)</f>
        <v>4.6497937474992146E-2</v>
      </c>
      <c r="Q721">
        <f ca="1">INDIRECT("Statistic!R"&amp;COUNTA(Statistic!$A:$A)-ROW()+1&amp;"C"&amp;COLUMN(),FALSE)</f>
        <v>26</v>
      </c>
      <c r="R721">
        <f ca="1">INDIRECT("Statistic!R"&amp;COUNTA(Statistic!$A:$A)-ROW()+1&amp;"C"&amp;COLUMN(),FALSE)</f>
        <v>34</v>
      </c>
      <c r="S721">
        <f ca="1">INDIRECT("Statistic!R"&amp;COUNTA(Statistic!$A:$A)-ROW()+1&amp;"C"&amp;COLUMN(),FALSE)</f>
        <v>39</v>
      </c>
      <c r="T721">
        <f ca="1">INDIRECT("Statistic!R"&amp;COUNTA(Statistic!$A:$A)-ROW()+1&amp;"C"&amp;COLUMN(),FALSE)</f>
        <v>20</v>
      </c>
      <c r="U721">
        <f ca="1">INDIRECT("Statistic!R"&amp;COUNTA(Statistic!$A:$A)-ROW()+1&amp;"C"&amp;COLUMN(),FALSE)</f>
        <v>33</v>
      </c>
      <c r="V721">
        <f ca="1">INDIRECT("Statistic!R"&amp;COUNTA(Statistic!$A:$A)-ROW()+1&amp;"C"&amp;COLUMN(),FALSE)</f>
        <v>3</v>
      </c>
      <c r="W721">
        <f ca="1">INDIRECT("Statistic!R"&amp;COUNTA(Statistic!$A:$A)-ROW()+1&amp;"C"&amp;COLUMN(),FALSE)</f>
        <v>11</v>
      </c>
    </row>
    <row r="722" spans="1:23" x14ac:dyDescent="0.25">
      <c r="A722" s="9">
        <f ca="1">INDIRECT("Statistic!R"&amp;COUNTA(Statistic!$A:$A)-ROW()+1&amp;"C"&amp;COLUMN(),FALSE)</f>
        <v>41926</v>
      </c>
      <c r="B722" s="10">
        <f ca="1">INDIRECT("Statistic!R"&amp;COUNTA(Statistic!$A:$A)-ROW()+1&amp;"C"&amp;COLUMN(),FALSE)</f>
        <v>8.5175120772946859E-3</v>
      </c>
      <c r="C722" s="10">
        <f ca="1">INDIRECT("Statistic!R"&amp;COUNTA(Statistic!$A:$A)-ROW()+1&amp;"C"&amp;COLUMN(),FALSE)</f>
        <v>1.5425848719475877E-2</v>
      </c>
      <c r="D722" s="10">
        <f ca="1">INDIRECT("Statistic!R"&amp;COUNTA(Statistic!$A:$A)-ROW()+1&amp;"C"&amp;COLUMN(),FALSE)</f>
        <v>6.3368055555555547E-3</v>
      </c>
      <c r="E722" s="10">
        <f ca="1">INDIRECT("Statistic!R"&amp;COUNTA(Statistic!$A:$A)-ROW()+1&amp;"C"&amp;COLUMN(),FALSE)</f>
        <v>7.4275362318840573E-3</v>
      </c>
      <c r="F722" s="10">
        <f ca="1">INDIRECT("Statistic!R"&amp;COUNTA(Statistic!$A:$A)-ROW()+1&amp;"C"&amp;COLUMN(),FALSE)</f>
        <v>9.4102254428341386E-3</v>
      </c>
      <c r="G722" s="10">
        <f ca="1">INDIRECT("Statistic!R"&amp;COUNTA(Statistic!$A:$A)-ROW()+1&amp;"C"&amp;COLUMN(),FALSE)</f>
        <v>8.4102378599661201E-2</v>
      </c>
      <c r="H722" s="10">
        <f ca="1">INDIRECT("Statistic!R"&amp;COUNTA(Statistic!$A:$A)-ROW()+1&amp;"C"&amp;COLUMN(),FALSE)</f>
        <v>6.0867741464838053E-2</v>
      </c>
      <c r="I722" s="10">
        <f ca="1">INDIRECT("Statistic!R"&amp;COUNTA(Statistic!$A:$A)-ROW()+1&amp;"C"&amp;COLUMN(),FALSE)</f>
        <v>4.7117928027044315E-2</v>
      </c>
      <c r="J722" s="10">
        <f ca="1">INDIRECT("Statistic!R"&amp;COUNTA(Statistic!$A:$A)-ROW()+1&amp;"C"&amp;COLUMN(),FALSE)</f>
        <v>2.1739130434782608E-2</v>
      </c>
      <c r="K722" s="10">
        <f ca="1">INDIRECT("Statistic!R"&amp;COUNTA(Statistic!$A:$A)-ROW()+1&amp;"C"&amp;COLUMN(),FALSE)</f>
        <v>1.101072840203275E-3</v>
      </c>
      <c r="L722" s="10">
        <f ca="1">INDIRECT("Statistic!R"&amp;COUNTA(Statistic!$A:$A)-ROW()+1&amp;"C"&amp;COLUMN(),FALSE)</f>
        <v>1.0501584125275708E-2</v>
      </c>
      <c r="M722" s="10">
        <f ca="1">INDIRECT("Statistic!R"&amp;COUNTA(Statistic!$A:$A)-ROW()+1&amp;"C"&amp;COLUMN(),FALSE)</f>
        <v>0.14497012006449925</v>
      </c>
      <c r="N722" s="10">
        <f ca="1">INDIRECT("Statistic!R"&amp;COUNTA(Statistic!$A:$A)-ROW()+1&amp;"C"&amp;COLUMN(),FALSE)</f>
        <v>8.4867780661907852E-2</v>
      </c>
      <c r="O722" s="10">
        <f ca="1">INDIRECT("Statistic!R"&amp;COUNTA(Statistic!$A:$A)-ROW()+1&amp;"C"&amp;COLUMN(),FALSE)</f>
        <v>0</v>
      </c>
      <c r="P722" s="10">
        <f ca="1">INDIRECT("Statistic!R"&amp;COUNTA(Statistic!$A:$A)-ROW()+1&amp;"C"&amp;COLUMN(),FALSE)</f>
        <v>4.7175091883367958E-2</v>
      </c>
      <c r="Q722">
        <f ca="1">INDIRECT("Statistic!R"&amp;COUNTA(Statistic!$A:$A)-ROW()+1&amp;"C"&amp;COLUMN(),FALSE)</f>
        <v>30</v>
      </c>
      <c r="R722">
        <f ca="1">INDIRECT("Statistic!R"&amp;COUNTA(Statistic!$A:$A)-ROW()+1&amp;"C"&amp;COLUMN(),FALSE)</f>
        <v>14</v>
      </c>
      <c r="S722">
        <f ca="1">INDIRECT("Statistic!R"&amp;COUNTA(Statistic!$A:$A)-ROW()+1&amp;"C"&amp;COLUMN(),FALSE)</f>
        <v>37</v>
      </c>
      <c r="T722">
        <f ca="1">INDIRECT("Statistic!R"&amp;COUNTA(Statistic!$A:$A)-ROW()+1&amp;"C"&amp;COLUMN(),FALSE)</f>
        <v>34</v>
      </c>
      <c r="U722">
        <f ca="1">INDIRECT("Statistic!R"&amp;COUNTA(Statistic!$A:$A)-ROW()+1&amp;"C"&amp;COLUMN(),FALSE)</f>
        <v>26</v>
      </c>
      <c r="V722">
        <f ca="1">INDIRECT("Statistic!R"&amp;COUNTA(Statistic!$A:$A)-ROW()+1&amp;"C"&amp;COLUMN(),FALSE)</f>
        <v>2</v>
      </c>
      <c r="W722">
        <f ca="1">INDIRECT("Statistic!R"&amp;COUNTA(Statistic!$A:$A)-ROW()+1&amp;"C"&amp;COLUMN(),FALSE)</f>
        <v>5</v>
      </c>
    </row>
    <row r="723" spans="1:23" x14ac:dyDescent="0.25">
      <c r="A723" s="9">
        <f ca="1">INDIRECT("Statistic!R"&amp;COUNTA(Statistic!$A:$A)-ROW()+1&amp;"C"&amp;COLUMN(),FALSE)</f>
        <v>41929</v>
      </c>
      <c r="B723" s="10">
        <f ca="1">INDIRECT("Statistic!R"&amp;COUNTA(Statistic!$A:$A)-ROW()+1&amp;"C"&amp;COLUMN(),FALSE)</f>
        <v>1.6765821243433184E-2</v>
      </c>
      <c r="C723" s="10">
        <f ca="1">INDIRECT("Statistic!R"&amp;COUNTA(Statistic!$A:$A)-ROW()+1&amp;"C"&amp;COLUMN(),FALSE)</f>
        <v>8.8044625358058189E-3</v>
      </c>
      <c r="D723" s="10">
        <f ca="1">INDIRECT("Statistic!R"&amp;COUNTA(Statistic!$A:$A)-ROW()+1&amp;"C"&amp;COLUMN(),FALSE)</f>
        <v>1.7072392050442971E-2</v>
      </c>
      <c r="E723" s="10">
        <f ca="1">INDIRECT("Statistic!R"&amp;COUNTA(Statistic!$A:$A)-ROW()+1&amp;"C"&amp;COLUMN(),FALSE)</f>
        <v>5.2378798647455364E-3</v>
      </c>
      <c r="F723" s="10">
        <f ca="1">INDIRECT("Statistic!R"&amp;COUNTA(Statistic!$A:$A)-ROW()+1&amp;"C"&amp;COLUMN(),FALSE)</f>
        <v>1.5407809437660186E-2</v>
      </c>
      <c r="G723" s="10">
        <f ca="1">INDIRECT("Statistic!R"&amp;COUNTA(Statistic!$A:$A)-ROW()+1&amp;"C"&amp;COLUMN(),FALSE)</f>
        <v>5.1225750852616526E-2</v>
      </c>
      <c r="H723" s="10">
        <f ca="1">INDIRECT("Statistic!R"&amp;COUNTA(Statistic!$A:$A)-ROW()+1&amp;"C"&amp;COLUMN(),FALSE)</f>
        <v>1.6514828455126963E-2</v>
      </c>
      <c r="I723" s="10">
        <f ca="1">INDIRECT("Statistic!R"&amp;COUNTA(Statistic!$A:$A)-ROW()+1&amp;"C"&amp;COLUMN(),FALSE)</f>
        <v>6.3288365132087687E-2</v>
      </c>
      <c r="J723" s="10">
        <f ca="1">INDIRECT("Statistic!R"&amp;COUNTA(Statistic!$A:$A)-ROW()+1&amp;"C"&amp;COLUMN(),FALSE)</f>
        <v>2.1709633649932156E-2</v>
      </c>
      <c r="K723" s="10">
        <f ca="1">INDIRECT("Statistic!R"&amp;COUNTA(Statistic!$A:$A)-ROW()+1&amp;"C"&amp;COLUMN(),FALSE)</f>
        <v>5.5260885654372755E-4</v>
      </c>
      <c r="L723" s="10">
        <f ca="1">INDIRECT("Statistic!R"&amp;COUNTA(Statistic!$A:$A)-ROW()+1&amp;"C"&amp;COLUMN(),FALSE)</f>
        <v>1.0569569921011303E-2</v>
      </c>
      <c r="M723" s="10">
        <f ca="1">INDIRECT("Statistic!R"&amp;COUNTA(Statistic!$A:$A)-ROW()+1&amp;"C"&amp;COLUMN(),FALSE)</f>
        <v>6.7740579307743493E-2</v>
      </c>
      <c r="N723" s="10">
        <f ca="1">INDIRECT("Statistic!R"&amp;COUNTA(Statistic!$A:$A)-ROW()+1&amp;"C"&amp;COLUMN(),FALSE)</f>
        <v>8.5436116567771725E-2</v>
      </c>
      <c r="O723" s="10">
        <f ca="1">INDIRECT("Statistic!R"&amp;COUNTA(Statistic!$A:$A)-ROW()+1&amp;"C"&amp;COLUMN(),FALSE)</f>
        <v>0</v>
      </c>
      <c r="P723" s="10">
        <f ca="1">INDIRECT("Statistic!R"&amp;COUNTA(Statistic!$A:$A)-ROW()+1&amp;"C"&amp;COLUMN(),FALSE)</f>
        <v>4.4725616867060669E-2</v>
      </c>
      <c r="Q723">
        <f ca="1">INDIRECT("Statistic!R"&amp;COUNTA(Statistic!$A:$A)-ROW()+1&amp;"C"&amp;COLUMN(),FALSE)</f>
        <v>10</v>
      </c>
      <c r="R723">
        <f ca="1">INDIRECT("Statistic!R"&amp;COUNTA(Statistic!$A:$A)-ROW()+1&amp;"C"&amp;COLUMN(),FALSE)</f>
        <v>30</v>
      </c>
      <c r="S723">
        <f ca="1">INDIRECT("Statistic!R"&amp;COUNTA(Statistic!$A:$A)-ROW()+1&amp;"C"&amp;COLUMN(),FALSE)</f>
        <v>7</v>
      </c>
      <c r="T723">
        <f ca="1">INDIRECT("Statistic!R"&amp;COUNTA(Statistic!$A:$A)-ROW()+1&amp;"C"&amp;COLUMN(),FALSE)</f>
        <v>38</v>
      </c>
      <c r="U723">
        <f ca="1">INDIRECT("Statistic!R"&amp;COUNTA(Statistic!$A:$A)-ROW()+1&amp;"C"&amp;COLUMN(),FALSE)</f>
        <v>15</v>
      </c>
      <c r="V723">
        <f ca="1">INDIRECT("Statistic!R"&amp;COUNTA(Statistic!$A:$A)-ROW()+1&amp;"C"&amp;COLUMN(),FALSE)</f>
        <v>5</v>
      </c>
      <c r="W723">
        <f ca="1">INDIRECT("Statistic!R"&amp;COUNTA(Statistic!$A:$A)-ROW()+1&amp;"C"&amp;COLUMN(),FALSE)</f>
        <v>11</v>
      </c>
    </row>
    <row r="724" spans="1:23" x14ac:dyDescent="0.25">
      <c r="A724" s="9">
        <f ca="1">INDIRECT("Statistic!R"&amp;COUNTA(Statistic!$A:$A)-ROW()+1&amp;"C"&amp;COLUMN(),FALSE)</f>
        <v>41933</v>
      </c>
      <c r="B724" s="10">
        <f ca="1">INDIRECT("Statistic!R"&amp;COUNTA(Statistic!$A:$A)-ROW()+1&amp;"C"&amp;COLUMN(),FALSE)</f>
        <v>1.8416569879984517E-2</v>
      </c>
      <c r="C724" s="10">
        <f ca="1">INDIRECT("Statistic!R"&amp;COUNTA(Statistic!$A:$A)-ROW()+1&amp;"C"&amp;COLUMN(),FALSE)</f>
        <v>8.5116245899301106E-3</v>
      </c>
      <c r="D724" s="10">
        <f ca="1">INDIRECT("Statistic!R"&amp;COUNTA(Statistic!$A:$A)-ROW()+1&amp;"C"&amp;COLUMN(),FALSE)</f>
        <v>1.0166365552544413E-2</v>
      </c>
      <c r="E724" s="10">
        <f ca="1">INDIRECT("Statistic!R"&amp;COUNTA(Statistic!$A:$A)-ROW()+1&amp;"C"&amp;COLUMN(),FALSE)</f>
        <v>7.1561653116531156E-3</v>
      </c>
      <c r="F724" s="10">
        <f ca="1">INDIRECT("Statistic!R"&amp;COUNTA(Statistic!$A:$A)-ROW()+1&amp;"C"&amp;COLUMN(),FALSE)</f>
        <v>2.4743725698126544E-3</v>
      </c>
      <c r="G724" s="10">
        <f ca="1">INDIRECT("Statistic!R"&amp;COUNTA(Statistic!$A:$A)-ROW()+1&amp;"C"&amp;COLUMN(),FALSE)</f>
        <v>3.8185156045108838E-2</v>
      </c>
      <c r="H724" s="10">
        <f ca="1">INDIRECT("Statistic!R"&amp;COUNTA(Statistic!$A:$A)-ROW()+1&amp;"C"&amp;COLUMN(),FALSE)</f>
        <v>1.099278598419787E-2</v>
      </c>
      <c r="I724" s="10">
        <f ca="1">INDIRECT("Statistic!R"&amp;COUNTA(Statistic!$A:$A)-ROW()+1&amp;"C"&amp;COLUMN(),FALSE)</f>
        <v>4.6725097903924817E-2</v>
      </c>
      <c r="J724" s="10">
        <f ca="1">INDIRECT("Statistic!R"&amp;COUNTA(Statistic!$A:$A)-ROW()+1&amp;"C"&amp;COLUMN(),FALSE)</f>
        <v>2.1938314621241451E-2</v>
      </c>
      <c r="K724" s="10">
        <f ca="1">INDIRECT("Statistic!R"&amp;COUNTA(Statistic!$A:$A)-ROW()+1&amp;"C"&amp;COLUMN(),FALSE)</f>
        <v>1.9266598915989158E-3</v>
      </c>
      <c r="L724" s="10">
        <f ca="1">INDIRECT("Statistic!R"&amp;COUNTA(Statistic!$A:$A)-ROW()+1&amp;"C"&amp;COLUMN(),FALSE)</f>
        <v>1.0433721365976797E-2</v>
      </c>
      <c r="M724" s="10">
        <f ca="1">INDIRECT("Statistic!R"&amp;COUNTA(Statistic!$A:$A)-ROW()+1&amp;"C"&amp;COLUMN(),FALSE)</f>
        <v>4.9177942029306712E-2</v>
      </c>
      <c r="N724" s="10">
        <f ca="1">INDIRECT("Statistic!R"&amp;COUNTA(Statistic!$A:$A)-ROW()+1&amp;"C"&amp;COLUMN(),FALSE)</f>
        <v>8.6002912267928652E-2</v>
      </c>
      <c r="O724" s="10">
        <f ca="1">INDIRECT("Statistic!R"&amp;COUNTA(Statistic!$A:$A)-ROW()+1&amp;"C"&amp;COLUMN(),FALSE)</f>
        <v>0</v>
      </c>
      <c r="P724" s="10">
        <f ca="1">INDIRECT("Statistic!R"&amp;COUNTA(Statistic!$A:$A)-ROW()+1&amp;"C"&amp;COLUMN(),FALSE)</f>
        <v>4.8980774577086404E-2</v>
      </c>
      <c r="Q724">
        <f ca="1">INDIRECT("Statistic!R"&amp;COUNTA(Statistic!$A:$A)-ROW()+1&amp;"C"&amp;COLUMN(),FALSE)</f>
        <v>4</v>
      </c>
      <c r="R724">
        <f ca="1">INDIRECT("Statistic!R"&amp;COUNTA(Statistic!$A:$A)-ROW()+1&amp;"C"&amp;COLUMN(),FALSE)</f>
        <v>28</v>
      </c>
      <c r="S724">
        <f ca="1">INDIRECT("Statistic!R"&amp;COUNTA(Statistic!$A:$A)-ROW()+1&amp;"C"&amp;COLUMN(),FALSE)</f>
        <v>27</v>
      </c>
      <c r="T724">
        <f ca="1">INDIRECT("Statistic!R"&amp;COUNTA(Statistic!$A:$A)-ROW()+1&amp;"C"&amp;COLUMN(),FALSE)</f>
        <v>31</v>
      </c>
      <c r="U724">
        <f ca="1">INDIRECT("Statistic!R"&amp;COUNTA(Statistic!$A:$A)-ROW()+1&amp;"C"&amp;COLUMN(),FALSE)</f>
        <v>47</v>
      </c>
      <c r="V724">
        <f ca="1">INDIRECT("Statistic!R"&amp;COUNTA(Statistic!$A:$A)-ROW()+1&amp;"C"&amp;COLUMN(),FALSE)</f>
        <v>8</v>
      </c>
      <c r="W724">
        <f ca="1">INDIRECT("Statistic!R"&amp;COUNTA(Statistic!$A:$A)-ROW()+1&amp;"C"&amp;COLUMN(),FALSE)</f>
        <v>11</v>
      </c>
    </row>
    <row r="725" spans="1:23" x14ac:dyDescent="0.25">
      <c r="A725" s="9">
        <f ca="1">INDIRECT("Statistic!R"&amp;COUNTA(Statistic!$A:$A)-ROW()+1&amp;"C"&amp;COLUMN(),FALSE)</f>
        <v>41936</v>
      </c>
      <c r="B725" s="10">
        <f ca="1">INDIRECT("Statistic!R"&amp;COUNTA(Statistic!$A:$A)-ROW()+1&amp;"C"&amp;COLUMN(),FALSE)</f>
        <v>1.0433213704379204E-2</v>
      </c>
      <c r="C725" s="10">
        <f ca="1">INDIRECT("Statistic!R"&amp;COUNTA(Statistic!$A:$A)-ROW()+1&amp;"C"&amp;COLUMN(),FALSE)</f>
        <v>7.1400143277879479E-3</v>
      </c>
      <c r="D725" s="10">
        <f ca="1">INDIRECT("Statistic!R"&amp;COUNTA(Statistic!$A:$A)-ROW()+1&amp;"C"&amp;COLUMN(),FALSE)</f>
        <v>1.6466866149535918E-3</v>
      </c>
      <c r="E725" s="10">
        <f ca="1">INDIRECT("Statistic!R"&amp;COUNTA(Statistic!$A:$A)-ROW()+1&amp;"C"&amp;COLUMN(),FALSE)</f>
        <v>7.4072700984299401E-3</v>
      </c>
      <c r="F725" s="10">
        <f ca="1">INDIRECT("Statistic!R"&amp;COUNTA(Statistic!$A:$A)-ROW()+1&amp;"C"&amp;COLUMN(),FALSE)</f>
        <v>7.6737294667785757E-3</v>
      </c>
      <c r="G725" s="10">
        <f ca="1">INDIRECT("Statistic!R"&amp;COUNTA(Statistic!$A:$A)-ROW()+1&amp;"C"&amp;COLUMN(),FALSE)</f>
        <v>6.7438071304299796E-2</v>
      </c>
      <c r="H725" s="10">
        <f ca="1">INDIRECT("Statistic!R"&amp;COUNTA(Statistic!$A:$A)-ROW()+1&amp;"C"&amp;COLUMN(),FALSE)</f>
        <v>8.6568174014905172E-2</v>
      </c>
      <c r="I725" s="10">
        <f ca="1">INDIRECT("Statistic!R"&amp;COUNTA(Statistic!$A:$A)-ROW()+1&amp;"C"&amp;COLUMN(),FALSE)</f>
        <v>3.4300914212329267E-2</v>
      </c>
      <c r="J725" s="10">
        <f ca="1">INDIRECT("Statistic!R"&amp;COUNTA(Statistic!$A:$A)-ROW()+1&amp;"C"&amp;COLUMN(),FALSE)</f>
        <v>2.2182485984921708E-2</v>
      </c>
      <c r="K725" s="10">
        <f ca="1">INDIRECT("Statistic!R"&amp;COUNTA(Statistic!$A:$A)-ROW()+1&amp;"C"&amp;COLUMN(),FALSE)</f>
        <v>8.2439887581971477E-4</v>
      </c>
      <c r="L725" s="10">
        <f ca="1">INDIRECT("Statistic!R"&amp;COUNTA(Statistic!$A:$A)-ROW()+1&amp;"C"&amp;COLUMN(),FALSE)</f>
        <v>1.0627524612116827E-2</v>
      </c>
      <c r="M725" s="10">
        <f ca="1">INDIRECT("Statistic!R"&amp;COUNTA(Statistic!$A:$A)-ROW()+1&amp;"C"&amp;COLUMN(),FALSE)</f>
        <v>0.15400624531920498</v>
      </c>
      <c r="N725" s="10">
        <f ca="1">INDIRECT("Statistic!R"&amp;COUNTA(Statistic!$A:$A)-ROW()+1&amp;"C"&amp;COLUMN(),FALSE)</f>
        <v>8.9208829059979261E-2</v>
      </c>
      <c r="O725" s="10">
        <f ca="1">INDIRECT("Statistic!R"&amp;COUNTA(Statistic!$A:$A)-ROW()+1&amp;"C"&amp;COLUMN(),FALSE)</f>
        <v>0</v>
      </c>
      <c r="P725" s="10">
        <f ca="1">INDIRECT("Statistic!R"&amp;COUNTA(Statistic!$A:$A)-ROW()+1&amp;"C"&amp;COLUMN(),FALSE)</f>
        <v>5.2661242907060708E-2</v>
      </c>
      <c r="Q725">
        <f ca="1">INDIRECT("Statistic!R"&amp;COUNTA(Statistic!$A:$A)-ROW()+1&amp;"C"&amp;COLUMN(),FALSE)</f>
        <v>26</v>
      </c>
      <c r="R725">
        <f ca="1">INDIRECT("Statistic!R"&amp;COUNTA(Statistic!$A:$A)-ROW()+1&amp;"C"&amp;COLUMN(),FALSE)</f>
        <v>33</v>
      </c>
      <c r="S725">
        <f ca="1">INDIRECT("Statistic!R"&amp;COUNTA(Statistic!$A:$A)-ROW()+1&amp;"C"&amp;COLUMN(),FALSE)</f>
        <v>48</v>
      </c>
      <c r="T725">
        <f ca="1">INDIRECT("Statistic!R"&amp;COUNTA(Statistic!$A:$A)-ROW()+1&amp;"C"&amp;COLUMN(),FALSE)</f>
        <v>32</v>
      </c>
      <c r="U725">
        <f ca="1">INDIRECT("Statistic!R"&amp;COUNTA(Statistic!$A:$A)-ROW()+1&amp;"C"&amp;COLUMN(),FALSE)</f>
        <v>30</v>
      </c>
      <c r="V725">
        <f ca="1">INDIRECT("Statistic!R"&amp;COUNTA(Statistic!$A:$A)-ROW()+1&amp;"C"&amp;COLUMN(),FALSE)</f>
        <v>5</v>
      </c>
      <c r="W725">
        <f ca="1">INDIRECT("Statistic!R"&amp;COUNTA(Statistic!$A:$A)-ROW()+1&amp;"C"&amp;COLUMN(),FALSE)</f>
        <v>2</v>
      </c>
    </row>
    <row r="726" spans="1:23" x14ac:dyDescent="0.25">
      <c r="A726" s="9">
        <f ca="1">INDIRECT("Statistic!R"&amp;COUNTA(Statistic!$A:$A)-ROW()+1&amp;"C"&amp;COLUMN(),FALSE)</f>
        <v>41940</v>
      </c>
      <c r="B726" s="10">
        <f ca="1">INDIRECT("Statistic!R"&amp;COUNTA(Statistic!$A:$A)-ROW()+1&amp;"C"&amp;COLUMN(),FALSE)</f>
        <v>1.7260273972602741E-2</v>
      </c>
      <c r="C726" s="10">
        <f ca="1">INDIRECT("Statistic!R"&amp;COUNTA(Statistic!$A:$A)-ROW()+1&amp;"C"&amp;COLUMN(),FALSE)</f>
        <v>6.5753424657534242E-3</v>
      </c>
      <c r="D726" s="10">
        <f ca="1">INDIRECT("Statistic!R"&amp;COUNTA(Statistic!$A:$A)-ROW()+1&amp;"C"&amp;COLUMN(),FALSE)</f>
        <v>1.6996138996138995E-2</v>
      </c>
      <c r="E726" s="10">
        <f ca="1">INDIRECT("Statistic!R"&amp;COUNTA(Statistic!$A:$A)-ROW()+1&amp;"C"&amp;COLUMN(),FALSE)</f>
        <v>3.8378378378378375E-3</v>
      </c>
      <c r="F726" s="10">
        <f ca="1">INDIRECT("Statistic!R"&amp;COUNTA(Statistic!$A:$A)-ROW()+1&amp;"C"&amp;COLUMN(),FALSE)</f>
        <v>6.5765765765765762E-3</v>
      </c>
      <c r="G726" s="10">
        <f ca="1">INDIRECT("Statistic!R"&amp;COUNTA(Statistic!$A:$A)-ROW()+1&amp;"C"&amp;COLUMN(),FALSE)</f>
        <v>2.1767713659605552E-2</v>
      </c>
      <c r="H726" s="10">
        <f ca="1">INDIRECT("Statistic!R"&amp;COUNTA(Statistic!$A:$A)-ROW()+1&amp;"C"&amp;COLUMN(),FALSE)</f>
        <v>9.3168655668655675E-2</v>
      </c>
      <c r="I726" s="10">
        <f ca="1">INDIRECT("Statistic!R"&amp;COUNTA(Statistic!$A:$A)-ROW()+1&amp;"C"&amp;COLUMN(),FALSE)</f>
        <v>5.1246169848909576E-2</v>
      </c>
      <c r="J726" s="10">
        <f ca="1">INDIRECT("Statistic!R"&amp;COUNTA(Statistic!$A:$A)-ROW()+1&amp;"C"&amp;COLUMN(),FALSE)</f>
        <v>2.2425997425997428E-2</v>
      </c>
      <c r="K726" s="10">
        <f ca="1">INDIRECT("Statistic!R"&amp;COUNTA(Statistic!$A:$A)-ROW()+1&amp;"C"&amp;COLUMN(),FALSE)</f>
        <v>1.6418918918918916E-3</v>
      </c>
      <c r="L726" s="10">
        <f ca="1">INDIRECT("Statistic!R"&amp;COUNTA(Statistic!$A:$A)-ROW()+1&amp;"C"&amp;COLUMN(),FALSE)</f>
        <v>1.0947271702601459E-2</v>
      </c>
      <c r="M726" s="10">
        <f ca="1">INDIRECT("Statistic!R"&amp;COUNTA(Statistic!$A:$A)-ROW()+1&amp;"C"&amp;COLUMN(),FALSE)</f>
        <v>0.11493636932826123</v>
      </c>
      <c r="N726" s="10">
        <f ca="1">INDIRECT("Statistic!R"&amp;COUNTA(Statistic!$A:$A)-ROW()+1&amp;"C"&amp;COLUMN(),FALSE)</f>
        <v>9.3168655668655675E-2</v>
      </c>
      <c r="O726" s="10">
        <f ca="1">INDIRECT("Statistic!R"&amp;COUNTA(Statistic!$A:$A)-ROW()+1&amp;"C"&amp;COLUMN(),FALSE)</f>
        <v>0</v>
      </c>
      <c r="P726" s="10">
        <f ca="1">INDIRECT("Statistic!R"&amp;COUNTA(Statistic!$A:$A)-ROW()+1&amp;"C"&amp;COLUMN(),FALSE)</f>
        <v>4.8903690139769924E-2</v>
      </c>
      <c r="Q726">
        <f ca="1">INDIRECT("Statistic!R"&amp;COUNTA(Statistic!$A:$A)-ROW()+1&amp;"C"&amp;COLUMN(),FALSE)</f>
        <v>9</v>
      </c>
      <c r="R726">
        <f ca="1">INDIRECT("Statistic!R"&amp;COUNTA(Statistic!$A:$A)-ROW()+1&amp;"C"&amp;COLUMN(),FALSE)</f>
        <v>35</v>
      </c>
      <c r="S726">
        <f ca="1">INDIRECT("Statistic!R"&amp;COUNTA(Statistic!$A:$A)-ROW()+1&amp;"C"&amp;COLUMN(),FALSE)</f>
        <v>10</v>
      </c>
      <c r="T726">
        <f ca="1">INDIRECT("Statistic!R"&amp;COUNTA(Statistic!$A:$A)-ROW()+1&amp;"C"&amp;COLUMN(),FALSE)</f>
        <v>43</v>
      </c>
      <c r="U726">
        <f ca="1">INDIRECT("Statistic!R"&amp;COUNTA(Statistic!$A:$A)-ROW()+1&amp;"C"&amp;COLUMN(),FALSE)</f>
        <v>34</v>
      </c>
      <c r="V726">
        <f ca="1">INDIRECT("Statistic!R"&amp;COUNTA(Statistic!$A:$A)-ROW()+1&amp;"C"&amp;COLUMN(),FALSE)</f>
        <v>9</v>
      </c>
      <c r="W726">
        <f ca="1">INDIRECT("Statistic!R"&amp;COUNTA(Statistic!$A:$A)-ROW()+1&amp;"C"&amp;COLUMN(),FALSE)</f>
        <v>1</v>
      </c>
    </row>
    <row r="727" spans="1:23" x14ac:dyDescent="0.25">
      <c r="A727" s="9">
        <f ca="1">INDIRECT("Statistic!R"&amp;COUNTA(Statistic!$A:$A)-ROW()+1&amp;"C"&amp;COLUMN(),FALSE)</f>
        <v>41943</v>
      </c>
      <c r="B727" s="10">
        <f ca="1">INDIRECT("Statistic!R"&amp;COUNTA(Statistic!$A:$A)-ROW()+1&amp;"C"&amp;COLUMN(),FALSE)</f>
        <v>2.7355290513185254E-3</v>
      </c>
      <c r="C727" s="10">
        <f ca="1">INDIRECT("Statistic!R"&amp;COUNTA(Statistic!$A:$A)-ROW()+1&amp;"C"&amp;COLUMN(),FALSE)</f>
        <v>9.0288946813820645E-3</v>
      </c>
      <c r="D727" s="10">
        <f ca="1">INDIRECT("Statistic!R"&amp;COUNTA(Statistic!$A:$A)-ROW()+1&amp;"C"&amp;COLUMN(),FALSE)</f>
        <v>3.0101964312490631E-3</v>
      </c>
      <c r="E727" s="10">
        <f ca="1">INDIRECT("Statistic!R"&amp;COUNTA(Statistic!$A:$A)-ROW()+1&amp;"C"&amp;COLUMN(),FALSE)</f>
        <v>2.7405792587978824E-3</v>
      </c>
      <c r="F727" s="10">
        <f ca="1">INDIRECT("Statistic!R"&amp;COUNTA(Statistic!$A:$A)-ROW()+1&amp;"C"&amp;COLUMN(),FALSE)</f>
        <v>1.6721491228070175E-2</v>
      </c>
      <c r="G727" s="10">
        <f ca="1">INDIRECT("Statistic!R"&amp;COUNTA(Statistic!$A:$A)-ROW()+1&amp;"C"&amp;COLUMN(),FALSE)</f>
        <v>5.5685317831066825E-2</v>
      </c>
      <c r="H727" s="10">
        <f ca="1">INDIRECT("Statistic!R"&amp;COUNTA(Statistic!$A:$A)-ROW()+1&amp;"C"&amp;COLUMN(),FALSE)</f>
        <v>7.5398110661268558E-2</v>
      </c>
      <c r="I727" s="10">
        <f ca="1">INDIRECT("Statistic!R"&amp;COUNTA(Statistic!$A:$A)-ROW()+1&amp;"C"&amp;COLUMN(),FALSE)</f>
        <v>3.4236690650817712E-2</v>
      </c>
      <c r="J727" s="10">
        <f ca="1">INDIRECT("Statistic!R"&amp;COUNTA(Statistic!$A:$A)-ROW()+1&amp;"C"&amp;COLUMN(),FALSE)</f>
        <v>2.2395732922048713E-2</v>
      </c>
      <c r="K727" s="10">
        <f ca="1">INDIRECT("Statistic!R"&amp;COUNTA(Statistic!$A:$A)-ROW()+1&amp;"C"&amp;COLUMN(),FALSE)</f>
        <v>1.0944114765311594E-3</v>
      </c>
      <c r="L727" s="10">
        <f ca="1">INDIRECT("Statistic!R"&amp;COUNTA(Statistic!$A:$A)-ROW()+1&amp;"C"&amp;COLUMN(),FALSE)</f>
        <v>1.0926803023589934E-2</v>
      </c>
      <c r="M727" s="10">
        <f ca="1">INDIRECT("Statistic!R"&amp;COUNTA(Statistic!$A:$A)-ROW()+1&amp;"C"&amp;COLUMN(),FALSE)</f>
        <v>0.1310834284923354</v>
      </c>
      <c r="N727" s="10">
        <f ca="1">INDIRECT("Statistic!R"&amp;COUNTA(Statistic!$A:$A)-ROW()+1&amp;"C"&amp;COLUMN(),FALSE)</f>
        <v>9.5736336032388666E-2</v>
      </c>
      <c r="O727" s="10">
        <f ca="1">INDIRECT("Statistic!R"&amp;COUNTA(Statistic!$A:$A)-ROW()+1&amp;"C"&amp;COLUMN(),FALSE)</f>
        <v>0</v>
      </c>
      <c r="P727" s="10">
        <f ca="1">INDIRECT("Statistic!R"&amp;COUNTA(Statistic!$A:$A)-ROW()+1&amp;"C"&amp;COLUMN(),FALSE)</f>
        <v>4.8389309496433976E-2</v>
      </c>
      <c r="Q727">
        <f ca="1">INDIRECT("Statistic!R"&amp;COUNTA(Statistic!$A:$A)-ROW()+1&amp;"C"&amp;COLUMN(),FALSE)</f>
        <v>47</v>
      </c>
      <c r="R727">
        <f ca="1">INDIRECT("Statistic!R"&amp;COUNTA(Statistic!$A:$A)-ROW()+1&amp;"C"&amp;COLUMN(),FALSE)</f>
        <v>30</v>
      </c>
      <c r="S727">
        <f ca="1">INDIRECT("Statistic!R"&amp;COUNTA(Statistic!$A:$A)-ROW()+1&amp;"C"&amp;COLUMN(),FALSE)</f>
        <v>44</v>
      </c>
      <c r="T727">
        <f ca="1">INDIRECT("Statistic!R"&amp;COUNTA(Statistic!$A:$A)-ROW()+1&amp;"C"&amp;COLUMN(),FALSE)</f>
        <v>45</v>
      </c>
      <c r="U727">
        <f ca="1">INDIRECT("Statistic!R"&amp;COUNTA(Statistic!$A:$A)-ROW()+1&amp;"C"&amp;COLUMN(),FALSE)</f>
        <v>13</v>
      </c>
      <c r="V727">
        <f ca="1">INDIRECT("Statistic!R"&amp;COUNTA(Statistic!$A:$A)-ROW()+1&amp;"C"&amp;COLUMN(),FALSE)</f>
        <v>6</v>
      </c>
      <c r="W727">
        <f ca="1">INDIRECT("Statistic!R"&amp;COUNTA(Statistic!$A:$A)-ROW()+1&amp;"C"&amp;COLUMN(),FALSE)</f>
        <v>3</v>
      </c>
    </row>
    <row r="728" spans="1:23" x14ac:dyDescent="0.25">
      <c r="A728" s="9">
        <f ca="1">INDIRECT("Statistic!R"&amp;COUNTA(Statistic!$A:$A)-ROW()+1&amp;"C"&amp;COLUMN(),FALSE)</f>
        <v>41947</v>
      </c>
      <c r="B728" s="10">
        <f ca="1">INDIRECT("Statistic!R"&amp;COUNTA(Statistic!$A:$A)-ROW()+1&amp;"C"&amp;COLUMN(),FALSE)</f>
        <v>9.5533795080009545E-3</v>
      </c>
      <c r="C728" s="10">
        <f ca="1">INDIRECT("Statistic!R"&amp;COUNTA(Statistic!$A:$A)-ROW()+1&amp;"C"&amp;COLUMN(),FALSE)</f>
        <v>1.0113511256216543E-2</v>
      </c>
      <c r="D728" s="10">
        <f ca="1">INDIRECT("Statistic!R"&amp;COUNTA(Statistic!$A:$A)-ROW()+1&amp;"C"&amp;COLUMN(),FALSE)</f>
        <v>2.4586581190354775E-3</v>
      </c>
      <c r="E728" s="10">
        <f ca="1">INDIRECT("Statistic!R"&amp;COUNTA(Statistic!$A:$A)-ROW()+1&amp;"C"&amp;COLUMN(),FALSE)</f>
        <v>2.186705136479253E-3</v>
      </c>
      <c r="F728" s="10">
        <f ca="1">INDIRECT("Statistic!R"&amp;COUNTA(Statistic!$A:$A)-ROW()+1&amp;"C"&amp;COLUMN(),FALSE)</f>
        <v>1.8020793222949558E-2</v>
      </c>
      <c r="G728" s="10">
        <f ca="1">INDIRECT("Statistic!R"&amp;COUNTA(Statistic!$A:$A)-ROW()+1&amp;"C"&amp;COLUMN(),FALSE)</f>
        <v>2.0344395419506583E-2</v>
      </c>
      <c r="H728" s="10">
        <f ca="1">INDIRECT("Statistic!R"&amp;COUNTA(Statistic!$A:$A)-ROW()+1&amp;"C"&amp;COLUMN(),FALSE)</f>
        <v>9.8997641509433965E-2</v>
      </c>
      <c r="I728" s="10">
        <f ca="1">INDIRECT("Statistic!R"&amp;COUNTA(Statistic!$A:$A)-ROW()+1&amp;"C"&amp;COLUMN(),FALSE)</f>
        <v>4.233304724268179E-2</v>
      </c>
      <c r="J728" s="10">
        <f ca="1">INDIRECT("Statistic!R"&amp;COUNTA(Statistic!$A:$A)-ROW()+1&amp;"C"&amp;COLUMN(),FALSE)</f>
        <v>2.236554999358234E-2</v>
      </c>
      <c r="K728" s="10">
        <f ca="1">INDIRECT("Statistic!R"&amp;COUNTA(Statistic!$A:$A)-ROW()+1&amp;"C"&amp;COLUMN(),FALSE)</f>
        <v>8.2087723597157563E-4</v>
      </c>
      <c r="L728" s="10">
        <f ca="1">INDIRECT("Statistic!R"&amp;COUNTA(Statistic!$A:$A)-ROW()+1&amp;"C"&amp;COLUMN(),FALSE)</f>
        <v>1.1179146218544734E-2</v>
      </c>
      <c r="M728" s="10">
        <f ca="1">INDIRECT("Statistic!R"&amp;COUNTA(Statistic!$A:$A)-ROW()+1&amp;"C"&amp;COLUMN(),FALSE)</f>
        <v>0.11934203692894055</v>
      </c>
      <c r="N728" s="10">
        <f ca="1">INDIRECT("Statistic!R"&amp;COUNTA(Statistic!$A:$A)-ROW()+1&amp;"C"&amp;COLUMN(),FALSE)</f>
        <v>9.8997641509433965E-2</v>
      </c>
      <c r="O728" s="10">
        <f ca="1">INDIRECT("Statistic!R"&amp;COUNTA(Statistic!$A:$A)-ROW()+1&amp;"C"&amp;COLUMN(),FALSE)</f>
        <v>0</v>
      </c>
      <c r="P728" s="10">
        <f ca="1">INDIRECT("Statistic!R"&amp;COUNTA(Statistic!$A:$A)-ROW()+1&amp;"C"&amp;COLUMN(),FALSE)</f>
        <v>4.6463762946866639E-2</v>
      </c>
      <c r="Q728">
        <f ca="1">INDIRECT("Statistic!R"&amp;COUNTA(Statistic!$A:$A)-ROW()+1&amp;"C"&amp;COLUMN(),FALSE)</f>
        <v>31</v>
      </c>
      <c r="R728">
        <f ca="1">INDIRECT("Statistic!R"&amp;COUNTA(Statistic!$A:$A)-ROW()+1&amp;"C"&amp;COLUMN(),FALSE)</f>
        <v>28</v>
      </c>
      <c r="S728">
        <f ca="1">INDIRECT("Statistic!R"&amp;COUNTA(Statistic!$A:$A)-ROW()+1&amp;"C"&amp;COLUMN(),FALSE)</f>
        <v>47</v>
      </c>
      <c r="T728">
        <f ca="1">INDIRECT("Statistic!R"&amp;COUNTA(Statistic!$A:$A)-ROW()+1&amp;"C"&amp;COLUMN(),FALSE)</f>
        <v>48</v>
      </c>
      <c r="U728">
        <f ca="1">INDIRECT("Statistic!R"&amp;COUNTA(Statistic!$A:$A)-ROW()+1&amp;"C"&amp;COLUMN(),FALSE)</f>
        <v>8</v>
      </c>
      <c r="V728">
        <f ca="1">INDIRECT("Statistic!R"&amp;COUNTA(Statistic!$A:$A)-ROW()+1&amp;"C"&amp;COLUMN(),FALSE)</f>
        <v>10</v>
      </c>
      <c r="W728">
        <f ca="1">INDIRECT("Statistic!R"&amp;COUNTA(Statistic!$A:$A)-ROW()+1&amp;"C"&amp;COLUMN(),FALSE)</f>
        <v>1</v>
      </c>
    </row>
    <row r="729" spans="1:23" x14ac:dyDescent="0.25">
      <c r="A729" s="9">
        <f ca="1">INDIRECT("Statistic!R"&amp;COUNTA(Statistic!$A:$A)-ROW()+1&amp;"C"&amp;COLUMN(),FALSE)</f>
        <v>41950</v>
      </c>
      <c r="B729" s="10">
        <f ca="1">INDIRECT("Statistic!R"&amp;COUNTA(Statistic!$A:$A)-ROW()+1&amp;"C"&amp;COLUMN(),FALSE)</f>
        <v>2.7276805742485421E-3</v>
      </c>
      <c r="C729" s="10">
        <f ca="1">INDIRECT("Statistic!R"&amp;COUNTA(Statistic!$A:$A)-ROW()+1&amp;"C"&amp;COLUMN(),FALSE)</f>
        <v>1.9623149394347242E-2</v>
      </c>
      <c r="D729" s="10">
        <f ca="1">INDIRECT("Statistic!R"&amp;COUNTA(Statistic!$A:$A)-ROW()+1&amp;"C"&amp;COLUMN(),FALSE)</f>
        <v>4.9333170194543006E-3</v>
      </c>
      <c r="E729" s="10">
        <f ca="1">INDIRECT("Statistic!R"&amp;COUNTA(Statistic!$A:$A)-ROW()+1&amp;"C"&amp;COLUMN(),FALSE)</f>
        <v>1.5249303577576765E-2</v>
      </c>
      <c r="F729" s="10">
        <f ca="1">INDIRECT("Statistic!R"&amp;COUNTA(Statistic!$A:$A)-ROW()+1&amp;"C"&amp;COLUMN(),FALSE)</f>
        <v>9.3215692138976132E-3</v>
      </c>
      <c r="G729" s="10">
        <f ca="1">INDIRECT("Statistic!R"&amp;COUNTA(Statistic!$A:$A)-ROW()+1&amp;"C"&amp;COLUMN(),FALSE)</f>
        <v>4.8099939479888353E-2</v>
      </c>
      <c r="H729" s="10">
        <f ca="1">INDIRECT("Statistic!R"&amp;COUNTA(Statistic!$A:$A)-ROW()+1&amp;"C"&amp;COLUMN(),FALSE)</f>
        <v>2.9338642141468519E-2</v>
      </c>
      <c r="I729" s="10">
        <f ca="1">INDIRECT("Statistic!R"&amp;COUNTA(Statistic!$A:$A)-ROW()+1&amp;"C"&amp;COLUMN(),FALSE)</f>
        <v>5.1855019779524461E-2</v>
      </c>
      <c r="J729" s="10">
        <f ca="1">INDIRECT("Statistic!R"&amp;COUNTA(Statistic!$A:$A)-ROW()+1&amp;"C"&amp;COLUMN(),FALSE)</f>
        <v>2.2607831827212713E-2</v>
      </c>
      <c r="K729" s="10">
        <f ca="1">INDIRECT("Statistic!R"&amp;COUNTA(Statistic!$A:$A)-ROW()+1&amp;"C"&amp;COLUMN(),FALSE)</f>
        <v>1.0916704052639449E-3</v>
      </c>
      <c r="L729" s="10">
        <f ca="1">INDIRECT("Statistic!R"&amp;COUNTA(Statistic!$A:$A)-ROW()+1&amp;"C"&amp;COLUMN(),FALSE)</f>
        <v>1.1240495666509304E-2</v>
      </c>
      <c r="M729" s="10">
        <f ca="1">INDIRECT("Statistic!R"&amp;COUNTA(Statistic!$A:$A)-ROW()+1&amp;"C"&amp;COLUMN(),FALSE)</f>
        <v>7.7438581621356875E-2</v>
      </c>
      <c r="N729" s="10">
        <f ca="1">INDIRECT("Statistic!R"&amp;COUNTA(Statistic!$A:$A)-ROW()+1&amp;"C"&amp;COLUMN(),FALSE)</f>
        <v>8.4765503675328716E-2</v>
      </c>
      <c r="O729" s="10">
        <f ca="1">INDIRECT("Statistic!R"&amp;COUNTA(Statistic!$A:$A)-ROW()+1&amp;"C"&amp;COLUMN(),FALSE)</f>
        <v>0</v>
      </c>
      <c r="P729" s="10">
        <f ca="1">INDIRECT("Statistic!R"&amp;COUNTA(Statistic!$A:$A)-ROW()+1&amp;"C"&amp;COLUMN(),FALSE)</f>
        <v>4.5953183839611327E-2</v>
      </c>
      <c r="Q729">
        <f ca="1">INDIRECT("Statistic!R"&amp;COUNTA(Statistic!$A:$A)-ROW()+1&amp;"C"&amp;COLUMN(),FALSE)</f>
        <v>45</v>
      </c>
      <c r="R729">
        <f ca="1">INDIRECT("Statistic!R"&amp;COUNTA(Statistic!$A:$A)-ROW()+1&amp;"C"&amp;COLUMN(),FALSE)</f>
        <v>5</v>
      </c>
      <c r="S729">
        <f ca="1">INDIRECT("Statistic!R"&amp;COUNTA(Statistic!$A:$A)-ROW()+1&amp;"C"&amp;COLUMN(),FALSE)</f>
        <v>40</v>
      </c>
      <c r="T729">
        <f ca="1">INDIRECT("Statistic!R"&amp;COUNTA(Statistic!$A:$A)-ROW()+1&amp;"C"&amp;COLUMN(),FALSE)</f>
        <v>17</v>
      </c>
      <c r="U729">
        <f ca="1">INDIRECT("Statistic!R"&amp;COUNTA(Statistic!$A:$A)-ROW()+1&amp;"C"&amp;COLUMN(),FALSE)</f>
        <v>31</v>
      </c>
      <c r="V729">
        <f ca="1">INDIRECT("Statistic!R"&amp;COUNTA(Statistic!$A:$A)-ROW()+1&amp;"C"&amp;COLUMN(),FALSE)</f>
        <v>6</v>
      </c>
      <c r="W729">
        <f ca="1">INDIRECT("Statistic!R"&amp;COUNTA(Statistic!$A:$A)-ROW()+1&amp;"C"&amp;COLUMN(),FALSE)</f>
        <v>9</v>
      </c>
    </row>
    <row r="730" spans="1:23" x14ac:dyDescent="0.25">
      <c r="A730" s="9">
        <f ca="1">INDIRECT("Statistic!R"&amp;COUNTA(Statistic!$A:$A)-ROW()+1&amp;"C"&amp;COLUMN(),FALSE)</f>
        <v>41954</v>
      </c>
      <c r="B730" s="10">
        <f ca="1">INDIRECT("Statistic!R"&amp;COUNTA(Statistic!$A:$A)-ROW()+1&amp;"C"&amp;COLUMN(),FALSE)</f>
        <v>1.3125695216907676E-2</v>
      </c>
      <c r="C730" s="10">
        <f ca="1">INDIRECT("Statistic!R"&amp;COUNTA(Statistic!$A:$A)-ROW()+1&amp;"C"&amp;COLUMN(),FALSE)</f>
        <v>1.6346992153443766E-2</v>
      </c>
      <c r="D730" s="10">
        <f ca="1">INDIRECT("Statistic!R"&amp;COUNTA(Statistic!$A:$A)-ROW()+1&amp;"C"&amp;COLUMN(),FALSE)</f>
        <v>1.0892333472978634E-2</v>
      </c>
      <c r="E730" s="10">
        <f ca="1">INDIRECT("Statistic!R"&amp;COUNTA(Statistic!$A:$A)-ROW()+1&amp;"C"&amp;COLUMN(),FALSE)</f>
        <v>1.8254141238012205E-2</v>
      </c>
      <c r="F730" s="10">
        <f ca="1">INDIRECT("Statistic!R"&amp;COUNTA(Statistic!$A:$A)-ROW()+1&amp;"C"&amp;COLUMN(),FALSE)</f>
        <v>2.1896383186705767E-3</v>
      </c>
      <c r="G730" s="10">
        <f ca="1">INDIRECT("Statistic!R"&amp;COUNTA(Statistic!$A:$A)-ROW()+1&amp;"C"&amp;COLUMN(),FALSE)</f>
        <v>8.3212365591397844E-2</v>
      </c>
      <c r="H730" s="10">
        <f ca="1">INDIRECT("Statistic!R"&amp;COUNTA(Statistic!$A:$A)-ROW()+1&amp;"C"&amp;COLUMN(),FALSE)</f>
        <v>4.3672456575682389E-2</v>
      </c>
      <c r="I730" s="10">
        <f ca="1">INDIRECT("Statistic!R"&amp;COUNTA(Statistic!$A:$A)-ROW()+1&amp;"C"&amp;COLUMN(),FALSE)</f>
        <v>6.0808800400012859E-2</v>
      </c>
      <c r="J730" s="10">
        <f ca="1">INDIRECT("Statistic!R"&amp;COUNTA(Statistic!$A:$A)-ROW()+1&amp;"C"&amp;COLUMN(),FALSE)</f>
        <v>2.2577444956477215E-2</v>
      </c>
      <c r="K730" s="10">
        <f ca="1">INDIRECT("Statistic!R"&amp;COUNTA(Statistic!$A:$A)-ROW()+1&amp;"C"&amp;COLUMN(),FALSE)</f>
        <v>5.4427187043674496E-4</v>
      </c>
      <c r="L730" s="10">
        <f ca="1">INDIRECT("Statistic!R"&amp;COUNTA(Statistic!$A:$A)-ROW()+1&amp;"C"&amp;COLUMN(),FALSE)</f>
        <v>1.1170701682540116E-2</v>
      </c>
      <c r="M730" s="10">
        <f ca="1">INDIRECT("Statistic!R"&amp;COUNTA(Statistic!$A:$A)-ROW()+1&amp;"C"&amp;COLUMN(),FALSE)</f>
        <v>0.12688482216708025</v>
      </c>
      <c r="N730" s="10">
        <f ca="1">INDIRECT("Statistic!R"&amp;COUNTA(Statistic!$A:$A)-ROW()+1&amp;"C"&amp;COLUMN(),FALSE)</f>
        <v>8.4651571546732848E-2</v>
      </c>
      <c r="O730" s="10">
        <f ca="1">INDIRECT("Statistic!R"&amp;COUNTA(Statistic!$A:$A)-ROW()+1&amp;"C"&amp;COLUMN(),FALSE)</f>
        <v>0</v>
      </c>
      <c r="P730" s="10">
        <f ca="1">INDIRECT("Statistic!R"&amp;COUNTA(Statistic!$A:$A)-ROW()+1&amp;"C"&amp;COLUMN(),FALSE)</f>
        <v>4.8078023959607835E-2</v>
      </c>
      <c r="Q730">
        <f ca="1">INDIRECT("Statistic!R"&amp;COUNTA(Statistic!$A:$A)-ROW()+1&amp;"C"&amp;COLUMN(),FALSE)</f>
        <v>23</v>
      </c>
      <c r="R730">
        <f ca="1">INDIRECT("Statistic!R"&amp;COUNTA(Statistic!$A:$A)-ROW()+1&amp;"C"&amp;COLUMN(),FALSE)</f>
        <v>14</v>
      </c>
      <c r="S730">
        <f ca="1">INDIRECT("Statistic!R"&amp;COUNTA(Statistic!$A:$A)-ROW()+1&amp;"C"&amp;COLUMN(),FALSE)</f>
        <v>28</v>
      </c>
      <c r="T730">
        <f ca="1">INDIRECT("Statistic!R"&amp;COUNTA(Statistic!$A:$A)-ROW()+1&amp;"C"&amp;COLUMN(),FALSE)</f>
        <v>7</v>
      </c>
      <c r="U730">
        <f ca="1">INDIRECT("Statistic!R"&amp;COUNTA(Statistic!$A:$A)-ROW()+1&amp;"C"&amp;COLUMN(),FALSE)</f>
        <v>48</v>
      </c>
      <c r="V730">
        <f ca="1">INDIRECT("Statistic!R"&amp;COUNTA(Statistic!$A:$A)-ROW()+1&amp;"C"&amp;COLUMN(),FALSE)</f>
        <v>2</v>
      </c>
      <c r="W730">
        <f ca="1">INDIRECT("Statistic!R"&amp;COUNTA(Statistic!$A:$A)-ROW()+1&amp;"C"&amp;COLUMN(),FALSE)</f>
        <v>7</v>
      </c>
    </row>
    <row r="731" spans="1:23" x14ac:dyDescent="0.25">
      <c r="A731" s="9">
        <f ca="1">INDIRECT("Statistic!R"&amp;COUNTA(Statistic!$A:$A)-ROW()+1&amp;"C"&amp;COLUMN(),FALSE)</f>
        <v>41957</v>
      </c>
      <c r="B731" s="10">
        <f ca="1">INDIRECT("Statistic!R"&amp;COUNTA(Statistic!$A:$A)-ROW()+1&amp;"C"&amp;COLUMN(),FALSE)</f>
        <v>4.6271439224459358E-3</v>
      </c>
      <c r="C731" s="10">
        <f ca="1">INDIRECT("Statistic!R"&amp;COUNTA(Statistic!$A:$A)-ROW()+1&amp;"C"&amp;COLUMN(),FALSE)</f>
        <v>1.912751677852349E-3</v>
      </c>
      <c r="D731" s="10">
        <f ca="1">INDIRECT("Statistic!R"&amp;COUNTA(Statistic!$A:$A)-ROW()+1&amp;"C"&amp;COLUMN(),FALSE)</f>
        <v>1.9042505592841163E-3</v>
      </c>
      <c r="E731" s="10">
        <f ca="1">INDIRECT("Statistic!R"&amp;COUNTA(Statistic!$A:$A)-ROW()+1&amp;"C"&amp;COLUMN(),FALSE)</f>
        <v>3.5300470570084085E-3</v>
      </c>
      <c r="F731" s="10">
        <f ca="1">INDIRECT("Statistic!R"&amp;COUNTA(Statistic!$A:$A)-ROW()+1&amp;"C"&amp;COLUMN(),FALSE)</f>
        <v>8.9974832214765096E-3</v>
      </c>
      <c r="G731" s="10">
        <f ca="1">INDIRECT("Statistic!R"&amp;COUNTA(Statistic!$A:$A)-ROW()+1&amp;"C"&amp;COLUMN(),FALSE)</f>
        <v>5.3349451832089709E-2</v>
      </c>
      <c r="H731" s="10">
        <f ca="1">INDIRECT("Statistic!R"&amp;COUNTA(Statistic!$A:$A)-ROW()+1&amp;"C"&amp;COLUMN(),FALSE)</f>
        <v>8.4455655150668885E-2</v>
      </c>
      <c r="I731" s="10">
        <f ca="1">INDIRECT("Statistic!R"&amp;COUNTA(Statistic!$A:$A)-ROW()+1&amp;"C"&amp;COLUMN(),FALSE)</f>
        <v>2.097167643806732E-2</v>
      </c>
      <c r="J731" s="10">
        <f ca="1">INDIRECT("Statistic!R"&amp;COUNTA(Statistic!$A:$A)-ROW()+1&amp;"C"&amp;COLUMN(),FALSE)</f>
        <v>2.2547139661233621E-2</v>
      </c>
      <c r="K731" s="10">
        <f ca="1">INDIRECT("Statistic!R"&amp;COUNTA(Statistic!$A:$A)-ROW()+1&amp;"C"&amp;COLUMN(),FALSE)</f>
        <v>1.0920259356159709E-3</v>
      </c>
      <c r="L731" s="10">
        <f ca="1">INDIRECT("Statistic!R"&amp;COUNTA(Statistic!$A:$A)-ROW()+1&amp;"C"&amp;COLUMN(),FALSE)</f>
        <v>1.1018847430428804E-2</v>
      </c>
      <c r="M731" s="10">
        <f ca="1">INDIRECT("Statistic!R"&amp;COUNTA(Statistic!$A:$A)-ROW()+1&amp;"C"&amp;COLUMN(),FALSE)</f>
        <v>0.13780510698275861</v>
      </c>
      <c r="N731" s="10">
        <f ca="1">INDIRECT("Statistic!R"&amp;COUNTA(Statistic!$A:$A)-ROW()+1&amp;"C"&amp;COLUMN(),FALSE)</f>
        <v>8.4537945276200316E-2</v>
      </c>
      <c r="O731" s="10">
        <f ca="1">INDIRECT("Statistic!R"&amp;COUNTA(Statistic!$A:$A)-ROW()+1&amp;"C"&amp;COLUMN(),FALSE)</f>
        <v>0</v>
      </c>
      <c r="P731" s="10">
        <f ca="1">INDIRECT("Statistic!R"&amp;COUNTA(Statistic!$A:$A)-ROW()+1&amp;"C"&amp;COLUMN(),FALSE)</f>
        <v>4.6300990707037915E-2</v>
      </c>
      <c r="Q731">
        <f ca="1">INDIRECT("Statistic!R"&amp;COUNTA(Statistic!$A:$A)-ROW()+1&amp;"C"&amp;COLUMN(),FALSE)</f>
        <v>40</v>
      </c>
      <c r="R731">
        <f ca="1">INDIRECT("Statistic!R"&amp;COUNTA(Statistic!$A:$A)-ROW()+1&amp;"C"&amp;COLUMN(),FALSE)</f>
        <v>48</v>
      </c>
      <c r="S731">
        <f ca="1">INDIRECT("Statistic!R"&amp;COUNTA(Statistic!$A:$A)-ROW()+1&amp;"C"&amp;COLUMN(),FALSE)</f>
        <v>49</v>
      </c>
      <c r="T731">
        <f ca="1">INDIRECT("Statistic!R"&amp;COUNTA(Statistic!$A:$A)-ROW()+1&amp;"C"&amp;COLUMN(),FALSE)</f>
        <v>44</v>
      </c>
      <c r="U731">
        <f ca="1">INDIRECT("Statistic!R"&amp;COUNTA(Statistic!$A:$A)-ROW()+1&amp;"C"&amp;COLUMN(),FALSE)</f>
        <v>29</v>
      </c>
      <c r="V731">
        <f ca="1">INDIRECT("Statistic!R"&amp;COUNTA(Statistic!$A:$A)-ROW()+1&amp;"C"&amp;COLUMN(),FALSE)</f>
        <v>7</v>
      </c>
      <c r="W731">
        <f ca="1">INDIRECT("Statistic!R"&amp;COUNTA(Statistic!$A:$A)-ROW()+1&amp;"C"&amp;COLUMN(),FALSE)</f>
        <v>2</v>
      </c>
    </row>
    <row r="732" spans="1:23" x14ac:dyDescent="0.25">
      <c r="A732" s="9">
        <f ca="1">INDIRECT("Statistic!R"&amp;COUNTA(Statistic!$A:$A)-ROW()+1&amp;"C"&amp;COLUMN(),FALSE)</f>
        <v>41961</v>
      </c>
      <c r="B732" s="10">
        <f ca="1">INDIRECT("Statistic!R"&amp;COUNTA(Statistic!$A:$A)-ROW()+1&amp;"C"&amp;COLUMN(),FALSE)</f>
        <v>3.2716862816376609E-3</v>
      </c>
      <c r="C732" s="10">
        <f ca="1">INDIRECT("Statistic!R"&amp;COUNTA(Statistic!$A:$A)-ROW()+1&amp;"C"&amp;COLUMN(),FALSE)</f>
        <v>1.0605132133282269E-2</v>
      </c>
      <c r="D732" s="10">
        <f ca="1">INDIRECT("Statistic!R"&amp;COUNTA(Statistic!$A:$A)-ROW()+1&amp;"C"&amp;COLUMN(),FALSE)</f>
        <v>1.0870762789672774E-3</v>
      </c>
      <c r="E732" s="10">
        <f ca="1">INDIRECT("Statistic!R"&amp;COUNTA(Statistic!$A:$A)-ROW()+1&amp;"C"&amp;COLUMN(),FALSE)</f>
        <v>2.1729928037251302E-3</v>
      </c>
      <c r="F732" s="10">
        <f ca="1">INDIRECT("Statistic!R"&amp;COUNTA(Statistic!$A:$A)-ROW()+1&amp;"C"&amp;COLUMN(),FALSE)</f>
        <v>2.4402875944430904E-3</v>
      </c>
      <c r="G732" s="10">
        <f ca="1">INDIRECT("Statistic!R"&amp;COUNTA(Statistic!$A:$A)-ROW()+1&amp;"C"&amp;COLUMN(),FALSE)</f>
        <v>8.5100020622808831E-2</v>
      </c>
      <c r="H732" s="10">
        <f ca="1">INDIRECT("Statistic!R"&amp;COUNTA(Statistic!$A:$A)-ROW()+1&amp;"C"&amp;COLUMN(),FALSE)</f>
        <v>8.1647574945162074E-3</v>
      </c>
      <c r="I732" s="10">
        <f ca="1">INDIRECT("Statistic!R"&amp;COUNTA(Statistic!$A:$A)-ROW()+1&amp;"C"&amp;COLUMN(),FALSE)</f>
        <v>1.9577175092055428E-2</v>
      </c>
      <c r="J732" s="10">
        <f ca="1">INDIRECT("Statistic!R"&amp;COUNTA(Statistic!$A:$A)-ROW()+1&amp;"C"&amp;COLUMN(),FALSE)</f>
        <v>2.2788203753351208E-2</v>
      </c>
      <c r="K732" s="10">
        <f ca="1">INDIRECT("Statistic!R"&amp;COUNTA(Statistic!$A:$A)-ROW()+1&amp;"C"&amp;COLUMN(),FALSE)</f>
        <v>5.4559992474483791E-4</v>
      </c>
      <c r="L732" s="10">
        <f ca="1">INDIRECT("Statistic!R"&amp;COUNTA(Statistic!$A:$A)-ROW()+1&amp;"C"&amp;COLUMN(),FALSE)</f>
        <v>1.153640692672463E-2</v>
      </c>
      <c r="M732" s="10">
        <f ca="1">INDIRECT("Statistic!R"&amp;COUNTA(Statistic!$A:$A)-ROW()+1&amp;"C"&amp;COLUMN(),FALSE)</f>
        <v>9.3264778117325031E-2</v>
      </c>
      <c r="N732" s="10">
        <f ca="1">INDIRECT("Statistic!R"&amp;COUNTA(Statistic!$A:$A)-ROW()+1&amp;"C"&amp;COLUMN(),FALSE)</f>
        <v>8.5100020622808831E-2</v>
      </c>
      <c r="O732" s="10">
        <f ca="1">INDIRECT("Statistic!R"&amp;COUNTA(Statistic!$A:$A)-ROW()+1&amp;"C"&amp;COLUMN(),FALSE)</f>
        <v>0</v>
      </c>
      <c r="P732" s="10">
        <f ca="1">INDIRECT("Statistic!R"&amp;COUNTA(Statistic!$A:$A)-ROW()+1&amp;"C"&amp;COLUMN(),FALSE)</f>
        <v>4.3993275464611202E-2</v>
      </c>
      <c r="Q732">
        <f ca="1">INDIRECT("Statistic!R"&amp;COUNTA(Statistic!$A:$A)-ROW()+1&amp;"C"&amp;COLUMN(),FALSE)</f>
        <v>45</v>
      </c>
      <c r="R732">
        <f ca="1">INDIRECT("Statistic!R"&amp;COUNTA(Statistic!$A:$A)-ROW()+1&amp;"C"&amp;COLUMN(),FALSE)</f>
        <v>28</v>
      </c>
      <c r="S732">
        <f ca="1">INDIRECT("Statistic!R"&amp;COUNTA(Statistic!$A:$A)-ROW()+1&amp;"C"&amp;COLUMN(),FALSE)</f>
        <v>49</v>
      </c>
      <c r="T732">
        <f ca="1">INDIRECT("Statistic!R"&amp;COUNTA(Statistic!$A:$A)-ROW()+1&amp;"C"&amp;COLUMN(),FALSE)</f>
        <v>47</v>
      </c>
      <c r="U732">
        <f ca="1">INDIRECT("Statistic!R"&amp;COUNTA(Statistic!$A:$A)-ROW()+1&amp;"C"&amp;COLUMN(),FALSE)</f>
        <v>46</v>
      </c>
      <c r="V732">
        <f ca="1">INDIRECT("Statistic!R"&amp;COUNTA(Statistic!$A:$A)-ROW()+1&amp;"C"&amp;COLUMN(),FALSE)</f>
        <v>1</v>
      </c>
      <c r="W732">
        <f ca="1">INDIRECT("Statistic!R"&amp;COUNTA(Statistic!$A:$A)-ROW()+1&amp;"C"&amp;COLUMN(),FALSE)</f>
        <v>11</v>
      </c>
    </row>
    <row r="733" spans="1:23" x14ac:dyDescent="0.25">
      <c r="A733" s="9">
        <f ca="1">INDIRECT("Statistic!R"&amp;COUNTA(Statistic!$A:$A)-ROW()+1&amp;"C"&amp;COLUMN(),FALSE)</f>
        <v>41964</v>
      </c>
      <c r="B733" s="10">
        <f ca="1">INDIRECT("Statistic!R"&amp;COUNTA(Statistic!$A:$A)-ROW()+1&amp;"C"&amp;COLUMN(),FALSE)</f>
        <v>1.8676905423893376E-2</v>
      </c>
      <c r="C733" s="10">
        <f ca="1">INDIRECT("Statistic!R"&amp;COUNTA(Statistic!$A:$A)-ROW()+1&amp;"C"&amp;COLUMN(),FALSE)</f>
        <v>1.7376548447310371E-2</v>
      </c>
      <c r="D733" s="10">
        <f ca="1">INDIRECT("Statistic!R"&amp;COUNTA(Statistic!$A:$A)-ROW()+1&amp;"C"&amp;COLUMN(),FALSE)</f>
        <v>1.5467274503419082E-2</v>
      </c>
      <c r="E733" s="10">
        <f ca="1">INDIRECT("Statistic!R"&amp;COUNTA(Statistic!$A:$A)-ROW()+1&amp;"C"&amp;COLUMN(),FALSE)</f>
        <v>2.1794781465041451E-3</v>
      </c>
      <c r="F733" s="10">
        <f ca="1">INDIRECT("Statistic!R"&amp;COUNTA(Statistic!$A:$A)-ROW()+1&amp;"C"&amp;COLUMN(),FALSE)</f>
        <v>2.1419009370816599E-2</v>
      </c>
      <c r="G733" s="10">
        <f ca="1">INDIRECT("Statistic!R"&amp;COUNTA(Statistic!$A:$A)-ROW()+1&amp;"C"&amp;COLUMN(),FALSE)</f>
        <v>4.175549936370998E-2</v>
      </c>
      <c r="H733" s="10">
        <f ca="1">INDIRECT("Statistic!R"&amp;COUNTA(Statistic!$A:$A)-ROW()+1&amp;"C"&amp;COLUMN(),FALSE)</f>
        <v>2.7819038711925329E-2</v>
      </c>
      <c r="I733" s="10">
        <f ca="1">INDIRECT("Statistic!R"&amp;COUNTA(Statistic!$A:$A)-ROW()+1&amp;"C"&amp;COLUMN(),FALSE)</f>
        <v>7.5119215891943578E-2</v>
      </c>
      <c r="J733" s="10">
        <f ca="1">INDIRECT("Statistic!R"&amp;COUNTA(Statistic!$A:$A)-ROW()+1&amp;"C"&amp;COLUMN(),FALSE)</f>
        <v>2.2757697456492636E-2</v>
      </c>
      <c r="K733" s="10">
        <f ca="1">INDIRECT("Statistic!R"&amp;COUNTA(Statistic!$A:$A)-ROW()+1&amp;"C"&amp;COLUMN(),FALSE)</f>
        <v>1.0887996430165104E-3</v>
      </c>
      <c r="L733" s="10">
        <f ca="1">INDIRECT("Statistic!R"&amp;COUNTA(Statistic!$A:$A)-ROW()+1&amp;"C"&amp;COLUMN(),FALSE)</f>
        <v>1.203625184426697E-2</v>
      </c>
      <c r="M733" s="10">
        <f ca="1">INDIRECT("Statistic!R"&amp;COUNTA(Statistic!$A:$A)-ROW()+1&amp;"C"&amp;COLUMN(),FALSE)</f>
        <v>6.9574538075635309E-2</v>
      </c>
      <c r="N733" s="10">
        <f ca="1">INDIRECT("Statistic!R"&amp;COUNTA(Statistic!$A:$A)-ROW()+1&amp;"C"&amp;COLUMN(),FALSE)</f>
        <v>8.488146132918771E-2</v>
      </c>
      <c r="O733" s="10">
        <f ca="1">INDIRECT("Statistic!R"&amp;COUNTA(Statistic!$A:$A)-ROW()+1&amp;"C"&amp;COLUMN(),FALSE)</f>
        <v>0</v>
      </c>
      <c r="P733" s="10">
        <f ca="1">INDIRECT("Statistic!R"&amp;COUNTA(Statistic!$A:$A)-ROW()+1&amp;"C"&amp;COLUMN(),FALSE)</f>
        <v>4.5839936169052631E-2</v>
      </c>
      <c r="Q733">
        <f ca="1">INDIRECT("Statistic!R"&amp;COUNTA(Statistic!$A:$A)-ROW()+1&amp;"C"&amp;COLUMN(),FALSE)</f>
        <v>7</v>
      </c>
      <c r="R733">
        <f ca="1">INDIRECT("Statistic!R"&amp;COUNTA(Statistic!$A:$A)-ROW()+1&amp;"C"&amp;COLUMN(),FALSE)</f>
        <v>12</v>
      </c>
      <c r="S733">
        <f ca="1">INDIRECT("Statistic!R"&amp;COUNTA(Statistic!$A:$A)-ROW()+1&amp;"C"&amp;COLUMN(),FALSE)</f>
        <v>17</v>
      </c>
      <c r="T733">
        <f ca="1">INDIRECT("Statistic!R"&amp;COUNTA(Statistic!$A:$A)-ROW()+1&amp;"C"&amp;COLUMN(),FALSE)</f>
        <v>47</v>
      </c>
      <c r="U733">
        <f ca="1">INDIRECT("Statistic!R"&amp;COUNTA(Statistic!$A:$A)-ROW()+1&amp;"C"&amp;COLUMN(),FALSE)</f>
        <v>3</v>
      </c>
      <c r="V733">
        <f ca="1">INDIRECT("Statistic!R"&amp;COUNTA(Statistic!$A:$A)-ROW()+1&amp;"C"&amp;COLUMN(),FALSE)</f>
        <v>7</v>
      </c>
      <c r="W733">
        <f ca="1">INDIRECT("Statistic!R"&amp;COUNTA(Statistic!$A:$A)-ROW()+1&amp;"C"&amp;COLUMN(),FALSE)</f>
        <v>9</v>
      </c>
    </row>
    <row r="734" spans="1:23" x14ac:dyDescent="0.25">
      <c r="A734" s="9">
        <f ca="1">INDIRECT("Statistic!R"&amp;COUNTA(Statistic!$A:$A)-ROW()+1&amp;"C"&amp;COLUMN(),FALSE)</f>
        <v>41968</v>
      </c>
      <c r="B734" s="10">
        <f ca="1">INDIRECT("Statistic!R"&amp;COUNTA(Statistic!$A:$A)-ROW()+1&amp;"C"&amp;COLUMN(),FALSE)</f>
        <v>3.524892671537245E-3</v>
      </c>
      <c r="C734" s="10">
        <f ca="1">INDIRECT("Statistic!R"&amp;COUNTA(Statistic!$A:$A)-ROW()+1&amp;"C"&amp;COLUMN(),FALSE)</f>
        <v>1.8976530005941773E-3</v>
      </c>
      <c r="D734" s="10">
        <f ca="1">INDIRECT("Statistic!R"&amp;COUNTA(Statistic!$A:$A)-ROW()+1&amp;"C"&amp;COLUMN(),FALSE)</f>
        <v>8.3911005479632931E-3</v>
      </c>
      <c r="E734" s="10">
        <f ca="1">INDIRECT("Statistic!R"&amp;COUNTA(Statistic!$A:$A)-ROW()+1&amp;"C"&amp;COLUMN(),FALSE)</f>
        <v>5.4397934722478331E-4</v>
      </c>
      <c r="F734" s="10">
        <f ca="1">INDIRECT("Statistic!R"&amp;COUNTA(Statistic!$A:$A)-ROW()+1&amp;"C"&amp;COLUMN(),FALSE)</f>
        <v>3.5210778526286548E-3</v>
      </c>
      <c r="G734" s="10">
        <f ca="1">INDIRECT("Statistic!R"&amp;COUNTA(Statistic!$A:$A)-ROW()+1&amp;"C"&amp;COLUMN(),FALSE)</f>
        <v>6.8636363636363648E-2</v>
      </c>
      <c r="H734" s="10">
        <f ca="1">INDIRECT("Statistic!R"&amp;COUNTA(Statistic!$A:$A)-ROW()+1&amp;"C"&amp;COLUMN(),FALSE)</f>
        <v>7.6094276094276089E-2</v>
      </c>
      <c r="I734" s="10">
        <f ca="1">INDIRECT("Statistic!R"&amp;COUNTA(Statistic!$A:$A)-ROW()+1&amp;"C"&amp;COLUMN(),FALSE)</f>
        <v>1.7878703419948155E-2</v>
      </c>
      <c r="J734" s="10">
        <f ca="1">INDIRECT("Statistic!R"&amp;COUNTA(Statistic!$A:$A)-ROW()+1&amp;"C"&amp;COLUMN(),FALSE)</f>
        <v>2.2727272727272728E-2</v>
      </c>
      <c r="K734" s="10">
        <f ca="1">INDIRECT("Statistic!R"&amp;COUNTA(Statistic!$A:$A)-ROW()+1&amp;"C"&amp;COLUMN(),FALSE)</f>
        <v>5.4397934722478331E-4</v>
      </c>
      <c r="L734" s="10">
        <f ca="1">INDIRECT("Statistic!R"&amp;COUNTA(Statistic!$A:$A)-ROW()+1&amp;"C"&amp;COLUMN(),FALSE)</f>
        <v>1.1527953182038536E-2</v>
      </c>
      <c r="M734" s="10">
        <f ca="1">INDIRECT("Statistic!R"&amp;COUNTA(Statistic!$A:$A)-ROW()+1&amp;"C"&amp;COLUMN(),FALSE)</f>
        <v>0.14473063973063974</v>
      </c>
      <c r="N734" s="10">
        <f ca="1">INDIRECT("Statistic!R"&amp;COUNTA(Statistic!$A:$A)-ROW()+1&amp;"C"&amp;COLUMN(),FALSE)</f>
        <v>8.8131792306365364E-2</v>
      </c>
      <c r="O734" s="10">
        <f ca="1">INDIRECT("Statistic!R"&amp;COUNTA(Statistic!$A:$A)-ROW()+1&amp;"C"&amp;COLUMN(),FALSE)</f>
        <v>0</v>
      </c>
      <c r="P734" s="10">
        <f ca="1">INDIRECT("Statistic!R"&amp;COUNTA(Statistic!$A:$A)-ROW()+1&amp;"C"&amp;COLUMN(),FALSE)</f>
        <v>4.8631671415650057E-2</v>
      </c>
      <c r="Q734">
        <f ca="1">INDIRECT("Statistic!R"&amp;COUNTA(Statistic!$A:$A)-ROW()+1&amp;"C"&amp;COLUMN(),FALSE)</f>
        <v>44</v>
      </c>
      <c r="R734">
        <f ca="1">INDIRECT("Statistic!R"&amp;COUNTA(Statistic!$A:$A)-ROW()+1&amp;"C"&amp;COLUMN(),FALSE)</f>
        <v>48</v>
      </c>
      <c r="S734">
        <f ca="1">INDIRECT("Statistic!R"&amp;COUNTA(Statistic!$A:$A)-ROW()+1&amp;"C"&amp;COLUMN(),FALSE)</f>
        <v>37</v>
      </c>
      <c r="T734">
        <f ca="1">INDIRECT("Statistic!R"&amp;COUNTA(Statistic!$A:$A)-ROW()+1&amp;"C"&amp;COLUMN(),FALSE)</f>
        <v>50</v>
      </c>
      <c r="U734">
        <f ca="1">INDIRECT("Statistic!R"&amp;COUNTA(Statistic!$A:$A)-ROW()+1&amp;"C"&amp;COLUMN(),FALSE)</f>
        <v>45</v>
      </c>
      <c r="V734">
        <f ca="1">INDIRECT("Statistic!R"&amp;COUNTA(Statistic!$A:$A)-ROW()+1&amp;"C"&amp;COLUMN(),FALSE)</f>
        <v>5</v>
      </c>
      <c r="W734">
        <f ca="1">INDIRECT("Statistic!R"&amp;COUNTA(Statistic!$A:$A)-ROW()+1&amp;"C"&amp;COLUMN(),FALSE)</f>
        <v>4</v>
      </c>
    </row>
    <row r="735" spans="1:23" x14ac:dyDescent="0.25">
      <c r="A735" s="9">
        <f ca="1">INDIRECT("Statistic!R"&amp;COUNTA(Statistic!$A:$A)-ROW()+1&amp;"C"&amp;COLUMN(),FALSE)</f>
        <v>41971</v>
      </c>
      <c r="B735" s="10">
        <f ca="1">INDIRECT("Statistic!R"&amp;COUNTA(Statistic!$A:$A)-ROW()+1&amp;"C"&amp;COLUMN(),FALSE)</f>
        <v>1.0287791128912625E-2</v>
      </c>
      <c r="C735" s="10">
        <f ca="1">INDIRECT("Statistic!R"&amp;COUNTA(Statistic!$A:$A)-ROW()+1&amp;"C"&amp;COLUMN(),FALSE)</f>
        <v>1.1635068980863375E-2</v>
      </c>
      <c r="D735" s="10">
        <f ca="1">INDIRECT("Statistic!R"&amp;COUNTA(Statistic!$A:$A)-ROW()+1&amp;"C"&amp;COLUMN(),FALSE)</f>
        <v>1.1095875581856891E-2</v>
      </c>
      <c r="E735" s="10">
        <f ca="1">INDIRECT("Statistic!R"&amp;COUNTA(Statistic!$A:$A)-ROW()+1&amp;"C"&amp;COLUMN(),FALSE)</f>
        <v>1.7568139633332248E-2</v>
      </c>
      <c r="F735" s="10">
        <f ca="1">INDIRECT("Statistic!R"&amp;COUNTA(Statistic!$A:$A)-ROW()+1&amp;"C"&amp;COLUMN(),FALSE)</f>
        <v>9.2184451062955735E-3</v>
      </c>
      <c r="G735" s="10">
        <f ca="1">INDIRECT("Statistic!R"&amp;COUNTA(Statistic!$A:$A)-ROW()+1&amp;"C"&amp;COLUMN(),FALSE)</f>
        <v>4.170446090971168E-2</v>
      </c>
      <c r="H735" s="10">
        <f ca="1">INDIRECT("Statistic!R"&amp;COUNTA(Statistic!$A:$A)-ROW()+1&amp;"C"&amp;COLUMN(),FALSE)</f>
        <v>1.759102226391946E-2</v>
      </c>
      <c r="I735" s="10">
        <f ca="1">INDIRECT("Statistic!R"&amp;COUNTA(Statistic!$A:$A)-ROW()+1&amp;"C"&amp;COLUMN(),FALSE)</f>
        <v>5.9805320431260717E-2</v>
      </c>
      <c r="J735" s="10">
        <f ca="1">INDIRECT("Statistic!R"&amp;COUNTA(Statistic!$A:$A)-ROW()+1&amp;"C"&amp;COLUMN(),FALSE)</f>
        <v>2.2696929238985315E-2</v>
      </c>
      <c r="K735" s="10">
        <f ca="1">INDIRECT("Statistic!R"&amp;COUNTA(Statistic!$A:$A)-ROW()+1&amp;"C"&amp;COLUMN(),FALSE)</f>
        <v>5.4055814256406918E-4</v>
      </c>
      <c r="L735" s="10">
        <f ca="1">INDIRECT("Statistic!R"&amp;COUNTA(Statistic!$A:$A)-ROW()+1&amp;"C"&amp;COLUMN(),FALSE)</f>
        <v>1.1875276198026762E-2</v>
      </c>
      <c r="M735" s="10">
        <f ca="1">INDIRECT("Statistic!R"&amp;COUNTA(Statistic!$A:$A)-ROW()+1&amp;"C"&amp;COLUMN(),FALSE)</f>
        <v>5.929548317363114E-2</v>
      </c>
      <c r="N735" s="10">
        <f ca="1">INDIRECT("Statistic!R"&amp;COUNTA(Statistic!$A:$A)-ROW()+1&amp;"C"&amp;COLUMN(),FALSE)</f>
        <v>9.2717171282139632E-2</v>
      </c>
      <c r="O735" s="10">
        <f ca="1">INDIRECT("Statistic!R"&amp;COUNTA(Statistic!$A:$A)-ROW()+1&amp;"C"&amp;COLUMN(),FALSE)</f>
        <v>0</v>
      </c>
      <c r="P735" s="10">
        <f ca="1">INDIRECT("Statistic!R"&amp;COUNTA(Statistic!$A:$A)-ROW()+1&amp;"C"&amp;COLUMN(),FALSE)</f>
        <v>4.5883245831422552E-2</v>
      </c>
      <c r="Q735">
        <f ca="1">INDIRECT("Statistic!R"&amp;COUNTA(Statistic!$A:$A)-ROW()+1&amp;"C"&amp;COLUMN(),FALSE)</f>
        <v>32</v>
      </c>
      <c r="R735">
        <f ca="1">INDIRECT("Statistic!R"&amp;COUNTA(Statistic!$A:$A)-ROW()+1&amp;"C"&amp;COLUMN(),FALSE)</f>
        <v>27</v>
      </c>
      <c r="S735">
        <f ca="1">INDIRECT("Statistic!R"&amp;COUNTA(Statistic!$A:$A)-ROW()+1&amp;"C"&amp;COLUMN(),FALSE)</f>
        <v>30</v>
      </c>
      <c r="T735">
        <f ca="1">INDIRECT("Statistic!R"&amp;COUNTA(Statistic!$A:$A)-ROW()+1&amp;"C"&amp;COLUMN(),FALSE)</f>
        <v>11</v>
      </c>
      <c r="U735">
        <f ca="1">INDIRECT("Statistic!R"&amp;COUNTA(Statistic!$A:$A)-ROW()+1&amp;"C"&amp;COLUMN(),FALSE)</f>
        <v>36</v>
      </c>
      <c r="V735">
        <f ca="1">INDIRECT("Statistic!R"&amp;COUNTA(Statistic!$A:$A)-ROW()+1&amp;"C"&amp;COLUMN(),FALSE)</f>
        <v>7</v>
      </c>
      <c r="W735">
        <f ca="1">INDIRECT("Statistic!R"&amp;COUNTA(Statistic!$A:$A)-ROW()+1&amp;"C"&amp;COLUMN(),FALSE)</f>
        <v>10</v>
      </c>
    </row>
    <row r="736" spans="1:23" x14ac:dyDescent="0.25">
      <c r="A736" s="9">
        <f ca="1">INDIRECT("Statistic!R"&amp;COUNTA(Statistic!$A:$A)-ROW()+1&amp;"C"&amp;COLUMN(),FALSE)</f>
        <v>41975</v>
      </c>
      <c r="B736" s="10">
        <f ca="1">INDIRECT("Statistic!R"&amp;COUNTA(Statistic!$A:$A)-ROW()+1&amp;"C"&amp;COLUMN(),FALSE)</f>
        <v>3.7851851851851853E-3</v>
      </c>
      <c r="C736" s="10">
        <f ca="1">INDIRECT("Statistic!R"&amp;COUNTA(Statistic!$A:$A)-ROW()+1&amp;"C"&amp;COLUMN(),FALSE)</f>
        <v>2.1617777777777777E-3</v>
      </c>
      <c r="D736" s="10">
        <f ca="1">INDIRECT("Statistic!R"&amp;COUNTA(Statistic!$A:$A)-ROW()+1&amp;"C"&amp;COLUMN(),FALSE)</f>
        <v>2.6991869918699188E-3</v>
      </c>
      <c r="E736" s="10">
        <f ca="1">INDIRECT("Statistic!R"&amp;COUNTA(Statistic!$A:$A)-ROW()+1&amp;"C"&amp;COLUMN(),FALSE)</f>
        <v>2.2666666666666668E-2</v>
      </c>
      <c r="F736" s="10">
        <f ca="1">INDIRECT("Statistic!R"&amp;COUNTA(Statistic!$A:$A)-ROW()+1&amp;"C"&amp;COLUMN(),FALSE)</f>
        <v>1.4056621004566209E-2</v>
      </c>
      <c r="G736" s="10">
        <f ca="1">INDIRECT("Statistic!R"&amp;COUNTA(Statistic!$A:$A)-ROW()+1&amp;"C"&amp;COLUMN(),FALSE)</f>
        <v>3.5567328918322295E-2</v>
      </c>
      <c r="H736" s="10">
        <f ca="1">INDIRECT("Statistic!R"&amp;COUNTA(Statistic!$A:$A)-ROW()+1&amp;"C"&amp;COLUMN(),FALSE)</f>
        <v>8.6569536423841062E-2</v>
      </c>
      <c r="I736" s="10">
        <f ca="1">INDIRECT("Statistic!R"&amp;COUNTA(Statistic!$A:$A)-ROW()+1&amp;"C"&amp;COLUMN(),FALSE)</f>
        <v>4.536943762606576E-2</v>
      </c>
      <c r="J736" s="10">
        <f ca="1">INDIRECT("Statistic!R"&amp;COUNTA(Statistic!$A:$A)-ROW()+1&amp;"C"&amp;COLUMN(),FALSE)</f>
        <v>2.2666666666666668E-2</v>
      </c>
      <c r="K736" s="10">
        <f ca="1">INDIRECT("Statistic!R"&amp;COUNTA(Statistic!$A:$A)-ROW()+1&amp;"C"&amp;COLUMN(),FALSE)</f>
        <v>1.3515981735159816E-3</v>
      </c>
      <c r="L736" s="10">
        <f ca="1">INDIRECT("Statistic!R"&amp;COUNTA(Statistic!$A:$A)-ROW()+1&amp;"C"&amp;COLUMN(),FALSE)</f>
        <v>1.1594667713840679E-2</v>
      </c>
      <c r="M736" s="10">
        <f ca="1">INDIRECT("Statistic!R"&amp;COUNTA(Statistic!$A:$A)-ROW()+1&amp;"C"&amp;COLUMN(),FALSE)</f>
        <v>0.12213686534216336</v>
      </c>
      <c r="N736" s="10">
        <f ca="1">INDIRECT("Statistic!R"&amp;COUNTA(Statistic!$A:$A)-ROW()+1&amp;"C"&amp;COLUMN(),FALSE)</f>
        <v>9.3935483870967729E-2</v>
      </c>
      <c r="O736" s="10">
        <f ca="1">INDIRECT("Statistic!R"&amp;COUNTA(Statistic!$A:$A)-ROW()+1&amp;"C"&amp;COLUMN(),FALSE)</f>
        <v>0</v>
      </c>
      <c r="P736" s="10">
        <f ca="1">INDIRECT("Statistic!R"&amp;COUNTA(Statistic!$A:$A)-ROW()+1&amp;"C"&amp;COLUMN(),FALSE)</f>
        <v>4.9400910306801819E-2</v>
      </c>
      <c r="Q736">
        <f ca="1">INDIRECT("Statistic!R"&amp;COUNTA(Statistic!$A:$A)-ROW()+1&amp;"C"&amp;COLUMN(),FALSE)</f>
        <v>42</v>
      </c>
      <c r="R736">
        <f ca="1">INDIRECT("Statistic!R"&amp;COUNTA(Statistic!$A:$A)-ROW()+1&amp;"C"&amp;COLUMN(),FALSE)</f>
        <v>48</v>
      </c>
      <c r="S736">
        <f ca="1">INDIRECT("Statistic!R"&amp;COUNTA(Statistic!$A:$A)-ROW()+1&amp;"C"&amp;COLUMN(),FALSE)</f>
        <v>47</v>
      </c>
      <c r="T736">
        <f ca="1">INDIRECT("Statistic!R"&amp;COUNTA(Statistic!$A:$A)-ROW()+1&amp;"C"&amp;COLUMN(),FALSE)</f>
        <v>1</v>
      </c>
      <c r="U736">
        <f ca="1">INDIRECT("Statistic!R"&amp;COUNTA(Statistic!$A:$A)-ROW()+1&amp;"C"&amp;COLUMN(),FALSE)</f>
        <v>21</v>
      </c>
      <c r="V736">
        <f ca="1">INDIRECT("Statistic!R"&amp;COUNTA(Statistic!$A:$A)-ROW()+1&amp;"C"&amp;COLUMN(),FALSE)</f>
        <v>7</v>
      </c>
      <c r="W736">
        <f ca="1">INDIRECT("Statistic!R"&amp;COUNTA(Statistic!$A:$A)-ROW()+1&amp;"C"&amp;COLUMN(),FALSE)</f>
        <v>3</v>
      </c>
    </row>
    <row r="737" spans="1:23" x14ac:dyDescent="0.25">
      <c r="A737" s="9">
        <f ca="1">INDIRECT("Statistic!R"&amp;COUNTA(Statistic!$A:$A)-ROW()+1&amp;"C"&amp;COLUMN(),FALSE)</f>
        <v>41978</v>
      </c>
      <c r="B737" s="10">
        <f ca="1">INDIRECT("Statistic!R"&amp;COUNTA(Statistic!$A:$A)-ROW()+1&amp;"C"&amp;COLUMN(),FALSE)</f>
        <v>1.5924712995285563E-2</v>
      </c>
      <c r="C737" s="10">
        <f ca="1">INDIRECT("Statistic!R"&amp;COUNTA(Statistic!$A:$A)-ROW()+1&amp;"C"&amp;COLUMN(),FALSE)</f>
        <v>1.5146471371504659E-2</v>
      </c>
      <c r="D737" s="10">
        <f ca="1">INDIRECT("Statistic!R"&amp;COUNTA(Statistic!$A:$A)-ROW()+1&amp;"C"&amp;COLUMN(),FALSE)</f>
        <v>6.4713715046604533E-3</v>
      </c>
      <c r="E737" s="10">
        <f ca="1">INDIRECT("Statistic!R"&amp;COUNTA(Statistic!$A:$A)-ROW()+1&amp;"C"&amp;COLUMN(),FALSE)</f>
        <v>1.459230829482259E-2</v>
      </c>
      <c r="F737" s="10">
        <f ca="1">INDIRECT("Statistic!R"&amp;COUNTA(Statistic!$A:$A)-ROW()+1&amp;"C"&amp;COLUMN(),FALSE)</f>
        <v>6.7602171463689437E-3</v>
      </c>
      <c r="G737" s="10">
        <f ca="1">INDIRECT("Statistic!R"&amp;COUNTA(Statistic!$A:$A)-ROW()+1&amp;"C"&amp;COLUMN(),FALSE)</f>
        <v>9.9170997809372455E-2</v>
      </c>
      <c r="H737" s="10">
        <f ca="1">INDIRECT("Statistic!R"&amp;COUNTA(Statistic!$A:$A)-ROW()+1&amp;"C"&amp;COLUMN(),FALSE)</f>
        <v>9.5138970823711852E-2</v>
      </c>
      <c r="I737" s="10">
        <f ca="1">INDIRECT("Statistic!R"&amp;COUNTA(Statistic!$A:$A)-ROW()+1&amp;"C"&amp;COLUMN(),FALSE)</f>
        <v>5.8895081312642206E-2</v>
      </c>
      <c r="J737" s="10">
        <f ca="1">INDIRECT("Statistic!R"&amp;COUNTA(Statistic!$A:$A)-ROW()+1&amp;"C"&amp;COLUMN(),FALSE)</f>
        <v>2.2877298353967762E-2</v>
      </c>
      <c r="K737" s="10">
        <f ca="1">INDIRECT("Statistic!R"&amp;COUNTA(Statistic!$A:$A)-ROW()+1&amp;"C"&amp;COLUMN(),FALSE)</f>
        <v>5.3904031572361356E-4</v>
      </c>
      <c r="L737" s="10">
        <f ca="1">INDIRECT("Statistic!R"&amp;COUNTA(Statistic!$A:$A)-ROW()+1&amp;"C"&amp;COLUMN(),FALSE)</f>
        <v>1.1676741708245777E-2</v>
      </c>
      <c r="M737" s="10">
        <f ca="1">INDIRECT("Statistic!R"&amp;COUNTA(Statistic!$A:$A)-ROW()+1&amp;"C"&amp;COLUMN(),FALSE)</f>
        <v>0.19430996863308431</v>
      </c>
      <c r="N737" s="10">
        <f ca="1">INDIRECT("Statistic!R"&amp;COUNTA(Statistic!$A:$A)-ROW()+1&amp;"C"&amp;COLUMN(),FALSE)</f>
        <v>9.9170997809372455E-2</v>
      </c>
      <c r="O737" s="10">
        <f ca="1">INDIRECT("Statistic!R"&amp;COUNTA(Statistic!$A:$A)-ROW()+1&amp;"C"&amp;COLUMN(),FALSE)</f>
        <v>0</v>
      </c>
      <c r="P737" s="10">
        <f ca="1">INDIRECT("Statistic!R"&amp;COUNTA(Statistic!$A:$A)-ROW()+1&amp;"C"&amp;COLUMN(),FALSE)</f>
        <v>4.8281483864138441E-2</v>
      </c>
      <c r="Q737">
        <f ca="1">INDIRECT("Statistic!R"&amp;COUNTA(Statistic!$A:$A)-ROW()+1&amp;"C"&amp;COLUMN(),FALSE)</f>
        <v>14</v>
      </c>
      <c r="R737">
        <f ca="1">INDIRECT("Statistic!R"&amp;COUNTA(Statistic!$A:$A)-ROW()+1&amp;"C"&amp;COLUMN(),FALSE)</f>
        <v>18</v>
      </c>
      <c r="S737">
        <f ca="1">INDIRECT("Statistic!R"&amp;COUNTA(Statistic!$A:$A)-ROW()+1&amp;"C"&amp;COLUMN(),FALSE)</f>
        <v>37</v>
      </c>
      <c r="T737">
        <f ca="1">INDIRECT("Statistic!R"&amp;COUNTA(Statistic!$A:$A)-ROW()+1&amp;"C"&amp;COLUMN(),FALSE)</f>
        <v>19</v>
      </c>
      <c r="U737">
        <f ca="1">INDIRECT("Statistic!R"&amp;COUNTA(Statistic!$A:$A)-ROW()+1&amp;"C"&amp;COLUMN(),FALSE)</f>
        <v>35</v>
      </c>
      <c r="V737">
        <f ca="1">INDIRECT("Statistic!R"&amp;COUNTA(Statistic!$A:$A)-ROW()+1&amp;"C"&amp;COLUMN(),FALSE)</f>
        <v>1</v>
      </c>
      <c r="W737">
        <f ca="1">INDIRECT("Statistic!R"&amp;COUNTA(Statistic!$A:$A)-ROW()+1&amp;"C"&amp;COLUMN(),FALSE)</f>
        <v>2</v>
      </c>
    </row>
    <row r="738" spans="1:23" x14ac:dyDescent="0.25">
      <c r="A738" s="9">
        <f ca="1">INDIRECT("Statistic!R"&amp;COUNTA(Statistic!$A:$A)-ROW()+1&amp;"C"&amp;COLUMN(),FALSE)</f>
        <v>41982</v>
      </c>
      <c r="B738" s="10">
        <f ca="1">INDIRECT("Statistic!R"&amp;COUNTA(Statistic!$A:$A)-ROW()+1&amp;"C"&amp;COLUMN(),FALSE)</f>
        <v>1.5349069148936171E-2</v>
      </c>
      <c r="C738" s="10">
        <f ca="1">INDIRECT("Statistic!R"&amp;COUNTA(Statistic!$A:$A)-ROW()+1&amp;"C"&amp;COLUMN(),FALSE)</f>
        <v>4.0440104925677641E-3</v>
      </c>
      <c r="D738" s="10">
        <f ca="1">INDIRECT("Statistic!R"&amp;COUNTA(Statistic!$A:$A)-ROW()+1&amp;"C"&amp;COLUMN(),FALSE)</f>
        <v>1.6735471578278819E-2</v>
      </c>
      <c r="E738" s="10">
        <f ca="1">INDIRECT("Statistic!R"&amp;COUNTA(Statistic!$A:$A)-ROW()+1&amp;"C"&amp;COLUMN(),FALSE)</f>
        <v>1.6695478723404256E-2</v>
      </c>
      <c r="F738" s="10">
        <f ca="1">INDIRECT("Statistic!R"&amp;COUNTA(Statistic!$A:$A)-ROW()+1&amp;"C"&amp;COLUMN(),FALSE)</f>
        <v>7.0383738601823703E-3</v>
      </c>
      <c r="G738" s="10">
        <f ca="1">INDIRECT("Statistic!R"&amp;COUNTA(Statistic!$A:$A)-ROW()+1&amp;"C"&amp;COLUMN(),FALSE)</f>
        <v>4.2205633462282406E-2</v>
      </c>
      <c r="H738" s="10">
        <f ca="1">INDIRECT("Statistic!R"&amp;COUNTA(Statistic!$A:$A)-ROW()+1&amp;"C"&amp;COLUMN(),FALSE)</f>
        <v>3.1041600508097809E-2</v>
      </c>
      <c r="I738" s="10">
        <f ca="1">INDIRECT("Statistic!R"&amp;COUNTA(Statistic!$A:$A)-ROW()+1&amp;"C"&amp;COLUMN(),FALSE)</f>
        <v>5.9862403803369379E-2</v>
      </c>
      <c r="J738" s="10">
        <f ca="1">INDIRECT("Statistic!R"&amp;COUNTA(Statistic!$A:$A)-ROW()+1&amp;"C"&amp;COLUMN(),FALSE)</f>
        <v>2.2846876414667268E-2</v>
      </c>
      <c r="K738" s="10">
        <f ca="1">INDIRECT("Statistic!R"&amp;COUNTA(Statistic!$A:$A)-ROW()+1&amp;"C"&amp;COLUMN(),FALSE)</f>
        <v>8.077226162332545E-4</v>
      </c>
      <c r="L738" s="10">
        <f ca="1">INDIRECT("Statistic!R"&amp;COUNTA(Statistic!$A:$A)-ROW()+1&amp;"C"&amp;COLUMN(),FALSE)</f>
        <v>1.141199343030729E-2</v>
      </c>
      <c r="M738" s="10">
        <f ca="1">INDIRECT("Statistic!R"&amp;COUNTA(Statistic!$A:$A)-ROW()+1&amp;"C"&amp;COLUMN(),FALSE)</f>
        <v>7.3247233970380216E-2</v>
      </c>
      <c r="N738" s="10">
        <f ca="1">INDIRECT("Statistic!R"&amp;COUNTA(Statistic!$A:$A)-ROW()+1&amp;"C"&amp;COLUMN(),FALSE)</f>
        <v>8.2992813865013379E-2</v>
      </c>
      <c r="O738" s="10">
        <f ca="1">INDIRECT("Statistic!R"&amp;COUNTA(Statistic!$A:$A)-ROW()+1&amp;"C"&amp;COLUMN(),FALSE)</f>
        <v>0</v>
      </c>
      <c r="P738" s="10">
        <f ca="1">INDIRECT("Statistic!R"&amp;COUNTA(Statistic!$A:$A)-ROW()+1&amp;"C"&amp;COLUMN(),FALSE)</f>
        <v>4.136472993437277E-2</v>
      </c>
      <c r="Q738">
        <f ca="1">INDIRECT("Statistic!R"&amp;COUNTA(Statistic!$A:$A)-ROW()+1&amp;"C"&amp;COLUMN(),FALSE)</f>
        <v>16</v>
      </c>
      <c r="R738">
        <f ca="1">INDIRECT("Statistic!R"&amp;COUNTA(Statistic!$A:$A)-ROW()+1&amp;"C"&amp;COLUMN(),FALSE)</f>
        <v>43</v>
      </c>
      <c r="S738">
        <f ca="1">INDIRECT("Statistic!R"&amp;COUNTA(Statistic!$A:$A)-ROW()+1&amp;"C"&amp;COLUMN(),FALSE)</f>
        <v>12</v>
      </c>
      <c r="T738">
        <f ca="1">INDIRECT("Statistic!R"&amp;COUNTA(Statistic!$A:$A)-ROW()+1&amp;"C"&amp;COLUMN(),FALSE)</f>
        <v>13</v>
      </c>
      <c r="U738">
        <f ca="1">INDIRECT("Statistic!R"&amp;COUNTA(Statistic!$A:$A)-ROW()+1&amp;"C"&amp;COLUMN(),FALSE)</f>
        <v>35</v>
      </c>
      <c r="V738">
        <f ca="1">INDIRECT("Statistic!R"&amp;COUNTA(Statistic!$A:$A)-ROW()+1&amp;"C"&amp;COLUMN(),FALSE)</f>
        <v>5</v>
      </c>
      <c r="W738">
        <f ca="1">INDIRECT("Statistic!R"&amp;COUNTA(Statistic!$A:$A)-ROW()+1&amp;"C"&amp;COLUMN(),FALSE)</f>
        <v>8</v>
      </c>
    </row>
    <row r="739" spans="1:23" x14ac:dyDescent="0.25">
      <c r="A739" s="9">
        <f ca="1">INDIRECT("Statistic!R"&amp;COUNTA(Statistic!$A:$A)-ROW()+1&amp;"C"&amp;COLUMN(),FALSE)</f>
        <v>41985</v>
      </c>
      <c r="B739" s="10">
        <f ca="1">INDIRECT("Statistic!R"&amp;COUNTA(Statistic!$A:$A)-ROW()+1&amp;"C"&amp;COLUMN(),FALSE)</f>
        <v>7.0208056662239924E-3</v>
      </c>
      <c r="C739" s="10">
        <f ca="1">INDIRECT("Statistic!R"&amp;COUNTA(Statistic!$A:$A)-ROW()+1&amp;"C"&amp;COLUMN(),FALSE)</f>
        <v>5.1128818061088981E-3</v>
      </c>
      <c r="D739" s="10">
        <f ca="1">INDIRECT("Statistic!R"&amp;COUNTA(Statistic!$A:$A)-ROW()+1&amp;"C"&amp;COLUMN(),FALSE)</f>
        <v>9.4200973882248781E-3</v>
      </c>
      <c r="E739" s="10">
        <f ca="1">INDIRECT("Statistic!R"&amp;COUNTA(Statistic!$A:$A)-ROW()+1&amp;"C"&amp;COLUMN(),FALSE)</f>
        <v>1.8865713616123738E-3</v>
      </c>
      <c r="F739" s="10">
        <f ca="1">INDIRECT("Statistic!R"&amp;COUNTA(Statistic!$A:$A)-ROW()+1&amp;"C"&amp;COLUMN(),FALSE)</f>
        <v>2.9577164592658172E-3</v>
      </c>
      <c r="G739" s="10">
        <f ca="1">INDIRECT("Statistic!R"&amp;COUNTA(Statistic!$A:$A)-ROW()+1&amp;"C"&amp;COLUMN(),FALSE)</f>
        <v>1.9401092372365175E-2</v>
      </c>
      <c r="H739" s="10">
        <f ca="1">INDIRECT("Statistic!R"&amp;COUNTA(Statistic!$A:$A)-ROW()+1&amp;"C"&amp;COLUMN(),FALSE)</f>
        <v>5.5518123584094997E-2</v>
      </c>
      <c r="I739" s="10">
        <f ca="1">INDIRECT("Statistic!R"&amp;COUNTA(Statistic!$A:$A)-ROW()+1&amp;"C"&amp;COLUMN(),FALSE)</f>
        <v>2.6398072681435965E-2</v>
      </c>
      <c r="J739" s="10">
        <f ca="1">INDIRECT("Statistic!R"&amp;COUNTA(Statistic!$A:$A)-ROW()+1&amp;"C"&amp;COLUMN(),FALSE)</f>
        <v>2.2816535277330394E-2</v>
      </c>
      <c r="K739" s="10">
        <f ca="1">INDIRECT("Statistic!R"&amp;COUNTA(Statistic!$A:$A)-ROW()+1&amp;"C"&amp;COLUMN(),FALSE)</f>
        <v>1.6132998868722639E-3</v>
      </c>
      <c r="L739" s="10">
        <f ca="1">INDIRECT("Statistic!R"&amp;COUNTA(Statistic!$A:$A)-ROW()+1&amp;"C"&amp;COLUMN(),FALSE)</f>
        <v>1.1111125377067189E-2</v>
      </c>
      <c r="M739" s="10">
        <f ca="1">INDIRECT("Statistic!R"&amp;COUNTA(Statistic!$A:$A)-ROW()+1&amp;"C"&amp;COLUMN(),FALSE)</f>
        <v>7.4919215956460172E-2</v>
      </c>
      <c r="N739" s="10">
        <f ca="1">INDIRECT("Statistic!R"&amp;COUNTA(Statistic!$A:$A)-ROW()+1&amp;"C"&amp;COLUMN(),FALSE)</f>
        <v>8.5556229826829547E-2</v>
      </c>
      <c r="O739" s="10">
        <f ca="1">INDIRECT("Statistic!R"&amp;COUNTA(Statistic!$A:$A)-ROW()+1&amp;"C"&amp;COLUMN(),FALSE)</f>
        <v>0</v>
      </c>
      <c r="P739" s="10">
        <f ca="1">INDIRECT("Statistic!R"&amp;COUNTA(Statistic!$A:$A)-ROW()+1&amp;"C"&amp;COLUMN(),FALSE)</f>
        <v>4.4970532910257981E-2</v>
      </c>
      <c r="Q739">
        <f ca="1">INDIRECT("Statistic!R"&amp;COUNTA(Statistic!$A:$A)-ROW()+1&amp;"C"&amp;COLUMN(),FALSE)</f>
        <v>34</v>
      </c>
      <c r="R739">
        <f ca="1">INDIRECT("Statistic!R"&amp;COUNTA(Statistic!$A:$A)-ROW()+1&amp;"C"&amp;COLUMN(),FALSE)</f>
        <v>39</v>
      </c>
      <c r="S739">
        <f ca="1">INDIRECT("Statistic!R"&amp;COUNTA(Statistic!$A:$A)-ROW()+1&amp;"C"&amp;COLUMN(),FALSE)</f>
        <v>29</v>
      </c>
      <c r="T739">
        <f ca="1">INDIRECT("Statistic!R"&amp;COUNTA(Statistic!$A:$A)-ROW()+1&amp;"C"&amp;COLUMN(),FALSE)</f>
        <v>48</v>
      </c>
      <c r="U739">
        <f ca="1">INDIRECT("Statistic!R"&amp;COUNTA(Statistic!$A:$A)-ROW()+1&amp;"C"&amp;COLUMN(),FALSE)</f>
        <v>44</v>
      </c>
      <c r="V739">
        <f ca="1">INDIRECT("Statistic!R"&amp;COUNTA(Statistic!$A:$A)-ROW()+1&amp;"C"&amp;COLUMN(),FALSE)</f>
        <v>10</v>
      </c>
      <c r="W739">
        <f ca="1">INDIRECT("Statistic!R"&amp;COUNTA(Statistic!$A:$A)-ROW()+1&amp;"C"&amp;COLUMN(),FALSE)</f>
        <v>4</v>
      </c>
    </row>
    <row r="740" spans="1:23" x14ac:dyDescent="0.25">
      <c r="A740" s="9">
        <f ca="1">INDIRECT("Statistic!R"&amp;COUNTA(Statistic!$A:$A)-ROW()+1&amp;"C"&amp;COLUMN(),FALSE)</f>
        <v>41989</v>
      </c>
      <c r="B740" s="10">
        <f ca="1">INDIRECT("Statistic!R"&amp;COUNTA(Statistic!$A:$A)-ROW()+1&amp;"C"&amp;COLUMN(),FALSE)</f>
        <v>4.3013836117284394E-3</v>
      </c>
      <c r="C740" s="10">
        <f ca="1">INDIRECT("Statistic!R"&amp;COUNTA(Statistic!$A:$A)-ROW()+1&amp;"C"&amp;COLUMN(),FALSE)</f>
        <v>1.1293194287998257E-2</v>
      </c>
      <c r="D740" s="10">
        <f ca="1">INDIRECT("Statistic!R"&amp;COUNTA(Statistic!$A:$A)-ROW()+1&amp;"C"&amp;COLUMN(),FALSE)</f>
        <v>1.9077474249888041E-2</v>
      </c>
      <c r="E740" s="10">
        <f ca="1">INDIRECT("Statistic!R"&amp;COUNTA(Statistic!$A:$A)-ROW()+1&amp;"C"&amp;COLUMN(),FALSE)</f>
        <v>1.451207594583275E-2</v>
      </c>
      <c r="F740" s="10">
        <f ca="1">INDIRECT("Statistic!R"&amp;COUNTA(Statistic!$A:$A)-ROW()+1&amp;"C"&amp;COLUMN(),FALSE)</f>
        <v>6.7111949122750959E-3</v>
      </c>
      <c r="G740" s="10">
        <f ca="1">INDIRECT("Statistic!R"&amp;COUNTA(Statistic!$A:$A)-ROW()+1&amp;"C"&amp;COLUMN(),FALSE)</f>
        <v>9.007176449528892E-2</v>
      </c>
      <c r="H740" s="10">
        <f ca="1">INDIRECT("Statistic!R"&amp;COUNTA(Statistic!$A:$A)-ROW()+1&amp;"C"&amp;COLUMN(),FALSE)</f>
        <v>8.8116710875331558E-2</v>
      </c>
      <c r="I740" s="10">
        <f ca="1">INDIRECT("Statistic!R"&amp;COUNTA(Statistic!$A:$A)-ROW()+1&amp;"C"&amp;COLUMN(),FALSE)</f>
        <v>5.5895323007722583E-2</v>
      </c>
      <c r="J740" s="10">
        <f ca="1">INDIRECT("Statistic!R"&amp;COUNTA(Statistic!$A:$A)-ROW()+1&amp;"C"&amp;COLUMN(),FALSE)</f>
        <v>2.3858569896721034E-2</v>
      </c>
      <c r="K740" s="10">
        <f ca="1">INDIRECT("Statistic!R"&amp;COUNTA(Statistic!$A:$A)-ROW()+1&amp;"C"&amp;COLUMN(),FALSE)</f>
        <v>8.0546030924500225E-4</v>
      </c>
      <c r="L740" s="10">
        <f ca="1">INDIRECT("Statistic!R"&amp;COUNTA(Statistic!$A:$A)-ROW()+1&amp;"C"&amp;COLUMN(),FALSE)</f>
        <v>1.141310849757101E-2</v>
      </c>
      <c r="M740" s="10">
        <f ca="1">INDIRECT("Statistic!R"&amp;COUNTA(Statistic!$A:$A)-ROW()+1&amp;"C"&amp;COLUMN(),FALSE)</f>
        <v>0.17818847537062049</v>
      </c>
      <c r="N740" s="10">
        <f ca="1">INDIRECT("Statistic!R"&amp;COUNTA(Statistic!$A:$A)-ROW()+1&amp;"C"&amp;COLUMN(),FALSE)</f>
        <v>9.007176449528892E-2</v>
      </c>
      <c r="O740" s="10">
        <f ca="1">INDIRECT("Statistic!R"&amp;COUNTA(Statistic!$A:$A)-ROW()+1&amp;"C"&amp;COLUMN(),FALSE)</f>
        <v>0</v>
      </c>
      <c r="P740" s="10">
        <f ca="1">INDIRECT("Statistic!R"&amp;COUNTA(Statistic!$A:$A)-ROW()+1&amp;"C"&amp;COLUMN(),FALSE)</f>
        <v>4.7413129281961446E-2</v>
      </c>
      <c r="Q740">
        <f ca="1">INDIRECT("Statistic!R"&amp;COUNTA(Statistic!$A:$A)-ROW()+1&amp;"C"&amp;COLUMN(),FALSE)</f>
        <v>40</v>
      </c>
      <c r="R740">
        <f ca="1">INDIRECT("Statistic!R"&amp;COUNTA(Statistic!$A:$A)-ROW()+1&amp;"C"&amp;COLUMN(),FALSE)</f>
        <v>27</v>
      </c>
      <c r="S740">
        <f ca="1">INDIRECT("Statistic!R"&amp;COUNTA(Statistic!$A:$A)-ROW()+1&amp;"C"&amp;COLUMN(),FALSE)</f>
        <v>6</v>
      </c>
      <c r="T740">
        <f ca="1">INDIRECT("Statistic!R"&amp;COUNTA(Statistic!$A:$A)-ROW()+1&amp;"C"&amp;COLUMN(),FALSE)</f>
        <v>19</v>
      </c>
      <c r="U740">
        <f ca="1">INDIRECT("Statistic!R"&amp;COUNTA(Statistic!$A:$A)-ROW()+1&amp;"C"&amp;COLUMN(),FALSE)</f>
        <v>36</v>
      </c>
      <c r="V740">
        <f ca="1">INDIRECT("Statistic!R"&amp;COUNTA(Statistic!$A:$A)-ROW()+1&amp;"C"&amp;COLUMN(),FALSE)</f>
        <v>1</v>
      </c>
      <c r="W740">
        <f ca="1">INDIRECT("Statistic!R"&amp;COUNTA(Statistic!$A:$A)-ROW()+1&amp;"C"&amp;COLUMN(),FALSE)</f>
        <v>2</v>
      </c>
    </row>
    <row r="741" spans="1:23" x14ac:dyDescent="0.25">
      <c r="A741" s="9">
        <f ca="1">INDIRECT("Statistic!R"&amp;COUNTA(Statistic!$A:$A)-ROW()+1&amp;"C"&amp;COLUMN(),FALSE)</f>
        <v>41992</v>
      </c>
      <c r="B741" s="10">
        <f ca="1">INDIRECT("Statistic!R"&amp;COUNTA(Statistic!$A:$A)-ROW()+1&amp;"C"&amp;COLUMN(),FALSE)</f>
        <v>1.1527966169313014E-2</v>
      </c>
      <c r="C741" s="10">
        <f ca="1">INDIRECT("Statistic!R"&amp;COUNTA(Statistic!$A:$A)-ROW()+1&amp;"C"&amp;COLUMN(),FALSE)</f>
        <v>1.8515524210888451E-2</v>
      </c>
      <c r="D741" s="10">
        <f ca="1">INDIRECT("Statistic!R"&amp;COUNTA(Statistic!$A:$A)-ROW()+1&amp;"C"&amp;COLUMN(),FALSE)</f>
        <v>3.7623572319800372E-3</v>
      </c>
      <c r="E741" s="10">
        <f ca="1">INDIRECT("Statistic!R"&amp;COUNTA(Statistic!$A:$A)-ROW()+1&amp;"C"&amp;COLUMN(),FALSE)</f>
        <v>1.5342875453962828E-2</v>
      </c>
      <c r="F741" s="10">
        <f ca="1">INDIRECT("Statistic!R"&amp;COUNTA(Statistic!$A:$A)-ROW()+1&amp;"C"&amp;COLUMN(),FALSE)</f>
        <v>1.0452668484612388E-2</v>
      </c>
      <c r="G741" s="10">
        <f ca="1">INDIRECT("Statistic!R"&amp;COUNTA(Statistic!$A:$A)-ROW()+1&amp;"C"&amp;COLUMN(),FALSE)</f>
        <v>2.5319011468260381E-2</v>
      </c>
      <c r="H741" s="10">
        <f ca="1">INDIRECT("Statistic!R"&amp;COUNTA(Statistic!$A:$A)-ROW()+1&amp;"C"&amp;COLUMN(),FALSE)</f>
        <v>2.2665672558221134E-2</v>
      </c>
      <c r="I741" s="10">
        <f ca="1">INDIRECT("Statistic!R"&amp;COUNTA(Statistic!$A:$A)-ROW()+1&amp;"C"&amp;COLUMN(),FALSE)</f>
        <v>5.9601391550756722E-2</v>
      </c>
      <c r="J741" s="10">
        <f ca="1">INDIRECT("Statistic!R"&amp;COUNTA(Statistic!$A:$A)-ROW()+1&amp;"C"&amp;COLUMN(),FALSE)</f>
        <v>2.4094687896294213E-2</v>
      </c>
      <c r="K741" s="10">
        <f ca="1">INDIRECT("Statistic!R"&amp;COUNTA(Statistic!$A:$A)-ROW()+1&amp;"C"&amp;COLUMN(),FALSE)</f>
        <v>5.3610848312835068E-4</v>
      </c>
      <c r="L741" s="10">
        <f ca="1">INDIRECT("Statistic!R"&amp;COUNTA(Statistic!$A:$A)-ROW()+1&amp;"C"&amp;COLUMN(),FALSE)</f>
        <v>1.1290878038615653E-2</v>
      </c>
      <c r="M741" s="10">
        <f ca="1">INDIRECT("Statistic!R"&amp;COUNTA(Statistic!$A:$A)-ROW()+1&amp;"C"&amp;COLUMN(),FALSE)</f>
        <v>4.7984684026481511E-2</v>
      </c>
      <c r="N741" s="10">
        <f ca="1">INDIRECT("Statistic!R"&amp;COUNTA(Statistic!$A:$A)-ROW()+1&amp;"C"&amp;COLUMN(),FALSE)</f>
        <v>8.9996052804701548E-2</v>
      </c>
      <c r="O741" s="10">
        <f ca="1">INDIRECT("Statistic!R"&amp;COUNTA(Statistic!$A:$A)-ROW()+1&amp;"C"&amp;COLUMN(),FALSE)</f>
        <v>0</v>
      </c>
      <c r="P741" s="10">
        <f ca="1">INDIRECT("Statistic!R"&amp;COUNTA(Statistic!$A:$A)-ROW()+1&amp;"C"&amp;COLUMN(),FALSE)</f>
        <v>4.3139185280996972E-2</v>
      </c>
      <c r="Q741">
        <f ca="1">INDIRECT("Statistic!R"&amp;COUNTA(Statistic!$A:$A)-ROW()+1&amp;"C"&amp;COLUMN(),FALSE)</f>
        <v>27</v>
      </c>
      <c r="R741">
        <f ca="1">INDIRECT("Statistic!R"&amp;COUNTA(Statistic!$A:$A)-ROW()+1&amp;"C"&amp;COLUMN(),FALSE)</f>
        <v>7</v>
      </c>
      <c r="S741">
        <f ca="1">INDIRECT("Statistic!R"&amp;COUNTA(Statistic!$A:$A)-ROW()+1&amp;"C"&amp;COLUMN(),FALSE)</f>
        <v>43</v>
      </c>
      <c r="T741">
        <f ca="1">INDIRECT("Statistic!R"&amp;COUNTA(Statistic!$A:$A)-ROW()+1&amp;"C"&amp;COLUMN(),FALSE)</f>
        <v>16</v>
      </c>
      <c r="U741">
        <f ca="1">INDIRECT("Statistic!R"&amp;COUNTA(Statistic!$A:$A)-ROW()+1&amp;"C"&amp;COLUMN(),FALSE)</f>
        <v>28</v>
      </c>
      <c r="V741">
        <f ca="1">INDIRECT("Statistic!R"&amp;COUNTA(Statistic!$A:$A)-ROW()+1&amp;"C"&amp;COLUMN(),FALSE)</f>
        <v>9</v>
      </c>
      <c r="W741">
        <f ca="1">INDIRECT("Statistic!R"&amp;COUNTA(Statistic!$A:$A)-ROW()+1&amp;"C"&amp;COLUMN(),FALSE)</f>
        <v>10</v>
      </c>
    </row>
    <row r="742" spans="1:23" x14ac:dyDescent="0.25">
      <c r="A742" s="9">
        <f ca="1">INDIRECT("Statistic!R"&amp;COUNTA(Statistic!$A:$A)-ROW()+1&amp;"C"&amp;COLUMN(),FALSE)</f>
        <v>41996</v>
      </c>
      <c r="B742" s="10">
        <f ca="1">INDIRECT("Statistic!R"&amp;COUNTA(Statistic!$A:$A)-ROW()+1&amp;"C"&amp;COLUMN(),FALSE)</f>
        <v>6.1782661782661787E-3</v>
      </c>
      <c r="C742" s="10">
        <f ca="1">INDIRECT("Statistic!R"&amp;COUNTA(Statistic!$A:$A)-ROW()+1&amp;"C"&amp;COLUMN(),FALSE)</f>
        <v>1.610305958132045E-2</v>
      </c>
      <c r="D742" s="10">
        <f ca="1">INDIRECT("Statistic!R"&amp;COUNTA(Statistic!$A:$A)-ROW()+1&amp;"C"&amp;COLUMN(),FALSE)</f>
        <v>2.2215997510115156E-2</v>
      </c>
      <c r="E742" s="10">
        <f ca="1">INDIRECT("Statistic!R"&amp;COUNTA(Statistic!$A:$A)-ROW()+1&amp;"C"&amp;COLUMN(),FALSE)</f>
        <v>2.9446963970773494E-3</v>
      </c>
      <c r="F742" s="10">
        <f ca="1">INDIRECT("Statistic!R"&amp;COUNTA(Statistic!$A:$A)-ROW()+1&amp;"C"&amp;COLUMN(),FALSE)</f>
        <v>1.0456885456885456E-2</v>
      </c>
      <c r="G742" s="10">
        <f ca="1">INDIRECT("Statistic!R"&amp;COUNTA(Statistic!$A:$A)-ROW()+1&amp;"C"&amp;COLUMN(),FALSE)</f>
        <v>6.7892755392755397E-2</v>
      </c>
      <c r="H742" s="10">
        <f ca="1">INDIRECT("Statistic!R"&amp;COUNTA(Statistic!$A:$A)-ROW()+1&amp;"C"&amp;COLUMN(),FALSE)</f>
        <v>4.0881834215167549E-2</v>
      </c>
      <c r="I742" s="10">
        <f ca="1">INDIRECT("Statistic!R"&amp;COUNTA(Statistic!$A:$A)-ROW()+1&amp;"C"&amp;COLUMN(),FALSE)</f>
        <v>5.7898905123664579E-2</v>
      </c>
      <c r="J742" s="10">
        <f ca="1">INDIRECT("Statistic!R"&amp;COUNTA(Statistic!$A:$A)-ROW()+1&amp;"C"&amp;COLUMN(),FALSE)</f>
        <v>2.4062816616008106E-2</v>
      </c>
      <c r="K742" s="10">
        <f ca="1">INDIRECT("Statistic!R"&amp;COUNTA(Statistic!$A:$A)-ROW()+1&amp;"C"&amp;COLUMN(),FALSE)</f>
        <v>1.0717677384344051E-3</v>
      </c>
      <c r="L742" s="10">
        <f ca="1">INDIRECT("Statistic!R"&amp;COUNTA(Statistic!$A:$A)-ROW()+1&amp;"C"&amp;COLUMN(),FALSE)</f>
        <v>1.1173825342942714E-2</v>
      </c>
      <c r="M742" s="10">
        <f ca="1">INDIRECT("Statistic!R"&amp;COUNTA(Statistic!$A:$A)-ROW()+1&amp;"C"&amp;COLUMN(),FALSE)</f>
        <v>0.10877458960792294</v>
      </c>
      <c r="N742" s="10">
        <f ca="1">INDIRECT("Statistic!R"&amp;COUNTA(Statistic!$A:$A)-ROW()+1&amp;"C"&amp;COLUMN(),FALSE)</f>
        <v>9.2540032937383929E-2</v>
      </c>
      <c r="O742" s="10">
        <f ca="1">INDIRECT("Statistic!R"&amp;COUNTA(Statistic!$A:$A)-ROW()+1&amp;"C"&amp;COLUMN(),FALSE)</f>
        <v>0</v>
      </c>
      <c r="P742" s="10">
        <f ca="1">INDIRECT("Statistic!R"&amp;COUNTA(Statistic!$A:$A)-ROW()+1&amp;"C"&amp;COLUMN(),FALSE)</f>
        <v>4.8527837717677248E-2</v>
      </c>
      <c r="Q742">
        <f ca="1">INDIRECT("Statistic!R"&amp;COUNTA(Statistic!$A:$A)-ROW()+1&amp;"C"&amp;COLUMN(),FALSE)</f>
        <v>34</v>
      </c>
      <c r="R742">
        <f ca="1">INDIRECT("Statistic!R"&amp;COUNTA(Statistic!$A:$A)-ROW()+1&amp;"C"&amp;COLUMN(),FALSE)</f>
        <v>15</v>
      </c>
      <c r="S742">
        <f ca="1">INDIRECT("Statistic!R"&amp;COUNTA(Statistic!$A:$A)-ROW()+1&amp;"C"&amp;COLUMN(),FALSE)</f>
        <v>2</v>
      </c>
      <c r="T742">
        <f ca="1">INDIRECT("Statistic!R"&amp;COUNTA(Statistic!$A:$A)-ROW()+1&amp;"C"&amp;COLUMN(),FALSE)</f>
        <v>45</v>
      </c>
      <c r="U742">
        <f ca="1">INDIRECT("Statistic!R"&amp;COUNTA(Statistic!$A:$A)-ROW()+1&amp;"C"&amp;COLUMN(),FALSE)</f>
        <v>26</v>
      </c>
      <c r="V742">
        <f ca="1">INDIRECT("Statistic!R"&amp;COUNTA(Statistic!$A:$A)-ROW()+1&amp;"C"&amp;COLUMN(),FALSE)</f>
        <v>5</v>
      </c>
      <c r="W742">
        <f ca="1">INDIRECT("Statistic!R"&amp;COUNTA(Statistic!$A:$A)-ROW()+1&amp;"C"&amp;COLUMN(),FALSE)</f>
        <v>8</v>
      </c>
    </row>
    <row r="743" spans="1:23" x14ac:dyDescent="0.25">
      <c r="A743" s="9">
        <f ca="1">INDIRECT("Statistic!R"&amp;COUNTA(Statistic!$A:$A)-ROW()+1&amp;"C"&amp;COLUMN(),FALSE)</f>
        <v>41999</v>
      </c>
      <c r="B743" s="10">
        <f ca="1">INDIRECT("Statistic!R"&amp;COUNTA(Statistic!$A:$A)-ROW()+1&amp;"C"&amp;COLUMN(),FALSE)</f>
        <v>1.3924095826341533E-2</v>
      </c>
      <c r="C743" s="10">
        <f ca="1">INDIRECT("Statistic!R"&amp;COUNTA(Statistic!$A:$A)-ROW()+1&amp;"C"&amp;COLUMN(),FALSE)</f>
        <v>1.7928394810825456E-2</v>
      </c>
      <c r="D743" s="10">
        <f ca="1">INDIRECT("Statistic!R"&amp;COUNTA(Statistic!$A:$A)-ROW()+1&amp;"C"&amp;COLUMN(),FALSE)</f>
        <v>1.7140478818696729E-2</v>
      </c>
      <c r="E743" s="10">
        <f ca="1">INDIRECT("Statistic!R"&amp;COUNTA(Statistic!$A:$A)-ROW()+1&amp;"C"&amp;COLUMN(),FALSE)</f>
        <v>1.6069198892528187E-2</v>
      </c>
      <c r="F743" s="10">
        <f ca="1">INDIRECT("Statistic!R"&amp;COUNTA(Statistic!$A:$A)-ROW()+1&amp;"C"&amp;COLUMN(),FALSE)</f>
        <v>2.677234698370762E-3</v>
      </c>
      <c r="G743" s="10">
        <f ca="1">INDIRECT("Statistic!R"&amp;COUNTA(Statistic!$A:$A)-ROW()+1&amp;"C"&amp;COLUMN(),FALSE)</f>
        <v>1.9276561014396419E-2</v>
      </c>
      <c r="H743" s="10">
        <f ca="1">INDIRECT("Statistic!R"&amp;COUNTA(Statistic!$A:$A)-ROW()+1&amp;"C"&amp;COLUMN(),FALSE)</f>
        <v>7.9758729842227274E-2</v>
      </c>
      <c r="I743" s="10">
        <f ca="1">INDIRECT("Statistic!R"&amp;COUNTA(Statistic!$A:$A)-ROW()+1&amp;"C"&amp;COLUMN(),FALSE)</f>
        <v>6.7739403046762667E-2</v>
      </c>
      <c r="J743" s="10">
        <f ca="1">INDIRECT("Statistic!R"&amp;COUNTA(Statistic!$A:$A)-ROW()+1&amp;"C"&amp;COLUMN(),FALSE)</f>
        <v>2.4031029539897133E-2</v>
      </c>
      <c r="K743" s="10">
        <f ca="1">INDIRECT("Statistic!R"&amp;COUNTA(Statistic!$A:$A)-ROW()+1&amp;"C"&amp;COLUMN(),FALSE)</f>
        <v>5.3461807444245854E-4</v>
      </c>
      <c r="L743" s="10">
        <f ca="1">INDIRECT("Statistic!R"&amp;COUNTA(Statistic!$A:$A)-ROW()+1&amp;"C"&amp;COLUMN(),FALSE)</f>
        <v>1.0987698991016166E-2</v>
      </c>
      <c r="M743" s="10">
        <f ca="1">INDIRECT("Statistic!R"&amp;COUNTA(Statistic!$A:$A)-ROW()+1&amp;"C"&amp;COLUMN(),FALSE)</f>
        <v>9.9035290856623687E-2</v>
      </c>
      <c r="N743" s="10">
        <f ca="1">INDIRECT("Statistic!R"&amp;COUNTA(Statistic!$A:$A)-ROW()+1&amp;"C"&amp;COLUMN(),FALSE)</f>
        <v>9.5742168021206053E-2</v>
      </c>
      <c r="O743" s="10">
        <f ca="1">INDIRECT("Statistic!R"&amp;COUNTA(Statistic!$A:$A)-ROW()+1&amp;"C"&amp;COLUMN(),FALSE)</f>
        <v>0</v>
      </c>
      <c r="P743" s="10">
        <f ca="1">INDIRECT("Statistic!R"&amp;COUNTA(Statistic!$A:$A)-ROW()+1&amp;"C"&amp;COLUMN(),FALSE)</f>
        <v>4.8450794509487943E-2</v>
      </c>
      <c r="Q743">
        <f ca="1">INDIRECT("Statistic!R"&amp;COUNTA(Statistic!$A:$A)-ROW()+1&amp;"C"&amp;COLUMN(),FALSE)</f>
        <v>21</v>
      </c>
      <c r="R743">
        <f ca="1">INDIRECT("Statistic!R"&amp;COUNTA(Statistic!$A:$A)-ROW()+1&amp;"C"&amp;COLUMN(),FALSE)</f>
        <v>10</v>
      </c>
      <c r="S743">
        <f ca="1">INDIRECT("Statistic!R"&amp;COUNTA(Statistic!$A:$A)-ROW()+1&amp;"C"&amp;COLUMN(),FALSE)</f>
        <v>11</v>
      </c>
      <c r="T743">
        <f ca="1">INDIRECT("Statistic!R"&amp;COUNTA(Statistic!$A:$A)-ROW()+1&amp;"C"&amp;COLUMN(),FALSE)</f>
        <v>14</v>
      </c>
      <c r="U743">
        <f ca="1">INDIRECT("Statistic!R"&amp;COUNTA(Statistic!$A:$A)-ROW()+1&amp;"C"&amp;COLUMN(),FALSE)</f>
        <v>45</v>
      </c>
      <c r="V743">
        <f ca="1">INDIRECT("Statistic!R"&amp;COUNTA(Statistic!$A:$A)-ROW()+1&amp;"C"&amp;COLUMN(),FALSE)</f>
        <v>10</v>
      </c>
      <c r="W743">
        <f ca="1">INDIRECT("Statistic!R"&amp;COUNTA(Statistic!$A:$A)-ROW()+1&amp;"C"&amp;COLUMN(),FALSE)</f>
        <v>3</v>
      </c>
    </row>
    <row r="744" spans="1:23" x14ac:dyDescent="0.25">
      <c r="A744" s="9">
        <f ca="1">INDIRECT("Statistic!R"&amp;COUNTA(Statistic!$A:$A)-ROW()+1&amp;"C"&amp;COLUMN(),FALSE)</f>
        <v>42003</v>
      </c>
      <c r="B744" s="10">
        <f ca="1">INDIRECT("Statistic!R"&amp;COUNTA(Statistic!$A:$A)-ROW()+1&amp;"C"&amp;COLUMN(),FALSE)</f>
        <v>1.2035999566270286E-2</v>
      </c>
      <c r="C744" s="10">
        <f ca="1">INDIRECT("Statistic!R"&amp;COUNTA(Statistic!$A:$A)-ROW()+1&amp;"C"&amp;COLUMN(),FALSE)</f>
        <v>1.7934304615502276E-2</v>
      </c>
      <c r="D744" s="10">
        <f ca="1">INDIRECT("Statistic!R"&amp;COUNTA(Statistic!$A:$A)-ROW()+1&amp;"C"&amp;COLUMN(),FALSE)</f>
        <v>4.2886459773003307E-3</v>
      </c>
      <c r="E744" s="10">
        <f ca="1">INDIRECT("Statistic!R"&amp;COUNTA(Statistic!$A:$A)-ROW()+1&amp;"C"&amp;COLUMN(),FALSE)</f>
        <v>7.7406884702706019E-3</v>
      </c>
      <c r="F744" s="10">
        <f ca="1">INDIRECT("Statistic!R"&amp;COUNTA(Statistic!$A:$A)-ROW()+1&amp;"C"&amp;COLUMN(),FALSE)</f>
        <v>2.4265985516196038E-2</v>
      </c>
      <c r="G744" s="10">
        <f ca="1">INDIRECT("Statistic!R"&amp;COUNTA(Statistic!$A:$A)-ROW()+1&amp;"C"&amp;COLUMN(),FALSE)</f>
        <v>5.1125711706707398E-2</v>
      </c>
      <c r="H744" s="10">
        <f ca="1">INDIRECT("Statistic!R"&amp;COUNTA(Statistic!$A:$A)-ROW()+1&amp;"C"&amp;COLUMN(),FALSE)</f>
        <v>3.1458559677169019E-2</v>
      </c>
      <c r="I744" s="10">
        <f ca="1">INDIRECT("Statistic!R"&amp;COUNTA(Statistic!$A:$A)-ROW()+1&amp;"C"&amp;COLUMN(),FALSE)</f>
        <v>6.6265624145539534E-2</v>
      </c>
      <c r="J744" s="10">
        <f ca="1">INDIRECT("Statistic!R"&amp;COUNTA(Statistic!$A:$A)-ROW()+1&amp;"C"&amp;COLUMN(),FALSE)</f>
        <v>2.4265985516196038E-2</v>
      </c>
      <c r="K744" s="10">
        <f ca="1">INDIRECT("Statistic!R"&amp;COUNTA(Statistic!$A:$A)-ROW()+1&amp;"C"&amp;COLUMN(),FALSE)</f>
        <v>1.0696712543678244E-3</v>
      </c>
      <c r="L744" s="10">
        <f ca="1">INDIRECT("Statistic!R"&amp;COUNTA(Statistic!$A:$A)-ROW()+1&amp;"C"&amp;COLUMN(),FALSE)</f>
        <v>1.0700219388032655E-2</v>
      </c>
      <c r="M744" s="10">
        <f ca="1">INDIRECT("Statistic!R"&amp;COUNTA(Statistic!$A:$A)-ROW()+1&amp;"C"&amp;COLUMN(),FALSE)</f>
        <v>8.2584271383876418E-2</v>
      </c>
      <c r="N744" s="10">
        <f ca="1">INDIRECT("Statistic!R"&amp;COUNTA(Statistic!$A:$A)-ROW()+1&amp;"C"&amp;COLUMN(),FALSE)</f>
        <v>9.6279858113893307E-2</v>
      </c>
      <c r="O744" s="10">
        <f ca="1">INDIRECT("Statistic!R"&amp;COUNTA(Statistic!$A:$A)-ROW()+1&amp;"C"&amp;COLUMN(),FALSE)</f>
        <v>0</v>
      </c>
      <c r="P744" s="10">
        <f ca="1">INDIRECT("Statistic!R"&amp;COUNTA(Statistic!$A:$A)-ROW()+1&amp;"C"&amp;COLUMN(),FALSE)</f>
        <v>4.7564314435324467E-2</v>
      </c>
      <c r="Q744">
        <f ca="1">INDIRECT("Statistic!R"&amp;COUNTA(Statistic!$A:$A)-ROW()+1&amp;"C"&amp;COLUMN(),FALSE)</f>
        <v>20</v>
      </c>
      <c r="R744">
        <f ca="1">INDIRECT("Statistic!R"&amp;COUNTA(Statistic!$A:$A)-ROW()+1&amp;"C"&amp;COLUMN(),FALSE)</f>
        <v>10</v>
      </c>
      <c r="S744">
        <f ca="1">INDIRECT("Statistic!R"&amp;COUNTA(Statistic!$A:$A)-ROW()+1&amp;"C"&amp;COLUMN(),FALSE)</f>
        <v>41</v>
      </c>
      <c r="T744">
        <f ca="1">INDIRECT("Statistic!R"&amp;COUNTA(Statistic!$A:$A)-ROW()+1&amp;"C"&amp;COLUMN(),FALSE)</f>
        <v>33</v>
      </c>
      <c r="U744">
        <f ca="1">INDIRECT("Statistic!R"&amp;COUNTA(Statistic!$A:$A)-ROW()+1&amp;"C"&amp;COLUMN(),FALSE)</f>
        <v>1</v>
      </c>
      <c r="V744">
        <f ca="1">INDIRECT("Statistic!R"&amp;COUNTA(Statistic!$A:$A)-ROW()+1&amp;"C"&amp;COLUMN(),FALSE)</f>
        <v>7</v>
      </c>
      <c r="W744">
        <f ca="1">INDIRECT("Statistic!R"&amp;COUNTA(Statistic!$A:$A)-ROW()+1&amp;"C"&amp;COLUMN(),FALSE)</f>
        <v>8</v>
      </c>
    </row>
    <row r="745" spans="1:23" x14ac:dyDescent="0.25">
      <c r="A745" s="9">
        <f ca="1">INDIRECT("Statistic!R"&amp;COUNTA(Statistic!$A:$A)-ROW()+1&amp;"C"&amp;COLUMN(),FALSE)</f>
        <v>42006</v>
      </c>
      <c r="B745" s="10">
        <f ca="1">INDIRECT("Statistic!R"&amp;COUNTA(Statistic!$A:$A)-ROW()+1&amp;"C"&amp;COLUMN(),FALSE)</f>
        <v>1.8441558441558443E-2</v>
      </c>
      <c r="C745" s="10">
        <f ca="1">INDIRECT("Statistic!R"&amp;COUNTA(Statistic!$A:$A)-ROW()+1&amp;"C"&amp;COLUMN(),FALSE)</f>
        <v>2.0286432934654278E-2</v>
      </c>
      <c r="D745" s="10">
        <f ca="1">INDIRECT("Statistic!R"&amp;COUNTA(Statistic!$A:$A)-ROW()+1&amp;"C"&amp;COLUMN(),FALSE)</f>
        <v>5.3320933116329534E-3</v>
      </c>
      <c r="E745" s="10">
        <f ca="1">INDIRECT("Statistic!R"&amp;COUNTA(Statistic!$A:$A)-ROW()+1&amp;"C"&amp;COLUMN(),FALSE)</f>
        <v>9.610983981693362E-3</v>
      </c>
      <c r="F745" s="10">
        <f ca="1">INDIRECT("Statistic!R"&amp;COUNTA(Statistic!$A:$A)-ROW()+1&amp;"C"&amp;COLUMN(),FALSE)</f>
        <v>4.2715484363081615E-3</v>
      </c>
      <c r="G745" s="10">
        <f ca="1">INDIRECT("Statistic!R"&amp;COUNTA(Statistic!$A:$A)-ROW()+1&amp;"C"&amp;COLUMN(),FALSE)</f>
        <v>3.8446969696969695E-2</v>
      </c>
      <c r="H745" s="10">
        <f ca="1">INDIRECT("Statistic!R"&amp;COUNTA(Statistic!$A:$A)-ROW()+1&amp;"C"&amp;COLUMN(),FALSE)</f>
        <v>6.5029860650298615E-2</v>
      </c>
      <c r="I745" s="10">
        <f ca="1">INDIRECT("Statistic!R"&amp;COUNTA(Statistic!$A:$A)-ROW()+1&amp;"C"&amp;COLUMN(),FALSE)</f>
        <v>5.7942617105847194E-2</v>
      </c>
      <c r="J745" s="10">
        <f ca="1">INDIRECT("Statistic!R"&amp;COUNTA(Statistic!$A:$A)-ROW()+1&amp;"C"&amp;COLUMN(),FALSE)</f>
        <v>2.1607378129117259E-2</v>
      </c>
      <c r="K745" s="10">
        <f ca="1">INDIRECT("Statistic!R"&amp;COUNTA(Statistic!$A:$A)-ROW()+1&amp;"C"&amp;COLUMN(),FALSE)</f>
        <v>1.3353274222839442E-3</v>
      </c>
      <c r="L745" s="10">
        <f ca="1">INDIRECT("Statistic!R"&amp;COUNTA(Statistic!$A:$A)-ROW()+1&amp;"C"&amp;COLUMN(),FALSE)</f>
        <v>1.033961586482776E-2</v>
      </c>
      <c r="M745" s="10">
        <f ca="1">INDIRECT("Statistic!R"&amp;COUNTA(Statistic!$A:$A)-ROW()+1&amp;"C"&amp;COLUMN(),FALSE)</f>
        <v>0.10347683034726832</v>
      </c>
      <c r="N745" s="10">
        <f ca="1">INDIRECT("Statistic!R"&amp;COUNTA(Statistic!$A:$A)-ROW()+1&amp;"C"&amp;COLUMN(),FALSE)</f>
        <v>9.6816131368391664E-2</v>
      </c>
      <c r="O745" s="10">
        <f ca="1">INDIRECT("Statistic!R"&amp;COUNTA(Statistic!$A:$A)-ROW()+1&amp;"C"&amp;COLUMN(),FALSE)</f>
        <v>0</v>
      </c>
      <c r="P745" s="10">
        <f ca="1">INDIRECT("Statistic!R"&amp;COUNTA(Statistic!$A:$A)-ROW()+1&amp;"C"&amp;COLUMN(),FALSE)</f>
        <v>4.9033613740234495E-2</v>
      </c>
      <c r="Q745">
        <f ca="1">INDIRECT("Statistic!R"&amp;COUNTA(Statistic!$A:$A)-ROW()+1&amp;"C"&amp;COLUMN(),FALSE)</f>
        <v>7</v>
      </c>
      <c r="R745">
        <f ca="1">INDIRECT("Statistic!R"&amp;COUNTA(Statistic!$A:$A)-ROW()+1&amp;"C"&amp;COLUMN(),FALSE)</f>
        <v>2</v>
      </c>
      <c r="S745">
        <f ca="1">INDIRECT("Statistic!R"&amp;COUNTA(Statistic!$A:$A)-ROW()+1&amp;"C"&amp;COLUMN(),FALSE)</f>
        <v>37</v>
      </c>
      <c r="T745">
        <f ca="1">INDIRECT("Statistic!R"&amp;COUNTA(Statistic!$A:$A)-ROW()+1&amp;"C"&amp;COLUMN(),FALSE)</f>
        <v>26</v>
      </c>
      <c r="U745">
        <f ca="1">INDIRECT("Statistic!R"&amp;COUNTA(Statistic!$A:$A)-ROW()+1&amp;"C"&amp;COLUMN(),FALSE)</f>
        <v>40</v>
      </c>
      <c r="V745">
        <f ca="1">INDIRECT("Statistic!R"&amp;COUNTA(Statistic!$A:$A)-ROW()+1&amp;"C"&amp;COLUMN(),FALSE)</f>
        <v>7</v>
      </c>
      <c r="W745">
        <f ca="1">INDIRECT("Statistic!R"&amp;COUNTA(Statistic!$A:$A)-ROW()+1&amp;"C"&amp;COLUMN(),FALSE)</f>
        <v>4</v>
      </c>
    </row>
    <row r="746" spans="1:23" x14ac:dyDescent="0.25">
      <c r="A746" s="9">
        <f ca="1">INDIRECT("Statistic!R"&amp;COUNTA(Statistic!$A:$A)-ROW()+1&amp;"C"&amp;COLUMN(),FALSE)</f>
        <v>42010</v>
      </c>
      <c r="B746" s="10">
        <f ca="1">INDIRECT("Statistic!R"&amp;COUNTA(Statistic!$A:$A)-ROW()+1&amp;"C"&amp;COLUMN(),FALSE)</f>
        <v>1.6533333333333334E-2</v>
      </c>
      <c r="C746" s="10">
        <f ca="1">INDIRECT("Statistic!R"&amp;COUNTA(Statistic!$A:$A)-ROW()+1&amp;"C"&amp;COLUMN(),FALSE)</f>
        <v>1.6539293439077146E-2</v>
      </c>
      <c r="D746" s="10">
        <f ca="1">INDIRECT("Statistic!R"&amp;COUNTA(Statistic!$A:$A)-ROW()+1&amp;"C"&amp;COLUMN(),FALSE)</f>
        <v>1.7069701280227598E-2</v>
      </c>
      <c r="E746" s="10">
        <f ca="1">INDIRECT("Statistic!R"&amp;COUNTA(Statistic!$A:$A)-ROW()+1&amp;"C"&amp;COLUMN(),FALSE)</f>
        <v>2.049083382613838E-2</v>
      </c>
      <c r="F746" s="10">
        <f ca="1">INDIRECT("Statistic!R"&amp;COUNTA(Statistic!$A:$A)-ROW()+1&amp;"C"&amp;COLUMN(),FALSE)</f>
        <v>2.932330827067669E-3</v>
      </c>
      <c r="G746" s="10">
        <f ca="1">INDIRECT("Statistic!R"&amp;COUNTA(Statistic!$A:$A)-ROW()+1&amp;"C"&amp;COLUMN(),FALSE)</f>
        <v>2.0521412226217717E-2</v>
      </c>
      <c r="H746" s="10">
        <f ca="1">INDIRECT("Statistic!R"&amp;COUNTA(Statistic!$A:$A)-ROW()+1&amp;"C"&amp;COLUMN(),FALSE)</f>
        <v>6.4292026708562447E-2</v>
      </c>
      <c r="I746" s="10">
        <f ca="1">INDIRECT("Statistic!R"&amp;COUNTA(Statistic!$A:$A)-ROW()+1&amp;"C"&amp;COLUMN(),FALSE)</f>
        <v>7.3565492705844129E-2</v>
      </c>
      <c r="J746" s="10">
        <f ca="1">INDIRECT("Statistic!R"&amp;COUNTA(Statistic!$A:$A)-ROW()+1&amp;"C"&amp;COLUMN(),FALSE)</f>
        <v>2.1578947368421052E-2</v>
      </c>
      <c r="K746" s="10">
        <f ca="1">INDIRECT("Statistic!R"&amp;COUNTA(Statistic!$A:$A)-ROW()+1&amp;"C"&amp;COLUMN(),FALSE)</f>
        <v>5.3243574051407589E-4</v>
      </c>
      <c r="L746" s="10">
        <f ca="1">INDIRECT("Statistic!R"&amp;COUNTA(Statistic!$A:$A)-ROW()+1&amp;"C"&amp;COLUMN(),FALSE)</f>
        <v>1.03364578794871E-2</v>
      </c>
      <c r="M746" s="10">
        <f ca="1">INDIRECT("Statistic!R"&amp;COUNTA(Statistic!$A:$A)-ROW()+1&amp;"C"&amp;COLUMN(),FALSE)</f>
        <v>8.4813438934780161E-2</v>
      </c>
      <c r="N746" s="10">
        <f ca="1">INDIRECT("Statistic!R"&amp;COUNTA(Statistic!$A:$A)-ROW()+1&amp;"C"&amp;COLUMN(),FALSE)</f>
        <v>9.8013245033112595E-2</v>
      </c>
      <c r="O746" s="10">
        <f ca="1">INDIRECT("Statistic!R"&amp;COUNTA(Statistic!$A:$A)-ROW()+1&amp;"C"&amp;COLUMN(),FALSE)</f>
        <v>0</v>
      </c>
      <c r="P746" s="10">
        <f ca="1">INDIRECT("Statistic!R"&amp;COUNTA(Statistic!$A:$A)-ROW()+1&amp;"C"&amp;COLUMN(),FALSE)</f>
        <v>4.875072386326957E-2</v>
      </c>
      <c r="Q746">
        <f ca="1">INDIRECT("Statistic!R"&amp;COUNTA(Statistic!$A:$A)-ROW()+1&amp;"C"&amp;COLUMN(),FALSE)</f>
        <v>10</v>
      </c>
      <c r="R746">
        <f ca="1">INDIRECT("Statistic!R"&amp;COUNTA(Statistic!$A:$A)-ROW()+1&amp;"C"&amp;COLUMN(),FALSE)</f>
        <v>9</v>
      </c>
      <c r="S746">
        <f ca="1">INDIRECT("Statistic!R"&amp;COUNTA(Statistic!$A:$A)-ROW()+1&amp;"C"&amp;COLUMN(),FALSE)</f>
        <v>8</v>
      </c>
      <c r="T746">
        <f ca="1">INDIRECT("Statistic!R"&amp;COUNTA(Statistic!$A:$A)-ROW()+1&amp;"C"&amp;COLUMN(),FALSE)</f>
        <v>2</v>
      </c>
      <c r="U746">
        <f ca="1">INDIRECT("Statistic!R"&amp;COUNTA(Statistic!$A:$A)-ROW()+1&amp;"C"&amp;COLUMN(),FALSE)</f>
        <v>47</v>
      </c>
      <c r="V746">
        <f ca="1">INDIRECT("Statistic!R"&amp;COUNTA(Statistic!$A:$A)-ROW()+1&amp;"C"&amp;COLUMN(),FALSE)</f>
        <v>9</v>
      </c>
      <c r="W746">
        <f ca="1">INDIRECT("Statistic!R"&amp;COUNTA(Statistic!$A:$A)-ROW()+1&amp;"C"&amp;COLUMN(),FALSE)</f>
        <v>5</v>
      </c>
    </row>
    <row r="747" spans="1:23" x14ac:dyDescent="0.25">
      <c r="A747" s="9">
        <f ca="1">INDIRECT("Statistic!R"&amp;COUNTA(Statistic!$A:$A)-ROW()+1&amp;"C"&amp;COLUMN(),FALSE)</f>
        <v>42013</v>
      </c>
      <c r="B747" s="10">
        <f ca="1">INDIRECT("Statistic!R"&amp;COUNTA(Statistic!$A:$A)-ROW()+1&amp;"C"&amp;COLUMN(),FALSE)</f>
        <v>4.7945448733885008E-3</v>
      </c>
      <c r="C747" s="10">
        <f ca="1">INDIRECT("Statistic!R"&amp;COUNTA(Statistic!$A:$A)-ROW()+1&amp;"C"&amp;COLUMN(),FALSE)</f>
        <v>1.7567977357727686E-2</v>
      </c>
      <c r="D747" s="10">
        <f ca="1">INDIRECT("Statistic!R"&amp;COUNTA(Statistic!$A:$A)-ROW()+1&amp;"C"&amp;COLUMN(),FALSE)</f>
        <v>5.0574480272246366E-3</v>
      </c>
      <c r="E747" s="10">
        <f ca="1">INDIRECT("Statistic!R"&amp;COUNTA(Statistic!$A:$A)-ROW()+1&amp;"C"&amp;COLUMN(),FALSE)</f>
        <v>1.0423394730394886E-2</v>
      </c>
      <c r="F747" s="10">
        <f ca="1">INDIRECT("Statistic!R"&amp;COUNTA(Statistic!$A:$A)-ROW()+1&amp;"C"&amp;COLUMN(),FALSE)</f>
        <v>5.5936356856199163E-3</v>
      </c>
      <c r="G747" s="10">
        <f ca="1">INDIRECT("Statistic!R"&amp;COUNTA(Statistic!$A:$A)-ROW()+1&amp;"C"&amp;COLUMN(),FALSE)</f>
        <v>9.2589390690919149E-2</v>
      </c>
      <c r="H747" s="10">
        <f ca="1">INDIRECT("Statistic!R"&amp;COUNTA(Statistic!$A:$A)-ROW()+1&amp;"C"&amp;COLUMN(),FALSE)</f>
        <v>1.5997257612980632E-2</v>
      </c>
      <c r="I747" s="10">
        <f ca="1">INDIRECT("Statistic!R"&amp;COUNTA(Statistic!$A:$A)-ROW()+1&amp;"C"&amp;COLUMN(),FALSE)</f>
        <v>4.3437000674355623E-2</v>
      </c>
      <c r="J747" s="10">
        <f ca="1">INDIRECT("Statistic!R"&amp;COUNTA(Statistic!$A:$A)-ROW()+1&amp;"C"&amp;COLUMN(),FALSE)</f>
        <v>2.1550591327201052E-2</v>
      </c>
      <c r="K747" s="10">
        <f ca="1">INDIRECT("Statistic!R"&amp;COUNTA(Statistic!$A:$A)-ROW()+1&amp;"C"&amp;COLUMN(),FALSE)</f>
        <v>1.8645452285399723E-3</v>
      </c>
      <c r="L747" s="10">
        <f ca="1">INDIRECT("Statistic!R"&amp;COUNTA(Statistic!$A:$A)-ROW()+1&amp;"C"&amp;COLUMN(),FALSE)</f>
        <v>1.0057042114927257E-2</v>
      </c>
      <c r="M747" s="10">
        <f ca="1">INDIRECT("Statistic!R"&amp;COUNTA(Statistic!$A:$A)-ROW()+1&amp;"C"&amp;COLUMN(),FALSE)</f>
        <v>0.10858664830389977</v>
      </c>
      <c r="N747" s="10">
        <f ca="1">INDIRECT("Statistic!R"&amp;COUNTA(Statistic!$A:$A)-ROW()+1&amp;"C"&amp;COLUMN(),FALSE)</f>
        <v>9.9207212538399273E-2</v>
      </c>
      <c r="O747" s="10">
        <f ca="1">INDIRECT("Statistic!R"&amp;COUNTA(Statistic!$A:$A)-ROW()+1&amp;"C"&amp;COLUMN(),FALSE)</f>
        <v>0</v>
      </c>
      <c r="P747" s="10">
        <f ca="1">INDIRECT("Statistic!R"&amp;COUNTA(Statistic!$A:$A)-ROW()+1&amp;"C"&amp;COLUMN(),FALSE)</f>
        <v>5.0177271465923767E-2</v>
      </c>
      <c r="Q747">
        <f ca="1">INDIRECT("Statistic!R"&amp;COUNTA(Statistic!$A:$A)-ROW()+1&amp;"C"&amp;COLUMN(),FALSE)</f>
        <v>41</v>
      </c>
      <c r="R747">
        <f ca="1">INDIRECT("Statistic!R"&amp;COUNTA(Statistic!$A:$A)-ROW()+1&amp;"C"&amp;COLUMN(),FALSE)</f>
        <v>6</v>
      </c>
      <c r="S747">
        <f ca="1">INDIRECT("Statistic!R"&amp;COUNTA(Statistic!$A:$A)-ROW()+1&amp;"C"&amp;COLUMN(),FALSE)</f>
        <v>40</v>
      </c>
      <c r="T747">
        <f ca="1">INDIRECT("Statistic!R"&amp;COUNTA(Statistic!$A:$A)-ROW()+1&amp;"C"&amp;COLUMN(),FALSE)</f>
        <v>25</v>
      </c>
      <c r="U747">
        <f ca="1">INDIRECT("Statistic!R"&amp;COUNTA(Statistic!$A:$A)-ROW()+1&amp;"C"&amp;COLUMN(),FALSE)</f>
        <v>39</v>
      </c>
      <c r="V747">
        <f ca="1">INDIRECT("Statistic!R"&amp;COUNTA(Statistic!$A:$A)-ROW()+1&amp;"C"&amp;COLUMN(),FALSE)</f>
        <v>3</v>
      </c>
      <c r="W747">
        <f ca="1">INDIRECT("Statistic!R"&amp;COUNTA(Statistic!$A:$A)-ROW()+1&amp;"C"&amp;COLUMN(),FALSE)</f>
        <v>11</v>
      </c>
    </row>
    <row r="748" spans="1:23" x14ac:dyDescent="0.25">
      <c r="A748" s="9">
        <f ca="1">INDIRECT("Statistic!R"&amp;COUNTA(Statistic!$A:$A)-ROW()+1&amp;"C"&amp;COLUMN(),FALSE)</f>
        <v>42017</v>
      </c>
      <c r="B748" s="10">
        <f ca="1">INDIRECT("Statistic!R"&amp;COUNTA(Statistic!$A:$A)-ROW()+1&amp;"C"&amp;COLUMN(),FALSE)</f>
        <v>6.9275431480155889E-3</v>
      </c>
      <c r="C748" s="10">
        <f ca="1">INDIRECT("Statistic!R"&amp;COUNTA(Statistic!$A:$A)-ROW()+1&amp;"C"&amp;COLUMN(),FALSE)</f>
        <v>8.7769028871391083E-3</v>
      </c>
      <c r="D748" s="10">
        <f ca="1">INDIRECT("Statistic!R"&amp;COUNTA(Statistic!$A:$A)-ROW()+1&amp;"C"&amp;COLUMN(),FALSE)</f>
        <v>3.9868434167248086E-3</v>
      </c>
      <c r="E748" s="10">
        <f ca="1">INDIRECT("Statistic!R"&amp;COUNTA(Statistic!$A:$A)-ROW()+1&amp;"C"&amp;COLUMN(),FALSE)</f>
        <v>8.5189351331083612E-3</v>
      </c>
      <c r="F748" s="10">
        <f ca="1">INDIRECT("Statistic!R"&amp;COUNTA(Statistic!$A:$A)-ROW()+1&amp;"C"&amp;COLUMN(),FALSE)</f>
        <v>1.5727526246719161E-2</v>
      </c>
      <c r="G748" s="10">
        <f ca="1">INDIRECT("Statistic!R"&amp;COUNTA(Statistic!$A:$A)-ROW()+1&amp;"C"&amp;COLUMN(),FALSE)</f>
        <v>9.5770306672192301E-2</v>
      </c>
      <c r="H748" s="10">
        <f ca="1">INDIRECT("Statistic!R"&amp;COUNTA(Statistic!$A:$A)-ROW()+1&amp;"C"&amp;COLUMN(),FALSE)</f>
        <v>3.5234493714601467E-2</v>
      </c>
      <c r="I748" s="10">
        <f ca="1">INDIRECT("Statistic!R"&amp;COUNTA(Statistic!$A:$A)-ROW()+1&amp;"C"&amp;COLUMN(),FALSE)</f>
        <v>4.393775083170702E-2</v>
      </c>
      <c r="J748" s="10">
        <f ca="1">INDIRECT("Statistic!R"&amp;COUNTA(Statistic!$A:$A)-ROW()+1&amp;"C"&amp;COLUMN(),FALSE)</f>
        <v>2.1756247860321806E-2</v>
      </c>
      <c r="K748" s="10">
        <f ca="1">INDIRECT("Statistic!R"&amp;COUNTA(Statistic!$A:$A)-ROW()+1&amp;"C"&amp;COLUMN(),FALSE)</f>
        <v>8.0052493438320215E-4</v>
      </c>
      <c r="L748" s="10">
        <f ca="1">INDIRECT("Statistic!R"&amp;COUNTA(Statistic!$A:$A)-ROW()+1&amp;"C"&amp;COLUMN(),FALSE)</f>
        <v>1.0239714670050916E-2</v>
      </c>
      <c r="M748" s="10">
        <f ca="1">INDIRECT("Statistic!R"&amp;COUNTA(Statistic!$A:$A)-ROW()+1&amp;"C"&amp;COLUMN(),FALSE)</f>
        <v>0.13100480038679377</v>
      </c>
      <c r="N748" s="10">
        <f ca="1">INDIRECT("Statistic!R"&amp;COUNTA(Statistic!$A:$A)-ROW()+1&amp;"C"&amp;COLUMN(),FALSE)</f>
        <v>9.9737532808398949E-2</v>
      </c>
      <c r="O748" s="10">
        <f ca="1">INDIRECT("Statistic!R"&amp;COUNTA(Statistic!$A:$A)-ROW()+1&amp;"C"&amp;COLUMN(),FALSE)</f>
        <v>0</v>
      </c>
      <c r="P748" s="10">
        <f ca="1">INDIRECT("Statistic!R"&amp;COUNTA(Statistic!$A:$A)-ROW()+1&amp;"C"&amp;COLUMN(),FALSE)</f>
        <v>4.9722818204331977E-2</v>
      </c>
      <c r="Q748">
        <f ca="1">INDIRECT("Statistic!R"&amp;COUNTA(Statistic!$A:$A)-ROW()+1&amp;"C"&amp;COLUMN(),FALSE)</f>
        <v>36</v>
      </c>
      <c r="R748">
        <f ca="1">INDIRECT("Statistic!R"&amp;COUNTA(Statistic!$A:$A)-ROW()+1&amp;"C"&amp;COLUMN(),FALSE)</f>
        <v>30</v>
      </c>
      <c r="S748">
        <f ca="1">INDIRECT("Statistic!R"&amp;COUNTA(Statistic!$A:$A)-ROW()+1&amp;"C"&amp;COLUMN(),FALSE)</f>
        <v>44</v>
      </c>
      <c r="T748">
        <f ca="1">INDIRECT("Statistic!R"&amp;COUNTA(Statistic!$A:$A)-ROW()+1&amp;"C"&amp;COLUMN(),FALSE)</f>
        <v>32</v>
      </c>
      <c r="U748">
        <f ca="1">INDIRECT("Statistic!R"&amp;COUNTA(Statistic!$A:$A)-ROW()+1&amp;"C"&amp;COLUMN(),FALSE)</f>
        <v>7</v>
      </c>
      <c r="V748">
        <f ca="1">INDIRECT("Statistic!R"&amp;COUNTA(Statistic!$A:$A)-ROW()+1&amp;"C"&amp;COLUMN(),FALSE)</f>
        <v>2</v>
      </c>
      <c r="W748">
        <f ca="1">INDIRECT("Statistic!R"&amp;COUNTA(Statistic!$A:$A)-ROW()+1&amp;"C"&amp;COLUMN(),FALSE)</f>
        <v>8</v>
      </c>
    </row>
    <row r="749" spans="1:23" x14ac:dyDescent="0.25">
      <c r="A749" s="9">
        <f ca="1">INDIRECT("Statistic!R"&amp;COUNTA(Statistic!$A:$A)-ROW()+1&amp;"C"&amp;COLUMN(),FALSE)</f>
        <v>42020</v>
      </c>
      <c r="B749" s="10">
        <f ca="1">INDIRECT("Statistic!R"&amp;COUNTA(Statistic!$A:$A)-ROW()+1&amp;"C"&amp;COLUMN(),FALSE)</f>
        <v>1.1150317572335922E-2</v>
      </c>
      <c r="C749" s="10">
        <f ca="1">INDIRECT("Statistic!R"&amp;COUNTA(Statistic!$A:$A)-ROW()+1&amp;"C"&amp;COLUMN(),FALSE)</f>
        <v>5.3123634775010921E-3</v>
      </c>
      <c r="D749" s="10">
        <f ca="1">INDIRECT("Statistic!R"&amp;COUNTA(Statistic!$A:$A)-ROW()+1&amp;"C"&amp;COLUMN(),FALSE)</f>
        <v>2.6649191786806466E-3</v>
      </c>
      <c r="E749" s="10">
        <f ca="1">INDIRECT("Statistic!R"&amp;COUNTA(Statistic!$A:$A)-ROW()+1&amp;"C"&amp;COLUMN(),FALSE)</f>
        <v>2.129246899889102E-3</v>
      </c>
      <c r="F749" s="10">
        <f ca="1">INDIRECT("Statistic!R"&amp;COUNTA(Statistic!$A:$A)-ROW()+1&amp;"C"&amp;COLUMN(),FALSE)</f>
        <v>9.3352647674231452E-3</v>
      </c>
      <c r="G749" s="10">
        <f ca="1">INDIRECT("Statistic!R"&amp;COUNTA(Statistic!$A:$A)-ROW()+1&amp;"C"&amp;COLUMN(),FALSE)</f>
        <v>5.6704367101920623E-2</v>
      </c>
      <c r="H749" s="10">
        <f ca="1">INDIRECT("Statistic!R"&amp;COUNTA(Statistic!$A:$A)-ROW()+1&amp;"C"&amp;COLUMN(),FALSE)</f>
        <v>5.214447166980074E-2</v>
      </c>
      <c r="I749" s="10">
        <f ca="1">INDIRECT("Statistic!R"&amp;COUNTA(Statistic!$A:$A)-ROW()+1&amp;"C"&amp;COLUMN(),FALSE)</f>
        <v>3.0592111895829905E-2</v>
      </c>
      <c r="J749" s="10">
        <f ca="1">INDIRECT("Statistic!R"&amp;COUNTA(Statistic!$A:$A)-ROW()+1&amp;"C"&amp;COLUMN(),FALSE)</f>
        <v>2.1992706137101827E-2</v>
      </c>
      <c r="K749" s="10">
        <f ca="1">INDIRECT("Statistic!R"&amp;COUNTA(Statistic!$A:$A)-ROW()+1&amp;"C"&amp;COLUMN(),FALSE)</f>
        <v>7.9810645331664088E-4</v>
      </c>
      <c r="L749" s="10">
        <f ca="1">INDIRECT("Statistic!R"&amp;COUNTA(Statistic!$A:$A)-ROW()+1&amp;"C"&amp;COLUMN(),FALSE)</f>
        <v>1.0443021738396341E-2</v>
      </c>
      <c r="M749" s="10">
        <f ca="1">INDIRECT("Statistic!R"&amp;COUNTA(Statistic!$A:$A)-ROW()+1&amp;"C"&amp;COLUMN(),FALSE)</f>
        <v>0.10884883877172136</v>
      </c>
      <c r="N749" s="10">
        <f ca="1">INDIRECT("Statistic!R"&amp;COUNTA(Statistic!$A:$A)-ROW()+1&amp;"C"&amp;COLUMN(),FALSE)</f>
        <v>9.9606815203145474E-2</v>
      </c>
      <c r="O749" s="10">
        <f ca="1">INDIRECT("Statistic!R"&amp;COUNTA(Statistic!$A:$A)-ROW()+1&amp;"C"&amp;COLUMN(),FALSE)</f>
        <v>0</v>
      </c>
      <c r="P749" s="10">
        <f ca="1">INDIRECT("Statistic!R"&amp;COUNTA(Statistic!$A:$A)-ROW()+1&amp;"C"&amp;COLUMN(),FALSE)</f>
        <v>4.7337241271584014E-2</v>
      </c>
      <c r="Q749">
        <f ca="1">INDIRECT("Statistic!R"&amp;COUNTA(Statistic!$A:$A)-ROW()+1&amp;"C"&amp;COLUMN(),FALSE)</f>
        <v>25</v>
      </c>
      <c r="R749">
        <f ca="1">INDIRECT("Statistic!R"&amp;COUNTA(Statistic!$A:$A)-ROW()+1&amp;"C"&amp;COLUMN(),FALSE)</f>
        <v>39</v>
      </c>
      <c r="S749">
        <f ca="1">INDIRECT("Statistic!R"&amp;COUNTA(Statistic!$A:$A)-ROW()+1&amp;"C"&amp;COLUMN(),FALSE)</f>
        <v>45</v>
      </c>
      <c r="T749">
        <f ca="1">INDIRECT("Statistic!R"&amp;COUNTA(Statistic!$A:$A)-ROW()+1&amp;"C"&amp;COLUMN(),FALSE)</f>
        <v>47</v>
      </c>
      <c r="U749">
        <f ca="1">INDIRECT("Statistic!R"&amp;COUNTA(Statistic!$A:$A)-ROW()+1&amp;"C"&amp;COLUMN(),FALSE)</f>
        <v>29</v>
      </c>
      <c r="V749">
        <f ca="1">INDIRECT("Statistic!R"&amp;COUNTA(Statistic!$A:$A)-ROW()+1&amp;"C"&amp;COLUMN(),FALSE)</f>
        <v>5</v>
      </c>
      <c r="W749">
        <f ca="1">INDIRECT("Statistic!R"&amp;COUNTA(Statistic!$A:$A)-ROW()+1&amp;"C"&amp;COLUMN(),FALSE)</f>
        <v>6</v>
      </c>
    </row>
    <row r="750" spans="1:23" x14ac:dyDescent="0.25">
      <c r="A750" s="9">
        <f ca="1">INDIRECT("Statistic!R"&amp;COUNTA(Statistic!$A:$A)-ROW()+1&amp;"C"&amp;COLUMN(),FALSE)</f>
        <v>42024</v>
      </c>
      <c r="B750" s="10">
        <f ca="1">INDIRECT("Statistic!R"&amp;COUNTA(Statistic!$A:$A)-ROW()+1&amp;"C"&amp;COLUMN(),FALSE)</f>
        <v>1.3524172162915618E-2</v>
      </c>
      <c r="C750" s="10">
        <f ca="1">INDIRECT("Statistic!R"&amp;COUNTA(Statistic!$A:$A)-ROW()+1&amp;"C"&amp;COLUMN(),FALSE)</f>
        <v>1.5679041726162142E-2</v>
      </c>
      <c r="D750" s="10">
        <f ca="1">INDIRECT("Statistic!R"&amp;COUNTA(Statistic!$A:$A)-ROW()+1&amp;"C"&amp;COLUMN(),FALSE)</f>
        <v>1.2224337617007773E-2</v>
      </c>
      <c r="E750" s="10">
        <f ca="1">INDIRECT("Statistic!R"&amp;COUNTA(Statistic!$A:$A)-ROW()+1&amp;"C"&amp;COLUMN(),FALSE)</f>
        <v>1.2180297285912018E-2</v>
      </c>
      <c r="F750" s="10">
        <f ca="1">INDIRECT("Statistic!R"&amp;COUNTA(Statistic!$A:$A)-ROW()+1&amp;"C"&amp;COLUMN(),FALSE)</f>
        <v>1.3544274982927382E-2</v>
      </c>
      <c r="G750" s="10">
        <f ca="1">INDIRECT("Statistic!R"&amp;COUNTA(Statistic!$A:$A)-ROW()+1&amp;"C"&amp;COLUMN(),FALSE)</f>
        <v>7.5094959449748477E-2</v>
      </c>
      <c r="H750" s="10">
        <f ca="1">INDIRECT("Statistic!R"&amp;COUNTA(Statistic!$A:$A)-ROW()+1&amp;"C"&amp;COLUMN(),FALSE)</f>
        <v>1.7899639627388317E-2</v>
      </c>
      <c r="I750" s="10">
        <f ca="1">INDIRECT("Statistic!R"&amp;COUNTA(Statistic!$A:$A)-ROW()+1&amp;"C"&amp;COLUMN(),FALSE)</f>
        <v>6.7152123774924938E-2</v>
      </c>
      <c r="J750" s="10">
        <f ca="1">INDIRECT("Statistic!R"&amp;COUNTA(Statistic!$A:$A)-ROW()+1&amp;"C"&amp;COLUMN(),FALSE)</f>
        <v>2.1963919872524471E-2</v>
      </c>
      <c r="K750" s="10">
        <f ca="1">INDIRECT("Statistic!R"&amp;COUNTA(Statistic!$A:$A)-ROW()+1&amp;"C"&amp;COLUMN(),FALSE)</f>
        <v>7.9821474551540646E-4</v>
      </c>
      <c r="L750" s="10">
        <f ca="1">INDIRECT("Statistic!R"&amp;COUNTA(Statistic!$A:$A)-ROW()+1&amp;"C"&amp;COLUMN(),FALSE)</f>
        <v>1.0847674227286155E-2</v>
      </c>
      <c r="M750" s="10">
        <f ca="1">INDIRECT("Statistic!R"&amp;COUNTA(Statistic!$A:$A)-ROW()+1&amp;"C"&amp;COLUMN(),FALSE)</f>
        <v>9.2994599077136794E-2</v>
      </c>
      <c r="N750" s="10">
        <f ca="1">INDIRECT("Statistic!R"&amp;COUNTA(Statistic!$A:$A)-ROW()+1&amp;"C"&amp;COLUMN(),FALSE)</f>
        <v>9.947643979057591E-2</v>
      </c>
      <c r="O750" s="10">
        <f ca="1">INDIRECT("Statistic!R"&amp;COUNTA(Statistic!$A:$A)-ROW()+1&amp;"C"&amp;COLUMN(),FALSE)</f>
        <v>0</v>
      </c>
      <c r="P750" s="10">
        <f ca="1">INDIRECT("Statistic!R"&amp;COUNTA(Statistic!$A:$A)-ROW()+1&amp;"C"&amp;COLUMN(),FALSE)</f>
        <v>4.7228263883295651E-2</v>
      </c>
      <c r="Q750">
        <f ca="1">INDIRECT("Statistic!R"&amp;COUNTA(Statistic!$A:$A)-ROW()+1&amp;"C"&amp;COLUMN(),FALSE)</f>
        <v>19</v>
      </c>
      <c r="R750">
        <f ca="1">INDIRECT("Statistic!R"&amp;COUNTA(Statistic!$A:$A)-ROW()+1&amp;"C"&amp;COLUMN(),FALSE)</f>
        <v>10</v>
      </c>
      <c r="S750">
        <f ca="1">INDIRECT("Statistic!R"&amp;COUNTA(Statistic!$A:$A)-ROW()+1&amp;"C"&amp;COLUMN(),FALSE)</f>
        <v>24</v>
      </c>
      <c r="T750">
        <f ca="1">INDIRECT("Statistic!R"&amp;COUNTA(Statistic!$A:$A)-ROW()+1&amp;"C"&amp;COLUMN(),FALSE)</f>
        <v>25</v>
      </c>
      <c r="U750">
        <f ca="1">INDIRECT("Statistic!R"&amp;COUNTA(Statistic!$A:$A)-ROW()+1&amp;"C"&amp;COLUMN(),FALSE)</f>
        <v>18</v>
      </c>
      <c r="V750">
        <f ca="1">INDIRECT("Statistic!R"&amp;COUNTA(Statistic!$A:$A)-ROW()+1&amp;"C"&amp;COLUMN(),FALSE)</f>
        <v>4</v>
      </c>
      <c r="W750">
        <f ca="1">INDIRECT("Statistic!R"&amp;COUNTA(Statistic!$A:$A)-ROW()+1&amp;"C"&amp;COLUMN(),FALSE)</f>
        <v>9</v>
      </c>
    </row>
    <row r="751" spans="1:23" x14ac:dyDescent="0.25">
      <c r="A751" s="9">
        <f ca="1">INDIRECT("Statistic!R"&amp;COUNTA(Statistic!$A:$A)-ROW()+1&amp;"C"&amp;COLUMN(),FALSE)</f>
        <v>42027</v>
      </c>
      <c r="B751" s="10">
        <f ca="1">INDIRECT("Statistic!R"&amp;COUNTA(Statistic!$A:$A)-ROW()+1&amp;"C"&amp;COLUMN(),FALSE)</f>
        <v>6.6230936819172111E-3</v>
      </c>
      <c r="C751" s="10">
        <f ca="1">INDIRECT("Statistic!R"&amp;COUNTA(Statistic!$A:$A)-ROW()+1&amp;"C"&amp;COLUMN(),FALSE)</f>
        <v>2.3827252419955322E-3</v>
      </c>
      <c r="D751" s="10">
        <f ca="1">INDIRECT("Statistic!R"&amp;COUNTA(Statistic!$A:$A)-ROW()+1&amp;"C"&amp;COLUMN(),FALSE)</f>
        <v>4.5029239766081874E-3</v>
      </c>
      <c r="E751" s="10">
        <f ca="1">INDIRECT("Statistic!R"&amp;COUNTA(Statistic!$A:$A)-ROW()+1&amp;"C"&amp;COLUMN(),FALSE)</f>
        <v>9.7806826434277405E-3</v>
      </c>
      <c r="F751" s="10">
        <f ca="1">INDIRECT("Statistic!R"&amp;COUNTA(Statistic!$A:$A)-ROW()+1&amp;"C"&amp;COLUMN(),FALSE)</f>
        <v>5.8283224400871459E-3</v>
      </c>
      <c r="G751" s="10">
        <f ca="1">INDIRECT("Statistic!R"&amp;COUNTA(Statistic!$A:$A)-ROW()+1&amp;"C"&amp;COLUMN(),FALSE)</f>
        <v>5.8550130291768129E-2</v>
      </c>
      <c r="H751" s="10">
        <f ca="1">INDIRECT("Statistic!R"&amp;COUNTA(Statistic!$A:$A)-ROW()+1&amp;"C"&amp;COLUMN(),FALSE)</f>
        <v>2.3024361259655377E-2</v>
      </c>
      <c r="I751" s="10">
        <f ca="1">INDIRECT("Statistic!R"&amp;COUNTA(Statistic!$A:$A)-ROW()+1&amp;"C"&amp;COLUMN(),FALSE)</f>
        <v>2.9117747984035817E-2</v>
      </c>
      <c r="J751" s="10">
        <f ca="1">INDIRECT("Statistic!R"&amp;COUNTA(Statistic!$A:$A)-ROW()+1&amp;"C"&amp;COLUMN(),FALSE)</f>
        <v>2.2728047740835467E-2</v>
      </c>
      <c r="K751" s="10">
        <f ca="1">INDIRECT("Statistic!R"&amp;COUNTA(Statistic!$A:$A)-ROW()+1&amp;"C"&amp;COLUMN(),FALSE)</f>
        <v>7.9601990049751241E-4</v>
      </c>
      <c r="L751" s="10">
        <f ca="1">INDIRECT("Statistic!R"&amp;COUNTA(Statistic!$A:$A)-ROW()+1&amp;"C"&amp;COLUMN(),FALSE)</f>
        <v>1.0599440782393521E-2</v>
      </c>
      <c r="M751" s="10">
        <f ca="1">INDIRECT("Statistic!R"&amp;COUNTA(Statistic!$A:$A)-ROW()+1&amp;"C"&amp;COLUMN(),FALSE)</f>
        <v>8.1574491551423503E-2</v>
      </c>
      <c r="N751" s="10">
        <f ca="1">INDIRECT("Statistic!R"&amp;COUNTA(Statistic!$A:$A)-ROW()+1&amp;"C"&amp;COLUMN(),FALSE)</f>
        <v>0.10192117250940781</v>
      </c>
      <c r="O751" s="10">
        <f ca="1">INDIRECT("Statistic!R"&amp;COUNTA(Statistic!$A:$A)-ROW()+1&amp;"C"&amp;COLUMN(),FALSE)</f>
        <v>0</v>
      </c>
      <c r="P751" s="10">
        <f ca="1">INDIRECT("Statistic!R"&amp;COUNTA(Statistic!$A:$A)-ROW()+1&amp;"C"&amp;COLUMN(),FALSE)</f>
        <v>4.8428456965086332E-2</v>
      </c>
      <c r="Q751">
        <f ca="1">INDIRECT("Statistic!R"&amp;COUNTA(Statistic!$A:$A)-ROW()+1&amp;"C"&amp;COLUMN(),FALSE)</f>
        <v>35</v>
      </c>
      <c r="R751">
        <f ca="1">INDIRECT("Statistic!R"&amp;COUNTA(Statistic!$A:$A)-ROW()+1&amp;"C"&amp;COLUMN(),FALSE)</f>
        <v>48</v>
      </c>
      <c r="S751">
        <f ca="1">INDIRECT("Statistic!R"&amp;COUNTA(Statistic!$A:$A)-ROW()+1&amp;"C"&amp;COLUMN(),FALSE)</f>
        <v>40</v>
      </c>
      <c r="T751">
        <f ca="1">INDIRECT("Statistic!R"&amp;COUNTA(Statistic!$A:$A)-ROW()+1&amp;"C"&amp;COLUMN(),FALSE)</f>
        <v>28</v>
      </c>
      <c r="U751">
        <f ca="1">INDIRECT("Statistic!R"&amp;COUNTA(Statistic!$A:$A)-ROW()+1&amp;"C"&amp;COLUMN(),FALSE)</f>
        <v>38</v>
      </c>
      <c r="V751">
        <f ca="1">INDIRECT("Statistic!R"&amp;COUNTA(Statistic!$A:$A)-ROW()+1&amp;"C"&amp;COLUMN(),FALSE)</f>
        <v>4</v>
      </c>
      <c r="W751">
        <f ca="1">INDIRECT("Statistic!R"&amp;COUNTA(Statistic!$A:$A)-ROW()+1&amp;"C"&amp;COLUMN(),FALSE)</f>
        <v>10</v>
      </c>
    </row>
    <row r="752" spans="1:23" x14ac:dyDescent="0.25">
      <c r="A752" s="9">
        <f ca="1">INDIRECT("Statistic!R"&amp;COUNTA(Statistic!$A:$A)-ROW()+1&amp;"C"&amp;COLUMN(),FALSE)</f>
        <v>42031</v>
      </c>
      <c r="B752" s="10">
        <f ca="1">INDIRECT("Statistic!R"&amp;COUNTA(Statistic!$A:$A)-ROW()+1&amp;"C"&amp;COLUMN(),FALSE)</f>
        <v>1.587467362924282E-2</v>
      </c>
      <c r="C752" s="10">
        <f ca="1">INDIRECT("Statistic!R"&amp;COUNTA(Statistic!$A:$A)-ROW()+1&amp;"C"&amp;COLUMN(),FALSE)</f>
        <v>1.6930053593513811E-2</v>
      </c>
      <c r="D752" s="10">
        <f ca="1">INDIRECT("Statistic!R"&amp;COUNTA(Statistic!$A:$A)-ROW()+1&amp;"C"&amp;COLUMN(),FALSE)</f>
        <v>6.6193505681609241E-3</v>
      </c>
      <c r="E752" s="10">
        <f ca="1">INDIRECT("Statistic!R"&amp;COUNTA(Statistic!$A:$A)-ROW()+1&amp;"C"&amp;COLUMN(),FALSE)</f>
        <v>1.854954990062741E-3</v>
      </c>
      <c r="F752" s="10">
        <f ca="1">INDIRECT("Statistic!R"&amp;COUNTA(Statistic!$A:$A)-ROW()+1&amp;"C"&amp;COLUMN(),FALSE)</f>
        <v>1.8004633545397712E-2</v>
      </c>
      <c r="G752" s="10">
        <f ca="1">INDIRECT("Statistic!R"&amp;COUNTA(Statistic!$A:$A)-ROW()+1&amp;"C"&amp;COLUMN(),FALSE)</f>
        <v>2.3650298997725933E-2</v>
      </c>
      <c r="H752" s="10">
        <f ca="1">INDIRECT("Statistic!R"&amp;COUNTA(Statistic!$A:$A)-ROW()+1&amp;"C"&amp;COLUMN(),FALSE)</f>
        <v>1.851107986878222E-2</v>
      </c>
      <c r="I752" s="10">
        <f ca="1">INDIRECT("Statistic!R"&amp;COUNTA(Statistic!$A:$A)-ROW()+1&amp;"C"&amp;COLUMN(),FALSE)</f>
        <v>5.9283666326378007E-2</v>
      </c>
      <c r="J752" s="10">
        <f ca="1">INDIRECT("Statistic!R"&amp;COUNTA(Statistic!$A:$A)-ROW()+1&amp;"C"&amp;COLUMN(),FALSE)</f>
        <v>2.3226245884890452E-2</v>
      </c>
      <c r="K752" s="10">
        <f ca="1">INDIRECT("Statistic!R"&amp;COUNTA(Statistic!$A:$A)-ROW()+1&amp;"C"&amp;COLUMN(),FALSE)</f>
        <v>1.0574412532637076E-3</v>
      </c>
      <c r="L752" s="10">
        <f ca="1">INDIRECT("Statistic!R"&amp;COUNTA(Statistic!$A:$A)-ROW()+1&amp;"C"&amp;COLUMN(),FALSE)</f>
        <v>1.1019663258063438E-2</v>
      </c>
      <c r="M752" s="10">
        <f ca="1">INDIRECT("Statistic!R"&amp;COUNTA(Statistic!$A:$A)-ROW()+1&amp;"C"&amp;COLUMN(),FALSE)</f>
        <v>4.2161378866508156E-2</v>
      </c>
      <c r="N752" s="10">
        <f ca="1">INDIRECT("Statistic!R"&amp;COUNTA(Statistic!$A:$A)-ROW()+1&amp;"C"&amp;COLUMN(),FALSE)</f>
        <v>0.10178811614842947</v>
      </c>
      <c r="O752" s="10">
        <f ca="1">INDIRECT("Statistic!R"&amp;COUNTA(Statistic!$A:$A)-ROW()+1&amp;"C"&amp;COLUMN(),FALSE)</f>
        <v>0</v>
      </c>
      <c r="P752" s="10">
        <f ca="1">INDIRECT("Statistic!R"&amp;COUNTA(Statistic!$A:$A)-ROW()+1&amp;"C"&amp;COLUMN(),FALSE)</f>
        <v>5.0233241759942461E-2</v>
      </c>
      <c r="Q752">
        <f ca="1">INDIRECT("Statistic!R"&amp;COUNTA(Statistic!$A:$A)-ROW()+1&amp;"C"&amp;COLUMN(),FALSE)</f>
        <v>15</v>
      </c>
      <c r="R752">
        <f ca="1">INDIRECT("Statistic!R"&amp;COUNTA(Statistic!$A:$A)-ROW()+1&amp;"C"&amp;COLUMN(),FALSE)</f>
        <v>11</v>
      </c>
      <c r="S752">
        <f ca="1">INDIRECT("Statistic!R"&amp;COUNTA(Statistic!$A:$A)-ROW()+1&amp;"C"&amp;COLUMN(),FALSE)</f>
        <v>35</v>
      </c>
      <c r="T752">
        <f ca="1">INDIRECT("Statistic!R"&amp;COUNTA(Statistic!$A:$A)-ROW()+1&amp;"C"&amp;COLUMN(),FALSE)</f>
        <v>47</v>
      </c>
      <c r="U752">
        <f ca="1">INDIRECT("Statistic!R"&amp;COUNTA(Statistic!$A:$A)-ROW()+1&amp;"C"&amp;COLUMN(),FALSE)</f>
        <v>7</v>
      </c>
      <c r="V752">
        <f ca="1">INDIRECT("Statistic!R"&amp;COUNTA(Statistic!$A:$A)-ROW()+1&amp;"C"&amp;COLUMN(),FALSE)</f>
        <v>9</v>
      </c>
      <c r="W752">
        <f ca="1">INDIRECT("Statistic!R"&amp;COUNTA(Statistic!$A:$A)-ROW()+1&amp;"C"&amp;COLUMN(),FALSE)</f>
        <v>11</v>
      </c>
    </row>
    <row r="753" spans="1:23" x14ac:dyDescent="0.25">
      <c r="A753" s="9">
        <f ca="1">INDIRECT("Statistic!R"&amp;COUNTA(Statistic!$A:$A)-ROW()+1&amp;"C"&amp;COLUMN(),FALSE)</f>
        <v>42034</v>
      </c>
      <c r="B753" s="10">
        <f ca="1">INDIRECT("Statistic!R"&amp;COUNTA(Statistic!$A:$A)-ROW()+1&amp;"C"&amp;COLUMN(),FALSE)</f>
        <v>1.2959582790091264E-2</v>
      </c>
      <c r="C753" s="10">
        <f ca="1">INDIRECT("Statistic!R"&amp;COUNTA(Statistic!$A:$A)-ROW()+1&amp;"C"&amp;COLUMN(),FALSE)</f>
        <v>1.4791987673343604E-2</v>
      </c>
      <c r="D753" s="10">
        <f ca="1">INDIRECT("Statistic!R"&amp;COUNTA(Statistic!$A:$A)-ROW()+1&amp;"C"&amp;COLUMN(),FALSE)</f>
        <v>5.2819844214889843E-3</v>
      </c>
      <c r="E753" s="10">
        <f ca="1">INDIRECT("Statistic!R"&amp;COUNTA(Statistic!$A:$A)-ROW()+1&amp;"C"&amp;COLUMN(),FALSE)</f>
        <v>1.6882447469755313E-2</v>
      </c>
      <c r="F753" s="10">
        <f ca="1">INDIRECT("Statistic!R"&amp;COUNTA(Statistic!$A:$A)-ROW()+1&amp;"C"&amp;COLUMN(),FALSE)</f>
        <v>1.1354446883303351E-2</v>
      </c>
      <c r="G753" s="10">
        <f ca="1">INDIRECT("Statistic!R"&amp;COUNTA(Statistic!$A:$A)-ROW()+1&amp;"C"&amp;COLUMN(),FALSE)</f>
        <v>6.4277201430159733E-2</v>
      </c>
      <c r="H753" s="10">
        <f ca="1">INDIRECT("Statistic!R"&amp;COUNTA(Statistic!$A:$A)-ROW()+1&amp;"C"&amp;COLUMN(),FALSE)</f>
        <v>2.4274562899073981E-2</v>
      </c>
      <c r="I753" s="10">
        <f ca="1">INDIRECT("Statistic!R"&amp;COUNTA(Statistic!$A:$A)-ROW()+1&amp;"C"&amp;COLUMN(),FALSE)</f>
        <v>6.127044923798252E-2</v>
      </c>
      <c r="J753" s="10">
        <f ca="1">INDIRECT("Statistic!R"&amp;COUNTA(Statistic!$A:$A)-ROW()+1&amp;"C"&amp;COLUMN(),FALSE)</f>
        <v>2.3459554447026812E-2</v>
      </c>
      <c r="K753" s="10">
        <f ca="1">INDIRECT("Statistic!R"&amp;COUNTA(Statistic!$A:$A)-ROW()+1&amp;"C"&amp;COLUMN(),FALSE)</f>
        <v>7.9377252856814183E-4</v>
      </c>
      <c r="L753" s="10">
        <f ca="1">INDIRECT("Statistic!R"&amp;COUNTA(Statistic!$A:$A)-ROW()+1&amp;"C"&amp;COLUMN(),FALSE)</f>
        <v>1.0840995141751133E-2</v>
      </c>
      <c r="M753" s="10">
        <f ca="1">INDIRECT("Statistic!R"&amp;COUNTA(Statistic!$A:$A)-ROW()+1&amp;"C"&amp;COLUMN(),FALSE)</f>
        <v>8.8551764329233715E-2</v>
      </c>
      <c r="N753" s="10">
        <f ca="1">INDIRECT("Statistic!R"&amp;COUNTA(Statistic!$A:$A)-ROW()+1&amp;"C"&amp;COLUMN(),FALSE)</f>
        <v>0.10165540674015251</v>
      </c>
      <c r="O753" s="10">
        <f ca="1">INDIRECT("Statistic!R"&amp;COUNTA(Statistic!$A:$A)-ROW()+1&amp;"C"&amp;COLUMN(),FALSE)</f>
        <v>0</v>
      </c>
      <c r="P753" s="10">
        <f ca="1">INDIRECT("Statistic!R"&amp;COUNTA(Statistic!$A:$A)-ROW()+1&amp;"C"&amp;COLUMN(),FALSE)</f>
        <v>5.3830782373444762E-2</v>
      </c>
      <c r="Q753">
        <f ca="1">INDIRECT("Statistic!R"&amp;COUNTA(Statistic!$A:$A)-ROW()+1&amp;"C"&amp;COLUMN(),FALSE)</f>
        <v>20</v>
      </c>
      <c r="R753">
        <f ca="1">INDIRECT("Statistic!R"&amp;COUNTA(Statistic!$A:$A)-ROW()+1&amp;"C"&amp;COLUMN(),FALSE)</f>
        <v>16</v>
      </c>
      <c r="S753">
        <f ca="1">INDIRECT("Statistic!R"&amp;COUNTA(Statistic!$A:$A)-ROW()+1&amp;"C"&amp;COLUMN(),FALSE)</f>
        <v>36</v>
      </c>
      <c r="T753">
        <f ca="1">INDIRECT("Statistic!R"&amp;COUNTA(Statistic!$A:$A)-ROW()+1&amp;"C"&amp;COLUMN(),FALSE)</f>
        <v>12</v>
      </c>
      <c r="U753">
        <f ca="1">INDIRECT("Statistic!R"&amp;COUNTA(Statistic!$A:$A)-ROW()+1&amp;"C"&amp;COLUMN(),FALSE)</f>
        <v>26</v>
      </c>
      <c r="V753">
        <f ca="1">INDIRECT("Statistic!R"&amp;COUNTA(Statistic!$A:$A)-ROW()+1&amp;"C"&amp;COLUMN(),FALSE)</f>
        <v>6</v>
      </c>
      <c r="W753">
        <f ca="1">INDIRECT("Statistic!R"&amp;COUNTA(Statistic!$A:$A)-ROW()+1&amp;"C"&amp;COLUMN(),FALSE)</f>
        <v>10</v>
      </c>
    </row>
    <row r="754" spans="1:23" x14ac:dyDescent="0.25">
      <c r="A754" s="9">
        <f ca="1">INDIRECT("Statistic!R"&amp;COUNTA(Statistic!$A:$A)-ROW()+1&amp;"C"&amp;COLUMN(),FALSE)</f>
        <v>42038</v>
      </c>
      <c r="B754" s="10">
        <f ca="1">INDIRECT("Statistic!R"&amp;COUNTA(Statistic!$A:$A)-ROW()+1&amp;"C"&amp;COLUMN(),FALSE)</f>
        <v>9.762198464912282E-3</v>
      </c>
      <c r="C754" s="10">
        <f ca="1">INDIRECT("Statistic!R"&amp;COUNTA(Statistic!$A:$A)-ROW()+1&amp;"C"&amp;COLUMN(),FALSE)</f>
        <v>3.960503472222222E-3</v>
      </c>
      <c r="D754" s="10">
        <f ca="1">INDIRECT("Statistic!R"&amp;COUNTA(Statistic!$A:$A)-ROW()+1&amp;"C"&amp;COLUMN(),FALSE)</f>
        <v>2.113970588235294E-3</v>
      </c>
      <c r="E754" s="10">
        <f ca="1">INDIRECT("Statistic!R"&amp;COUNTA(Statistic!$A:$A)-ROW()+1&amp;"C"&amp;COLUMN(),FALSE)</f>
        <v>9.218158143939394E-3</v>
      </c>
      <c r="F754" s="10">
        <f ca="1">INDIRECT("Statistic!R"&amp;COUNTA(Statistic!$A:$A)-ROW()+1&amp;"C"&amp;COLUMN(),FALSE)</f>
        <v>1.8421052631578946E-2</v>
      </c>
      <c r="G754" s="10">
        <f ca="1">INDIRECT("Statistic!R"&amp;COUNTA(Statistic!$A:$A)-ROW()+1&amp;"C"&amp;COLUMN(),FALSE)</f>
        <v>9.8958333333333329E-2</v>
      </c>
      <c r="H754" s="10">
        <f ca="1">INDIRECT("Statistic!R"&amp;COUNTA(Statistic!$A:$A)-ROW()+1&amp;"C"&amp;COLUMN(),FALSE)</f>
        <v>3.4337797619047622E-2</v>
      </c>
      <c r="I754" s="10">
        <f ca="1">INDIRECT("Statistic!R"&amp;COUNTA(Statistic!$A:$A)-ROW()+1&amp;"C"&amp;COLUMN(),FALSE)</f>
        <v>4.3475883300888141E-2</v>
      </c>
      <c r="J754" s="10">
        <f ca="1">INDIRECT("Statistic!R"&amp;COUNTA(Statistic!$A:$A)-ROW()+1&amp;"C"&amp;COLUMN(),FALSE)</f>
        <v>2.3429008152173914E-2</v>
      </c>
      <c r="K754" s="10">
        <f ca="1">INDIRECT("Statistic!R"&amp;COUNTA(Statistic!$A:$A)-ROW()+1&amp;"C"&amp;COLUMN(),FALSE)</f>
        <v>1.5804597701149423E-3</v>
      </c>
      <c r="L754" s="10">
        <f ca="1">INDIRECT("Statistic!R"&amp;COUNTA(Statistic!$A:$A)-ROW()+1&amp;"C"&amp;COLUMN(),FALSE)</f>
        <v>1.0621645779940658E-2</v>
      </c>
      <c r="M754" s="10">
        <f ca="1">INDIRECT("Statistic!R"&amp;COUNTA(Statistic!$A:$A)-ROW()+1&amp;"C"&amp;COLUMN(),FALSE)</f>
        <v>0.13329613095238096</v>
      </c>
      <c r="N754" s="10">
        <f ca="1">INDIRECT("Statistic!R"&amp;COUNTA(Statistic!$A:$A)-ROW()+1&amp;"C"&amp;COLUMN(),FALSE)</f>
        <v>0.10348800505050505</v>
      </c>
      <c r="O754" s="10">
        <f ca="1">INDIRECT("Statistic!R"&amp;COUNTA(Statistic!$A:$A)-ROW()+1&amp;"C"&amp;COLUMN(),FALSE)</f>
        <v>0</v>
      </c>
      <c r="P754" s="10">
        <f ca="1">INDIRECT("Statistic!R"&amp;COUNTA(Statistic!$A:$A)-ROW()+1&amp;"C"&amp;COLUMN(),FALSE)</f>
        <v>5.3658099443124531E-2</v>
      </c>
      <c r="Q754">
        <f ca="1">INDIRECT("Statistic!R"&amp;COUNTA(Statistic!$A:$A)-ROW()+1&amp;"C"&amp;COLUMN(),FALSE)</f>
        <v>28</v>
      </c>
      <c r="R754">
        <f ca="1">INDIRECT("Statistic!R"&amp;COUNTA(Statistic!$A:$A)-ROW()+1&amp;"C"&amp;COLUMN(),FALSE)</f>
        <v>41</v>
      </c>
      <c r="S754">
        <f ca="1">INDIRECT("Statistic!R"&amp;COUNTA(Statistic!$A:$A)-ROW()+1&amp;"C"&amp;COLUMN(),FALSE)</f>
        <v>48</v>
      </c>
      <c r="T754">
        <f ca="1">INDIRECT("Statistic!R"&amp;COUNTA(Statistic!$A:$A)-ROW()+1&amp;"C"&amp;COLUMN(),FALSE)</f>
        <v>29</v>
      </c>
      <c r="U754">
        <f ca="1">INDIRECT("Statistic!R"&amp;COUNTA(Statistic!$A:$A)-ROW()+1&amp;"C"&amp;COLUMN(),FALSE)</f>
        <v>8</v>
      </c>
      <c r="V754">
        <f ca="1">INDIRECT("Statistic!R"&amp;COUNTA(Statistic!$A:$A)-ROW()+1&amp;"C"&amp;COLUMN(),FALSE)</f>
        <v>2</v>
      </c>
      <c r="W754">
        <f ca="1">INDIRECT("Statistic!R"&amp;COUNTA(Statistic!$A:$A)-ROW()+1&amp;"C"&amp;COLUMN(),FALSE)</f>
        <v>8</v>
      </c>
    </row>
    <row r="755" spans="1:23" x14ac:dyDescent="0.25">
      <c r="A755" s="9">
        <f ca="1">INDIRECT("Statistic!R"&amp;COUNTA(Statistic!$A:$A)-ROW()+1&amp;"C"&amp;COLUMN(),FALSE)</f>
        <v>42041</v>
      </c>
      <c r="B755" s="10">
        <f ca="1">INDIRECT("Statistic!R"&amp;COUNTA(Statistic!$A:$A)-ROW()+1&amp;"C"&amp;COLUMN(),FALSE)</f>
        <v>6.5863915018661446E-3</v>
      </c>
      <c r="C755" s="10">
        <f ca="1">INDIRECT("Statistic!R"&amp;COUNTA(Statistic!$A:$A)-ROW()+1&amp;"C"&amp;COLUMN(),FALSE)</f>
        <v>1.5275468716564338E-2</v>
      </c>
      <c r="D755" s="10">
        <f ca="1">INDIRECT("Statistic!R"&amp;COUNTA(Statistic!$A:$A)-ROW()+1&amp;"C"&amp;COLUMN(),FALSE)</f>
        <v>6.8498471619407907E-3</v>
      </c>
      <c r="E755" s="10">
        <f ca="1">INDIRECT("Statistic!R"&amp;COUNTA(Statistic!$A:$A)-ROW()+1&amp;"C"&amp;COLUMN(),FALSE)</f>
        <v>1.0301527958387516E-2</v>
      </c>
      <c r="F755" s="10">
        <f ca="1">INDIRECT("Statistic!R"&amp;COUNTA(Statistic!$A:$A)-ROW()+1&amp;"C"&amp;COLUMN(),FALSE)</f>
        <v>2.890658864325964E-3</v>
      </c>
      <c r="G755" s="10">
        <f ca="1">INDIRECT("Statistic!R"&amp;COUNTA(Statistic!$A:$A)-ROW()+1&amp;"C"&amp;COLUMN(),FALSE)</f>
        <v>2.0943125042775991E-2</v>
      </c>
      <c r="H755" s="10">
        <f ca="1">INDIRECT("Statistic!R"&amp;COUNTA(Statistic!$A:$A)-ROW()+1&amp;"C"&amp;COLUMN(),FALSE)</f>
        <v>3.9914522127338842E-2</v>
      </c>
      <c r="I755" s="10">
        <f ca="1">INDIRECT("Statistic!R"&amp;COUNTA(Statistic!$A:$A)-ROW()+1&amp;"C"&amp;COLUMN(),FALSE)</f>
        <v>4.1903894203084754E-2</v>
      </c>
      <c r="J755" s="10">
        <f ca="1">INDIRECT("Statistic!R"&amp;COUNTA(Statistic!$A:$A)-ROW()+1&amp;"C"&amp;COLUMN(),FALSE)</f>
        <v>2.339854130152089E-2</v>
      </c>
      <c r="K755" s="10">
        <f ca="1">INDIRECT("Statistic!R"&amp;COUNTA(Statistic!$A:$A)-ROW()+1&amp;"C"&amp;COLUMN(),FALSE)</f>
        <v>7.9154181036919762E-4</v>
      </c>
      <c r="L755" s="10">
        <f ca="1">INDIRECT("Statistic!R"&amp;COUNTA(Statistic!$A:$A)-ROW()+1&amp;"C"&amp;COLUMN(),FALSE)</f>
        <v>1.0693198429034056E-2</v>
      </c>
      <c r="M755" s="10">
        <f ca="1">INDIRECT("Statistic!R"&amp;COUNTA(Statistic!$A:$A)-ROW()+1&amp;"C"&amp;COLUMN(),FALSE)</f>
        <v>6.0857647170114833E-2</v>
      </c>
      <c r="N755" s="10">
        <f ca="1">INDIRECT("Statistic!R"&amp;COUNTA(Statistic!$A:$A)-ROW()+1&amp;"C"&amp;COLUMN(),FALSE)</f>
        <v>0.10466170154076526</v>
      </c>
      <c r="O755" s="10">
        <f ca="1">INDIRECT("Statistic!R"&amp;COUNTA(Statistic!$A:$A)-ROW()+1&amp;"C"&amp;COLUMN(),FALSE)</f>
        <v>0</v>
      </c>
      <c r="P755" s="10">
        <f ca="1">INDIRECT("Statistic!R"&amp;COUNTA(Statistic!$A:$A)-ROW()+1&amp;"C"&amp;COLUMN(),FALSE)</f>
        <v>5.0626587274979616E-2</v>
      </c>
      <c r="Q755">
        <f ca="1">INDIRECT("Statistic!R"&amp;COUNTA(Statistic!$A:$A)-ROW()+1&amp;"C"&amp;COLUMN(),FALSE)</f>
        <v>33</v>
      </c>
      <c r="R755">
        <f ca="1">INDIRECT("Statistic!R"&amp;COUNTA(Statistic!$A:$A)-ROW()+1&amp;"C"&amp;COLUMN(),FALSE)</f>
        <v>14</v>
      </c>
      <c r="S755">
        <f ca="1">INDIRECT("Statistic!R"&amp;COUNTA(Statistic!$A:$A)-ROW()+1&amp;"C"&amp;COLUMN(),FALSE)</f>
        <v>32</v>
      </c>
      <c r="T755">
        <f ca="1">INDIRECT("Statistic!R"&amp;COUNTA(Statistic!$A:$A)-ROW()+1&amp;"C"&amp;COLUMN(),FALSE)</f>
        <v>26</v>
      </c>
      <c r="U755">
        <f ca="1">INDIRECT("Statistic!R"&amp;COUNTA(Statistic!$A:$A)-ROW()+1&amp;"C"&amp;COLUMN(),FALSE)</f>
        <v>47</v>
      </c>
      <c r="V755">
        <f ca="1">INDIRECT("Statistic!R"&amp;COUNTA(Statistic!$A:$A)-ROW()+1&amp;"C"&amp;COLUMN(),FALSE)</f>
        <v>10</v>
      </c>
      <c r="W755">
        <f ca="1">INDIRECT("Statistic!R"&amp;COUNTA(Statistic!$A:$A)-ROW()+1&amp;"C"&amp;COLUMN(),FALSE)</f>
        <v>7</v>
      </c>
    </row>
    <row r="756" spans="1:23" x14ac:dyDescent="0.25">
      <c r="A756" s="9">
        <f ca="1">INDIRECT("Statistic!R"&amp;COUNTA(Statistic!$A:$A)-ROW()+1&amp;"C"&amp;COLUMN(),FALSE)</f>
        <v>42045</v>
      </c>
      <c r="B756" s="10">
        <f ca="1">INDIRECT("Statistic!R"&amp;COUNTA(Statistic!$A:$A)-ROW()+1&amp;"C"&amp;COLUMN(),FALSE)</f>
        <v>7.3659673659673668E-3</v>
      </c>
      <c r="C756" s="10">
        <f ca="1">INDIRECT("Statistic!R"&amp;COUNTA(Statistic!$A:$A)-ROW()+1&amp;"C"&amp;COLUMN(),FALSE)</f>
        <v>2.631135098667566E-3</v>
      </c>
      <c r="D756" s="10">
        <f ca="1">INDIRECT("Statistic!R"&amp;COUNTA(Statistic!$A:$A)-ROW()+1&amp;"C"&amp;COLUMN(),FALSE)</f>
        <v>1.2636012636012637E-2</v>
      </c>
      <c r="E756" s="10">
        <f ca="1">INDIRECT("Statistic!R"&amp;COUNTA(Statistic!$A:$A)-ROW()+1&amp;"C"&amp;COLUMN(),FALSE)</f>
        <v>2.6307026307026307E-3</v>
      </c>
      <c r="F756" s="10">
        <f ca="1">INDIRECT("Statistic!R"&amp;COUNTA(Statistic!$A:$A)-ROW()+1&amp;"C"&amp;COLUMN(),FALSE)</f>
        <v>7.1052631578947369E-3</v>
      </c>
      <c r="G756" s="10">
        <f ca="1">INDIRECT("Statistic!R"&amp;COUNTA(Statistic!$A:$A)-ROW()+1&amp;"C"&amp;COLUMN(),FALSE)</f>
        <v>8.2352941176470587E-2</v>
      </c>
      <c r="H756" s="10">
        <f ca="1">INDIRECT("Statistic!R"&amp;COUNTA(Statistic!$A:$A)-ROW()+1&amp;"C"&amp;COLUMN(),FALSE)</f>
        <v>2.9590662502054912E-2</v>
      </c>
      <c r="I756" s="10">
        <f ca="1">INDIRECT("Statistic!R"&amp;COUNTA(Statistic!$A:$A)-ROW()+1&amp;"C"&amp;COLUMN(),FALSE)</f>
        <v>3.2369080889244936E-2</v>
      </c>
      <c r="J756" s="10">
        <f ca="1">INDIRECT("Statistic!R"&amp;COUNTA(Statistic!$A:$A)-ROW()+1&amp;"C"&amp;COLUMN(),FALSE)</f>
        <v>2.3630717108977978E-2</v>
      </c>
      <c r="K756" s="10">
        <f ca="1">INDIRECT("Statistic!R"&amp;COUNTA(Statistic!$A:$A)-ROW()+1&amp;"C"&amp;COLUMN(),FALSE)</f>
        <v>1.5779220779220777E-3</v>
      </c>
      <c r="L756" s="10">
        <f ca="1">INDIRECT("Statistic!R"&amp;COUNTA(Statistic!$A:$A)-ROW()+1&amp;"C"&amp;COLUMN(),FALSE)</f>
        <v>1.0842083664755529E-2</v>
      </c>
      <c r="M756" s="10">
        <f ca="1">INDIRECT("Statistic!R"&amp;COUNTA(Statistic!$A:$A)-ROW()+1&amp;"C"&amp;COLUMN(),FALSE)</f>
        <v>0.1119436036785255</v>
      </c>
      <c r="N756" s="10">
        <f ca="1">INDIRECT("Statistic!R"&amp;COUNTA(Statistic!$A:$A)-ROW()+1&amp;"C"&amp;COLUMN(),FALSE)</f>
        <v>0.1058323494687131</v>
      </c>
      <c r="O756" s="10">
        <f ca="1">INDIRECT("Statistic!R"&amp;COUNTA(Statistic!$A:$A)-ROW()+1&amp;"C"&amp;COLUMN(),FALSE)</f>
        <v>0</v>
      </c>
      <c r="P756" s="10">
        <f ca="1">INDIRECT("Statistic!R"&amp;COUNTA(Statistic!$A:$A)-ROW()+1&amp;"C"&amp;COLUMN(),FALSE)</f>
        <v>5.356112415593664E-2</v>
      </c>
      <c r="Q756">
        <f ca="1">INDIRECT("Statistic!R"&amp;COUNTA(Statistic!$A:$A)-ROW()+1&amp;"C"&amp;COLUMN(),FALSE)</f>
        <v>31</v>
      </c>
      <c r="R756">
        <f ca="1">INDIRECT("Statistic!R"&amp;COUNTA(Statistic!$A:$A)-ROW()+1&amp;"C"&amp;COLUMN(),FALSE)</f>
        <v>46</v>
      </c>
      <c r="S756">
        <f ca="1">INDIRECT("Statistic!R"&amp;COUNTA(Statistic!$A:$A)-ROW()+1&amp;"C"&amp;COLUMN(),FALSE)</f>
        <v>22</v>
      </c>
      <c r="T756">
        <f ca="1">INDIRECT("Statistic!R"&amp;COUNTA(Statistic!$A:$A)-ROW()+1&amp;"C"&amp;COLUMN(),FALSE)</f>
        <v>47</v>
      </c>
      <c r="U756">
        <f ca="1">INDIRECT("Statistic!R"&amp;COUNTA(Statistic!$A:$A)-ROW()+1&amp;"C"&amp;COLUMN(),FALSE)</f>
        <v>32</v>
      </c>
      <c r="V756">
        <f ca="1">INDIRECT("Statistic!R"&amp;COUNTA(Statistic!$A:$A)-ROW()+1&amp;"C"&amp;COLUMN(),FALSE)</f>
        <v>3</v>
      </c>
      <c r="W756">
        <f ca="1">INDIRECT("Statistic!R"&amp;COUNTA(Statistic!$A:$A)-ROW()+1&amp;"C"&amp;COLUMN(),FALSE)</f>
        <v>8</v>
      </c>
    </row>
    <row r="757" spans="1:23" x14ac:dyDescent="0.25">
      <c r="A757" s="9">
        <f ca="1">INDIRECT("Statistic!R"&amp;COUNTA(Statistic!$A:$A)-ROW()+1&amp;"C"&amp;COLUMN(),FALSE)</f>
        <v>42048</v>
      </c>
      <c r="B757" s="10">
        <f ca="1">INDIRECT("Statistic!R"&amp;COUNTA(Statistic!$A:$A)-ROW()+1&amp;"C"&amp;COLUMN(),FALSE)</f>
        <v>1.7340117729222788E-2</v>
      </c>
      <c r="C757" s="10">
        <f ca="1">INDIRECT("Statistic!R"&amp;COUNTA(Statistic!$A:$A)-ROW()+1&amp;"C"&amp;COLUMN(),FALSE)</f>
        <v>8.1420233463035032E-3</v>
      </c>
      <c r="D757" s="10">
        <f ca="1">INDIRECT("Statistic!R"&amp;COUNTA(Statistic!$A:$A)-ROW()+1&amp;"C"&amp;COLUMN(),FALSE)</f>
        <v>3.6875187069739606E-3</v>
      </c>
      <c r="E757" s="10">
        <f ca="1">INDIRECT("Statistic!R"&amp;COUNTA(Statistic!$A:$A)-ROW()+1&amp;"C"&amp;COLUMN(),FALSE)</f>
        <v>1.9170229459896559E-2</v>
      </c>
      <c r="F757" s="10">
        <f ca="1">INDIRECT("Statistic!R"&amp;COUNTA(Statistic!$A:$A)-ROW()+1&amp;"C"&amp;COLUMN(),FALSE)</f>
        <v>7.8695405062737724E-3</v>
      </c>
      <c r="G757" s="10">
        <f ca="1">INDIRECT("Statistic!R"&amp;COUNTA(Statistic!$A:$A)-ROW()+1&amp;"C"&amp;COLUMN(),FALSE)</f>
        <v>6.4593812280535248E-2</v>
      </c>
      <c r="H757" s="10">
        <f ca="1">INDIRECT("Statistic!R"&amp;COUNTA(Statistic!$A:$A)-ROW()+1&amp;"C"&amp;COLUMN(),FALSE)</f>
        <v>1.6441058804186989E-2</v>
      </c>
      <c r="I757" s="10">
        <f ca="1">INDIRECT("Statistic!R"&amp;COUNTA(Statistic!$A:$A)-ROW()+1&amp;"C"&amp;COLUMN(),FALSE)</f>
        <v>5.6209429748670582E-2</v>
      </c>
      <c r="J757" s="10">
        <f ca="1">INDIRECT("Statistic!R"&amp;COUNTA(Statistic!$A:$A)-ROW()+1&amp;"C"&amp;COLUMN(),FALSE)</f>
        <v>2.3862290644560989E-2</v>
      </c>
      <c r="K757" s="10">
        <f ca="1">INDIRECT("Statistic!R"&amp;COUNTA(Statistic!$A:$A)-ROW()+1&amp;"C"&amp;COLUMN(),FALSE)</f>
        <v>1.0510889888321797E-3</v>
      </c>
      <c r="L757" s="10">
        <f ca="1">INDIRECT("Statistic!R"&amp;COUNTA(Statistic!$A:$A)-ROW()+1&amp;"C"&amp;COLUMN(),FALSE)</f>
        <v>1.1164138548132979E-2</v>
      </c>
      <c r="M757" s="10">
        <f ca="1">INDIRECT("Statistic!R"&amp;COUNTA(Statistic!$A:$A)-ROW()+1&amp;"C"&amp;COLUMN(),FALSE)</f>
        <v>8.1034871084722238E-2</v>
      </c>
      <c r="N757" s="10">
        <f ca="1">INDIRECT("Statistic!R"&amp;COUNTA(Statistic!$A:$A)-ROW()+1&amp;"C"&amp;COLUMN(),FALSE)</f>
        <v>0.10569508312698975</v>
      </c>
      <c r="O757" s="10">
        <f ca="1">INDIRECT("Statistic!R"&amp;COUNTA(Statistic!$A:$A)-ROW()+1&amp;"C"&amp;COLUMN(),FALSE)</f>
        <v>0</v>
      </c>
      <c r="P757" s="10">
        <f ca="1">INDIRECT("Statistic!R"&amp;COUNTA(Statistic!$A:$A)-ROW()+1&amp;"C"&amp;COLUMN(),FALSE)</f>
        <v>5.1746411220606109E-2</v>
      </c>
      <c r="Q757">
        <f ca="1">INDIRECT("Statistic!R"&amp;COUNTA(Statistic!$A:$A)-ROW()+1&amp;"C"&amp;COLUMN(),FALSE)</f>
        <v>11</v>
      </c>
      <c r="R757">
        <f ca="1">INDIRECT("Statistic!R"&amp;COUNTA(Statistic!$A:$A)-ROW()+1&amp;"C"&amp;COLUMN(),FALSE)</f>
        <v>31</v>
      </c>
      <c r="S757">
        <f ca="1">INDIRECT("Statistic!R"&amp;COUNTA(Statistic!$A:$A)-ROW()+1&amp;"C"&amp;COLUMN(),FALSE)</f>
        <v>43</v>
      </c>
      <c r="T757">
        <f ca="1">INDIRECT("Statistic!R"&amp;COUNTA(Statistic!$A:$A)-ROW()+1&amp;"C"&amp;COLUMN(),FALSE)</f>
        <v>7</v>
      </c>
      <c r="U757">
        <f ca="1">INDIRECT("Statistic!R"&amp;COUNTA(Statistic!$A:$A)-ROW()+1&amp;"C"&amp;COLUMN(),FALSE)</f>
        <v>33</v>
      </c>
      <c r="V757">
        <f ca="1">INDIRECT("Statistic!R"&amp;COUNTA(Statistic!$A:$A)-ROW()+1&amp;"C"&amp;COLUMN(),FALSE)</f>
        <v>6</v>
      </c>
      <c r="W757">
        <f ca="1">INDIRECT("Statistic!R"&amp;COUNTA(Statistic!$A:$A)-ROW()+1&amp;"C"&amp;COLUMN(),FALSE)</f>
        <v>10</v>
      </c>
    </row>
    <row r="758" spans="1:23" x14ac:dyDescent="0.25">
      <c r="A758" s="9">
        <f ca="1">INDIRECT("Statistic!R"&amp;COUNTA(Statistic!$A:$A)-ROW()+1&amp;"C"&amp;COLUMN(),FALSE)</f>
        <v>42052</v>
      </c>
      <c r="B758" s="10">
        <f ca="1">INDIRECT("Statistic!R"&amp;COUNTA(Statistic!$A:$A)-ROW()+1&amp;"C"&amp;COLUMN(),FALSE)</f>
        <v>1.290240380531725E-2</v>
      </c>
      <c r="C758" s="10">
        <f ca="1">INDIRECT("Statistic!R"&amp;COUNTA(Statistic!$A:$A)-ROW()+1&amp;"C"&amp;COLUMN(),FALSE)</f>
        <v>9.186664848650123E-3</v>
      </c>
      <c r="D758" s="10">
        <f ca="1">INDIRECT("Statistic!R"&amp;COUNTA(Statistic!$A:$A)-ROW()+1&amp;"C"&amp;COLUMN(),FALSE)</f>
        <v>1.3138415988156921E-2</v>
      </c>
      <c r="E758" s="10">
        <f ca="1">INDIRECT("Statistic!R"&amp;COUNTA(Statistic!$A:$A)-ROW()+1&amp;"C"&amp;COLUMN(),FALSE)</f>
        <v>4.9845871318947993E-3</v>
      </c>
      <c r="F758" s="10">
        <f ca="1">INDIRECT("Statistic!R"&amp;COUNTA(Statistic!$A:$A)-ROW()+1&amp;"C"&amp;COLUMN(),FALSE)</f>
        <v>1.7868245743893413E-2</v>
      </c>
      <c r="G758" s="10">
        <f ca="1">INDIRECT("Statistic!R"&amp;COUNTA(Statistic!$A:$A)-ROW()+1&amp;"C"&amp;COLUMN(),FALSE)</f>
        <v>8.1484254087881028E-2</v>
      </c>
      <c r="H758" s="10">
        <f ca="1">INDIRECT("Statistic!R"&amp;COUNTA(Statistic!$A:$A)-ROW()+1&amp;"C"&amp;COLUMN(),FALSE)</f>
        <v>1.9017163212435233E-2</v>
      </c>
      <c r="I758" s="10">
        <f ca="1">INDIRECT("Statistic!R"&amp;COUNTA(Statistic!$A:$A)-ROW()+1&amp;"C"&amp;COLUMN(),FALSE)</f>
        <v>5.8080317517912511E-2</v>
      </c>
      <c r="J758" s="10">
        <f ca="1">INDIRECT("Statistic!R"&amp;COUNTA(Statistic!$A:$A)-ROW()+1&amp;"C"&amp;COLUMN(),FALSE)</f>
        <v>2.3831380941653525E-2</v>
      </c>
      <c r="K758" s="10">
        <f ca="1">INDIRECT("Statistic!R"&amp;COUNTA(Statistic!$A:$A)-ROW()+1&amp;"C"&amp;COLUMN(),FALSE)</f>
        <v>1.5733602931884238E-3</v>
      </c>
      <c r="L758" s="10">
        <f ca="1">INDIRECT("Statistic!R"&amp;COUNTA(Statistic!$A:$A)-ROW()+1&amp;"C"&amp;COLUMN(),FALSE)</f>
        <v>1.1060896212984785E-2</v>
      </c>
      <c r="M758" s="10">
        <f ca="1">INDIRECT("Statistic!R"&amp;COUNTA(Statistic!$A:$A)-ROW()+1&amp;"C"&amp;COLUMN(),FALSE)</f>
        <v>0.10050141730031625</v>
      </c>
      <c r="N758" s="10">
        <f ca="1">INDIRECT("Statistic!R"&amp;COUNTA(Statistic!$A:$A)-ROW()+1&amp;"C"&amp;COLUMN(),FALSE)</f>
        <v>0.10555817239755062</v>
      </c>
      <c r="O758" s="10">
        <f ca="1">INDIRECT("Statistic!R"&amp;COUNTA(Statistic!$A:$A)-ROW()+1&amp;"C"&amp;COLUMN(),FALSE)</f>
        <v>0</v>
      </c>
      <c r="P758" s="10">
        <f ca="1">INDIRECT("Statistic!R"&amp;COUNTA(Statistic!$A:$A)-ROW()+1&amp;"C"&amp;COLUMN(),FALSE)</f>
        <v>5.2221684272500547E-2</v>
      </c>
      <c r="Q758">
        <f ca="1">INDIRECT("Statistic!R"&amp;COUNTA(Statistic!$A:$A)-ROW()+1&amp;"C"&amp;COLUMN(),FALSE)</f>
        <v>21</v>
      </c>
      <c r="R758">
        <f ca="1">INDIRECT("Statistic!R"&amp;COUNTA(Statistic!$A:$A)-ROW()+1&amp;"C"&amp;COLUMN(),FALSE)</f>
        <v>30</v>
      </c>
      <c r="S758">
        <f ca="1">INDIRECT("Statistic!R"&amp;COUNTA(Statistic!$A:$A)-ROW()+1&amp;"C"&amp;COLUMN(),FALSE)</f>
        <v>20</v>
      </c>
      <c r="T758">
        <f ca="1">INDIRECT("Statistic!R"&amp;COUNTA(Statistic!$A:$A)-ROW()+1&amp;"C"&amp;COLUMN(),FALSE)</f>
        <v>40</v>
      </c>
      <c r="U758">
        <f ca="1">INDIRECT("Statistic!R"&amp;COUNTA(Statistic!$A:$A)-ROW()+1&amp;"C"&amp;COLUMN(),FALSE)</f>
        <v>9</v>
      </c>
      <c r="V758">
        <f ca="1">INDIRECT("Statistic!R"&amp;COUNTA(Statistic!$A:$A)-ROW()+1&amp;"C"&amp;COLUMN(),FALSE)</f>
        <v>3</v>
      </c>
      <c r="W758">
        <f ca="1">INDIRECT("Statistic!R"&amp;COUNTA(Statistic!$A:$A)-ROW()+1&amp;"C"&amp;COLUMN(),FALSE)</f>
        <v>10</v>
      </c>
    </row>
    <row r="759" spans="1:23" x14ac:dyDescent="0.25">
      <c r="A759" s="9">
        <f ca="1">INDIRECT("Statistic!R"&amp;COUNTA(Statistic!$A:$A)-ROW()+1&amp;"C"&amp;COLUMN(),FALSE)</f>
        <v>42055</v>
      </c>
      <c r="B759" s="10">
        <f ca="1">INDIRECT("Statistic!R"&amp;COUNTA(Statistic!$A:$A)-ROW()+1&amp;"C"&amp;COLUMN(),FALSE)</f>
        <v>2.3800551212104164E-2</v>
      </c>
      <c r="C759" s="10">
        <f ca="1">INDIRECT("Statistic!R"&amp;COUNTA(Statistic!$A:$A)-ROW()+1&amp;"C"&amp;COLUMN(),FALSE)</f>
        <v>7.861478754104886E-3</v>
      </c>
      <c r="D759" s="10">
        <f ca="1">INDIRECT("Statistic!R"&amp;COUNTA(Statistic!$A:$A)-ROW()+1&amp;"C"&amp;COLUMN(),FALSE)</f>
        <v>1.5466058419010009E-2</v>
      </c>
      <c r="E759" s="10">
        <f ca="1">INDIRECT("Statistic!R"&amp;COUNTA(Statistic!$A:$A)-ROW()+1&amp;"C"&amp;COLUMN(),FALSE)</f>
        <v>1.9641561228031425E-2</v>
      </c>
      <c r="F759" s="10">
        <f ca="1">INDIRECT("Statistic!R"&amp;COUNTA(Statistic!$A:$A)-ROW()+1&amp;"C"&amp;COLUMN(),FALSE)</f>
        <v>8.4221795958424415E-3</v>
      </c>
      <c r="G759" s="10">
        <f ca="1">INDIRECT("Statistic!R"&amp;COUNTA(Statistic!$A:$A)-ROW()+1&amp;"C"&amp;COLUMN(),FALSE)</f>
        <v>8.2104355325571379E-2</v>
      </c>
      <c r="H759" s="10">
        <f ca="1">INDIRECT("Statistic!R"&amp;COUNTA(Statistic!$A:$A)-ROW()+1&amp;"C"&amp;COLUMN(),FALSE)</f>
        <v>5.9246294464314397E-2</v>
      </c>
      <c r="I759" s="10">
        <f ca="1">INDIRECT("Statistic!R"&amp;COUNTA(Statistic!$A:$A)-ROW()+1&amp;"C"&amp;COLUMN(),FALSE)</f>
        <v>7.5191829209092939E-2</v>
      </c>
      <c r="J759" s="10">
        <f ca="1">INDIRECT("Statistic!R"&amp;COUNTA(Statistic!$A:$A)-ROW()+1&amp;"C"&amp;COLUMN(),FALSE)</f>
        <v>2.3800551212104164E-2</v>
      </c>
      <c r="K759" s="10">
        <f ca="1">INDIRECT("Statistic!R"&amp;COUNTA(Statistic!$A:$A)-ROW()+1&amp;"C"&amp;COLUMN(),FALSE)</f>
        <v>1.0516212494261986E-3</v>
      </c>
      <c r="L759" s="10">
        <f ca="1">INDIRECT("Statistic!R"&amp;COUNTA(Statistic!$A:$A)-ROW()+1&amp;"C"&amp;COLUMN(),FALSE)</f>
        <v>1.0997913928867797E-2</v>
      </c>
      <c r="M759" s="10">
        <f ca="1">INDIRECT("Statistic!R"&amp;COUNTA(Statistic!$A:$A)-ROW()+1&amp;"C"&amp;COLUMN(),FALSE)</f>
        <v>0.14135064978988576</v>
      </c>
      <c r="N759" s="10">
        <f ca="1">INDIRECT("Statistic!R"&amp;COUNTA(Statistic!$A:$A)-ROW()+1&amp;"C"&amp;COLUMN(),FALSE)</f>
        <v>0.10607236661570427</v>
      </c>
      <c r="O759" s="10">
        <f ca="1">INDIRECT("Statistic!R"&amp;COUNTA(Statistic!$A:$A)-ROW()+1&amp;"C"&amp;COLUMN(),FALSE)</f>
        <v>0</v>
      </c>
      <c r="P759" s="10">
        <f ca="1">INDIRECT("Statistic!R"&amp;COUNTA(Statistic!$A:$A)-ROW()+1&amp;"C"&amp;COLUMN(),FALSE)</f>
        <v>5.1825290203020812E-2</v>
      </c>
      <c r="Q759">
        <f ca="1">INDIRECT("Statistic!R"&amp;COUNTA(Statistic!$A:$A)-ROW()+1&amp;"C"&amp;COLUMN(),FALSE)</f>
        <v>1</v>
      </c>
      <c r="R759">
        <f ca="1">INDIRECT("Statistic!R"&amp;COUNTA(Statistic!$A:$A)-ROW()+1&amp;"C"&amp;COLUMN(),FALSE)</f>
        <v>33</v>
      </c>
      <c r="S759">
        <f ca="1">INDIRECT("Statistic!R"&amp;COUNTA(Statistic!$A:$A)-ROW()+1&amp;"C"&amp;COLUMN(),FALSE)</f>
        <v>15</v>
      </c>
      <c r="T759">
        <f ca="1">INDIRECT("Statistic!R"&amp;COUNTA(Statistic!$A:$A)-ROW()+1&amp;"C"&amp;COLUMN(),FALSE)</f>
        <v>5</v>
      </c>
      <c r="U759">
        <f ca="1">INDIRECT("Statistic!R"&amp;COUNTA(Statistic!$A:$A)-ROW()+1&amp;"C"&amp;COLUMN(),FALSE)</f>
        <v>31</v>
      </c>
      <c r="V759">
        <f ca="1">INDIRECT("Statistic!R"&amp;COUNTA(Statistic!$A:$A)-ROW()+1&amp;"C"&amp;COLUMN(),FALSE)</f>
        <v>3</v>
      </c>
      <c r="W759">
        <f ca="1">INDIRECT("Statistic!R"&amp;COUNTA(Statistic!$A:$A)-ROW()+1&amp;"C"&amp;COLUMN(),FALSE)</f>
        <v>6</v>
      </c>
    </row>
    <row r="760" spans="1:23" x14ac:dyDescent="0.25">
      <c r="A760" s="9">
        <f ca="1">INDIRECT("Statistic!R"&amp;COUNTA(Statistic!$A:$A)-ROW()+1&amp;"C"&amp;COLUMN(),FALSE)</f>
        <v>42059</v>
      </c>
      <c r="B760" s="10">
        <f ca="1">INDIRECT("Statistic!R"&amp;COUNTA(Statistic!$A:$A)-ROW()+1&amp;"C"&amp;COLUMN(),FALSE)</f>
        <v>1.7281653746770025E-2</v>
      </c>
      <c r="C760" s="10">
        <f ca="1">INDIRECT("Statistic!R"&amp;COUNTA(Statistic!$A:$A)-ROW()+1&amp;"C"&amp;COLUMN(),FALSE)</f>
        <v>1.9082386875788712E-2</v>
      </c>
      <c r="D760" s="10">
        <f ca="1">INDIRECT("Statistic!R"&amp;COUNTA(Statistic!$A:$A)-ROW()+1&amp;"C"&amp;COLUMN(),FALSE)</f>
        <v>1.6752240008053962E-2</v>
      </c>
      <c r="E760" s="10">
        <f ca="1">INDIRECT("Statistic!R"&amp;COUNTA(Statistic!$A:$A)-ROW()+1&amp;"C"&amp;COLUMN(),FALSE)</f>
        <v>1.101714822645055E-2</v>
      </c>
      <c r="F760" s="10">
        <f ca="1">INDIRECT("Statistic!R"&amp;COUNTA(Statistic!$A:$A)-ROW()+1&amp;"C"&amp;COLUMN(),FALSE)</f>
        <v>1.3053091451557046E-2</v>
      </c>
      <c r="G760" s="10">
        <f ca="1">INDIRECT("Statistic!R"&amp;COUNTA(Statistic!$A:$A)-ROW()+1&amp;"C"&amp;COLUMN(),FALSE)</f>
        <v>3.5108777194298571E-2</v>
      </c>
      <c r="H760" s="10">
        <f ca="1">INDIRECT("Statistic!R"&amp;COUNTA(Statistic!$A:$A)-ROW()+1&amp;"C"&amp;COLUMN(),FALSE)</f>
        <v>1.702914154464542E-2</v>
      </c>
      <c r="I760" s="10">
        <f ca="1">INDIRECT("Statistic!R"&amp;COUNTA(Statistic!$A:$A)-ROW()+1&amp;"C"&amp;COLUMN(),FALSE)</f>
        <v>7.7186520308620291E-2</v>
      </c>
      <c r="J760" s="10">
        <f ca="1">INDIRECT("Statistic!R"&amp;COUNTA(Statistic!$A:$A)-ROW()+1&amp;"C"&amp;COLUMN(),FALSE)</f>
        <v>2.1188630490956071E-2</v>
      </c>
      <c r="K760" s="10">
        <f ca="1">INDIRECT("Statistic!R"&amp;COUNTA(Statistic!$A:$A)-ROW()+1&amp;"C"&amp;COLUMN(),FALSE)</f>
        <v>7.845334827682824E-4</v>
      </c>
      <c r="L760" s="10">
        <f ca="1">INDIRECT("Statistic!R"&amp;COUNTA(Statistic!$A:$A)-ROW()+1&amp;"C"&amp;COLUMN(),FALSE)</f>
        <v>1.0607337450916686E-2</v>
      </c>
      <c r="M760" s="10">
        <f ca="1">INDIRECT("Statistic!R"&amp;COUNTA(Statistic!$A:$A)-ROW()+1&amp;"C"&amp;COLUMN(),FALSE)</f>
        <v>5.2137918738943995E-2</v>
      </c>
      <c r="N760" s="10">
        <f ca="1">INDIRECT("Statistic!R"&amp;COUNTA(Statistic!$A:$A)-ROW()+1&amp;"C"&amp;COLUMN(),FALSE)</f>
        <v>0.10593532221439199</v>
      </c>
      <c r="O760" s="10">
        <f ca="1">INDIRECT("Statistic!R"&amp;COUNTA(Statistic!$A:$A)-ROW()+1&amp;"C"&amp;COLUMN(),FALSE)</f>
        <v>0</v>
      </c>
      <c r="P760" s="10">
        <f ca="1">INDIRECT("Statistic!R"&amp;COUNTA(Statistic!$A:$A)-ROW()+1&amp;"C"&amp;COLUMN(),FALSE)</f>
        <v>4.8890151095803282E-2</v>
      </c>
      <c r="Q760">
        <f ca="1">INDIRECT("Statistic!R"&amp;COUNTA(Statistic!$A:$A)-ROW()+1&amp;"C"&amp;COLUMN(),FALSE)</f>
        <v>8</v>
      </c>
      <c r="R760">
        <f ca="1">INDIRECT("Statistic!R"&amp;COUNTA(Statistic!$A:$A)-ROW()+1&amp;"C"&amp;COLUMN(),FALSE)</f>
        <v>7</v>
      </c>
      <c r="S760">
        <f ca="1">INDIRECT("Statistic!R"&amp;COUNTA(Statistic!$A:$A)-ROW()+1&amp;"C"&amp;COLUMN(),FALSE)</f>
        <v>10</v>
      </c>
      <c r="T760">
        <f ca="1">INDIRECT("Statistic!R"&amp;COUNTA(Statistic!$A:$A)-ROW()+1&amp;"C"&amp;COLUMN(),FALSE)</f>
        <v>22</v>
      </c>
      <c r="U760">
        <f ca="1">INDIRECT("Statistic!R"&amp;COUNTA(Statistic!$A:$A)-ROW()+1&amp;"C"&amp;COLUMN(),FALSE)</f>
        <v>17</v>
      </c>
      <c r="V760">
        <f ca="1">INDIRECT("Statistic!R"&amp;COUNTA(Statistic!$A:$A)-ROW()+1&amp;"C"&amp;COLUMN(),FALSE)</f>
        <v>7</v>
      </c>
      <c r="W760">
        <f ca="1">INDIRECT("Statistic!R"&amp;COUNTA(Statistic!$A:$A)-ROW()+1&amp;"C"&amp;COLUMN(),FALSE)</f>
        <v>11</v>
      </c>
    </row>
    <row r="761" spans="1:23" x14ac:dyDescent="0.25">
      <c r="A761" s="9">
        <f ca="1">INDIRECT("Statistic!R"&amp;COUNTA(Statistic!$A:$A)-ROW()+1&amp;"C"&amp;COLUMN(),FALSE)</f>
        <v>42062</v>
      </c>
      <c r="B761" s="10">
        <f ca="1">INDIRECT("Statistic!R"&amp;COUNTA(Statistic!$A:$A)-ROW()+1&amp;"C"&amp;COLUMN(),FALSE)</f>
        <v>4.4440720569752824E-3</v>
      </c>
      <c r="C761" s="10">
        <f ca="1">INDIRECT("Statistic!R"&amp;COUNTA(Statistic!$A:$A)-ROW()+1&amp;"C"&amp;COLUMN(),FALSE)</f>
        <v>4.9669040636782574E-3</v>
      </c>
      <c r="D761" s="10">
        <f ca="1">INDIRECT("Statistic!R"&amp;COUNTA(Statistic!$A:$A)-ROW()+1&amp;"C"&amp;COLUMN(),FALSE)</f>
        <v>9.1480562448304388E-3</v>
      </c>
      <c r="E761" s="10">
        <f ca="1">INDIRECT("Statistic!R"&amp;COUNTA(Statistic!$A:$A)-ROW()+1&amp;"C"&amp;COLUMN(),FALSE)</f>
        <v>5.2206154987022616E-4</v>
      </c>
      <c r="F761" s="10">
        <f ca="1">INDIRECT("Statistic!R"&amp;COUNTA(Statistic!$A:$A)-ROW()+1&amp;"C"&amp;COLUMN(),FALSE)</f>
        <v>1.1255299539170508E-2</v>
      </c>
      <c r="G761" s="10">
        <f ca="1">INDIRECT("Statistic!R"&amp;COUNTA(Statistic!$A:$A)-ROW()+1&amp;"C"&amp;COLUMN(),FALSE)</f>
        <v>6.6883116883116878E-2</v>
      </c>
      <c r="H761" s="10">
        <f ca="1">INDIRECT("Statistic!R"&amp;COUNTA(Statistic!$A:$A)-ROW()+1&amp;"C"&amp;COLUMN(),FALSE)</f>
        <v>2.2859418558343288E-2</v>
      </c>
      <c r="I761" s="10">
        <f ca="1">INDIRECT("Statistic!R"&amp;COUNTA(Statistic!$A:$A)-ROW()+1&amp;"C"&amp;COLUMN(),FALSE)</f>
        <v>3.0336393454524713E-2</v>
      </c>
      <c r="J761" s="10">
        <f ca="1">INDIRECT("Statistic!R"&amp;COUNTA(Statistic!$A:$A)-ROW()+1&amp;"C"&amp;COLUMN(),FALSE)</f>
        <v>2.1161290322580645E-2</v>
      </c>
      <c r="K761" s="10">
        <f ca="1">INDIRECT("Statistic!R"&amp;COUNTA(Statistic!$A:$A)-ROW()+1&amp;"C"&amp;COLUMN(),FALSE)</f>
        <v>5.2206154987022616E-4</v>
      </c>
      <c r="L761" s="10">
        <f ca="1">INDIRECT("Statistic!R"&amp;COUNTA(Statistic!$A:$A)-ROW()+1&amp;"C"&amp;COLUMN(),FALSE)</f>
        <v>1.0207174269993364E-2</v>
      </c>
      <c r="M761" s="10">
        <f ca="1">INDIRECT("Statistic!R"&amp;COUNTA(Statistic!$A:$A)-ROW()+1&amp;"C"&amp;COLUMN(),FALSE)</f>
        <v>8.9742535441460158E-2</v>
      </c>
      <c r="N761" s="10">
        <f ca="1">INDIRECT("Statistic!R"&amp;COUNTA(Statistic!$A:$A)-ROW()+1&amp;"C"&amp;COLUMN(),FALSE)</f>
        <v>0.10579863147605084</v>
      </c>
      <c r="O761" s="10">
        <f ca="1">INDIRECT("Statistic!R"&amp;COUNTA(Statistic!$A:$A)-ROW()+1&amp;"C"&amp;COLUMN(),FALSE)</f>
        <v>0</v>
      </c>
      <c r="P761" s="10">
        <f ca="1">INDIRECT("Statistic!R"&amp;COUNTA(Statistic!$A:$A)-ROW()+1&amp;"C"&amp;COLUMN(),FALSE)</f>
        <v>5.1420077451127526E-2</v>
      </c>
      <c r="Q761">
        <f ca="1">INDIRECT("Statistic!R"&amp;COUNTA(Statistic!$A:$A)-ROW()+1&amp;"C"&amp;COLUMN(),FALSE)</f>
        <v>43</v>
      </c>
      <c r="R761">
        <f ca="1">INDIRECT("Statistic!R"&amp;COUNTA(Statistic!$A:$A)-ROW()+1&amp;"C"&amp;COLUMN(),FALSE)</f>
        <v>40</v>
      </c>
      <c r="S761">
        <f ca="1">INDIRECT("Statistic!R"&amp;COUNTA(Statistic!$A:$A)-ROW()+1&amp;"C"&amp;COLUMN(),FALSE)</f>
        <v>26</v>
      </c>
      <c r="T761">
        <f ca="1">INDIRECT("Statistic!R"&amp;COUNTA(Statistic!$A:$A)-ROW()+1&amp;"C"&amp;COLUMN(),FALSE)</f>
        <v>50</v>
      </c>
      <c r="U761">
        <f ca="1">INDIRECT("Statistic!R"&amp;COUNTA(Statistic!$A:$A)-ROW()+1&amp;"C"&amp;COLUMN(),FALSE)</f>
        <v>18</v>
      </c>
      <c r="V761">
        <f ca="1">INDIRECT("Statistic!R"&amp;COUNTA(Statistic!$A:$A)-ROW()+1&amp;"C"&amp;COLUMN(),FALSE)</f>
        <v>5</v>
      </c>
      <c r="W761">
        <f ca="1">INDIRECT("Statistic!R"&amp;COUNTA(Statistic!$A:$A)-ROW()+1&amp;"C"&amp;COLUMN(),FALSE)</f>
        <v>9</v>
      </c>
    </row>
    <row r="762" spans="1:23" x14ac:dyDescent="0.25">
      <c r="A762" s="9">
        <f ca="1">INDIRECT("Statistic!R"&amp;COUNTA(Statistic!$A:$A)-ROW()+1&amp;"C"&amp;COLUMN(),FALSE)</f>
        <v>42066</v>
      </c>
      <c r="B762" s="10">
        <f ca="1">INDIRECT("Statistic!R"&amp;COUNTA(Statistic!$A:$A)-ROW()+1&amp;"C"&amp;COLUMN(),FALSE)</f>
        <v>1.4361774281063484E-2</v>
      </c>
      <c r="C762" s="10">
        <f ca="1">INDIRECT("Statistic!R"&amp;COUNTA(Statistic!$A:$A)-ROW()+1&amp;"C"&amp;COLUMN(),FALSE)</f>
        <v>1.3078935220803202E-2</v>
      </c>
      <c r="D762" s="10">
        <f ca="1">INDIRECT("Statistic!R"&amp;COUNTA(Statistic!$A:$A)-ROW()+1&amp;"C"&amp;COLUMN(),FALSE)</f>
        <v>2.1134020618556702E-2</v>
      </c>
      <c r="E762" s="10">
        <f ca="1">INDIRECT("Statistic!R"&amp;COUNTA(Statistic!$A:$A)-ROW()+1&amp;"C"&amp;COLUMN(),FALSE)</f>
        <v>1.1483753099308365E-2</v>
      </c>
      <c r="F762" s="10">
        <f ca="1">INDIRECT("Statistic!R"&amp;COUNTA(Statistic!$A:$A)-ROW()+1&amp;"C"&amp;COLUMN(),FALSE)</f>
        <v>1.6179123711340206E-2</v>
      </c>
      <c r="G762" s="10">
        <f ca="1">INDIRECT("Statistic!R"&amp;COUNTA(Statistic!$A:$A)-ROW()+1&amp;"C"&amp;COLUMN(),FALSE)</f>
        <v>4.8638539295755796E-2</v>
      </c>
      <c r="H762" s="10">
        <f ca="1">INDIRECT("Statistic!R"&amp;COUNTA(Statistic!$A:$A)-ROW()+1&amp;"C"&amp;COLUMN(),FALSE)</f>
        <v>8.0402583844447345E-2</v>
      </c>
      <c r="I762" s="10">
        <f ca="1">INDIRECT("Statistic!R"&amp;COUNTA(Statistic!$A:$A)-ROW()+1&amp;"C"&amp;COLUMN(),FALSE)</f>
        <v>7.6237606931071955E-2</v>
      </c>
      <c r="J762" s="10">
        <f ca="1">INDIRECT("Statistic!R"&amp;COUNTA(Statistic!$A:$A)-ROW()+1&amp;"C"&amp;COLUMN(),FALSE)</f>
        <v>2.1134020618556702E-2</v>
      </c>
      <c r="K762" s="10">
        <f ca="1">INDIRECT("Statistic!R"&amp;COUNTA(Statistic!$A:$A)-ROW()+1&amp;"C"&amp;COLUMN(),FALSE)</f>
        <v>7.8198219306466719E-4</v>
      </c>
      <c r="L762" s="10">
        <f ca="1">INDIRECT("Statistic!R"&amp;COUNTA(Statistic!$A:$A)-ROW()+1&amp;"C"&amp;COLUMN(),FALSE)</f>
        <v>1.056434721268199E-2</v>
      </c>
      <c r="M762" s="10">
        <f ca="1">INDIRECT("Statistic!R"&amp;COUNTA(Statistic!$A:$A)-ROW()+1&amp;"C"&amp;COLUMN(),FALSE)</f>
        <v>0.12904112314020313</v>
      </c>
      <c r="N762" s="10">
        <f ca="1">INDIRECT("Statistic!R"&amp;COUNTA(Statistic!$A:$A)-ROW()+1&amp;"C"&amp;COLUMN(),FALSE)</f>
        <v>0.10631052796001249</v>
      </c>
      <c r="O762" s="10">
        <f ca="1">INDIRECT("Statistic!R"&amp;COUNTA(Statistic!$A:$A)-ROW()+1&amp;"C"&amp;COLUMN(),FALSE)</f>
        <v>0</v>
      </c>
      <c r="P762" s="10">
        <f ca="1">INDIRECT("Statistic!R"&amp;COUNTA(Statistic!$A:$A)-ROW()+1&amp;"C"&amp;COLUMN(),FALSE)</f>
        <v>5.0755045285704022E-2</v>
      </c>
      <c r="Q762">
        <f ca="1">INDIRECT("Statistic!R"&amp;COUNTA(Statistic!$A:$A)-ROW()+1&amp;"C"&amp;COLUMN(),FALSE)</f>
        <v>15</v>
      </c>
      <c r="R762">
        <f ca="1">INDIRECT("Statistic!R"&amp;COUNTA(Statistic!$A:$A)-ROW()+1&amp;"C"&amp;COLUMN(),FALSE)</f>
        <v>17</v>
      </c>
      <c r="S762">
        <f ca="1">INDIRECT("Statistic!R"&amp;COUNTA(Statistic!$A:$A)-ROW()+1&amp;"C"&amp;COLUMN(),FALSE)</f>
        <v>1</v>
      </c>
      <c r="T762">
        <f ca="1">INDIRECT("Statistic!R"&amp;COUNTA(Statistic!$A:$A)-ROW()+1&amp;"C"&amp;COLUMN(),FALSE)</f>
        <v>21</v>
      </c>
      <c r="U762">
        <f ca="1">INDIRECT("Statistic!R"&amp;COUNTA(Statistic!$A:$A)-ROW()+1&amp;"C"&amp;COLUMN(),FALSE)</f>
        <v>11</v>
      </c>
      <c r="V762">
        <f ca="1">INDIRECT("Statistic!R"&amp;COUNTA(Statistic!$A:$A)-ROW()+1&amp;"C"&amp;COLUMN(),FALSE)</f>
        <v>6</v>
      </c>
      <c r="W762">
        <f ca="1">INDIRECT("Statistic!R"&amp;COUNTA(Statistic!$A:$A)-ROW()+1&amp;"C"&amp;COLUMN(),FALSE)</f>
        <v>4</v>
      </c>
    </row>
    <row r="763" spans="1:23" x14ac:dyDescent="0.25">
      <c r="A763" s="9">
        <f ca="1">INDIRECT("Statistic!R"&amp;COUNTA(Statistic!$A:$A)-ROW()+1&amp;"C"&amp;COLUMN(),FALSE)</f>
        <v>42069</v>
      </c>
      <c r="B763" s="10">
        <f ca="1">INDIRECT("Statistic!R"&amp;COUNTA(Statistic!$A:$A)-ROW()+1&amp;"C"&amp;COLUMN(),FALSE)</f>
        <v>1.9795305509591223E-2</v>
      </c>
      <c r="C763" s="10">
        <f ca="1">INDIRECT("Statistic!R"&amp;COUNTA(Statistic!$A:$A)-ROW()+1&amp;"C"&amp;COLUMN(),FALSE)</f>
        <v>8.6003861003861003E-3</v>
      </c>
      <c r="D763" s="10">
        <f ca="1">INDIRECT("Statistic!R"&amp;COUNTA(Statistic!$A:$A)-ROW()+1&amp;"C"&amp;COLUMN(),FALSE)</f>
        <v>3.3933329707977597E-3</v>
      </c>
      <c r="E763" s="10">
        <f ca="1">INDIRECT("Statistic!R"&amp;COUNTA(Statistic!$A:$A)-ROW()+1&amp;"C"&amp;COLUMN(),FALSE)</f>
        <v>1.6424116424116425E-2</v>
      </c>
      <c r="F763" s="10">
        <f ca="1">INDIRECT("Statistic!R"&amp;COUNTA(Statistic!$A:$A)-ROW()+1&amp;"C"&amp;COLUMN(),FALSE)</f>
        <v>8.5808840910881722E-3</v>
      </c>
      <c r="G763" s="10">
        <f ca="1">INDIRECT("Statistic!R"&amp;COUNTA(Statistic!$A:$A)-ROW()+1&amp;"C"&amp;COLUMN(),FALSE)</f>
        <v>0.10231660231660232</v>
      </c>
      <c r="H763" s="10">
        <f ca="1">INDIRECT("Statistic!R"&amp;COUNTA(Statistic!$A:$A)-ROW()+1&amp;"C"&amp;COLUMN(),FALSE)</f>
        <v>2.1372524598331048E-2</v>
      </c>
      <c r="I763" s="10">
        <f ca="1">INDIRECT("Statistic!R"&amp;COUNTA(Statistic!$A:$A)-ROW()+1&amp;"C"&amp;COLUMN(),FALSE)</f>
        <v>5.6794025095979681E-2</v>
      </c>
      <c r="J763" s="10">
        <f ca="1">INDIRECT("Statistic!R"&amp;COUNTA(Statistic!$A:$A)-ROW()+1&amp;"C"&amp;COLUMN(),FALSE)</f>
        <v>2.0073920073920077E-2</v>
      </c>
      <c r="K763" s="10">
        <f ca="1">INDIRECT("Statistic!R"&amp;COUNTA(Statistic!$A:$A)-ROW()+1&amp;"C"&amp;COLUMN(),FALSE)</f>
        <v>7.8355666590960711E-4</v>
      </c>
      <c r="L763" s="10">
        <f ca="1">INDIRECT("Statistic!R"&amp;COUNTA(Statistic!$A:$A)-ROW()+1&amp;"C"&amp;COLUMN(),FALSE)</f>
        <v>1.0044619563139101E-2</v>
      </c>
      <c r="M763" s="10">
        <f ca="1">INDIRECT("Statistic!R"&amp;COUNTA(Statistic!$A:$A)-ROW()+1&amp;"C"&amp;COLUMN(),FALSE)</f>
        <v>0.12368912691493336</v>
      </c>
      <c r="N763" s="10">
        <f ca="1">INDIRECT("Statistic!R"&amp;COUNTA(Statistic!$A:$A)-ROW()+1&amp;"C"&amp;COLUMN(),FALSE)</f>
        <v>0.10617370617370617</v>
      </c>
      <c r="O763" s="10">
        <f ca="1">INDIRECT("Statistic!R"&amp;COUNTA(Statistic!$A:$A)-ROW()+1&amp;"C"&amp;COLUMN(),FALSE)</f>
        <v>0</v>
      </c>
      <c r="P763" s="10">
        <f ca="1">INDIRECT("Statistic!R"&amp;COUNTA(Statistic!$A:$A)-ROW()+1&amp;"C"&amp;COLUMN(),FALSE)</f>
        <v>4.9188675661273974E-2</v>
      </c>
      <c r="Q763">
        <f ca="1">INDIRECT("Statistic!R"&amp;COUNTA(Statistic!$A:$A)-ROW()+1&amp;"C"&amp;COLUMN(),FALSE)</f>
        <v>3</v>
      </c>
      <c r="R763">
        <f ca="1">INDIRECT("Statistic!R"&amp;COUNTA(Statistic!$A:$A)-ROW()+1&amp;"C"&amp;COLUMN(),FALSE)</f>
        <v>29</v>
      </c>
      <c r="S763">
        <f ca="1">INDIRECT("Statistic!R"&amp;COUNTA(Statistic!$A:$A)-ROW()+1&amp;"C"&amp;COLUMN(),FALSE)</f>
        <v>43</v>
      </c>
      <c r="T763">
        <f ca="1">INDIRECT("Statistic!R"&amp;COUNTA(Statistic!$A:$A)-ROW()+1&amp;"C"&amp;COLUMN(),FALSE)</f>
        <v>9</v>
      </c>
      <c r="U763">
        <f ca="1">INDIRECT("Statistic!R"&amp;COUNTA(Statistic!$A:$A)-ROW()+1&amp;"C"&amp;COLUMN(),FALSE)</f>
        <v>30</v>
      </c>
      <c r="V763">
        <f ca="1">INDIRECT("Statistic!R"&amp;COUNTA(Statistic!$A:$A)-ROW()+1&amp;"C"&amp;COLUMN(),FALSE)</f>
        <v>2</v>
      </c>
      <c r="W763">
        <f ca="1">INDIRECT("Statistic!R"&amp;COUNTA(Statistic!$A:$A)-ROW()+1&amp;"C"&amp;COLUMN(),FALSE)</f>
        <v>9</v>
      </c>
    </row>
    <row r="764" spans="1:23" x14ac:dyDescent="0.25">
      <c r="A764" s="9">
        <f ca="1">INDIRECT("Statistic!R"&amp;COUNTA(Statistic!$A:$A)-ROW()+1&amp;"C"&amp;COLUMN(),FALSE)</f>
        <v>42073</v>
      </c>
      <c r="B764" s="10">
        <f ca="1">INDIRECT("Statistic!R"&amp;COUNTA(Statistic!$A:$A)-ROW()+1&amp;"C"&amp;COLUMN(),FALSE)</f>
        <v>6.0079608591093788E-3</v>
      </c>
      <c r="C764" s="10">
        <f ca="1">INDIRECT("Statistic!R"&amp;COUNTA(Statistic!$A:$A)-ROW()+1&amp;"C"&amp;COLUMN(),FALSE)</f>
        <v>3.9061195873535204E-3</v>
      </c>
      <c r="D764" s="10">
        <f ca="1">INDIRECT("Statistic!R"&amp;COUNTA(Statistic!$A:$A)-ROW()+1&amp;"C"&amp;COLUMN(),FALSE)</f>
        <v>1.8206562830787843E-3</v>
      </c>
      <c r="E764" s="10">
        <f ca="1">INDIRECT("Statistic!R"&amp;COUNTA(Statistic!$A:$A)-ROW()+1&amp;"C"&amp;COLUMN(),FALSE)</f>
        <v>2.8626741565901804E-3</v>
      </c>
      <c r="F764" s="10">
        <f ca="1">INDIRECT("Statistic!R"&amp;COUNTA(Statistic!$A:$A)-ROW()+1&amp;"C"&amp;COLUMN(),FALSE)</f>
        <v>1.1205409022079798E-2</v>
      </c>
      <c r="G764" s="10">
        <f ca="1">INDIRECT("Statistic!R"&amp;COUNTA(Statistic!$A:$A)-ROW()+1&amp;"C"&amp;COLUMN(),FALSE)</f>
        <v>1.94014648105932E-2</v>
      </c>
      <c r="H764" s="10">
        <f ca="1">INDIRECT("Statistic!R"&amp;COUNTA(Statistic!$A:$A)-ROW()+1&amp;"C"&amp;COLUMN(),FALSE)</f>
        <v>2.3418396137688882E-2</v>
      </c>
      <c r="I764" s="10">
        <f ca="1">INDIRECT("Statistic!R"&amp;COUNTA(Statistic!$A:$A)-ROW()+1&amp;"C"&amp;COLUMN(),FALSE)</f>
        <v>2.5802819908211663E-2</v>
      </c>
      <c r="J764" s="10">
        <f ca="1">INDIRECT("Statistic!R"&amp;COUNTA(Statistic!$A:$A)-ROW()+1&amp;"C"&amp;COLUMN(),FALSE)</f>
        <v>2.0048118120097554E-2</v>
      </c>
      <c r="K764" s="10">
        <f ca="1">INDIRECT("Statistic!R"&amp;COUNTA(Statistic!$A:$A)-ROW()+1&amp;"C"&amp;COLUMN(),FALSE)</f>
        <v>1.8206562830787843E-3</v>
      </c>
      <c r="L764" s="10">
        <f ca="1">INDIRECT("Statistic!R"&amp;COUNTA(Statistic!$A:$A)-ROW()+1&amp;"C"&amp;COLUMN(),FALSE)</f>
        <v>1.0100096298402946E-2</v>
      </c>
      <c r="M764" s="10">
        <f ca="1">INDIRECT("Statistic!R"&amp;COUNTA(Statistic!$A:$A)-ROW()+1&amp;"C"&amp;COLUMN(),FALSE)</f>
        <v>4.2819860948282079E-2</v>
      </c>
      <c r="N764" s="10">
        <f ca="1">INDIRECT("Statistic!R"&amp;COUNTA(Statistic!$A:$A)-ROW()+1&amp;"C"&amp;COLUMN(),FALSE)</f>
        <v>0.10603723611435693</v>
      </c>
      <c r="O764" s="10">
        <f ca="1">INDIRECT("Statistic!R"&amp;COUNTA(Statistic!$A:$A)-ROW()+1&amp;"C"&amp;COLUMN(),FALSE)</f>
        <v>0</v>
      </c>
      <c r="P764" s="10">
        <f ca="1">INDIRECT("Statistic!R"&amp;COUNTA(Statistic!$A:$A)-ROW()+1&amp;"C"&amp;COLUMN(),FALSE)</f>
        <v>4.7299402201559176E-2</v>
      </c>
      <c r="Q764">
        <f ca="1">INDIRECT("Statistic!R"&amp;COUNTA(Statistic!$A:$A)-ROW()+1&amp;"C"&amp;COLUMN(),FALSE)</f>
        <v>34</v>
      </c>
      <c r="R764">
        <f ca="1">INDIRECT("Statistic!R"&amp;COUNTA(Statistic!$A:$A)-ROW()+1&amp;"C"&amp;COLUMN(),FALSE)</f>
        <v>43</v>
      </c>
      <c r="S764">
        <f ca="1">INDIRECT("Statistic!R"&amp;COUNTA(Statistic!$A:$A)-ROW()+1&amp;"C"&amp;COLUMN(),FALSE)</f>
        <v>50</v>
      </c>
      <c r="T764">
        <f ca="1">INDIRECT("Statistic!R"&amp;COUNTA(Statistic!$A:$A)-ROW()+1&amp;"C"&amp;COLUMN(),FALSE)</f>
        <v>47</v>
      </c>
      <c r="U764">
        <f ca="1">INDIRECT("Statistic!R"&amp;COUNTA(Statistic!$A:$A)-ROW()+1&amp;"C"&amp;COLUMN(),FALSE)</f>
        <v>24</v>
      </c>
      <c r="V764">
        <f ca="1">INDIRECT("Statistic!R"&amp;COUNTA(Statistic!$A:$A)-ROW()+1&amp;"C"&amp;COLUMN(),FALSE)</f>
        <v>11</v>
      </c>
      <c r="W764">
        <f ca="1">INDIRECT("Statistic!R"&amp;COUNTA(Statistic!$A:$A)-ROW()+1&amp;"C"&amp;COLUMN(),FALSE)</f>
        <v>9</v>
      </c>
    </row>
    <row r="765" spans="1:23" x14ac:dyDescent="0.25">
      <c r="A765" s="9">
        <f ca="1">INDIRECT("Statistic!R"&amp;COUNTA(Statistic!$A:$A)-ROW()+1&amp;"C"&amp;COLUMN(),FALSE)</f>
        <v>42076</v>
      </c>
      <c r="B765" s="10">
        <f ca="1">INDIRECT("Statistic!R"&amp;COUNTA(Statistic!$A:$A)-ROW()+1&amp;"C"&amp;COLUMN(),FALSE)</f>
        <v>1.0380001932447168E-2</v>
      </c>
      <c r="C765" s="10">
        <f ca="1">INDIRECT("Statistic!R"&amp;COUNTA(Statistic!$A:$A)-ROW()+1&amp;"C"&amp;COLUMN(),FALSE)</f>
        <v>6.5007735097593897E-3</v>
      </c>
      <c r="D765" s="10">
        <f ca="1">INDIRECT("Statistic!R"&amp;COUNTA(Statistic!$A:$A)-ROW()+1&amp;"C"&amp;COLUMN(),FALSE)</f>
        <v>8.8520855556961792E-3</v>
      </c>
      <c r="E765" s="10">
        <f ca="1">INDIRECT("Statistic!R"&amp;COUNTA(Statistic!$A:$A)-ROW()+1&amp;"C"&amp;COLUMN(),FALSE)</f>
        <v>1.6402393823789982E-2</v>
      </c>
      <c r="F765" s="10">
        <f ca="1">INDIRECT("Statistic!R"&amp;COUNTA(Statistic!$A:$A)-ROW()+1&amp;"C"&amp;COLUMN(),FALSE)</f>
        <v>2.0777980117622475E-3</v>
      </c>
      <c r="G765" s="10">
        <f ca="1">INDIRECT("Statistic!R"&amp;COUNTA(Statistic!$A:$A)-ROW()+1&amp;"C"&amp;COLUMN(),FALSE)</f>
        <v>6.8472071360389727E-2</v>
      </c>
      <c r="H765" s="10">
        <f ca="1">INDIRECT("Statistic!R"&amp;COUNTA(Statistic!$A:$A)-ROW()+1&amp;"C"&amp;COLUMN(),FALSE)</f>
        <v>9.1694869101801066E-2</v>
      </c>
      <c r="I765" s="10">
        <f ca="1">INDIRECT("Statistic!R"&amp;COUNTA(Statistic!$A:$A)-ROW()+1&amp;"C"&amp;COLUMN(),FALSE)</f>
        <v>4.4213052833454967E-2</v>
      </c>
      <c r="J765" s="10">
        <f ca="1">INDIRECT("Statistic!R"&amp;COUNTA(Statistic!$A:$A)-ROW()+1&amp;"C"&amp;COLUMN(),FALSE)</f>
        <v>2.0505297013641045E-2</v>
      </c>
      <c r="K765" s="10">
        <f ca="1">INDIRECT("Statistic!R"&amp;COUNTA(Statistic!$A:$A)-ROW()+1&amp;"C"&amp;COLUMN(),FALSE)</f>
        <v>1.0432585528862808E-3</v>
      </c>
      <c r="L765" s="10">
        <f ca="1">INDIRECT("Statistic!R"&amp;COUNTA(Statistic!$A:$A)-ROW()+1&amp;"C"&amp;COLUMN(),FALSE)</f>
        <v>1.0601325889573292E-2</v>
      </c>
      <c r="M765" s="10">
        <f ca="1">INDIRECT("Statistic!R"&amp;COUNTA(Statistic!$A:$A)-ROW()+1&amp;"C"&amp;COLUMN(),FALSE)</f>
        <v>0.16016694046219079</v>
      </c>
      <c r="N765" s="10">
        <f ca="1">INDIRECT("Statistic!R"&amp;COUNTA(Statistic!$A:$A)-ROW()+1&amp;"C"&amp;COLUMN(),FALSE)</f>
        <v>0.10654685494223363</v>
      </c>
      <c r="O765" s="10">
        <f ca="1">INDIRECT("Statistic!R"&amp;COUNTA(Statistic!$A:$A)-ROW()+1&amp;"C"&amp;COLUMN(),FALSE)</f>
        <v>0</v>
      </c>
      <c r="P765" s="10">
        <f ca="1">INDIRECT("Statistic!R"&amp;COUNTA(Statistic!$A:$A)-ROW()+1&amp;"C"&amp;COLUMN(),FALSE)</f>
        <v>5.1433895414585651E-2</v>
      </c>
      <c r="Q765">
        <f ca="1">INDIRECT("Statistic!R"&amp;COUNTA(Statistic!$A:$A)-ROW()+1&amp;"C"&amp;COLUMN(),FALSE)</f>
        <v>25</v>
      </c>
      <c r="R765">
        <f ca="1">INDIRECT("Statistic!R"&amp;COUNTA(Statistic!$A:$A)-ROW()+1&amp;"C"&amp;COLUMN(),FALSE)</f>
        <v>38</v>
      </c>
      <c r="S765">
        <f ca="1">INDIRECT("Statistic!R"&amp;COUNTA(Statistic!$A:$A)-ROW()+1&amp;"C"&amp;COLUMN(),FALSE)</f>
        <v>29</v>
      </c>
      <c r="T765">
        <f ca="1">INDIRECT("Statistic!R"&amp;COUNTA(Statistic!$A:$A)-ROW()+1&amp;"C"&amp;COLUMN(),FALSE)</f>
        <v>11</v>
      </c>
      <c r="U765">
        <f ca="1">INDIRECT("Statistic!R"&amp;COUNTA(Statistic!$A:$A)-ROW()+1&amp;"C"&amp;COLUMN(),FALSE)</f>
        <v>48</v>
      </c>
      <c r="V765">
        <f ca="1">INDIRECT("Statistic!R"&amp;COUNTA(Statistic!$A:$A)-ROW()+1&amp;"C"&amp;COLUMN(),FALSE)</f>
        <v>4</v>
      </c>
      <c r="W765">
        <f ca="1">INDIRECT("Statistic!R"&amp;COUNTA(Statistic!$A:$A)-ROW()+1&amp;"C"&amp;COLUMN(),FALSE)</f>
        <v>2</v>
      </c>
    </row>
    <row r="766" spans="1:23" x14ac:dyDescent="0.25">
      <c r="A766" s="9">
        <f ca="1">INDIRECT("Statistic!R"&amp;COUNTA(Statistic!$A:$A)-ROW()+1&amp;"C"&amp;COLUMN(),FALSE)</f>
        <v>42080</v>
      </c>
      <c r="B766" s="10">
        <f ca="1">INDIRECT("Statistic!R"&amp;COUNTA(Statistic!$A:$A)-ROW()+1&amp;"C"&amp;COLUMN(),FALSE)</f>
        <v>8.3051907442151345E-3</v>
      </c>
      <c r="C766" s="10">
        <f ca="1">INDIRECT("Statistic!R"&amp;COUNTA(Statistic!$A:$A)-ROW()+1&amp;"C"&amp;COLUMN(),FALSE)</f>
        <v>2.3342175066312998E-3</v>
      </c>
      <c r="D766" s="10">
        <f ca="1">INDIRECT("Statistic!R"&amp;COUNTA(Statistic!$A:$A)-ROW()+1&amp;"C"&amp;COLUMN(),FALSE)</f>
        <v>1.4278846153846154E-2</v>
      </c>
      <c r="E766" s="10">
        <f ca="1">INDIRECT("Statistic!R"&amp;COUNTA(Statistic!$A:$A)-ROW()+1&amp;"C"&amp;COLUMN(),FALSE)</f>
        <v>2.0479008171315864E-2</v>
      </c>
      <c r="F766" s="10">
        <f ca="1">INDIRECT("Statistic!R"&amp;COUNTA(Statistic!$A:$A)-ROW()+1&amp;"C"&amp;COLUMN(),FALSE)</f>
        <v>1.5555555555555555E-2</v>
      </c>
      <c r="G766" s="10">
        <f ca="1">INDIRECT("Statistic!R"&amp;COUNTA(Statistic!$A:$A)-ROW()+1&amp;"C"&amp;COLUMN(),FALSE)</f>
        <v>2.1288584027437531E-2</v>
      </c>
      <c r="H766" s="10">
        <f ca="1">INDIRECT("Statistic!R"&amp;COUNTA(Statistic!$A:$A)-ROW()+1&amp;"C"&amp;COLUMN(),FALSE)</f>
        <v>6.3860667634252535E-2</v>
      </c>
      <c r="I766" s="10">
        <f ca="1">INDIRECT("Statistic!R"&amp;COUNTA(Statistic!$A:$A)-ROW()+1&amp;"C"&amp;COLUMN(),FALSE)</f>
        <v>6.0952818131564002E-2</v>
      </c>
      <c r="J766" s="10">
        <f ca="1">INDIRECT("Statistic!R"&amp;COUNTA(Statistic!$A:$A)-ROW()+1&amp;"C"&amp;COLUMN(),FALSE)</f>
        <v>2.0479008171315864E-2</v>
      </c>
      <c r="K766" s="10">
        <f ca="1">INDIRECT("Statistic!R"&amp;COUNTA(Statistic!$A:$A)-ROW()+1&amp;"C"&amp;COLUMN(),FALSE)</f>
        <v>1.2982797792924377E-3</v>
      </c>
      <c r="L766" s="10">
        <f ca="1">INDIRECT("Statistic!R"&amp;COUNTA(Statistic!$A:$A)-ROW()+1&amp;"C"&amp;COLUMN(),FALSE)</f>
        <v>1.0805721998678922E-2</v>
      </c>
      <c r="M766" s="10">
        <f ca="1">INDIRECT("Statistic!R"&amp;COUNTA(Statistic!$A:$A)-ROW()+1&amp;"C"&amp;COLUMN(),FALSE)</f>
        <v>8.5149251661690073E-2</v>
      </c>
      <c r="N766" s="10">
        <f ca="1">INDIRECT("Statistic!R"&amp;COUNTA(Statistic!$A:$A)-ROW()+1&amp;"C"&amp;COLUMN(),FALSE)</f>
        <v>0.10641025641025641</v>
      </c>
      <c r="O766" s="10">
        <f ca="1">INDIRECT("Statistic!R"&amp;COUNTA(Statistic!$A:$A)-ROW()+1&amp;"C"&amp;COLUMN(),FALSE)</f>
        <v>0</v>
      </c>
      <c r="P766" s="10">
        <f ca="1">INDIRECT("Statistic!R"&amp;COUNTA(Statistic!$A:$A)-ROW()+1&amp;"C"&amp;COLUMN(),FALSE)</f>
        <v>4.734461026145783E-2</v>
      </c>
      <c r="Q766">
        <f ca="1">INDIRECT("Statistic!R"&amp;COUNTA(Statistic!$A:$A)-ROW()+1&amp;"C"&amp;COLUMN(),FALSE)</f>
        <v>34</v>
      </c>
      <c r="R766">
        <f ca="1">INDIRECT("Statistic!R"&amp;COUNTA(Statistic!$A:$A)-ROW()+1&amp;"C"&amp;COLUMN(),FALSE)</f>
        <v>47</v>
      </c>
      <c r="S766">
        <f ca="1">INDIRECT("Statistic!R"&amp;COUNTA(Statistic!$A:$A)-ROW()+1&amp;"C"&amp;COLUMN(),FALSE)</f>
        <v>14</v>
      </c>
      <c r="T766">
        <f ca="1">INDIRECT("Statistic!R"&amp;COUNTA(Statistic!$A:$A)-ROW()+1&amp;"C"&amp;COLUMN(),FALSE)</f>
        <v>1</v>
      </c>
      <c r="U766">
        <f ca="1">INDIRECT("Statistic!R"&amp;COUNTA(Statistic!$A:$A)-ROW()+1&amp;"C"&amp;COLUMN(),FALSE)</f>
        <v>12</v>
      </c>
      <c r="V766">
        <f ca="1">INDIRECT("Statistic!R"&amp;COUNTA(Statistic!$A:$A)-ROW()+1&amp;"C"&amp;COLUMN(),FALSE)</f>
        <v>9</v>
      </c>
      <c r="W766">
        <f ca="1">INDIRECT("Statistic!R"&amp;COUNTA(Statistic!$A:$A)-ROW()+1&amp;"C"&amp;COLUMN(),FALSE)</f>
        <v>4</v>
      </c>
    </row>
    <row r="767" spans="1:23" x14ac:dyDescent="0.25">
      <c r="A767" s="9">
        <f ca="1">INDIRECT("Statistic!R"&amp;COUNTA(Statistic!$A:$A)-ROW()+1&amp;"C"&amp;COLUMN(),FALSE)</f>
        <v>42083</v>
      </c>
      <c r="B767" s="10">
        <f ca="1">INDIRECT("Statistic!R"&amp;COUNTA(Statistic!$A:$A)-ROW()+1&amp;"C"&amp;COLUMN(),FALSE)</f>
        <v>1.1415863602668644E-2</v>
      </c>
      <c r="C767" s="10">
        <f ca="1">INDIRECT("Statistic!R"&amp;COUNTA(Statistic!$A:$A)-ROW()+1&amp;"C"&amp;COLUMN(),FALSE)</f>
        <v>8.8184116353130452E-3</v>
      </c>
      <c r="D767" s="10">
        <f ca="1">INDIRECT("Statistic!R"&amp;COUNTA(Statistic!$A:$A)-ROW()+1&amp;"C"&amp;COLUMN(),FALSE)</f>
        <v>1.1662527189423505E-2</v>
      </c>
      <c r="E767" s="10">
        <f ca="1">INDIRECT("Statistic!R"&amp;COUNTA(Statistic!$A:$A)-ROW()+1&amp;"C"&amp;COLUMN(),FALSE)</f>
        <v>1.5293088910402548E-2</v>
      </c>
      <c r="F767" s="10">
        <f ca="1">INDIRECT("Statistic!R"&amp;COUNTA(Statistic!$A:$A)-ROW()+1&amp;"C"&amp;COLUMN(),FALSE)</f>
        <v>1.6377604469793972E-2</v>
      </c>
      <c r="G767" s="10">
        <f ca="1">INDIRECT("Statistic!R"&amp;COUNTA(Statistic!$A:$A)-ROW()+1&amp;"C"&amp;COLUMN(),FALSE)</f>
        <v>2.1904731032917877E-2</v>
      </c>
      <c r="H767" s="10">
        <f ca="1">INDIRECT("Statistic!R"&amp;COUNTA(Statistic!$A:$A)-ROW()+1&amp;"C"&amp;COLUMN(),FALSE)</f>
        <v>2.3972972556037208E-2</v>
      </c>
      <c r="I767" s="10">
        <f ca="1">INDIRECT("Statistic!R"&amp;COUNTA(Statistic!$A:$A)-ROW()+1&amp;"C"&amp;COLUMN(),FALSE)</f>
        <v>6.3567495807601709E-2</v>
      </c>
      <c r="J767" s="10">
        <f ca="1">INDIRECT("Statistic!R"&amp;COUNTA(Statistic!$A:$A)-ROW()+1&amp;"C"&amp;COLUMN(),FALSE)</f>
        <v>2.0230473751600513E-2</v>
      </c>
      <c r="K767" s="10">
        <f ca="1">INDIRECT("Statistic!R"&amp;COUNTA(Statistic!$A:$A)-ROW()+1&amp;"C"&amp;COLUMN(),FALSE)</f>
        <v>1.2958363543803895E-3</v>
      </c>
      <c r="L767" s="10">
        <f ca="1">INDIRECT("Statistic!R"&amp;COUNTA(Statistic!$A:$A)-ROW()+1&amp;"C"&amp;COLUMN(),FALSE)</f>
        <v>1.0705114331839205E-2</v>
      </c>
      <c r="M767" s="10">
        <f ca="1">INDIRECT("Statistic!R"&amp;COUNTA(Statistic!$A:$A)-ROW()+1&amp;"C"&amp;COLUMN(),FALSE)</f>
        <v>4.5877703588955085E-2</v>
      </c>
      <c r="N767" s="10">
        <f ca="1">INDIRECT("Statistic!R"&amp;COUNTA(Statistic!$A:$A)-ROW()+1&amp;"C"&amp;COLUMN(),FALSE)</f>
        <v>0.10627400768245839</v>
      </c>
      <c r="O767" s="10">
        <f ca="1">INDIRECT("Statistic!R"&amp;COUNTA(Statistic!$A:$A)-ROW()+1&amp;"C"&amp;COLUMN(),FALSE)</f>
        <v>0</v>
      </c>
      <c r="P767" s="10">
        <f ca="1">INDIRECT("Statistic!R"&amp;COUNTA(Statistic!$A:$A)-ROW()+1&amp;"C"&amp;COLUMN(),FALSE)</f>
        <v>4.8844433412700033E-2</v>
      </c>
      <c r="Q767">
        <f ca="1">INDIRECT("Statistic!R"&amp;COUNTA(Statistic!$A:$A)-ROW()+1&amp;"C"&amp;COLUMN(),FALSE)</f>
        <v>25</v>
      </c>
      <c r="R767">
        <f ca="1">INDIRECT("Statistic!R"&amp;COUNTA(Statistic!$A:$A)-ROW()+1&amp;"C"&amp;COLUMN(),FALSE)</f>
        <v>32</v>
      </c>
      <c r="S767">
        <f ca="1">INDIRECT("Statistic!R"&amp;COUNTA(Statistic!$A:$A)-ROW()+1&amp;"C"&amp;COLUMN(),FALSE)</f>
        <v>24</v>
      </c>
      <c r="T767">
        <f ca="1">INDIRECT("Statistic!R"&amp;COUNTA(Statistic!$A:$A)-ROW()+1&amp;"C"&amp;COLUMN(),FALSE)</f>
        <v>11</v>
      </c>
      <c r="U767">
        <f ca="1">INDIRECT("Statistic!R"&amp;COUNTA(Statistic!$A:$A)-ROW()+1&amp;"C"&amp;COLUMN(),FALSE)</f>
        <v>10</v>
      </c>
      <c r="V767">
        <f ca="1">INDIRECT("Statistic!R"&amp;COUNTA(Statistic!$A:$A)-ROW()+1&amp;"C"&amp;COLUMN(),FALSE)</f>
        <v>11</v>
      </c>
      <c r="W767">
        <f ca="1">INDIRECT("Statistic!R"&amp;COUNTA(Statistic!$A:$A)-ROW()+1&amp;"C"&amp;COLUMN(),FALSE)</f>
        <v>10</v>
      </c>
    </row>
    <row r="768" spans="1:23" x14ac:dyDescent="0.25">
      <c r="A768" s="9">
        <f ca="1">INDIRECT("Statistic!R"&amp;COUNTA(Statistic!$A:$A)-ROW()+1&amp;"C"&amp;COLUMN(),FALSE)</f>
        <v>42087</v>
      </c>
      <c r="B768" s="10">
        <f ca="1">INDIRECT("Statistic!R"&amp;COUNTA(Statistic!$A:$A)-ROW()+1&amp;"C"&amp;COLUMN(),FALSE)</f>
        <v>1.294959370649746E-2</v>
      </c>
      <c r="C768" s="10">
        <f ca="1">INDIRECT("Statistic!R"&amp;COUNTA(Statistic!$A:$A)-ROW()+1&amp;"C"&amp;COLUMN(),FALSE)</f>
        <v>1.4757980486880743E-2</v>
      </c>
      <c r="D768" s="10">
        <f ca="1">INDIRECT("Statistic!R"&amp;COUNTA(Statistic!$A:$A)-ROW()+1&amp;"C"&amp;COLUMN(),FALSE)</f>
        <v>2.8480313220296169E-3</v>
      </c>
      <c r="E768" s="10">
        <f ca="1">INDIRECT("Statistic!R"&amp;COUNTA(Statistic!$A:$A)-ROW()+1&amp;"C"&amp;COLUMN(),FALSE)</f>
        <v>1.0644811284197473E-2</v>
      </c>
      <c r="F768" s="10">
        <f ca="1">INDIRECT("Statistic!R"&amp;COUNTA(Statistic!$A:$A)-ROW()+1&amp;"C"&amp;COLUMN(),FALSE)</f>
        <v>1.4002557544757033E-2</v>
      </c>
      <c r="G768" s="10">
        <f ca="1">INDIRECT("Statistic!R"&amp;COUNTA(Statistic!$A:$A)-ROW()+1&amp;"C"&amp;COLUMN(),FALSE)</f>
        <v>5.596169845622901E-2</v>
      </c>
      <c r="H768" s="10">
        <f ca="1">INDIRECT("Statistic!R"&amp;COUNTA(Statistic!$A:$A)-ROW()+1&amp;"C"&amp;COLUMN(),FALSE)</f>
        <v>1.099896480331263E-2</v>
      </c>
      <c r="I768" s="10">
        <f ca="1">INDIRECT("Statistic!R"&amp;COUNTA(Statistic!$A:$A)-ROW()+1&amp;"C"&amp;COLUMN(),FALSE)</f>
        <v>5.5202974344362318E-2</v>
      </c>
      <c r="J768" s="10">
        <f ca="1">INDIRECT("Statistic!R"&amp;COUNTA(Statistic!$A:$A)-ROW()+1&amp;"C"&amp;COLUMN(),FALSE)</f>
        <v>2.0204603580562659E-2</v>
      </c>
      <c r="K768" s="10">
        <f ca="1">INDIRECT("Statistic!R"&amp;COUNTA(Statistic!$A:$A)-ROW()+1&amp;"C"&amp;COLUMN(),FALSE)</f>
        <v>7.7639751552795026E-4</v>
      </c>
      <c r="L768" s="10">
        <f ca="1">INDIRECT("Statistic!R"&amp;COUNTA(Statistic!$A:$A)-ROW()+1&amp;"C"&amp;COLUMN(),FALSE)</f>
        <v>1.0483496398551806E-2</v>
      </c>
      <c r="M768" s="10">
        <f ca="1">INDIRECT("Statistic!R"&amp;COUNTA(Statistic!$A:$A)-ROW()+1&amp;"C"&amp;COLUMN(),FALSE)</f>
        <v>6.6960663259541642E-2</v>
      </c>
      <c r="N768" s="10">
        <f ca="1">INDIRECT("Statistic!R"&amp;COUNTA(Statistic!$A:$A)-ROW()+1&amp;"C"&amp;COLUMN(),FALSE)</f>
        <v>0.10613810741687979</v>
      </c>
      <c r="O768" s="10">
        <f ca="1">INDIRECT("Statistic!R"&amp;COUNTA(Statistic!$A:$A)-ROW()+1&amp;"C"&amp;COLUMN(),FALSE)</f>
        <v>0</v>
      </c>
      <c r="P768" s="10">
        <f ca="1">INDIRECT("Statistic!R"&amp;COUNTA(Statistic!$A:$A)-ROW()+1&amp;"C"&amp;COLUMN(),FALSE)</f>
        <v>5.3282116624983999E-2</v>
      </c>
      <c r="Q768">
        <f ca="1">INDIRECT("Statistic!R"&amp;COUNTA(Statistic!$A:$A)-ROW()+1&amp;"C"&amp;COLUMN(),FALSE)</f>
        <v>21</v>
      </c>
      <c r="R768">
        <f ca="1">INDIRECT("Statistic!R"&amp;COUNTA(Statistic!$A:$A)-ROW()+1&amp;"C"&amp;COLUMN(),FALSE)</f>
        <v>11</v>
      </c>
      <c r="S768">
        <f ca="1">INDIRECT("Statistic!R"&amp;COUNTA(Statistic!$A:$A)-ROW()+1&amp;"C"&amp;COLUMN(),FALSE)</f>
        <v>46</v>
      </c>
      <c r="T768">
        <f ca="1">INDIRECT("Statistic!R"&amp;COUNTA(Statistic!$A:$A)-ROW()+1&amp;"C"&amp;COLUMN(),FALSE)</f>
        <v>27</v>
      </c>
      <c r="U768">
        <f ca="1">INDIRECT("Statistic!R"&amp;COUNTA(Statistic!$A:$A)-ROW()+1&amp;"C"&amp;COLUMN(),FALSE)</f>
        <v>14</v>
      </c>
      <c r="V768">
        <f ca="1">INDIRECT("Statistic!R"&amp;COUNTA(Statistic!$A:$A)-ROW()+1&amp;"C"&amp;COLUMN(),FALSE)</f>
        <v>7</v>
      </c>
      <c r="W768">
        <f ca="1">INDIRECT("Statistic!R"&amp;COUNTA(Statistic!$A:$A)-ROW()+1&amp;"C"&amp;COLUMN(),FALSE)</f>
        <v>11</v>
      </c>
    </row>
    <row r="769" spans="1:23" x14ac:dyDescent="0.25">
      <c r="A769" s="9">
        <f ca="1">INDIRECT("Statistic!R"&amp;COUNTA(Statistic!$A:$A)-ROW()+1&amp;"C"&amp;COLUMN(),FALSE)</f>
        <v>42090</v>
      </c>
      <c r="B769" s="10">
        <f ca="1">INDIRECT("Statistic!R"&amp;COUNTA(Statistic!$A:$A)-ROW()+1&amp;"C"&amp;COLUMN(),FALSE)</f>
        <v>5.4491272882077483E-3</v>
      </c>
      <c r="C769" s="10">
        <f ca="1">INDIRECT("Statistic!R"&amp;COUNTA(Statistic!$A:$A)-ROW()+1&amp;"C"&amp;COLUMN(),FALSE)</f>
        <v>9.0489985359623708E-3</v>
      </c>
      <c r="D769" s="10">
        <f ca="1">INDIRECT("Statistic!R"&amp;COUNTA(Statistic!$A:$A)-ROW()+1&amp;"C"&amp;COLUMN(),FALSE)</f>
        <v>1.2980759165044074E-2</v>
      </c>
      <c r="E769" s="10">
        <f ca="1">INDIRECT("Statistic!R"&amp;COUNTA(Statistic!$A:$A)-ROW()+1&amp;"C"&amp;COLUMN(),FALSE)</f>
        <v>2.3331617773202948E-3</v>
      </c>
      <c r="F769" s="10">
        <f ca="1">INDIRECT("Statistic!R"&amp;COUNTA(Statistic!$A:$A)-ROW()+1&amp;"C"&amp;COLUMN(),FALSE)</f>
        <v>8.0052769707942128E-3</v>
      </c>
      <c r="G769" s="10">
        <f ca="1">INDIRECT("Statistic!R"&amp;COUNTA(Statistic!$A:$A)-ROW()+1&amp;"C"&amp;COLUMN(),FALSE)</f>
        <v>8.8756580942142838E-2</v>
      </c>
      <c r="H769" s="10">
        <f ca="1">INDIRECT("Statistic!R"&amp;COUNTA(Statistic!$A:$A)-ROW()+1&amp;"C"&amp;COLUMN(),FALSE)</f>
        <v>1.162947937795808E-2</v>
      </c>
      <c r="I769" s="10">
        <f ca="1">INDIRECT("Statistic!R"&amp;COUNTA(Statistic!$A:$A)-ROW()+1&amp;"C"&amp;COLUMN(),FALSE)</f>
        <v>3.7817323737328698E-2</v>
      </c>
      <c r="J769" s="10">
        <f ca="1">INDIRECT("Statistic!R"&amp;COUNTA(Statistic!$A:$A)-ROW()+1&amp;"C"&amp;COLUMN(),FALSE)</f>
        <v>2.0178799489144316E-2</v>
      </c>
      <c r="K769" s="10">
        <f ca="1">INDIRECT("Statistic!R"&amp;COUNTA(Statistic!$A:$A)-ROW()+1&amp;"C"&amp;COLUMN(),FALSE)</f>
        <v>1.5512568918792636E-3</v>
      </c>
      <c r="L769" s="10">
        <f ca="1">INDIRECT("Statistic!R"&amp;COUNTA(Statistic!$A:$A)-ROW()+1&amp;"C"&amp;COLUMN(),FALSE)</f>
        <v>1.0459154905654156E-2</v>
      </c>
      <c r="M769" s="10">
        <f ca="1">INDIRECT("Statistic!R"&amp;COUNTA(Statistic!$A:$A)-ROW()+1&amp;"C"&amp;COLUMN(),FALSE)</f>
        <v>0.10038606032010092</v>
      </c>
      <c r="N769" s="10">
        <f ca="1">INDIRECT("Statistic!R"&amp;COUNTA(Statistic!$A:$A)-ROW()+1&amp;"C"&amp;COLUMN(),FALSE)</f>
        <v>0.10600255427841634</v>
      </c>
      <c r="O769" s="10">
        <f ca="1">INDIRECT("Statistic!R"&amp;COUNTA(Statistic!$A:$A)-ROW()+1&amp;"C"&amp;COLUMN(),FALSE)</f>
        <v>0</v>
      </c>
      <c r="P769" s="10">
        <f ca="1">INDIRECT("Statistic!R"&amp;COUNTA(Statistic!$A:$A)-ROW()+1&amp;"C"&amp;COLUMN(),FALSE)</f>
        <v>5.4770687147286806E-2</v>
      </c>
      <c r="Q769">
        <f ca="1">INDIRECT("Statistic!R"&amp;COUNTA(Statistic!$A:$A)-ROW()+1&amp;"C"&amp;COLUMN(),FALSE)</f>
        <v>39</v>
      </c>
      <c r="R769">
        <f ca="1">INDIRECT("Statistic!R"&amp;COUNTA(Statistic!$A:$A)-ROW()+1&amp;"C"&amp;COLUMN(),FALSE)</f>
        <v>27</v>
      </c>
      <c r="S769">
        <f ca="1">INDIRECT("Statistic!R"&amp;COUNTA(Statistic!$A:$A)-ROW()+1&amp;"C"&amp;COLUMN(),FALSE)</f>
        <v>20</v>
      </c>
      <c r="T769">
        <f ca="1">INDIRECT("Statistic!R"&amp;COUNTA(Statistic!$A:$A)-ROW()+1&amp;"C"&amp;COLUMN(),FALSE)</f>
        <v>49</v>
      </c>
      <c r="U769">
        <f ca="1">INDIRECT("Statistic!R"&amp;COUNTA(Statistic!$A:$A)-ROW()+1&amp;"C"&amp;COLUMN(),FALSE)</f>
        <v>32</v>
      </c>
      <c r="V769">
        <f ca="1">INDIRECT("Statistic!R"&amp;COUNTA(Statistic!$A:$A)-ROW()+1&amp;"C"&amp;COLUMN(),FALSE)</f>
        <v>2</v>
      </c>
      <c r="W769">
        <f ca="1">INDIRECT("Statistic!R"&amp;COUNTA(Statistic!$A:$A)-ROW()+1&amp;"C"&amp;COLUMN(),FALSE)</f>
        <v>11</v>
      </c>
    </row>
    <row r="770" spans="1:23" x14ac:dyDescent="0.25">
      <c r="A770" s="9">
        <f ca="1">INDIRECT("Statistic!R"&amp;COUNTA(Statistic!$A:$A)-ROW()+1&amp;"C"&amp;COLUMN(),FALSE)</f>
        <v>42094</v>
      </c>
      <c r="B770" s="10">
        <f ca="1">INDIRECT("Statistic!R"&amp;COUNTA(Statistic!$A:$A)-ROW()+1&amp;"C"&amp;COLUMN(),FALSE)</f>
        <v>8.5421668667466991E-3</v>
      </c>
      <c r="C770" s="10">
        <f ca="1">INDIRECT("Statistic!R"&amp;COUNTA(Statistic!$A:$A)-ROW()+1&amp;"C"&amp;COLUMN(),FALSE)</f>
        <v>1.421768707482993E-2</v>
      </c>
      <c r="D770" s="10">
        <f ca="1">INDIRECT("Statistic!R"&amp;COUNTA(Statistic!$A:$A)-ROW()+1&amp;"C"&amp;COLUMN(),FALSE)</f>
        <v>5.1642608262817326E-3</v>
      </c>
      <c r="E770" s="10">
        <f ca="1">INDIRECT("Statistic!R"&amp;COUNTA(Statistic!$A:$A)-ROW()+1&amp;"C"&amp;COLUMN(),FALSE)</f>
        <v>1.3952119309262165E-2</v>
      </c>
      <c r="F770" s="10">
        <f ca="1">INDIRECT("Statistic!R"&amp;COUNTA(Statistic!$A:$A)-ROW()+1&amp;"C"&amp;COLUMN(),FALSE)</f>
        <v>1.1366571945233788E-2</v>
      </c>
      <c r="G770" s="10">
        <f ca="1">INDIRECT("Statistic!R"&amp;COUNTA(Statistic!$A:$A)-ROW()+1&amp;"C"&amp;COLUMN(),FALSE)</f>
        <v>6.4174107142857137E-2</v>
      </c>
      <c r="H770" s="10">
        <f ca="1">INDIRECT("Statistic!R"&amp;COUNTA(Statistic!$A:$A)-ROW()+1&amp;"C"&amp;COLUMN(),FALSE)</f>
        <v>8.4726793943383796E-2</v>
      </c>
      <c r="I770" s="10">
        <f ca="1">INDIRECT("Statistic!R"&amp;COUNTA(Statistic!$A:$A)-ROW()+1&amp;"C"&amp;COLUMN(),FALSE)</f>
        <v>5.324280602235431E-2</v>
      </c>
      <c r="J770" s="10">
        <f ca="1">INDIRECT("Statistic!R"&amp;COUNTA(Statistic!$A:$A)-ROW()+1&amp;"C"&amp;COLUMN(),FALSE)</f>
        <v>2.0153061224489795E-2</v>
      </c>
      <c r="K770" s="10">
        <f ca="1">INDIRECT("Statistic!R"&amp;COUNTA(Statistic!$A:$A)-ROW()+1&amp;"C"&amp;COLUMN(),FALSE)</f>
        <v>7.7764976958525332E-4</v>
      </c>
      <c r="L770" s="10">
        <f ca="1">INDIRECT("Statistic!R"&amp;COUNTA(Statistic!$A:$A)-ROW()+1&amp;"C"&amp;COLUMN(),FALSE)</f>
        <v>1.0584379612246059E-2</v>
      </c>
      <c r="M770" s="10">
        <f ca="1">INDIRECT("Statistic!R"&amp;COUNTA(Statistic!$A:$A)-ROW()+1&amp;"C"&amp;COLUMN(),FALSE)</f>
        <v>0.14890090108624093</v>
      </c>
      <c r="N770" s="10">
        <f ca="1">INDIRECT("Statistic!R"&amp;COUNTA(Statistic!$A:$A)-ROW()+1&amp;"C"&amp;COLUMN(),FALSE)</f>
        <v>0.10586734693877552</v>
      </c>
      <c r="O770" s="10">
        <f ca="1">INDIRECT("Statistic!R"&amp;COUNTA(Statistic!$A:$A)-ROW()+1&amp;"C"&amp;COLUMN(),FALSE)</f>
        <v>0</v>
      </c>
      <c r="P770" s="10">
        <f ca="1">INDIRECT("Statistic!R"&amp;COUNTA(Statistic!$A:$A)-ROW()+1&amp;"C"&amp;COLUMN(),FALSE)</f>
        <v>5.4161095722666197E-2</v>
      </c>
      <c r="Q770">
        <f ca="1">INDIRECT("Statistic!R"&amp;COUNTA(Statistic!$A:$A)-ROW()+1&amp;"C"&amp;COLUMN(),FALSE)</f>
        <v>30</v>
      </c>
      <c r="R770">
        <f ca="1">INDIRECT("Statistic!R"&amp;COUNTA(Statistic!$A:$A)-ROW()+1&amp;"C"&amp;COLUMN(),FALSE)</f>
        <v>16</v>
      </c>
      <c r="S770">
        <f ca="1">INDIRECT("Statistic!R"&amp;COUNTA(Statistic!$A:$A)-ROW()+1&amp;"C"&amp;COLUMN(),FALSE)</f>
        <v>38</v>
      </c>
      <c r="T770">
        <f ca="1">INDIRECT("Statistic!R"&amp;COUNTA(Statistic!$A:$A)-ROW()+1&amp;"C"&amp;COLUMN(),FALSE)</f>
        <v>19</v>
      </c>
      <c r="U770">
        <f ca="1">INDIRECT("Statistic!R"&amp;COUNTA(Statistic!$A:$A)-ROW()+1&amp;"C"&amp;COLUMN(),FALSE)</f>
        <v>23</v>
      </c>
      <c r="V770">
        <f ca="1">INDIRECT("Statistic!R"&amp;COUNTA(Statistic!$A:$A)-ROW()+1&amp;"C"&amp;COLUMN(),FALSE)</f>
        <v>6</v>
      </c>
      <c r="W770">
        <f ca="1">INDIRECT("Statistic!R"&amp;COUNTA(Statistic!$A:$A)-ROW()+1&amp;"C"&amp;COLUMN(),FALSE)</f>
        <v>2</v>
      </c>
    </row>
    <row r="771" spans="1:23" x14ac:dyDescent="0.25">
      <c r="A771" s="9">
        <f ca="1">INDIRECT("Statistic!R"&amp;COUNTA(Statistic!$A:$A)-ROW()+1&amp;"C"&amp;COLUMN(),FALSE)</f>
        <v>42097</v>
      </c>
      <c r="B771" s="10">
        <f ca="1">INDIRECT("Statistic!R"&amp;COUNTA(Statistic!$A:$A)-ROW()+1&amp;"C"&amp;COLUMN(),FALSE)</f>
        <v>1.8075400241005336E-2</v>
      </c>
      <c r="C771" s="10">
        <f ca="1">INDIRECT("Statistic!R"&amp;COUNTA(Statistic!$A:$A)-ROW()+1&amp;"C"&amp;COLUMN(),FALSE)</f>
        <v>1.8573248407643312E-2</v>
      </c>
      <c r="D771" s="10">
        <f ca="1">INDIRECT("Statistic!R"&amp;COUNTA(Statistic!$A:$A)-ROW()+1&amp;"C"&amp;COLUMN(),FALSE)</f>
        <v>6.7030633909614798E-3</v>
      </c>
      <c r="E771" s="10">
        <f ca="1">INDIRECT("Statistic!R"&amp;COUNTA(Statistic!$A:$A)-ROW()+1&amp;"C"&amp;COLUMN(),FALSE)</f>
        <v>4.1363806669164485E-3</v>
      </c>
      <c r="F771" s="10">
        <f ca="1">INDIRECT("Statistic!R"&amp;COUNTA(Statistic!$A:$A)-ROW()+1&amp;"C"&amp;COLUMN(),FALSE)</f>
        <v>3.0955414012738855E-3</v>
      </c>
      <c r="G771" s="10">
        <f ca="1">INDIRECT("Statistic!R"&amp;COUNTA(Statistic!$A:$A)-ROW()+1&amp;"C"&amp;COLUMN(),FALSE)</f>
        <v>8.2679140127388542E-2</v>
      </c>
      <c r="H771" s="10">
        <f ca="1">INDIRECT("Statistic!R"&amp;COUNTA(Statistic!$A:$A)-ROW()+1&amp;"C"&amp;COLUMN(),FALSE)</f>
        <v>7.8920007493443231E-2</v>
      </c>
      <c r="I771" s="10">
        <f ca="1">INDIRECT("Statistic!R"&amp;COUNTA(Statistic!$A:$A)-ROW()+1&amp;"C"&amp;COLUMN(),FALSE)</f>
        <v>5.0583634107800458E-2</v>
      </c>
      <c r="J771" s="10">
        <f ca="1">INDIRECT("Statistic!R"&amp;COUNTA(Statistic!$A:$A)-ROW()+1&amp;"C"&amp;COLUMN(),FALSE)</f>
        <v>2.0127388535031848E-2</v>
      </c>
      <c r="K771" s="10">
        <f ca="1">INDIRECT("Statistic!R"&amp;COUNTA(Statistic!$A:$A)-ROW()+1&amp;"C"&amp;COLUMN(),FALSE)</f>
        <v>7.7540847410689556E-4</v>
      </c>
      <c r="L771" s="10">
        <f ca="1">INDIRECT("Statistic!R"&amp;COUNTA(Statistic!$A:$A)-ROW()+1&amp;"C"&amp;COLUMN(),FALSE)</f>
        <v>1.0673697286302358E-2</v>
      </c>
      <c r="M771" s="10">
        <f ca="1">INDIRECT("Statistic!R"&amp;COUNTA(Statistic!$A:$A)-ROW()+1&amp;"C"&amp;COLUMN(),FALSE)</f>
        <v>0.16159914762083177</v>
      </c>
      <c r="N771" s="10">
        <f ca="1">INDIRECT("Statistic!R"&amp;COUNTA(Statistic!$A:$A)-ROW()+1&amp;"C"&amp;COLUMN(),FALSE)</f>
        <v>0.10573248407643313</v>
      </c>
      <c r="O771" s="10">
        <f ca="1">INDIRECT("Statistic!R"&amp;COUNTA(Statistic!$A:$A)-ROW()+1&amp;"C"&amp;COLUMN(),FALSE)</f>
        <v>0</v>
      </c>
      <c r="P771" s="10">
        <f ca="1">INDIRECT("Statistic!R"&amp;COUNTA(Statistic!$A:$A)-ROW()+1&amp;"C"&amp;COLUMN(),FALSE)</f>
        <v>5.0303540022460368E-2</v>
      </c>
      <c r="Q771">
        <f ca="1">INDIRECT("Statistic!R"&amp;COUNTA(Statistic!$A:$A)-ROW()+1&amp;"C"&amp;COLUMN(),FALSE)</f>
        <v>7</v>
      </c>
      <c r="R771">
        <f ca="1">INDIRECT("Statistic!R"&amp;COUNTA(Statistic!$A:$A)-ROW()+1&amp;"C"&amp;COLUMN(),FALSE)</f>
        <v>6</v>
      </c>
      <c r="S771">
        <f ca="1">INDIRECT("Statistic!R"&amp;COUNTA(Statistic!$A:$A)-ROW()+1&amp;"C"&amp;COLUMN(),FALSE)</f>
        <v>37</v>
      </c>
      <c r="T771">
        <f ca="1">INDIRECT("Statistic!R"&amp;COUNTA(Statistic!$A:$A)-ROW()+1&amp;"C"&amp;COLUMN(),FALSE)</f>
        <v>43</v>
      </c>
      <c r="U771">
        <f ca="1">INDIRECT("Statistic!R"&amp;COUNTA(Statistic!$A:$A)-ROW()+1&amp;"C"&amp;COLUMN(),FALSE)</f>
        <v>46</v>
      </c>
      <c r="V771">
        <f ca="1">INDIRECT("Statistic!R"&amp;COUNTA(Statistic!$A:$A)-ROW()+1&amp;"C"&amp;COLUMN(),FALSE)</f>
        <v>2</v>
      </c>
      <c r="W771">
        <f ca="1">INDIRECT("Statistic!R"&amp;COUNTA(Statistic!$A:$A)-ROW()+1&amp;"C"&amp;COLUMN(),FALSE)</f>
        <v>4</v>
      </c>
    </row>
    <row r="772" spans="1:23" x14ac:dyDescent="0.25">
      <c r="A772" s="9">
        <f ca="1">INDIRECT("Statistic!R"&amp;COUNTA(Statistic!$A:$A)-ROW()+1&amp;"C"&amp;COLUMN(),FALSE)</f>
        <v>42101</v>
      </c>
      <c r="B772" s="10">
        <f ca="1">INDIRECT("Statistic!R"&amp;COUNTA(Statistic!$A:$A)-ROW()+1&amp;"C"&amp;COLUMN(),FALSE)</f>
        <v>9.0295448119875592E-3</v>
      </c>
      <c r="C772" s="10">
        <f ca="1">INDIRECT("Statistic!R"&amp;COUNTA(Statistic!$A:$A)-ROW()+1&amp;"C"&amp;COLUMN(),FALSE)</f>
        <v>1.6470043950959981E-2</v>
      </c>
      <c r="D772" s="10">
        <f ca="1">INDIRECT("Statistic!R"&amp;COUNTA(Statistic!$A:$A)-ROW()+1&amp;"C"&amp;COLUMN(),FALSE)</f>
        <v>2.5814064977689273E-3</v>
      </c>
      <c r="E772" s="10">
        <f ca="1">INDIRECT("Statistic!R"&amp;COUNTA(Statistic!$A:$A)-ROW()+1&amp;"C"&amp;COLUMN(),FALSE)</f>
        <v>8.2309990043146364E-3</v>
      </c>
      <c r="F772" s="10">
        <f ca="1">INDIRECT("Statistic!R"&amp;COUNTA(Statistic!$A:$A)-ROW()+1&amp;"C"&amp;COLUMN(),FALSE)</f>
        <v>1.7734597887269644E-2</v>
      </c>
      <c r="G772" s="10">
        <f ca="1">INDIRECT("Statistic!R"&amp;COUNTA(Statistic!$A:$A)-ROW()+1&amp;"C"&amp;COLUMN(),FALSE)</f>
        <v>0.10559796437659033</v>
      </c>
      <c r="H772" s="10">
        <f ca="1">INDIRECT("Statistic!R"&amp;COUNTA(Statistic!$A:$A)-ROW()+1&amp;"C"&amp;COLUMN(),FALSE)</f>
        <v>3.9685173770802717E-2</v>
      </c>
      <c r="I772" s="10">
        <f ca="1">INDIRECT("Statistic!R"&amp;COUNTA(Statistic!$A:$A)-ROW()+1&amp;"C"&amp;COLUMN(),FALSE)</f>
        <v>5.4046592152300753E-2</v>
      </c>
      <c r="J772" s="10">
        <f ca="1">INDIRECT("Statistic!R"&amp;COUNTA(Statistic!$A:$A)-ROW()+1&amp;"C"&amp;COLUMN(),FALSE)</f>
        <v>2.010178117048346E-2</v>
      </c>
      <c r="K772" s="10">
        <f ca="1">INDIRECT("Statistic!R"&amp;COUNTA(Statistic!$A:$A)-ROW()+1&amp;"C"&amp;COLUMN(),FALSE)</f>
        <v>7.7233947013920072E-4</v>
      </c>
      <c r="L772" s="10">
        <f ca="1">INDIRECT("Statistic!R"&amp;COUNTA(Statistic!$A:$A)-ROW()+1&amp;"C"&amp;COLUMN(),FALSE)</f>
        <v>1.0649632899990215E-2</v>
      </c>
      <c r="M772" s="10">
        <f ca="1">INDIRECT("Statistic!R"&amp;COUNTA(Statistic!$A:$A)-ROW()+1&amp;"C"&amp;COLUMN(),FALSE)</f>
        <v>0.14528313814739305</v>
      </c>
      <c r="N772" s="10">
        <f ca="1">INDIRECT("Statistic!R"&amp;COUNTA(Statistic!$A:$A)-ROW()+1&amp;"C"&amp;COLUMN(),FALSE)</f>
        <v>0.10559796437659033</v>
      </c>
      <c r="O772" s="10">
        <f ca="1">INDIRECT("Statistic!R"&amp;COUNTA(Statistic!$A:$A)-ROW()+1&amp;"C"&amp;COLUMN(),FALSE)</f>
        <v>0</v>
      </c>
      <c r="P772" s="10">
        <f ca="1">INDIRECT("Statistic!R"&amp;COUNTA(Statistic!$A:$A)-ROW()+1&amp;"C"&amp;COLUMN(),FALSE)</f>
        <v>4.5809721725506097E-2</v>
      </c>
      <c r="Q772">
        <f ca="1">INDIRECT("Statistic!R"&amp;COUNTA(Statistic!$A:$A)-ROW()+1&amp;"C"&amp;COLUMN(),FALSE)</f>
        <v>31</v>
      </c>
      <c r="R772">
        <f ca="1">INDIRECT("Statistic!R"&amp;COUNTA(Statistic!$A:$A)-ROW()+1&amp;"C"&amp;COLUMN(),FALSE)</f>
        <v>9</v>
      </c>
      <c r="S772">
        <f ca="1">INDIRECT("Statistic!R"&amp;COUNTA(Statistic!$A:$A)-ROW()+1&amp;"C"&amp;COLUMN(),FALSE)</f>
        <v>46</v>
      </c>
      <c r="T772">
        <f ca="1">INDIRECT("Statistic!R"&amp;COUNTA(Statistic!$A:$A)-ROW()+1&amp;"C"&amp;COLUMN(),FALSE)</f>
        <v>33</v>
      </c>
      <c r="U772">
        <f ca="1">INDIRECT("Statistic!R"&amp;COUNTA(Statistic!$A:$A)-ROW()+1&amp;"C"&amp;COLUMN(),FALSE)</f>
        <v>8</v>
      </c>
      <c r="V772">
        <f ca="1">INDIRECT("Statistic!R"&amp;COUNTA(Statistic!$A:$A)-ROW()+1&amp;"C"&amp;COLUMN(),FALSE)</f>
        <v>1</v>
      </c>
      <c r="W772">
        <f ca="1">INDIRECT("Statistic!R"&amp;COUNTA(Statistic!$A:$A)-ROW()+1&amp;"C"&amp;COLUMN(),FALSE)</f>
        <v>7</v>
      </c>
    </row>
    <row r="773" spans="1:23" x14ac:dyDescent="0.25">
      <c r="A773" s="9">
        <f ca="1">INDIRECT("Statistic!R"&amp;COUNTA(Statistic!$A:$A)-ROW()+1&amp;"C"&amp;COLUMN(),FALSE)</f>
        <v>42104</v>
      </c>
      <c r="B773" s="10">
        <f ca="1">INDIRECT("Statistic!R"&amp;COUNTA(Statistic!$A:$A)-ROW()+1&amp;"C"&amp;COLUMN(),FALSE)</f>
        <v>9.7910489905407311E-3</v>
      </c>
      <c r="C773" s="10">
        <f ca="1">INDIRECT("Statistic!R"&amp;COUNTA(Statistic!$A:$A)-ROW()+1&amp;"C"&amp;COLUMN(),FALSE)</f>
        <v>1.3364907011666859E-2</v>
      </c>
      <c r="D773" s="10">
        <f ca="1">INDIRECT("Statistic!R"&amp;COUNTA(Statistic!$A:$A)-ROW()+1&amp;"C"&amp;COLUMN(),FALSE)</f>
        <v>7.7095498479505444E-4</v>
      </c>
      <c r="E773" s="10">
        <f ca="1">INDIRECT("Statistic!R"&amp;COUNTA(Statistic!$A:$A)-ROW()+1&amp;"C"&amp;COLUMN(),FALSE)</f>
        <v>7.7157422574669716E-3</v>
      </c>
      <c r="F773" s="10">
        <f ca="1">INDIRECT("Statistic!R"&amp;COUNTA(Statistic!$A:$A)-ROW()+1&amp;"C"&amp;COLUMN(),FALSE)</f>
        <v>1.4173989297922221E-2</v>
      </c>
      <c r="G773" s="10">
        <f ca="1">INDIRECT("Statistic!R"&amp;COUNTA(Statistic!$A:$A)-ROW()+1&amp;"C"&amp;COLUMN(),FALSE)</f>
        <v>2.4926899465715465E-2</v>
      </c>
      <c r="H773" s="10">
        <f ca="1">INDIRECT("Statistic!R"&amp;COUNTA(Statistic!$A:$A)-ROW()+1&amp;"C"&amp;COLUMN(),FALSE)</f>
        <v>4.9233538591861338E-2</v>
      </c>
      <c r="I773" s="10">
        <f ca="1">INDIRECT("Statistic!R"&amp;COUNTA(Statistic!$A:$A)-ROW()+1&amp;"C"&amp;COLUMN(),FALSE)</f>
        <v>4.5816642542391837E-2</v>
      </c>
      <c r="J773" s="10">
        <f ca="1">INDIRECT("Statistic!R"&amp;COUNTA(Statistic!$A:$A)-ROW()+1&amp;"C"&amp;COLUMN(),FALSE)</f>
        <v>2.0307000248287549E-2</v>
      </c>
      <c r="K773" s="10">
        <f ca="1">INDIRECT("Statistic!R"&amp;COUNTA(Statistic!$A:$A)-ROW()+1&amp;"C"&amp;COLUMN(),FALSE)</f>
        <v>7.7095498479505444E-4</v>
      </c>
      <c r="L773" s="10">
        <f ca="1">INDIRECT("Statistic!R"&amp;COUNTA(Statistic!$A:$A)-ROW()+1&amp;"C"&amp;COLUMN(),FALSE)</f>
        <v>1.0549833053005711E-2</v>
      </c>
      <c r="M773" s="10">
        <f ca="1">INDIRECT("Statistic!R"&amp;COUNTA(Statistic!$A:$A)-ROW()+1&amp;"C"&amp;COLUMN(),FALSE)</f>
        <v>7.41604380575768E-2</v>
      </c>
      <c r="N773" s="10">
        <f ca="1">INDIRECT("Statistic!R"&amp;COUNTA(Statistic!$A:$A)-ROW()+1&amp;"C"&amp;COLUMN(),FALSE)</f>
        <v>8.6957938292118717E-2</v>
      </c>
      <c r="O773" s="10">
        <f ca="1">INDIRECT("Statistic!R"&amp;COUNTA(Statistic!$A:$A)-ROW()+1&amp;"C"&amp;COLUMN(),FALSE)</f>
        <v>0</v>
      </c>
      <c r="P773" s="10">
        <f ca="1">INDIRECT("Statistic!R"&amp;COUNTA(Statistic!$A:$A)-ROW()+1&amp;"C"&amp;COLUMN(),FALSE)</f>
        <v>4.4159607373006705E-2</v>
      </c>
      <c r="Q773">
        <f ca="1">INDIRECT("Statistic!R"&amp;COUNTA(Statistic!$A:$A)-ROW()+1&amp;"C"&amp;COLUMN(),FALSE)</f>
        <v>28</v>
      </c>
      <c r="R773">
        <f ca="1">INDIRECT("Statistic!R"&amp;COUNTA(Statistic!$A:$A)-ROW()+1&amp;"C"&amp;COLUMN(),FALSE)</f>
        <v>18</v>
      </c>
      <c r="S773">
        <f ca="1">INDIRECT("Statistic!R"&amp;COUNTA(Statistic!$A:$A)-ROW()+1&amp;"C"&amp;COLUMN(),FALSE)</f>
        <v>50</v>
      </c>
      <c r="T773">
        <f ca="1">INDIRECT("Statistic!R"&amp;COUNTA(Statistic!$A:$A)-ROW()+1&amp;"C"&amp;COLUMN(),FALSE)</f>
        <v>33</v>
      </c>
      <c r="U773">
        <f ca="1">INDIRECT("Statistic!R"&amp;COUNTA(Statistic!$A:$A)-ROW()+1&amp;"C"&amp;COLUMN(),FALSE)</f>
        <v>16</v>
      </c>
      <c r="V773">
        <f ca="1">INDIRECT("Statistic!R"&amp;COUNTA(Statistic!$A:$A)-ROW()+1&amp;"C"&amp;COLUMN(),FALSE)</f>
        <v>10</v>
      </c>
      <c r="W773">
        <f ca="1">INDIRECT("Statistic!R"&amp;COUNTA(Statistic!$A:$A)-ROW()+1&amp;"C"&amp;COLUMN(),FALSE)</f>
        <v>5</v>
      </c>
    </row>
    <row r="774" spans="1:23" x14ac:dyDescent="0.25">
      <c r="A774" s="9">
        <f ca="1">INDIRECT("Statistic!R"&amp;COUNTA(Statistic!$A:$A)-ROW()+1&amp;"C"&amp;COLUMN(),FALSE)</f>
        <v>42108</v>
      </c>
      <c r="B774" s="10">
        <f ca="1">INDIRECT("Statistic!R"&amp;COUNTA(Statistic!$A:$A)-ROW()+1&amp;"C"&amp;COLUMN(),FALSE)</f>
        <v>8.476545777016696E-3</v>
      </c>
      <c r="C774" s="10">
        <f ca="1">INDIRECT("Statistic!R"&amp;COUNTA(Statistic!$A:$A)-ROW()+1&amp;"C"&amp;COLUMN(),FALSE)</f>
        <v>5.6738169313902088E-3</v>
      </c>
      <c r="D774" s="10">
        <f ca="1">INDIRECT("Statistic!R"&amp;COUNTA(Statistic!$A:$A)-ROW()+1&amp;"C"&amp;COLUMN(),FALSE)</f>
        <v>1.3394954163194183E-2</v>
      </c>
      <c r="E774" s="10">
        <f ca="1">INDIRECT("Statistic!R"&amp;COUNTA(Statistic!$A:$A)-ROW()+1&amp;"C"&amp;COLUMN(),FALSE)</f>
        <v>1.9543147208121829E-2</v>
      </c>
      <c r="F774" s="10">
        <f ca="1">INDIRECT("Statistic!R"&amp;COUNTA(Statistic!$A:$A)-ROW()+1&amp;"C"&amp;COLUMN(),FALSE)</f>
        <v>5.9096321363664838E-3</v>
      </c>
      <c r="G774" s="10">
        <f ca="1">INDIRECT("Statistic!R"&amp;COUNTA(Statistic!$A:$A)-ROW()+1&amp;"C"&amp;COLUMN(),FALSE)</f>
        <v>8.3006097755642827E-2</v>
      </c>
      <c r="H774" s="10">
        <f ca="1">INDIRECT("Statistic!R"&amp;COUNTA(Statistic!$A:$A)-ROW()+1&amp;"C"&amp;COLUMN(),FALSE)</f>
        <v>4.9161333039064226E-2</v>
      </c>
      <c r="I774" s="10">
        <f ca="1">INDIRECT("Statistic!R"&amp;COUNTA(Statistic!$A:$A)-ROW()+1&amp;"C"&amp;COLUMN(),FALSE)</f>
        <v>5.2998096216089405E-2</v>
      </c>
      <c r="J774" s="10">
        <f ca="1">INDIRECT("Statistic!R"&amp;COUNTA(Statistic!$A:$A)-ROW()+1&amp;"C"&amp;COLUMN(),FALSE)</f>
        <v>2.0298301685780534E-2</v>
      </c>
      <c r="K774" s="10">
        <f ca="1">INDIRECT("Statistic!R"&amp;COUNTA(Statistic!$A:$A)-ROW()+1&amp;"C"&amp;COLUMN(),FALSE)</f>
        <v>1.0265087422447828E-3</v>
      </c>
      <c r="L774" s="10">
        <f ca="1">INDIRECT("Statistic!R"&amp;COUNTA(Statistic!$A:$A)-ROW()+1&amp;"C"&amp;COLUMN(),FALSE)</f>
        <v>1.0772763262803438E-2</v>
      </c>
      <c r="M774" s="10">
        <f ca="1">INDIRECT("Statistic!R"&amp;COUNTA(Statistic!$A:$A)-ROW()+1&amp;"C"&amp;COLUMN(),FALSE)</f>
        <v>0.13216743079470705</v>
      </c>
      <c r="N774" s="10">
        <f ca="1">INDIRECT("Statistic!R"&amp;COUNTA(Statistic!$A:$A)-ROW()+1&amp;"C"&amp;COLUMN(),FALSE)</f>
        <v>8.8763341142782767E-2</v>
      </c>
      <c r="O774" s="10">
        <f ca="1">INDIRECT("Statistic!R"&amp;COUNTA(Statistic!$A:$A)-ROW()+1&amp;"C"&amp;COLUMN(),FALSE)</f>
        <v>0</v>
      </c>
      <c r="P774" s="10">
        <f ca="1">INDIRECT("Statistic!R"&amp;COUNTA(Statistic!$A:$A)-ROW()+1&amp;"C"&amp;COLUMN(),FALSE)</f>
        <v>4.6872243149680193E-2</v>
      </c>
      <c r="Q774">
        <f ca="1">INDIRECT("Statistic!R"&amp;COUNTA(Statistic!$A:$A)-ROW()+1&amp;"C"&amp;COLUMN(),FALSE)</f>
        <v>30</v>
      </c>
      <c r="R774">
        <f ca="1">INDIRECT("Statistic!R"&amp;COUNTA(Statistic!$A:$A)-ROW()+1&amp;"C"&amp;COLUMN(),FALSE)</f>
        <v>37</v>
      </c>
      <c r="S774">
        <f ca="1">INDIRECT("Statistic!R"&amp;COUNTA(Statistic!$A:$A)-ROW()+1&amp;"C"&amp;COLUMN(),FALSE)</f>
        <v>17</v>
      </c>
      <c r="T774">
        <f ca="1">INDIRECT("Statistic!R"&amp;COUNTA(Statistic!$A:$A)-ROW()+1&amp;"C"&amp;COLUMN(),FALSE)</f>
        <v>4</v>
      </c>
      <c r="U774">
        <f ca="1">INDIRECT("Statistic!R"&amp;COUNTA(Statistic!$A:$A)-ROW()+1&amp;"C"&amp;COLUMN(),FALSE)</f>
        <v>36</v>
      </c>
      <c r="V774">
        <f ca="1">INDIRECT("Statistic!R"&amp;COUNTA(Statistic!$A:$A)-ROW()+1&amp;"C"&amp;COLUMN(),FALSE)</f>
        <v>2</v>
      </c>
      <c r="W774">
        <f ca="1">INDIRECT("Statistic!R"&amp;COUNTA(Statistic!$A:$A)-ROW()+1&amp;"C"&amp;COLUMN(),FALSE)</f>
        <v>5</v>
      </c>
    </row>
    <row r="775" spans="1:23" x14ac:dyDescent="0.25">
      <c r="A775" s="9">
        <f ca="1">INDIRECT("Statistic!R"&amp;COUNTA(Statistic!$A:$A)-ROW()+1&amp;"C"&amp;COLUMN(),FALSE)</f>
        <v>42111</v>
      </c>
      <c r="B775" s="10">
        <f ca="1">INDIRECT("Statistic!R"&amp;COUNTA(Statistic!$A:$A)-ROW()+1&amp;"C"&amp;COLUMN(),FALSE)</f>
        <v>6.4361533586818759E-3</v>
      </c>
      <c r="C775" s="10">
        <f ca="1">INDIRECT("Statistic!R"&amp;COUNTA(Statistic!$A:$A)-ROW()+1&amp;"C"&amp;COLUMN(),FALSE)</f>
        <v>2.8215341903554837E-3</v>
      </c>
      <c r="D775" s="10">
        <f ca="1">INDIRECT("Statistic!R"&amp;COUNTA(Statistic!$A:$A)-ROW()+1&amp;"C"&amp;COLUMN(),FALSE)</f>
        <v>5.3865652724968318E-3</v>
      </c>
      <c r="E775" s="10">
        <f ca="1">INDIRECT("Statistic!R"&amp;COUNTA(Statistic!$A:$A)-ROW()+1&amp;"C"&amp;COLUMN(),FALSE)</f>
        <v>2.3149183627823758E-3</v>
      </c>
      <c r="F775" s="10">
        <f ca="1">INDIRECT("Statistic!R"&amp;COUNTA(Statistic!$A:$A)-ROW()+1&amp;"C"&amp;COLUMN(),FALSE)</f>
        <v>5.3992395437262352E-3</v>
      </c>
      <c r="G775" s="10">
        <f ca="1">INDIRECT("Statistic!R"&amp;COUNTA(Statistic!$A:$A)-ROW()+1&amp;"C"&amp;COLUMN(),FALSE)</f>
        <v>5.292290600697868E-2</v>
      </c>
      <c r="H775" s="10">
        <f ca="1">INDIRECT("Statistic!R"&amp;COUNTA(Statistic!$A:$A)-ROW()+1&amp;"C"&amp;COLUMN(),FALSE)</f>
        <v>4.5610014410472771E-2</v>
      </c>
      <c r="I775" s="10">
        <f ca="1">INDIRECT("Statistic!R"&amp;COUNTA(Statistic!$A:$A)-ROW()+1&amp;"C"&amp;COLUMN(),FALSE)</f>
        <v>2.2358410728042802E-2</v>
      </c>
      <c r="J775" s="10">
        <f ca="1">INDIRECT("Statistic!R"&amp;COUNTA(Statistic!$A:$A)-ROW()+1&amp;"C"&amp;COLUMN(),FALSE)</f>
        <v>2.0511924012645136E-2</v>
      </c>
      <c r="K775" s="10">
        <f ca="1">INDIRECT("Statistic!R"&amp;COUNTA(Statistic!$A:$A)-ROW()+1&amp;"C"&amp;COLUMN(),FALSE)</f>
        <v>7.7252700826845305E-4</v>
      </c>
      <c r="L775" s="10">
        <f ca="1">INDIRECT("Statistic!R"&amp;COUNTA(Statistic!$A:$A)-ROW()+1&amp;"C"&amp;COLUMN(),FALSE)</f>
        <v>1.0814363626316555E-2</v>
      </c>
      <c r="M775" s="10">
        <f ca="1">INDIRECT("Statistic!R"&amp;COUNTA(Statistic!$A:$A)-ROW()+1&amp;"C"&amp;COLUMN(),FALSE)</f>
        <v>9.8532920417451458E-2</v>
      </c>
      <c r="N775" s="10">
        <f ca="1">INDIRECT("Statistic!R"&amp;COUNTA(Statistic!$A:$A)-ROW()+1&amp;"C"&amp;COLUMN(),FALSE)</f>
        <v>9.1201943388255172E-2</v>
      </c>
      <c r="O775" s="10">
        <f ca="1">INDIRECT("Statistic!R"&amp;COUNTA(Statistic!$A:$A)-ROW()+1&amp;"C"&amp;COLUMN(),FALSE)</f>
        <v>0</v>
      </c>
      <c r="P775" s="10">
        <f ca="1">INDIRECT("Statistic!R"&amp;COUNTA(Statistic!$A:$A)-ROW()+1&amp;"C"&amp;COLUMN(),FALSE)</f>
        <v>4.5593811031051167E-2</v>
      </c>
      <c r="Q775">
        <f ca="1">INDIRECT("Statistic!R"&amp;COUNTA(Statistic!$A:$A)-ROW()+1&amp;"C"&amp;COLUMN(),FALSE)</f>
        <v>36</v>
      </c>
      <c r="R775">
        <f ca="1">INDIRECT("Statistic!R"&amp;COUNTA(Statistic!$A:$A)-ROW()+1&amp;"C"&amp;COLUMN(),FALSE)</f>
        <v>47</v>
      </c>
      <c r="S775">
        <f ca="1">INDIRECT("Statistic!R"&amp;COUNTA(Statistic!$A:$A)-ROW()+1&amp;"C"&amp;COLUMN(),FALSE)</f>
        <v>40</v>
      </c>
      <c r="T775">
        <f ca="1">INDIRECT("Statistic!R"&amp;COUNTA(Statistic!$A:$A)-ROW()+1&amp;"C"&amp;COLUMN(),FALSE)</f>
        <v>48</v>
      </c>
      <c r="U775">
        <f ca="1">INDIRECT("Statistic!R"&amp;COUNTA(Statistic!$A:$A)-ROW()+1&amp;"C"&amp;COLUMN(),FALSE)</f>
        <v>39</v>
      </c>
      <c r="V775">
        <f ca="1">INDIRECT("Statistic!R"&amp;COUNTA(Statistic!$A:$A)-ROW()+1&amp;"C"&amp;COLUMN(),FALSE)</f>
        <v>4</v>
      </c>
      <c r="W775">
        <f ca="1">INDIRECT("Statistic!R"&amp;COUNTA(Statistic!$A:$A)-ROW()+1&amp;"C"&amp;COLUMN(),FALSE)</f>
        <v>6</v>
      </c>
    </row>
    <row r="776" spans="1:23" x14ac:dyDescent="0.25">
      <c r="A776" s="9">
        <f ca="1">INDIRECT("Statistic!R"&amp;COUNTA(Statistic!$A:$A)-ROW()+1&amp;"C"&amp;COLUMN(),FALSE)</f>
        <v>42115</v>
      </c>
      <c r="B776" s="10">
        <f ca="1">INDIRECT("Statistic!R"&amp;COUNTA(Statistic!$A:$A)-ROW()+1&amp;"C"&amp;COLUMN(),FALSE)</f>
        <v>1.5128205128205128E-2</v>
      </c>
      <c r="C776" s="10">
        <f ca="1">INDIRECT("Statistic!R"&amp;COUNTA(Statistic!$A:$A)-ROW()+1&amp;"C"&amp;COLUMN(),FALSE)</f>
        <v>1.2818458580355713E-2</v>
      </c>
      <c r="D776" s="10">
        <f ca="1">INDIRECT("Statistic!R"&amp;COUNTA(Statistic!$A:$A)-ROW()+1&amp;"C"&amp;COLUMN(),FALSE)</f>
        <v>1.7176734497676652E-2</v>
      </c>
      <c r="E776" s="10">
        <f ca="1">INDIRECT("Statistic!R"&amp;COUNTA(Statistic!$A:$A)-ROW()+1&amp;"C"&amp;COLUMN(),FALSE)</f>
        <v>1.4348025011438156E-2</v>
      </c>
      <c r="F776" s="10">
        <f ca="1">INDIRECT("Statistic!R"&amp;COUNTA(Statistic!$A:$A)-ROW()+1&amp;"C"&amp;COLUMN(),FALSE)</f>
        <v>1.7438763767877691E-2</v>
      </c>
      <c r="G776" s="10">
        <f ca="1">INDIRECT("Statistic!R"&amp;COUNTA(Statistic!$A:$A)-ROW()+1&amp;"C"&amp;COLUMN(),FALSE)</f>
        <v>3.6301424050632913E-2</v>
      </c>
      <c r="H776" s="10">
        <f ca="1">INDIRECT("Statistic!R"&amp;COUNTA(Statistic!$A:$A)-ROW()+1&amp;"C"&amp;COLUMN(),FALSE)</f>
        <v>2.4198182806554318E-2</v>
      </c>
      <c r="I776" s="10">
        <f ca="1">INDIRECT("Statistic!R"&amp;COUNTA(Statistic!$A:$A)-ROW()+1&amp;"C"&amp;COLUMN(),FALSE)</f>
        <v>7.6910186985553339E-2</v>
      </c>
      <c r="J776" s="10">
        <f ca="1">INDIRECT("Statistic!R"&amp;COUNTA(Statistic!$A:$A)-ROW()+1&amp;"C"&amp;COLUMN(),FALSE)</f>
        <v>2.0485959551869635E-2</v>
      </c>
      <c r="K776" s="10">
        <f ca="1">INDIRECT("Statistic!R"&amp;COUNTA(Statistic!$A:$A)-ROW()+1&amp;"C"&amp;COLUMN(),FALSE)</f>
        <v>1.0282375851996105E-3</v>
      </c>
      <c r="L776" s="10">
        <f ca="1">INDIRECT("Statistic!R"&amp;COUNTA(Statistic!$A:$A)-ROW()+1&amp;"C"&amp;COLUMN(),FALSE)</f>
        <v>1.1420513931686518E-2</v>
      </c>
      <c r="M776" s="10">
        <f ca="1">INDIRECT("Statistic!R"&amp;COUNTA(Statistic!$A:$A)-ROW()+1&amp;"C"&amp;COLUMN(),FALSE)</f>
        <v>6.0499606857187235E-2</v>
      </c>
      <c r="N776" s="10">
        <f ca="1">INDIRECT("Statistic!R"&amp;COUNTA(Statistic!$A:$A)-ROW()+1&amp;"C"&amp;COLUMN(),FALSE)</f>
        <v>9.4271340473872117E-2</v>
      </c>
      <c r="O776" s="10">
        <f ca="1">INDIRECT("Statistic!R"&amp;COUNTA(Statistic!$A:$A)-ROW()+1&amp;"C"&amp;COLUMN(),FALSE)</f>
        <v>0</v>
      </c>
      <c r="P776" s="10">
        <f ca="1">INDIRECT("Statistic!R"&amp;COUNTA(Statistic!$A:$A)-ROW()+1&amp;"C"&amp;COLUMN(),FALSE)</f>
        <v>4.6417032169943133E-2</v>
      </c>
      <c r="Q776">
        <f ca="1">INDIRECT("Statistic!R"&amp;COUNTA(Statistic!$A:$A)-ROW()+1&amp;"C"&amp;COLUMN(),FALSE)</f>
        <v>16</v>
      </c>
      <c r="R776">
        <f ca="1">INDIRECT("Statistic!R"&amp;COUNTA(Statistic!$A:$A)-ROW()+1&amp;"C"&amp;COLUMN(),FALSE)</f>
        <v>22</v>
      </c>
      <c r="S776">
        <f ca="1">INDIRECT("Statistic!R"&amp;COUNTA(Statistic!$A:$A)-ROW()+1&amp;"C"&amp;COLUMN(),FALSE)</f>
        <v>11</v>
      </c>
      <c r="T776">
        <f ca="1">INDIRECT("Statistic!R"&amp;COUNTA(Statistic!$A:$A)-ROW()+1&amp;"C"&amp;COLUMN(),FALSE)</f>
        <v>20</v>
      </c>
      <c r="U776">
        <f ca="1">INDIRECT("Statistic!R"&amp;COUNTA(Statistic!$A:$A)-ROW()+1&amp;"C"&amp;COLUMN(),FALSE)</f>
        <v>9</v>
      </c>
      <c r="V776">
        <f ca="1">INDIRECT("Statistic!R"&amp;COUNTA(Statistic!$A:$A)-ROW()+1&amp;"C"&amp;COLUMN(),FALSE)</f>
        <v>8</v>
      </c>
      <c r="W776">
        <f ca="1">INDIRECT("Statistic!R"&amp;COUNTA(Statistic!$A:$A)-ROW()+1&amp;"C"&amp;COLUMN(),FALSE)</f>
        <v>10</v>
      </c>
    </row>
    <row r="777" spans="1:23" x14ac:dyDescent="0.25">
      <c r="A777" s="9">
        <f ca="1">INDIRECT("Statistic!R"&amp;COUNTA(Statistic!$A:$A)-ROW()+1&amp;"C"&amp;COLUMN(),FALSE)</f>
        <v>42118</v>
      </c>
      <c r="B777" s="10">
        <f ca="1">INDIRECT("Statistic!R"&amp;COUNTA(Statistic!$A:$A)-ROW()+1&amp;"C"&amp;COLUMN(),FALSE)</f>
        <v>1.5362703835875116E-2</v>
      </c>
      <c r="C777" s="10">
        <f ca="1">INDIRECT("Statistic!R"&amp;COUNTA(Statistic!$A:$A)-ROW()+1&amp;"C"&amp;COLUMN(),FALSE)</f>
        <v>2.0460060740805325E-2</v>
      </c>
      <c r="D777" s="10">
        <f ca="1">INDIRECT("Statistic!R"&amp;COUNTA(Statistic!$A:$A)-ROW()+1&amp;"C"&amp;COLUMN(),FALSE)</f>
        <v>7.9349471679855156E-3</v>
      </c>
      <c r="E777" s="10">
        <f ca="1">INDIRECT("Statistic!R"&amp;COUNTA(Statistic!$A:$A)-ROW()+1&amp;"C"&amp;COLUMN(),FALSE)</f>
        <v>1.3325588546827485E-2</v>
      </c>
      <c r="F777" s="10">
        <f ca="1">INDIRECT("Statistic!R"&amp;COUNTA(Statistic!$A:$A)-ROW()+1&amp;"C"&amp;COLUMN(),FALSE)</f>
        <v>1.0252324957137661E-2</v>
      </c>
      <c r="G777" s="10">
        <f ca="1">INDIRECT("Statistic!R"&amp;COUNTA(Statistic!$A:$A)-ROW()+1&amp;"C"&amp;COLUMN(),FALSE)</f>
        <v>9.6020348683164641E-2</v>
      </c>
      <c r="H777" s="10">
        <f ca="1">INDIRECT("Statistic!R"&amp;COUNTA(Statistic!$A:$A)-ROW()+1&amp;"C"&amp;COLUMN(),FALSE)</f>
        <v>4.66806809161203E-2</v>
      </c>
      <c r="I777" s="10">
        <f ca="1">INDIRECT("Statistic!R"&amp;COUNTA(Statistic!$A:$A)-ROW()+1&amp;"C"&amp;COLUMN(),FALSE)</f>
        <v>6.7335625248631098E-2</v>
      </c>
      <c r="J777" s="10">
        <f ca="1">INDIRECT("Statistic!R"&amp;COUNTA(Statistic!$A:$A)-ROW()+1&amp;"C"&amp;COLUMN(),FALSE)</f>
        <v>2.0460060740805325E-2</v>
      </c>
      <c r="K777" s="10">
        <f ca="1">INDIRECT("Statistic!R"&amp;COUNTA(Statistic!$A:$A)-ROW()+1&amp;"C"&amp;COLUMN(),FALSE)</f>
        <v>1.0243443871762454E-3</v>
      </c>
      <c r="L777" s="10">
        <f ca="1">INDIRECT("Statistic!R"&amp;COUNTA(Statistic!$A:$A)-ROW()+1&amp;"C"&amp;COLUMN(),FALSE)</f>
        <v>1.0899042451488988E-2</v>
      </c>
      <c r="M777" s="10">
        <f ca="1">INDIRECT("Statistic!R"&amp;COUNTA(Statistic!$A:$A)-ROW()+1&amp;"C"&amp;COLUMN(),FALSE)</f>
        <v>0.14270102959928493</v>
      </c>
      <c r="N777" s="10">
        <f ca="1">INDIRECT("Statistic!R"&amp;COUNTA(Statistic!$A:$A)-ROW()+1&amp;"C"&amp;COLUMN(),FALSE)</f>
        <v>9.6020348683164641E-2</v>
      </c>
      <c r="O777" s="10">
        <f ca="1">INDIRECT("Statistic!R"&amp;COUNTA(Statistic!$A:$A)-ROW()+1&amp;"C"&amp;COLUMN(),FALSE)</f>
        <v>0</v>
      </c>
      <c r="P777" s="10">
        <f ca="1">INDIRECT("Statistic!R"&amp;COUNTA(Statistic!$A:$A)-ROW()+1&amp;"C"&amp;COLUMN(),FALSE)</f>
        <v>4.9328416051062147E-2</v>
      </c>
      <c r="Q777">
        <f ca="1">INDIRECT("Statistic!R"&amp;COUNTA(Statistic!$A:$A)-ROW()+1&amp;"C"&amp;COLUMN(),FALSE)</f>
        <v>15</v>
      </c>
      <c r="R777">
        <f ca="1">INDIRECT("Statistic!R"&amp;COUNTA(Statistic!$A:$A)-ROW()+1&amp;"C"&amp;COLUMN(),FALSE)</f>
        <v>1</v>
      </c>
      <c r="S777">
        <f ca="1">INDIRECT("Statistic!R"&amp;COUNTA(Statistic!$A:$A)-ROW()+1&amp;"C"&amp;COLUMN(),FALSE)</f>
        <v>32</v>
      </c>
      <c r="T777">
        <f ca="1">INDIRECT("Statistic!R"&amp;COUNTA(Statistic!$A:$A)-ROW()+1&amp;"C"&amp;COLUMN(),FALSE)</f>
        <v>19</v>
      </c>
      <c r="U777">
        <f ca="1">INDIRECT("Statistic!R"&amp;COUNTA(Statistic!$A:$A)-ROW()+1&amp;"C"&amp;COLUMN(),FALSE)</f>
        <v>27</v>
      </c>
      <c r="V777">
        <f ca="1">INDIRECT("Statistic!R"&amp;COUNTA(Statistic!$A:$A)-ROW()+1&amp;"C"&amp;COLUMN(),FALSE)</f>
        <v>1</v>
      </c>
      <c r="W777">
        <f ca="1">INDIRECT("Statistic!R"&amp;COUNTA(Statistic!$A:$A)-ROW()+1&amp;"C"&amp;COLUMN(),FALSE)</f>
        <v>8</v>
      </c>
    </row>
    <row r="778" spans="1:23" x14ac:dyDescent="0.25">
      <c r="A778" s="9">
        <f ca="1">INDIRECT("Statistic!R"&amp;COUNTA(Statistic!$A:$A)-ROW()+1&amp;"C"&amp;COLUMN(),FALSE)</f>
        <v>42122</v>
      </c>
      <c r="B778" s="10">
        <f ca="1">INDIRECT("Statistic!R"&amp;COUNTA(Statistic!$A:$A)-ROW()+1&amp;"C"&amp;COLUMN(),FALSE)</f>
        <v>7.4093879976232921E-3</v>
      </c>
      <c r="C778" s="10">
        <f ca="1">INDIRECT("Statistic!R"&amp;COUNTA(Statistic!$A:$A)-ROW()+1&amp;"C"&amp;COLUMN(),FALSE)</f>
        <v>1.4058265582655827E-2</v>
      </c>
      <c r="D778" s="10">
        <f ca="1">INDIRECT("Statistic!R"&amp;COUNTA(Statistic!$A:$A)-ROW()+1&amp;"C"&amp;COLUMN(),FALSE)</f>
        <v>1.1763201636619359E-2</v>
      </c>
      <c r="E778" s="10">
        <f ca="1">INDIRECT("Statistic!R"&amp;COUNTA(Statistic!$A:$A)-ROW()+1&amp;"C"&amp;COLUMN(),FALSE)</f>
        <v>1.994949494949495E-2</v>
      </c>
      <c r="F778" s="10">
        <f ca="1">INDIRECT("Statistic!R"&amp;COUNTA(Statistic!$A:$A)-ROW()+1&amp;"C"&amp;COLUMN(),FALSE)</f>
        <v>2.5576275576275572E-3</v>
      </c>
      <c r="G778" s="10">
        <f ca="1">INDIRECT("Statistic!R"&amp;COUNTA(Statistic!$A:$A)-ROW()+1&amp;"C"&amp;COLUMN(),FALSE)</f>
        <v>9.5304001554001552E-2</v>
      </c>
      <c r="H778" s="10">
        <f ca="1">INDIRECT("Statistic!R"&amp;COUNTA(Statistic!$A:$A)-ROW()+1&amp;"C"&amp;COLUMN(),FALSE)</f>
        <v>1.2132822477650063E-2</v>
      </c>
      <c r="I778" s="10">
        <f ca="1">INDIRECT("Statistic!R"&amp;COUNTA(Statistic!$A:$A)-ROW()+1&amp;"C"&amp;COLUMN(),FALSE)</f>
        <v>5.5737977724020983E-2</v>
      </c>
      <c r="J778" s="10">
        <f ca="1">INDIRECT("Statistic!R"&amp;COUNTA(Statistic!$A:$A)-ROW()+1&amp;"C"&amp;COLUMN(),FALSE)</f>
        <v>2.0195785010599827E-2</v>
      </c>
      <c r="K778" s="10">
        <f ca="1">INDIRECT("Statistic!R"&amp;COUNTA(Statistic!$A:$A)-ROW()+1&amp;"C"&amp;COLUMN(),FALSE)</f>
        <v>1.0224193151022419E-3</v>
      </c>
      <c r="L778" s="10">
        <f ca="1">INDIRECT("Statistic!R"&amp;COUNTA(Statistic!$A:$A)-ROW()+1&amp;"C"&amp;COLUMN(),FALSE)</f>
        <v>1.0517173106214688E-2</v>
      </c>
      <c r="M778" s="10">
        <f ca="1">INDIRECT("Statistic!R"&amp;COUNTA(Statistic!$A:$A)-ROW()+1&amp;"C"&amp;COLUMN(),FALSE)</f>
        <v>0.10743682403165161</v>
      </c>
      <c r="N778" s="10">
        <f ca="1">INDIRECT("Statistic!R"&amp;COUNTA(Statistic!$A:$A)-ROW()+1&amp;"C"&amp;COLUMN(),FALSE)</f>
        <v>9.5304001554001552E-2</v>
      </c>
      <c r="O778" s="10">
        <f ca="1">INDIRECT("Statistic!R"&amp;COUNTA(Statistic!$A:$A)-ROW()+1&amp;"C"&amp;COLUMN(),FALSE)</f>
        <v>0</v>
      </c>
      <c r="P778" s="10">
        <f ca="1">INDIRECT("Statistic!R"&amp;COUNTA(Statistic!$A:$A)-ROW()+1&amp;"C"&amp;COLUMN(),FALSE)</f>
        <v>4.6663868401725039E-2</v>
      </c>
      <c r="Q778">
        <f ca="1">INDIRECT("Statistic!R"&amp;COUNTA(Statistic!$A:$A)-ROW()+1&amp;"C"&amp;COLUMN(),FALSE)</f>
        <v>32</v>
      </c>
      <c r="R778">
        <f ca="1">INDIRECT("Statistic!R"&amp;COUNTA(Statistic!$A:$A)-ROW()+1&amp;"C"&amp;COLUMN(),FALSE)</f>
        <v>17</v>
      </c>
      <c r="S778">
        <f ca="1">INDIRECT("Statistic!R"&amp;COUNTA(Statistic!$A:$A)-ROW()+1&amp;"C"&amp;COLUMN(),FALSE)</f>
        <v>22</v>
      </c>
      <c r="T778">
        <f ca="1">INDIRECT("Statistic!R"&amp;COUNTA(Statistic!$A:$A)-ROW()+1&amp;"C"&amp;COLUMN(),FALSE)</f>
        <v>2</v>
      </c>
      <c r="U778">
        <f ca="1">INDIRECT("Statistic!R"&amp;COUNTA(Statistic!$A:$A)-ROW()+1&amp;"C"&amp;COLUMN(),FALSE)</f>
        <v>46</v>
      </c>
      <c r="V778">
        <f ca="1">INDIRECT("Statistic!R"&amp;COUNTA(Statistic!$A:$A)-ROW()+1&amp;"C"&amp;COLUMN(),FALSE)</f>
        <v>1</v>
      </c>
      <c r="W778">
        <f ca="1">INDIRECT("Statistic!R"&amp;COUNTA(Statistic!$A:$A)-ROW()+1&amp;"C"&amp;COLUMN(),FALSE)</f>
        <v>11</v>
      </c>
    </row>
    <row r="779" spans="1:23" x14ac:dyDescent="0.25">
      <c r="A779" s="9">
        <f ca="1">INDIRECT("Statistic!R"&amp;COUNTA(Statistic!$A:$A)-ROW()+1&amp;"C"&amp;COLUMN(),FALSE)</f>
        <v>42125</v>
      </c>
      <c r="B779" s="10">
        <f ca="1">INDIRECT("Statistic!R"&amp;COUNTA(Statistic!$A:$A)-ROW()+1&amp;"C"&amp;COLUMN(),FALSE)</f>
        <v>1.4817968916329574E-2</v>
      </c>
      <c r="C779" s="10">
        <f ca="1">INDIRECT("Statistic!R"&amp;COUNTA(Statistic!$A:$A)-ROW()+1&amp;"C"&amp;COLUMN(),FALSE)</f>
        <v>4.3362375329588443E-3</v>
      </c>
      <c r="D779" s="10">
        <f ca="1">INDIRECT("Statistic!R"&amp;COUNTA(Statistic!$A:$A)-ROW()+1&amp;"C"&amp;COLUMN(),FALSE)</f>
        <v>1.1754164730868787E-2</v>
      </c>
      <c r="E779" s="10">
        <f ca="1">INDIRECT("Statistic!R"&amp;COUNTA(Statistic!$A:$A)-ROW()+1&amp;"C"&amp;COLUMN(),FALSE)</f>
        <v>1.1985428051001822E-2</v>
      </c>
      <c r="F779" s="10">
        <f ca="1">INDIRECT("Statistic!R"&amp;COUNTA(Statistic!$A:$A)-ROW()+1&amp;"C"&amp;COLUMN(),FALSE)</f>
        <v>1.5314726750634315E-3</v>
      </c>
      <c r="G779" s="10">
        <f ca="1">INDIRECT("Statistic!R"&amp;COUNTA(Statistic!$A:$A)-ROW()+1&amp;"C"&amp;COLUMN(),FALSE)</f>
        <v>7.8107548189515402E-2</v>
      </c>
      <c r="H779" s="10">
        <f ca="1">INDIRECT("Statistic!R"&amp;COUNTA(Statistic!$A:$A)-ROW()+1&amp;"C"&amp;COLUMN(),FALSE)</f>
        <v>1.275363980282013E-2</v>
      </c>
      <c r="I779" s="10">
        <f ca="1">INDIRECT("Statistic!R"&amp;COUNTA(Statistic!$A:$A)-ROW()+1&amp;"C"&amp;COLUMN(),FALSE)</f>
        <v>4.442527190622246E-2</v>
      </c>
      <c r="J779" s="10">
        <f ca="1">INDIRECT("Statistic!R"&amp;COUNTA(Statistic!$A:$A)-ROW()+1&amp;"C"&amp;COLUMN(),FALSE)</f>
        <v>2.0170317438077002E-2</v>
      </c>
      <c r="K779" s="10">
        <f ca="1">INDIRECT("Statistic!R"&amp;COUNTA(Statistic!$A:$A)-ROW()+1&amp;"C"&amp;COLUMN(),FALSE)</f>
        <v>1.0215972033776558E-3</v>
      </c>
      <c r="L779" s="10">
        <f ca="1">INDIRECT("Statistic!R"&amp;COUNTA(Statistic!$A:$A)-ROW()+1&amp;"C"&amp;COLUMN(),FALSE)</f>
        <v>1.0504056557129595E-2</v>
      </c>
      <c r="M779" s="10">
        <f ca="1">INDIRECT("Statistic!R"&amp;COUNTA(Statistic!$A:$A)-ROW()+1&amp;"C"&amp;COLUMN(),FALSE)</f>
        <v>9.0861187992335529E-2</v>
      </c>
      <c r="N779" s="10">
        <f ca="1">INDIRECT("Statistic!R"&amp;COUNTA(Statistic!$A:$A)-ROW()+1&amp;"C"&amp;COLUMN(),FALSE)</f>
        <v>8.0555157025167828E-2</v>
      </c>
      <c r="O779" s="10">
        <f ca="1">INDIRECT("Statistic!R"&amp;COUNTA(Statistic!$A:$A)-ROW()+1&amp;"C"&amp;COLUMN(),FALSE)</f>
        <v>0</v>
      </c>
      <c r="P779" s="10">
        <f ca="1">INDIRECT("Statistic!R"&amp;COUNTA(Statistic!$A:$A)-ROW()+1&amp;"C"&amp;COLUMN(),FALSE)</f>
        <v>4.6819449114395284E-2</v>
      </c>
      <c r="Q779">
        <f ca="1">INDIRECT("Statistic!R"&amp;COUNTA(Statistic!$A:$A)-ROW()+1&amp;"C"&amp;COLUMN(),FALSE)</f>
        <v>16</v>
      </c>
      <c r="R779">
        <f ca="1">INDIRECT("Statistic!R"&amp;COUNTA(Statistic!$A:$A)-ROW()+1&amp;"C"&amp;COLUMN(),FALSE)</f>
        <v>41</v>
      </c>
      <c r="S779">
        <f ca="1">INDIRECT("Statistic!R"&amp;COUNTA(Statistic!$A:$A)-ROW()+1&amp;"C"&amp;COLUMN(),FALSE)</f>
        <v>24</v>
      </c>
      <c r="T779">
        <f ca="1">INDIRECT("Statistic!R"&amp;COUNTA(Statistic!$A:$A)-ROW()+1&amp;"C"&amp;COLUMN(),FALSE)</f>
        <v>23</v>
      </c>
      <c r="U779">
        <f ca="1">INDIRECT("Statistic!R"&amp;COUNTA(Statistic!$A:$A)-ROW()+1&amp;"C"&amp;COLUMN(),FALSE)</f>
        <v>49</v>
      </c>
      <c r="V779">
        <f ca="1">INDIRECT("Statistic!R"&amp;COUNTA(Statistic!$A:$A)-ROW()+1&amp;"C"&amp;COLUMN(),FALSE)</f>
        <v>2</v>
      </c>
      <c r="W779">
        <f ca="1">INDIRECT("Statistic!R"&amp;COUNTA(Statistic!$A:$A)-ROW()+1&amp;"C"&amp;COLUMN(),FALSE)</f>
        <v>11</v>
      </c>
    </row>
    <row r="780" spans="1:23" x14ac:dyDescent="0.25">
      <c r="A780" s="9">
        <f ca="1">INDIRECT("Statistic!R"&amp;COUNTA(Statistic!$A:$A)-ROW()+1&amp;"C"&amp;COLUMN(),FALSE)</f>
        <v>42129</v>
      </c>
      <c r="B780" s="10">
        <f ca="1">INDIRECT("Statistic!R"&amp;COUNTA(Statistic!$A:$A)-ROW()+1&amp;"C"&amp;COLUMN(),FALSE)</f>
        <v>2.0144914015610908E-2</v>
      </c>
      <c r="C780" s="10">
        <f ca="1">INDIRECT("Statistic!R"&amp;COUNTA(Statistic!$A:$A)-ROW()+1&amp;"C"&amp;COLUMN(),FALSE)</f>
        <v>1.428211586901763E-2</v>
      </c>
      <c r="D780" s="10">
        <f ca="1">INDIRECT("Statistic!R"&amp;COUNTA(Statistic!$A:$A)-ROW()+1&amp;"C"&amp;COLUMN(),FALSE)</f>
        <v>6.6309823677581864E-3</v>
      </c>
      <c r="E780" s="10">
        <f ca="1">INDIRECT("Statistic!R"&amp;COUNTA(Statistic!$A:$A)-ROW()+1&amp;"C"&amp;COLUMN(),FALSE)</f>
        <v>1.786123196702542E-3</v>
      </c>
      <c r="F780" s="10">
        <f ca="1">INDIRECT("Statistic!R"&amp;COUNTA(Statistic!$A:$A)-ROW()+1&amp;"C"&amp;COLUMN(),FALSE)</f>
        <v>7.3917476310423414E-3</v>
      </c>
      <c r="G780" s="10">
        <f ca="1">INDIRECT("Statistic!R"&amp;COUNTA(Statistic!$A:$A)-ROW()+1&amp;"C"&amp;COLUMN(),FALSE)</f>
        <v>6.5890520366160846E-2</v>
      </c>
      <c r="H780" s="10">
        <f ca="1">INDIRECT("Statistic!R"&amp;COUNTA(Statistic!$A:$A)-ROW()+1&amp;"C"&amp;COLUMN(),FALSE)</f>
        <v>7.6681801408654091E-2</v>
      </c>
      <c r="I780" s="10">
        <f ca="1">INDIRECT("Statistic!R"&amp;COUNTA(Statistic!$A:$A)-ROW()+1&amp;"C"&amp;COLUMN(),FALSE)</f>
        <v>5.0235883080131605E-2</v>
      </c>
      <c r="J780" s="10">
        <f ca="1">INDIRECT("Statistic!R"&amp;COUNTA(Statistic!$A:$A)-ROW()+1&amp;"C"&amp;COLUMN(),FALSE)</f>
        <v>2.1129213784232808E-2</v>
      </c>
      <c r="K780" s="10">
        <f ca="1">INDIRECT("Statistic!R"&amp;COUNTA(Statistic!$A:$A)-ROW()+1&amp;"C"&amp;COLUMN(),FALSE)</f>
        <v>1.0186287264372909E-3</v>
      </c>
      <c r="L780" s="10">
        <f ca="1">INDIRECT("Statistic!R"&amp;COUNTA(Statistic!$A:$A)-ROW()+1&amp;"C"&amp;COLUMN(),FALSE)</f>
        <v>1.0521478027495045E-2</v>
      </c>
      <c r="M780" s="10">
        <f ca="1">INDIRECT("Statistic!R"&amp;COUNTA(Statistic!$A:$A)-ROW()+1&amp;"C"&amp;COLUMN(),FALSE)</f>
        <v>0.14257232177481494</v>
      </c>
      <c r="N780" s="10">
        <f ca="1">INDIRECT("Statistic!R"&amp;COUNTA(Statistic!$A:$A)-ROW()+1&amp;"C"&amp;COLUMN(),FALSE)</f>
        <v>8.7422133063847107E-2</v>
      </c>
      <c r="O780" s="10">
        <f ca="1">INDIRECT("Statistic!R"&amp;COUNTA(Statistic!$A:$A)-ROW()+1&amp;"C"&amp;COLUMN(),FALSE)</f>
        <v>0</v>
      </c>
      <c r="P780" s="10">
        <f ca="1">INDIRECT("Statistic!R"&amp;COUNTA(Statistic!$A:$A)-ROW()+1&amp;"C"&amp;COLUMN(),FALSE)</f>
        <v>4.8711968190929718E-2</v>
      </c>
      <c r="Q780">
        <f ca="1">INDIRECT("Statistic!R"&amp;COUNTA(Statistic!$A:$A)-ROW()+1&amp;"C"&amp;COLUMN(),FALSE)</f>
        <v>2</v>
      </c>
      <c r="R780">
        <f ca="1">INDIRECT("Statistic!R"&amp;COUNTA(Statistic!$A:$A)-ROW()+1&amp;"C"&amp;COLUMN(),FALSE)</f>
        <v>17</v>
      </c>
      <c r="S780">
        <f ca="1">INDIRECT("Statistic!R"&amp;COUNTA(Statistic!$A:$A)-ROW()+1&amp;"C"&amp;COLUMN(),FALSE)</f>
        <v>33</v>
      </c>
      <c r="T780">
        <f ca="1">INDIRECT("Statistic!R"&amp;COUNTA(Statistic!$A:$A)-ROW()+1&amp;"C"&amp;COLUMN(),FALSE)</f>
        <v>46</v>
      </c>
      <c r="U780">
        <f ca="1">INDIRECT("Statistic!R"&amp;COUNTA(Statistic!$A:$A)-ROW()+1&amp;"C"&amp;COLUMN(),FALSE)</f>
        <v>30</v>
      </c>
      <c r="V780">
        <f ca="1">INDIRECT("Statistic!R"&amp;COUNTA(Statistic!$A:$A)-ROW()+1&amp;"C"&amp;COLUMN(),FALSE)</f>
        <v>5</v>
      </c>
      <c r="W780">
        <f ca="1">INDIRECT("Statistic!R"&amp;COUNTA(Statistic!$A:$A)-ROW()+1&amp;"C"&amp;COLUMN(),FALSE)</f>
        <v>2</v>
      </c>
    </row>
    <row r="781" spans="1:23" x14ac:dyDescent="0.25">
      <c r="A781" s="9">
        <f ca="1">INDIRECT("Statistic!R"&amp;COUNTA(Statistic!$A:$A)-ROW()+1&amp;"C"&amp;COLUMN(),FALSE)</f>
        <v>42132</v>
      </c>
      <c r="B781" s="10">
        <f ca="1">INDIRECT("Statistic!R"&amp;COUNTA(Statistic!$A:$A)-ROW()+1&amp;"C"&amp;COLUMN(),FALSE)</f>
        <v>1.8357980622131564E-2</v>
      </c>
      <c r="C781" s="10">
        <f ca="1">INDIRECT("Statistic!R"&amp;COUNTA(Statistic!$A:$A)-ROW()+1&amp;"C"&amp;COLUMN(),FALSE)</f>
        <v>7.1320754716981127E-3</v>
      </c>
      <c r="D781" s="10">
        <f ca="1">INDIRECT("Statistic!R"&amp;COUNTA(Statistic!$A:$A)-ROW()+1&amp;"C"&amp;COLUMN(),FALSE)</f>
        <v>4.5791816832732668E-3</v>
      </c>
      <c r="E781" s="10">
        <f ca="1">INDIRECT("Statistic!R"&amp;COUNTA(Statistic!$A:$A)-ROW()+1&amp;"C"&amp;COLUMN(),FALSE)</f>
        <v>1.581411600279525E-2</v>
      </c>
      <c r="F781" s="10">
        <f ca="1">INDIRECT("Statistic!R"&amp;COUNTA(Statistic!$A:$A)-ROW()+1&amp;"C"&amp;COLUMN(),FALSE)</f>
        <v>1.1968093265838317E-2</v>
      </c>
      <c r="G781" s="10">
        <f ca="1">INDIRECT("Statistic!R"&amp;COUNTA(Statistic!$A:$A)-ROW()+1&amp;"C"&amp;COLUMN(),FALSE)</f>
        <v>6.3900119796346216E-2</v>
      </c>
      <c r="H781" s="10">
        <f ca="1">INDIRECT("Statistic!R"&amp;COUNTA(Statistic!$A:$A)-ROW()+1&amp;"C"&amp;COLUMN(),FALSE)</f>
        <v>2.1623913504345983E-2</v>
      </c>
      <c r="I781" s="10">
        <f ca="1">INDIRECT("Statistic!R"&amp;COUNTA(Statistic!$A:$A)-ROW()+1&amp;"C"&amp;COLUMN(),FALSE)</f>
        <v>5.7851447045736505E-2</v>
      </c>
      <c r="J781" s="10">
        <f ca="1">INDIRECT("Statistic!R"&amp;COUNTA(Statistic!$A:$A)-ROW()+1&amp;"C"&amp;COLUMN(),FALSE)</f>
        <v>2.1356884785226817E-2</v>
      </c>
      <c r="K781" s="10">
        <f ca="1">INDIRECT("Statistic!R"&amp;COUNTA(Statistic!$A:$A)-ROW()+1&amp;"C"&amp;COLUMN(),FALSE)</f>
        <v>1.2733907912104976E-3</v>
      </c>
      <c r="L781" s="10">
        <f ca="1">INDIRECT("Statistic!R"&amp;COUNTA(Statistic!$A:$A)-ROW()+1&amp;"C"&amp;COLUMN(),FALSE)</f>
        <v>1.05898768722405E-2</v>
      </c>
      <c r="M781" s="10">
        <f ca="1">INDIRECT("Statistic!R"&amp;COUNTA(Statistic!$A:$A)-ROW()+1&amp;"C"&amp;COLUMN(),FALSE)</f>
        <v>8.5524033300692193E-2</v>
      </c>
      <c r="N781" s="10">
        <f ca="1">INDIRECT("Statistic!R"&amp;COUNTA(Statistic!$A:$A)-ROW()+1&amp;"C"&amp;COLUMN(),FALSE)</f>
        <v>9.2373743079877987E-2</v>
      </c>
      <c r="O781" s="10">
        <f ca="1">INDIRECT("Statistic!R"&amp;COUNTA(Statistic!$A:$A)-ROW()+1&amp;"C"&amp;COLUMN(),FALSE)</f>
        <v>0</v>
      </c>
      <c r="P781" s="10">
        <f ca="1">INDIRECT("Statistic!R"&amp;COUNTA(Statistic!$A:$A)-ROW()+1&amp;"C"&amp;COLUMN(),FALSE)</f>
        <v>4.6495266822314509E-2</v>
      </c>
      <c r="Q781">
        <f ca="1">INDIRECT("Statistic!R"&amp;COUNTA(Statistic!$A:$A)-ROW()+1&amp;"C"&amp;COLUMN(),FALSE)</f>
        <v>6</v>
      </c>
      <c r="R781">
        <f ca="1">INDIRECT("Statistic!R"&amp;COUNTA(Statistic!$A:$A)-ROW()+1&amp;"C"&amp;COLUMN(),FALSE)</f>
        <v>32</v>
      </c>
      <c r="S781">
        <f ca="1">INDIRECT("Statistic!R"&amp;COUNTA(Statistic!$A:$A)-ROW()+1&amp;"C"&amp;COLUMN(),FALSE)</f>
        <v>41</v>
      </c>
      <c r="T781">
        <f ca="1">INDIRECT("Statistic!R"&amp;COUNTA(Statistic!$A:$A)-ROW()+1&amp;"C"&amp;COLUMN(),FALSE)</f>
        <v>15</v>
      </c>
      <c r="U781">
        <f ca="1">INDIRECT("Statistic!R"&amp;COUNTA(Statistic!$A:$A)-ROW()+1&amp;"C"&amp;COLUMN(),FALSE)</f>
        <v>21</v>
      </c>
      <c r="V781">
        <f ca="1">INDIRECT("Statistic!R"&amp;COUNTA(Statistic!$A:$A)-ROW()+1&amp;"C"&amp;COLUMN(),FALSE)</f>
        <v>5</v>
      </c>
      <c r="W781">
        <f ca="1">INDIRECT("Statistic!R"&amp;COUNTA(Statistic!$A:$A)-ROW()+1&amp;"C"&amp;COLUMN(),FALSE)</f>
        <v>10</v>
      </c>
    </row>
    <row r="782" spans="1:23" x14ac:dyDescent="0.25">
      <c r="A782" s="9">
        <f ca="1">INDIRECT("Statistic!R"&amp;COUNTA(Statistic!$A:$A)-ROW()+1&amp;"C"&amp;COLUMN(),FALSE)</f>
        <v>42136</v>
      </c>
      <c r="B782" s="10">
        <f ca="1">INDIRECT("Statistic!R"&amp;COUNTA(Statistic!$A:$A)-ROW()+1&amp;"C"&amp;COLUMN(),FALSE)</f>
        <v>2.7979403188783422E-3</v>
      </c>
      <c r="C782" s="10">
        <f ca="1">INDIRECT("Statistic!R"&amp;COUNTA(Statistic!$A:$A)-ROW()+1&amp;"C"&amp;COLUMN(),FALSE)</f>
        <v>6.3580095599950967E-3</v>
      </c>
      <c r="D782" s="10">
        <f ca="1">INDIRECT("Statistic!R"&amp;COUNTA(Statistic!$A:$A)-ROW()+1&amp;"C"&amp;COLUMN(),FALSE)</f>
        <v>1.3219036358261898E-2</v>
      </c>
      <c r="E782" s="10">
        <f ca="1">INDIRECT("Statistic!R"&amp;COUNTA(Statistic!$A:$A)-ROW()+1&amp;"C"&amp;COLUMN(),FALSE)</f>
        <v>6.3662909140296065E-3</v>
      </c>
      <c r="F782" s="10">
        <f ca="1">INDIRECT("Statistic!R"&amp;COUNTA(Statistic!$A:$A)-ROW()+1&amp;"C"&amp;COLUMN(),FALSE)</f>
        <v>1.3031257984839451E-2</v>
      </c>
      <c r="G782" s="10">
        <f ca="1">INDIRECT("Statistic!R"&amp;COUNTA(Statistic!$A:$A)-ROW()+1&amp;"C"&amp;COLUMN(),FALSE)</f>
        <v>2.0219440397252535E-2</v>
      </c>
      <c r="H782" s="10">
        <f ca="1">INDIRECT("Statistic!R"&amp;COUNTA(Statistic!$A:$A)-ROW()+1&amp;"C"&amp;COLUMN(),FALSE)</f>
        <v>4.1751309740190312E-2</v>
      </c>
      <c r="I782" s="10">
        <f ca="1">INDIRECT("Statistic!R"&amp;COUNTA(Statistic!$A:$A)-ROW()+1&amp;"C"&amp;COLUMN(),FALSE)</f>
        <v>4.1772535136004395E-2</v>
      </c>
      <c r="J782" s="10">
        <f ca="1">INDIRECT("Statistic!R"&amp;COUNTA(Statistic!$A:$A)-ROW()+1&amp;"C"&amp;COLUMN(),FALSE)</f>
        <v>2.1330054527958942E-2</v>
      </c>
      <c r="K782" s="10">
        <f ca="1">INDIRECT("Statistic!R"&amp;COUNTA(Statistic!$A:$A)-ROW()+1&amp;"C"&amp;COLUMN(),FALSE)</f>
        <v>1.5242881072026801E-3</v>
      </c>
      <c r="L782" s="10">
        <f ca="1">INDIRECT("Statistic!R"&amp;COUNTA(Statistic!$A:$A)-ROW()+1&amp;"C"&amp;COLUMN(),FALSE)</f>
        <v>1.0499571181314449E-2</v>
      </c>
      <c r="M782" s="10">
        <f ca="1">INDIRECT("Statistic!R"&amp;COUNTA(Statistic!$A:$A)-ROW()+1&amp;"C"&amp;COLUMN(),FALSE)</f>
        <v>6.1970750137442847E-2</v>
      </c>
      <c r="N782" s="10">
        <f ca="1">INDIRECT("Statistic!R"&amp;COUNTA(Statistic!$A:$A)-ROW()+1&amp;"C"&amp;COLUMN(),FALSE)</f>
        <v>9.6049107814521709E-2</v>
      </c>
      <c r="O782" s="10">
        <f ca="1">INDIRECT("Statistic!R"&amp;COUNTA(Statistic!$A:$A)-ROW()+1&amp;"C"&amp;COLUMN(),FALSE)</f>
        <v>0</v>
      </c>
      <c r="P782" s="10">
        <f ca="1">INDIRECT("Statistic!R"&amp;COUNTA(Statistic!$A:$A)-ROW()+1&amp;"C"&amp;COLUMN(),FALSE)</f>
        <v>4.8175009732680824E-2</v>
      </c>
      <c r="Q782">
        <f ca="1">INDIRECT("Statistic!R"&amp;COUNTA(Statistic!$A:$A)-ROW()+1&amp;"C"&amp;COLUMN(),FALSE)</f>
        <v>46</v>
      </c>
      <c r="R782">
        <f ca="1">INDIRECT("Statistic!R"&amp;COUNTA(Statistic!$A:$A)-ROW()+1&amp;"C"&amp;COLUMN(),FALSE)</f>
        <v>36</v>
      </c>
      <c r="S782">
        <f ca="1">INDIRECT("Statistic!R"&amp;COUNTA(Statistic!$A:$A)-ROW()+1&amp;"C"&amp;COLUMN(),FALSE)</f>
        <v>17</v>
      </c>
      <c r="T782">
        <f ca="1">INDIRECT("Statistic!R"&amp;COUNTA(Statistic!$A:$A)-ROW()+1&amp;"C"&amp;COLUMN(),FALSE)</f>
        <v>35</v>
      </c>
      <c r="U782">
        <f ca="1">INDIRECT("Statistic!R"&amp;COUNTA(Statistic!$A:$A)-ROW()+1&amp;"C"&amp;COLUMN(),FALSE)</f>
        <v>18</v>
      </c>
      <c r="V782">
        <f ca="1">INDIRECT("Statistic!R"&amp;COUNTA(Statistic!$A:$A)-ROW()+1&amp;"C"&amp;COLUMN(),FALSE)</f>
        <v>10</v>
      </c>
      <c r="W782">
        <f ca="1">INDIRECT("Statistic!R"&amp;COUNTA(Statistic!$A:$A)-ROW()+1&amp;"C"&amp;COLUMN(),FALSE)</f>
        <v>6</v>
      </c>
    </row>
    <row r="783" spans="1:23" x14ac:dyDescent="0.25">
      <c r="A783" s="9">
        <f ca="1">INDIRECT("Statistic!R"&amp;COUNTA(Statistic!$A:$A)-ROW()+1&amp;"C"&amp;COLUMN(),FALSE)</f>
        <v>42139</v>
      </c>
      <c r="B783" s="10">
        <f ca="1">INDIRECT("Statistic!R"&amp;COUNTA(Statistic!$A:$A)-ROW()+1&amp;"C"&amp;COLUMN(),FALSE)</f>
        <v>9.6549560853199483E-3</v>
      </c>
      <c r="C783" s="10">
        <f ca="1">INDIRECT("Statistic!R"&amp;COUNTA(Statistic!$A:$A)-ROW()+1&amp;"C"&amp;COLUMN(),FALSE)</f>
        <v>1.2201600156430771E-2</v>
      </c>
      <c r="D783" s="10">
        <f ca="1">INDIRECT("Statistic!R"&amp;COUNTA(Statistic!$A:$A)-ROW()+1&amp;"C"&amp;COLUMN(),FALSE)</f>
        <v>4.8239722488744559E-3</v>
      </c>
      <c r="E783" s="10">
        <f ca="1">INDIRECT("Statistic!R"&amp;COUNTA(Statistic!$A:$A)-ROW()+1&amp;"C"&amp;COLUMN(),FALSE)</f>
        <v>1.8515670322850473E-2</v>
      </c>
      <c r="F783" s="10">
        <f ca="1">INDIRECT("Statistic!R"&amp;COUNTA(Statistic!$A:$A)-ROW()+1&amp;"C"&amp;COLUMN(),FALSE)</f>
        <v>3.5613000807823863E-3</v>
      </c>
      <c r="G783" s="10">
        <f ca="1">INDIRECT("Statistic!R"&amp;COUNTA(Statistic!$A:$A)-ROW()+1&amp;"C"&amp;COLUMN(),FALSE)</f>
        <v>5.3648150260446371E-2</v>
      </c>
      <c r="H783" s="10">
        <f ca="1">INDIRECT("Statistic!R"&amp;COUNTA(Statistic!$A:$A)-ROW()+1&amp;"C"&amp;COLUMN(),FALSE)</f>
        <v>4.9243206327525692E-2</v>
      </c>
      <c r="I783" s="10">
        <f ca="1">INDIRECT("Statistic!R"&amp;COUNTA(Statistic!$A:$A)-ROW()+1&amp;"C"&amp;COLUMN(),FALSE)</f>
        <v>4.8757498894258032E-2</v>
      </c>
      <c r="J783" s="10">
        <f ca="1">INDIRECT("Statistic!R"&amp;COUNTA(Statistic!$A:$A)-ROW()+1&amp;"C"&amp;COLUMN(),FALSE)</f>
        <v>2.2064123441629516E-2</v>
      </c>
      <c r="K783" s="10">
        <f ca="1">INDIRECT("Statistic!R"&amp;COUNTA(Statistic!$A:$A)-ROW()+1&amp;"C"&amp;COLUMN(),FALSE)</f>
        <v>1.0158576589923056E-3</v>
      </c>
      <c r="L783" s="10">
        <f ca="1">INDIRECT("Statistic!R"&amp;COUNTA(Statistic!$A:$A)-ROW()+1&amp;"C"&amp;COLUMN(),FALSE)</f>
        <v>1.0795537253934496E-2</v>
      </c>
      <c r="M783" s="10">
        <f ca="1">INDIRECT("Statistic!R"&amp;COUNTA(Statistic!$A:$A)-ROW()+1&amp;"C"&amp;COLUMN(),FALSE)</f>
        <v>0.10289135658797206</v>
      </c>
      <c r="N783" s="10">
        <f ca="1">INDIRECT("Statistic!R"&amp;COUNTA(Statistic!$A:$A)-ROW()+1&amp;"C"&amp;COLUMN(),FALSE)</f>
        <v>9.8453031202338115E-2</v>
      </c>
      <c r="O783" s="10">
        <f ca="1">INDIRECT("Statistic!R"&amp;COUNTA(Statistic!$A:$A)-ROW()+1&amp;"C"&amp;COLUMN(),FALSE)</f>
        <v>0</v>
      </c>
      <c r="P783" s="10">
        <f ca="1">INDIRECT("Statistic!R"&amp;COUNTA(Statistic!$A:$A)-ROW()+1&amp;"C"&amp;COLUMN(),FALSE)</f>
        <v>5.1485285839611761E-2</v>
      </c>
      <c r="Q783">
        <f ca="1">INDIRECT("Statistic!R"&amp;COUNTA(Statistic!$A:$A)-ROW()+1&amp;"C"&amp;COLUMN(),FALSE)</f>
        <v>25</v>
      </c>
      <c r="R783">
        <f ca="1">INDIRECT("Statistic!R"&amp;COUNTA(Statistic!$A:$A)-ROW()+1&amp;"C"&amp;COLUMN(),FALSE)</f>
        <v>20</v>
      </c>
      <c r="S783">
        <f ca="1">INDIRECT("Statistic!R"&amp;COUNTA(Statistic!$A:$A)-ROW()+1&amp;"C"&amp;COLUMN(),FALSE)</f>
        <v>41</v>
      </c>
      <c r="T783">
        <f ca="1">INDIRECT("Statistic!R"&amp;COUNTA(Statistic!$A:$A)-ROW()+1&amp;"C"&amp;COLUMN(),FALSE)</f>
        <v>8</v>
      </c>
      <c r="U783">
        <f ca="1">INDIRECT("Statistic!R"&amp;COUNTA(Statistic!$A:$A)-ROW()+1&amp;"C"&amp;COLUMN(),FALSE)</f>
        <v>45</v>
      </c>
      <c r="V783">
        <f ca="1">INDIRECT("Statistic!R"&amp;COUNTA(Statistic!$A:$A)-ROW()+1&amp;"C"&amp;COLUMN(),FALSE)</f>
        <v>6</v>
      </c>
      <c r="W783">
        <f ca="1">INDIRECT("Statistic!R"&amp;COUNTA(Statistic!$A:$A)-ROW()+1&amp;"C"&amp;COLUMN(),FALSE)</f>
        <v>7</v>
      </c>
    </row>
    <row r="784" spans="1:23" x14ac:dyDescent="0.25">
      <c r="A784" s="9">
        <f ca="1">INDIRECT("Statistic!R"&amp;COUNTA(Statistic!$A:$A)-ROW()+1&amp;"C"&amp;COLUMN(),FALSE)</f>
        <v>42143</v>
      </c>
      <c r="B784" s="10">
        <f ca="1">INDIRECT("Statistic!R"&amp;COUNTA(Statistic!$A:$A)-ROW()+1&amp;"C"&amp;COLUMN(),FALSE)</f>
        <v>7.8619166965031625E-3</v>
      </c>
      <c r="C784" s="10">
        <f ca="1">INDIRECT("Statistic!R"&amp;COUNTA(Statistic!$A:$A)-ROW()+1&amp;"C"&amp;COLUMN(),FALSE)</f>
        <v>5.5778982339569861E-3</v>
      </c>
      <c r="D784" s="10">
        <f ca="1">INDIRECT("Statistic!R"&amp;COUNTA(Statistic!$A:$A)-ROW()+1&amp;"C"&amp;COLUMN(),FALSE)</f>
        <v>8.8888888888888906E-3</v>
      </c>
      <c r="E784" s="10">
        <f ca="1">INDIRECT("Statistic!R"&amp;COUNTA(Statistic!$A:$A)-ROW()+1&amp;"C"&amp;COLUMN(),FALSE)</f>
        <v>2.0307178201915041E-3</v>
      </c>
      <c r="F784" s="10">
        <f ca="1">INDIRECT("Statistic!R"&amp;COUNTA(Statistic!$A:$A)-ROW()+1&amp;"C"&amp;COLUMN(),FALSE)</f>
        <v>1.724310776942356E-2</v>
      </c>
      <c r="G784" s="10">
        <f ca="1">INDIRECT("Statistic!R"&amp;COUNTA(Statistic!$A:$A)-ROW()+1&amp;"C"&amp;COLUMN(),FALSE)</f>
        <v>2.4583295588368512E-2</v>
      </c>
      <c r="H784" s="10">
        <f ca="1">INDIRECT("Statistic!R"&amp;COUNTA(Statistic!$A:$A)-ROW()+1&amp;"C"&amp;COLUMN(),FALSE)</f>
        <v>4.2547246494614908E-2</v>
      </c>
      <c r="I784" s="10">
        <f ca="1">INDIRECT("Statistic!R"&amp;COUNTA(Statistic!$A:$A)-ROW()+1&amp;"C"&amp;COLUMN(),FALSE)</f>
        <v>4.1602529408964098E-2</v>
      </c>
      <c r="J784" s="10">
        <f ca="1">INDIRECT("Statistic!R"&amp;COUNTA(Statistic!$A:$A)-ROW()+1&amp;"C"&amp;COLUMN(),FALSE)</f>
        <v>2.2543059777102328E-2</v>
      </c>
      <c r="K784" s="10">
        <f ca="1">INDIRECT("Statistic!R"&amp;COUNTA(Statistic!$A:$A)-ROW()+1&amp;"C"&amp;COLUMN(),FALSE)</f>
        <v>1.2686036077848943E-3</v>
      </c>
      <c r="L784" s="10">
        <f ca="1">INDIRECT("Statistic!R"&amp;COUNTA(Statistic!$A:$A)-ROW()+1&amp;"C"&amp;COLUMN(),FALSE)</f>
        <v>1.0823131895206879E-2</v>
      </c>
      <c r="M784" s="10">
        <f ca="1">INDIRECT("Statistic!R"&amp;COUNTA(Statistic!$A:$A)-ROW()+1&amp;"C"&amp;COLUMN(),FALSE)</f>
        <v>6.7130542082983413E-2</v>
      </c>
      <c r="N784" s="10">
        <f ca="1">INDIRECT("Statistic!R"&amp;COUNTA(Statistic!$A:$A)-ROW()+1&amp;"C"&amp;COLUMN(),FALSE)</f>
        <v>9.8329656476520644E-2</v>
      </c>
      <c r="O784" s="10">
        <f ca="1">INDIRECT("Statistic!R"&amp;COUNTA(Statistic!$A:$A)-ROW()+1&amp;"C"&amp;COLUMN(),FALSE)</f>
        <v>0</v>
      </c>
      <c r="P784" s="10">
        <f ca="1">INDIRECT("Statistic!R"&amp;COUNTA(Statistic!$A:$A)-ROW()+1&amp;"C"&amp;COLUMN(),FALSE)</f>
        <v>5.0742763703551429E-2</v>
      </c>
      <c r="Q784">
        <f ca="1">INDIRECT("Statistic!R"&amp;COUNTA(Statistic!$A:$A)-ROW()+1&amp;"C"&amp;COLUMN(),FALSE)</f>
        <v>34</v>
      </c>
      <c r="R784">
        <f ca="1">INDIRECT("Statistic!R"&amp;COUNTA(Statistic!$A:$A)-ROW()+1&amp;"C"&amp;COLUMN(),FALSE)</f>
        <v>41</v>
      </c>
      <c r="S784">
        <f ca="1">INDIRECT("Statistic!R"&amp;COUNTA(Statistic!$A:$A)-ROW()+1&amp;"C"&amp;COLUMN(),FALSE)</f>
        <v>28</v>
      </c>
      <c r="T784">
        <f ca="1">INDIRECT("Statistic!R"&amp;COUNTA(Statistic!$A:$A)-ROW()+1&amp;"C"&amp;COLUMN(),FALSE)</f>
        <v>48</v>
      </c>
      <c r="U784">
        <f ca="1">INDIRECT("Statistic!R"&amp;COUNTA(Statistic!$A:$A)-ROW()+1&amp;"C"&amp;COLUMN(),FALSE)</f>
        <v>11</v>
      </c>
      <c r="V784">
        <f ca="1">INDIRECT("Statistic!R"&amp;COUNTA(Statistic!$A:$A)-ROW()+1&amp;"C"&amp;COLUMN(),FALSE)</f>
        <v>10</v>
      </c>
      <c r="W784">
        <f ca="1">INDIRECT("Statistic!R"&amp;COUNTA(Statistic!$A:$A)-ROW()+1&amp;"C"&amp;COLUMN(),FALSE)</f>
        <v>6</v>
      </c>
    </row>
    <row r="785" spans="1:23" x14ac:dyDescent="0.25">
      <c r="A785" s="9">
        <f ca="1">INDIRECT("Statistic!R"&amp;COUNTA(Statistic!$A:$A)-ROW()+1&amp;"C"&amp;COLUMN(),FALSE)</f>
        <v>42146</v>
      </c>
      <c r="B785" s="10">
        <f ca="1">INDIRECT("Statistic!R"&amp;COUNTA(Statistic!$A:$A)-ROW()+1&amp;"C"&amp;COLUMN(),FALSE)</f>
        <v>1.3194575411044627E-2</v>
      </c>
      <c r="C785" s="10">
        <f ca="1">INDIRECT("Statistic!R"&amp;COUNTA(Statistic!$A:$A)-ROW()+1&amp;"C"&amp;COLUMN(),FALSE)</f>
        <v>1.3167622318595917E-2</v>
      </c>
      <c r="D785" s="10">
        <f ca="1">INDIRECT("Statistic!R"&amp;COUNTA(Statistic!$A:$A)-ROW()+1&amp;"C"&amp;COLUMN(),FALSE)</f>
        <v>2.281332678506361E-3</v>
      </c>
      <c r="E785" s="10">
        <f ca="1">INDIRECT("Statistic!R"&amp;COUNTA(Statistic!$A:$A)-ROW()+1&amp;"C"&amp;COLUMN(),FALSE)</f>
        <v>4.8065400900061247E-3</v>
      </c>
      <c r="F785" s="10">
        <f ca="1">INDIRECT("Statistic!R"&amp;COUNTA(Statistic!$A:$A)-ROW()+1&amp;"C"&amp;COLUMN(),FALSE)</f>
        <v>9.3788121227483725E-3</v>
      </c>
      <c r="G785" s="10">
        <f ca="1">INDIRECT("Statistic!R"&amp;COUNTA(Statistic!$A:$A)-ROW()+1&amp;"C"&amp;COLUMN(),FALSE)</f>
        <v>9.8206590573546276E-2</v>
      </c>
      <c r="H785" s="10">
        <f ca="1">INDIRECT("Statistic!R"&amp;COUNTA(Statistic!$A:$A)-ROW()+1&amp;"C"&amp;COLUMN(),FALSE)</f>
        <v>6.3412599082186064E-3</v>
      </c>
      <c r="I785" s="10">
        <f ca="1">INDIRECT("Statistic!R"&amp;COUNTA(Statistic!$A:$A)-ROW()+1&amp;"C"&amp;COLUMN(),FALSE)</f>
        <v>4.2828882620901405E-2</v>
      </c>
      <c r="J785" s="10">
        <f ca="1">INDIRECT("Statistic!R"&amp;COUNTA(Statistic!$A:$A)-ROW()+1&amp;"C"&amp;COLUMN(),FALSE)</f>
        <v>2.2767821478976383E-2</v>
      </c>
      <c r="K785" s="10">
        <f ca="1">INDIRECT("Statistic!R"&amp;COUNTA(Statistic!$A:$A)-ROW()+1&amp;"C"&amp;COLUMN(),FALSE)</f>
        <v>7.5967051838053375E-4</v>
      </c>
      <c r="L785" s="10">
        <f ca="1">INDIRECT("Statistic!R"&amp;COUNTA(Statistic!$A:$A)-ROW()+1&amp;"C"&amp;COLUMN(),FALSE)</f>
        <v>1.0992301556463241E-2</v>
      </c>
      <c r="M785" s="10">
        <f ca="1">INDIRECT("Statistic!R"&amp;COUNTA(Statistic!$A:$A)-ROW()+1&amp;"C"&amp;COLUMN(),FALSE)</f>
        <v>0.10454785048176488</v>
      </c>
      <c r="N785" s="10">
        <f ca="1">INDIRECT("Statistic!R"&amp;COUNTA(Statistic!$A:$A)-ROW()+1&amp;"C"&amp;COLUMN(),FALSE)</f>
        <v>9.8206590573546276E-2</v>
      </c>
      <c r="O785" s="10">
        <f ca="1">INDIRECT("Statistic!R"&amp;COUNTA(Statistic!$A:$A)-ROW()+1&amp;"C"&amp;COLUMN(),FALSE)</f>
        <v>0</v>
      </c>
      <c r="P785" s="10">
        <f ca="1">INDIRECT("Statistic!R"&amp;COUNTA(Statistic!$A:$A)-ROW()+1&amp;"C"&amp;COLUMN(),FALSE)</f>
        <v>5.3599475873058827E-2</v>
      </c>
      <c r="Q785">
        <f ca="1">INDIRECT("Statistic!R"&amp;COUNTA(Statistic!$A:$A)-ROW()+1&amp;"C"&amp;COLUMN(),FALSE)</f>
        <v>18</v>
      </c>
      <c r="R785">
        <f ca="1">INDIRECT("Statistic!R"&amp;COUNTA(Statistic!$A:$A)-ROW()+1&amp;"C"&amp;COLUMN(),FALSE)</f>
        <v>20</v>
      </c>
      <c r="S785">
        <f ca="1">INDIRECT("Statistic!R"&amp;COUNTA(Statistic!$A:$A)-ROW()+1&amp;"C"&amp;COLUMN(),FALSE)</f>
        <v>47</v>
      </c>
      <c r="T785">
        <f ca="1">INDIRECT("Statistic!R"&amp;COUNTA(Statistic!$A:$A)-ROW()+1&amp;"C"&amp;COLUMN(),FALSE)</f>
        <v>40</v>
      </c>
      <c r="U785">
        <f ca="1">INDIRECT("Statistic!R"&amp;COUNTA(Statistic!$A:$A)-ROW()+1&amp;"C"&amp;COLUMN(),FALSE)</f>
        <v>28</v>
      </c>
      <c r="V785">
        <f ca="1">INDIRECT("Statistic!R"&amp;COUNTA(Statistic!$A:$A)-ROW()+1&amp;"C"&amp;COLUMN(),FALSE)</f>
        <v>1</v>
      </c>
      <c r="W785">
        <f ca="1">INDIRECT("Statistic!R"&amp;COUNTA(Statistic!$A:$A)-ROW()+1&amp;"C"&amp;COLUMN(),FALSE)</f>
        <v>11</v>
      </c>
    </row>
    <row r="786" spans="1:23" x14ac:dyDescent="0.25">
      <c r="A786" s="9">
        <f ca="1">INDIRECT("Statistic!R"&amp;COUNTA(Statistic!$A:$A)-ROW()+1&amp;"C"&amp;COLUMN(),FALSE)</f>
        <v>42150</v>
      </c>
      <c r="B786" s="10">
        <f ca="1">INDIRECT("Statistic!R"&amp;COUNTA(Statistic!$A:$A)-ROW()+1&amp;"C"&amp;COLUMN(),FALSE)</f>
        <v>4.5555555555555557E-3</v>
      </c>
      <c r="C786" s="10">
        <f ca="1">INDIRECT("Statistic!R"&amp;COUNTA(Statistic!$A:$A)-ROW()+1&amp;"C"&amp;COLUMN(),FALSE)</f>
        <v>1.2911392405063291E-2</v>
      </c>
      <c r="D786" s="10">
        <f ca="1">INDIRECT("Statistic!R"&amp;COUNTA(Statistic!$A:$A)-ROW()+1&amp;"C"&amp;COLUMN(),FALSE)</f>
        <v>9.3733333333333325E-3</v>
      </c>
      <c r="E786" s="10">
        <f ca="1">INDIRECT("Statistic!R"&amp;COUNTA(Statistic!$A:$A)-ROW()+1&amp;"C"&amp;COLUMN(),FALSE)</f>
        <v>1.8981481481481481E-2</v>
      </c>
      <c r="F786" s="10">
        <f ca="1">INDIRECT("Statistic!R"&amp;COUNTA(Statistic!$A:$A)-ROW()+1&amp;"C"&amp;COLUMN(),FALSE)</f>
        <v>3.0344827586206895E-3</v>
      </c>
      <c r="G786" s="10">
        <f ca="1">INDIRECT("Statistic!R"&amp;COUNTA(Statistic!$A:$A)-ROW()+1&amp;"C"&amp;COLUMN(),FALSE)</f>
        <v>2.5148809523809521E-2</v>
      </c>
      <c r="H786" s="10">
        <f ca="1">INDIRECT("Statistic!R"&amp;COUNTA(Statistic!$A:$A)-ROW()+1&amp;"C"&amp;COLUMN(),FALSE)</f>
        <v>5.0981514084507039E-2</v>
      </c>
      <c r="I786" s="10">
        <f ca="1">INDIRECT("Statistic!R"&amp;COUNTA(Statistic!$A:$A)-ROW()+1&amp;"C"&amp;COLUMN(),FALSE)</f>
        <v>4.8856245534054349E-2</v>
      </c>
      <c r="J786" s="10">
        <f ca="1">INDIRECT("Statistic!R"&amp;COUNTA(Statistic!$A:$A)-ROW()+1&amp;"C"&amp;COLUMN(),FALSE)</f>
        <v>2.2739361702127661E-2</v>
      </c>
      <c r="K786" s="10">
        <f ca="1">INDIRECT("Statistic!R"&amp;COUNTA(Statistic!$A:$A)-ROW()+1&amp;"C"&amp;COLUMN(),FALSE)</f>
        <v>1.0125000000000002E-3</v>
      </c>
      <c r="L786" s="10">
        <f ca="1">INDIRECT("Statistic!R"&amp;COUNTA(Statistic!$A:$A)-ROW()+1&amp;"C"&amp;COLUMN(),FALSE)</f>
        <v>1.1125288586206096E-2</v>
      </c>
      <c r="M786" s="10">
        <f ca="1">INDIRECT("Statistic!R"&amp;COUNTA(Statistic!$A:$A)-ROW()+1&amp;"C"&amp;COLUMN(),FALSE)</f>
        <v>7.6130323608316564E-2</v>
      </c>
      <c r="N786" s="10">
        <f ca="1">INDIRECT("Statistic!R"&amp;COUNTA(Statistic!$A:$A)-ROW()+1&amp;"C"&amp;COLUMN(),FALSE)</f>
        <v>9.7472993827160487E-2</v>
      </c>
      <c r="O786" s="10">
        <f ca="1">INDIRECT("Statistic!R"&amp;COUNTA(Statistic!$A:$A)-ROW()+1&amp;"C"&amp;COLUMN(),FALSE)</f>
        <v>0</v>
      </c>
      <c r="P786" s="10">
        <f ca="1">INDIRECT("Statistic!R"&amp;COUNTA(Statistic!$A:$A)-ROW()+1&amp;"C"&amp;COLUMN(),FALSE)</f>
        <v>5.2277331861508063E-2</v>
      </c>
      <c r="Q786">
        <f ca="1">INDIRECT("Statistic!R"&amp;COUNTA(Statistic!$A:$A)-ROW()+1&amp;"C"&amp;COLUMN(),FALSE)</f>
        <v>41</v>
      </c>
      <c r="R786">
        <f ca="1">INDIRECT("Statistic!R"&amp;COUNTA(Statistic!$A:$A)-ROW()+1&amp;"C"&amp;COLUMN(),FALSE)</f>
        <v>20</v>
      </c>
      <c r="S786">
        <f ca="1">INDIRECT("Statistic!R"&amp;COUNTA(Statistic!$A:$A)-ROW()+1&amp;"C"&amp;COLUMN(),FALSE)</f>
        <v>32</v>
      </c>
      <c r="T786">
        <f ca="1">INDIRECT("Statistic!R"&amp;COUNTA(Statistic!$A:$A)-ROW()+1&amp;"C"&amp;COLUMN(),FALSE)</f>
        <v>6</v>
      </c>
      <c r="U786">
        <f ca="1">INDIRECT("Statistic!R"&amp;COUNTA(Statistic!$A:$A)-ROW()+1&amp;"C"&amp;COLUMN(),FALSE)</f>
        <v>46</v>
      </c>
      <c r="V786">
        <f ca="1">INDIRECT("Statistic!R"&amp;COUNTA(Statistic!$A:$A)-ROW()+1&amp;"C"&amp;COLUMN(),FALSE)</f>
        <v>10</v>
      </c>
      <c r="W786">
        <f ca="1">INDIRECT("Statistic!R"&amp;COUNTA(Statistic!$A:$A)-ROW()+1&amp;"C"&amp;COLUMN(),FALSE)</f>
        <v>6</v>
      </c>
    </row>
    <row r="787" spans="1:23" x14ac:dyDescent="0.25">
      <c r="A787" s="9">
        <f ca="1">INDIRECT("Statistic!R"&amp;COUNTA(Statistic!$A:$A)-ROW()+1&amp;"C"&amp;COLUMN(),FALSE)</f>
        <v>42153</v>
      </c>
      <c r="B787" s="10">
        <f ca="1">INDIRECT("Statistic!R"&amp;COUNTA(Statistic!$A:$A)-ROW()+1&amp;"C"&amp;COLUMN(),FALSE)</f>
        <v>1.1885783795896155E-2</v>
      </c>
      <c r="C787" s="10">
        <f ca="1">INDIRECT("Statistic!R"&amp;COUNTA(Statistic!$A:$A)-ROW()+1&amp;"C"&amp;COLUMN(),FALSE)</f>
        <v>2.2710972985895292E-2</v>
      </c>
      <c r="D787" s="10">
        <f ca="1">INDIRECT("Statistic!R"&amp;COUNTA(Statistic!$A:$A)-ROW()+1&amp;"C"&amp;COLUMN(),FALSE)</f>
        <v>1.0874227728160313E-2</v>
      </c>
      <c r="E787" s="10">
        <f ca="1">INDIRECT("Statistic!R"&amp;COUNTA(Statistic!$A:$A)-ROW()+1&amp;"C"&amp;COLUMN(),FALSE)</f>
        <v>2.7808988764044945E-3</v>
      </c>
      <c r="F787" s="10">
        <f ca="1">INDIRECT("Statistic!R"&amp;COUNTA(Statistic!$A:$A)-ROW()+1&amp;"C"&amp;COLUMN(),FALSE)</f>
        <v>1.4951459928820318E-2</v>
      </c>
      <c r="G787" s="10">
        <f ca="1">INDIRECT("Statistic!R"&amp;COUNTA(Statistic!$A:$A)-ROW()+1&amp;"C"&amp;COLUMN(),FALSE)</f>
        <v>1.6971792252691128E-2</v>
      </c>
      <c r="H787" s="10">
        <f ca="1">INDIRECT("Statistic!R"&amp;COUNTA(Statistic!$A:$A)-ROW()+1&amp;"C"&amp;COLUMN(),FALSE)</f>
        <v>5.4632308416874123E-2</v>
      </c>
      <c r="I787" s="10">
        <f ca="1">INDIRECT("Statistic!R"&amp;COUNTA(Statistic!$A:$A)-ROW()+1&amp;"C"&amp;COLUMN(),FALSE)</f>
        <v>6.3203343315176561E-2</v>
      </c>
      <c r="J787" s="10">
        <f ca="1">INDIRECT("Statistic!R"&amp;COUNTA(Statistic!$A:$A)-ROW()+1&amp;"C"&amp;COLUMN(),FALSE)</f>
        <v>2.2710972985895292E-2</v>
      </c>
      <c r="K787" s="10">
        <f ca="1">INDIRECT("Statistic!R"&amp;COUNTA(Statistic!$A:$A)-ROW()+1&amp;"C"&amp;COLUMN(),FALSE)</f>
        <v>1.2636643220364787E-3</v>
      </c>
      <c r="L787" s="10">
        <f ca="1">INDIRECT("Statistic!R"&amp;COUNTA(Statistic!$A:$A)-ROW()+1&amp;"C"&amp;COLUMN(),FALSE)</f>
        <v>1.1242768476182188E-2</v>
      </c>
      <c r="M787" s="10">
        <f ca="1">INDIRECT("Statistic!R"&amp;COUNTA(Statistic!$A:$A)-ROW()+1&amp;"C"&amp;COLUMN(),FALSE)</f>
        <v>7.1604100669565254E-2</v>
      </c>
      <c r="N787" s="10">
        <f ca="1">INDIRECT("Statistic!R"&amp;COUNTA(Statistic!$A:$A)-ROW()+1&amp;"C"&amp;COLUMN(),FALSE)</f>
        <v>9.7979377629814582E-2</v>
      </c>
      <c r="O787" s="10">
        <f ca="1">INDIRECT("Statistic!R"&amp;COUNTA(Statistic!$A:$A)-ROW()+1&amp;"C"&amp;COLUMN(),FALSE)</f>
        <v>0</v>
      </c>
      <c r="P787" s="10">
        <f ca="1">INDIRECT("Statistic!R"&amp;COUNTA(Statistic!$A:$A)-ROW()+1&amp;"C"&amp;COLUMN(),FALSE)</f>
        <v>5.2840413640610366E-2</v>
      </c>
      <c r="Q787">
        <f ca="1">INDIRECT("Statistic!R"&amp;COUNTA(Statistic!$A:$A)-ROW()+1&amp;"C"&amp;COLUMN(),FALSE)</f>
        <v>23</v>
      </c>
      <c r="R787">
        <f ca="1">INDIRECT("Statistic!R"&amp;COUNTA(Statistic!$A:$A)-ROW()+1&amp;"C"&amp;COLUMN(),FALSE)</f>
        <v>1</v>
      </c>
      <c r="S787">
        <f ca="1">INDIRECT("Statistic!R"&amp;COUNTA(Statistic!$A:$A)-ROW()+1&amp;"C"&amp;COLUMN(),FALSE)</f>
        <v>29</v>
      </c>
      <c r="T787">
        <f ca="1">INDIRECT("Statistic!R"&amp;COUNTA(Statistic!$A:$A)-ROW()+1&amp;"C"&amp;COLUMN(),FALSE)</f>
        <v>47</v>
      </c>
      <c r="U787">
        <f ca="1">INDIRECT("Statistic!R"&amp;COUNTA(Statistic!$A:$A)-ROW()+1&amp;"C"&amp;COLUMN(),FALSE)</f>
        <v>15</v>
      </c>
      <c r="V787">
        <f ca="1">INDIRECT("Statistic!R"&amp;COUNTA(Statistic!$A:$A)-ROW()+1&amp;"C"&amp;COLUMN(),FALSE)</f>
        <v>10</v>
      </c>
      <c r="W787">
        <f ca="1">INDIRECT("Statistic!R"&amp;COUNTA(Statistic!$A:$A)-ROW()+1&amp;"C"&amp;COLUMN(),FALSE)</f>
        <v>7</v>
      </c>
    </row>
    <row r="788" spans="1:23" x14ac:dyDescent="0.25">
      <c r="A788" s="9">
        <f ca="1">INDIRECT("Statistic!R"&amp;COUNTA(Statistic!$A:$A)-ROW()+1&amp;"C"&amp;COLUMN(),FALSE)</f>
        <v>42157</v>
      </c>
      <c r="B788" s="10">
        <f ca="1">INDIRECT("Statistic!R"&amp;COUNTA(Statistic!$A:$A)-ROW()+1&amp;"C"&amp;COLUMN(),FALSE)</f>
        <v>4.5478409240057747E-3</v>
      </c>
      <c r="C788" s="10">
        <f ca="1">INDIRECT("Statistic!R"&amp;COUNTA(Statistic!$A:$A)-ROW()+1&amp;"C"&amp;COLUMN(),FALSE)</f>
        <v>1.8661212138193842E-2</v>
      </c>
      <c r="D788" s="10">
        <f ca="1">INDIRECT("Statistic!R"&amp;COUNTA(Statistic!$A:$A)-ROW()+1&amp;"C"&amp;COLUMN(),FALSE)</f>
        <v>8.3285761499864806E-3</v>
      </c>
      <c r="E788" s="10">
        <f ca="1">INDIRECT("Statistic!R"&amp;COUNTA(Statistic!$A:$A)-ROW()+1&amp;"C"&amp;COLUMN(),FALSE)</f>
        <v>6.8114597227860582E-3</v>
      </c>
      <c r="F788" s="10">
        <f ca="1">INDIRECT("Statistic!R"&amp;COUNTA(Statistic!$A:$A)-ROW()+1&amp;"C"&amp;COLUMN(),FALSE)</f>
        <v>1.6704507388245804E-2</v>
      </c>
      <c r="G788" s="10">
        <f ca="1">INDIRECT("Statistic!R"&amp;COUNTA(Statistic!$A:$A)-ROW()+1&amp;"C"&amp;COLUMN(),FALSE)</f>
        <v>9.5978996607859232E-2</v>
      </c>
      <c r="H788" s="10">
        <f ca="1">INDIRECT("Statistic!R"&amp;COUNTA(Statistic!$A:$A)-ROW()+1&amp;"C"&amp;COLUMN(),FALSE)</f>
        <v>2.5086094288089299E-2</v>
      </c>
      <c r="I788" s="10">
        <f ca="1">INDIRECT("Statistic!R"&amp;COUNTA(Statistic!$A:$A)-ROW()+1&amp;"C"&amp;COLUMN(),FALSE)</f>
        <v>5.5053596323217963E-2</v>
      </c>
      <c r="J788" s="10">
        <f ca="1">INDIRECT("Statistic!R"&amp;COUNTA(Statistic!$A:$A)-ROW()+1&amp;"C"&amp;COLUMN(),FALSE)</f>
        <v>2.2435758430011925E-2</v>
      </c>
      <c r="K788" s="10">
        <f ca="1">INDIRECT("Statistic!R"&amp;COUNTA(Statistic!$A:$A)-ROW()+1&amp;"C"&amp;COLUMN(),FALSE)</f>
        <v>1.0098211261968535E-3</v>
      </c>
      <c r="L788" s="10">
        <f ca="1">INDIRECT("Statistic!R"&amp;COUNTA(Statistic!$A:$A)-ROW()+1&amp;"C"&amp;COLUMN(),FALSE)</f>
        <v>1.1006387700541307E-2</v>
      </c>
      <c r="M788" s="10">
        <f ca="1">INDIRECT("Statistic!R"&amp;COUNTA(Statistic!$A:$A)-ROW()+1&amp;"C"&amp;COLUMN(),FALSE)</f>
        <v>0.12106509089594852</v>
      </c>
      <c r="N788" s="10">
        <f ca="1">INDIRECT("Statistic!R"&amp;COUNTA(Statistic!$A:$A)-ROW()+1&amp;"C"&amp;COLUMN(),FALSE)</f>
        <v>9.7857208829777401E-2</v>
      </c>
      <c r="O788" s="10">
        <f ca="1">INDIRECT("Statistic!R"&amp;COUNTA(Statistic!$A:$A)-ROW()+1&amp;"C"&amp;COLUMN(),FALSE)</f>
        <v>0</v>
      </c>
      <c r="P788" s="10">
        <f ca="1">INDIRECT("Statistic!R"&amp;COUNTA(Statistic!$A:$A)-ROW()+1&amp;"C"&amp;COLUMN(),FALSE)</f>
        <v>5.4820554693927132E-2</v>
      </c>
      <c r="Q788">
        <f ca="1">INDIRECT("Statistic!R"&amp;COUNTA(Statistic!$A:$A)-ROW()+1&amp;"C"&amp;COLUMN(),FALSE)</f>
        <v>43</v>
      </c>
      <c r="R788">
        <f ca="1">INDIRECT("Statistic!R"&amp;COUNTA(Statistic!$A:$A)-ROW()+1&amp;"C"&amp;COLUMN(),FALSE)</f>
        <v>8</v>
      </c>
      <c r="S788">
        <f ca="1">INDIRECT("Statistic!R"&amp;COUNTA(Statistic!$A:$A)-ROW()+1&amp;"C"&amp;COLUMN(),FALSE)</f>
        <v>32</v>
      </c>
      <c r="T788">
        <f ca="1">INDIRECT("Statistic!R"&amp;COUNTA(Statistic!$A:$A)-ROW()+1&amp;"C"&amp;COLUMN(),FALSE)</f>
        <v>37</v>
      </c>
      <c r="U788">
        <f ca="1">INDIRECT("Statistic!R"&amp;COUNTA(Statistic!$A:$A)-ROW()+1&amp;"C"&amp;COLUMN(),FALSE)</f>
        <v>10</v>
      </c>
      <c r="V788">
        <f ca="1">INDIRECT("Statistic!R"&amp;COUNTA(Statistic!$A:$A)-ROW()+1&amp;"C"&amp;COLUMN(),FALSE)</f>
        <v>2</v>
      </c>
      <c r="W788">
        <f ca="1">INDIRECT("Statistic!R"&amp;COUNTA(Statistic!$A:$A)-ROW()+1&amp;"C"&amp;COLUMN(),FALSE)</f>
        <v>9</v>
      </c>
    </row>
    <row r="789" spans="1:23" x14ac:dyDescent="0.25">
      <c r="A789" s="9">
        <f ca="1">INDIRECT("Statistic!R"&amp;COUNTA(Statistic!$A:$A)-ROW()+1&amp;"C"&amp;COLUMN(),FALSE)</f>
        <v>42160</v>
      </c>
      <c r="B789" s="10">
        <f ca="1">INDIRECT("Statistic!R"&amp;COUNTA(Statistic!$A:$A)-ROW()+1&amp;"C"&amp;COLUMN(),FALSE)</f>
        <v>1.1633298208640674E-2</v>
      </c>
      <c r="C789" s="10">
        <f ca="1">INDIRECT("Statistic!R"&amp;COUNTA(Statistic!$A:$A)-ROW()+1&amp;"C"&amp;COLUMN(),FALSE)</f>
        <v>2.0184050071970373E-3</v>
      </c>
      <c r="D789" s="10">
        <f ca="1">INDIRECT("Statistic!R"&amp;COUNTA(Statistic!$A:$A)-ROW()+1&amp;"C"&amp;COLUMN(),FALSE)</f>
        <v>1.4907863627339507E-2</v>
      </c>
      <c r="E789" s="10">
        <f ca="1">INDIRECT("Statistic!R"&amp;COUNTA(Statistic!$A:$A)-ROW()+1&amp;"C"&amp;COLUMN(),FALSE)</f>
        <v>3.0256906969235733E-3</v>
      </c>
      <c r="F789" s="10">
        <f ca="1">INDIRECT("Statistic!R"&amp;COUNTA(Statistic!$A:$A)-ROW()+1&amp;"C"&amp;COLUMN(),FALSE)</f>
        <v>3.0327448538568606E-3</v>
      </c>
      <c r="G789" s="10">
        <f ca="1">INDIRECT("Statistic!R"&amp;COUNTA(Statistic!$A:$A)-ROW()+1&amp;"C"&amp;COLUMN(),FALSE)</f>
        <v>2.1927801608166906E-2</v>
      </c>
      <c r="H789" s="10">
        <f ca="1">INDIRECT("Statistic!R"&amp;COUNTA(Statistic!$A:$A)-ROW()+1&amp;"C"&amp;COLUMN(),FALSE)</f>
        <v>7.2056830909247541E-2</v>
      </c>
      <c r="I789" s="10">
        <f ca="1">INDIRECT("Statistic!R"&amp;COUNTA(Statistic!$A:$A)-ROW()+1&amp;"C"&amp;COLUMN(),FALSE)</f>
        <v>3.4618002393957653E-2</v>
      </c>
      <c r="J789" s="10">
        <f ca="1">INDIRECT("Statistic!R"&amp;COUNTA(Statistic!$A:$A)-ROW()+1&amp;"C"&amp;COLUMN(),FALSE)</f>
        <v>2.2911364989983217E-2</v>
      </c>
      <c r="K789" s="10">
        <f ca="1">INDIRECT("Statistic!R"&amp;COUNTA(Statistic!$A:$A)-ROW()+1&amp;"C"&amp;COLUMN(),FALSE)</f>
        <v>7.5578649031648559E-4</v>
      </c>
      <c r="L789" s="10">
        <f ca="1">INDIRECT("Statistic!R"&amp;COUNTA(Statistic!$A:$A)-ROW()+1&amp;"C"&amp;COLUMN(),FALSE)</f>
        <v>1.0815793089756092E-2</v>
      </c>
      <c r="M789" s="10">
        <f ca="1">INDIRECT("Statistic!R"&amp;COUNTA(Statistic!$A:$A)-ROW()+1&amp;"C"&amp;COLUMN(),FALSE)</f>
        <v>9.3984632517414443E-2</v>
      </c>
      <c r="N789" s="10">
        <f ca="1">INDIRECT("Statistic!R"&amp;COUNTA(Statistic!$A:$A)-ROW()+1&amp;"C"&amp;COLUMN(),FALSE)</f>
        <v>9.773534431068677E-2</v>
      </c>
      <c r="O789" s="10">
        <f ca="1">INDIRECT("Statistic!R"&amp;COUNTA(Statistic!$A:$A)-ROW()+1&amp;"C"&amp;COLUMN(),FALSE)</f>
        <v>0</v>
      </c>
      <c r="P789" s="10">
        <f ca="1">INDIRECT("Statistic!R"&amp;COUNTA(Statistic!$A:$A)-ROW()+1&amp;"C"&amp;COLUMN(),FALSE)</f>
        <v>5.2459893743389073E-2</v>
      </c>
      <c r="Q789">
        <f ca="1">INDIRECT("Statistic!R"&amp;COUNTA(Statistic!$A:$A)-ROW()+1&amp;"C"&amp;COLUMN(),FALSE)</f>
        <v>25</v>
      </c>
      <c r="R789">
        <f ca="1">INDIRECT("Statistic!R"&amp;COUNTA(Statistic!$A:$A)-ROW()+1&amp;"C"&amp;COLUMN(),FALSE)</f>
        <v>48</v>
      </c>
      <c r="S789">
        <f ca="1">INDIRECT("Statistic!R"&amp;COUNTA(Statistic!$A:$A)-ROW()+1&amp;"C"&amp;COLUMN(),FALSE)</f>
        <v>12</v>
      </c>
      <c r="T789">
        <f ca="1">INDIRECT("Statistic!R"&amp;COUNTA(Statistic!$A:$A)-ROW()+1&amp;"C"&amp;COLUMN(),FALSE)</f>
        <v>45</v>
      </c>
      <c r="U789">
        <f ca="1">INDIRECT("Statistic!R"&amp;COUNTA(Statistic!$A:$A)-ROW()+1&amp;"C"&amp;COLUMN(),FALSE)</f>
        <v>44</v>
      </c>
      <c r="V789">
        <f ca="1">INDIRECT("Statistic!R"&amp;COUNTA(Statistic!$A:$A)-ROW()+1&amp;"C"&amp;COLUMN(),FALSE)</f>
        <v>11</v>
      </c>
      <c r="W789">
        <f ca="1">INDIRECT("Statistic!R"&amp;COUNTA(Statistic!$A:$A)-ROW()+1&amp;"C"&amp;COLUMN(),FALSE)</f>
        <v>5</v>
      </c>
    </row>
    <row r="790" spans="1:23" x14ac:dyDescent="0.25">
      <c r="A790" s="9">
        <f ca="1">INDIRECT("Statistic!R"&amp;COUNTA(Statistic!$A:$A)-ROW()+1&amp;"C"&amp;COLUMN(),FALSE)</f>
        <v>42164</v>
      </c>
      <c r="B790" s="10">
        <f ca="1">INDIRECT("Statistic!R"&amp;COUNTA(Statistic!$A:$A)-ROW()+1&amp;"C"&amp;COLUMN(),FALSE)</f>
        <v>6.7983254459410272E-3</v>
      </c>
      <c r="C790" s="10">
        <f ca="1">INDIRECT("Statistic!R"&amp;COUNTA(Statistic!$A:$A)-ROW()+1&amp;"C"&amp;COLUMN(),FALSE)</f>
        <v>1.7405928105949129E-2</v>
      </c>
      <c r="D790" s="10">
        <f ca="1">INDIRECT("Statistic!R"&amp;COUNTA(Statistic!$A:$A)-ROW()+1&amp;"C"&amp;COLUMN(),FALSE)</f>
        <v>1.3346846016829433E-2</v>
      </c>
      <c r="E790" s="10">
        <f ca="1">INDIRECT("Statistic!R"&amp;COUNTA(Statistic!$A:$A)-ROW()+1&amp;"C"&amp;COLUMN(),FALSE)</f>
        <v>1.1371712864250177E-2</v>
      </c>
      <c r="F790" s="10">
        <f ca="1">INDIRECT("Statistic!R"&amp;COUNTA(Statistic!$A:$A)-ROW()+1&amp;"C"&amp;COLUMN(),FALSE)</f>
        <v>1.3879875982406807E-2</v>
      </c>
      <c r="G790" s="10">
        <f ca="1">INDIRECT("Statistic!R"&amp;COUNTA(Statistic!$A:$A)-ROW()+1&amp;"C"&amp;COLUMN(),FALSE)</f>
        <v>4.2582227750138202E-2</v>
      </c>
      <c r="H790" s="10">
        <f ca="1">INDIRECT("Statistic!R"&amp;COUNTA(Statistic!$A:$A)-ROW()+1&amp;"C"&amp;COLUMN(),FALSE)</f>
        <v>4.1287644617150933E-2</v>
      </c>
      <c r="I790" s="10">
        <f ca="1">INDIRECT("Statistic!R"&amp;COUNTA(Statistic!$A:$A)-ROW()+1&amp;"C"&amp;COLUMN(),FALSE)</f>
        <v>6.2802688415376576E-2</v>
      </c>
      <c r="J790" s="10">
        <f ca="1">INDIRECT("Statistic!R"&amp;COUNTA(Statistic!$A:$A)-ROW()+1&amp;"C"&amp;COLUMN(),FALSE)</f>
        <v>2.2882868267358858E-2</v>
      </c>
      <c r="K790" s="10">
        <f ca="1">INDIRECT("Statistic!R"&amp;COUNTA(Statistic!$A:$A)-ROW()+1&amp;"C"&amp;COLUMN(),FALSE)</f>
        <v>7.569296375266525E-4</v>
      </c>
      <c r="L790" s="10">
        <f ca="1">INDIRECT("Statistic!R"&amp;COUNTA(Statistic!$A:$A)-ROW()+1&amp;"C"&amp;COLUMN(),FALSE)</f>
        <v>1.1077842148015927E-2</v>
      </c>
      <c r="M790" s="10">
        <f ca="1">INDIRECT("Statistic!R"&amp;COUNTA(Statistic!$A:$A)-ROW()+1&amp;"C"&amp;COLUMN(),FALSE)</f>
        <v>8.3869872367289128E-2</v>
      </c>
      <c r="N790" s="10">
        <f ca="1">INDIRECT("Statistic!R"&amp;COUNTA(Statistic!$A:$A)-ROW()+1&amp;"C"&amp;COLUMN(),FALSE)</f>
        <v>9.7613782937166008E-2</v>
      </c>
      <c r="O790" s="10">
        <f ca="1">INDIRECT("Statistic!R"&amp;COUNTA(Statistic!$A:$A)-ROW()+1&amp;"C"&amp;COLUMN(),FALSE)</f>
        <v>0</v>
      </c>
      <c r="P790" s="10">
        <f ca="1">INDIRECT("Statistic!R"&amp;COUNTA(Statistic!$A:$A)-ROW()+1&amp;"C"&amp;COLUMN(),FALSE)</f>
        <v>5.2240606406936417E-2</v>
      </c>
      <c r="Q790">
        <f ca="1">INDIRECT("Statistic!R"&amp;COUNTA(Statistic!$A:$A)-ROW()+1&amp;"C"&amp;COLUMN(),FALSE)</f>
        <v>39</v>
      </c>
      <c r="R790">
        <f ca="1">INDIRECT("Statistic!R"&amp;COUNTA(Statistic!$A:$A)-ROW()+1&amp;"C"&amp;COLUMN(),FALSE)</f>
        <v>8</v>
      </c>
      <c r="S790">
        <f ca="1">INDIRECT("Statistic!R"&amp;COUNTA(Statistic!$A:$A)-ROW()+1&amp;"C"&amp;COLUMN(),FALSE)</f>
        <v>20</v>
      </c>
      <c r="T790">
        <f ca="1">INDIRECT("Statistic!R"&amp;COUNTA(Statistic!$A:$A)-ROW()+1&amp;"C"&amp;COLUMN(),FALSE)</f>
        <v>27</v>
      </c>
      <c r="U790">
        <f ca="1">INDIRECT("Statistic!R"&amp;COUNTA(Statistic!$A:$A)-ROW()+1&amp;"C"&amp;COLUMN(),FALSE)</f>
        <v>17</v>
      </c>
      <c r="V790">
        <f ca="1">INDIRECT("Statistic!R"&amp;COUNTA(Statistic!$A:$A)-ROW()+1&amp;"C"&amp;COLUMN(),FALSE)</f>
        <v>7</v>
      </c>
      <c r="W790">
        <f ca="1">INDIRECT("Statistic!R"&amp;COUNTA(Statistic!$A:$A)-ROW()+1&amp;"C"&amp;COLUMN(),FALSE)</f>
        <v>8</v>
      </c>
    </row>
    <row r="791" spans="1:23" x14ac:dyDescent="0.25">
      <c r="A791" s="9">
        <f ca="1">INDIRECT("Statistic!R"&amp;COUNTA(Statistic!$A:$A)-ROW()+1&amp;"C"&amp;COLUMN(),FALSE)</f>
        <v>42167</v>
      </c>
      <c r="B791" s="10">
        <f ca="1">INDIRECT("Statistic!R"&amp;COUNTA(Statistic!$A:$A)-ROW()+1&amp;"C"&amp;COLUMN(),FALSE)</f>
        <v>1.2572027239392354E-3</v>
      </c>
      <c r="C791" s="10">
        <f ca="1">INDIRECT("Statistic!R"&amp;COUNTA(Statistic!$A:$A)-ROW()+1&amp;"C"&amp;COLUMN(),FALSE)</f>
        <v>2.2679680567879324E-3</v>
      </c>
      <c r="D791" s="10">
        <f ca="1">INDIRECT("Statistic!R"&amp;COUNTA(Statistic!$A:$A)-ROW()+1&amp;"C"&amp;COLUMN(),FALSE)</f>
        <v>1.3833294992715283E-2</v>
      </c>
      <c r="E791" s="10">
        <f ca="1">INDIRECT("Statistic!R"&amp;COUNTA(Statistic!$A:$A)-ROW()+1&amp;"C"&amp;COLUMN(),FALSE)</f>
        <v>1.9360921948664223E-2</v>
      </c>
      <c r="F791" s="10">
        <f ca="1">INDIRECT("Statistic!R"&amp;COUNTA(Statistic!$A:$A)-ROW()+1&amp;"C"&amp;COLUMN(),FALSE)</f>
        <v>4.0208467194973938E-3</v>
      </c>
      <c r="G791" s="10">
        <f ca="1">INDIRECT("Statistic!R"&amp;COUNTA(Statistic!$A:$A)-ROW()+1&amp;"C"&amp;COLUMN(),FALSE)</f>
        <v>9.2510978359773705E-2</v>
      </c>
      <c r="H791" s="10">
        <f ca="1">INDIRECT("Statistic!R"&amp;COUNTA(Statistic!$A:$A)-ROW()+1&amp;"C"&amp;COLUMN(),FALSE)</f>
        <v>3.3125000000000002E-2</v>
      </c>
      <c r="I791" s="10">
        <f ca="1">INDIRECT("Statistic!R"&amp;COUNTA(Statistic!$A:$A)-ROW()+1&amp;"C"&amp;COLUMN(),FALSE)</f>
        <v>4.0740234441604066E-2</v>
      </c>
      <c r="J791" s="10">
        <f ca="1">INDIRECT("Statistic!R"&amp;COUNTA(Statistic!$A:$A)-ROW()+1&amp;"C"&amp;COLUMN(),FALSE)</f>
        <v>2.3105590062111801E-2</v>
      </c>
      <c r="K791" s="10">
        <f ca="1">INDIRECT("Statistic!R"&amp;COUNTA(Statistic!$A:$A)-ROW()+1&amp;"C"&amp;COLUMN(),FALSE)</f>
        <v>7.5698757763975155E-4</v>
      </c>
      <c r="L791" s="10">
        <f ca="1">INDIRECT("Statistic!R"&amp;COUNTA(Statistic!$A:$A)-ROW()+1&amp;"C"&amp;COLUMN(),FALSE)</f>
        <v>1.0770779685131184E-2</v>
      </c>
      <c r="M791" s="10">
        <f ca="1">INDIRECT("Statistic!R"&amp;COUNTA(Statistic!$A:$A)-ROW()+1&amp;"C"&amp;COLUMN(),FALSE)</f>
        <v>0.12563597835977369</v>
      </c>
      <c r="N791" s="10">
        <f ca="1">INDIRECT("Statistic!R"&amp;COUNTA(Statistic!$A:$A)-ROW()+1&amp;"C"&amp;COLUMN(),FALSE)</f>
        <v>9.874242772793497E-2</v>
      </c>
      <c r="O791" s="10">
        <f ca="1">INDIRECT("Statistic!R"&amp;COUNTA(Statistic!$A:$A)-ROW()+1&amp;"C"&amp;COLUMN(),FALSE)</f>
        <v>0</v>
      </c>
      <c r="P791" s="10">
        <f ca="1">INDIRECT("Statistic!R"&amp;COUNTA(Statistic!$A:$A)-ROW()+1&amp;"C"&amp;COLUMN(),FALSE)</f>
        <v>5.3479414323709305E-2</v>
      </c>
      <c r="Q791">
        <f ca="1">INDIRECT("Statistic!R"&amp;COUNTA(Statistic!$A:$A)-ROW()+1&amp;"C"&amp;COLUMN(),FALSE)</f>
        <v>49</v>
      </c>
      <c r="R791">
        <f ca="1">INDIRECT("Statistic!R"&amp;COUNTA(Statistic!$A:$A)-ROW()+1&amp;"C"&amp;COLUMN(),FALSE)</f>
        <v>46</v>
      </c>
      <c r="S791">
        <f ca="1">INDIRECT("Statistic!R"&amp;COUNTA(Statistic!$A:$A)-ROW()+1&amp;"C"&amp;COLUMN(),FALSE)</f>
        <v>18</v>
      </c>
      <c r="T791">
        <f ca="1">INDIRECT("Statistic!R"&amp;COUNTA(Statistic!$A:$A)-ROW()+1&amp;"C"&amp;COLUMN(),FALSE)</f>
        <v>5</v>
      </c>
      <c r="U791">
        <f ca="1">INDIRECT("Statistic!R"&amp;COUNTA(Statistic!$A:$A)-ROW()+1&amp;"C"&amp;COLUMN(),FALSE)</f>
        <v>41</v>
      </c>
      <c r="V791">
        <f ca="1">INDIRECT("Statistic!R"&amp;COUNTA(Statistic!$A:$A)-ROW()+1&amp;"C"&amp;COLUMN(),FALSE)</f>
        <v>3</v>
      </c>
      <c r="W791">
        <f ca="1">INDIRECT("Statistic!R"&amp;COUNTA(Statistic!$A:$A)-ROW()+1&amp;"C"&amp;COLUMN(),FALSE)</f>
        <v>8</v>
      </c>
    </row>
    <row r="792" spans="1:23" x14ac:dyDescent="0.25">
      <c r="A792" s="9">
        <f ca="1">INDIRECT("Statistic!R"&amp;COUNTA(Statistic!$A:$A)-ROW()+1&amp;"C"&amp;COLUMN(),FALSE)</f>
        <v>42171</v>
      </c>
      <c r="B792" s="10">
        <f ca="1">INDIRECT("Statistic!R"&amp;COUNTA(Statistic!$A:$A)-ROW()+1&amp;"C"&amp;COLUMN(),FALSE)</f>
        <v>2.7628154693457602E-3</v>
      </c>
      <c r="C792" s="10">
        <f ca="1">INDIRECT("Statistic!R"&amp;COUNTA(Statistic!$A:$A)-ROW()+1&amp;"C"&amp;COLUMN(),FALSE)</f>
        <v>1.9599836668027767E-2</v>
      </c>
      <c r="D792" s="10">
        <f ca="1">INDIRECT("Statistic!R"&amp;COUNTA(Statistic!$A:$A)-ROW()+1&amp;"C"&amp;COLUMN(),FALSE)</f>
        <v>1.8610421836228287E-2</v>
      </c>
      <c r="E792" s="10">
        <f ca="1">INDIRECT("Statistic!R"&amp;COUNTA(Statistic!$A:$A)-ROW()+1&amp;"C"&amp;COLUMN(),FALSE)</f>
        <v>1.4322957565097213E-2</v>
      </c>
      <c r="F792" s="10">
        <f ca="1">INDIRECT("Statistic!R"&amp;COUNTA(Statistic!$A:$A)-ROW()+1&amp;"C"&amp;COLUMN(),FALSE)</f>
        <v>7.528761561019625E-4</v>
      </c>
      <c r="G792" s="10">
        <f ca="1">INDIRECT("Statistic!R"&amp;COUNTA(Statistic!$A:$A)-ROW()+1&amp;"C"&amp;COLUMN(),FALSE)</f>
        <v>9.7967450007298215E-2</v>
      </c>
      <c r="H792" s="10">
        <f ca="1">INDIRECT("Statistic!R"&amp;COUNTA(Statistic!$A:$A)-ROW()+1&amp;"C"&amp;COLUMN(),FALSE)</f>
        <v>1.7477613550544828E-2</v>
      </c>
      <c r="I792" s="10">
        <f ca="1">INDIRECT("Statistic!R"&amp;COUNTA(Statistic!$A:$A)-ROW()+1&amp;"C"&amp;COLUMN(),FALSE)</f>
        <v>5.604890769480099E-2</v>
      </c>
      <c r="J792" s="10">
        <f ca="1">INDIRECT("Statistic!R"&amp;COUNTA(Statistic!$A:$A)-ROW()+1&amp;"C"&amp;COLUMN(),FALSE)</f>
        <v>2.3076923076923078E-2</v>
      </c>
      <c r="K792" s="10">
        <f ca="1">INDIRECT("Statistic!R"&amp;COUNTA(Statistic!$A:$A)-ROW()+1&amp;"C"&amp;COLUMN(),FALSE)</f>
        <v>7.528761561019625E-4</v>
      </c>
      <c r="L792" s="10">
        <f ca="1">INDIRECT("Statistic!R"&amp;COUNTA(Statistic!$A:$A)-ROW()+1&amp;"C"&amp;COLUMN(),FALSE)</f>
        <v>1.0838202487720565E-2</v>
      </c>
      <c r="M792" s="10">
        <f ca="1">INDIRECT("Statistic!R"&amp;COUNTA(Statistic!$A:$A)-ROW()+1&amp;"C"&amp;COLUMN(),FALSE)</f>
        <v>0.11544506355784304</v>
      </c>
      <c r="N792" s="10">
        <f ca="1">INDIRECT("Statistic!R"&amp;COUNTA(Statistic!$A:$A)-ROW()+1&amp;"C"&amp;COLUMN(),FALSE)</f>
        <v>9.9868271911282655E-2</v>
      </c>
      <c r="O792" s="10">
        <f ca="1">INDIRECT("Statistic!R"&amp;COUNTA(Statistic!$A:$A)-ROW()+1&amp;"C"&amp;COLUMN(),FALSE)</f>
        <v>0</v>
      </c>
      <c r="P792" s="10">
        <f ca="1">INDIRECT("Statistic!R"&amp;COUNTA(Statistic!$A:$A)-ROW()+1&amp;"C"&amp;COLUMN(),FALSE)</f>
        <v>5.0917590485420126E-2</v>
      </c>
      <c r="Q792">
        <f ca="1">INDIRECT("Statistic!R"&amp;COUNTA(Statistic!$A:$A)-ROW()+1&amp;"C"&amp;COLUMN(),FALSE)</f>
        <v>45</v>
      </c>
      <c r="R792">
        <f ca="1">INDIRECT("Statistic!R"&amp;COUNTA(Statistic!$A:$A)-ROW()+1&amp;"C"&amp;COLUMN(),FALSE)</f>
        <v>3</v>
      </c>
      <c r="S792">
        <f ca="1">INDIRECT("Statistic!R"&amp;COUNTA(Statistic!$A:$A)-ROW()+1&amp;"C"&amp;COLUMN(),FALSE)</f>
        <v>6</v>
      </c>
      <c r="T792">
        <f ca="1">INDIRECT("Statistic!R"&amp;COUNTA(Statistic!$A:$A)-ROW()+1&amp;"C"&amp;COLUMN(),FALSE)</f>
        <v>17</v>
      </c>
      <c r="U792">
        <f ca="1">INDIRECT("Statistic!R"&amp;COUNTA(Statistic!$A:$A)-ROW()+1&amp;"C"&amp;COLUMN(),FALSE)</f>
        <v>50</v>
      </c>
      <c r="V792">
        <f ca="1">INDIRECT("Statistic!R"&amp;COUNTA(Statistic!$A:$A)-ROW()+1&amp;"C"&amp;COLUMN(),FALSE)</f>
        <v>2</v>
      </c>
      <c r="W792">
        <f ca="1">INDIRECT("Statistic!R"&amp;COUNTA(Statistic!$A:$A)-ROW()+1&amp;"C"&amp;COLUMN(),FALSE)</f>
        <v>11</v>
      </c>
    </row>
    <row r="793" spans="1:23" x14ac:dyDescent="0.25">
      <c r="A793" s="9">
        <f ca="1">INDIRECT("Statistic!R"&amp;COUNTA(Statistic!$A:$A)-ROW()+1&amp;"C"&amp;COLUMN(),FALSE)</f>
        <v>42174</v>
      </c>
      <c r="B793" s="10">
        <f ca="1">INDIRECT("Statistic!R"&amp;COUNTA(Statistic!$A:$A)-ROW()+1&amp;"C"&amp;COLUMN(),FALSE)</f>
        <v>8.5342992406189436E-3</v>
      </c>
      <c r="C793" s="10">
        <f ca="1">INDIRECT("Statistic!R"&amp;COUNTA(Statistic!$A:$A)-ROW()+1&amp;"C"&amp;COLUMN(),FALSE)</f>
        <v>1.4298667150240274E-2</v>
      </c>
      <c r="D793" s="10">
        <f ca="1">INDIRECT("Statistic!R"&amp;COUNTA(Statistic!$A:$A)-ROW()+1&amp;"C"&amp;COLUMN(),FALSE)</f>
        <v>8.7839003654729964E-3</v>
      </c>
      <c r="E793" s="10">
        <f ca="1">INDIRECT("Statistic!R"&amp;COUNTA(Statistic!$A:$A)-ROW()+1&amp;"C"&amp;COLUMN(),FALSE)</f>
        <v>1.054588143220505E-2</v>
      </c>
      <c r="F793" s="10">
        <f ca="1">INDIRECT("Statistic!R"&amp;COUNTA(Statistic!$A:$A)-ROW()+1&amp;"C"&amp;COLUMN(),FALSE)</f>
        <v>1.5794933863577418E-2</v>
      </c>
      <c r="G793" s="10">
        <f ca="1">INDIRECT("Statistic!R"&amp;COUNTA(Statistic!$A:$A)-ROW()+1&amp;"C"&amp;COLUMN(),FALSE)</f>
        <v>2.056566447096676E-2</v>
      </c>
      <c r="H793" s="10">
        <f ca="1">INDIRECT("Statistic!R"&amp;COUNTA(Statistic!$A:$A)-ROW()+1&amp;"C"&amp;COLUMN(),FALSE)</f>
        <v>1.807869414230422E-2</v>
      </c>
      <c r="I793" s="10">
        <f ca="1">INDIRECT("Statistic!R"&amp;COUNTA(Statistic!$A:$A)-ROW()+1&amp;"C"&amp;COLUMN(),FALSE)</f>
        <v>5.7957682052114684E-2</v>
      </c>
      <c r="J793" s="10">
        <f ca="1">INDIRECT("Statistic!R"&amp;COUNTA(Statistic!$A:$A)-ROW()+1&amp;"C"&amp;COLUMN(),FALSE)</f>
        <v>2.3529120198265176E-2</v>
      </c>
      <c r="K793" s="10">
        <f ca="1">INDIRECT("Statistic!R"&amp;COUNTA(Statistic!$A:$A)-ROW()+1&amp;"C"&amp;COLUMN(),FALSE)</f>
        <v>1.0024643916294223E-3</v>
      </c>
      <c r="L793" s="10">
        <f ca="1">INDIRECT("Statistic!R"&amp;COUNTA(Statistic!$A:$A)-ROW()+1&amp;"C"&amp;COLUMN(),FALSE)</f>
        <v>1.072404355396693E-2</v>
      </c>
      <c r="M793" s="10">
        <f ca="1">INDIRECT("Statistic!R"&amp;COUNTA(Statistic!$A:$A)-ROW()+1&amp;"C"&amp;COLUMN(),FALSE)</f>
        <v>3.8644358613270979E-2</v>
      </c>
      <c r="N793" s="10">
        <f ca="1">INDIRECT("Statistic!R"&amp;COUNTA(Statistic!$A:$A)-ROW()+1&amp;"C"&amp;COLUMN(),FALSE)</f>
        <v>0.10036792265210273</v>
      </c>
      <c r="O793" s="10">
        <f ca="1">INDIRECT("Statistic!R"&amp;COUNTA(Statistic!$A:$A)-ROW()+1&amp;"C"&amp;COLUMN(),FALSE)</f>
        <v>0</v>
      </c>
      <c r="P793" s="10">
        <f ca="1">INDIRECT("Statistic!R"&amp;COUNTA(Statistic!$A:$A)-ROW()+1&amp;"C"&amp;COLUMN(),FALSE)</f>
        <v>4.9768114003711721E-2</v>
      </c>
      <c r="Q793">
        <f ca="1">INDIRECT("Statistic!R"&amp;COUNTA(Statistic!$A:$A)-ROW()+1&amp;"C"&amp;COLUMN(),FALSE)</f>
        <v>32</v>
      </c>
      <c r="R793">
        <f ca="1">INDIRECT("Statistic!R"&amp;COUNTA(Statistic!$A:$A)-ROW()+1&amp;"C"&amp;COLUMN(),FALSE)</f>
        <v>18</v>
      </c>
      <c r="S793">
        <f ca="1">INDIRECT("Statistic!R"&amp;COUNTA(Statistic!$A:$A)-ROW()+1&amp;"C"&amp;COLUMN(),FALSE)</f>
        <v>31</v>
      </c>
      <c r="T793">
        <f ca="1">INDIRECT("Statistic!R"&amp;COUNTA(Statistic!$A:$A)-ROW()+1&amp;"C"&amp;COLUMN(),FALSE)</f>
        <v>25</v>
      </c>
      <c r="U793">
        <f ca="1">INDIRECT("Statistic!R"&amp;COUNTA(Statistic!$A:$A)-ROW()+1&amp;"C"&amp;COLUMN(),FALSE)</f>
        <v>13</v>
      </c>
      <c r="V793">
        <f ca="1">INDIRECT("Statistic!R"&amp;COUNTA(Statistic!$A:$A)-ROW()+1&amp;"C"&amp;COLUMN(),FALSE)</f>
        <v>10</v>
      </c>
      <c r="W793">
        <f ca="1">INDIRECT("Statistic!R"&amp;COUNTA(Statistic!$A:$A)-ROW()+1&amp;"C"&amp;COLUMN(),FALSE)</f>
        <v>11</v>
      </c>
    </row>
    <row r="794" spans="1:23" x14ac:dyDescent="0.25">
      <c r="A794" s="9">
        <f ca="1">INDIRECT("Statistic!R"&amp;COUNTA(Statistic!$A:$A)-ROW()+1&amp;"C"&amp;COLUMN(),FALSE)</f>
        <v>42178</v>
      </c>
      <c r="B794" s="10">
        <f ca="1">INDIRECT("Statistic!R"&amp;COUNTA(Statistic!$A:$A)-ROW()+1&amp;"C"&amp;COLUMN(),FALSE)</f>
        <v>1.2006253256904638E-2</v>
      </c>
      <c r="C794" s="10">
        <f ca="1">INDIRECT("Statistic!R"&amp;COUNTA(Statistic!$A:$A)-ROW()+1&amp;"C"&amp;COLUMN(),FALSE)</f>
        <v>2.508250825082508E-3</v>
      </c>
      <c r="D794" s="10">
        <f ca="1">INDIRECT("Statistic!R"&amp;COUNTA(Statistic!$A:$A)-ROW()+1&amp;"C"&amp;COLUMN(),FALSE)</f>
        <v>1.6309507663095076E-2</v>
      </c>
      <c r="E794" s="10">
        <f ca="1">INDIRECT("Statistic!R"&amp;COUNTA(Statistic!$A:$A)-ROW()+1&amp;"C"&amp;COLUMN(),FALSE)</f>
        <v>2.3019801980198019E-2</v>
      </c>
      <c r="F794" s="10">
        <f ca="1">INDIRECT("Statistic!R"&amp;COUNTA(Statistic!$A:$A)-ROW()+1&amp;"C"&amp;COLUMN(),FALSE)</f>
        <v>1.528092568292974E-2</v>
      </c>
      <c r="G794" s="10">
        <f ca="1">INDIRECT("Statistic!R"&amp;COUNTA(Statistic!$A:$A)-ROW()+1&amp;"C"&amp;COLUMN(),FALSE)</f>
        <v>5.2338682144076477E-2</v>
      </c>
      <c r="H794" s="10">
        <f ca="1">INDIRECT("Statistic!R"&amp;COUNTA(Statistic!$A:$A)-ROW()+1&amp;"C"&amp;COLUMN(),FALSE)</f>
        <v>1.8678248192917451E-2</v>
      </c>
      <c r="I794" s="10">
        <f ca="1">INDIRECT("Statistic!R"&amp;COUNTA(Statistic!$A:$A)-ROW()+1&amp;"C"&amp;COLUMN(),FALSE)</f>
        <v>6.9124739408209984E-2</v>
      </c>
      <c r="J794" s="10">
        <f ca="1">INDIRECT("Statistic!R"&amp;COUNTA(Statistic!$A:$A)-ROW()+1&amp;"C"&amp;COLUMN(),FALSE)</f>
        <v>2.375E-2</v>
      </c>
      <c r="K794" s="10">
        <f ca="1">INDIRECT("Statistic!R"&amp;COUNTA(Statistic!$A:$A)-ROW()+1&amp;"C"&amp;COLUMN(),FALSE)</f>
        <v>1.5022191874359849E-3</v>
      </c>
      <c r="L794" s="10">
        <f ca="1">INDIRECT("Statistic!R"&amp;COUNTA(Statistic!$A:$A)-ROW()+1&amp;"C"&amp;COLUMN(),FALSE)</f>
        <v>1.064559408208406E-2</v>
      </c>
      <c r="M794" s="10">
        <f ca="1">INDIRECT("Statistic!R"&amp;COUNTA(Statistic!$A:$A)-ROW()+1&amp;"C"&amp;COLUMN(),FALSE)</f>
        <v>7.1016930336993925E-2</v>
      </c>
      <c r="N794" s="10">
        <f ca="1">INDIRECT("Statistic!R"&amp;COUNTA(Statistic!$A:$A)-ROW()+1&amp;"C"&amp;COLUMN(),FALSE)</f>
        <v>0.10086633663366337</v>
      </c>
      <c r="O794" s="10">
        <f ca="1">INDIRECT("Statistic!R"&amp;COUNTA(Statistic!$A:$A)-ROW()+1&amp;"C"&amp;COLUMN(),FALSE)</f>
        <v>0</v>
      </c>
      <c r="P794" s="10">
        <f ca="1">INDIRECT("Statistic!R"&amp;COUNTA(Statistic!$A:$A)-ROW()+1&amp;"C"&amp;COLUMN(),FALSE)</f>
        <v>5.4431127454865523E-2</v>
      </c>
      <c r="Q794">
        <f ca="1">INDIRECT("Statistic!R"&amp;COUNTA(Statistic!$A:$A)-ROW()+1&amp;"C"&amp;COLUMN(),FALSE)</f>
        <v>21</v>
      </c>
      <c r="R794">
        <f ca="1">INDIRECT("Statistic!R"&amp;COUNTA(Statistic!$A:$A)-ROW()+1&amp;"C"&amp;COLUMN(),FALSE)</f>
        <v>46</v>
      </c>
      <c r="S794">
        <f ca="1">INDIRECT("Statistic!R"&amp;COUNTA(Statistic!$A:$A)-ROW()+1&amp;"C"&amp;COLUMN(),FALSE)</f>
        <v>11</v>
      </c>
      <c r="T794">
        <f ca="1">INDIRECT("Statistic!R"&amp;COUNTA(Statistic!$A:$A)-ROW()+1&amp;"C"&amp;COLUMN(),FALSE)</f>
        <v>2</v>
      </c>
      <c r="U794">
        <f ca="1">INDIRECT("Statistic!R"&amp;COUNTA(Statistic!$A:$A)-ROW()+1&amp;"C"&amp;COLUMN(),FALSE)</f>
        <v>15</v>
      </c>
      <c r="V794">
        <f ca="1">INDIRECT("Statistic!R"&amp;COUNTA(Statistic!$A:$A)-ROW()+1&amp;"C"&amp;COLUMN(),FALSE)</f>
        <v>7</v>
      </c>
      <c r="W794">
        <f ca="1">INDIRECT("Statistic!R"&amp;COUNTA(Statistic!$A:$A)-ROW()+1&amp;"C"&amp;COLUMN(),FALSE)</f>
        <v>11</v>
      </c>
    </row>
    <row r="795" spans="1:23" x14ac:dyDescent="0.25">
      <c r="A795" s="9">
        <f ca="1">INDIRECT("Statistic!R"&amp;COUNTA(Statistic!$A:$A)-ROW()+1&amp;"C"&amp;COLUMN(),FALSE)</f>
        <v>42181</v>
      </c>
      <c r="B795" s="10">
        <f ca="1">INDIRECT("Statistic!R"&amp;COUNTA(Statistic!$A:$A)-ROW()+1&amp;"C"&amp;COLUMN(),FALSE)</f>
        <v>1.2016710738370545E-2</v>
      </c>
      <c r="C795" s="10">
        <f ca="1">INDIRECT("Statistic!R"&amp;COUNTA(Statistic!$A:$A)-ROW()+1&amp;"C"&amp;COLUMN(),FALSE)</f>
        <v>1.2265142150803461E-2</v>
      </c>
      <c r="D795" s="10">
        <f ca="1">INDIRECT("Statistic!R"&amp;COUNTA(Statistic!$A:$A)-ROW()+1&amp;"C"&amp;COLUMN(),FALSE)</f>
        <v>6.7553278627488942E-3</v>
      </c>
      <c r="E795" s="10">
        <f ca="1">INDIRECT("Statistic!R"&amp;COUNTA(Statistic!$A:$A)-ROW()+1&amp;"C"&amp;COLUMN(),FALSE)</f>
        <v>1.8747424804285127E-2</v>
      </c>
      <c r="F795" s="10">
        <f ca="1">INDIRECT("Statistic!R"&amp;COUNTA(Statistic!$A:$A)-ROW()+1&amp;"C"&amp;COLUMN(),FALSE)</f>
        <v>1.5001685582649735E-2</v>
      </c>
      <c r="G795" s="10">
        <f ca="1">INDIRECT("Statistic!R"&amp;COUNTA(Statistic!$A:$A)-ROW()+1&amp;"C"&amp;COLUMN(),FALSE)</f>
        <v>9.5120720299003078E-2</v>
      </c>
      <c r="H795" s="10">
        <f ca="1">INDIRECT("Statistic!R"&amp;COUNTA(Statistic!$A:$A)-ROW()+1&amp;"C"&amp;COLUMN(),FALSE)</f>
        <v>5.8464114158752009E-2</v>
      </c>
      <c r="I795" s="10">
        <f ca="1">INDIRECT("Statistic!R"&amp;COUNTA(Statistic!$A:$A)-ROW()+1&amp;"C"&amp;COLUMN(),FALSE)</f>
        <v>6.4786291138857754E-2</v>
      </c>
      <c r="J795" s="10">
        <f ca="1">INDIRECT("Statistic!R"&amp;COUNTA(Statistic!$A:$A)-ROW()+1&amp;"C"&amp;COLUMN(),FALSE)</f>
        <v>2.3720642768850431E-2</v>
      </c>
      <c r="K795" s="10">
        <f ca="1">INDIRECT("Statistic!R"&amp;COUNTA(Statistic!$A:$A)-ROW()+1&amp;"C"&amp;COLUMN(),FALSE)</f>
        <v>1.5028300045540303E-3</v>
      </c>
      <c r="L795" s="10">
        <f ca="1">INDIRECT("Statistic!R"&amp;COUNTA(Statistic!$A:$A)-ROW()+1&amp;"C"&amp;COLUMN(),FALSE)</f>
        <v>1.0408027058745693E-2</v>
      </c>
      <c r="M795" s="10">
        <f ca="1">INDIRECT("Statistic!R"&amp;COUNTA(Statistic!$A:$A)-ROW()+1&amp;"C"&amp;COLUMN(),FALSE)</f>
        <v>0.15358483445775509</v>
      </c>
      <c r="N795" s="10">
        <f ca="1">INDIRECT("Statistic!R"&amp;COUNTA(Statistic!$A:$A)-ROW()+1&amp;"C"&amp;COLUMN(),FALSE)</f>
        <v>0.10074165636588381</v>
      </c>
      <c r="O795" s="10">
        <f ca="1">INDIRECT("Statistic!R"&amp;COUNTA(Statistic!$A:$A)-ROW()+1&amp;"C"&amp;COLUMN(),FALSE)</f>
        <v>0</v>
      </c>
      <c r="P795" s="10">
        <f ca="1">INDIRECT("Statistic!R"&amp;COUNTA(Statistic!$A:$A)-ROW()+1&amp;"C"&amp;COLUMN(),FALSE)</f>
        <v>5.5294124373673897E-2</v>
      </c>
      <c r="Q795">
        <f ca="1">INDIRECT("Statistic!R"&amp;COUNTA(Statistic!$A:$A)-ROW()+1&amp;"C"&amp;COLUMN(),FALSE)</f>
        <v>22</v>
      </c>
      <c r="R795">
        <f ca="1">INDIRECT("Statistic!R"&amp;COUNTA(Statistic!$A:$A)-ROW()+1&amp;"C"&amp;COLUMN(),FALSE)</f>
        <v>20</v>
      </c>
      <c r="S795">
        <f ca="1">INDIRECT("Statistic!R"&amp;COUNTA(Statistic!$A:$A)-ROW()+1&amp;"C"&amp;COLUMN(),FALSE)</f>
        <v>33</v>
      </c>
      <c r="T795">
        <f ca="1">INDIRECT("Statistic!R"&amp;COUNTA(Statistic!$A:$A)-ROW()+1&amp;"C"&amp;COLUMN(),FALSE)</f>
        <v>5</v>
      </c>
      <c r="U795">
        <f ca="1">INDIRECT("Statistic!R"&amp;COUNTA(Statistic!$A:$A)-ROW()+1&amp;"C"&amp;COLUMN(),FALSE)</f>
        <v>15</v>
      </c>
      <c r="V795">
        <f ca="1">INDIRECT("Statistic!R"&amp;COUNTA(Statistic!$A:$A)-ROW()+1&amp;"C"&amp;COLUMN(),FALSE)</f>
        <v>2</v>
      </c>
      <c r="W795">
        <f ca="1">INDIRECT("Statistic!R"&amp;COUNTA(Statistic!$A:$A)-ROW()+1&amp;"C"&amp;COLUMN(),FALSE)</f>
        <v>6</v>
      </c>
    </row>
    <row r="796" spans="1:23" x14ac:dyDescent="0.25">
      <c r="A796" s="9">
        <f ca="1">INDIRECT("Statistic!R"&amp;COUNTA(Statistic!$A:$A)-ROW()+1&amp;"C"&amp;COLUMN(),FALSE)</f>
        <v>42185</v>
      </c>
      <c r="B796" s="10">
        <f ca="1">INDIRECT("Statistic!R"&amp;COUNTA(Statistic!$A:$A)-ROW()+1&amp;"C"&amp;COLUMN(),FALSE)</f>
        <v>8.9947089947089946E-3</v>
      </c>
      <c r="C796" s="10">
        <f ca="1">INDIRECT("Statistic!R"&amp;COUNTA(Statistic!$A:$A)-ROW()+1&amp;"C"&amp;COLUMN(),FALSE)</f>
        <v>6.9999999999999993E-3</v>
      </c>
      <c r="D796" s="10">
        <f ca="1">INDIRECT("Statistic!R"&amp;COUNTA(Statistic!$A:$A)-ROW()+1&amp;"C"&amp;COLUMN(),FALSE)</f>
        <v>1.7500000000000002E-2</v>
      </c>
      <c r="E796" s="10">
        <f ca="1">INDIRECT("Statistic!R"&amp;COUNTA(Statistic!$A:$A)-ROW()+1&amp;"C"&amp;COLUMN(),FALSE)</f>
        <v>7.5132275132275125E-3</v>
      </c>
      <c r="F796" s="10">
        <f ca="1">INDIRECT("Statistic!R"&amp;COUNTA(Statistic!$A:$A)-ROW()+1&amp;"C"&amp;COLUMN(),FALSE)</f>
        <v>7.4906367041198503E-3</v>
      </c>
      <c r="G796" s="10">
        <f ca="1">INDIRECT("Statistic!R"&amp;COUNTA(Statistic!$A:$A)-ROW()+1&amp;"C"&amp;COLUMN(),FALSE)</f>
        <v>8.2602438839657649E-2</v>
      </c>
      <c r="H796" s="10">
        <f ca="1">INDIRECT("Statistic!R"&amp;COUNTA(Statistic!$A:$A)-ROW()+1&amp;"C"&amp;COLUMN(),FALSE)</f>
        <v>8.0718954248366004E-2</v>
      </c>
      <c r="I796" s="10">
        <f ca="1">INDIRECT("Statistic!R"&amp;COUNTA(Statistic!$A:$A)-ROW()+1&amp;"C"&amp;COLUMN(),FALSE)</f>
        <v>4.8498573212056355E-2</v>
      </c>
      <c r="J796" s="10">
        <f ca="1">INDIRECT("Statistic!R"&amp;COUNTA(Statistic!$A:$A)-ROW()+1&amp;"C"&amp;COLUMN(),FALSE)</f>
        <v>2.3691358024691356E-2</v>
      </c>
      <c r="K796" s="10">
        <f ca="1">INDIRECT("Statistic!R"&amp;COUNTA(Statistic!$A:$A)-ROW()+1&amp;"C"&amp;COLUMN(),FALSE)</f>
        <v>1.2498094802621551E-3</v>
      </c>
      <c r="L796" s="10">
        <f ca="1">INDIRECT("Statistic!R"&amp;COUNTA(Statistic!$A:$A)-ROW()+1&amp;"C"&amp;COLUMN(),FALSE)</f>
        <v>1.0220903285615375E-2</v>
      </c>
      <c r="M796" s="10">
        <f ca="1">INDIRECT("Statistic!R"&amp;COUNTA(Statistic!$A:$A)-ROW()+1&amp;"C"&amp;COLUMN(),FALSE)</f>
        <v>0.16332139308802365</v>
      </c>
      <c r="N796" s="10">
        <f ca="1">INDIRECT("Statistic!R"&amp;COUNTA(Statistic!$A:$A)-ROW()+1&amp;"C"&amp;COLUMN(),FALSE)</f>
        <v>0.10061728395061728</v>
      </c>
      <c r="O796" s="10">
        <f ca="1">INDIRECT("Statistic!R"&amp;COUNTA(Statistic!$A:$A)-ROW()+1&amp;"C"&amp;COLUMN(),FALSE)</f>
        <v>0</v>
      </c>
      <c r="P796" s="10">
        <f ca="1">INDIRECT("Statistic!R"&amp;COUNTA(Statistic!$A:$A)-ROW()+1&amp;"C"&amp;COLUMN(),FALSE)</f>
        <v>5.1345195671509886E-2</v>
      </c>
      <c r="Q796">
        <f ca="1">INDIRECT("Statistic!R"&amp;COUNTA(Statistic!$A:$A)-ROW()+1&amp;"C"&amp;COLUMN(),FALSE)</f>
        <v>24</v>
      </c>
      <c r="R796">
        <f ca="1">INDIRECT("Statistic!R"&amp;COUNTA(Statistic!$A:$A)-ROW()+1&amp;"C"&amp;COLUMN(),FALSE)</f>
        <v>32</v>
      </c>
      <c r="S796">
        <f ca="1">INDIRECT("Statistic!R"&amp;COUNTA(Statistic!$A:$A)-ROW()+1&amp;"C"&amp;COLUMN(),FALSE)</f>
        <v>7</v>
      </c>
      <c r="T796">
        <f ca="1">INDIRECT("Statistic!R"&amp;COUNTA(Statistic!$A:$A)-ROW()+1&amp;"C"&amp;COLUMN(),FALSE)</f>
        <v>30</v>
      </c>
      <c r="U796">
        <f ca="1">INDIRECT("Statistic!R"&amp;COUNTA(Statistic!$A:$A)-ROW()+1&amp;"C"&amp;COLUMN(),FALSE)</f>
        <v>31</v>
      </c>
      <c r="V796">
        <f ca="1">INDIRECT("Statistic!R"&amp;COUNTA(Statistic!$A:$A)-ROW()+1&amp;"C"&amp;COLUMN(),FALSE)</f>
        <v>3</v>
      </c>
      <c r="W796">
        <f ca="1">INDIRECT("Statistic!R"&amp;COUNTA(Statistic!$A:$A)-ROW()+1&amp;"C"&amp;COLUMN(),FALSE)</f>
        <v>4</v>
      </c>
    </row>
    <row r="797" spans="1:23" x14ac:dyDescent="0.25">
      <c r="A797" s="9">
        <f ca="1">INDIRECT("Statistic!R"&amp;COUNTA(Statistic!$A:$A)-ROW()+1&amp;"C"&amp;COLUMN(),FALSE)</f>
        <v>42188</v>
      </c>
      <c r="B797" s="10">
        <f ca="1">INDIRECT("Statistic!R"&amp;COUNTA(Statistic!$A:$A)-ROW()+1&amp;"C"&amp;COLUMN(),FALSE)</f>
        <v>1.247552041778487E-3</v>
      </c>
      <c r="C797" s="10">
        <f ca="1">INDIRECT("Statistic!R"&amp;COUNTA(Statistic!$A:$A)-ROW()+1&amp;"C"&amp;COLUMN(),FALSE)</f>
        <v>1.9478999203983206E-2</v>
      </c>
      <c r="D797" s="10">
        <f ca="1">INDIRECT("Statistic!R"&amp;COUNTA(Statistic!$A:$A)-ROW()+1&amp;"C"&amp;COLUMN(),FALSE)</f>
        <v>2.2468831346759829E-3</v>
      </c>
      <c r="E797" s="10">
        <f ca="1">INDIRECT("Statistic!R"&amp;COUNTA(Statistic!$A:$A)-ROW()+1&amp;"C"&amp;COLUMN(),FALSE)</f>
        <v>1.2996967374279337E-2</v>
      </c>
      <c r="F797" s="10">
        <f ca="1">INDIRECT("Statistic!R"&amp;COUNTA(Statistic!$A:$A)-ROW()+1&amp;"C"&amp;COLUMN(),FALSE)</f>
        <v>1.893958076448829E-2</v>
      </c>
      <c r="G797" s="10">
        <f ca="1">INDIRECT("Statistic!R"&amp;COUNTA(Statistic!$A:$A)-ROW()+1&amp;"C"&amp;COLUMN(),FALSE)</f>
        <v>6.4491153614544203E-2</v>
      </c>
      <c r="H797" s="10">
        <f ca="1">INDIRECT("Statistic!R"&amp;COUNTA(Statistic!$A:$A)-ROW()+1&amp;"C"&amp;COLUMN(),FALSE)</f>
        <v>5.1483414032660671E-2</v>
      </c>
      <c r="I797" s="10">
        <f ca="1">INDIRECT("Statistic!R"&amp;COUNTA(Statistic!$A:$A)-ROW()+1&amp;"C"&amp;COLUMN(),FALSE)</f>
        <v>5.49099825192053E-2</v>
      </c>
      <c r="J797" s="10">
        <f ca="1">INDIRECT("Statistic!R"&amp;COUNTA(Statistic!$A:$A)-ROW()+1&amp;"C"&amp;COLUMN(),FALSE)</f>
        <v>2.4160295930949444E-2</v>
      </c>
      <c r="K797" s="10">
        <f ca="1">INDIRECT("Statistic!R"&amp;COUNTA(Statistic!$A:$A)-ROW()+1&amp;"C"&amp;COLUMN(),FALSE)</f>
        <v>9.9739690368543638E-4</v>
      </c>
      <c r="L797" s="10">
        <f ca="1">INDIRECT("Statistic!R"&amp;COUNTA(Statistic!$A:$A)-ROW()+1&amp;"C"&amp;COLUMN(),FALSE)</f>
        <v>1.0422786737415306E-2</v>
      </c>
      <c r="M797" s="10">
        <f ca="1">INDIRECT("Statistic!R"&amp;COUNTA(Statistic!$A:$A)-ROW()+1&amp;"C"&amp;COLUMN(),FALSE)</f>
        <v>0.11597456764720487</v>
      </c>
      <c r="N797" s="10">
        <f ca="1">INDIRECT("Statistic!R"&amp;COUNTA(Statistic!$A:$A)-ROW()+1&amp;"C"&amp;COLUMN(),FALSE)</f>
        <v>0.10049321824907521</v>
      </c>
      <c r="O797" s="10">
        <f ca="1">INDIRECT("Statistic!R"&amp;COUNTA(Statistic!$A:$A)-ROW()+1&amp;"C"&amp;COLUMN(),FALSE)</f>
        <v>0</v>
      </c>
      <c r="P797" s="10">
        <f ca="1">INDIRECT("Statistic!R"&amp;COUNTA(Statistic!$A:$A)-ROW()+1&amp;"C"&amp;COLUMN(),FALSE)</f>
        <v>4.7251225671788931E-2</v>
      </c>
      <c r="Q797">
        <f ca="1">INDIRECT("Statistic!R"&amp;COUNTA(Statistic!$A:$A)-ROW()+1&amp;"C"&amp;COLUMN(),FALSE)</f>
        <v>49</v>
      </c>
      <c r="R797">
        <f ca="1">INDIRECT("Statistic!R"&amp;COUNTA(Statistic!$A:$A)-ROW()+1&amp;"C"&amp;COLUMN(),FALSE)</f>
        <v>3</v>
      </c>
      <c r="S797">
        <f ca="1">INDIRECT("Statistic!R"&amp;COUNTA(Statistic!$A:$A)-ROW()+1&amp;"C"&amp;COLUMN(),FALSE)</f>
        <v>48</v>
      </c>
      <c r="T797">
        <f ca="1">INDIRECT("Statistic!R"&amp;COUNTA(Statistic!$A:$A)-ROW()+1&amp;"C"&amp;COLUMN(),FALSE)</f>
        <v>18</v>
      </c>
      <c r="U797">
        <f ca="1">INDIRECT("Statistic!R"&amp;COUNTA(Statistic!$A:$A)-ROW()+1&amp;"C"&amp;COLUMN(),FALSE)</f>
        <v>5</v>
      </c>
      <c r="V797">
        <f ca="1">INDIRECT("Statistic!R"&amp;COUNTA(Statistic!$A:$A)-ROW()+1&amp;"C"&amp;COLUMN(),FALSE)</f>
        <v>3</v>
      </c>
      <c r="W797">
        <f ca="1">INDIRECT("Statistic!R"&amp;COUNTA(Statistic!$A:$A)-ROW()+1&amp;"C"&amp;COLUMN(),FALSE)</f>
        <v>5</v>
      </c>
    </row>
    <row r="798" spans="1:23" x14ac:dyDescent="0.25">
      <c r="A798" s="9">
        <f ca="1">INDIRECT("Statistic!R"&amp;COUNTA(Statistic!$A:$A)-ROW()+1&amp;"C"&amp;COLUMN(),FALSE)</f>
        <v>42192</v>
      </c>
      <c r="B798" s="10">
        <f ca="1">INDIRECT("Statistic!R"&amp;COUNTA(Statistic!$A:$A)-ROW()+1&amp;"C"&amp;COLUMN(),FALSE)</f>
        <v>4.9869245271544124E-3</v>
      </c>
      <c r="C798" s="10">
        <f ca="1">INDIRECT("Statistic!R"&amp;COUNTA(Statistic!$A:$A)-ROW()+1&amp;"C"&amp;COLUMN(),FALSE)</f>
        <v>1.0226351562012846E-2</v>
      </c>
      <c r="D798" s="10">
        <f ca="1">INDIRECT("Statistic!R"&amp;COUNTA(Statistic!$A:$A)-ROW()+1&amp;"C"&amp;COLUMN(),FALSE)</f>
        <v>1.9967159277504108E-3</v>
      </c>
      <c r="E798" s="10">
        <f ca="1">INDIRECT("Statistic!R"&amp;COUNTA(Statistic!$A:$A)-ROW()+1&amp;"C"&amp;COLUMN(),FALSE)</f>
        <v>1.6991504247876061E-2</v>
      </c>
      <c r="F798" s="10">
        <f ca="1">INDIRECT("Statistic!R"&amp;COUNTA(Statistic!$A:$A)-ROW()+1&amp;"C"&amp;COLUMN(),FALSE)</f>
        <v>9.4972471747319619E-3</v>
      </c>
      <c r="G798" s="10">
        <f ca="1">INDIRECT("Statistic!R"&amp;COUNTA(Statistic!$A:$A)-ROW()+1&amp;"C"&amp;COLUMN(),FALSE)</f>
        <v>2.1056977704376548E-2</v>
      </c>
      <c r="H798" s="10">
        <f ca="1">INDIRECT("Statistic!R"&amp;COUNTA(Statistic!$A:$A)-ROW()+1&amp;"C"&amp;COLUMN(),FALSE)</f>
        <v>5.5411877394636017E-2</v>
      </c>
      <c r="I798" s="10">
        <f ca="1">INDIRECT("Statistic!R"&amp;COUNTA(Statistic!$A:$A)-ROW()+1&amp;"C"&amp;COLUMN(),FALSE)</f>
        <v>4.3698743439525692E-2</v>
      </c>
      <c r="J798" s="10">
        <f ca="1">INDIRECT("Statistic!R"&amp;COUNTA(Statistic!$A:$A)-ROW()+1&amp;"C"&amp;COLUMN(),FALSE)</f>
        <v>2.4628078817733989E-2</v>
      </c>
      <c r="K798" s="10">
        <f ca="1">INDIRECT("Statistic!R"&amp;COUNTA(Statistic!$A:$A)-ROW()+1&amp;"C"&amp;COLUMN(),FALSE)</f>
        <v>1.495016611295681E-3</v>
      </c>
      <c r="L798" s="10">
        <f ca="1">INDIRECT("Statistic!R"&amp;COUNTA(Statistic!$A:$A)-ROW()+1&amp;"C"&amp;COLUMN(),FALSE)</f>
        <v>1.018071754833968E-2</v>
      </c>
      <c r="M798" s="10">
        <f ca="1">INDIRECT("Statistic!R"&amp;COUNTA(Statistic!$A:$A)-ROW()+1&amp;"C"&amp;COLUMN(),FALSE)</f>
        <v>7.6468855099012564E-2</v>
      </c>
      <c r="N798" s="10">
        <f ca="1">INDIRECT("Statistic!R"&amp;COUNTA(Statistic!$A:$A)-ROW()+1&amp;"C"&amp;COLUMN(),FALSE)</f>
        <v>0.10036945812807882</v>
      </c>
      <c r="O798" s="10">
        <f ca="1">INDIRECT("Statistic!R"&amp;COUNTA(Statistic!$A:$A)-ROW()+1&amp;"C"&amp;COLUMN(),FALSE)</f>
        <v>0</v>
      </c>
      <c r="P798" s="10">
        <f ca="1">INDIRECT("Statistic!R"&amp;COUNTA(Statistic!$A:$A)-ROW()+1&amp;"C"&amp;COLUMN(),FALSE)</f>
        <v>4.6213314171559085E-2</v>
      </c>
      <c r="Q798">
        <f ca="1">INDIRECT("Statistic!R"&amp;COUNTA(Statistic!$A:$A)-ROW()+1&amp;"C"&amp;COLUMN(),FALSE)</f>
        <v>41</v>
      </c>
      <c r="R798">
        <f ca="1">INDIRECT("Statistic!R"&amp;COUNTA(Statistic!$A:$A)-ROW()+1&amp;"C"&amp;COLUMN(),FALSE)</f>
        <v>22</v>
      </c>
      <c r="S798">
        <f ca="1">INDIRECT("Statistic!R"&amp;COUNTA(Statistic!$A:$A)-ROW()+1&amp;"C"&amp;COLUMN(),FALSE)</f>
        <v>48</v>
      </c>
      <c r="T798">
        <f ca="1">INDIRECT("Statistic!R"&amp;COUNTA(Statistic!$A:$A)-ROW()+1&amp;"C"&amp;COLUMN(),FALSE)</f>
        <v>8</v>
      </c>
      <c r="U798">
        <f ca="1">INDIRECT("Statistic!R"&amp;COUNTA(Statistic!$A:$A)-ROW()+1&amp;"C"&amp;COLUMN(),FALSE)</f>
        <v>23</v>
      </c>
      <c r="V798">
        <f ca="1">INDIRECT("Statistic!R"&amp;COUNTA(Statistic!$A:$A)-ROW()+1&amp;"C"&amp;COLUMN(),FALSE)</f>
        <v>10</v>
      </c>
      <c r="W798">
        <f ca="1">INDIRECT("Statistic!R"&amp;COUNTA(Statistic!$A:$A)-ROW()+1&amp;"C"&amp;COLUMN(),FALSE)</f>
        <v>3</v>
      </c>
    </row>
    <row r="799" spans="1:23" x14ac:dyDescent="0.25">
      <c r="A799" s="9">
        <f ca="1">INDIRECT("Statistic!R"&amp;COUNTA(Statistic!$A:$A)-ROW()+1&amp;"C"&amp;COLUMN(),FALSE)</f>
        <v>42195</v>
      </c>
      <c r="B799" s="10">
        <f ca="1">INDIRECT("Statistic!R"&amp;COUNTA(Statistic!$A:$A)-ROW()+1&amp;"C"&amp;COLUMN(),FALSE)</f>
        <v>1.1948690915480583E-2</v>
      </c>
      <c r="C799" s="10">
        <f ca="1">INDIRECT("Statistic!R"&amp;COUNTA(Statistic!$A:$A)-ROW()+1&amp;"C"&amp;COLUMN(),FALSE)</f>
        <v>8.7313549191829938E-3</v>
      </c>
      <c r="D799" s="10">
        <f ca="1">INDIRECT("Statistic!R"&amp;COUNTA(Statistic!$A:$A)-ROW()+1&amp;"C"&amp;COLUMN(),FALSE)</f>
        <v>4.4820448204482043E-3</v>
      </c>
      <c r="E799" s="10">
        <f ca="1">INDIRECT("Statistic!R"&amp;COUNTA(Statistic!$A:$A)-ROW()+1&amp;"C"&amp;COLUMN(),FALSE)</f>
        <v>1.6190036900369003E-2</v>
      </c>
      <c r="F799" s="10">
        <f ca="1">INDIRECT("Statistic!R"&amp;COUNTA(Statistic!$A:$A)-ROW()+1&amp;"C"&amp;COLUMN(),FALSE)</f>
        <v>2.4956771306843505E-3</v>
      </c>
      <c r="G799" s="10">
        <f ca="1">INDIRECT("Statistic!R"&amp;COUNTA(Statistic!$A:$A)-ROW()+1&amp;"C"&amp;COLUMN(),FALSE)</f>
        <v>8.3631858216392393E-2</v>
      </c>
      <c r="H799" s="10">
        <f ca="1">INDIRECT("Statistic!R"&amp;COUNTA(Statistic!$A:$A)-ROW()+1&amp;"C"&amp;COLUMN(),FALSE)</f>
        <v>6.1862383329715658E-2</v>
      </c>
      <c r="I799" s="10">
        <f ca="1">INDIRECT("Statistic!R"&amp;COUNTA(Statistic!$A:$A)-ROW()+1&amp;"C"&amp;COLUMN(),FALSE)</f>
        <v>4.3847804686165129E-2</v>
      </c>
      <c r="J799" s="10">
        <f ca="1">INDIRECT("Statistic!R"&amp;COUNTA(Statistic!$A:$A)-ROW()+1&amp;"C"&amp;COLUMN(),FALSE)</f>
        <v>2.459778597785978E-2</v>
      </c>
      <c r="K799" s="10">
        <f ca="1">INDIRECT("Statistic!R"&amp;COUNTA(Statistic!$A:$A)-ROW()+1&amp;"C"&amp;COLUMN(),FALSE)</f>
        <v>7.4855034264628359E-4</v>
      </c>
      <c r="L799" s="10">
        <f ca="1">INDIRECT("Statistic!R"&amp;COUNTA(Statistic!$A:$A)-ROW()+1&amp;"C"&amp;COLUMN(),FALSE)</f>
        <v>1.0470840277056302E-2</v>
      </c>
      <c r="M799" s="10">
        <f ca="1">INDIRECT("Statistic!R"&amp;COUNTA(Statistic!$A:$A)-ROW()+1&amp;"C"&amp;COLUMN(),FALSE)</f>
        <v>0.14549424154610804</v>
      </c>
      <c r="N799" s="10">
        <f ca="1">INDIRECT("Statistic!R"&amp;COUNTA(Statistic!$A:$A)-ROW()+1&amp;"C"&amp;COLUMN(),FALSE)</f>
        <v>0.1002460024600246</v>
      </c>
      <c r="O799" s="10">
        <f ca="1">INDIRECT("Statistic!R"&amp;COUNTA(Statistic!$A:$A)-ROW()+1&amp;"C"&amp;COLUMN(),FALSE)</f>
        <v>0</v>
      </c>
      <c r="P799" s="10">
        <f ca="1">INDIRECT("Statistic!R"&amp;COUNTA(Statistic!$A:$A)-ROW()+1&amp;"C"&amp;COLUMN(),FALSE)</f>
        <v>4.8305011503164075E-2</v>
      </c>
      <c r="Q799">
        <f ca="1">INDIRECT("Statistic!R"&amp;COUNTA(Statistic!$A:$A)-ROW()+1&amp;"C"&amp;COLUMN(),FALSE)</f>
        <v>19</v>
      </c>
      <c r="R799">
        <f ca="1">INDIRECT("Statistic!R"&amp;COUNTA(Statistic!$A:$A)-ROW()+1&amp;"C"&amp;COLUMN(),FALSE)</f>
        <v>31</v>
      </c>
      <c r="S799">
        <f ca="1">INDIRECT("Statistic!R"&amp;COUNTA(Statistic!$A:$A)-ROW()+1&amp;"C"&amp;COLUMN(),FALSE)</f>
        <v>42</v>
      </c>
      <c r="T799">
        <f ca="1">INDIRECT("Statistic!R"&amp;COUNTA(Statistic!$A:$A)-ROW()+1&amp;"C"&amp;COLUMN(),FALSE)</f>
        <v>10</v>
      </c>
      <c r="U799">
        <f ca="1">INDIRECT("Statistic!R"&amp;COUNTA(Statistic!$A:$A)-ROW()+1&amp;"C"&amp;COLUMN(),FALSE)</f>
        <v>46</v>
      </c>
      <c r="V799">
        <f ca="1">INDIRECT("Statistic!R"&amp;COUNTA(Statistic!$A:$A)-ROW()+1&amp;"C"&amp;COLUMN(),FALSE)</f>
        <v>2</v>
      </c>
      <c r="W799">
        <f ca="1">INDIRECT("Statistic!R"&amp;COUNTA(Statistic!$A:$A)-ROW()+1&amp;"C"&amp;COLUMN(),FALSE)</f>
        <v>3</v>
      </c>
    </row>
    <row r="800" spans="1:23" x14ac:dyDescent="0.25">
      <c r="A800" s="9">
        <f ca="1">INDIRECT("Statistic!R"&amp;COUNTA(Statistic!$A:$A)-ROW()+1&amp;"C"&amp;COLUMN(),FALSE)</f>
        <v>42199</v>
      </c>
      <c r="B800" s="10">
        <f ca="1">INDIRECT("Statistic!R"&amp;COUNTA(Statistic!$A:$A)-ROW()+1&amp;"C"&amp;COLUMN(),FALSE)</f>
        <v>3.979145442560077E-3</v>
      </c>
      <c r="C800" s="10">
        <f ca="1">INDIRECT("Statistic!R"&amp;COUNTA(Statistic!$A:$A)-ROW()+1&amp;"C"&amp;COLUMN(),FALSE)</f>
        <v>4.4807965860597437E-3</v>
      </c>
      <c r="D800" s="10">
        <f ca="1">INDIRECT("Statistic!R"&amp;COUNTA(Statistic!$A:$A)-ROW()+1&amp;"C"&amp;COLUMN(),FALSE)</f>
        <v>9.4392094392094401E-3</v>
      </c>
      <c r="E800" s="10">
        <f ca="1">INDIRECT("Statistic!R"&amp;COUNTA(Statistic!$A:$A)-ROW()+1&amp;"C"&amp;COLUMN(),FALSE)</f>
        <v>5.7306986884451683E-3</v>
      </c>
      <c r="F800" s="10">
        <f ca="1">INDIRECT("Statistic!R"&amp;COUNTA(Statistic!$A:$A)-ROW()+1&amp;"C"&amp;COLUMN(),FALSE)</f>
        <v>1.1692260442260443E-2</v>
      </c>
      <c r="G800" s="10">
        <f ca="1">INDIRECT("Statistic!R"&amp;COUNTA(Statistic!$A:$A)-ROW()+1&amp;"C"&amp;COLUMN(),FALSE)</f>
        <v>5.8709624258404744E-2</v>
      </c>
      <c r="H800" s="10">
        <f ca="1">INDIRECT("Statistic!R"&amp;COUNTA(Statistic!$A:$A)-ROW()+1&amp;"C"&amp;COLUMN(),FALSE)</f>
        <v>6.7962699541646909E-2</v>
      </c>
      <c r="I800" s="10">
        <f ca="1">INDIRECT("Statistic!R"&amp;COUNTA(Statistic!$A:$A)-ROW()+1&amp;"C"&amp;COLUMN(),FALSE)</f>
        <v>3.5322110598534871E-2</v>
      </c>
      <c r="J800" s="10">
        <f ca="1">INDIRECT("Statistic!R"&amp;COUNTA(Statistic!$A:$A)-ROW()+1&amp;"C"&amp;COLUMN(),FALSE)</f>
        <v>2.4815724815724815E-2</v>
      </c>
      <c r="K800" s="10">
        <f ca="1">INDIRECT("Statistic!R"&amp;COUNTA(Statistic!$A:$A)-ROW()+1&amp;"C"&amp;COLUMN(),FALSE)</f>
        <v>7.4733824733824727E-4</v>
      </c>
      <c r="L800" s="10">
        <f ca="1">INDIRECT("Statistic!R"&amp;COUNTA(Statistic!$A:$A)-ROW()+1&amp;"C"&amp;COLUMN(),FALSE)</f>
        <v>1.0800795062370085E-2</v>
      </c>
      <c r="M800" s="10">
        <f ca="1">INDIRECT("Statistic!R"&amp;COUNTA(Statistic!$A:$A)-ROW()+1&amp;"C"&amp;COLUMN(),FALSE)</f>
        <v>0.12667232380005167</v>
      </c>
      <c r="N800" s="10">
        <f ca="1">INDIRECT("Statistic!R"&amp;COUNTA(Statistic!$A:$A)-ROW()+1&amp;"C"&amp;COLUMN(),FALSE)</f>
        <v>0.10012285012285012</v>
      </c>
      <c r="O800" s="10">
        <f ca="1">INDIRECT("Statistic!R"&amp;COUNTA(Statistic!$A:$A)-ROW()+1&amp;"C"&amp;COLUMN(),FALSE)</f>
        <v>0</v>
      </c>
      <c r="P800" s="10">
        <f ca="1">INDIRECT("Statistic!R"&amp;COUNTA(Statistic!$A:$A)-ROW()+1&amp;"C"&amp;COLUMN(),FALSE)</f>
        <v>4.6595450217195716E-2</v>
      </c>
      <c r="Q800">
        <f ca="1">INDIRECT("Statistic!R"&amp;COUNTA(Statistic!$A:$A)-ROW()+1&amp;"C"&amp;COLUMN(),FALSE)</f>
        <v>44</v>
      </c>
      <c r="R800">
        <f ca="1">INDIRECT("Statistic!R"&amp;COUNTA(Statistic!$A:$A)-ROW()+1&amp;"C"&amp;COLUMN(),FALSE)</f>
        <v>43</v>
      </c>
      <c r="S800">
        <f ca="1">INDIRECT("Statistic!R"&amp;COUNTA(Statistic!$A:$A)-ROW()+1&amp;"C"&amp;COLUMN(),FALSE)</f>
        <v>29</v>
      </c>
      <c r="T800">
        <f ca="1">INDIRECT("Statistic!R"&amp;COUNTA(Statistic!$A:$A)-ROW()+1&amp;"C"&amp;COLUMN(),FALSE)</f>
        <v>40</v>
      </c>
      <c r="U800">
        <f ca="1">INDIRECT("Statistic!R"&amp;COUNTA(Statistic!$A:$A)-ROW()+1&amp;"C"&amp;COLUMN(),FALSE)</f>
        <v>20</v>
      </c>
      <c r="V800">
        <f ca="1">INDIRECT("Statistic!R"&amp;COUNTA(Statistic!$A:$A)-ROW()+1&amp;"C"&amp;COLUMN(),FALSE)</f>
        <v>5</v>
      </c>
      <c r="W800">
        <f ca="1">INDIRECT("Statistic!R"&amp;COUNTA(Statistic!$A:$A)-ROW()+1&amp;"C"&amp;COLUMN(),FALSE)</f>
        <v>2</v>
      </c>
    </row>
    <row r="801" spans="1:23" x14ac:dyDescent="0.25">
      <c r="A801" s="9">
        <f ca="1">INDIRECT("Statistic!R"&amp;COUNTA(Statistic!$A:$A)-ROW()+1&amp;"C"&amp;COLUMN(),FALSE)</f>
        <v>42202</v>
      </c>
      <c r="B801" s="10">
        <f ca="1">INDIRECT("Statistic!R"&amp;COUNTA(Statistic!$A:$A)-ROW()+1&amp;"C"&amp;COLUMN(),FALSE)</f>
        <v>1.8629358072721831E-2</v>
      </c>
      <c r="C801" s="10">
        <f ca="1">INDIRECT("Statistic!R"&amp;COUNTA(Statistic!$A:$A)-ROW()+1&amp;"C"&amp;COLUMN(),FALSE)</f>
        <v>1.6642226544964833E-2</v>
      </c>
      <c r="D801" s="10">
        <f ca="1">INDIRECT("Statistic!R"&amp;COUNTA(Statistic!$A:$A)-ROW()+1&amp;"C"&amp;COLUMN(),FALSE)</f>
        <v>9.202453987730062E-3</v>
      </c>
      <c r="E801" s="10">
        <f ca="1">INDIRECT("Statistic!R"&amp;COUNTA(Statistic!$A:$A)-ROW()+1&amp;"C"&amp;COLUMN(),FALSE)</f>
        <v>1.6918882072256305E-2</v>
      </c>
      <c r="F801" s="10">
        <f ca="1">INDIRECT("Statistic!R"&amp;COUNTA(Statistic!$A:$A)-ROW()+1&amp;"C"&amp;COLUMN(),FALSE)</f>
        <v>1.2198808571174537E-2</v>
      </c>
      <c r="G801" s="10">
        <f ca="1">INDIRECT("Statistic!R"&amp;COUNTA(Statistic!$A:$A)-ROW()+1&amp;"C"&amp;COLUMN(),FALSE)</f>
        <v>7.0995871435737157E-2</v>
      </c>
      <c r="H801" s="10">
        <f ca="1">INDIRECT("Statistic!R"&amp;COUNTA(Statistic!$A:$A)-ROW()+1&amp;"C"&amp;COLUMN(),FALSE)</f>
        <v>5.9252649191299495E-2</v>
      </c>
      <c r="I801" s="10">
        <f ca="1">INDIRECT("Statistic!R"&amp;COUNTA(Statistic!$A:$A)-ROW()+1&amp;"C"&amp;COLUMN(),FALSE)</f>
        <v>7.3591729248847576E-2</v>
      </c>
      <c r="J801" s="10">
        <f ca="1">INDIRECT("Statistic!R"&amp;COUNTA(Statistic!$A:$A)-ROW()+1&amp;"C"&amp;COLUMN(),FALSE)</f>
        <v>2.4785276073619633E-2</v>
      </c>
      <c r="K801" s="10">
        <f ca="1">INDIRECT("Statistic!R"&amp;COUNTA(Statistic!$A:$A)-ROW()+1&amp;"C"&amp;COLUMN(),FALSE)</f>
        <v>1.2417769236455023E-3</v>
      </c>
      <c r="L801" s="10">
        <f ca="1">INDIRECT("Statistic!R"&amp;COUNTA(Statistic!$A:$A)-ROW()+1&amp;"C"&amp;COLUMN(),FALSE)</f>
        <v>1.107077533484325E-2</v>
      </c>
      <c r="M801" s="10">
        <f ca="1">INDIRECT("Statistic!R"&amp;COUNTA(Statistic!$A:$A)-ROW()+1&amp;"C"&amp;COLUMN(),FALSE)</f>
        <v>0.13024852062703665</v>
      </c>
      <c r="N801" s="10">
        <f ca="1">INDIRECT("Statistic!R"&amp;COUNTA(Statistic!$A:$A)-ROW()+1&amp;"C"&amp;COLUMN(),FALSE)</f>
        <v>0.1</v>
      </c>
      <c r="O801" s="10">
        <f ca="1">INDIRECT("Statistic!R"&amp;COUNTA(Statistic!$A:$A)-ROW()+1&amp;"C"&amp;COLUMN(),FALSE)</f>
        <v>0</v>
      </c>
      <c r="P801" s="10">
        <f ca="1">INDIRECT("Statistic!R"&amp;COUNTA(Statistic!$A:$A)-ROW()+1&amp;"C"&amp;COLUMN(),FALSE)</f>
        <v>4.5461416398551065E-2</v>
      </c>
      <c r="Q801">
        <f ca="1">INDIRECT("Statistic!R"&amp;COUNTA(Statistic!$A:$A)-ROW()+1&amp;"C"&amp;COLUMN(),FALSE)</f>
        <v>5</v>
      </c>
      <c r="R801">
        <f ca="1">INDIRECT("Statistic!R"&amp;COUNTA(Statistic!$A:$A)-ROW()+1&amp;"C"&amp;COLUMN(),FALSE)</f>
        <v>10</v>
      </c>
      <c r="S801">
        <f ca="1">INDIRECT("Statistic!R"&amp;COUNTA(Statistic!$A:$A)-ROW()+1&amp;"C"&amp;COLUMN(),FALSE)</f>
        <v>32</v>
      </c>
      <c r="T801">
        <f ca="1">INDIRECT("Statistic!R"&amp;COUNTA(Statistic!$A:$A)-ROW()+1&amp;"C"&amp;COLUMN(),FALSE)</f>
        <v>9</v>
      </c>
      <c r="U801">
        <f ca="1">INDIRECT("Statistic!R"&amp;COUNTA(Statistic!$A:$A)-ROW()+1&amp;"C"&amp;COLUMN(),FALSE)</f>
        <v>22</v>
      </c>
      <c r="V801">
        <f ca="1">INDIRECT("Statistic!R"&amp;COUNTA(Statistic!$A:$A)-ROW()+1&amp;"C"&amp;COLUMN(),FALSE)</f>
        <v>2</v>
      </c>
      <c r="W801">
        <f ca="1">INDIRECT("Statistic!R"&amp;COUNTA(Statistic!$A:$A)-ROW()+1&amp;"C"&amp;COLUMN(),FALSE)</f>
        <v>4</v>
      </c>
    </row>
    <row r="802" spans="1:23" x14ac:dyDescent="0.25">
      <c r="A802" s="9">
        <f ca="1">INDIRECT("Statistic!R"&amp;COUNTA(Statistic!$A:$A)-ROW()+1&amp;"C"&amp;COLUMN(),FALSE)</f>
        <v>42206</v>
      </c>
      <c r="B802" s="10">
        <f ca="1">INDIRECT("Statistic!R"&amp;COUNTA(Statistic!$A:$A)-ROW()+1&amp;"C"&amp;COLUMN(),FALSE)</f>
        <v>1.3146704464918496E-2</v>
      </c>
      <c r="C802" s="10">
        <f ca="1">INDIRECT("Statistic!R"&amp;COUNTA(Statistic!$A:$A)-ROW()+1&amp;"C"&amp;COLUMN(),FALSE)</f>
        <v>1.2408088235294117E-2</v>
      </c>
      <c r="D802" s="10">
        <f ca="1">INDIRECT("Statistic!R"&amp;COUNTA(Statistic!$A:$A)-ROW()+1&amp;"C"&amp;COLUMN(),FALSE)</f>
        <v>1.8130718954248368E-2</v>
      </c>
      <c r="E802" s="10">
        <f ca="1">INDIRECT("Statistic!R"&amp;COUNTA(Statistic!$A:$A)-ROW()+1&amp;"C"&amp;COLUMN(),FALSE)</f>
        <v>1.6617063492063492E-2</v>
      </c>
      <c r="F802" s="10">
        <f ca="1">INDIRECT("Statistic!R"&amp;COUNTA(Statistic!$A:$A)-ROW()+1&amp;"C"&amp;COLUMN(),FALSE)</f>
        <v>1.1391952614379084E-2</v>
      </c>
      <c r="G802" s="10">
        <f ca="1">INDIRECT("Statistic!R"&amp;COUNTA(Statistic!$A:$A)-ROW()+1&amp;"C"&amp;COLUMN(),FALSE)</f>
        <v>2.0963541666666665E-2</v>
      </c>
      <c r="H802" s="10">
        <f ca="1">INDIRECT("Statistic!R"&amp;COUNTA(Statistic!$A:$A)-ROW()+1&amp;"C"&amp;COLUMN(),FALSE)</f>
        <v>3.4071320836026715E-2</v>
      </c>
      <c r="I802" s="10">
        <f ca="1">INDIRECT("Statistic!R"&amp;COUNTA(Statistic!$A:$A)-ROW()+1&amp;"C"&amp;COLUMN(),FALSE)</f>
        <v>7.1694527760903556E-2</v>
      </c>
      <c r="J802" s="10">
        <f ca="1">INDIRECT("Statistic!R"&amp;COUNTA(Statistic!$A:$A)-ROW()+1&amp;"C"&amp;COLUMN(),FALSE)</f>
        <v>2.4754901960784313E-2</v>
      </c>
      <c r="K802" s="10">
        <f ca="1">INDIRECT("Statistic!R"&amp;COUNTA(Statistic!$A:$A)-ROW()+1&amp;"C"&amp;COLUMN(),FALSE)</f>
        <v>1.738562091503268E-3</v>
      </c>
      <c r="L802" s="10">
        <f ca="1">INDIRECT("Statistic!R"&amp;COUNTA(Statistic!$A:$A)-ROW()+1&amp;"C"&amp;COLUMN(),FALSE)</f>
        <v>1.0639187699077764E-2</v>
      </c>
      <c r="M802" s="10">
        <f ca="1">INDIRECT("Statistic!R"&amp;COUNTA(Statistic!$A:$A)-ROW()+1&amp;"C"&amp;COLUMN(),FALSE)</f>
        <v>5.5034862502693377E-2</v>
      </c>
      <c r="N802" s="10">
        <f ca="1">INDIRECT("Statistic!R"&amp;COUNTA(Statistic!$A:$A)-ROW()+1&amp;"C"&amp;COLUMN(),FALSE)</f>
        <v>9.9877450980392163E-2</v>
      </c>
      <c r="O802" s="10">
        <f ca="1">INDIRECT("Statistic!R"&amp;COUNTA(Statistic!$A:$A)-ROW()+1&amp;"C"&amp;COLUMN(),FALSE)</f>
        <v>0</v>
      </c>
      <c r="P802" s="10">
        <f ca="1">INDIRECT("Statistic!R"&amp;COUNTA(Statistic!$A:$A)-ROW()+1&amp;"C"&amp;COLUMN(),FALSE)</f>
        <v>4.4021510032792956E-2</v>
      </c>
      <c r="Q802">
        <f ca="1">INDIRECT("Statistic!R"&amp;COUNTA(Statistic!$A:$A)-ROW()+1&amp;"C"&amp;COLUMN(),FALSE)</f>
        <v>17</v>
      </c>
      <c r="R802">
        <f ca="1">INDIRECT("Statistic!R"&amp;COUNTA(Statistic!$A:$A)-ROW()+1&amp;"C"&amp;COLUMN(),FALSE)</f>
        <v>21</v>
      </c>
      <c r="S802">
        <f ca="1">INDIRECT("Statistic!R"&amp;COUNTA(Statistic!$A:$A)-ROW()+1&amp;"C"&amp;COLUMN(),FALSE)</f>
        <v>6</v>
      </c>
      <c r="T802">
        <f ca="1">INDIRECT("Statistic!R"&amp;COUNTA(Statistic!$A:$A)-ROW()+1&amp;"C"&amp;COLUMN(),FALSE)</f>
        <v>8</v>
      </c>
      <c r="U802">
        <f ca="1">INDIRECT("Statistic!R"&amp;COUNTA(Statistic!$A:$A)-ROW()+1&amp;"C"&amp;COLUMN(),FALSE)</f>
        <v>23</v>
      </c>
      <c r="V802">
        <f ca="1">INDIRECT("Statistic!R"&amp;COUNTA(Statistic!$A:$A)-ROW()+1&amp;"C"&amp;COLUMN(),FALSE)</f>
        <v>10</v>
      </c>
      <c r="W802">
        <f ca="1">INDIRECT("Statistic!R"&amp;COUNTA(Statistic!$A:$A)-ROW()+1&amp;"C"&amp;COLUMN(),FALSE)</f>
        <v>9</v>
      </c>
    </row>
    <row r="803" spans="1:23" x14ac:dyDescent="0.25">
      <c r="A803" s="9">
        <f ca="1">INDIRECT("Statistic!R"&amp;COUNTA(Statistic!$A:$A)-ROW()+1&amp;"C"&amp;COLUMN(),FALSE)</f>
        <v>42209</v>
      </c>
      <c r="B803" s="10">
        <f ca="1">INDIRECT("Statistic!R"&amp;COUNTA(Statistic!$A:$A)-ROW()+1&amp;"C"&amp;COLUMN(),FALSE)</f>
        <v>1.16798338340566E-2</v>
      </c>
      <c r="C803" s="10">
        <f ca="1">INDIRECT("Statistic!R"&amp;COUNTA(Statistic!$A:$A)-ROW()+1&amp;"C"&amp;COLUMN(),FALSE)</f>
        <v>1.2906296749626003E-2</v>
      </c>
      <c r="D803" s="10">
        <f ca="1">INDIRECT("Statistic!R"&amp;COUNTA(Statistic!$A:$A)-ROW()+1&amp;"C"&amp;COLUMN(),FALSE)</f>
        <v>5.4504431434428046E-3</v>
      </c>
      <c r="E803" s="10">
        <f ca="1">INDIRECT("Statistic!R"&amp;COUNTA(Statistic!$A:$A)-ROW()+1&amp;"C"&amp;COLUMN(),FALSE)</f>
        <v>6.1955059915076239E-3</v>
      </c>
      <c r="F803" s="10">
        <f ca="1">INDIRECT("Statistic!R"&amp;COUNTA(Statistic!$A:$A)-ROW()+1&amp;"C"&amp;COLUMN(),FALSE)</f>
        <v>1.2692778457772337E-2</v>
      </c>
      <c r="G803" s="10">
        <f ca="1">INDIRECT("Statistic!R"&amp;COUNTA(Statistic!$A:$A)-ROW()+1&amp;"C"&amp;COLUMN(),FALSE)</f>
        <v>9.9755201958384332E-2</v>
      </c>
      <c r="H803" s="10">
        <f ca="1">INDIRECT("Statistic!R"&amp;COUNTA(Statistic!$A:$A)-ROW()+1&amp;"C"&amp;COLUMN(),FALSE)</f>
        <v>4.6503575339818332E-2</v>
      </c>
      <c r="I803" s="10">
        <f ca="1">INDIRECT("Statistic!R"&amp;COUNTA(Statistic!$A:$A)-ROW()+1&amp;"C"&amp;COLUMN(),FALSE)</f>
        <v>4.8924858176405371E-2</v>
      </c>
      <c r="J803" s="10">
        <f ca="1">INDIRECT("Statistic!R"&amp;COUNTA(Statistic!$A:$A)-ROW()+1&amp;"C"&amp;COLUMN(),FALSE)</f>
        <v>2.4724602203182375E-2</v>
      </c>
      <c r="K803" s="10">
        <f ca="1">INDIRECT("Statistic!R"&amp;COUNTA(Statistic!$A:$A)-ROW()+1&amp;"C"&amp;COLUMN(),FALSE)</f>
        <v>9.9071207430340559E-4</v>
      </c>
      <c r="L803" s="10">
        <f ca="1">INDIRECT("Statistic!R"&amp;COUNTA(Statistic!$A:$A)-ROW()+1&amp;"C"&amp;COLUMN(),FALSE)</f>
        <v>1.0339094526094631E-2</v>
      </c>
      <c r="M803" s="10">
        <f ca="1">INDIRECT("Statistic!R"&amp;COUNTA(Statistic!$A:$A)-ROW()+1&amp;"C"&amp;COLUMN(),FALSE)</f>
        <v>0.14625877729820266</v>
      </c>
      <c r="N803" s="10">
        <f ca="1">INDIRECT("Statistic!R"&amp;COUNTA(Statistic!$A:$A)-ROW()+1&amp;"C"&amp;COLUMN(),FALSE)</f>
        <v>9.9755201958384332E-2</v>
      </c>
      <c r="O803" s="10">
        <f ca="1">INDIRECT("Statistic!R"&amp;COUNTA(Statistic!$A:$A)-ROW()+1&amp;"C"&amp;COLUMN(),FALSE)</f>
        <v>0</v>
      </c>
      <c r="P803" s="10">
        <f ca="1">INDIRECT("Statistic!R"&amp;COUNTA(Statistic!$A:$A)-ROW()+1&amp;"C"&amp;COLUMN(),FALSE)</f>
        <v>4.8166500166294313E-2</v>
      </c>
      <c r="Q803">
        <f ca="1">INDIRECT("Statistic!R"&amp;COUNTA(Statistic!$A:$A)-ROW()+1&amp;"C"&amp;COLUMN(),FALSE)</f>
        <v>22</v>
      </c>
      <c r="R803">
        <f ca="1">INDIRECT("Statistic!R"&amp;COUNTA(Statistic!$A:$A)-ROW()+1&amp;"C"&amp;COLUMN(),FALSE)</f>
        <v>16</v>
      </c>
      <c r="S803">
        <f ca="1">INDIRECT("Statistic!R"&amp;COUNTA(Statistic!$A:$A)-ROW()+1&amp;"C"&amp;COLUMN(),FALSE)</f>
        <v>37</v>
      </c>
      <c r="T803">
        <f ca="1">INDIRECT("Statistic!R"&amp;COUNTA(Statistic!$A:$A)-ROW()+1&amp;"C"&amp;COLUMN(),FALSE)</f>
        <v>34</v>
      </c>
      <c r="U803">
        <f ca="1">INDIRECT("Statistic!R"&amp;COUNTA(Statistic!$A:$A)-ROW()+1&amp;"C"&amp;COLUMN(),FALSE)</f>
        <v>17</v>
      </c>
      <c r="V803">
        <f ca="1">INDIRECT("Statistic!R"&amp;COUNTA(Statistic!$A:$A)-ROW()+1&amp;"C"&amp;COLUMN(),FALSE)</f>
        <v>1</v>
      </c>
      <c r="W803">
        <f ca="1">INDIRECT("Statistic!R"&amp;COUNTA(Statistic!$A:$A)-ROW()+1&amp;"C"&amp;COLUMN(),FALSE)</f>
        <v>8</v>
      </c>
    </row>
    <row r="804" spans="1:23" x14ac:dyDescent="0.25">
      <c r="A804" s="9">
        <f ca="1">INDIRECT("Statistic!R"&amp;COUNTA(Statistic!$A:$A)-ROW()+1&amp;"C"&amp;COLUMN(),FALSE)</f>
        <v>42213</v>
      </c>
      <c r="B804" s="10">
        <f ca="1">INDIRECT("Statistic!R"&amp;COUNTA(Statistic!$A:$A)-ROW()+1&amp;"C"&amp;COLUMN(),FALSE)</f>
        <v>1.928280358598207E-2</v>
      </c>
      <c r="C804" s="10">
        <f ca="1">INDIRECT("Statistic!R"&amp;COUNTA(Statistic!$A:$A)-ROW()+1&amp;"C"&amp;COLUMN(),FALSE)</f>
        <v>1.042940097799511E-2</v>
      </c>
      <c r="D804" s="10">
        <f ca="1">INDIRECT("Statistic!R"&amp;COUNTA(Statistic!$A:$A)-ROW()+1&amp;"C"&amp;COLUMN(),FALSE)</f>
        <v>6.9304838660991875E-3</v>
      </c>
      <c r="E804" s="10">
        <f ca="1">INDIRECT("Statistic!R"&amp;COUNTA(Statistic!$A:$A)-ROW()+1&amp;"C"&amp;COLUMN(),FALSE)</f>
        <v>5.7005057440466219E-3</v>
      </c>
      <c r="F804" s="10">
        <f ca="1">INDIRECT("Statistic!R"&amp;COUNTA(Statistic!$A:$A)-ROW()+1&amp;"C"&amp;COLUMN(),FALSE)</f>
        <v>1.2865292816393061E-2</v>
      </c>
      <c r="G804" s="10">
        <f ca="1">INDIRECT("Statistic!R"&amp;COUNTA(Statistic!$A:$A)-ROW()+1&amp;"C"&amp;COLUMN(),FALSE)</f>
        <v>3.5672523500736533E-2</v>
      </c>
      <c r="H804" s="10">
        <f ca="1">INDIRECT("Statistic!R"&amp;COUNTA(Statistic!$A:$A)-ROW()+1&amp;"C"&amp;COLUMN(),FALSE)</f>
        <v>6.8242878262352882E-2</v>
      </c>
      <c r="I804" s="10">
        <f ca="1">INDIRECT("Statistic!R"&amp;COUNTA(Statistic!$A:$A)-ROW()+1&amp;"C"&amp;COLUMN(),FALSE)</f>
        <v>5.5208486990516059E-2</v>
      </c>
      <c r="J804" s="10">
        <f ca="1">INDIRECT("Statistic!R"&amp;COUNTA(Statistic!$A:$A)-ROW()+1&amp;"C"&amp;COLUMN(),FALSE)</f>
        <v>2.4694376528117359E-2</v>
      </c>
      <c r="K804" s="10">
        <f ca="1">INDIRECT("Statistic!R"&amp;COUNTA(Statistic!$A:$A)-ROW()+1&amp;"C"&amp;COLUMN(),FALSE)</f>
        <v>9.9259205196511324E-4</v>
      </c>
      <c r="L804" s="10">
        <f ca="1">INDIRECT("Statistic!R"&amp;COUNTA(Statistic!$A:$A)-ROW()+1&amp;"C"&amp;COLUMN(),FALSE)</f>
        <v>1.04928010022621E-2</v>
      </c>
      <c r="M804" s="10">
        <f ca="1">INDIRECT("Statistic!R"&amp;COUNTA(Statistic!$A:$A)-ROW()+1&amp;"C"&amp;COLUMN(),FALSE)</f>
        <v>0.10391540176308942</v>
      </c>
      <c r="N804" s="10">
        <f ca="1">INDIRECT("Statistic!R"&amp;COUNTA(Statistic!$A:$A)-ROW()+1&amp;"C"&amp;COLUMN(),FALSE)</f>
        <v>8.114830115504594E-2</v>
      </c>
      <c r="O804" s="10">
        <f ca="1">INDIRECT("Statistic!R"&amp;COUNTA(Statistic!$A:$A)-ROW()+1&amp;"C"&amp;COLUMN(),FALSE)</f>
        <v>0</v>
      </c>
      <c r="P804" s="10">
        <f ca="1">INDIRECT("Statistic!R"&amp;COUNTA(Statistic!$A:$A)-ROW()+1&amp;"C"&amp;COLUMN(),FALSE)</f>
        <v>4.5422142995900611E-2</v>
      </c>
      <c r="Q804">
        <f ca="1">INDIRECT("Statistic!R"&amp;COUNTA(Statistic!$A:$A)-ROW()+1&amp;"C"&amp;COLUMN(),FALSE)</f>
        <v>5</v>
      </c>
      <c r="R804">
        <f ca="1">INDIRECT("Statistic!R"&amp;COUNTA(Statistic!$A:$A)-ROW()+1&amp;"C"&amp;COLUMN(),FALSE)</f>
        <v>26</v>
      </c>
      <c r="S804">
        <f ca="1">INDIRECT("Statistic!R"&amp;COUNTA(Statistic!$A:$A)-ROW()+1&amp;"C"&amp;COLUMN(),FALSE)</f>
        <v>34</v>
      </c>
      <c r="T804">
        <f ca="1">INDIRECT("Statistic!R"&amp;COUNTA(Statistic!$A:$A)-ROW()+1&amp;"C"&amp;COLUMN(),FALSE)</f>
        <v>37</v>
      </c>
      <c r="U804">
        <f ca="1">INDIRECT("Statistic!R"&amp;COUNTA(Statistic!$A:$A)-ROW()+1&amp;"C"&amp;COLUMN(),FALSE)</f>
        <v>17</v>
      </c>
      <c r="V804">
        <f ca="1">INDIRECT("Statistic!R"&amp;COUNTA(Statistic!$A:$A)-ROW()+1&amp;"C"&amp;COLUMN(),FALSE)</f>
        <v>8</v>
      </c>
      <c r="W804">
        <f ca="1">INDIRECT("Statistic!R"&amp;COUNTA(Statistic!$A:$A)-ROW()+1&amp;"C"&amp;COLUMN(),FALSE)</f>
        <v>4</v>
      </c>
    </row>
    <row r="805" spans="1:23" x14ac:dyDescent="0.25">
      <c r="A805" s="9">
        <f ca="1">INDIRECT("Statistic!R"&amp;COUNTA(Statistic!$A:$A)-ROW()+1&amp;"C"&amp;COLUMN(),FALSE)</f>
        <v>42216</v>
      </c>
      <c r="B805" s="10">
        <f ca="1">INDIRECT("Statistic!R"&amp;COUNTA(Statistic!$A:$A)-ROW()+1&amp;"C"&amp;COLUMN(),FALSE)</f>
        <v>1.3607737291947818E-2</v>
      </c>
      <c r="C805" s="10">
        <f ca="1">INDIRECT("Statistic!R"&amp;COUNTA(Statistic!$A:$A)-ROW()+1&amp;"C"&amp;COLUMN(),FALSE)</f>
        <v>5.6834699691842554E-3</v>
      </c>
      <c r="D805" s="10">
        <f ca="1">INDIRECT("Statistic!R"&amp;COUNTA(Statistic!$A:$A)-ROW()+1&amp;"C"&amp;COLUMN(),FALSE)</f>
        <v>6.4373897707231034E-3</v>
      </c>
      <c r="E805" s="10">
        <f ca="1">INDIRECT("Statistic!R"&amp;COUNTA(Statistic!$A:$A)-ROW()+1&amp;"C"&amp;COLUMN(),FALSE)</f>
        <v>1.6827024827024827E-2</v>
      </c>
      <c r="F805" s="10">
        <f ca="1">INDIRECT("Statistic!R"&amp;COUNTA(Statistic!$A:$A)-ROW()+1&amp;"C"&amp;COLUMN(),FALSE)</f>
        <v>2.4664224664224663E-2</v>
      </c>
      <c r="G805" s="10">
        <f ca="1">INDIRECT("Statistic!R"&amp;COUNTA(Statistic!$A:$A)-ROW()+1&amp;"C"&amp;COLUMN(),FALSE)</f>
        <v>7.9908675799086754E-2</v>
      </c>
      <c r="H805" s="10">
        <f ca="1">INDIRECT("Statistic!R"&amp;COUNTA(Statistic!$A:$A)-ROW()+1&amp;"C"&amp;COLUMN(),FALSE)</f>
        <v>5.9575297527104762E-2</v>
      </c>
      <c r="I805" s="10">
        <f ca="1">INDIRECT("Statistic!R"&amp;COUNTA(Statistic!$A:$A)-ROW()+1&amp;"C"&amp;COLUMN(),FALSE)</f>
        <v>6.721984652310467E-2</v>
      </c>
      <c r="J805" s="10">
        <f ca="1">INDIRECT("Statistic!R"&amp;COUNTA(Statistic!$A:$A)-ROW()+1&amp;"C"&amp;COLUMN(),FALSE)</f>
        <v>2.4664224664224663E-2</v>
      </c>
      <c r="K805" s="10">
        <f ca="1">INDIRECT("Statistic!R"&amp;COUNTA(Statistic!$A:$A)-ROW()+1&amp;"C"&amp;COLUMN(),FALSE)</f>
        <v>7.4387151310228246E-4</v>
      </c>
      <c r="L805" s="10">
        <f ca="1">INDIRECT("Statistic!R"&amp;COUNTA(Statistic!$A:$A)-ROW()+1&amp;"C"&amp;COLUMN(),FALSE)</f>
        <v>1.0509443265786846E-2</v>
      </c>
      <c r="M805" s="10">
        <f ca="1">INDIRECT("Statistic!R"&amp;COUNTA(Statistic!$A:$A)-ROW()+1&amp;"C"&amp;COLUMN(),FALSE)</f>
        <v>0.1394839733261915</v>
      </c>
      <c r="N805" s="10">
        <f ca="1">INDIRECT("Statistic!R"&amp;COUNTA(Statistic!$A:$A)-ROW()+1&amp;"C"&amp;COLUMN(),FALSE)</f>
        <v>8.5347283623145684E-2</v>
      </c>
      <c r="O805" s="10">
        <f ca="1">INDIRECT("Statistic!R"&amp;COUNTA(Statistic!$A:$A)-ROW()+1&amp;"C"&amp;COLUMN(),FALSE)</f>
        <v>0</v>
      </c>
      <c r="P805" s="10">
        <f ca="1">INDIRECT("Statistic!R"&amp;COUNTA(Statistic!$A:$A)-ROW()+1&amp;"C"&amp;COLUMN(),FALSE)</f>
        <v>4.5421799602148309E-2</v>
      </c>
      <c r="Q805">
        <f ca="1">INDIRECT("Statistic!R"&amp;COUNTA(Statistic!$A:$A)-ROW()+1&amp;"C"&amp;COLUMN(),FALSE)</f>
        <v>17</v>
      </c>
      <c r="R805">
        <f ca="1">INDIRECT("Statistic!R"&amp;COUNTA(Statistic!$A:$A)-ROW()+1&amp;"C"&amp;COLUMN(),FALSE)</f>
        <v>38</v>
      </c>
      <c r="S805">
        <f ca="1">INDIRECT("Statistic!R"&amp;COUNTA(Statistic!$A:$A)-ROW()+1&amp;"C"&amp;COLUMN(),FALSE)</f>
        <v>34</v>
      </c>
      <c r="T805">
        <f ca="1">INDIRECT("Statistic!R"&amp;COUNTA(Statistic!$A:$A)-ROW()+1&amp;"C"&amp;COLUMN(),FALSE)</f>
        <v>9</v>
      </c>
      <c r="U805">
        <f ca="1">INDIRECT("Statistic!R"&amp;COUNTA(Statistic!$A:$A)-ROW()+1&amp;"C"&amp;COLUMN(),FALSE)</f>
        <v>1</v>
      </c>
      <c r="V805">
        <f ca="1">INDIRECT("Statistic!R"&amp;COUNTA(Statistic!$A:$A)-ROW()+1&amp;"C"&amp;COLUMN(),FALSE)</f>
        <v>2</v>
      </c>
      <c r="W805">
        <f ca="1">INDIRECT("Statistic!R"&amp;COUNTA(Statistic!$A:$A)-ROW()+1&amp;"C"&amp;COLUMN(),FALSE)</f>
        <v>5</v>
      </c>
    </row>
    <row r="806" spans="1:23" x14ac:dyDescent="0.25">
      <c r="A806" s="9">
        <f ca="1">INDIRECT("Statistic!R"&amp;COUNTA(Statistic!$A:$A)-ROW()+1&amp;"C"&amp;COLUMN(),FALSE)</f>
        <v>42220</v>
      </c>
      <c r="B806" s="10">
        <f ca="1">INDIRECT("Statistic!R"&amp;COUNTA(Statistic!$A:$A)-ROW()+1&amp;"C"&amp;COLUMN(),FALSE)</f>
        <v>1.4314750290360046E-2</v>
      </c>
      <c r="C806" s="10">
        <f ca="1">INDIRECT("Statistic!R"&amp;COUNTA(Statistic!$A:$A)-ROW()+1&amp;"C"&amp;COLUMN(),FALSE)</f>
        <v>1.0614163972965031E-2</v>
      </c>
      <c r="D806" s="10">
        <f ca="1">INDIRECT("Statistic!R"&amp;COUNTA(Statistic!$A:$A)-ROW()+1&amp;"C"&amp;COLUMN(),FALSE)</f>
        <v>1.6324287186533837E-2</v>
      </c>
      <c r="E806" s="10">
        <f ca="1">INDIRECT("Statistic!R"&amp;COUNTA(Statistic!$A:$A)-ROW()+1&amp;"C"&amp;COLUMN(),FALSE)</f>
        <v>1.6787626412849494E-2</v>
      </c>
      <c r="F806" s="10">
        <f ca="1">INDIRECT("Statistic!R"&amp;COUNTA(Statistic!$A:$A)-ROW()+1&amp;"C"&amp;COLUMN(),FALSE)</f>
        <v>2.9558077758995412E-3</v>
      </c>
      <c r="G806" s="10">
        <f ca="1">INDIRECT("Statistic!R"&amp;COUNTA(Statistic!$A:$A)-ROW()+1&amp;"C"&amp;COLUMN(),FALSE)</f>
        <v>1.901562728202132E-2</v>
      </c>
      <c r="H806" s="10">
        <f ca="1">INDIRECT("Statistic!R"&amp;COUNTA(Statistic!$A:$A)-ROW()+1&amp;"C"&amp;COLUMN(),FALSE)</f>
        <v>3.4517497348886539E-2</v>
      </c>
      <c r="I806" s="10">
        <f ca="1">INDIRECT("Statistic!R"&amp;COUNTA(Statistic!$A:$A)-ROW()+1&amp;"C"&amp;COLUMN(),FALSE)</f>
        <v>6.0996635638607952E-2</v>
      </c>
      <c r="J806" s="10">
        <f ca="1">INDIRECT("Statistic!R"&amp;COUNTA(Statistic!$A:$A)-ROW()+1&amp;"C"&amp;COLUMN(),FALSE)</f>
        <v>2.2192441704636828E-2</v>
      </c>
      <c r="K806" s="10">
        <f ca="1">INDIRECT("Statistic!R"&amp;COUNTA(Statistic!$A:$A)-ROW()+1&amp;"C"&amp;COLUMN(),FALSE)</f>
        <v>1.4824200190053849E-3</v>
      </c>
      <c r="L806" s="10">
        <f ca="1">INDIRECT("Statistic!R"&amp;COUNTA(Statistic!$A:$A)-ROW()+1&amp;"C"&amp;COLUMN(),FALSE)</f>
        <v>1.0205771524012173E-2</v>
      </c>
      <c r="M806" s="10">
        <f ca="1">INDIRECT("Statistic!R"&amp;COUNTA(Statistic!$A:$A)-ROW()+1&amp;"C"&amp;COLUMN(),FALSE)</f>
        <v>5.3533124630907855E-2</v>
      </c>
      <c r="N806" s="10">
        <f ca="1">INDIRECT("Statistic!R"&amp;COUNTA(Statistic!$A:$A)-ROW()+1&amp;"C"&amp;COLUMN(),FALSE)</f>
        <v>9.13758059994393E-2</v>
      </c>
      <c r="O806" s="10">
        <f ca="1">INDIRECT("Statistic!R"&amp;COUNTA(Statistic!$A:$A)-ROW()+1&amp;"C"&amp;COLUMN(),FALSE)</f>
        <v>0</v>
      </c>
      <c r="P806" s="10">
        <f ca="1">INDIRECT("Statistic!R"&amp;COUNTA(Statistic!$A:$A)-ROW()+1&amp;"C"&amp;COLUMN(),FALSE)</f>
        <v>4.3734601568814237E-2</v>
      </c>
      <c r="Q806">
        <f ca="1">INDIRECT("Statistic!R"&amp;COUNTA(Statistic!$A:$A)-ROW()+1&amp;"C"&amp;COLUMN(),FALSE)</f>
        <v>15</v>
      </c>
      <c r="R806">
        <f ca="1">INDIRECT("Statistic!R"&amp;COUNTA(Statistic!$A:$A)-ROW()+1&amp;"C"&amp;COLUMN(),FALSE)</f>
        <v>23</v>
      </c>
      <c r="S806">
        <f ca="1">INDIRECT("Statistic!R"&amp;COUNTA(Statistic!$A:$A)-ROW()+1&amp;"C"&amp;COLUMN(),FALSE)</f>
        <v>11</v>
      </c>
      <c r="T806">
        <f ca="1">INDIRECT("Statistic!R"&amp;COUNTA(Statistic!$A:$A)-ROW()+1&amp;"C"&amp;COLUMN(),FALSE)</f>
        <v>8</v>
      </c>
      <c r="U806">
        <f ca="1">INDIRECT("Statistic!R"&amp;COUNTA(Statistic!$A:$A)-ROW()+1&amp;"C"&amp;COLUMN(),FALSE)</f>
        <v>46</v>
      </c>
      <c r="V806">
        <f ca="1">INDIRECT("Statistic!R"&amp;COUNTA(Statistic!$A:$A)-ROW()+1&amp;"C"&amp;COLUMN(),FALSE)</f>
        <v>9</v>
      </c>
      <c r="W806">
        <f ca="1">INDIRECT("Statistic!R"&amp;COUNTA(Statistic!$A:$A)-ROW()+1&amp;"C"&amp;COLUMN(),FALSE)</f>
        <v>8</v>
      </c>
    </row>
    <row r="807" spans="1:23" x14ac:dyDescent="0.25">
      <c r="A807" s="9">
        <f ca="1">INDIRECT("Statistic!R"&amp;COUNTA(Statistic!$A:$A)-ROW()+1&amp;"C"&amp;COLUMN(),FALSE)</f>
        <v>42223</v>
      </c>
      <c r="B807" s="10">
        <f ca="1">INDIRECT("Statistic!R"&amp;COUNTA(Statistic!$A:$A)-ROW()+1&amp;"C"&amp;COLUMN(),FALSE)</f>
        <v>1.0108154909528492E-2</v>
      </c>
      <c r="C807" s="10">
        <f ca="1">INDIRECT("Statistic!R"&amp;COUNTA(Statistic!$A:$A)-ROW()+1&amp;"C"&amp;COLUMN(),FALSE)</f>
        <v>1.2077093931360606E-2</v>
      </c>
      <c r="D807" s="10">
        <f ca="1">INDIRECT("Statistic!R"&amp;COUNTA(Statistic!$A:$A)-ROW()+1&amp;"C"&amp;COLUMN(),FALSE)</f>
        <v>5.915311313319481E-3</v>
      </c>
      <c r="E807" s="10">
        <f ca="1">INDIRECT("Statistic!R"&amp;COUNTA(Statistic!$A:$A)-ROW()+1&amp;"C"&amp;COLUMN(),FALSE)</f>
        <v>2.7168764379483018E-3</v>
      </c>
      <c r="F807" s="10">
        <f ca="1">INDIRECT("Statistic!R"&amp;COUNTA(Statistic!$A:$A)-ROW()+1&amp;"C"&amp;COLUMN(),FALSE)</f>
        <v>1.1567487474415159E-2</v>
      </c>
      <c r="G807" s="10">
        <f ca="1">INDIRECT("Statistic!R"&amp;COUNTA(Statistic!$A:$A)-ROW()+1&amp;"C"&amp;COLUMN(),FALSE)</f>
        <v>6.1956080425073702E-2</v>
      </c>
      <c r="H807" s="10">
        <f ca="1">INDIRECT("Statistic!R"&amp;COUNTA(Statistic!$A:$A)-ROW()+1&amp;"C"&amp;COLUMN(),FALSE)</f>
        <v>2.4059983865099575E-2</v>
      </c>
      <c r="I807" s="10">
        <f ca="1">INDIRECT("Statistic!R"&amp;COUNTA(Statistic!$A:$A)-ROW()+1&amp;"C"&amp;COLUMN(),FALSE)</f>
        <v>4.2384924066572044E-2</v>
      </c>
      <c r="J807" s="10">
        <f ca="1">INDIRECT("Statistic!R"&amp;COUNTA(Statistic!$A:$A)-ROW()+1&amp;"C"&amp;COLUMN(),FALSE)</f>
        <v>2.2165410715958827E-2</v>
      </c>
      <c r="K807" s="10">
        <f ca="1">INDIRECT("Statistic!R"&amp;COUNTA(Statistic!$A:$A)-ROW()+1&amp;"C"&amp;COLUMN(),FALSE)</f>
        <v>9.8616145458814549E-4</v>
      </c>
      <c r="L807" s="10">
        <f ca="1">INDIRECT("Statistic!R"&amp;COUNTA(Statistic!$A:$A)-ROW()+1&amp;"C"&amp;COLUMN(),FALSE)</f>
        <v>9.9760859172226615E-3</v>
      </c>
      <c r="M807" s="10">
        <f ca="1">INDIRECT("Statistic!R"&amp;COUNTA(Statistic!$A:$A)-ROW()+1&amp;"C"&amp;COLUMN(),FALSE)</f>
        <v>8.6016064290173277E-2</v>
      </c>
      <c r="N807" s="10">
        <f ca="1">INDIRECT("Statistic!R"&amp;COUNTA(Statistic!$A:$A)-ROW()+1&amp;"C"&amp;COLUMN(),FALSE)</f>
        <v>9.6164615621543673E-2</v>
      </c>
      <c r="O807" s="10">
        <f ca="1">INDIRECT("Statistic!R"&amp;COUNTA(Statistic!$A:$A)-ROW()+1&amp;"C"&amp;COLUMN(),FALSE)</f>
        <v>0</v>
      </c>
      <c r="P807" s="10">
        <f ca="1">INDIRECT("Statistic!R"&amp;COUNTA(Statistic!$A:$A)-ROW()+1&amp;"C"&amp;COLUMN(),FALSE)</f>
        <v>4.8374483042770096E-2</v>
      </c>
      <c r="Q807">
        <f ca="1">INDIRECT("Statistic!R"&amp;COUNTA(Statistic!$A:$A)-ROW()+1&amp;"C"&amp;COLUMN(),FALSE)</f>
        <v>23</v>
      </c>
      <c r="R807">
        <f ca="1">INDIRECT("Statistic!R"&amp;COUNTA(Statistic!$A:$A)-ROW()+1&amp;"C"&amp;COLUMN(),FALSE)</f>
        <v>18</v>
      </c>
      <c r="S807">
        <f ca="1">INDIRECT("Statistic!R"&amp;COUNTA(Statistic!$A:$A)-ROW()+1&amp;"C"&amp;COLUMN(),FALSE)</f>
        <v>36</v>
      </c>
      <c r="T807">
        <f ca="1">INDIRECT("Statistic!R"&amp;COUNTA(Statistic!$A:$A)-ROW()+1&amp;"C"&amp;COLUMN(),FALSE)</f>
        <v>46</v>
      </c>
      <c r="U807">
        <f ca="1">INDIRECT("Statistic!R"&amp;COUNTA(Statistic!$A:$A)-ROW()+1&amp;"C"&amp;COLUMN(),FALSE)</f>
        <v>20</v>
      </c>
      <c r="V807">
        <f ca="1">INDIRECT("Statistic!R"&amp;COUNTA(Statistic!$A:$A)-ROW()+1&amp;"C"&amp;COLUMN(),FALSE)</f>
        <v>4</v>
      </c>
      <c r="W807">
        <f ca="1">INDIRECT("Statistic!R"&amp;COUNTA(Statistic!$A:$A)-ROW()+1&amp;"C"&amp;COLUMN(),FALSE)</f>
        <v>9</v>
      </c>
    </row>
    <row r="808" spans="1:23" x14ac:dyDescent="0.25">
      <c r="A808" s="9">
        <f ca="1">INDIRECT("Statistic!R"&amp;COUNTA(Statistic!$A:$A)-ROW()+1&amp;"C"&amp;COLUMN(),FALSE)</f>
        <v>42227</v>
      </c>
      <c r="B808" s="10">
        <f ca="1">INDIRECT("Statistic!R"&amp;COUNTA(Statistic!$A:$A)-ROW()+1&amp;"C"&amp;COLUMN(),FALSE)</f>
        <v>5.4326905617895918E-3</v>
      </c>
      <c r="C808" s="10">
        <f ca="1">INDIRECT("Statistic!R"&amp;COUNTA(Statistic!$A:$A)-ROW()+1&amp;"C"&amp;COLUMN(),FALSE)</f>
        <v>1.5027372262773722E-2</v>
      </c>
      <c r="D808" s="10">
        <f ca="1">INDIRECT("Statistic!R"&amp;COUNTA(Statistic!$A:$A)-ROW()+1&amp;"C"&amp;COLUMN(),FALSE)</f>
        <v>1.0360908353609085E-2</v>
      </c>
      <c r="E808" s="10">
        <f ca="1">INDIRECT("Statistic!R"&amp;COUNTA(Statistic!$A:$A)-ROW()+1&amp;"C"&amp;COLUMN(),FALSE)</f>
        <v>4.6779052253504809E-3</v>
      </c>
      <c r="F808" s="10">
        <f ca="1">INDIRECT("Statistic!R"&amp;COUNTA(Statistic!$A:$A)-ROW()+1&amp;"C"&amp;COLUMN(),FALSE)</f>
        <v>4.4364394729358228E-3</v>
      </c>
      <c r="G808" s="10">
        <f ca="1">INDIRECT("Statistic!R"&amp;COUNTA(Statistic!$A:$A)-ROW()+1&amp;"C"&amp;COLUMN(),FALSE)</f>
        <v>1.8379457018326942E-2</v>
      </c>
      <c r="H808" s="10">
        <f ca="1">INDIRECT("Statistic!R"&amp;COUNTA(Statistic!$A:$A)-ROW()+1&amp;"C"&amp;COLUMN(),FALSE)</f>
        <v>6.7767795869985645E-3</v>
      </c>
      <c r="I808" s="10">
        <f ca="1">INDIRECT("Statistic!R"&amp;COUNTA(Statistic!$A:$A)-ROW()+1&amp;"C"&amp;COLUMN(),FALSE)</f>
        <v>3.9935315876458703E-2</v>
      </c>
      <c r="J808" s="10">
        <f ca="1">INDIRECT("Statistic!R"&amp;COUNTA(Statistic!$A:$A)-ROW()+1&amp;"C"&amp;COLUMN(),FALSE)</f>
        <v>2.2138445496109729E-2</v>
      </c>
      <c r="K808" s="10">
        <f ca="1">INDIRECT("Statistic!R"&amp;COUNTA(Statistic!$A:$A)-ROW()+1&amp;"C"&amp;COLUMN(),FALSE)</f>
        <v>1.4768290612799185E-3</v>
      </c>
      <c r="L808" s="10">
        <f ca="1">INDIRECT("Statistic!R"&amp;COUNTA(Statistic!$A:$A)-ROW()+1&amp;"C"&amp;COLUMN(),FALSE)</f>
        <v>1.0333878804853074E-2</v>
      </c>
      <c r="M808" s="10">
        <f ca="1">INDIRECT("Statistic!R"&amp;COUNTA(Statistic!$A:$A)-ROW()+1&amp;"C"&amp;COLUMN(),FALSE)</f>
        <v>2.5156236605325507E-2</v>
      </c>
      <c r="N808" s="10">
        <f ca="1">INDIRECT("Statistic!R"&amp;COUNTA(Statistic!$A:$A)-ROW()+1&amp;"C"&amp;COLUMN(),FALSE)</f>
        <v>9.8494700338395275E-2</v>
      </c>
      <c r="O808" s="10">
        <f ca="1">INDIRECT("Statistic!R"&amp;COUNTA(Statistic!$A:$A)-ROW()+1&amp;"C"&amp;COLUMN(),FALSE)</f>
        <v>0</v>
      </c>
      <c r="P808" s="10">
        <f ca="1">INDIRECT("Statistic!R"&amp;COUNTA(Statistic!$A:$A)-ROW()+1&amp;"C"&amp;COLUMN(),FALSE)</f>
        <v>4.9630902184068154E-2</v>
      </c>
      <c r="Q808">
        <f ca="1">INDIRECT("Statistic!R"&amp;COUNTA(Statistic!$A:$A)-ROW()+1&amp;"C"&amp;COLUMN(),FALSE)</f>
        <v>37</v>
      </c>
      <c r="R808">
        <f ca="1">INDIRECT("Statistic!R"&amp;COUNTA(Statistic!$A:$A)-ROW()+1&amp;"C"&amp;COLUMN(),FALSE)</f>
        <v>13</v>
      </c>
      <c r="S808">
        <f ca="1">INDIRECT("Statistic!R"&amp;COUNTA(Statistic!$A:$A)-ROW()+1&amp;"C"&amp;COLUMN(),FALSE)</f>
        <v>21</v>
      </c>
      <c r="T808">
        <f ca="1">INDIRECT("Statistic!R"&amp;COUNTA(Statistic!$A:$A)-ROW()+1&amp;"C"&amp;COLUMN(),FALSE)</f>
        <v>42</v>
      </c>
      <c r="U808">
        <f ca="1">INDIRECT("Statistic!R"&amp;COUNTA(Statistic!$A:$A)-ROW()+1&amp;"C"&amp;COLUMN(),FALSE)</f>
        <v>43</v>
      </c>
      <c r="V808">
        <f ca="1">INDIRECT("Statistic!R"&amp;COUNTA(Statistic!$A:$A)-ROW()+1&amp;"C"&amp;COLUMN(),FALSE)</f>
        <v>10</v>
      </c>
      <c r="W808">
        <f ca="1">INDIRECT("Statistic!R"&amp;COUNTA(Statistic!$A:$A)-ROW()+1&amp;"C"&amp;COLUMN(),FALSE)</f>
        <v>11</v>
      </c>
    </row>
    <row r="809" spans="1:23" x14ac:dyDescent="0.25">
      <c r="A809" s="9">
        <f ca="1">INDIRECT("Statistic!R"&amp;COUNTA(Statistic!$A:$A)-ROW()+1&amp;"C"&amp;COLUMN(),FALSE)</f>
        <v>42230</v>
      </c>
      <c r="B809" s="10">
        <f ca="1">INDIRECT("Statistic!R"&amp;COUNTA(Statistic!$A:$A)-ROW()+1&amp;"C"&amp;COLUMN(),FALSE)</f>
        <v>2.0625759416767919E-2</v>
      </c>
      <c r="C809" s="10">
        <f ca="1">INDIRECT("Statistic!R"&amp;COUNTA(Statistic!$A:$A)-ROW()+1&amp;"C"&amp;COLUMN(),FALSE)</f>
        <v>1.4024908869987848E-2</v>
      </c>
      <c r="D809" s="10">
        <f ca="1">INDIRECT("Statistic!R"&amp;COUNTA(Statistic!$A:$A)-ROW()+1&amp;"C"&amp;COLUMN(),FALSE)</f>
        <v>4.6805040030626346E-3</v>
      </c>
      <c r="E809" s="10">
        <f ca="1">INDIRECT("Statistic!R"&amp;COUNTA(Statistic!$A:$A)-ROW()+1&amp;"C"&amp;COLUMN(),FALSE)</f>
        <v>4.9098618791380468E-3</v>
      </c>
      <c r="F809" s="10">
        <f ca="1">INDIRECT("Statistic!R"&amp;COUNTA(Statistic!$A:$A)-ROW()+1&amp;"C"&amp;COLUMN(),FALSE)</f>
        <v>4.4269422770059587E-3</v>
      </c>
      <c r="G809" s="10">
        <f ca="1">INDIRECT("Statistic!R"&amp;COUNTA(Statistic!$A:$A)-ROW()+1&amp;"C"&amp;COLUMN(),FALSE)</f>
        <v>0.10020809765226742</v>
      </c>
      <c r="H809" s="10">
        <f ca="1">INDIRECT("Statistic!R"&amp;COUNTA(Statistic!$A:$A)-ROW()+1&amp;"C"&amp;COLUMN(),FALSE)</f>
        <v>9.7162712370232995E-2</v>
      </c>
      <c r="I809" s="10">
        <f ca="1">INDIRECT("Statistic!R"&amp;COUNTA(Statistic!$A:$A)-ROW()+1&amp;"C"&amp;COLUMN(),FALSE)</f>
        <v>4.8667976445962408E-2</v>
      </c>
      <c r="J809" s="10">
        <f ca="1">INDIRECT("Statistic!R"&amp;COUNTA(Statistic!$A:$A)-ROW()+1&amp;"C"&amp;COLUMN(),FALSE)</f>
        <v>2.2357229647630619E-2</v>
      </c>
      <c r="K809" s="10">
        <f ca="1">INDIRECT("Statistic!R"&amp;COUNTA(Statistic!$A:$A)-ROW()+1&amp;"C"&amp;COLUMN(),FALSE)</f>
        <v>7.3902694785199486E-4</v>
      </c>
      <c r="L809" s="10">
        <f ca="1">INDIRECT("Statistic!R"&amp;COUNTA(Statistic!$A:$A)-ROW()+1&amp;"C"&amp;COLUMN(),FALSE)</f>
        <v>1.060104878694715E-2</v>
      </c>
      <c r="M809" s="10">
        <f ca="1">INDIRECT("Statistic!R"&amp;COUNTA(Statistic!$A:$A)-ROW()+1&amp;"C"&amp;COLUMN(),FALSE)</f>
        <v>0.1973708100225004</v>
      </c>
      <c r="N809" s="10">
        <f ca="1">INDIRECT("Statistic!R"&amp;COUNTA(Statistic!$A:$A)-ROW()+1&amp;"C"&amp;COLUMN(),FALSE)</f>
        <v>0.10020809765226742</v>
      </c>
      <c r="O809" s="10">
        <f ca="1">INDIRECT("Statistic!R"&amp;COUNTA(Statistic!$A:$A)-ROW()+1&amp;"C"&amp;COLUMN(),FALSE)</f>
        <v>0</v>
      </c>
      <c r="P809" s="10">
        <f ca="1">INDIRECT("Statistic!R"&amp;COUNTA(Statistic!$A:$A)-ROW()+1&amp;"C"&amp;COLUMN(),FALSE)</f>
        <v>5.4666474329668154E-2</v>
      </c>
      <c r="Q809">
        <f ca="1">INDIRECT("Statistic!R"&amp;COUNTA(Statistic!$A:$A)-ROW()+1&amp;"C"&amp;COLUMN(),FALSE)</f>
        <v>2</v>
      </c>
      <c r="R809">
        <f ca="1">INDIRECT("Statistic!R"&amp;COUNTA(Statistic!$A:$A)-ROW()+1&amp;"C"&amp;COLUMN(),FALSE)</f>
        <v>16</v>
      </c>
      <c r="S809">
        <f ca="1">INDIRECT("Statistic!R"&amp;COUNTA(Statistic!$A:$A)-ROW()+1&amp;"C"&amp;COLUMN(),FALSE)</f>
        <v>42</v>
      </c>
      <c r="T809">
        <f ca="1">INDIRECT("Statistic!R"&amp;COUNTA(Statistic!$A:$A)-ROW()+1&amp;"C"&amp;COLUMN(),FALSE)</f>
        <v>41</v>
      </c>
      <c r="U809">
        <f ca="1">INDIRECT("Statistic!R"&amp;COUNTA(Statistic!$A:$A)-ROW()+1&amp;"C"&amp;COLUMN(),FALSE)</f>
        <v>43</v>
      </c>
      <c r="V809">
        <f ca="1">INDIRECT("Statistic!R"&amp;COUNTA(Statistic!$A:$A)-ROW()+1&amp;"C"&amp;COLUMN(),FALSE)</f>
        <v>1</v>
      </c>
      <c r="W809">
        <f ca="1">INDIRECT("Statistic!R"&amp;COUNTA(Statistic!$A:$A)-ROW()+1&amp;"C"&amp;COLUMN(),FALSE)</f>
        <v>2</v>
      </c>
    </row>
    <row r="810" spans="1:23" x14ac:dyDescent="0.25">
      <c r="A810" s="9">
        <f ca="1">INDIRECT("Statistic!R"&amp;COUNTA(Statistic!$A:$A)-ROW()+1&amp;"C"&amp;COLUMN(),FALSE)</f>
        <v>42234</v>
      </c>
      <c r="B810" s="10">
        <f ca="1">INDIRECT("Statistic!R"&amp;COUNTA(Statistic!$A:$A)-ROW()+1&amp;"C"&amp;COLUMN(),FALSE)</f>
        <v>2.2114347357065803E-3</v>
      </c>
      <c r="C810" s="10">
        <f ca="1">INDIRECT("Statistic!R"&amp;COUNTA(Statistic!$A:$A)-ROW()+1&amp;"C"&amp;COLUMN(),FALSE)</f>
        <v>8.1039406053683601E-3</v>
      </c>
      <c r="D810" s="10">
        <f ca="1">INDIRECT("Statistic!R"&amp;COUNTA(Statistic!$A:$A)-ROW()+1&amp;"C"&amp;COLUMN(),FALSE)</f>
        <v>1.6942312034319257E-2</v>
      </c>
      <c r="E810" s="10">
        <f ca="1">INDIRECT("Statistic!R"&amp;COUNTA(Statistic!$A:$A)-ROW()+1&amp;"C"&amp;COLUMN(),FALSE)</f>
        <v>1.4745145631067959E-2</v>
      </c>
      <c r="F810" s="10">
        <f ca="1">INDIRECT("Statistic!R"&amp;COUNTA(Statistic!$A:$A)-ROW()+1&amp;"C"&amp;COLUMN(),FALSE)</f>
        <v>1.5948184888138456E-2</v>
      </c>
      <c r="G810" s="10">
        <f ca="1">INDIRECT("Statistic!R"&amp;COUNTA(Statistic!$A:$A)-ROW()+1&amp;"C"&amp;COLUMN(),FALSE)</f>
        <v>7.9977961760676633E-2</v>
      </c>
      <c r="H810" s="10">
        <f ca="1">INDIRECT("Statistic!R"&amp;COUNTA(Statistic!$A:$A)-ROW()+1&amp;"C"&amp;COLUMN(),FALSE)</f>
        <v>6.0430391816920941E-2</v>
      </c>
      <c r="I810" s="10">
        <f ca="1">INDIRECT("Statistic!R"&amp;COUNTA(Statistic!$A:$A)-ROW()+1&amp;"C"&amp;COLUMN(),FALSE)</f>
        <v>5.7951017894600609E-2</v>
      </c>
      <c r="J810" s="10">
        <f ca="1">INDIRECT("Statistic!R"&amp;COUNTA(Statistic!$A:$A)-ROW()+1&amp;"C"&amp;COLUMN(),FALSE)</f>
        <v>2.2330097087378639E-2</v>
      </c>
      <c r="K810" s="10">
        <f ca="1">INDIRECT("Statistic!R"&amp;COUNTA(Statistic!$A:$A)-ROW()+1&amp;"C"&amp;COLUMN(),FALSE)</f>
        <v>9.8243180767452619E-4</v>
      </c>
      <c r="L810" s="10">
        <f ca="1">INDIRECT("Statistic!R"&amp;COUNTA(Statistic!$A:$A)-ROW()+1&amp;"C"&amp;COLUMN(),FALSE)</f>
        <v>1.0642990942205057E-2</v>
      </c>
      <c r="M810" s="10">
        <f ca="1">INDIRECT("Statistic!R"&amp;COUNTA(Statistic!$A:$A)-ROW()+1&amp;"C"&amp;COLUMN(),FALSE)</f>
        <v>0.14040835357759757</v>
      </c>
      <c r="N810" s="10">
        <f ca="1">INDIRECT("Statistic!R"&amp;COUNTA(Statistic!$A:$A)-ROW()+1&amp;"C"&amp;COLUMN(),FALSE)</f>
        <v>9.0960576640188293E-2</v>
      </c>
      <c r="O810" s="10">
        <f ca="1">INDIRECT("Statistic!R"&amp;COUNTA(Statistic!$A:$A)-ROW()+1&amp;"C"&amp;COLUMN(),FALSE)</f>
        <v>0</v>
      </c>
      <c r="P810" s="10">
        <f ca="1">INDIRECT("Statistic!R"&amp;COUNTA(Statistic!$A:$A)-ROW()+1&amp;"C"&amp;COLUMN(),FALSE)</f>
        <v>4.6723488808629671E-2</v>
      </c>
      <c r="Q810">
        <f ca="1">INDIRECT("Statistic!R"&amp;COUNTA(Statistic!$A:$A)-ROW()+1&amp;"C"&amp;COLUMN(),FALSE)</f>
        <v>49</v>
      </c>
      <c r="R810">
        <f ca="1">INDIRECT("Statistic!R"&amp;COUNTA(Statistic!$A:$A)-ROW()+1&amp;"C"&amp;COLUMN(),FALSE)</f>
        <v>33</v>
      </c>
      <c r="S810">
        <f ca="1">INDIRECT("Statistic!R"&amp;COUNTA(Statistic!$A:$A)-ROW()+1&amp;"C"&amp;COLUMN(),FALSE)</f>
        <v>10</v>
      </c>
      <c r="T810">
        <f ca="1">INDIRECT("Statistic!R"&amp;COUNTA(Statistic!$A:$A)-ROW()+1&amp;"C"&amp;COLUMN(),FALSE)</f>
        <v>15</v>
      </c>
      <c r="U810">
        <f ca="1">INDIRECT("Statistic!R"&amp;COUNTA(Statistic!$A:$A)-ROW()+1&amp;"C"&amp;COLUMN(),FALSE)</f>
        <v>13</v>
      </c>
      <c r="V810">
        <f ca="1">INDIRECT("Statistic!R"&amp;COUNTA(Statistic!$A:$A)-ROW()+1&amp;"C"&amp;COLUMN(),FALSE)</f>
        <v>3</v>
      </c>
      <c r="W810">
        <f ca="1">INDIRECT("Statistic!R"&amp;COUNTA(Statistic!$A:$A)-ROW()+1&amp;"C"&amp;COLUMN(),FALSE)</f>
        <v>5</v>
      </c>
    </row>
    <row r="811" spans="1:23" x14ac:dyDescent="0.25">
      <c r="A811" s="9">
        <f ca="1">INDIRECT("Statistic!R"&amp;COUNTA(Statistic!$A:$A)-ROW()+1&amp;"C"&amp;COLUMN(),FALSE)</f>
        <v>42237</v>
      </c>
      <c r="B811" s="10">
        <f ca="1">INDIRECT("Statistic!R"&amp;COUNTA(Statistic!$A:$A)-ROW()+1&amp;"C"&amp;COLUMN(),FALSE)</f>
        <v>5.6332396126210563E-3</v>
      </c>
      <c r="C811" s="10">
        <f ca="1">INDIRECT("Statistic!R"&amp;COUNTA(Statistic!$A:$A)-ROW()+1&amp;"C"&amp;COLUMN(),FALSE)</f>
        <v>4.6651126651126654E-3</v>
      </c>
      <c r="D811" s="10">
        <f ca="1">INDIRECT("Statistic!R"&amp;COUNTA(Statistic!$A:$A)-ROW()+1&amp;"C"&amp;COLUMN(),FALSE)</f>
        <v>1.2033057851239671E-2</v>
      </c>
      <c r="E811" s="10">
        <f ca="1">INDIRECT("Statistic!R"&amp;COUNTA(Statistic!$A:$A)-ROW()+1&amp;"C"&amp;COLUMN(),FALSE)</f>
        <v>9.3366093366093351E-3</v>
      </c>
      <c r="F811" s="10">
        <f ca="1">INDIRECT("Statistic!R"&amp;COUNTA(Statistic!$A:$A)-ROW()+1&amp;"C"&amp;COLUMN(),FALSE)</f>
        <v>1.6707616707616706E-2</v>
      </c>
      <c r="G811" s="10">
        <f ca="1">INDIRECT("Statistic!R"&amp;COUNTA(Statistic!$A:$A)-ROW()+1&amp;"C"&amp;COLUMN(),FALSE)</f>
        <v>6.4069264069264067E-2</v>
      </c>
      <c r="H811" s="10">
        <f ca="1">INDIRECT("Statistic!R"&amp;COUNTA(Statistic!$A:$A)-ROW()+1&amp;"C"&amp;COLUMN(),FALSE)</f>
        <v>3.6754643206256106E-2</v>
      </c>
      <c r="I811" s="10">
        <f ca="1">INDIRECT("Statistic!R"&amp;COUNTA(Statistic!$A:$A)-ROW()+1&amp;"C"&amp;COLUMN(),FALSE)</f>
        <v>4.8375636173199427E-2</v>
      </c>
      <c r="J811" s="10">
        <f ca="1">INDIRECT("Statistic!R"&amp;COUNTA(Statistic!$A:$A)-ROW()+1&amp;"C"&amp;COLUMN(),FALSE)</f>
        <v>2.2303030303030304E-2</v>
      </c>
      <c r="K811" s="10">
        <f ca="1">INDIRECT("Statistic!R"&amp;COUNTA(Statistic!$A:$A)-ROW()+1&amp;"C"&amp;COLUMN(),FALSE)</f>
        <v>1.4701857282502443E-3</v>
      </c>
      <c r="L811" s="10">
        <f ca="1">INDIRECT("Statistic!R"&amp;COUNTA(Statistic!$A:$A)-ROW()+1&amp;"C"&amp;COLUMN(),FALSE)</f>
        <v>1.0610910562982143E-2</v>
      </c>
      <c r="M811" s="10">
        <f ca="1">INDIRECT("Statistic!R"&amp;COUNTA(Statistic!$A:$A)-ROW()+1&amp;"C"&amp;COLUMN(),FALSE)</f>
        <v>0.10082390727552018</v>
      </c>
      <c r="N811" s="10">
        <f ca="1">INDIRECT("Statistic!R"&amp;COUNTA(Statistic!$A:$A)-ROW()+1&amp;"C"&amp;COLUMN(),FALSE)</f>
        <v>9.2679522497704322E-2</v>
      </c>
      <c r="O811" s="10">
        <f ca="1">INDIRECT("Statistic!R"&amp;COUNTA(Statistic!$A:$A)-ROW()+1&amp;"C"&amp;COLUMN(),FALSE)</f>
        <v>0</v>
      </c>
      <c r="P811" s="10">
        <f ca="1">INDIRECT("Statistic!R"&amp;COUNTA(Statistic!$A:$A)-ROW()+1&amp;"C"&amp;COLUMN(),FALSE)</f>
        <v>4.438622263038592E-2</v>
      </c>
      <c r="Q811">
        <f ca="1">INDIRECT("Statistic!R"&amp;COUNTA(Statistic!$A:$A)-ROW()+1&amp;"C"&amp;COLUMN(),FALSE)</f>
        <v>38</v>
      </c>
      <c r="R811">
        <f ca="1">INDIRECT("Statistic!R"&amp;COUNTA(Statistic!$A:$A)-ROW()+1&amp;"C"&amp;COLUMN(),FALSE)</f>
        <v>41</v>
      </c>
      <c r="S811">
        <f ca="1">INDIRECT("Statistic!R"&amp;COUNTA(Statistic!$A:$A)-ROW()+1&amp;"C"&amp;COLUMN(),FALSE)</f>
        <v>19</v>
      </c>
      <c r="T811">
        <f ca="1">INDIRECT("Statistic!R"&amp;COUNTA(Statistic!$A:$A)-ROW()+1&amp;"C"&amp;COLUMN(),FALSE)</f>
        <v>29</v>
      </c>
      <c r="U811">
        <f ca="1">INDIRECT("Statistic!R"&amp;COUNTA(Statistic!$A:$A)-ROW()+1&amp;"C"&amp;COLUMN(),FALSE)</f>
        <v>10</v>
      </c>
      <c r="V811">
        <f ca="1">INDIRECT("Statistic!R"&amp;COUNTA(Statistic!$A:$A)-ROW()+1&amp;"C"&amp;COLUMN(),FALSE)</f>
        <v>4</v>
      </c>
      <c r="W811">
        <f ca="1">INDIRECT("Statistic!R"&amp;COUNTA(Statistic!$A:$A)-ROW()+1&amp;"C"&amp;COLUMN(),FALSE)</f>
        <v>8</v>
      </c>
    </row>
    <row r="812" spans="1:23" x14ac:dyDescent="0.25">
      <c r="A812" s="9">
        <f ca="1">INDIRECT("Statistic!R"&amp;COUNTA(Statistic!$A:$A)-ROW()+1&amp;"C"&amp;COLUMN(),FALSE)</f>
        <v>42241</v>
      </c>
      <c r="B812" s="10">
        <f ca="1">INDIRECT("Statistic!R"&amp;COUNTA(Statistic!$A:$A)-ROW()+1&amp;"C"&amp;COLUMN(),FALSE)</f>
        <v>1.1775200713648529E-2</v>
      </c>
      <c r="C812" s="10">
        <f ca="1">INDIRECT("Statistic!R"&amp;COUNTA(Statistic!$A:$A)-ROW()+1&amp;"C"&amp;COLUMN(),FALSE)</f>
        <v>1.5942894877519573E-2</v>
      </c>
      <c r="D812" s="10">
        <f ca="1">INDIRECT("Statistic!R"&amp;COUNTA(Statistic!$A:$A)-ROW()+1&amp;"C"&amp;COLUMN(),FALSE)</f>
        <v>1.2279488066413007E-2</v>
      </c>
      <c r="E812" s="10">
        <f ca="1">INDIRECT("Statistic!R"&amp;COUNTA(Statistic!$A:$A)-ROW()+1&amp;"C"&amp;COLUMN(),FALSE)</f>
        <v>1.9348195151818764E-2</v>
      </c>
      <c r="F812" s="10">
        <f ca="1">INDIRECT("Statistic!R"&amp;COUNTA(Statistic!$A:$A)-ROW()+1&amp;"C"&amp;COLUMN(),FALSE)</f>
        <v>1.344775198214879E-2</v>
      </c>
      <c r="G812" s="10">
        <f ca="1">INDIRECT("Statistic!R"&amp;COUNTA(Statistic!$A:$A)-ROW()+1&amp;"C"&amp;COLUMN(),FALSE)</f>
        <v>3.471401996102285E-2</v>
      </c>
      <c r="H812" s="10">
        <f ca="1">INDIRECT("Statistic!R"&amp;COUNTA(Statistic!$A:$A)-ROW()+1&amp;"C"&amp;COLUMN(),FALSE)</f>
        <v>5.1143082380764676E-2</v>
      </c>
      <c r="I812" s="10">
        <f ca="1">INDIRECT("Statistic!R"&amp;COUNTA(Statistic!$A:$A)-ROW()+1&amp;"C"&amp;COLUMN(),FALSE)</f>
        <v>7.2793530791548669E-2</v>
      </c>
      <c r="J812" s="10">
        <f ca="1">INDIRECT("Statistic!R"&amp;COUNTA(Statistic!$A:$A)-ROW()+1&amp;"C"&amp;COLUMN(),FALSE)</f>
        <v>2.2276029055690073E-2</v>
      </c>
      <c r="K812" s="10">
        <f ca="1">INDIRECT("Statistic!R"&amp;COUNTA(Statistic!$A:$A)-ROW()+1&amp;"C"&amp;COLUMN(),FALSE)</f>
        <v>1.4711741808931254E-3</v>
      </c>
      <c r="L812" s="10">
        <f ca="1">INDIRECT("Statistic!R"&amp;COUNTA(Statistic!$A:$A)-ROW()+1&amp;"C"&amp;COLUMN(),FALSE)</f>
        <v>1.0719815501115226E-2</v>
      </c>
      <c r="M812" s="10">
        <f ca="1">INDIRECT("Statistic!R"&amp;COUNTA(Statistic!$A:$A)-ROW()+1&amp;"C"&amp;COLUMN(),FALSE)</f>
        <v>8.5857102341787533E-2</v>
      </c>
      <c r="N812" s="10">
        <f ca="1">INDIRECT("Statistic!R"&amp;COUNTA(Statistic!$A:$A)-ROW()+1&amp;"C"&amp;COLUMN(),FALSE)</f>
        <v>9.561229730721256E-2</v>
      </c>
      <c r="O812" s="10">
        <f ca="1">INDIRECT("Statistic!R"&amp;COUNTA(Statistic!$A:$A)-ROW()+1&amp;"C"&amp;COLUMN(),FALSE)</f>
        <v>0</v>
      </c>
      <c r="P812" s="10">
        <f ca="1">INDIRECT("Statistic!R"&amp;COUNTA(Statistic!$A:$A)-ROW()+1&amp;"C"&amp;COLUMN(),FALSE)</f>
        <v>4.5541967261320822E-2</v>
      </c>
      <c r="Q812">
        <f ca="1">INDIRECT("Statistic!R"&amp;COUNTA(Statistic!$A:$A)-ROW()+1&amp;"C"&amp;COLUMN(),FALSE)</f>
        <v>23</v>
      </c>
      <c r="R812">
        <f ca="1">INDIRECT("Statistic!R"&amp;COUNTA(Statistic!$A:$A)-ROW()+1&amp;"C"&amp;COLUMN(),FALSE)</f>
        <v>11</v>
      </c>
      <c r="S812">
        <f ca="1">INDIRECT("Statistic!R"&amp;COUNTA(Statistic!$A:$A)-ROW()+1&amp;"C"&amp;COLUMN(),FALSE)</f>
        <v>20</v>
      </c>
      <c r="T812">
        <f ca="1">INDIRECT("Statistic!R"&amp;COUNTA(Statistic!$A:$A)-ROW()+1&amp;"C"&amp;COLUMN(),FALSE)</f>
        <v>6</v>
      </c>
      <c r="U812">
        <f ca="1">INDIRECT("Statistic!R"&amp;COUNTA(Statistic!$A:$A)-ROW()+1&amp;"C"&amp;COLUMN(),FALSE)</f>
        <v>16</v>
      </c>
      <c r="V812">
        <f ca="1">INDIRECT("Statistic!R"&amp;COUNTA(Statistic!$A:$A)-ROW()+1&amp;"C"&amp;COLUMN(),FALSE)</f>
        <v>8</v>
      </c>
      <c r="W812">
        <f ca="1">INDIRECT("Statistic!R"&amp;COUNTA(Statistic!$A:$A)-ROW()+1&amp;"C"&amp;COLUMN(),FALSE)</f>
        <v>5</v>
      </c>
    </row>
    <row r="813" spans="1:23" x14ac:dyDescent="0.25">
      <c r="A813" s="9">
        <f ca="1">INDIRECT("Statistic!R"&amp;COUNTA(Statistic!$A:$A)-ROW()+1&amp;"C"&amp;COLUMN(),FALSE)</f>
        <v>42244</v>
      </c>
      <c r="B813" s="10">
        <f ca="1">INDIRECT("Statistic!R"&amp;COUNTA(Statistic!$A:$A)-ROW()+1&amp;"C"&amp;COLUMN(),FALSE)</f>
        <v>7.0939137444578793E-3</v>
      </c>
      <c r="C813" s="10">
        <f ca="1">INDIRECT("Statistic!R"&amp;COUNTA(Statistic!$A:$A)-ROW()+1&amp;"C"&amp;COLUMN(),FALSE)</f>
        <v>1.3702254783412759E-2</v>
      </c>
      <c r="D813" s="10">
        <f ca="1">INDIRECT("Statistic!R"&amp;COUNTA(Statistic!$A:$A)-ROW()+1&amp;"C"&amp;COLUMN(),FALSE)</f>
        <v>2.0303270372069103E-2</v>
      </c>
      <c r="E813" s="10">
        <f ca="1">INDIRECT("Statistic!R"&amp;COUNTA(Statistic!$A:$A)-ROW()+1&amp;"C"&amp;COLUMN(),FALSE)</f>
        <v>1.9595076426999038E-3</v>
      </c>
      <c r="F813" s="10">
        <f ca="1">INDIRECT("Statistic!R"&amp;COUNTA(Statistic!$A:$A)-ROW()+1&amp;"C"&amp;COLUMN(),FALSE)</f>
        <v>9.5608818803730265E-3</v>
      </c>
      <c r="G813" s="10">
        <f ca="1">INDIRECT("Statistic!R"&amp;COUNTA(Statistic!$A:$A)-ROW()+1&amp;"C"&amp;COLUMN(),FALSE)</f>
        <v>5.0539816894109517E-2</v>
      </c>
      <c r="H813" s="10">
        <f ca="1">INDIRECT("Statistic!R"&amp;COUNTA(Statistic!$A:$A)-ROW()+1&amp;"C"&amp;COLUMN(),FALSE)</f>
        <v>8.2732470479346745E-2</v>
      </c>
      <c r="I813" s="10">
        <f ca="1">INDIRECT("Statistic!R"&amp;COUNTA(Statistic!$A:$A)-ROW()+1&amp;"C"&amp;COLUMN(),FALSE)</f>
        <v>5.2619828423012674E-2</v>
      </c>
      <c r="J813" s="10">
        <f ca="1">INDIRECT("Statistic!R"&amp;COUNTA(Statistic!$A:$A)-ROW()+1&amp;"C"&amp;COLUMN(),FALSE)</f>
        <v>2.2249093107617895E-2</v>
      </c>
      <c r="K813" s="10">
        <f ca="1">INDIRECT("Statistic!R"&amp;COUNTA(Statistic!$A:$A)-ROW()+1&amp;"C"&amp;COLUMN(),FALSE)</f>
        <v>7.3573241139704014E-4</v>
      </c>
      <c r="L813" s="10">
        <f ca="1">INDIRECT("Statistic!R"&amp;COUNTA(Statistic!$A:$A)-ROW()+1&amp;"C"&amp;COLUMN(),FALSE)</f>
        <v>1.0339514701217007E-2</v>
      </c>
      <c r="M813" s="10">
        <f ca="1">INDIRECT("Statistic!R"&amp;COUNTA(Statistic!$A:$A)-ROW()+1&amp;"C"&amp;COLUMN(),FALSE)</f>
        <v>0.13327228737345626</v>
      </c>
      <c r="N813" s="10">
        <f ca="1">INDIRECT("Statistic!R"&amp;COUNTA(Statistic!$A:$A)-ROW()+1&amp;"C"&amp;COLUMN(),FALSE)</f>
        <v>9.6713202154556449E-2</v>
      </c>
      <c r="O813" s="10">
        <f ca="1">INDIRECT("Statistic!R"&amp;COUNTA(Statistic!$A:$A)-ROW()+1&amp;"C"&amp;COLUMN(),FALSE)</f>
        <v>0</v>
      </c>
      <c r="P813" s="10">
        <f ca="1">INDIRECT("Statistic!R"&amp;COUNTA(Statistic!$A:$A)-ROW()+1&amp;"C"&amp;COLUMN(),FALSE)</f>
        <v>4.7013495441614282E-2</v>
      </c>
      <c r="Q813">
        <f ca="1">INDIRECT("Statistic!R"&amp;COUNTA(Statistic!$A:$A)-ROW()+1&amp;"C"&amp;COLUMN(),FALSE)</f>
        <v>31</v>
      </c>
      <c r="R813">
        <f ca="1">INDIRECT("Statistic!R"&amp;COUNTA(Statistic!$A:$A)-ROW()+1&amp;"C"&amp;COLUMN(),FALSE)</f>
        <v>15</v>
      </c>
      <c r="S813">
        <f ca="1">INDIRECT("Statistic!R"&amp;COUNTA(Statistic!$A:$A)-ROW()+1&amp;"C"&amp;COLUMN(),FALSE)</f>
        <v>4</v>
      </c>
      <c r="T813">
        <f ca="1">INDIRECT("Statistic!R"&amp;COUNTA(Statistic!$A:$A)-ROW()+1&amp;"C"&amp;COLUMN(),FALSE)</f>
        <v>47</v>
      </c>
      <c r="U813">
        <f ca="1">INDIRECT("Statistic!R"&amp;COUNTA(Statistic!$A:$A)-ROW()+1&amp;"C"&amp;COLUMN(),FALSE)</f>
        <v>26</v>
      </c>
      <c r="V813">
        <f ca="1">INDIRECT("Statistic!R"&amp;COUNTA(Statistic!$A:$A)-ROW()+1&amp;"C"&amp;COLUMN(),FALSE)</f>
        <v>6</v>
      </c>
      <c r="W813">
        <f ca="1">INDIRECT("Statistic!R"&amp;COUNTA(Statistic!$A:$A)-ROW()+1&amp;"C"&amp;COLUMN(),FALSE)</f>
        <v>3</v>
      </c>
    </row>
    <row r="814" spans="1:23" x14ac:dyDescent="0.25">
      <c r="A814" s="9">
        <f ca="1">INDIRECT("Statistic!R"&amp;COUNTA(Statistic!$A:$A)-ROW()+1&amp;"C"&amp;COLUMN(),FALSE)</f>
        <v>42248</v>
      </c>
      <c r="B814" s="10">
        <f ca="1">INDIRECT("Statistic!R"&amp;COUNTA(Statistic!$A:$A)-ROW()+1&amp;"C"&amp;COLUMN(),FALSE)</f>
        <v>1.6867469879518072E-2</v>
      </c>
      <c r="C814" s="10">
        <f ca="1">INDIRECT("Statistic!R"&amp;COUNTA(Statistic!$A:$A)-ROW()+1&amp;"C"&amp;COLUMN(),FALSE)</f>
        <v>8.5450106487974641E-3</v>
      </c>
      <c r="D814" s="10">
        <f ca="1">INDIRECT("Statistic!R"&amp;COUNTA(Statistic!$A:$A)-ROW()+1&amp;"C"&amp;COLUMN(),FALSE)</f>
        <v>1.1240310077519378E-2</v>
      </c>
      <c r="E814" s="10">
        <f ca="1">INDIRECT("Statistic!R"&amp;COUNTA(Statistic!$A:$A)-ROW()+1&amp;"C"&amp;COLUMN(),FALSE)</f>
        <v>3.6702428006775835E-3</v>
      </c>
      <c r="F814" s="10">
        <f ca="1">INDIRECT("Statistic!R"&amp;COUNTA(Statistic!$A:$A)-ROW()+1&amp;"C"&amp;COLUMN(),FALSE)</f>
        <v>7.8214860823556474E-3</v>
      </c>
      <c r="G814" s="10">
        <f ca="1">INDIRECT("Statistic!R"&amp;COUNTA(Statistic!$A:$A)-ROW()+1&amp;"C"&amp;COLUMN(),FALSE)</f>
        <v>9.6596398770311814E-2</v>
      </c>
      <c r="H814" s="10">
        <f ca="1">INDIRECT("Statistic!R"&amp;COUNTA(Statistic!$A:$A)-ROW()+1&amp;"C"&amp;COLUMN(),FALSE)</f>
        <v>9.5354779257769959E-2</v>
      </c>
      <c r="I814" s="10">
        <f ca="1">INDIRECT("Statistic!R"&amp;COUNTA(Statistic!$A:$A)-ROW()+1&amp;"C"&amp;COLUMN(),FALSE)</f>
        <v>4.8144519488868144E-2</v>
      </c>
      <c r="J814" s="10">
        <f ca="1">INDIRECT("Statistic!R"&amp;COUNTA(Statistic!$A:$A)-ROW()+1&amp;"C"&amp;COLUMN(),FALSE)</f>
        <v>2.2222222222222223E-2</v>
      </c>
      <c r="K814" s="10">
        <f ca="1">INDIRECT("Statistic!R"&amp;COUNTA(Statistic!$A:$A)-ROW()+1&amp;"C"&amp;COLUMN(),FALSE)</f>
        <v>9.7741826761038077E-4</v>
      </c>
      <c r="L814" s="10">
        <f ca="1">INDIRECT("Statistic!R"&amp;COUNTA(Statistic!$A:$A)-ROW()+1&amp;"C"&amp;COLUMN(),FALSE)</f>
        <v>1.0317482815821264E-2</v>
      </c>
      <c r="M814" s="10">
        <f ca="1">INDIRECT("Statistic!R"&amp;COUNTA(Statistic!$A:$A)-ROW()+1&amp;"C"&amp;COLUMN(),FALSE)</f>
        <v>0.19195117802808176</v>
      </c>
      <c r="N814" s="10">
        <f ca="1">INDIRECT("Statistic!R"&amp;COUNTA(Statistic!$A:$A)-ROW()+1&amp;"C"&amp;COLUMN(),FALSE)</f>
        <v>9.6596398770311814E-2</v>
      </c>
      <c r="O814" s="10">
        <f ca="1">INDIRECT("Statistic!R"&amp;COUNTA(Statistic!$A:$A)-ROW()+1&amp;"C"&amp;COLUMN(),FALSE)</f>
        <v>0</v>
      </c>
      <c r="P814" s="10">
        <f ca="1">INDIRECT("Statistic!R"&amp;COUNTA(Statistic!$A:$A)-ROW()+1&amp;"C"&amp;COLUMN(),FALSE)</f>
        <v>4.5084136471303458E-2</v>
      </c>
      <c r="Q814">
        <f ca="1">INDIRECT("Statistic!R"&amp;COUNTA(Statistic!$A:$A)-ROW()+1&amp;"C"&amp;COLUMN(),FALSE)</f>
        <v>9</v>
      </c>
      <c r="R814">
        <f ca="1">INDIRECT("Statistic!R"&amp;COUNTA(Statistic!$A:$A)-ROW()+1&amp;"C"&amp;COLUMN(),FALSE)</f>
        <v>28</v>
      </c>
      <c r="S814">
        <f ca="1">INDIRECT("Statistic!R"&amp;COUNTA(Statistic!$A:$A)-ROW()+1&amp;"C"&amp;COLUMN(),FALSE)</f>
        <v>22</v>
      </c>
      <c r="T814">
        <f ca="1">INDIRECT("Statistic!R"&amp;COUNTA(Statistic!$A:$A)-ROW()+1&amp;"C"&amp;COLUMN(),FALSE)</f>
        <v>43</v>
      </c>
      <c r="U814">
        <f ca="1">INDIRECT("Statistic!R"&amp;COUNTA(Statistic!$A:$A)-ROW()+1&amp;"C"&amp;COLUMN(),FALSE)</f>
        <v>33</v>
      </c>
      <c r="V814">
        <f ca="1">INDIRECT("Statistic!R"&amp;COUNTA(Statistic!$A:$A)-ROW()+1&amp;"C"&amp;COLUMN(),FALSE)</f>
        <v>1</v>
      </c>
      <c r="W814">
        <f ca="1">INDIRECT("Statistic!R"&amp;COUNTA(Statistic!$A:$A)-ROW()+1&amp;"C"&amp;COLUMN(),FALSE)</f>
        <v>2</v>
      </c>
    </row>
    <row r="815" spans="1:23" x14ac:dyDescent="0.25">
      <c r="A815" s="9">
        <f ca="1">INDIRECT("Statistic!R"&amp;COUNTA(Statistic!$A:$A)-ROW()+1&amp;"C"&amp;COLUMN(),FALSE)</f>
        <v>42251</v>
      </c>
      <c r="B815" s="10">
        <f ca="1">INDIRECT("Statistic!R"&amp;COUNTA(Statistic!$A:$A)-ROW()+1&amp;"C"&amp;COLUMN(),FALSE)</f>
        <v>7.5813407802766165E-3</v>
      </c>
      <c r="C815" s="10">
        <f ca="1">INDIRECT("Statistic!R"&amp;COUNTA(Statistic!$A:$A)-ROW()+1&amp;"C"&amp;COLUMN(),FALSE)</f>
        <v>1.2227969000446155E-2</v>
      </c>
      <c r="D815" s="10">
        <f ca="1">INDIRECT("Statistic!R"&amp;COUNTA(Statistic!$A:$A)-ROW()+1&amp;"C"&amp;COLUMN(),FALSE)</f>
        <v>1.4660851814048436E-3</v>
      </c>
      <c r="E815" s="10">
        <f ca="1">INDIRECT("Statistic!R"&amp;COUNTA(Statistic!$A:$A)-ROW()+1&amp;"C"&amp;COLUMN(),FALSE)</f>
        <v>9.7637124813737314E-4</v>
      </c>
      <c r="F815" s="10">
        <f ca="1">INDIRECT("Statistic!R"&amp;COUNTA(Statistic!$A:$A)-ROW()+1&amp;"C"&amp;COLUMN(),FALSE)</f>
        <v>8.5258880157401008E-3</v>
      </c>
      <c r="G815" s="10">
        <f ca="1">INDIRECT("Statistic!R"&amp;COUNTA(Statistic!$A:$A)-ROW()+1&amp;"C"&amp;COLUMN(),FALSE)</f>
        <v>2.4870706986675539E-2</v>
      </c>
      <c r="H815" s="10">
        <f ca="1">INDIRECT("Statistic!R"&amp;COUNTA(Statistic!$A:$A)-ROW()+1&amp;"C"&amp;COLUMN(),FALSE)</f>
        <v>3.4744501193439935E-2</v>
      </c>
      <c r="I815" s="10">
        <f ca="1">INDIRECT("Statistic!R"&amp;COUNTA(Statistic!$A:$A)-ROW()+1&amp;"C"&amp;COLUMN(),FALSE)</f>
        <v>3.0777654226005091E-2</v>
      </c>
      <c r="J815" s="10">
        <f ca="1">INDIRECT("Statistic!R"&amp;COUNTA(Statistic!$A:$A)-ROW()+1&amp;"C"&amp;COLUMN(),FALSE)</f>
        <v>2.2195416164053076E-2</v>
      </c>
      <c r="K815" s="10">
        <f ca="1">INDIRECT("Statistic!R"&amp;COUNTA(Statistic!$A:$A)-ROW()+1&amp;"C"&amp;COLUMN(),FALSE)</f>
        <v>9.7637124813737314E-4</v>
      </c>
      <c r="L815" s="10">
        <f ca="1">INDIRECT("Statistic!R"&amp;COUNTA(Statistic!$A:$A)-ROW()+1&amp;"C"&amp;COLUMN(),FALSE)</f>
        <v>1.0388390233170633E-2</v>
      </c>
      <c r="M815" s="10">
        <f ca="1">INDIRECT("Statistic!R"&amp;COUNTA(Statistic!$A:$A)-ROW()+1&amp;"C"&amp;COLUMN(),FALSE)</f>
        <v>5.9615208180115474E-2</v>
      </c>
      <c r="N815" s="10">
        <f ca="1">INDIRECT("Statistic!R"&amp;COUNTA(Statistic!$A:$A)-ROW()+1&amp;"C"&amp;COLUMN(),FALSE)</f>
        <v>8.0068929863863533E-2</v>
      </c>
      <c r="O815" s="10">
        <f ca="1">INDIRECT("Statistic!R"&amp;COUNTA(Statistic!$A:$A)-ROW()+1&amp;"C"&amp;COLUMN(),FALSE)</f>
        <v>0</v>
      </c>
      <c r="P815" s="10">
        <f ca="1">INDIRECT("Statistic!R"&amp;COUNTA(Statistic!$A:$A)-ROW()+1&amp;"C"&amp;COLUMN(),FALSE)</f>
        <v>4.0334179419828642E-2</v>
      </c>
      <c r="Q815">
        <f ca="1">INDIRECT("Statistic!R"&amp;COUNTA(Statistic!$A:$A)-ROW()+1&amp;"C"&amp;COLUMN(),FALSE)</f>
        <v>32</v>
      </c>
      <c r="R815">
        <f ca="1">INDIRECT("Statistic!R"&amp;COUNTA(Statistic!$A:$A)-ROW()+1&amp;"C"&amp;COLUMN(),FALSE)</f>
        <v>19</v>
      </c>
      <c r="S815">
        <f ca="1">INDIRECT("Statistic!R"&amp;COUNTA(Statistic!$A:$A)-ROW()+1&amp;"C"&amp;COLUMN(),FALSE)</f>
        <v>47</v>
      </c>
      <c r="T815">
        <f ca="1">INDIRECT("Statistic!R"&amp;COUNTA(Statistic!$A:$A)-ROW()+1&amp;"C"&amp;COLUMN(),FALSE)</f>
        <v>50</v>
      </c>
      <c r="U815">
        <f ca="1">INDIRECT("Statistic!R"&amp;COUNTA(Statistic!$A:$A)-ROW()+1&amp;"C"&amp;COLUMN(),FALSE)</f>
        <v>29</v>
      </c>
      <c r="V815">
        <f ca="1">INDIRECT("Statistic!R"&amp;COUNTA(Statistic!$A:$A)-ROW()+1&amp;"C"&amp;COLUMN(),FALSE)</f>
        <v>10</v>
      </c>
      <c r="W815">
        <f ca="1">INDIRECT("Statistic!R"&amp;COUNTA(Statistic!$A:$A)-ROW()+1&amp;"C"&amp;COLUMN(),FALSE)</f>
        <v>8</v>
      </c>
    </row>
    <row r="816" spans="1:23" x14ac:dyDescent="0.25">
      <c r="A816" s="9">
        <f ca="1">INDIRECT("Statistic!R"&amp;COUNTA(Statistic!$A:$A)-ROW()+1&amp;"C"&amp;COLUMN(),FALSE)</f>
        <v>42255</v>
      </c>
      <c r="B816" s="10">
        <f ca="1">INDIRECT("Statistic!R"&amp;COUNTA(Statistic!$A:$A)-ROW()+1&amp;"C"&amp;COLUMN(),FALSE)</f>
        <v>1.6824440619621343E-2</v>
      </c>
      <c r="C816" s="10">
        <f ca="1">INDIRECT("Statistic!R"&amp;COUNTA(Statistic!$A:$A)-ROW()+1&amp;"C"&amp;COLUMN(),FALSE)</f>
        <v>8.2964770474302282E-3</v>
      </c>
      <c r="D816" s="10">
        <f ca="1">INDIRECT("Statistic!R"&amp;COUNTA(Statistic!$A:$A)-ROW()+1&amp;"C"&amp;COLUMN(),FALSE)</f>
        <v>8.0592640833604678E-3</v>
      </c>
      <c r="E816" s="10">
        <f ca="1">INDIRECT("Statistic!R"&amp;COUNTA(Statistic!$A:$A)-ROW()+1&amp;"C"&amp;COLUMN(),FALSE)</f>
        <v>1.1962587190868738E-2</v>
      </c>
      <c r="F816" s="10">
        <f ca="1">INDIRECT("Statistic!R"&amp;COUNTA(Statistic!$A:$A)-ROW()+1&amp;"C"&amp;COLUMN(),FALSE)</f>
        <v>7.5547645125958384E-3</v>
      </c>
      <c r="G816" s="10">
        <f ca="1">INDIRECT("Statistic!R"&amp;COUNTA(Statistic!$A:$A)-ROW()+1&amp;"C"&amp;COLUMN(),FALSE)</f>
        <v>3.5756278124546376E-2</v>
      </c>
      <c r="H816" s="10">
        <f ca="1">INDIRECT("Statistic!R"&amp;COUNTA(Statistic!$A:$A)-ROW()+1&amp;"C"&amp;COLUMN(),FALSE)</f>
        <v>4.0041015124327096E-2</v>
      </c>
      <c r="I816" s="10">
        <f ca="1">INDIRECT("Statistic!R"&amp;COUNTA(Statistic!$A:$A)-ROW()+1&amp;"C"&amp;COLUMN(),FALSE)</f>
        <v>5.2697533453876615E-2</v>
      </c>
      <c r="J816" s="10">
        <f ca="1">INDIRECT("Statistic!R"&amp;COUNTA(Statistic!$A:$A)-ROW()+1&amp;"C"&amp;COLUMN(),FALSE)</f>
        <v>2.2168674698795181E-2</v>
      </c>
      <c r="K816" s="10">
        <f ca="1">INDIRECT("Statistic!R"&amp;COUNTA(Statistic!$A:$A)-ROW()+1&amp;"C"&amp;COLUMN(),FALSE)</f>
        <v>7.3266037121458814E-4</v>
      </c>
      <c r="L816" s="10">
        <f ca="1">INDIRECT("Statistic!R"&amp;COUNTA(Statistic!$A:$A)-ROW()+1&amp;"C"&amp;COLUMN(),FALSE)</f>
        <v>1.0799852557607395E-2</v>
      </c>
      <c r="M816" s="10">
        <f ca="1">INDIRECT("Statistic!R"&amp;COUNTA(Statistic!$A:$A)-ROW()+1&amp;"C"&amp;COLUMN(),FALSE)</f>
        <v>7.5797293248873465E-2</v>
      </c>
      <c r="N816" s="10">
        <f ca="1">INDIRECT("Statistic!R"&amp;COUNTA(Statistic!$A:$A)-ROW()+1&amp;"C"&amp;COLUMN(),FALSE)</f>
        <v>8.4213425129087777E-2</v>
      </c>
      <c r="O816" s="10">
        <f ca="1">INDIRECT("Statistic!R"&amp;COUNTA(Statistic!$A:$A)-ROW()+1&amp;"C"&amp;COLUMN(),FALSE)</f>
        <v>0</v>
      </c>
      <c r="P816" s="10">
        <f ca="1">INDIRECT("Statistic!R"&amp;COUNTA(Statistic!$A:$A)-ROW()+1&amp;"C"&amp;COLUMN(),FALSE)</f>
        <v>4.4673637627514251E-2</v>
      </c>
      <c r="Q816">
        <f ca="1">INDIRECT("Statistic!R"&amp;COUNTA(Statistic!$A:$A)-ROW()+1&amp;"C"&amp;COLUMN(),FALSE)</f>
        <v>9</v>
      </c>
      <c r="R816">
        <f ca="1">INDIRECT("Statistic!R"&amp;COUNTA(Statistic!$A:$A)-ROW()+1&amp;"C"&amp;COLUMN(),FALSE)</f>
        <v>32</v>
      </c>
      <c r="S816">
        <f ca="1">INDIRECT("Statistic!R"&amp;COUNTA(Statistic!$A:$A)-ROW()+1&amp;"C"&amp;COLUMN(),FALSE)</f>
        <v>33</v>
      </c>
      <c r="T816">
        <f ca="1">INDIRECT("Statistic!R"&amp;COUNTA(Statistic!$A:$A)-ROW()+1&amp;"C"&amp;COLUMN(),FALSE)</f>
        <v>21</v>
      </c>
      <c r="U816">
        <f ca="1">INDIRECT("Statistic!R"&amp;COUNTA(Statistic!$A:$A)-ROW()+1&amp;"C"&amp;COLUMN(),FALSE)</f>
        <v>34</v>
      </c>
      <c r="V816">
        <f ca="1">INDIRECT("Statistic!R"&amp;COUNTA(Statistic!$A:$A)-ROW()+1&amp;"C"&amp;COLUMN(),FALSE)</f>
        <v>9</v>
      </c>
      <c r="W816">
        <f ca="1">INDIRECT("Statistic!R"&amp;COUNTA(Statistic!$A:$A)-ROW()+1&amp;"C"&amp;COLUMN(),FALSE)</f>
        <v>7</v>
      </c>
    </row>
    <row r="817" spans="1:23" x14ac:dyDescent="0.25">
      <c r="A817" s="9">
        <f ca="1">INDIRECT("Statistic!R"&amp;COUNTA(Statistic!$A:$A)-ROW()+1&amp;"C"&amp;COLUMN(),FALSE)</f>
        <v>42258</v>
      </c>
      <c r="B817" s="10">
        <f ca="1">INDIRECT("Statistic!R"&amp;COUNTA(Statistic!$A:$A)-ROW()+1&amp;"C"&amp;COLUMN(),FALSE)</f>
        <v>1.0712786499874066E-2</v>
      </c>
      <c r="C817" s="10">
        <f ca="1">INDIRECT("Statistic!R"&amp;COUNTA(Statistic!$A:$A)-ROW()+1&amp;"C"&amp;COLUMN(),FALSE)</f>
        <v>8.2878212842111745E-3</v>
      </c>
      <c r="D817" s="10">
        <f ca="1">INDIRECT("Statistic!R"&amp;COUNTA(Statistic!$A:$A)-ROW()+1&amp;"C"&amp;COLUMN(),FALSE)</f>
        <v>5.8376219371687526E-3</v>
      </c>
      <c r="E817" s="10">
        <f ca="1">INDIRECT("Statistic!R"&amp;COUNTA(Statistic!$A:$A)-ROW()+1&amp;"C"&amp;COLUMN(),FALSE)</f>
        <v>4.6259759885819828E-3</v>
      </c>
      <c r="F817" s="10">
        <f ca="1">INDIRECT("Statistic!R"&amp;COUNTA(Statistic!$A:$A)-ROW()+1&amp;"C"&amp;COLUMN(),FALSE)</f>
        <v>6.0747014718133853E-3</v>
      </c>
      <c r="G817" s="10">
        <f ca="1">INDIRECT("Statistic!R"&amp;COUNTA(Statistic!$A:$A)-ROW()+1&amp;"C"&amp;COLUMN(),FALSE)</f>
        <v>2.1790354309431676E-2</v>
      </c>
      <c r="H817" s="10">
        <f ca="1">INDIRECT("Statistic!R"&amp;COUNTA(Statistic!$A:$A)-ROW()+1&amp;"C"&amp;COLUMN(),FALSE)</f>
        <v>8.0497582580337373E-2</v>
      </c>
      <c r="I817" s="10">
        <f ca="1">INDIRECT("Statistic!R"&amp;COUNTA(Statistic!$A:$A)-ROW()+1&amp;"C"&amp;COLUMN(),FALSE)</f>
        <v>3.5538907181649357E-2</v>
      </c>
      <c r="J817" s="10">
        <f ca="1">INDIRECT("Statistic!R"&amp;COUNTA(Statistic!$A:$A)-ROW()+1&amp;"C"&amp;COLUMN(),FALSE)</f>
        <v>2.2141997593261131E-2</v>
      </c>
      <c r="K817" s="10">
        <f ca="1">INDIRECT("Statistic!R"&amp;COUNTA(Statistic!$A:$A)-ROW()+1&amp;"C"&amp;COLUMN(),FALSE)</f>
        <v>1.4602685271569381E-3</v>
      </c>
      <c r="L817" s="10">
        <f ca="1">INDIRECT("Statistic!R"&amp;COUNTA(Statistic!$A:$A)-ROW()+1&amp;"C"&amp;COLUMN(),FALSE)</f>
        <v>1.0762384101292745E-2</v>
      </c>
      <c r="M817" s="10">
        <f ca="1">INDIRECT("Statistic!R"&amp;COUNTA(Statistic!$A:$A)-ROW()+1&amp;"C"&amp;COLUMN(),FALSE)</f>
        <v>0.10228793688976905</v>
      </c>
      <c r="N817" s="10">
        <f ca="1">INDIRECT("Statistic!R"&amp;COUNTA(Statistic!$A:$A)-ROW()+1&amp;"C"&amp;COLUMN(),FALSE)</f>
        <v>9.0163314423242213E-2</v>
      </c>
      <c r="O817" s="10">
        <f ca="1">INDIRECT("Statistic!R"&amp;COUNTA(Statistic!$A:$A)-ROW()+1&amp;"C"&amp;COLUMN(),FALSE)</f>
        <v>0</v>
      </c>
      <c r="P817" s="10">
        <f ca="1">INDIRECT("Statistic!R"&amp;COUNTA(Statistic!$A:$A)-ROW()+1&amp;"C"&amp;COLUMN(),FALSE)</f>
        <v>4.8002902638081352E-2</v>
      </c>
      <c r="Q817">
        <f ca="1">INDIRECT("Statistic!R"&amp;COUNTA(Statistic!$A:$A)-ROW()+1&amp;"C"&amp;COLUMN(),FALSE)</f>
        <v>24</v>
      </c>
      <c r="R817">
        <f ca="1">INDIRECT("Statistic!R"&amp;COUNTA(Statistic!$A:$A)-ROW()+1&amp;"C"&amp;COLUMN(),FALSE)</f>
        <v>31</v>
      </c>
      <c r="S817">
        <f ca="1">INDIRECT("Statistic!R"&amp;COUNTA(Statistic!$A:$A)-ROW()+1&amp;"C"&amp;COLUMN(),FALSE)</f>
        <v>39</v>
      </c>
      <c r="T817">
        <f ca="1">INDIRECT("Statistic!R"&amp;COUNTA(Statistic!$A:$A)-ROW()+1&amp;"C"&amp;COLUMN(),FALSE)</f>
        <v>41</v>
      </c>
      <c r="U817">
        <f ca="1">INDIRECT("Statistic!R"&amp;COUNTA(Statistic!$A:$A)-ROW()+1&amp;"C"&amp;COLUMN(),FALSE)</f>
        <v>37</v>
      </c>
      <c r="V817">
        <f ca="1">INDIRECT("Statistic!R"&amp;COUNTA(Statistic!$A:$A)-ROW()+1&amp;"C"&amp;COLUMN(),FALSE)</f>
        <v>9</v>
      </c>
      <c r="W817">
        <f ca="1">INDIRECT("Statistic!R"&amp;COUNTA(Statistic!$A:$A)-ROW()+1&amp;"C"&amp;COLUMN(),FALSE)</f>
        <v>2</v>
      </c>
    </row>
    <row r="818" spans="1:23" x14ac:dyDescent="0.25">
      <c r="A818" s="9">
        <f ca="1">INDIRECT("Statistic!R"&amp;COUNTA(Statistic!$A:$A)-ROW()+1&amp;"C"&amp;COLUMN(),FALSE)</f>
        <v>42262</v>
      </c>
      <c r="B818" s="10">
        <f ca="1">INDIRECT("Statistic!R"&amp;COUNTA(Statistic!$A:$A)-ROW()+1&amp;"C"&amp;COLUMN(),FALSE)</f>
        <v>3.4108627858627856E-3</v>
      </c>
      <c r="C818" s="10">
        <f ca="1">INDIRECT("Statistic!R"&amp;COUNTA(Statistic!$A:$A)-ROW()+1&amp;"C"&amp;COLUMN(),FALSE)</f>
        <v>1.2647058823529412E-2</v>
      </c>
      <c r="D818" s="10">
        <f ca="1">INDIRECT("Statistic!R"&amp;COUNTA(Statistic!$A:$A)-ROW()+1&amp;"C"&amp;COLUMN(),FALSE)</f>
        <v>1.9708606941838649E-2</v>
      </c>
      <c r="E818" s="10">
        <f ca="1">INDIRECT("Statistic!R"&amp;COUNTA(Statistic!$A:$A)-ROW()+1&amp;"C"&amp;COLUMN(),FALSE)</f>
        <v>1.6268453768453772E-2</v>
      </c>
      <c r="F818" s="10">
        <f ca="1">INDIRECT("Statistic!R"&amp;COUNTA(Statistic!$A:$A)-ROW()+1&amp;"C"&amp;COLUMN(),FALSE)</f>
        <v>1.5565610859728506E-2</v>
      </c>
      <c r="G818" s="10">
        <f ca="1">INDIRECT("Statistic!R"&amp;COUNTA(Statistic!$A:$A)-ROW()+1&amp;"C"&amp;COLUMN(),FALSE)</f>
        <v>7.8576589595375723E-2</v>
      </c>
      <c r="H818" s="10">
        <f ca="1">INDIRECT("Statistic!R"&amp;COUNTA(Statistic!$A:$A)-ROW()+1&amp;"C"&amp;COLUMN(),FALSE)</f>
        <v>5.5E-2</v>
      </c>
      <c r="I818" s="10">
        <f ca="1">INDIRECT("Statistic!R"&amp;COUNTA(Statistic!$A:$A)-ROW()+1&amp;"C"&amp;COLUMN(),FALSE)</f>
        <v>6.7600593179413124E-2</v>
      </c>
      <c r="J818" s="10">
        <f ca="1">INDIRECT("Statistic!R"&amp;COUNTA(Statistic!$A:$A)-ROW()+1&amp;"C"&amp;COLUMN(),FALSE)</f>
        <v>2.2115384615384617E-2</v>
      </c>
      <c r="K818" s="10">
        <f ca="1">INDIRECT("Statistic!R"&amp;COUNTA(Statistic!$A:$A)-ROW()+1&amp;"C"&amp;COLUMN(),FALSE)</f>
        <v>9.7259062776304159E-4</v>
      </c>
      <c r="L818" s="10">
        <f ca="1">INDIRECT("Statistic!R"&amp;COUNTA(Statistic!$A:$A)-ROW()+1&amp;"C"&amp;COLUMN(),FALSE)</f>
        <v>1.1002871471319477E-2</v>
      </c>
      <c r="M818" s="10">
        <f ca="1">INDIRECT("Statistic!R"&amp;COUNTA(Statistic!$A:$A)-ROW()+1&amp;"C"&amp;COLUMN(),FALSE)</f>
        <v>0.13357658959537572</v>
      </c>
      <c r="N818" s="10">
        <f ca="1">INDIRECT("Statistic!R"&amp;COUNTA(Statistic!$A:$A)-ROW()+1&amp;"C"&amp;COLUMN(),FALSE)</f>
        <v>9.4890109890109889E-2</v>
      </c>
      <c r="O818" s="10">
        <f ca="1">INDIRECT("Statistic!R"&amp;COUNTA(Statistic!$A:$A)-ROW()+1&amp;"C"&amp;COLUMN(),FALSE)</f>
        <v>0</v>
      </c>
      <c r="P818" s="10">
        <f ca="1">INDIRECT("Statistic!R"&amp;COUNTA(Statistic!$A:$A)-ROW()+1&amp;"C"&amp;COLUMN(),FALSE)</f>
        <v>4.7847598749613106E-2</v>
      </c>
      <c r="Q818">
        <f ca="1">INDIRECT("Statistic!R"&amp;COUNTA(Statistic!$A:$A)-ROW()+1&amp;"C"&amp;COLUMN(),FALSE)</f>
        <v>43</v>
      </c>
      <c r="R818">
        <f ca="1">INDIRECT("Statistic!R"&amp;COUNTA(Statistic!$A:$A)-ROW()+1&amp;"C"&amp;COLUMN(),FALSE)</f>
        <v>22</v>
      </c>
      <c r="S818">
        <f ca="1">INDIRECT("Statistic!R"&amp;COUNTA(Statistic!$A:$A)-ROW()+1&amp;"C"&amp;COLUMN(),FALSE)</f>
        <v>5</v>
      </c>
      <c r="T818">
        <f ca="1">INDIRECT("Statistic!R"&amp;COUNTA(Statistic!$A:$A)-ROW()+1&amp;"C"&amp;COLUMN(),FALSE)</f>
        <v>11</v>
      </c>
      <c r="U818">
        <f ca="1">INDIRECT("Statistic!R"&amp;COUNTA(Statistic!$A:$A)-ROW()+1&amp;"C"&amp;COLUMN(),FALSE)</f>
        <v>13</v>
      </c>
      <c r="V818">
        <f ca="1">INDIRECT("Statistic!R"&amp;COUNTA(Statistic!$A:$A)-ROW()+1&amp;"C"&amp;COLUMN(),FALSE)</f>
        <v>2</v>
      </c>
      <c r="W818">
        <f ca="1">INDIRECT("Statistic!R"&amp;COUNTA(Statistic!$A:$A)-ROW()+1&amp;"C"&amp;COLUMN(),FALSE)</f>
        <v>6</v>
      </c>
    </row>
    <row r="819" spans="1:23" x14ac:dyDescent="0.25">
      <c r="A819" s="9">
        <f ca="1">INDIRECT("Statistic!R"&amp;COUNTA(Statistic!$A:$A)-ROW()+1&amp;"C"&amp;COLUMN(),FALSE)</f>
        <v>42265</v>
      </c>
      <c r="B819" s="10">
        <f ca="1">INDIRECT("Statistic!R"&amp;COUNTA(Statistic!$A:$A)-ROW()+1&amp;"C"&amp;COLUMN(),FALSE)</f>
        <v>1.3366322138611544E-2</v>
      </c>
      <c r="C819" s="10">
        <f ca="1">INDIRECT("Statistic!R"&amp;COUNTA(Statistic!$A:$A)-ROW()+1&amp;"C"&amp;COLUMN(),FALSE)</f>
        <v>2.4285576299485313E-3</v>
      </c>
      <c r="D819" s="10">
        <f ca="1">INDIRECT("Statistic!R"&amp;COUNTA(Statistic!$A:$A)-ROW()+1&amp;"C"&amp;COLUMN(),FALSE)</f>
        <v>8.0347632010550705E-3</v>
      </c>
      <c r="E819" s="10">
        <f ca="1">INDIRECT("Statistic!R"&amp;COUNTA(Statistic!$A:$A)-ROW()+1&amp;"C"&amp;COLUMN(),FALSE)</f>
        <v>8.0302391226760965E-3</v>
      </c>
      <c r="F819" s="10">
        <f ca="1">INDIRECT("Statistic!R"&amp;COUNTA(Statistic!$A:$A)-ROW()+1&amp;"C"&amp;COLUMN(),FALSE)</f>
        <v>5.8391356542617043E-3</v>
      </c>
      <c r="G819" s="10">
        <f ca="1">INDIRECT("Statistic!R"&amp;COUNTA(Statistic!$A:$A)-ROW()+1&amp;"C"&amp;COLUMN(),FALSE)</f>
        <v>7.1262860972609907E-2</v>
      </c>
      <c r="H819" s="10">
        <f ca="1">INDIRECT("Statistic!R"&amp;COUNTA(Statistic!$A:$A)-ROW()+1&amp;"C"&amp;COLUMN(),FALSE)</f>
        <v>2.5353323147440796E-2</v>
      </c>
      <c r="I819" s="10">
        <f ca="1">INDIRECT("Statistic!R"&amp;COUNTA(Statistic!$A:$A)-ROW()+1&amp;"C"&amp;COLUMN(),FALSE)</f>
        <v>3.7699017746552939E-2</v>
      </c>
      <c r="J819" s="10">
        <f ca="1">INDIRECT("Statistic!R"&amp;COUNTA(Statistic!$A:$A)-ROW()+1&amp;"C"&amp;COLUMN(),FALSE)</f>
        <v>2.2326349894796628E-2</v>
      </c>
      <c r="K819" s="10">
        <f ca="1">INDIRECT("Statistic!R"&amp;COUNTA(Statistic!$A:$A)-ROW()+1&amp;"C"&amp;COLUMN(),FALSE)</f>
        <v>7.2989195678271304E-4</v>
      </c>
      <c r="L819" s="10">
        <f ca="1">INDIRECT("Statistic!R"&amp;COUNTA(Statistic!$A:$A)-ROW()+1&amp;"C"&amp;COLUMN(),FALSE)</f>
        <v>1.0674195604178023E-2</v>
      </c>
      <c r="M819" s="10">
        <f ca="1">INDIRECT("Statistic!R"&amp;COUNTA(Statistic!$A:$A)-ROW()+1&amp;"C"&amp;COLUMN(),FALSE)</f>
        <v>9.6616184120050699E-2</v>
      </c>
      <c r="N819" s="10">
        <f ca="1">INDIRECT("Statistic!R"&amp;COUNTA(Statistic!$A:$A)-ROW()+1&amp;"C"&amp;COLUMN(),FALSE)</f>
        <v>9.7190876350540217E-2</v>
      </c>
      <c r="O819" s="10">
        <f ca="1">INDIRECT("Statistic!R"&amp;COUNTA(Statistic!$A:$A)-ROW()+1&amp;"C"&amp;COLUMN(),FALSE)</f>
        <v>0</v>
      </c>
      <c r="P819" s="10">
        <f ca="1">INDIRECT("Statistic!R"&amp;COUNTA(Statistic!$A:$A)-ROW()+1&amp;"C"&amp;COLUMN(),FALSE)</f>
        <v>4.6890705743863899E-2</v>
      </c>
      <c r="Q819">
        <f ca="1">INDIRECT("Statistic!R"&amp;COUNTA(Statistic!$A:$A)-ROW()+1&amp;"C"&amp;COLUMN(),FALSE)</f>
        <v>19</v>
      </c>
      <c r="R819">
        <f ca="1">INDIRECT("Statistic!R"&amp;COUNTA(Statistic!$A:$A)-ROW()+1&amp;"C"&amp;COLUMN(),FALSE)</f>
        <v>48</v>
      </c>
      <c r="S819">
        <f ca="1">INDIRECT("Statistic!R"&amp;COUNTA(Statistic!$A:$A)-ROW()+1&amp;"C"&amp;COLUMN(),FALSE)</f>
        <v>31</v>
      </c>
      <c r="T819">
        <f ca="1">INDIRECT("Statistic!R"&amp;COUNTA(Statistic!$A:$A)-ROW()+1&amp;"C"&amp;COLUMN(),FALSE)</f>
        <v>32</v>
      </c>
      <c r="U819">
        <f ca="1">INDIRECT("Statistic!R"&amp;COUNTA(Statistic!$A:$A)-ROW()+1&amp;"C"&amp;COLUMN(),FALSE)</f>
        <v>36</v>
      </c>
      <c r="V819">
        <f ca="1">INDIRECT("Statistic!R"&amp;COUNTA(Statistic!$A:$A)-ROW()+1&amp;"C"&amp;COLUMN(),FALSE)</f>
        <v>4</v>
      </c>
      <c r="W819">
        <f ca="1">INDIRECT("Statistic!R"&amp;COUNTA(Statistic!$A:$A)-ROW()+1&amp;"C"&amp;COLUMN(),FALSE)</f>
        <v>10</v>
      </c>
    </row>
    <row r="820" spans="1:23" x14ac:dyDescent="0.25">
      <c r="A820" s="9">
        <f ca="1">INDIRECT("Statistic!R"&amp;COUNTA(Statistic!$A:$A)-ROW()+1&amp;"C"&amp;COLUMN(),FALSE)</f>
        <v>42269</v>
      </c>
      <c r="B820" s="10">
        <f ca="1">INDIRECT("Statistic!R"&amp;COUNTA(Statistic!$A:$A)-ROW()+1&amp;"C"&amp;COLUMN(),FALSE)</f>
        <v>6.7936239243899001E-3</v>
      </c>
      <c r="C820" s="10">
        <f ca="1">INDIRECT("Statistic!R"&amp;COUNTA(Statistic!$A:$A)-ROW()+1&amp;"C"&amp;COLUMN(),FALSE)</f>
        <v>1.9153029224971672E-2</v>
      </c>
      <c r="D820" s="10">
        <f ca="1">INDIRECT("Statistic!R"&amp;COUNTA(Statistic!$A:$A)-ROW()+1&amp;"C"&amp;COLUMN(),FALSE)</f>
        <v>2.03808717731697E-2</v>
      </c>
      <c r="E820" s="10">
        <f ca="1">INDIRECT("Statistic!R"&amp;COUNTA(Statistic!$A:$A)-ROW()+1&amp;"C"&amp;COLUMN(),FALSE)</f>
        <v>7.7709983911604889E-3</v>
      </c>
      <c r="F820" s="10">
        <f ca="1">INDIRECT("Statistic!R"&amp;COUNTA(Statistic!$A:$A)-ROW()+1&amp;"C"&amp;COLUMN(),FALSE)</f>
        <v>9.7013298452147385E-4</v>
      </c>
      <c r="G820" s="10">
        <f ca="1">INDIRECT("Statistic!R"&amp;COUNTA(Statistic!$A:$A)-ROW()+1&amp;"C"&amp;COLUMN(),FALSE)</f>
        <v>2.111115985260572E-2</v>
      </c>
      <c r="H820" s="10">
        <f ca="1">INDIRECT("Statistic!R"&amp;COUNTA(Statistic!$A:$A)-ROW()+1&amp;"C"&amp;COLUMN(),FALSE)</f>
        <v>3.7561529723589553E-2</v>
      </c>
      <c r="I820" s="10">
        <f ca="1">INDIRECT("Statistic!R"&amp;COUNTA(Statistic!$A:$A)-ROW()+1&amp;"C"&amp;COLUMN(),FALSE)</f>
        <v>5.5068656298213232E-2</v>
      </c>
      <c r="J820" s="10">
        <f ca="1">INDIRECT("Statistic!R"&amp;COUNTA(Statistic!$A:$A)-ROW()+1&amp;"C"&amp;COLUMN(),FALSE)</f>
        <v>2.2299579691085841E-2</v>
      </c>
      <c r="K820" s="10">
        <f ca="1">INDIRECT("Statistic!R"&amp;COUNTA(Statistic!$A:$A)-ROW()+1&amp;"C"&amp;COLUMN(),FALSE)</f>
        <v>7.2941646682653867E-4</v>
      </c>
      <c r="L820" s="10">
        <f ca="1">INDIRECT("Statistic!R"&amp;COUNTA(Statistic!$A:$A)-ROW()+1&amp;"C"&amp;COLUMN(),FALSE)</f>
        <v>1.0961528505769334E-2</v>
      </c>
      <c r="M820" s="10">
        <f ca="1">INDIRECT("Statistic!R"&amp;COUNTA(Statistic!$A:$A)-ROW()+1&amp;"C"&amp;COLUMN(),FALSE)</f>
        <v>5.8672689576195272E-2</v>
      </c>
      <c r="N820" s="10">
        <f ca="1">INDIRECT("Statistic!R"&amp;COUNTA(Statistic!$A:$A)-ROW()+1&amp;"C"&amp;COLUMN(),FALSE)</f>
        <v>9.9486125385405952E-2</v>
      </c>
      <c r="O820" s="10">
        <f ca="1">INDIRECT("Statistic!R"&amp;COUNTA(Statistic!$A:$A)-ROW()+1&amp;"C"&amp;COLUMN(),FALSE)</f>
        <v>0</v>
      </c>
      <c r="P820" s="10">
        <f ca="1">INDIRECT("Statistic!R"&amp;COUNTA(Statistic!$A:$A)-ROW()+1&amp;"C"&amp;COLUMN(),FALSE)</f>
        <v>4.7840190843107692E-2</v>
      </c>
      <c r="Q820">
        <f ca="1">INDIRECT("Statistic!R"&amp;COUNTA(Statistic!$A:$A)-ROW()+1&amp;"C"&amp;COLUMN(),FALSE)</f>
        <v>34</v>
      </c>
      <c r="R820">
        <f ca="1">INDIRECT("Statistic!R"&amp;COUNTA(Statistic!$A:$A)-ROW()+1&amp;"C"&amp;COLUMN(),FALSE)</f>
        <v>7</v>
      </c>
      <c r="S820">
        <f ca="1">INDIRECT("Statistic!R"&amp;COUNTA(Statistic!$A:$A)-ROW()+1&amp;"C"&amp;COLUMN(),FALSE)</f>
        <v>4</v>
      </c>
      <c r="T820">
        <f ca="1">INDIRECT("Statistic!R"&amp;COUNTA(Statistic!$A:$A)-ROW()+1&amp;"C"&amp;COLUMN(),FALSE)</f>
        <v>32</v>
      </c>
      <c r="U820">
        <f ca="1">INDIRECT("Statistic!R"&amp;COUNTA(Statistic!$A:$A)-ROW()+1&amp;"C"&amp;COLUMN(),FALSE)</f>
        <v>49</v>
      </c>
      <c r="V820">
        <f ca="1">INDIRECT("Statistic!R"&amp;COUNTA(Statistic!$A:$A)-ROW()+1&amp;"C"&amp;COLUMN(),FALSE)</f>
        <v>11</v>
      </c>
      <c r="W820">
        <f ca="1">INDIRECT("Statistic!R"&amp;COUNTA(Statistic!$A:$A)-ROW()+1&amp;"C"&amp;COLUMN(),FALSE)</f>
        <v>9</v>
      </c>
    </row>
    <row r="821" spans="1:23" x14ac:dyDescent="0.25">
      <c r="A821" s="9">
        <f ca="1">INDIRECT("Statistic!R"&amp;COUNTA(Statistic!$A:$A)-ROW()+1&amp;"C"&amp;COLUMN(),FALSE)</f>
        <v>42272</v>
      </c>
      <c r="B821" s="10">
        <f ca="1">INDIRECT("Statistic!R"&amp;COUNTA(Statistic!$A:$A)-ROW()+1&amp;"C"&amp;COLUMN(),FALSE)</f>
        <v>1.9401197604790418E-2</v>
      </c>
      <c r="C821" s="10">
        <f ca="1">INDIRECT("Statistic!R"&amp;COUNTA(Statistic!$A:$A)-ROW()+1&amp;"C"&amp;COLUMN(),FALSE)</f>
        <v>2.9076730260409415E-3</v>
      </c>
      <c r="D821" s="10">
        <f ca="1">INDIRECT("Statistic!R"&amp;COUNTA(Statistic!$A:$A)-ROW()+1&amp;"C"&amp;COLUMN(),FALSE)</f>
        <v>2.4212444675865657E-3</v>
      </c>
      <c r="E821" s="10">
        <f ca="1">INDIRECT("Statistic!R"&amp;COUNTA(Statistic!$A:$A)-ROW()+1&amp;"C"&amp;COLUMN(),FALSE)</f>
        <v>1.356559608056614E-2</v>
      </c>
      <c r="F821" s="10">
        <f ca="1">INDIRECT("Statistic!R"&amp;COUNTA(Statistic!$A:$A)-ROW()+1&amp;"C"&amp;COLUMN(),FALSE)</f>
        <v>2.1312042581503658E-2</v>
      </c>
      <c r="G821" s="10">
        <f ca="1">INDIRECT("Statistic!R"&amp;COUNTA(Statistic!$A:$A)-ROW()+1&amp;"C"&amp;COLUMN(),FALSE)</f>
        <v>8.7352567592088551E-2</v>
      </c>
      <c r="H821" s="10">
        <f ca="1">INDIRECT("Statistic!R"&amp;COUNTA(Statistic!$A:$A)-ROW()+1&amp;"C"&amp;COLUMN(),FALSE)</f>
        <v>4.1550796711661425E-2</v>
      </c>
      <c r="I821" s="10">
        <f ca="1">INDIRECT("Statistic!R"&amp;COUNTA(Statistic!$A:$A)-ROW()+1&amp;"C"&amp;COLUMN(),FALSE)</f>
        <v>5.9607753760487728E-2</v>
      </c>
      <c r="J821" s="10">
        <f ca="1">INDIRECT("Statistic!R"&amp;COUNTA(Statistic!$A:$A)-ROW()+1&amp;"C"&amp;COLUMN(),FALSE)</f>
        <v>2.2272873607623461E-2</v>
      </c>
      <c r="K821" s="10">
        <f ca="1">INDIRECT("Statistic!R"&amp;COUNTA(Statistic!$A:$A)-ROW()+1&amp;"C"&amp;COLUMN(),FALSE)</f>
        <v>1.211061024019377E-3</v>
      </c>
      <c r="L821" s="10">
        <f ca="1">INDIRECT("Statistic!R"&amp;COUNTA(Statistic!$A:$A)-ROW()+1&amp;"C"&amp;COLUMN(),FALSE)</f>
        <v>1.0890522765457274E-2</v>
      </c>
      <c r="M821" s="10">
        <f ca="1">INDIRECT("Statistic!R"&amp;COUNTA(Statistic!$A:$A)-ROW()+1&amp;"C"&amp;COLUMN(),FALSE)</f>
        <v>0.12890336430374999</v>
      </c>
      <c r="N821" s="10">
        <f ca="1">INDIRECT("Statistic!R"&amp;COUNTA(Statistic!$A:$A)-ROW()+1&amp;"C"&amp;COLUMN(),FALSE)</f>
        <v>0.10117365269461077</v>
      </c>
      <c r="O821" s="10">
        <f ca="1">INDIRECT("Statistic!R"&amp;COUNTA(Statistic!$A:$A)-ROW()+1&amp;"C"&amp;COLUMN(),FALSE)</f>
        <v>0</v>
      </c>
      <c r="P821" s="10">
        <f ca="1">INDIRECT("Statistic!R"&amp;COUNTA(Statistic!$A:$A)-ROW()+1&amp;"C"&amp;COLUMN(),FALSE)</f>
        <v>5.0734862531966428E-2</v>
      </c>
      <c r="Q821">
        <f ca="1">INDIRECT("Statistic!R"&amp;COUNTA(Statistic!$A:$A)-ROW()+1&amp;"C"&amp;COLUMN(),FALSE)</f>
        <v>5</v>
      </c>
      <c r="R821">
        <f ca="1">INDIRECT("Statistic!R"&amp;COUNTA(Statistic!$A:$A)-ROW()+1&amp;"C"&amp;COLUMN(),FALSE)</f>
        <v>44</v>
      </c>
      <c r="S821">
        <f ca="1">INDIRECT("Statistic!R"&amp;COUNTA(Statistic!$A:$A)-ROW()+1&amp;"C"&amp;COLUMN(),FALSE)</f>
        <v>46</v>
      </c>
      <c r="T821">
        <f ca="1">INDIRECT("Statistic!R"&amp;COUNTA(Statistic!$A:$A)-ROW()+1&amp;"C"&amp;COLUMN(),FALSE)</f>
        <v>17</v>
      </c>
      <c r="U821">
        <f ca="1">INDIRECT("Statistic!R"&amp;COUNTA(Statistic!$A:$A)-ROW()+1&amp;"C"&amp;COLUMN(),FALSE)</f>
        <v>3</v>
      </c>
      <c r="V821">
        <f ca="1">INDIRECT("Statistic!R"&amp;COUNTA(Statistic!$A:$A)-ROW()+1&amp;"C"&amp;COLUMN(),FALSE)</f>
        <v>2</v>
      </c>
      <c r="W821">
        <f ca="1">INDIRECT("Statistic!R"&amp;COUNTA(Statistic!$A:$A)-ROW()+1&amp;"C"&amp;COLUMN(),FALSE)</f>
        <v>9</v>
      </c>
    </row>
    <row r="822" spans="1:23" x14ac:dyDescent="0.25">
      <c r="A822" s="9">
        <f ca="1">INDIRECT("Statistic!R"&amp;COUNTA(Statistic!$A:$A)-ROW()+1&amp;"C"&amp;COLUMN(),FALSE)</f>
        <v>42276</v>
      </c>
      <c r="B822" s="10">
        <f ca="1">INDIRECT("Statistic!R"&amp;COUNTA(Statistic!$A:$A)-ROW()+1&amp;"C"&amp;COLUMN(),FALSE)</f>
        <v>1.3791322314049585E-2</v>
      </c>
      <c r="C822" s="10">
        <f ca="1">INDIRECT("Statistic!R"&amp;COUNTA(Statistic!$A:$A)-ROW()+1&amp;"C"&amp;COLUMN(),FALSE)</f>
        <v>3.1457955232909863E-3</v>
      </c>
      <c r="D822" s="10">
        <f ca="1">INDIRECT("Statistic!R"&amp;COUNTA(Statistic!$A:$A)-ROW()+1&amp;"C"&amp;COLUMN(),FALSE)</f>
        <v>3.1462111939468121E-3</v>
      </c>
      <c r="E822" s="10">
        <f ca="1">INDIRECT("Statistic!R"&amp;COUNTA(Statistic!$A:$A)-ROW()+1&amp;"C"&amp;COLUMN(),FALSE)</f>
        <v>2.9030697274340092E-3</v>
      </c>
      <c r="F822" s="10">
        <f ca="1">INDIRECT("Statistic!R"&amp;COUNTA(Statistic!$A:$A)-ROW()+1&amp;"C"&amp;COLUMN(),FALSE)</f>
        <v>7.7445198620229218E-3</v>
      </c>
      <c r="G822" s="10">
        <f ca="1">INDIRECT("Statistic!R"&amp;COUNTA(Statistic!$A:$A)-ROW()+1&amp;"C"&amp;COLUMN(),FALSE)</f>
        <v>0.10285714285714284</v>
      </c>
      <c r="H822" s="10">
        <f ca="1">INDIRECT("Statistic!R"&amp;COUNTA(Statistic!$A:$A)-ROW()+1&amp;"C"&amp;COLUMN(),FALSE)</f>
        <v>6.9184491978609639E-2</v>
      </c>
      <c r="I822" s="10">
        <f ca="1">INDIRECT("Statistic!R"&amp;COUNTA(Statistic!$A:$A)-ROW()+1&amp;"C"&amp;COLUMN(),FALSE)</f>
        <v>3.0730918620744313E-2</v>
      </c>
      <c r="J822" s="10">
        <f ca="1">INDIRECT("Statistic!R"&amp;COUNTA(Statistic!$A:$A)-ROW()+1&amp;"C"&amp;COLUMN(),FALSE)</f>
        <v>2.2488038277511963E-2</v>
      </c>
      <c r="K822" s="10">
        <f ca="1">INDIRECT("Statistic!R"&amp;COUNTA(Statistic!$A:$A)-ROW()+1&amp;"C"&amp;COLUMN(),FALSE)</f>
        <v>9.674535990325465E-4</v>
      </c>
      <c r="L822" s="10">
        <f ca="1">INDIRECT("Statistic!R"&amp;COUNTA(Statistic!$A:$A)-ROW()+1&amp;"C"&amp;COLUMN(),FALSE)</f>
        <v>1.0737324851598277E-2</v>
      </c>
      <c r="M822" s="10">
        <f ca="1">INDIRECT("Statistic!R"&amp;COUNTA(Statistic!$A:$A)-ROW()+1&amp;"C"&amp;COLUMN(),FALSE)</f>
        <v>0.17204163483575247</v>
      </c>
      <c r="N822" s="10">
        <f ca="1">INDIRECT("Statistic!R"&amp;COUNTA(Statistic!$A:$A)-ROW()+1&amp;"C"&amp;COLUMN(),FALSE)</f>
        <v>0.10285714285714284</v>
      </c>
      <c r="O822" s="10">
        <f ca="1">INDIRECT("Statistic!R"&amp;COUNTA(Statistic!$A:$A)-ROW()+1&amp;"C"&amp;COLUMN(),FALSE)</f>
        <v>0</v>
      </c>
      <c r="P822" s="10">
        <f ca="1">INDIRECT("Statistic!R"&amp;COUNTA(Statistic!$A:$A)-ROW()+1&amp;"C"&amp;COLUMN(),FALSE)</f>
        <v>4.8722643543017093E-2</v>
      </c>
      <c r="Q822">
        <f ca="1">INDIRECT("Statistic!R"&amp;COUNTA(Statistic!$A:$A)-ROW()+1&amp;"C"&amp;COLUMN(),FALSE)</f>
        <v>16</v>
      </c>
      <c r="R822">
        <f ca="1">INDIRECT("Statistic!R"&amp;COUNTA(Statistic!$A:$A)-ROW()+1&amp;"C"&amp;COLUMN(),FALSE)</f>
        <v>45</v>
      </c>
      <c r="S822">
        <f ca="1">INDIRECT("Statistic!R"&amp;COUNTA(Statistic!$A:$A)-ROW()+1&amp;"C"&amp;COLUMN(),FALSE)</f>
        <v>44</v>
      </c>
      <c r="T822">
        <f ca="1">INDIRECT("Statistic!R"&amp;COUNTA(Statistic!$A:$A)-ROW()+1&amp;"C"&amp;COLUMN(),FALSE)</f>
        <v>46</v>
      </c>
      <c r="U822">
        <f ca="1">INDIRECT("Statistic!R"&amp;COUNTA(Statistic!$A:$A)-ROW()+1&amp;"C"&amp;COLUMN(),FALSE)</f>
        <v>33</v>
      </c>
      <c r="V822">
        <f ca="1">INDIRECT("Statistic!R"&amp;COUNTA(Statistic!$A:$A)-ROW()+1&amp;"C"&amp;COLUMN(),FALSE)</f>
        <v>1</v>
      </c>
      <c r="W822">
        <f ca="1">INDIRECT("Statistic!R"&amp;COUNTA(Statistic!$A:$A)-ROW()+1&amp;"C"&amp;COLUMN(),FALSE)</f>
        <v>3</v>
      </c>
    </row>
    <row r="823" spans="1:23" x14ac:dyDescent="0.25">
      <c r="A823" s="9">
        <f ca="1">INDIRECT("Statistic!R"&amp;COUNTA(Statistic!$A:$A)-ROW()+1&amp;"C"&amp;COLUMN(),FALSE)</f>
        <v>42279</v>
      </c>
      <c r="B823" s="10">
        <f ca="1">INDIRECT("Statistic!R"&amp;COUNTA(Statistic!$A:$A)-ROW()+1&amp;"C"&amp;COLUMN(),FALSE)</f>
        <v>8.7057909055577153E-3</v>
      </c>
      <c r="C823" s="10">
        <f ca="1">INDIRECT("Statistic!R"&amp;COUNTA(Statistic!$A:$A)-ROW()+1&amp;"C"&amp;COLUMN(),FALSE)</f>
        <v>8.4690652269255769E-3</v>
      </c>
      <c r="D823" s="10">
        <f ca="1">INDIRECT("Statistic!R"&amp;COUNTA(Statistic!$A:$A)-ROW()+1&amp;"C"&amp;COLUMN(),FALSE)</f>
        <v>1.2809843584778699E-2</v>
      </c>
      <c r="E823" s="10">
        <f ca="1">INDIRECT("Statistic!R"&amp;COUNTA(Statistic!$A:$A)-ROW()+1&amp;"C"&amp;COLUMN(),FALSE)</f>
        <v>1.2131237937689552E-2</v>
      </c>
      <c r="F823" s="10">
        <f ca="1">INDIRECT("Statistic!R"&amp;COUNTA(Statistic!$A:$A)-ROW()+1&amp;"C"&amp;COLUMN(),FALSE)</f>
        <v>1.7897834892327418E-2</v>
      </c>
      <c r="G823" s="10">
        <f ca="1">INDIRECT("Statistic!R"&amp;COUNTA(Statistic!$A:$A)-ROW()+1&amp;"C"&amp;COLUMN(),FALSE)</f>
        <v>3.4856270961984133E-2</v>
      </c>
      <c r="H823" s="10">
        <f ca="1">INDIRECT("Statistic!R"&amp;COUNTA(Statistic!$A:$A)-ROW()+1&amp;"C"&amp;COLUMN(),FALSE)</f>
        <v>4.5974925517596001E-2</v>
      </c>
      <c r="I823" s="10">
        <f ca="1">INDIRECT("Statistic!R"&amp;COUNTA(Statistic!$A:$A)-ROW()+1&amp;"C"&amp;COLUMN(),FALSE)</f>
        <v>6.0013772547278965E-2</v>
      </c>
      <c r="J823" s="10">
        <f ca="1">INDIRECT("Statistic!R"&amp;COUNTA(Statistic!$A:$A)-ROW()+1&amp;"C"&amp;COLUMN(),FALSE)</f>
        <v>2.2461170848267622E-2</v>
      </c>
      <c r="K823" s="10">
        <f ca="1">INDIRECT("Statistic!R"&amp;COUNTA(Statistic!$A:$A)-ROW()+1&amp;"C"&amp;COLUMN(),FALSE)</f>
        <v>1.20801805389619E-3</v>
      </c>
      <c r="L823" s="10">
        <f ca="1">INDIRECT("Statistic!R"&amp;COUNTA(Statistic!$A:$A)-ROW()+1&amp;"C"&amp;COLUMN(),FALSE)</f>
        <v>1.11937437615061E-2</v>
      </c>
      <c r="M823" s="10">
        <f ca="1">INDIRECT("Statistic!R"&amp;COUNTA(Statistic!$A:$A)-ROW()+1&amp;"C"&amp;COLUMN(),FALSE)</f>
        <v>8.0831196479580134E-2</v>
      </c>
      <c r="N823" s="10">
        <f ca="1">INDIRECT("Statistic!R"&amp;COUNTA(Statistic!$A:$A)-ROW()+1&amp;"C"&amp;COLUMN(),FALSE)</f>
        <v>7.9987245309825955E-2</v>
      </c>
      <c r="O823" s="10">
        <f ca="1">INDIRECT("Statistic!R"&amp;COUNTA(Statistic!$A:$A)-ROW()+1&amp;"C"&amp;COLUMN(),FALSE)</f>
        <v>0</v>
      </c>
      <c r="P823" s="10">
        <f ca="1">INDIRECT("Statistic!R"&amp;COUNTA(Statistic!$A:$A)-ROW()+1&amp;"C"&amp;COLUMN(),FALSE)</f>
        <v>4.3560516958161676E-2</v>
      </c>
      <c r="Q823">
        <f ca="1">INDIRECT("Statistic!R"&amp;COUNTA(Statistic!$A:$A)-ROW()+1&amp;"C"&amp;COLUMN(),FALSE)</f>
        <v>34</v>
      </c>
      <c r="R823">
        <f ca="1">INDIRECT("Statistic!R"&amp;COUNTA(Statistic!$A:$A)-ROW()+1&amp;"C"&amp;COLUMN(),FALSE)</f>
        <v>36</v>
      </c>
      <c r="S823">
        <f ca="1">INDIRECT("Statistic!R"&amp;COUNTA(Statistic!$A:$A)-ROW()+1&amp;"C"&amp;COLUMN(),FALSE)</f>
        <v>18</v>
      </c>
      <c r="T823">
        <f ca="1">INDIRECT("Statistic!R"&amp;COUNTA(Statistic!$A:$A)-ROW()+1&amp;"C"&amp;COLUMN(),FALSE)</f>
        <v>23</v>
      </c>
      <c r="U823">
        <f ca="1">INDIRECT("Statistic!R"&amp;COUNTA(Statistic!$A:$A)-ROW()+1&amp;"C"&amp;COLUMN(),FALSE)</f>
        <v>7</v>
      </c>
      <c r="V823">
        <f ca="1">INDIRECT("Statistic!R"&amp;COUNTA(Statistic!$A:$A)-ROW()+1&amp;"C"&amp;COLUMN(),FALSE)</f>
        <v>8</v>
      </c>
      <c r="W823">
        <f ca="1">INDIRECT("Statistic!R"&amp;COUNTA(Statistic!$A:$A)-ROW()+1&amp;"C"&amp;COLUMN(),FALSE)</f>
        <v>6</v>
      </c>
    </row>
    <row r="824" spans="1:23" x14ac:dyDescent="0.25">
      <c r="A824" s="9">
        <f ca="1">INDIRECT("Statistic!R"&amp;COUNTA(Statistic!$A:$A)-ROW()+1&amp;"C"&amp;COLUMN(),FALSE)</f>
        <v>42283</v>
      </c>
      <c r="B824" s="10">
        <f ca="1">INDIRECT("Statistic!R"&amp;COUNTA(Statistic!$A:$A)-ROW()+1&amp;"C"&amp;COLUMN(),FALSE)</f>
        <v>3.3788313534096697E-3</v>
      </c>
      <c r="C824" s="10">
        <f ca="1">INDIRECT("Statistic!R"&amp;COUNTA(Statistic!$A:$A)-ROW()+1&amp;"C"&amp;COLUMN(),FALSE)</f>
        <v>1.8120746044373727E-2</v>
      </c>
      <c r="D824" s="10">
        <f ca="1">INDIRECT("Statistic!R"&amp;COUNTA(Statistic!$A:$A)-ROW()+1&amp;"C"&amp;COLUMN(),FALSE)</f>
        <v>1.6687350835322197E-2</v>
      </c>
      <c r="E824" s="10">
        <f ca="1">INDIRECT("Statistic!R"&amp;COUNTA(Statistic!$A:$A)-ROW()+1&amp;"C"&amp;COLUMN(),FALSE)</f>
        <v>3.1370989127552369E-3</v>
      </c>
      <c r="F824" s="10">
        <f ca="1">INDIRECT("Statistic!R"&amp;COUNTA(Statistic!$A:$A)-ROW()+1&amp;"C"&amp;COLUMN(),FALSE)</f>
        <v>7.2683879366456934E-4</v>
      </c>
      <c r="G824" s="10">
        <f ca="1">INDIRECT("Statistic!R"&amp;COUNTA(Statistic!$A:$A)-ROW()+1&amp;"C"&amp;COLUMN(),FALSE)</f>
        <v>8.2228804409592002E-2</v>
      </c>
      <c r="H824" s="10">
        <f ca="1">INDIRECT("Statistic!R"&amp;COUNTA(Statistic!$A:$A)-ROW()+1&amp;"C"&amp;COLUMN(),FALSE)</f>
        <v>5.6401008286181643E-2</v>
      </c>
      <c r="I824" s="10">
        <f ca="1">INDIRECT("Statistic!R"&amp;COUNTA(Statistic!$A:$A)-ROW()+1&amp;"C"&amp;COLUMN(),FALSE)</f>
        <v>4.2050865939525402E-2</v>
      </c>
      <c r="J824" s="10">
        <f ca="1">INDIRECT("Statistic!R"&amp;COUNTA(Statistic!$A:$A)-ROW()+1&amp;"C"&amp;COLUMN(),FALSE)</f>
        <v>2.2434367541766111E-2</v>
      </c>
      <c r="K824" s="10">
        <f ca="1">INDIRECT("Statistic!R"&amp;COUNTA(Statistic!$A:$A)-ROW()+1&amp;"C"&amp;COLUMN(),FALSE)</f>
        <v>7.2683879366456934E-4</v>
      </c>
      <c r="L824" s="10">
        <f ca="1">INDIRECT("Statistic!R"&amp;COUNTA(Statistic!$A:$A)-ROW()+1&amp;"C"&amp;COLUMN(),FALSE)</f>
        <v>1.0937922522808709E-2</v>
      </c>
      <c r="M824" s="10">
        <f ca="1">INDIRECT("Statistic!R"&amp;COUNTA(Statistic!$A:$A)-ROW()+1&amp;"C"&amp;COLUMN(),FALSE)</f>
        <v>0.13862981269577365</v>
      </c>
      <c r="N824" s="10">
        <f ca="1">INDIRECT("Statistic!R"&amp;COUNTA(Statistic!$A:$A)-ROW()+1&amp;"C"&amp;COLUMN(),FALSE)</f>
        <v>8.2228804409592002E-2</v>
      </c>
      <c r="O824" s="10">
        <f ca="1">INDIRECT("Statistic!R"&amp;COUNTA(Statistic!$A:$A)-ROW()+1&amp;"C"&amp;COLUMN(),FALSE)</f>
        <v>0</v>
      </c>
      <c r="P824" s="10">
        <f ca="1">INDIRECT("Statistic!R"&amp;COUNTA(Statistic!$A:$A)-ROW()+1&amp;"C"&amp;COLUMN(),FALSE)</f>
        <v>4.6190615842039456E-2</v>
      </c>
      <c r="Q824">
        <f ca="1">INDIRECT("Statistic!R"&amp;COUNTA(Statistic!$A:$A)-ROW()+1&amp;"C"&amp;COLUMN(),FALSE)</f>
        <v>45</v>
      </c>
      <c r="R824">
        <f ca="1">INDIRECT("Statistic!R"&amp;COUNTA(Statistic!$A:$A)-ROW()+1&amp;"C"&amp;COLUMN(),FALSE)</f>
        <v>6</v>
      </c>
      <c r="S824">
        <f ca="1">INDIRECT("Statistic!R"&amp;COUNTA(Statistic!$A:$A)-ROW()+1&amp;"C"&amp;COLUMN(),FALSE)</f>
        <v>10</v>
      </c>
      <c r="T824">
        <f ca="1">INDIRECT("Statistic!R"&amp;COUNTA(Statistic!$A:$A)-ROW()+1&amp;"C"&amp;COLUMN(),FALSE)</f>
        <v>46</v>
      </c>
      <c r="U824">
        <f ca="1">INDIRECT("Statistic!R"&amp;COUNTA(Statistic!$A:$A)-ROW()+1&amp;"C"&amp;COLUMN(),FALSE)</f>
        <v>50</v>
      </c>
      <c r="V824">
        <f ca="1">INDIRECT("Statistic!R"&amp;COUNTA(Statistic!$A:$A)-ROW()+1&amp;"C"&amp;COLUMN(),FALSE)</f>
        <v>1</v>
      </c>
      <c r="W824">
        <f ca="1">INDIRECT("Statistic!R"&amp;COUNTA(Statistic!$A:$A)-ROW()+1&amp;"C"&amp;COLUMN(),FALSE)</f>
        <v>6</v>
      </c>
    </row>
    <row r="825" spans="1:23" x14ac:dyDescent="0.25">
      <c r="A825" s="9">
        <f ca="1">INDIRECT("Statistic!R"&amp;COUNTA(Statistic!$A:$A)-ROW()+1&amp;"C"&amp;COLUMN(),FALSE)</f>
        <v>42286</v>
      </c>
      <c r="B825" s="10">
        <f ca="1">INDIRECT("Statistic!R"&amp;COUNTA(Statistic!$A:$A)-ROW()+1&amp;"C"&amp;COLUMN(),FALSE)</f>
        <v>1.8332481979681028E-2</v>
      </c>
      <c r="C825" s="10">
        <f ca="1">INDIRECT("Statistic!R"&amp;COUNTA(Statistic!$A:$A)-ROW()+1&amp;"C"&amp;COLUMN(),FALSE)</f>
        <v>1.0141943872575577E-2</v>
      </c>
      <c r="D825" s="10">
        <f ca="1">INDIRECT("Statistic!R"&amp;COUNTA(Statistic!$A:$A)-ROW()+1&amp;"C"&amp;COLUMN(),FALSE)</f>
        <v>1.4463446317847625E-2</v>
      </c>
      <c r="E825" s="10">
        <f ca="1">INDIRECT("Statistic!R"&amp;COUNTA(Statistic!$A:$A)-ROW()+1&amp;"C"&amp;COLUMN(),FALSE)</f>
        <v>1.3768772348033373E-2</v>
      </c>
      <c r="F825" s="10">
        <f ca="1">INDIRECT("Statistic!R"&amp;COUNTA(Statistic!$A:$A)-ROW()+1&amp;"C"&amp;COLUMN(),FALSE)</f>
        <v>1.328565752880413E-2</v>
      </c>
      <c r="G825" s="10">
        <f ca="1">INDIRECT("Statistic!R"&amp;COUNTA(Statistic!$A:$A)-ROW()+1&amp;"C"&amp;COLUMN(),FALSE)</f>
        <v>5.0951773553868776E-2</v>
      </c>
      <c r="H825" s="10">
        <f ca="1">INDIRECT("Statistic!R"&amp;COUNTA(Statistic!$A:$A)-ROW()+1&amp;"C"&amp;COLUMN(),FALSE)</f>
        <v>9.0509535160905839E-3</v>
      </c>
      <c r="I825" s="10">
        <f ca="1">INDIRECT("Statistic!R"&amp;COUNTA(Statistic!$A:$A)-ROW()+1&amp;"C"&amp;COLUMN(),FALSE)</f>
        <v>6.9992302046941721E-2</v>
      </c>
      <c r="J825" s="10">
        <f ca="1">INDIRECT("Statistic!R"&amp;COUNTA(Statistic!$A:$A)-ROW()+1&amp;"C"&amp;COLUMN(),FALSE)</f>
        <v>2.2407628128724672E-2</v>
      </c>
      <c r="K825" s="10">
        <f ca="1">INDIRECT("Statistic!R"&amp;COUNTA(Statistic!$A:$A)-ROW()+1&amp;"C"&amp;COLUMN(),FALSE)</f>
        <v>9.6774767402558136E-4</v>
      </c>
      <c r="L825" s="10">
        <f ca="1">INDIRECT("Statistic!R"&amp;COUNTA(Statistic!$A:$A)-ROW()+1&amp;"C"&amp;COLUMN(),FALSE)</f>
        <v>1.1146203836330857E-2</v>
      </c>
      <c r="M825" s="10">
        <f ca="1">INDIRECT("Statistic!R"&amp;COUNTA(Statistic!$A:$A)-ROW()+1&amp;"C"&amp;COLUMN(),FALSE)</f>
        <v>6.0002727069959363E-2</v>
      </c>
      <c r="N825" s="10">
        <f ca="1">INDIRECT("Statistic!R"&amp;COUNTA(Statistic!$A:$A)-ROW()+1&amp;"C"&amp;COLUMN(),FALSE)</f>
        <v>8.511090104530572E-2</v>
      </c>
      <c r="O825" s="10">
        <f ca="1">INDIRECT("Statistic!R"&amp;COUNTA(Statistic!$A:$A)-ROW()+1&amp;"C"&amp;COLUMN(),FALSE)</f>
        <v>0</v>
      </c>
      <c r="P825" s="10">
        <f ca="1">INDIRECT("Statistic!R"&amp;COUNTA(Statistic!$A:$A)-ROW()+1&amp;"C"&amp;COLUMN(),FALSE)</f>
        <v>4.4689583494819884E-2</v>
      </c>
      <c r="Q825">
        <f ca="1">INDIRECT("Statistic!R"&amp;COUNTA(Statistic!$A:$A)-ROW()+1&amp;"C"&amp;COLUMN(),FALSE)</f>
        <v>5</v>
      </c>
      <c r="R825">
        <f ca="1">INDIRECT("Statistic!R"&amp;COUNTA(Statistic!$A:$A)-ROW()+1&amp;"C"&amp;COLUMN(),FALSE)</f>
        <v>29</v>
      </c>
      <c r="S825">
        <f ca="1">INDIRECT("Statistic!R"&amp;COUNTA(Statistic!$A:$A)-ROW()+1&amp;"C"&amp;COLUMN(),FALSE)</f>
        <v>15</v>
      </c>
      <c r="T825">
        <f ca="1">INDIRECT("Statistic!R"&amp;COUNTA(Statistic!$A:$A)-ROW()+1&amp;"C"&amp;COLUMN(),FALSE)</f>
        <v>19</v>
      </c>
      <c r="U825">
        <f ca="1">INDIRECT("Statistic!R"&amp;COUNTA(Statistic!$A:$A)-ROW()+1&amp;"C"&amp;COLUMN(),FALSE)</f>
        <v>20</v>
      </c>
      <c r="V825">
        <f ca="1">INDIRECT("Statistic!R"&amp;COUNTA(Statistic!$A:$A)-ROW()+1&amp;"C"&amp;COLUMN(),FALSE)</f>
        <v>6</v>
      </c>
      <c r="W825">
        <f ca="1">INDIRECT("Statistic!R"&amp;COUNTA(Statistic!$A:$A)-ROW()+1&amp;"C"&amp;COLUMN(),FALSE)</f>
        <v>11</v>
      </c>
    </row>
    <row r="826" spans="1:23" x14ac:dyDescent="0.25">
      <c r="A826" s="9">
        <f ca="1">INDIRECT("Statistic!R"&amp;COUNTA(Statistic!$A:$A)-ROW()+1&amp;"C"&amp;COLUMN(),FALSE)</f>
        <v>42290</v>
      </c>
      <c r="B826" s="10">
        <f ca="1">INDIRECT("Statistic!R"&amp;COUNTA(Statistic!$A:$A)-ROW()+1&amp;"C"&amp;COLUMN(),FALSE)</f>
        <v>1.5185185185185185E-2</v>
      </c>
      <c r="C826" s="10">
        <f ca="1">INDIRECT("Statistic!R"&amp;COUNTA(Statistic!$A:$A)-ROW()+1&amp;"C"&amp;COLUMN(),FALSE)</f>
        <v>1.1079734219269102E-2</v>
      </c>
      <c r="D826" s="10">
        <f ca="1">INDIRECT("Statistic!R"&amp;COUNTA(Statistic!$A:$A)-ROW()+1&amp;"C"&amp;COLUMN(),FALSE)</f>
        <v>7.2249589490968802E-3</v>
      </c>
      <c r="E826" s="10">
        <f ca="1">INDIRECT("Statistic!R"&amp;COUNTA(Statistic!$A:$A)-ROW()+1&amp;"C"&amp;COLUMN(),FALSE)</f>
        <v>3.3699633699633704E-3</v>
      </c>
      <c r="F826" s="10">
        <f ca="1">INDIRECT("Statistic!R"&amp;COUNTA(Statistic!$A:$A)-ROW()+1&amp;"C"&amp;COLUMN(),FALSE)</f>
        <v>1.9298245614035087E-3</v>
      </c>
      <c r="G826" s="10">
        <f ca="1">INDIRECT("Statistic!R"&amp;COUNTA(Statistic!$A:$A)-ROW()+1&amp;"C"&amp;COLUMN(),FALSE)</f>
        <v>6.3453733766233769E-2</v>
      </c>
      <c r="H826" s="10">
        <f ca="1">INDIRECT("Statistic!R"&amp;COUNTA(Statistic!$A:$A)-ROW()+1&amp;"C"&amp;COLUMN(),FALSE)</f>
        <v>7.2310405643738977E-3</v>
      </c>
      <c r="I826" s="10">
        <f ca="1">INDIRECT("Statistic!R"&amp;COUNTA(Statistic!$A:$A)-ROW()+1&amp;"C"&amp;COLUMN(),FALSE)</f>
        <v>3.8789666284918048E-2</v>
      </c>
      <c r="J826" s="10">
        <f ca="1">INDIRECT("Statistic!R"&amp;COUNTA(Statistic!$A:$A)-ROW()+1&amp;"C"&amp;COLUMN(),FALSE)</f>
        <v>2.238095238095238E-2</v>
      </c>
      <c r="K826" s="10">
        <f ca="1">INDIRECT("Statistic!R"&amp;COUNTA(Statistic!$A:$A)-ROW()+1&amp;"C"&amp;COLUMN(),FALSE)</f>
        <v>1.4444444444444444E-3</v>
      </c>
      <c r="L826" s="10">
        <f ca="1">INDIRECT("Statistic!R"&amp;COUNTA(Statistic!$A:$A)-ROW()+1&amp;"C"&amp;COLUMN(),FALSE)</f>
        <v>1.0717897298659058E-2</v>
      </c>
      <c r="M826" s="10">
        <f ca="1">INDIRECT("Statistic!R"&amp;COUNTA(Statistic!$A:$A)-ROW()+1&amp;"C"&amp;COLUMN(),FALSE)</f>
        <v>7.0684774330607672E-2</v>
      </c>
      <c r="N826" s="10">
        <f ca="1">INDIRECT("Statistic!R"&amp;COUNTA(Statistic!$A:$A)-ROW()+1&amp;"C"&amp;COLUMN(),FALSE)</f>
        <v>8.9798850574712638E-2</v>
      </c>
      <c r="O826" s="10">
        <f ca="1">INDIRECT("Statistic!R"&amp;COUNTA(Statistic!$A:$A)-ROW()+1&amp;"C"&amp;COLUMN(),FALSE)</f>
        <v>0</v>
      </c>
      <c r="P826" s="10">
        <f ca="1">INDIRECT("Statistic!R"&amp;COUNTA(Statistic!$A:$A)-ROW()+1&amp;"C"&amp;COLUMN(),FALSE)</f>
        <v>4.7930255227300766E-2</v>
      </c>
      <c r="Q826">
        <f ca="1">INDIRECT("Statistic!R"&amp;COUNTA(Statistic!$A:$A)-ROW()+1&amp;"C"&amp;COLUMN(),FALSE)</f>
        <v>13</v>
      </c>
      <c r="R826">
        <f ca="1">INDIRECT("Statistic!R"&amp;COUNTA(Statistic!$A:$A)-ROW()+1&amp;"C"&amp;COLUMN(),FALSE)</f>
        <v>24</v>
      </c>
      <c r="S826">
        <f ca="1">INDIRECT("Statistic!R"&amp;COUNTA(Statistic!$A:$A)-ROW()+1&amp;"C"&amp;COLUMN(),FALSE)</f>
        <v>36</v>
      </c>
      <c r="T826">
        <f ca="1">INDIRECT("Statistic!R"&amp;COUNTA(Statistic!$A:$A)-ROW()+1&amp;"C"&amp;COLUMN(),FALSE)</f>
        <v>43</v>
      </c>
      <c r="U826">
        <f ca="1">INDIRECT("Statistic!R"&amp;COUNTA(Statistic!$A:$A)-ROW()+1&amp;"C"&amp;COLUMN(),FALSE)</f>
        <v>49</v>
      </c>
      <c r="V826">
        <f ca="1">INDIRECT("Statistic!R"&amp;COUNTA(Statistic!$A:$A)-ROW()+1&amp;"C"&amp;COLUMN(),FALSE)</f>
        <v>5</v>
      </c>
      <c r="W826">
        <f ca="1">INDIRECT("Statistic!R"&amp;COUNTA(Statistic!$A:$A)-ROW()+1&amp;"C"&amp;COLUMN(),FALSE)</f>
        <v>11</v>
      </c>
    </row>
    <row r="827" spans="1:23" x14ac:dyDescent="0.25">
      <c r="A827" s="9">
        <f ca="1">INDIRECT("Statistic!R"&amp;COUNTA(Statistic!$A:$A)-ROW()+1&amp;"C"&amp;COLUMN(),FALSE)</f>
        <v>42293</v>
      </c>
      <c r="B827" s="10">
        <f ca="1">INDIRECT("Statistic!R"&amp;COUNTA(Statistic!$A:$A)-ROW()+1&amp;"C"&amp;COLUMN(),FALSE)</f>
        <v>8.903799331861164E-3</v>
      </c>
      <c r="C827" s="10">
        <f ca="1">INDIRECT("Statistic!R"&amp;COUNTA(Statistic!$A:$A)-ROW()+1&amp;"C"&amp;COLUMN(),FALSE)</f>
        <v>1.8056106046593561E-2</v>
      </c>
      <c r="D827" s="10">
        <f ca="1">INDIRECT("Statistic!R"&amp;COUNTA(Statistic!$A:$A)-ROW()+1&amp;"C"&amp;COLUMN(),FALSE)</f>
        <v>1.201985214289407E-3</v>
      </c>
      <c r="E827" s="10">
        <f ca="1">INDIRECT("Statistic!R"&amp;COUNTA(Statistic!$A:$A)-ROW()+1&amp;"C"&amp;COLUMN(),FALSE)</f>
        <v>3.8550597659428002E-3</v>
      </c>
      <c r="F827" s="10">
        <f ca="1">INDIRECT("Statistic!R"&amp;COUNTA(Statistic!$A:$A)-ROW()+1&amp;"C"&amp;COLUMN(),FALSE)</f>
        <v>1.5678613895022935E-2</v>
      </c>
      <c r="G827" s="10">
        <f ca="1">INDIRECT("Statistic!R"&amp;COUNTA(Statistic!$A:$A)-ROW()+1&amp;"C"&amp;COLUMN(),FALSE)</f>
        <v>2.0926123729485345E-2</v>
      </c>
      <c r="H827" s="10">
        <f ca="1">INDIRECT("Statistic!R"&amp;COUNTA(Statistic!$A:$A)-ROW()+1&amp;"C"&amp;COLUMN(),FALSE)</f>
        <v>4.8057867617915181E-2</v>
      </c>
      <c r="I827" s="10">
        <f ca="1">INDIRECT("Statistic!R"&amp;COUNTA(Statistic!$A:$A)-ROW()+1&amp;"C"&amp;COLUMN(),FALSE)</f>
        <v>4.7695564253709868E-2</v>
      </c>
      <c r="J827" s="10">
        <f ca="1">INDIRECT("Statistic!R"&amp;COUNTA(Statistic!$A:$A)-ROW()+1&amp;"C"&amp;COLUMN(),FALSE)</f>
        <v>2.235434007134364E-2</v>
      </c>
      <c r="K827" s="10">
        <f ca="1">INDIRECT("Statistic!R"&amp;COUNTA(Statistic!$A:$A)-ROW()+1&amp;"C"&amp;COLUMN(),FALSE)</f>
        <v>1.201985214289407E-3</v>
      </c>
      <c r="L827" s="10">
        <f ca="1">INDIRECT("Statistic!R"&amp;COUNTA(Statistic!$A:$A)-ROW()+1&amp;"C"&amp;COLUMN(),FALSE)</f>
        <v>1.0989127075785341E-2</v>
      </c>
      <c r="M827" s="10">
        <f ca="1">INDIRECT("Statistic!R"&amp;COUNTA(Statistic!$A:$A)-ROW()+1&amp;"C"&amp;COLUMN(),FALSE)</f>
        <v>6.898399134740052E-2</v>
      </c>
      <c r="N827" s="10">
        <f ca="1">INDIRECT("Statistic!R"&amp;COUNTA(Statistic!$A:$A)-ROW()+1&amp;"C"&amp;COLUMN(),FALSE)</f>
        <v>9.3877704429592576E-2</v>
      </c>
      <c r="O827" s="10">
        <f ca="1">INDIRECT("Statistic!R"&amp;COUNTA(Statistic!$A:$A)-ROW()+1&amp;"C"&amp;COLUMN(),FALSE)</f>
        <v>0</v>
      </c>
      <c r="P827" s="10">
        <f ca="1">INDIRECT("Statistic!R"&amp;COUNTA(Statistic!$A:$A)-ROW()+1&amp;"C"&amp;COLUMN(),FALSE)</f>
        <v>5.0567445177346189E-2</v>
      </c>
      <c r="Q827">
        <f ca="1">INDIRECT("Statistic!R"&amp;COUNTA(Statistic!$A:$A)-ROW()+1&amp;"C"&amp;COLUMN(),FALSE)</f>
        <v>32</v>
      </c>
      <c r="R827">
        <f ca="1">INDIRECT("Statistic!R"&amp;COUNTA(Statistic!$A:$A)-ROW()+1&amp;"C"&amp;COLUMN(),FALSE)</f>
        <v>7</v>
      </c>
      <c r="S827">
        <f ca="1">INDIRECT("Statistic!R"&amp;COUNTA(Statistic!$A:$A)-ROW()+1&amp;"C"&amp;COLUMN(),FALSE)</f>
        <v>50</v>
      </c>
      <c r="T827">
        <f ca="1">INDIRECT("Statistic!R"&amp;COUNTA(Statistic!$A:$A)-ROW()+1&amp;"C"&amp;COLUMN(),FALSE)</f>
        <v>42</v>
      </c>
      <c r="U827">
        <f ca="1">INDIRECT("Statistic!R"&amp;COUNTA(Statistic!$A:$A)-ROW()+1&amp;"C"&amp;COLUMN(),FALSE)</f>
        <v>13</v>
      </c>
      <c r="V827">
        <f ca="1">INDIRECT("Statistic!R"&amp;COUNTA(Statistic!$A:$A)-ROW()+1&amp;"C"&amp;COLUMN(),FALSE)</f>
        <v>10</v>
      </c>
      <c r="W827">
        <f ca="1">INDIRECT("Statistic!R"&amp;COUNTA(Statistic!$A:$A)-ROW()+1&amp;"C"&amp;COLUMN(),FALSE)</f>
        <v>7</v>
      </c>
    </row>
    <row r="828" spans="1:23" x14ac:dyDescent="0.25">
      <c r="A828" s="9">
        <f ca="1">INDIRECT("Statistic!R"&amp;COUNTA(Statistic!$A:$A)-ROW()+1&amp;"C"&amp;COLUMN(),FALSE)</f>
        <v>42297</v>
      </c>
      <c r="B828" s="10">
        <f ca="1">INDIRECT("Statistic!R"&amp;COUNTA(Statistic!$A:$A)-ROW()+1&amp;"C"&amp;COLUMN(),FALSE)</f>
        <v>1.2981140714878514E-2</v>
      </c>
      <c r="C828" s="10">
        <f ca="1">INDIRECT("Statistic!R"&amp;COUNTA(Statistic!$A:$A)-ROW()+1&amp;"C"&amp;COLUMN(),FALSE)</f>
        <v>1.7042130266283286E-2</v>
      </c>
      <c r="D828" s="10">
        <f ca="1">INDIRECT("Statistic!R"&amp;COUNTA(Statistic!$A:$A)-ROW()+1&amp;"C"&amp;COLUMN(),FALSE)</f>
        <v>9.3689267976678897E-3</v>
      </c>
      <c r="E828" s="10">
        <f ca="1">INDIRECT("Statistic!R"&amp;COUNTA(Statistic!$A:$A)-ROW()+1&amp;"C"&amp;COLUMN(),FALSE)</f>
        <v>1.2970722463903493E-2</v>
      </c>
      <c r="F828" s="10">
        <f ca="1">INDIRECT("Statistic!R"&amp;COUNTA(Statistic!$A:$A)-ROW()+1&amp;"C"&amp;COLUMN(),FALSE)</f>
        <v>1.5618958183726455E-2</v>
      </c>
      <c r="G828" s="10">
        <f ca="1">INDIRECT("Statistic!R"&amp;COUNTA(Statistic!$A:$A)-ROW()+1&amp;"C"&amp;COLUMN(),FALSE)</f>
        <v>6.9865576772515564E-2</v>
      </c>
      <c r="H828" s="10">
        <f ca="1">INDIRECT("Statistic!R"&amp;COUNTA(Statistic!$A:$A)-ROW()+1&amp;"C"&amp;COLUMN(),FALSE)</f>
        <v>1.2598868673017117E-2</v>
      </c>
      <c r="I828" s="10">
        <f ca="1">INDIRECT("Statistic!R"&amp;COUNTA(Statistic!$A:$A)-ROW()+1&amp;"C"&amp;COLUMN(),FALSE)</f>
        <v>6.7981878426459641E-2</v>
      </c>
      <c r="J828" s="10">
        <f ca="1">INDIRECT("Statistic!R"&amp;COUNTA(Statistic!$A:$A)-ROW()+1&amp;"C"&amp;COLUMN(),FALSE)</f>
        <v>2.2327790973871733E-2</v>
      </c>
      <c r="K828" s="10">
        <f ca="1">INDIRECT("Statistic!R"&amp;COUNTA(Statistic!$A:$A)-ROW()+1&amp;"C"&amp;COLUMN(),FALSE)</f>
        <v>1.4405026434755957E-3</v>
      </c>
      <c r="L828" s="10">
        <f ca="1">INDIRECT("Statistic!R"&amp;COUNTA(Statistic!$A:$A)-ROW()+1&amp;"C"&amp;COLUMN(),FALSE)</f>
        <v>1.0984833895701991E-2</v>
      </c>
      <c r="M828" s="10">
        <f ca="1">INDIRECT("Statistic!R"&amp;COUNTA(Statistic!$A:$A)-ROW()+1&amp;"C"&amp;COLUMN(),FALSE)</f>
        <v>8.2464445445532678E-2</v>
      </c>
      <c r="N828" s="10">
        <f ca="1">INDIRECT("Statistic!R"&amp;COUNTA(Statistic!$A:$A)-ROW()+1&amp;"C"&amp;COLUMN(),FALSE)</f>
        <v>9.6752395773609626E-2</v>
      </c>
      <c r="O828" s="10">
        <f ca="1">INDIRECT("Statistic!R"&amp;COUNTA(Statistic!$A:$A)-ROW()+1&amp;"C"&amp;COLUMN(),FALSE)</f>
        <v>0</v>
      </c>
      <c r="P828" s="10">
        <f ca="1">INDIRECT("Statistic!R"&amp;COUNTA(Statistic!$A:$A)-ROW()+1&amp;"C"&amp;COLUMN(),FALSE)</f>
        <v>5.2237247735705344E-2</v>
      </c>
      <c r="Q828">
        <f ca="1">INDIRECT("Statistic!R"&amp;COUNTA(Statistic!$A:$A)-ROW()+1&amp;"C"&amp;COLUMN(),FALSE)</f>
        <v>19</v>
      </c>
      <c r="R828">
        <f ca="1">INDIRECT("Statistic!R"&amp;COUNTA(Statistic!$A:$A)-ROW()+1&amp;"C"&amp;COLUMN(),FALSE)</f>
        <v>10</v>
      </c>
      <c r="S828">
        <f ca="1">INDIRECT("Statistic!R"&amp;COUNTA(Statistic!$A:$A)-ROW()+1&amp;"C"&amp;COLUMN(),FALSE)</f>
        <v>31</v>
      </c>
      <c r="T828">
        <f ca="1">INDIRECT("Statistic!R"&amp;COUNTA(Statistic!$A:$A)-ROW()+1&amp;"C"&amp;COLUMN(),FALSE)</f>
        <v>20</v>
      </c>
      <c r="U828">
        <f ca="1">INDIRECT("Statistic!R"&amp;COUNTA(Statistic!$A:$A)-ROW()+1&amp;"C"&amp;COLUMN(),FALSE)</f>
        <v>13</v>
      </c>
      <c r="V828">
        <f ca="1">INDIRECT("Statistic!R"&amp;COUNTA(Statistic!$A:$A)-ROW()+1&amp;"C"&amp;COLUMN(),FALSE)</f>
        <v>5</v>
      </c>
      <c r="W828">
        <f ca="1">INDIRECT("Statistic!R"&amp;COUNTA(Statistic!$A:$A)-ROW()+1&amp;"C"&amp;COLUMN(),FALSE)</f>
        <v>10</v>
      </c>
    </row>
    <row r="829" spans="1:23" x14ac:dyDescent="0.25">
      <c r="A829" s="9">
        <f ca="1">INDIRECT("Statistic!R"&amp;COUNTA(Statistic!$A:$A)-ROW()+1&amp;"C"&amp;COLUMN(),FALSE)</f>
        <v>42300</v>
      </c>
      <c r="B829" s="10">
        <f ca="1">INDIRECT("Statistic!R"&amp;COUNTA(Statistic!$A:$A)-ROW()+1&amp;"C"&amp;COLUMN(),FALSE)</f>
        <v>5.0408205987021145E-3</v>
      </c>
      <c r="C829" s="10">
        <f ca="1">INDIRECT("Statistic!R"&amp;COUNTA(Statistic!$A:$A)-ROW()+1&amp;"C"&amp;COLUMN(),FALSE)</f>
        <v>2.1826809015421115E-2</v>
      </c>
      <c r="D829" s="10">
        <f ca="1">INDIRECT("Statistic!R"&amp;COUNTA(Statistic!$A:$A)-ROW()+1&amp;"C"&amp;COLUMN(),FALSE)</f>
        <v>2.8786081455120598E-3</v>
      </c>
      <c r="E829" s="10">
        <f ca="1">INDIRECT("Statistic!R"&amp;COUNTA(Statistic!$A:$A)-ROW()+1&amp;"C"&amp;COLUMN(),FALSE)</f>
        <v>5.7789345089499121E-3</v>
      </c>
      <c r="F829" s="10">
        <f ca="1">INDIRECT("Statistic!R"&amp;COUNTA(Statistic!$A:$A)-ROW()+1&amp;"C"&amp;COLUMN(),FALSE)</f>
        <v>1.1057001935443591E-2</v>
      </c>
      <c r="G829" s="10">
        <f ca="1">INDIRECT("Statistic!R"&amp;COUNTA(Statistic!$A:$A)-ROW()+1&amp;"C"&amp;COLUMN(),FALSE)</f>
        <v>7.16005710997933E-2</v>
      </c>
      <c r="H829" s="10">
        <f ca="1">INDIRECT("Statistic!R"&amp;COUNTA(Statistic!$A:$A)-ROW()+1&amp;"C"&amp;COLUMN(),FALSE)</f>
        <v>2.5645841571108476E-2</v>
      </c>
      <c r="I829" s="10">
        <f ca="1">INDIRECT("Statistic!R"&amp;COUNTA(Statistic!$A:$A)-ROW()+1&amp;"C"&amp;COLUMN(),FALSE)</f>
        <v>4.6582174204028784E-2</v>
      </c>
      <c r="J829" s="10">
        <f ca="1">INDIRECT("Statistic!R"&amp;COUNTA(Statistic!$A:$A)-ROW()+1&amp;"C"&amp;COLUMN(),FALSE)</f>
        <v>2.2301304863582443E-2</v>
      </c>
      <c r="K829" s="10">
        <f ca="1">INDIRECT("Statistic!R"&amp;COUNTA(Statistic!$A:$A)-ROW()+1&amp;"C"&amp;COLUMN(),FALSE)</f>
        <v>1.199874558568877E-3</v>
      </c>
      <c r="L829" s="10">
        <f ca="1">INDIRECT("Statistic!R"&amp;COUNTA(Statistic!$A:$A)-ROW()+1&amp;"C"&amp;COLUMN(),FALSE)</f>
        <v>1.0694074616947144E-2</v>
      </c>
      <c r="M829" s="10">
        <f ca="1">INDIRECT("Statistic!R"&amp;COUNTA(Statistic!$A:$A)-ROW()+1&amp;"C"&amp;COLUMN(),FALSE)</f>
        <v>9.7246412670901783E-2</v>
      </c>
      <c r="N829" s="10">
        <f ca="1">INDIRECT("Statistic!R"&amp;COUNTA(Statistic!$A:$A)-ROW()+1&amp;"C"&amp;COLUMN(),FALSE)</f>
        <v>9.6637624248374035E-2</v>
      </c>
      <c r="O829" s="10">
        <f ca="1">INDIRECT("Statistic!R"&amp;COUNTA(Statistic!$A:$A)-ROW()+1&amp;"C"&amp;COLUMN(),FALSE)</f>
        <v>0</v>
      </c>
      <c r="P829" s="10">
        <f ca="1">INDIRECT("Statistic!R"&amp;COUNTA(Statistic!$A:$A)-ROW()+1&amp;"C"&amp;COLUMN(),FALSE)</f>
        <v>5.327454323956482E-2</v>
      </c>
      <c r="Q829">
        <f ca="1">INDIRECT("Statistic!R"&amp;COUNTA(Statistic!$A:$A)-ROW()+1&amp;"C"&amp;COLUMN(),FALSE)</f>
        <v>41</v>
      </c>
      <c r="R829">
        <f ca="1">INDIRECT("Statistic!R"&amp;COUNTA(Statistic!$A:$A)-ROW()+1&amp;"C"&amp;COLUMN(),FALSE)</f>
        <v>2</v>
      </c>
      <c r="S829">
        <f ca="1">INDIRECT("Statistic!R"&amp;COUNTA(Statistic!$A:$A)-ROW()+1&amp;"C"&amp;COLUMN(),FALSE)</f>
        <v>47</v>
      </c>
      <c r="T829">
        <f ca="1">INDIRECT("Statistic!R"&amp;COUNTA(Statistic!$A:$A)-ROW()+1&amp;"C"&amp;COLUMN(),FALSE)</f>
        <v>36</v>
      </c>
      <c r="U829">
        <f ca="1">INDIRECT("Statistic!R"&amp;COUNTA(Statistic!$A:$A)-ROW()+1&amp;"C"&amp;COLUMN(),FALSE)</f>
        <v>25</v>
      </c>
      <c r="V829">
        <f ca="1">INDIRECT("Statistic!R"&amp;COUNTA(Statistic!$A:$A)-ROW()+1&amp;"C"&amp;COLUMN(),FALSE)</f>
        <v>5</v>
      </c>
      <c r="W829">
        <f ca="1">INDIRECT("Statistic!R"&amp;COUNTA(Statistic!$A:$A)-ROW()+1&amp;"C"&amp;COLUMN(),FALSE)</f>
        <v>9</v>
      </c>
    </row>
    <row r="830" spans="1:23" x14ac:dyDescent="0.25">
      <c r="A830" s="9">
        <f ca="1">INDIRECT("Statistic!R"&amp;COUNTA(Statistic!$A:$A)-ROW()+1&amp;"C"&amp;COLUMN(),FALSE)</f>
        <v>42304</v>
      </c>
      <c r="B830" s="10">
        <f ca="1">INDIRECT("Statistic!R"&amp;COUNTA(Statistic!$A:$A)-ROW()+1&amp;"C"&amp;COLUMN(),FALSE)</f>
        <v>1.1021590310689836E-2</v>
      </c>
      <c r="C830" s="10">
        <f ca="1">INDIRECT("Statistic!R"&amp;COUNTA(Statistic!$A:$A)-ROW()+1&amp;"C"&amp;COLUMN(),FALSE)</f>
        <v>5.9964165992370819E-3</v>
      </c>
      <c r="D830" s="10">
        <f ca="1">INDIRECT("Statistic!R"&amp;COUNTA(Statistic!$A:$A)-ROW()+1&amp;"C"&amp;COLUMN(),FALSE)</f>
        <v>8.6348399029013978E-3</v>
      </c>
      <c r="E830" s="10">
        <f ca="1">INDIRECT("Statistic!R"&amp;COUNTA(Statistic!$A:$A)-ROW()+1&amp;"C"&amp;COLUMN(),FALSE)</f>
        <v>9.5817020399752725E-4</v>
      </c>
      <c r="F830" s="10">
        <f ca="1">INDIRECT("Statistic!R"&amp;COUNTA(Statistic!$A:$A)-ROW()+1&amp;"C"&amp;COLUMN(),FALSE)</f>
        <v>1.846896312565021E-2</v>
      </c>
      <c r="G830" s="10">
        <f ca="1">INDIRECT("Statistic!R"&amp;COUNTA(Statistic!$A:$A)-ROW()+1&amp;"C"&amp;COLUMN(),FALSE)</f>
        <v>8.6480882541309076E-2</v>
      </c>
      <c r="H830" s="10">
        <f ca="1">INDIRECT("Statistic!R"&amp;COUNTA(Statistic!$A:$A)-ROW()+1&amp;"C"&amp;COLUMN(),FALSE)</f>
        <v>6.9715777581836225E-2</v>
      </c>
      <c r="I830" s="10">
        <f ca="1">INDIRECT("Statistic!R"&amp;COUNTA(Statistic!$A:$A)-ROW()+1&amp;"C"&amp;COLUMN(),FALSE)</f>
        <v>4.507998014247605E-2</v>
      </c>
      <c r="J830" s="10">
        <f ca="1">INDIRECT("Statistic!R"&amp;COUNTA(Statistic!$A:$A)-ROW()+1&amp;"C"&amp;COLUMN(),FALSE)</f>
        <v>2.2274881516587679E-2</v>
      </c>
      <c r="K830" s="10">
        <f ca="1">INDIRECT("Statistic!R"&amp;COUNTA(Statistic!$A:$A)-ROW()+1&amp;"C"&amp;COLUMN(),FALSE)</f>
        <v>9.5817020399752725E-4</v>
      </c>
      <c r="L830" s="10">
        <f ca="1">INDIRECT("Statistic!R"&amp;COUNTA(Statistic!$A:$A)-ROW()+1&amp;"C"&amp;COLUMN(),FALSE)</f>
        <v>1.0820286566021515E-2</v>
      </c>
      <c r="M830" s="10">
        <f ca="1">INDIRECT("Statistic!R"&amp;COUNTA(Statistic!$A:$A)-ROW()+1&amp;"C"&amp;COLUMN(),FALSE)</f>
        <v>0.15619666012314531</v>
      </c>
      <c r="N830" s="10">
        <f ca="1">INDIRECT("Statistic!R"&amp;COUNTA(Statistic!$A:$A)-ROW()+1&amp;"C"&amp;COLUMN(),FALSE)</f>
        <v>9.7118946450945154E-2</v>
      </c>
      <c r="O830" s="10">
        <f ca="1">INDIRECT("Statistic!R"&amp;COUNTA(Statistic!$A:$A)-ROW()+1&amp;"C"&amp;COLUMN(),FALSE)</f>
        <v>0</v>
      </c>
      <c r="P830" s="10">
        <f ca="1">INDIRECT("Statistic!R"&amp;COUNTA(Statistic!$A:$A)-ROW()+1&amp;"C"&amp;COLUMN(),FALSE)</f>
        <v>5.3167656485997562E-2</v>
      </c>
      <c r="Q830">
        <f ca="1">INDIRECT("Statistic!R"&amp;COUNTA(Statistic!$A:$A)-ROW()+1&amp;"C"&amp;COLUMN(),FALSE)</f>
        <v>26</v>
      </c>
      <c r="R830">
        <f ca="1">INDIRECT("Statistic!R"&amp;COUNTA(Statistic!$A:$A)-ROW()+1&amp;"C"&amp;COLUMN(),FALSE)</f>
        <v>38</v>
      </c>
      <c r="S830">
        <f ca="1">INDIRECT("Statistic!R"&amp;COUNTA(Statistic!$A:$A)-ROW()+1&amp;"C"&amp;COLUMN(),FALSE)</f>
        <v>30</v>
      </c>
      <c r="T830">
        <f ca="1">INDIRECT("Statistic!R"&amp;COUNTA(Statistic!$A:$A)-ROW()+1&amp;"C"&amp;COLUMN(),FALSE)</f>
        <v>50</v>
      </c>
      <c r="U830">
        <f ca="1">INDIRECT("Statistic!R"&amp;COUNTA(Statistic!$A:$A)-ROW()+1&amp;"C"&amp;COLUMN(),FALSE)</f>
        <v>7</v>
      </c>
      <c r="V830">
        <f ca="1">INDIRECT("Statistic!R"&amp;COUNTA(Statistic!$A:$A)-ROW()+1&amp;"C"&amp;COLUMN(),FALSE)</f>
        <v>2</v>
      </c>
      <c r="W830">
        <f ca="1">INDIRECT("Statistic!R"&amp;COUNTA(Statistic!$A:$A)-ROW()+1&amp;"C"&amp;COLUMN(),FALSE)</f>
        <v>6</v>
      </c>
    </row>
    <row r="831" spans="1:23" x14ac:dyDescent="0.25">
      <c r="A831" s="9">
        <f ca="1">INDIRECT("Statistic!R"&amp;COUNTA(Statistic!$A:$A)-ROW()+1&amp;"C"&amp;COLUMN(),FALSE)</f>
        <v>42307</v>
      </c>
      <c r="B831" s="10">
        <f ca="1">INDIRECT("Statistic!R"&amp;COUNTA(Statistic!$A:$A)-ROW()+1&amp;"C"&amp;COLUMN(),FALSE)</f>
        <v>1.3431163708086785E-2</v>
      </c>
      <c r="C831" s="10">
        <f ca="1">INDIRECT("Statistic!R"&amp;COUNTA(Statistic!$A:$A)-ROW()+1&amp;"C"&amp;COLUMN(),FALSE)</f>
        <v>1.3178464460515743E-2</v>
      </c>
      <c r="D831" s="10">
        <f ca="1">INDIRECT("Statistic!R"&amp;COUNTA(Statistic!$A:$A)-ROW()+1&amp;"C"&amp;COLUMN(),FALSE)</f>
        <v>4.7900817131586362E-3</v>
      </c>
      <c r="E831" s="10">
        <f ca="1">INDIRECT("Statistic!R"&amp;COUNTA(Statistic!$A:$A)-ROW()+1&amp;"C"&amp;COLUMN(),FALSE)</f>
        <v>6.462336280832392E-3</v>
      </c>
      <c r="F831" s="10">
        <f ca="1">INDIRECT("Statistic!R"&amp;COUNTA(Statistic!$A:$A)-ROW()+1&amp;"C"&amp;COLUMN(),FALSE)</f>
        <v>1.2951479289940828E-2</v>
      </c>
      <c r="G831" s="10">
        <f ca="1">INDIRECT("Statistic!R"&amp;COUNTA(Statistic!$A:$A)-ROW()+1&amp;"C"&amp;COLUMN(),FALSE)</f>
        <v>1.6679242285850441E-2</v>
      </c>
      <c r="H831" s="10">
        <f ca="1">INDIRECT("Statistic!R"&amp;COUNTA(Statistic!$A:$A)-ROW()+1&amp;"C"&amp;COLUMN(),FALSE)</f>
        <v>8.6914111529496144E-2</v>
      </c>
      <c r="I831" s="10">
        <f ca="1">INDIRECT("Statistic!R"&amp;COUNTA(Statistic!$A:$A)-ROW()+1&amp;"C"&amp;COLUMN(),FALSE)</f>
        <v>5.0813525452534383E-2</v>
      </c>
      <c r="J831" s="10">
        <f ca="1">INDIRECT("Statistic!R"&amp;COUNTA(Statistic!$A:$A)-ROW()+1&amp;"C"&amp;COLUMN(),FALSE)</f>
        <v>2.2248520710059172E-2</v>
      </c>
      <c r="K831" s="10">
        <f ca="1">INDIRECT("Statistic!R"&amp;COUNTA(Statistic!$A:$A)-ROW()+1&amp;"C"&amp;COLUMN(),FALSE)</f>
        <v>1.1961570274225362E-3</v>
      </c>
      <c r="L831" s="10">
        <f ca="1">INDIRECT("Statistic!R"&amp;COUNTA(Statistic!$A:$A)-ROW()+1&amp;"C"&amp;COLUMN(),FALSE)</f>
        <v>1.0850738588802745E-2</v>
      </c>
      <c r="M831" s="10">
        <f ca="1">INDIRECT("Statistic!R"&amp;COUNTA(Statistic!$A:$A)-ROW()+1&amp;"C"&amp;COLUMN(),FALSE)</f>
        <v>0.10359335381534658</v>
      </c>
      <c r="N831" s="10">
        <f ca="1">INDIRECT("Statistic!R"&amp;COUNTA(Statistic!$A:$A)-ROW()+1&amp;"C"&amp;COLUMN(),FALSE)</f>
        <v>9.8789362715092158E-2</v>
      </c>
      <c r="O831" s="10">
        <f ca="1">INDIRECT("Statistic!R"&amp;COUNTA(Statistic!$A:$A)-ROW()+1&amp;"C"&amp;COLUMN(),FALSE)</f>
        <v>0</v>
      </c>
      <c r="P831" s="10">
        <f ca="1">INDIRECT("Statistic!R"&amp;COUNTA(Statistic!$A:$A)-ROW()+1&amp;"C"&amp;COLUMN(),FALSE)</f>
        <v>4.8440619926895349E-2</v>
      </c>
      <c r="Q831">
        <f ca="1">INDIRECT("Statistic!R"&amp;COUNTA(Statistic!$A:$A)-ROW()+1&amp;"C"&amp;COLUMN(),FALSE)</f>
        <v>18</v>
      </c>
      <c r="R831">
        <f ca="1">INDIRECT("Statistic!R"&amp;COUNTA(Statistic!$A:$A)-ROW()+1&amp;"C"&amp;COLUMN(),FALSE)</f>
        <v>20</v>
      </c>
      <c r="S831">
        <f ca="1">INDIRECT("Statistic!R"&amp;COUNTA(Statistic!$A:$A)-ROW()+1&amp;"C"&amp;COLUMN(),FALSE)</f>
        <v>43</v>
      </c>
      <c r="T831">
        <f ca="1">INDIRECT("Statistic!R"&amp;COUNTA(Statistic!$A:$A)-ROW()+1&amp;"C"&amp;COLUMN(),FALSE)</f>
        <v>36</v>
      </c>
      <c r="U831">
        <f ca="1">INDIRECT("Statistic!R"&amp;COUNTA(Statistic!$A:$A)-ROW()+1&amp;"C"&amp;COLUMN(),FALSE)</f>
        <v>21</v>
      </c>
      <c r="V831">
        <f ca="1">INDIRECT("Statistic!R"&amp;COUNTA(Statistic!$A:$A)-ROW()+1&amp;"C"&amp;COLUMN(),FALSE)</f>
        <v>11</v>
      </c>
      <c r="W831">
        <f ca="1">INDIRECT("Statistic!R"&amp;COUNTA(Statistic!$A:$A)-ROW()+1&amp;"C"&amp;COLUMN(),FALSE)</f>
        <v>2</v>
      </c>
    </row>
    <row r="832" spans="1:23" x14ac:dyDescent="0.25">
      <c r="A832" s="9">
        <f ca="1">INDIRECT("Statistic!R"&amp;COUNTA(Statistic!$A:$A)-ROW()+1&amp;"C"&amp;COLUMN(),FALSE)</f>
        <v>42311</v>
      </c>
      <c r="B832" s="10">
        <f ca="1">INDIRECT("Statistic!R"&amp;COUNTA(Statistic!$A:$A)-ROW()+1&amp;"C"&amp;COLUMN(),FALSE)</f>
        <v>7.1855169839492338E-4</v>
      </c>
      <c r="C832" s="10">
        <f ca="1">INDIRECT("Statistic!R"&amp;COUNTA(Statistic!$A:$A)-ROW()+1&amp;"C"&amp;COLUMN(),FALSE)</f>
        <v>1.3882978723404256E-2</v>
      </c>
      <c r="D832" s="10">
        <f ca="1">INDIRECT("Statistic!R"&amp;COUNTA(Statistic!$A:$A)-ROW()+1&amp;"C"&amp;COLUMN(),FALSE)</f>
        <v>5.986920880537901E-3</v>
      </c>
      <c r="E832" s="10">
        <f ca="1">INDIRECT("Statistic!R"&amp;COUNTA(Statistic!$A:$A)-ROW()+1&amp;"C"&amp;COLUMN(),FALSE)</f>
        <v>1.321551757547572E-2</v>
      </c>
      <c r="F832" s="10">
        <f ca="1">INDIRECT("Statistic!R"&amp;COUNTA(Statistic!$A:$A)-ROW()+1&amp;"C"&amp;COLUMN(),FALSE)</f>
        <v>1.2912692589875275E-2</v>
      </c>
      <c r="G832" s="10">
        <f ca="1">INDIRECT("Statistic!R"&amp;COUNTA(Statistic!$A:$A)-ROW()+1&amp;"C"&amp;COLUMN(),FALSE)</f>
        <v>4.7562760328717778E-2</v>
      </c>
      <c r="H832" s="10">
        <f ca="1">INDIRECT("Statistic!R"&amp;COUNTA(Statistic!$A:$A)-ROW()+1&amp;"C"&amp;COLUMN(),FALSE)</f>
        <v>1.7253743104806936E-2</v>
      </c>
      <c r="I832" s="10">
        <f ca="1">INDIRECT("Statistic!R"&amp;COUNTA(Statistic!$A:$A)-ROW()+1&amp;"C"&amp;COLUMN(),FALSE)</f>
        <v>4.6716661467688075E-2</v>
      </c>
      <c r="J832" s="10">
        <f ca="1">INDIRECT("Statistic!R"&amp;COUNTA(Statistic!$A:$A)-ROW()+1&amp;"C"&amp;COLUMN(),FALSE)</f>
        <v>2.2222222222222223E-2</v>
      </c>
      <c r="K832" s="10">
        <f ca="1">INDIRECT("Statistic!R"&amp;COUNTA(Statistic!$A:$A)-ROW()+1&amp;"C"&amp;COLUMN(),FALSE)</f>
        <v>7.1855169839492338E-4</v>
      </c>
      <c r="L832" s="10">
        <f ca="1">INDIRECT("Statistic!R"&amp;COUNTA(Statistic!$A:$A)-ROW()+1&amp;"C"&amp;COLUMN(),FALSE)</f>
        <v>1.0813119718964995E-2</v>
      </c>
      <c r="M832" s="10">
        <f ca="1">INDIRECT("Statistic!R"&amp;COUNTA(Statistic!$A:$A)-ROW()+1&amp;"C"&amp;COLUMN(),FALSE)</f>
        <v>6.4816503433524714E-2</v>
      </c>
      <c r="N832" s="10">
        <f ca="1">INDIRECT("Statistic!R"&amp;COUNTA(Statistic!$A:$A)-ROW()+1&amp;"C"&amp;COLUMN(),FALSE)</f>
        <v>9.9861416809325837E-2</v>
      </c>
      <c r="O832" s="10">
        <f ca="1">INDIRECT("Statistic!R"&amp;COUNTA(Statistic!$A:$A)-ROW()+1&amp;"C"&amp;COLUMN(),FALSE)</f>
        <v>0</v>
      </c>
      <c r="P832" s="10">
        <f ca="1">INDIRECT("Statistic!R"&amp;COUNTA(Statistic!$A:$A)-ROW()+1&amp;"C"&amp;COLUMN(),FALSE)</f>
        <v>4.853563934384502E-2</v>
      </c>
      <c r="Q832">
        <f ca="1">INDIRECT("Statistic!R"&amp;COUNTA(Statistic!$A:$A)-ROW()+1&amp;"C"&amp;COLUMN(),FALSE)</f>
        <v>50</v>
      </c>
      <c r="R832">
        <f ca="1">INDIRECT("Statistic!R"&amp;COUNTA(Statistic!$A:$A)-ROW()+1&amp;"C"&amp;COLUMN(),FALSE)</f>
        <v>18</v>
      </c>
      <c r="S832">
        <f ca="1">INDIRECT("Statistic!R"&amp;COUNTA(Statistic!$A:$A)-ROW()+1&amp;"C"&amp;COLUMN(),FALSE)</f>
        <v>38</v>
      </c>
      <c r="T832">
        <f ca="1">INDIRECT("Statistic!R"&amp;COUNTA(Statistic!$A:$A)-ROW()+1&amp;"C"&amp;COLUMN(),FALSE)</f>
        <v>19</v>
      </c>
      <c r="U832">
        <f ca="1">INDIRECT("Statistic!R"&amp;COUNTA(Statistic!$A:$A)-ROW()+1&amp;"C"&amp;COLUMN(),FALSE)</f>
        <v>20</v>
      </c>
      <c r="V832">
        <f ca="1">INDIRECT("Statistic!R"&amp;COUNTA(Statistic!$A:$A)-ROW()+1&amp;"C"&amp;COLUMN(),FALSE)</f>
        <v>6</v>
      </c>
      <c r="W832">
        <f ca="1">INDIRECT("Statistic!R"&amp;COUNTA(Statistic!$A:$A)-ROW()+1&amp;"C"&amp;COLUMN(),FALSE)</f>
        <v>11</v>
      </c>
    </row>
    <row r="833" spans="1:23" x14ac:dyDescent="0.25">
      <c r="A833" s="9">
        <f ca="1">INDIRECT("Statistic!R"&amp;COUNTA(Statistic!$A:$A)-ROW()+1&amp;"C"&amp;COLUMN(),FALSE)</f>
        <v>42314</v>
      </c>
      <c r="B833" s="10">
        <f ca="1">INDIRECT("Statistic!R"&amp;COUNTA(Statistic!$A:$A)-ROW()+1&amp;"C"&amp;COLUMN(),FALSE)</f>
        <v>1.840628507295174E-2</v>
      </c>
      <c r="C833" s="10">
        <f ca="1">INDIRECT("Statistic!R"&amp;COUNTA(Statistic!$A:$A)-ROW()+1&amp;"C"&amp;COLUMN(),FALSE)</f>
        <v>2.6279602750190986E-3</v>
      </c>
      <c r="D833" s="10">
        <f ca="1">INDIRECT("Statistic!R"&amp;COUNTA(Statistic!$A:$A)-ROW()+1&amp;"C"&amp;COLUMN(),FALSE)</f>
        <v>9.7912418160352038E-3</v>
      </c>
      <c r="E833" s="10">
        <f ca="1">INDIRECT("Statistic!R"&amp;COUNTA(Statistic!$A:$A)-ROW()+1&amp;"C"&amp;COLUMN(),FALSE)</f>
        <v>2.2195985832349469E-2</v>
      </c>
      <c r="F833" s="10">
        <f ca="1">INDIRECT("Statistic!R"&amp;COUNTA(Statistic!$A:$A)-ROW()+1&amp;"C"&amp;COLUMN(),FALSE)</f>
        <v>8.8487270305452129E-3</v>
      </c>
      <c r="G833" s="10">
        <f ca="1">INDIRECT("Statistic!R"&amp;COUNTA(Statistic!$A:$A)-ROW()+1&amp;"C"&amp;COLUMN(),FALSE)</f>
        <v>8.0254252789464048E-2</v>
      </c>
      <c r="H833" s="10">
        <f ca="1">INDIRECT("Statistic!R"&amp;COUNTA(Statistic!$A:$A)-ROW()+1&amp;"C"&amp;COLUMN(),FALSE)</f>
        <v>3.8165915716936123E-2</v>
      </c>
      <c r="I833" s="10">
        <f ca="1">INDIRECT("Statistic!R"&amp;COUNTA(Statistic!$A:$A)-ROW()+1&amp;"C"&amp;COLUMN(),FALSE)</f>
        <v>6.1870200026900725E-2</v>
      </c>
      <c r="J833" s="10">
        <f ca="1">INDIRECT("Statistic!R"&amp;COUNTA(Statistic!$A:$A)-ROW()+1&amp;"C"&amp;COLUMN(),FALSE)</f>
        <v>2.2422475483699973E-2</v>
      </c>
      <c r="K833" s="10">
        <f ca="1">INDIRECT("Statistic!R"&amp;COUNTA(Statistic!$A:$A)-ROW()+1&amp;"C"&amp;COLUMN(),FALSE)</f>
        <v>9.5677639951547875E-4</v>
      </c>
      <c r="L833" s="10">
        <f ca="1">INDIRECT("Statistic!R"&amp;COUNTA(Statistic!$A:$A)-ROW()+1&amp;"C"&amp;COLUMN(),FALSE)</f>
        <v>1.0904241605984999E-2</v>
      </c>
      <c r="M833" s="10">
        <f ca="1">INDIRECT("Statistic!R"&amp;COUNTA(Statistic!$A:$A)-ROW()+1&amp;"C"&amp;COLUMN(),FALSE)</f>
        <v>0.11842016850640016</v>
      </c>
      <c r="N833" s="10">
        <f ca="1">INDIRECT("Statistic!R"&amp;COUNTA(Statistic!$A:$A)-ROW()+1&amp;"C"&amp;COLUMN(),FALSE)</f>
        <v>0.10093093948893322</v>
      </c>
      <c r="O833" s="10">
        <f ca="1">INDIRECT("Statistic!R"&amp;COUNTA(Statistic!$A:$A)-ROW()+1&amp;"C"&amp;COLUMN(),FALSE)</f>
        <v>0</v>
      </c>
      <c r="P833" s="10">
        <f ca="1">INDIRECT("Statistic!R"&amp;COUNTA(Statistic!$A:$A)-ROW()+1&amp;"C"&amp;COLUMN(),FALSE)</f>
        <v>5.1349820666937822E-2</v>
      </c>
      <c r="Q833">
        <f ca="1">INDIRECT("Statistic!R"&amp;COUNTA(Statistic!$A:$A)-ROW()+1&amp;"C"&amp;COLUMN(),FALSE)</f>
        <v>7</v>
      </c>
      <c r="R833">
        <f ca="1">INDIRECT("Statistic!R"&amp;COUNTA(Statistic!$A:$A)-ROW()+1&amp;"C"&amp;COLUMN(),FALSE)</f>
        <v>47</v>
      </c>
      <c r="S833">
        <f ca="1">INDIRECT("Statistic!R"&amp;COUNTA(Statistic!$A:$A)-ROW()+1&amp;"C"&amp;COLUMN(),FALSE)</f>
        <v>25</v>
      </c>
      <c r="T833">
        <f ca="1">INDIRECT("Statistic!R"&amp;COUNTA(Statistic!$A:$A)-ROW()+1&amp;"C"&amp;COLUMN(),FALSE)</f>
        <v>2</v>
      </c>
      <c r="U833">
        <f ca="1">INDIRECT("Statistic!R"&amp;COUNTA(Statistic!$A:$A)-ROW()+1&amp;"C"&amp;COLUMN(),FALSE)</f>
        <v>30</v>
      </c>
      <c r="V833">
        <f ca="1">INDIRECT("Statistic!R"&amp;COUNTA(Statistic!$A:$A)-ROW()+1&amp;"C"&amp;COLUMN(),FALSE)</f>
        <v>3</v>
      </c>
      <c r="W833">
        <f ca="1">INDIRECT("Statistic!R"&amp;COUNTA(Statistic!$A:$A)-ROW()+1&amp;"C"&amp;COLUMN(),FALSE)</f>
        <v>7</v>
      </c>
    </row>
    <row r="834" spans="1:23" x14ac:dyDescent="0.25">
      <c r="A834" s="9">
        <f ca="1">INDIRECT("Statistic!R"&amp;COUNTA(Statistic!$A:$A)-ROW()+1&amp;"C"&amp;COLUMN(),FALSE)</f>
        <v>42318</v>
      </c>
      <c r="B834" s="10">
        <f ca="1">INDIRECT("Statistic!R"&amp;COUNTA(Statistic!$A:$A)-ROW()+1&amp;"C"&amp;COLUMN(),FALSE)</f>
        <v>1.8137915543575921E-2</v>
      </c>
      <c r="C834" s="10">
        <f ca="1">INDIRECT("Statistic!R"&amp;COUNTA(Statistic!$A:$A)-ROW()+1&amp;"C"&amp;COLUMN(),FALSE)</f>
        <v>6.9230326737229628E-3</v>
      </c>
      <c r="D834" s="10">
        <f ca="1">INDIRECT("Statistic!R"&amp;COUNTA(Statistic!$A:$A)-ROW()+1&amp;"C"&amp;COLUMN(),FALSE)</f>
        <v>1.2417452830188679E-2</v>
      </c>
      <c r="E834" s="10">
        <f ca="1">INDIRECT("Statistic!R"&amp;COUNTA(Statistic!$A:$A)-ROW()+1&amp;"C"&amp;COLUMN(),FALSE)</f>
        <v>4.7774552491533619E-3</v>
      </c>
      <c r="F834" s="10">
        <f ca="1">INDIRECT("Statistic!R"&amp;COUNTA(Statistic!$A:$A)-ROW()+1&amp;"C"&amp;COLUMN(),FALSE)</f>
        <v>9.5564812545944604E-3</v>
      </c>
      <c r="G834" s="10">
        <f ca="1">INDIRECT("Statistic!R"&amp;COUNTA(Statistic!$A:$A)-ROW()+1&amp;"C"&amp;COLUMN(),FALSE)</f>
        <v>3.4993580439879428E-2</v>
      </c>
      <c r="H834" s="10">
        <f ca="1">INDIRECT("Statistic!R"&amp;COUNTA(Statistic!$A:$A)-ROW()+1&amp;"C"&amp;COLUMN(),FALSE)</f>
        <v>7.766730949650788E-2</v>
      </c>
      <c r="I834" s="10">
        <f ca="1">INDIRECT("Statistic!R"&amp;COUNTA(Statistic!$A:$A)-ROW()+1&amp;"C"&amp;COLUMN(),FALSE)</f>
        <v>5.1812337551235391E-2</v>
      </c>
      <c r="J834" s="10">
        <f ca="1">INDIRECT("Statistic!R"&amp;COUNTA(Statistic!$A:$A)-ROW()+1&amp;"C"&amp;COLUMN(),FALSE)</f>
        <v>2.2634289564882556E-2</v>
      </c>
      <c r="K834" s="10">
        <f ca="1">INDIRECT("Statistic!R"&amp;COUNTA(Statistic!$A:$A)-ROW()+1&amp;"C"&amp;COLUMN(),FALSE)</f>
        <v>1.1929574374725757E-3</v>
      </c>
      <c r="L834" s="10">
        <f ca="1">INDIRECT("Statistic!R"&amp;COUNTA(Statistic!$A:$A)-ROW()+1&amp;"C"&amp;COLUMN(),FALSE)</f>
        <v>1.0739066919194637E-2</v>
      </c>
      <c r="M834" s="10">
        <f ca="1">INDIRECT("Statistic!R"&amp;COUNTA(Statistic!$A:$A)-ROW()+1&amp;"C"&amp;COLUMN(),FALSE)</f>
        <v>0.11266088993638732</v>
      </c>
      <c r="N834" s="10">
        <f ca="1">INDIRECT("Statistic!R"&amp;COUNTA(Statistic!$A:$A)-ROW()+1&amp;"C"&amp;COLUMN(),FALSE)</f>
        <v>0.10081191715463023</v>
      </c>
      <c r="O834" s="10">
        <f ca="1">INDIRECT("Statistic!R"&amp;COUNTA(Statistic!$A:$A)-ROW()+1&amp;"C"&amp;COLUMN(),FALSE)</f>
        <v>0</v>
      </c>
      <c r="P834" s="10">
        <f ca="1">INDIRECT("Statistic!R"&amp;COUNTA(Statistic!$A:$A)-ROW()+1&amp;"C"&amp;COLUMN(),FALSE)</f>
        <v>4.9645676027601809E-2</v>
      </c>
      <c r="Q834">
        <f ca="1">INDIRECT("Statistic!R"&amp;COUNTA(Statistic!$A:$A)-ROW()+1&amp;"C"&amp;COLUMN(),FALSE)</f>
        <v>6</v>
      </c>
      <c r="R834">
        <f ca="1">INDIRECT("Statistic!R"&amp;COUNTA(Statistic!$A:$A)-ROW()+1&amp;"C"&amp;COLUMN(),FALSE)</f>
        <v>34</v>
      </c>
      <c r="S834">
        <f ca="1">INDIRECT("Statistic!R"&amp;COUNTA(Statistic!$A:$A)-ROW()+1&amp;"C"&amp;COLUMN(),FALSE)</f>
        <v>19</v>
      </c>
      <c r="T834">
        <f ca="1">INDIRECT("Statistic!R"&amp;COUNTA(Statistic!$A:$A)-ROW()+1&amp;"C"&amp;COLUMN(),FALSE)</f>
        <v>40</v>
      </c>
      <c r="U834">
        <f ca="1">INDIRECT("Statistic!R"&amp;COUNTA(Statistic!$A:$A)-ROW()+1&amp;"C"&amp;COLUMN(),FALSE)</f>
        <v>27</v>
      </c>
      <c r="V834">
        <f ca="1">INDIRECT("Statistic!R"&amp;COUNTA(Statistic!$A:$A)-ROW()+1&amp;"C"&amp;COLUMN(),FALSE)</f>
        <v>8</v>
      </c>
      <c r="W834">
        <f ca="1">INDIRECT("Statistic!R"&amp;COUNTA(Statistic!$A:$A)-ROW()+1&amp;"C"&amp;COLUMN(),FALSE)</f>
        <v>4</v>
      </c>
    </row>
    <row r="835" spans="1:23" x14ac:dyDescent="0.25">
      <c r="A835" s="9">
        <f ca="1">INDIRECT("Statistic!R"&amp;COUNTA(Statistic!$A:$A)-ROW()+1&amp;"C"&amp;COLUMN(),FALSE)</f>
        <v>42321</v>
      </c>
      <c r="B835" s="10">
        <f ca="1">INDIRECT("Statistic!R"&amp;COUNTA(Statistic!$A:$A)-ROW()+1&amp;"C"&amp;COLUMN(),FALSE)</f>
        <v>1.8347481147529886E-2</v>
      </c>
      <c r="C835" s="10">
        <f ca="1">INDIRECT("Statistic!R"&amp;COUNTA(Statistic!$A:$A)-ROW()+1&amp;"C"&amp;COLUMN(),FALSE)</f>
        <v>2.859725532089736E-3</v>
      </c>
      <c r="D835" s="10">
        <f ca="1">INDIRECT("Statistic!R"&amp;COUNTA(Statistic!$A:$A)-ROW()+1&amp;"C"&amp;COLUMN(),FALSE)</f>
        <v>2.1463159272346551E-3</v>
      </c>
      <c r="E835" s="10">
        <f ca="1">INDIRECT("Statistic!R"&amp;COUNTA(Statistic!$A:$A)-ROW()+1&amp;"C"&amp;COLUMN(),FALSE)</f>
        <v>1.3375212668498889E-2</v>
      </c>
      <c r="F835" s="10">
        <f ca="1">INDIRECT("Statistic!R"&amp;COUNTA(Statistic!$A:$A)-ROW()+1&amp;"C"&amp;COLUMN(),FALSE)</f>
        <v>3.5782976249049514E-3</v>
      </c>
      <c r="G835" s="10">
        <f ca="1">INDIRECT("Statistic!R"&amp;COUNTA(Statistic!$A:$A)-ROW()+1&amp;"C"&amp;COLUMN(),FALSE)</f>
        <v>1.8364165454167532E-2</v>
      </c>
      <c r="H835" s="10">
        <f ca="1">INDIRECT("Statistic!R"&amp;COUNTA(Statistic!$A:$A)-ROW()+1&amp;"C"&amp;COLUMN(),FALSE)</f>
        <v>2.6055216867937717E-2</v>
      </c>
      <c r="I835" s="10">
        <f ca="1">INDIRECT("Statistic!R"&amp;COUNTA(Statistic!$A:$A)-ROW()+1&amp;"C"&amp;COLUMN(),FALSE)</f>
        <v>4.0307032900258118E-2</v>
      </c>
      <c r="J835" s="10">
        <f ca="1">INDIRECT("Statistic!R"&amp;COUNTA(Statistic!$A:$A)-ROW()+1&amp;"C"&amp;COLUMN(),FALSE)</f>
        <v>2.2845604672964592E-2</v>
      </c>
      <c r="K835" s="10">
        <f ca="1">INDIRECT("Statistic!R"&amp;COUNTA(Statistic!$A:$A)-ROW()+1&amp;"C"&amp;COLUMN(),FALSE)</f>
        <v>1.191713434490404E-3</v>
      </c>
      <c r="L835" s="10">
        <f ca="1">INDIRECT("Statistic!R"&amp;COUNTA(Statistic!$A:$A)-ROW()+1&amp;"C"&amp;COLUMN(),FALSE)</f>
        <v>1.075452122046211E-2</v>
      </c>
      <c r="M835" s="10">
        <f ca="1">INDIRECT("Statistic!R"&amp;COUNTA(Statistic!$A:$A)-ROW()+1&amp;"C"&amp;COLUMN(),FALSE)</f>
        <v>4.4419382322105253E-2</v>
      </c>
      <c r="N835" s="10">
        <f ca="1">INDIRECT("Statistic!R"&amp;COUNTA(Statistic!$A:$A)-ROW()+1&amp;"C"&amp;COLUMN(),FALSE)</f>
        <v>0.10069317520274021</v>
      </c>
      <c r="O835" s="10">
        <f ca="1">INDIRECT("Statistic!R"&amp;COUNTA(Statistic!$A:$A)-ROW()+1&amp;"C"&amp;COLUMN(),FALSE)</f>
        <v>0</v>
      </c>
      <c r="P835" s="10">
        <f ca="1">INDIRECT("Statistic!R"&amp;COUNTA(Statistic!$A:$A)-ROW()+1&amp;"C"&amp;COLUMN(),FALSE)</f>
        <v>4.92497432621272E-2</v>
      </c>
      <c r="Q835">
        <f ca="1">INDIRECT("Statistic!R"&amp;COUNTA(Statistic!$A:$A)-ROW()+1&amp;"C"&amp;COLUMN(),FALSE)</f>
        <v>6</v>
      </c>
      <c r="R835">
        <f ca="1">INDIRECT("Statistic!R"&amp;COUNTA(Statistic!$A:$A)-ROW()+1&amp;"C"&amp;COLUMN(),FALSE)</f>
        <v>46</v>
      </c>
      <c r="S835">
        <f ca="1">INDIRECT("Statistic!R"&amp;COUNTA(Statistic!$A:$A)-ROW()+1&amp;"C"&amp;COLUMN(),FALSE)</f>
        <v>49</v>
      </c>
      <c r="T835">
        <f ca="1">INDIRECT("Statistic!R"&amp;COUNTA(Statistic!$A:$A)-ROW()+1&amp;"C"&amp;COLUMN(),FALSE)</f>
        <v>18</v>
      </c>
      <c r="U835">
        <f ca="1">INDIRECT("Statistic!R"&amp;COUNTA(Statistic!$A:$A)-ROW()+1&amp;"C"&amp;COLUMN(),FALSE)</f>
        <v>41</v>
      </c>
      <c r="V835">
        <f ca="1">INDIRECT("Statistic!R"&amp;COUNTA(Statistic!$A:$A)-ROW()+1&amp;"C"&amp;COLUMN(),FALSE)</f>
        <v>11</v>
      </c>
      <c r="W835">
        <f ca="1">INDIRECT("Statistic!R"&amp;COUNTA(Statistic!$A:$A)-ROW()+1&amp;"C"&amp;COLUMN(),FALSE)</f>
        <v>9</v>
      </c>
    </row>
    <row r="836" spans="1:23" x14ac:dyDescent="0.25">
      <c r="A836" s="9">
        <f ca="1">INDIRECT("Statistic!R"&amp;COUNTA(Statistic!$A:$A)-ROW()+1&amp;"C"&amp;COLUMN(),FALSE)</f>
        <v>42325</v>
      </c>
      <c r="B836" s="10">
        <f ca="1">INDIRECT("Statistic!R"&amp;COUNTA(Statistic!$A:$A)-ROW()+1&amp;"C"&amp;COLUMN(),FALSE)</f>
        <v>4.0470588235294123E-3</v>
      </c>
      <c r="C836" s="10">
        <f ca="1">INDIRECT("Statistic!R"&amp;COUNTA(Statistic!$A:$A)-ROW()+1&amp;"C"&amp;COLUMN(),FALSE)</f>
        <v>1.3329685362517102E-2</v>
      </c>
      <c r="D836" s="10">
        <f ca="1">INDIRECT("Statistic!R"&amp;COUNTA(Statistic!$A:$A)-ROW()+1&amp;"C"&amp;COLUMN(),FALSE)</f>
        <v>1.8074636306135358E-2</v>
      </c>
      <c r="E836" s="10">
        <f ca="1">INDIRECT("Statistic!R"&amp;COUNTA(Statistic!$A:$A)-ROW()+1&amp;"C"&amp;COLUMN(),FALSE)</f>
        <v>1.8792501616031028E-2</v>
      </c>
      <c r="F836" s="10">
        <f ca="1">INDIRECT("Statistic!R"&amp;COUNTA(Statistic!$A:$A)-ROW()+1&amp;"C"&amp;COLUMN(),FALSE)</f>
        <v>4.2803504380475596E-3</v>
      </c>
      <c r="G836" s="10">
        <f ca="1">INDIRECT("Statistic!R"&amp;COUNTA(Statistic!$A:$A)-ROW()+1&amp;"C"&amp;COLUMN(),FALSE)</f>
        <v>2.61437908496732E-2</v>
      </c>
      <c r="H836" s="10">
        <f ca="1">INDIRECT("Statistic!R"&amp;COUNTA(Statistic!$A:$A)-ROW()+1&amp;"C"&amp;COLUMN(),FALSE)</f>
        <v>4.4060258249641319E-2</v>
      </c>
      <c r="I836" s="10">
        <f ca="1">INDIRECT("Statistic!R"&amp;COUNTA(Statistic!$A:$A)-ROW()+1&amp;"C"&amp;COLUMN(),FALSE)</f>
        <v>5.8524232546260456E-2</v>
      </c>
      <c r="J836" s="10">
        <f ca="1">INDIRECT("Statistic!R"&amp;COUNTA(Statistic!$A:$A)-ROW()+1&amp;"C"&amp;COLUMN(),FALSE)</f>
        <v>2.2818727490996397E-2</v>
      </c>
      <c r="K836" s="10">
        <f ca="1">INDIRECT("Statistic!R"&amp;COUNTA(Statistic!$A:$A)-ROW()+1&amp;"C"&amp;COLUMN(),FALSE)</f>
        <v>7.1555197421434324E-4</v>
      </c>
      <c r="L836" s="10">
        <f ca="1">INDIRECT("Statistic!R"&amp;COUNTA(Statistic!$A:$A)-ROW()+1&amp;"C"&amp;COLUMN(),FALSE)</f>
        <v>1.0979434900393459E-2</v>
      </c>
      <c r="M836" s="10">
        <f ca="1">INDIRECT("Statistic!R"&amp;COUNTA(Statistic!$A:$A)-ROW()+1&amp;"C"&amp;COLUMN(),FALSE)</f>
        <v>7.0204049099314519E-2</v>
      </c>
      <c r="N836" s="10">
        <f ca="1">INDIRECT("Statistic!R"&amp;COUNTA(Statistic!$A:$A)-ROW()+1&amp;"C"&amp;COLUMN(),FALSE)</f>
        <v>0.10116632860040567</v>
      </c>
      <c r="O836" s="10">
        <f ca="1">INDIRECT("Statistic!R"&amp;COUNTA(Statistic!$A:$A)-ROW()+1&amp;"C"&amp;COLUMN(),FALSE)</f>
        <v>0</v>
      </c>
      <c r="P836" s="10">
        <f ca="1">INDIRECT("Statistic!R"&amp;COUNTA(Statistic!$A:$A)-ROW()+1&amp;"C"&amp;COLUMN(),FALSE)</f>
        <v>5.3041071540809809E-2</v>
      </c>
      <c r="Q836">
        <f ca="1">INDIRECT("Statistic!R"&amp;COUNTA(Statistic!$A:$A)-ROW()+1&amp;"C"&amp;COLUMN(),FALSE)</f>
        <v>45</v>
      </c>
      <c r="R836">
        <f ca="1">INDIRECT("Statistic!R"&amp;COUNTA(Statistic!$A:$A)-ROW()+1&amp;"C"&amp;COLUMN(),FALSE)</f>
        <v>19</v>
      </c>
      <c r="S836">
        <f ca="1">INDIRECT("Statistic!R"&amp;COUNTA(Statistic!$A:$A)-ROW()+1&amp;"C"&amp;COLUMN(),FALSE)</f>
        <v>7</v>
      </c>
      <c r="T836">
        <f ca="1">INDIRECT("Statistic!R"&amp;COUNTA(Statistic!$A:$A)-ROW()+1&amp;"C"&amp;COLUMN(),FALSE)</f>
        <v>6</v>
      </c>
      <c r="U836">
        <f ca="1">INDIRECT("Statistic!R"&amp;COUNTA(Statistic!$A:$A)-ROW()+1&amp;"C"&amp;COLUMN(),FALSE)</f>
        <v>42</v>
      </c>
      <c r="V836">
        <f ca="1">INDIRECT("Statistic!R"&amp;COUNTA(Statistic!$A:$A)-ROW()+1&amp;"C"&amp;COLUMN(),FALSE)</f>
        <v>10</v>
      </c>
      <c r="W836">
        <f ca="1">INDIRECT("Statistic!R"&amp;COUNTA(Statistic!$A:$A)-ROW()+1&amp;"C"&amp;COLUMN(),FALSE)</f>
        <v>7</v>
      </c>
    </row>
    <row r="837" spans="1:23" x14ac:dyDescent="0.25">
      <c r="A837" s="9">
        <f ca="1">INDIRECT("Statistic!R"&amp;COUNTA(Statistic!$A:$A)-ROW()+1&amp;"C"&amp;COLUMN(),FALSE)</f>
        <v>42328</v>
      </c>
      <c r="B837" s="10">
        <f ca="1">INDIRECT("Statistic!R"&amp;COUNTA(Statistic!$A:$A)-ROW()+1&amp;"C"&amp;COLUMN(),FALSE)</f>
        <v>2.3029329240509364E-2</v>
      </c>
      <c r="C837" s="10">
        <f ca="1">INDIRECT("Statistic!R"&amp;COUNTA(Statistic!$A:$A)-ROW()+1&amp;"C"&amp;COLUMN(),FALSE)</f>
        <v>1.401841401841402E-2</v>
      </c>
      <c r="D837" s="10">
        <f ca="1">INDIRECT("Statistic!R"&amp;COUNTA(Statistic!$A:$A)-ROW()+1&amp;"C"&amp;COLUMN(),FALSE)</f>
        <v>8.0957387593543206E-3</v>
      </c>
      <c r="E837" s="10">
        <f ca="1">INDIRECT("Statistic!R"&amp;COUNTA(Statistic!$A:$A)-ROW()+1&amp;"C"&amp;COLUMN(),FALSE)</f>
        <v>4.5373564307645657E-3</v>
      </c>
      <c r="F837" s="10">
        <f ca="1">INDIRECT("Statistic!R"&amp;COUNTA(Statistic!$A:$A)-ROW()+1&amp;"C"&amp;COLUMN(),FALSE)</f>
        <v>9.507531246661682E-3</v>
      </c>
      <c r="G837" s="10">
        <f ca="1">INDIRECT("Statistic!R"&amp;COUNTA(Statistic!$A:$A)-ROW()+1&amp;"C"&amp;COLUMN(),FALSE)</f>
        <v>7.0930018546571716E-2</v>
      </c>
      <c r="H837" s="10">
        <f ca="1">INDIRECT("Statistic!R"&amp;COUNTA(Statistic!$A:$A)-ROW()+1&amp;"C"&amp;COLUMN(),FALSE)</f>
        <v>4.2534337616304832E-2</v>
      </c>
      <c r="I837" s="10">
        <f ca="1">INDIRECT("Statistic!R"&amp;COUNTA(Statistic!$A:$A)-ROW()+1&amp;"C"&amp;COLUMN(),FALSE)</f>
        <v>5.918836969570395E-2</v>
      </c>
      <c r="J837" s="10">
        <f ca="1">INDIRECT("Statistic!R"&amp;COUNTA(Statistic!$A:$A)-ROW()+1&amp;"C"&amp;COLUMN(),FALSE)</f>
        <v>2.3029329240509364E-2</v>
      </c>
      <c r="K837" s="10">
        <f ca="1">INDIRECT("Statistic!R"&amp;COUNTA(Statistic!$A:$A)-ROW()+1&amp;"C"&amp;COLUMN(),FALSE)</f>
        <v>9.5028866295406944E-4</v>
      </c>
      <c r="L837" s="10">
        <f ca="1">INDIRECT("Statistic!R"&amp;COUNTA(Statistic!$A:$A)-ROW()+1&amp;"C"&amp;COLUMN(),FALSE)</f>
        <v>1.0896113863429709E-2</v>
      </c>
      <c r="M837" s="10">
        <f ca="1">INDIRECT("Statistic!R"&amp;COUNTA(Statistic!$A:$A)-ROW()+1&amp;"C"&amp;COLUMN(),FALSE)</f>
        <v>0.11346435616287655</v>
      </c>
      <c r="N837" s="10">
        <f ca="1">INDIRECT("Statistic!R"&amp;COUNTA(Statistic!$A:$A)-ROW()+1&amp;"C"&amp;COLUMN(),FALSE)</f>
        <v>0.1010474492483488</v>
      </c>
      <c r="O837" s="10">
        <f ca="1">INDIRECT("Statistic!R"&amp;COUNTA(Statistic!$A:$A)-ROW()+1&amp;"C"&amp;COLUMN(),FALSE)</f>
        <v>0</v>
      </c>
      <c r="P837" s="10">
        <f ca="1">INDIRECT("Statistic!R"&amp;COUNTA(Statistic!$A:$A)-ROW()+1&amp;"C"&amp;COLUMN(),FALSE)</f>
        <v>5.3891224406821751E-2</v>
      </c>
      <c r="Q837">
        <f ca="1">INDIRECT("Statistic!R"&amp;COUNTA(Statistic!$A:$A)-ROW()+1&amp;"C"&amp;COLUMN(),FALSE)</f>
        <v>1</v>
      </c>
      <c r="R837">
        <f ca="1">INDIRECT("Statistic!R"&amp;COUNTA(Statistic!$A:$A)-ROW()+1&amp;"C"&amp;COLUMN(),FALSE)</f>
        <v>18</v>
      </c>
      <c r="S837">
        <f ca="1">INDIRECT("Statistic!R"&amp;COUNTA(Statistic!$A:$A)-ROW()+1&amp;"C"&amp;COLUMN(),FALSE)</f>
        <v>31</v>
      </c>
      <c r="T837">
        <f ca="1">INDIRECT("Statistic!R"&amp;COUNTA(Statistic!$A:$A)-ROW()+1&amp;"C"&amp;COLUMN(),FALSE)</f>
        <v>42</v>
      </c>
      <c r="U837">
        <f ca="1">INDIRECT("Statistic!R"&amp;COUNTA(Statistic!$A:$A)-ROW()+1&amp;"C"&amp;COLUMN(),FALSE)</f>
        <v>30</v>
      </c>
      <c r="V837">
        <f ca="1">INDIRECT("Statistic!R"&amp;COUNTA(Statistic!$A:$A)-ROW()+1&amp;"C"&amp;COLUMN(),FALSE)</f>
        <v>5</v>
      </c>
      <c r="W837">
        <f ca="1">INDIRECT("Statistic!R"&amp;COUNTA(Statistic!$A:$A)-ROW()+1&amp;"C"&amp;COLUMN(),FALSE)</f>
        <v>8</v>
      </c>
    </row>
    <row r="838" spans="1:23" x14ac:dyDescent="0.25">
      <c r="A838" s="9">
        <f ca="1">INDIRECT("Statistic!R"&amp;COUNTA(Statistic!$A:$A)-ROW()+1&amp;"C"&amp;COLUMN(),FALSE)</f>
        <v>42332</v>
      </c>
      <c r="B838" s="10">
        <f ca="1">INDIRECT("Statistic!R"&amp;COUNTA(Statistic!$A:$A)-ROW()+1&amp;"C"&amp;COLUMN(),FALSE)</f>
        <v>1.570232204035021E-2</v>
      </c>
      <c r="C838" s="10">
        <f ca="1">INDIRECT("Statistic!R"&amp;COUNTA(Statistic!$A:$A)-ROW()+1&amp;"C"&amp;COLUMN(),FALSE)</f>
        <v>1.7805697823303459E-2</v>
      </c>
      <c r="D838" s="10">
        <f ca="1">INDIRECT("Statistic!R"&amp;COUNTA(Statistic!$A:$A)-ROW()+1&amp;"C"&amp;COLUMN(),FALSE)</f>
        <v>1.7588028169014086E-2</v>
      </c>
      <c r="E838" s="10">
        <f ca="1">INDIRECT("Statistic!R"&amp;COUNTA(Statistic!$A:$A)-ROW()+1&amp;"C"&amp;COLUMN(),FALSE)</f>
        <v>5.4611192056553881E-3</v>
      </c>
      <c r="F838" s="10">
        <f ca="1">INDIRECT("Statistic!R"&amp;COUNTA(Statistic!$A:$A)-ROW()+1&amp;"C"&amp;COLUMN(),FALSE)</f>
        <v>8.0708972938756136E-3</v>
      </c>
      <c r="G838" s="10">
        <f ca="1">INDIRECT("Statistic!R"&amp;COUNTA(Statistic!$A:$A)-ROW()+1&amp;"C"&amp;COLUMN(),FALSE)</f>
        <v>2.1338028169014086E-2</v>
      </c>
      <c r="H838" s="10">
        <f ca="1">INDIRECT("Statistic!R"&amp;COUNTA(Statistic!$A:$A)-ROW()+1&amp;"C"&amp;COLUMN(),FALSE)</f>
        <v>1.0096724927880536E-2</v>
      </c>
      <c r="I838" s="10">
        <f ca="1">INDIRECT("Statistic!R"&amp;COUNTA(Statistic!$A:$A)-ROW()+1&amp;"C"&amp;COLUMN(),FALSE)</f>
        <v>6.4628064532198756E-2</v>
      </c>
      <c r="J838" s="10">
        <f ca="1">INDIRECT("Statistic!R"&amp;COUNTA(Statistic!$A:$A)-ROW()+1&amp;"C"&amp;COLUMN(),FALSE)</f>
        <v>2.3223787167449141E-2</v>
      </c>
      <c r="K838" s="10">
        <f ca="1">INDIRECT("Statistic!R"&amp;COUNTA(Statistic!$A:$A)-ROW()+1&amp;"C"&amp;COLUMN(),FALSE)</f>
        <v>2.1462105969148222E-3</v>
      </c>
      <c r="L838" s="10">
        <f ca="1">INDIRECT("Statistic!R"&amp;COUNTA(Statistic!$A:$A)-ROW()+1&amp;"C"&amp;COLUMN(),FALSE)</f>
        <v>1.0812422681397449E-2</v>
      </c>
      <c r="M838" s="10">
        <f ca="1">INDIRECT("Statistic!R"&amp;COUNTA(Statistic!$A:$A)-ROW()+1&amp;"C"&amp;COLUMN(),FALSE)</f>
        <v>3.143475309689462E-2</v>
      </c>
      <c r="N838" s="10">
        <f ca="1">INDIRECT("Statistic!R"&amp;COUNTA(Statistic!$A:$A)-ROW()+1&amp;"C"&amp;COLUMN(),FALSE)</f>
        <v>0.10092884895580378</v>
      </c>
      <c r="O838" s="10">
        <f ca="1">INDIRECT("Statistic!R"&amp;COUNTA(Statistic!$A:$A)-ROW()+1&amp;"C"&amp;COLUMN(),FALSE)</f>
        <v>0</v>
      </c>
      <c r="P838" s="10">
        <f ca="1">INDIRECT("Statistic!R"&amp;COUNTA(Statistic!$A:$A)-ROW()+1&amp;"C"&amp;COLUMN(),FALSE)</f>
        <v>5.1963203201023933E-2</v>
      </c>
      <c r="Q838">
        <f ca="1">INDIRECT("Statistic!R"&amp;COUNTA(Statistic!$A:$A)-ROW()+1&amp;"C"&amp;COLUMN(),FALSE)</f>
        <v>13</v>
      </c>
      <c r="R838">
        <f ca="1">INDIRECT("Statistic!R"&amp;COUNTA(Statistic!$A:$A)-ROW()+1&amp;"C"&amp;COLUMN(),FALSE)</f>
        <v>5</v>
      </c>
      <c r="S838">
        <f ca="1">INDIRECT("Statistic!R"&amp;COUNTA(Statistic!$A:$A)-ROW()+1&amp;"C"&amp;COLUMN(),FALSE)</f>
        <v>7</v>
      </c>
      <c r="T838">
        <f ca="1">INDIRECT("Statistic!R"&amp;COUNTA(Statistic!$A:$A)-ROW()+1&amp;"C"&amp;COLUMN(),FALSE)</f>
        <v>38</v>
      </c>
      <c r="U838">
        <f ca="1">INDIRECT("Statistic!R"&amp;COUNTA(Statistic!$A:$A)-ROW()+1&amp;"C"&amp;COLUMN(),FALSE)</f>
        <v>30</v>
      </c>
      <c r="V838">
        <f ca="1">INDIRECT("Statistic!R"&amp;COUNTA(Statistic!$A:$A)-ROW()+1&amp;"C"&amp;COLUMN(),FALSE)</f>
        <v>9</v>
      </c>
      <c r="W838">
        <f ca="1">INDIRECT("Statistic!R"&amp;COUNTA(Statistic!$A:$A)-ROW()+1&amp;"C"&amp;COLUMN(),FALSE)</f>
        <v>11</v>
      </c>
    </row>
    <row r="839" spans="1:23" x14ac:dyDescent="0.25">
      <c r="A839" s="9">
        <f ca="1">INDIRECT("Statistic!R"&amp;COUNTA(Statistic!$A:$A)-ROW()+1&amp;"C"&amp;COLUMN(),FALSE)</f>
        <v>42335</v>
      </c>
      <c r="B839" s="10">
        <f ca="1">INDIRECT("Statistic!R"&amp;COUNTA(Statistic!$A:$A)-ROW()+1&amp;"C"&amp;COLUMN(),FALSE)</f>
        <v>1.4241674265120924E-3</v>
      </c>
      <c r="C839" s="10">
        <f ca="1">INDIRECT("Statistic!R"&amp;COUNTA(Statistic!$A:$A)-ROW()+1&amp;"C"&amp;COLUMN(),FALSE)</f>
        <v>1.6352153689067051E-2</v>
      </c>
      <c r="D839" s="10">
        <f ca="1">INDIRECT("Statistic!R"&amp;COUNTA(Statistic!$A:$A)-ROW()+1&amp;"C"&amp;COLUMN(),FALSE)</f>
        <v>5.6883633212701972E-3</v>
      </c>
      <c r="E839" s="10">
        <f ca="1">INDIRECT("Statistic!R"&amp;COUNTA(Statistic!$A:$A)-ROW()+1&amp;"C"&amp;COLUMN(),FALSE)</f>
        <v>4.2662724909526481E-3</v>
      </c>
      <c r="F839" s="10">
        <f ca="1">INDIRECT("Statistic!R"&amp;COUNTA(Statistic!$A:$A)-ROW()+1&amp;"C"&amp;COLUMN(),FALSE)</f>
        <v>2.3433260760341652E-2</v>
      </c>
      <c r="G839" s="10">
        <f ca="1">INDIRECT("Statistic!R"&amp;COUNTA(Statistic!$A:$A)-ROW()+1&amp;"C"&amp;COLUMN(),FALSE)</f>
        <v>6.667546563356444E-2</v>
      </c>
      <c r="H839" s="10">
        <f ca="1">INDIRECT("Statistic!R"&amp;COUNTA(Statistic!$A:$A)-ROW()+1&amp;"C"&amp;COLUMN(),FALSE)</f>
        <v>4.302270757938733E-2</v>
      </c>
      <c r="I839" s="10">
        <f ca="1">INDIRECT("Statistic!R"&amp;COUNTA(Statistic!$A:$A)-ROW()+1&amp;"C"&amp;COLUMN(),FALSE)</f>
        <v>5.1164217688143637E-2</v>
      </c>
      <c r="J839" s="10">
        <f ca="1">INDIRECT("Statistic!R"&amp;COUNTA(Statistic!$A:$A)-ROW()+1&amp;"C"&amp;COLUMN(),FALSE)</f>
        <v>2.3433260760341652E-2</v>
      </c>
      <c r="K839" s="10">
        <f ca="1">INDIRECT("Statistic!R"&amp;COUNTA(Statistic!$A:$A)-ROW()+1&amp;"C"&amp;COLUMN(),FALSE)</f>
        <v>1.1856549078120002E-3</v>
      </c>
      <c r="L839" s="10">
        <f ca="1">INDIRECT("Statistic!R"&amp;COUNTA(Statistic!$A:$A)-ROW()+1&amp;"C"&amp;COLUMN(),FALSE)</f>
        <v>1.043387978957057E-2</v>
      </c>
      <c r="M839" s="10">
        <f ca="1">INDIRECT("Statistic!R"&amp;COUNTA(Statistic!$A:$A)-ROW()+1&amp;"C"&amp;COLUMN(),FALSE)</f>
        <v>0.10969817321295178</v>
      </c>
      <c r="N839" s="10">
        <f ca="1">INDIRECT("Statistic!R"&amp;COUNTA(Statistic!$A:$A)-ROW()+1&amp;"C"&amp;COLUMN(),FALSE)</f>
        <v>0.10140006198541995</v>
      </c>
      <c r="O839" s="10">
        <f ca="1">INDIRECT("Statistic!R"&amp;COUNTA(Statistic!$A:$A)-ROW()+1&amp;"C"&amp;COLUMN(),FALSE)</f>
        <v>0</v>
      </c>
      <c r="P839" s="10">
        <f ca="1">INDIRECT("Statistic!R"&amp;COUNTA(Statistic!$A:$A)-ROW()+1&amp;"C"&amp;COLUMN(),FALSE)</f>
        <v>5.5632321554393065E-2</v>
      </c>
      <c r="Q839">
        <f ca="1">INDIRECT("Statistic!R"&amp;COUNTA(Statistic!$A:$A)-ROW()+1&amp;"C"&amp;COLUMN(),FALSE)</f>
        <v>49</v>
      </c>
      <c r="R839">
        <f ca="1">INDIRECT("Statistic!R"&amp;COUNTA(Statistic!$A:$A)-ROW()+1&amp;"C"&amp;COLUMN(),FALSE)</f>
        <v>11</v>
      </c>
      <c r="S839">
        <f ca="1">INDIRECT("Statistic!R"&amp;COUNTA(Statistic!$A:$A)-ROW()+1&amp;"C"&amp;COLUMN(),FALSE)</f>
        <v>36</v>
      </c>
      <c r="T839">
        <f ca="1">INDIRECT("Statistic!R"&amp;COUNTA(Statistic!$A:$A)-ROW()+1&amp;"C"&amp;COLUMN(),FALSE)</f>
        <v>42</v>
      </c>
      <c r="U839">
        <f ca="1">INDIRECT("Statistic!R"&amp;COUNTA(Statistic!$A:$A)-ROW()+1&amp;"C"&amp;COLUMN(),FALSE)</f>
        <v>1</v>
      </c>
      <c r="V839">
        <f ca="1">INDIRECT("Statistic!R"&amp;COUNTA(Statistic!$A:$A)-ROW()+1&amp;"C"&amp;COLUMN(),FALSE)</f>
        <v>5</v>
      </c>
      <c r="W839">
        <f ca="1">INDIRECT("Statistic!R"&amp;COUNTA(Statistic!$A:$A)-ROW()+1&amp;"C"&amp;COLUMN(),FALSE)</f>
        <v>8</v>
      </c>
    </row>
    <row r="840" spans="1:23" x14ac:dyDescent="0.25">
      <c r="A840" s="9">
        <f ca="1">INDIRECT("Statistic!R"&amp;COUNTA(Statistic!$A:$A)-ROW()+1&amp;"C"&amp;COLUMN(),FALSE)</f>
        <v>42339</v>
      </c>
      <c r="B840" s="10">
        <f ca="1">INDIRECT("Statistic!R"&amp;COUNTA(Statistic!$A:$A)-ROW()+1&amp;"C"&amp;COLUMN(),FALSE)</f>
        <v>1.520870643339303E-2</v>
      </c>
      <c r="C840" s="10">
        <f ca="1">INDIRECT("Statistic!R"&amp;COUNTA(Statistic!$A:$A)-ROW()+1&amp;"C"&amp;COLUMN(),FALSE)</f>
        <v>1.6818756897897656E-2</v>
      </c>
      <c r="D840" s="10">
        <f ca="1">INDIRECT("Statistic!R"&amp;COUNTA(Statistic!$A:$A)-ROW()+1&amp;"C"&amp;COLUMN(),FALSE)</f>
        <v>1.5386165042431569E-2</v>
      </c>
      <c r="E840" s="10">
        <f ca="1">INDIRECT("Statistic!R"&amp;COUNTA(Statistic!$A:$A)-ROW()+1&amp;"C"&amp;COLUMN(),FALSE)</f>
        <v>1.6353940351570218E-2</v>
      </c>
      <c r="F840" s="10">
        <f ca="1">INDIRECT("Statistic!R"&amp;COUNTA(Statistic!$A:$A)-ROW()+1&amp;"C"&amp;COLUMN(),FALSE)</f>
        <v>1.5160569598104929E-2</v>
      </c>
      <c r="G840" s="10">
        <f ca="1">INDIRECT("Statistic!R"&amp;COUNTA(Statistic!$A:$A)-ROW()+1&amp;"C"&amp;COLUMN(),FALSE)</f>
        <v>2.6489018292296981E-2</v>
      </c>
      <c r="H840" s="10">
        <f ca="1">INDIRECT("Statistic!R"&amp;COUNTA(Statistic!$A:$A)-ROW()+1&amp;"C"&amp;COLUMN(),FALSE)</f>
        <v>2.1877246272636628E-2</v>
      </c>
      <c r="I840" s="10">
        <f ca="1">INDIRECT("Statistic!R"&amp;COUNTA(Statistic!$A:$A)-ROW()+1&amp;"C"&amp;COLUMN(),FALSE)</f>
        <v>7.8928138323397401E-2</v>
      </c>
      <c r="J840" s="10">
        <f ca="1">INDIRECT("Statistic!R"&amp;COUNTA(Statistic!$A:$A)-ROW()+1&amp;"C"&amp;COLUMN(),FALSE)</f>
        <v>2.2234192037470724E-2</v>
      </c>
      <c r="K840" s="10">
        <f ca="1">INDIRECT("Statistic!R"&amp;COUNTA(Statistic!$A:$A)-ROW()+1&amp;"C"&amp;COLUMN(),FALSE)</f>
        <v>9.468409256880966E-4</v>
      </c>
      <c r="L840" s="10">
        <f ca="1">INDIRECT("Statistic!R"&amp;COUNTA(Statistic!$A:$A)-ROW()+1&amp;"C"&amp;COLUMN(),FALSE)</f>
        <v>1.0432498307194777E-2</v>
      </c>
      <c r="M840" s="10">
        <f ca="1">INDIRECT("Statistic!R"&amp;COUNTA(Statistic!$A:$A)-ROW()+1&amp;"C"&amp;COLUMN(),FALSE)</f>
        <v>4.8366264564933606E-2</v>
      </c>
      <c r="N840" s="10">
        <f ca="1">INDIRECT("Statistic!R"&amp;COUNTA(Statistic!$A:$A)-ROW()+1&amp;"C"&amp;COLUMN(),FALSE)</f>
        <v>0.10244585953740494</v>
      </c>
      <c r="O840" s="10">
        <f ca="1">INDIRECT("Statistic!R"&amp;COUNTA(Statistic!$A:$A)-ROW()+1&amp;"C"&amp;COLUMN(),FALSE)</f>
        <v>0</v>
      </c>
      <c r="P840" s="10">
        <f ca="1">INDIRECT("Statistic!R"&amp;COUNTA(Statistic!$A:$A)-ROW()+1&amp;"C"&amp;COLUMN(),FALSE)</f>
        <v>5.3557345454594674E-2</v>
      </c>
      <c r="Q840">
        <f ca="1">INDIRECT("Statistic!R"&amp;COUNTA(Statistic!$A:$A)-ROW()+1&amp;"C"&amp;COLUMN(),FALSE)</f>
        <v>12</v>
      </c>
      <c r="R840">
        <f ca="1">INDIRECT("Statistic!R"&amp;COUNTA(Statistic!$A:$A)-ROW()+1&amp;"C"&amp;COLUMN(),FALSE)</f>
        <v>8</v>
      </c>
      <c r="S840">
        <f ca="1">INDIRECT("Statistic!R"&amp;COUNTA(Statistic!$A:$A)-ROW()+1&amp;"C"&amp;COLUMN(),FALSE)</f>
        <v>11</v>
      </c>
      <c r="T840">
        <f ca="1">INDIRECT("Statistic!R"&amp;COUNTA(Statistic!$A:$A)-ROW()+1&amp;"C"&amp;COLUMN(),FALSE)</f>
        <v>10</v>
      </c>
      <c r="U840">
        <f ca="1">INDIRECT("Statistic!R"&amp;COUNTA(Statistic!$A:$A)-ROW()+1&amp;"C"&amp;COLUMN(),FALSE)</f>
        <v>13</v>
      </c>
      <c r="V840">
        <f ca="1">INDIRECT("Statistic!R"&amp;COUNTA(Statistic!$A:$A)-ROW()+1&amp;"C"&amp;COLUMN(),FALSE)</f>
        <v>8</v>
      </c>
      <c r="W840">
        <f ca="1">INDIRECT("Statistic!R"&amp;COUNTA(Statistic!$A:$A)-ROW()+1&amp;"C"&amp;COLUMN(),FALSE)</f>
        <v>9</v>
      </c>
    </row>
    <row r="841" spans="1:23" x14ac:dyDescent="0.25">
      <c r="A841" s="9">
        <f ca="1">INDIRECT("Statistic!R"&amp;COUNTA(Statistic!$A:$A)-ROW()+1&amp;"C"&amp;COLUMN(),FALSE)</f>
        <v>42342</v>
      </c>
      <c r="B841" s="10">
        <f ca="1">INDIRECT("Statistic!R"&amp;COUNTA(Statistic!$A:$A)-ROW()+1&amp;"C"&amp;COLUMN(),FALSE)</f>
        <v>1.0899977215766687E-2</v>
      </c>
      <c r="C841" s="10">
        <f ca="1">INDIRECT("Statistic!R"&amp;COUNTA(Statistic!$A:$A)-ROW()+1&amp;"C"&amp;COLUMN(),FALSE)</f>
        <v>5.6778309409888346E-3</v>
      </c>
      <c r="D841" s="10">
        <f ca="1">INDIRECT("Statistic!R"&amp;COUNTA(Statistic!$A:$A)-ROW()+1&amp;"C"&amp;COLUMN(),FALSE)</f>
        <v>8.7605191841392104E-3</v>
      </c>
      <c r="E841" s="10">
        <f ca="1">INDIRECT("Statistic!R"&amp;COUNTA(Statistic!$A:$A)-ROW()+1&amp;"C"&amp;COLUMN(),FALSE)</f>
        <v>1.1129882318966139E-2</v>
      </c>
      <c r="F841" s="10">
        <f ca="1">INDIRECT("Statistic!R"&amp;COUNTA(Statistic!$A:$A)-ROW()+1&amp;"C"&amp;COLUMN(),FALSE)</f>
        <v>8.7645273521356135E-3</v>
      </c>
      <c r="G841" s="10">
        <f ca="1">INDIRECT("Statistic!R"&amp;COUNTA(Statistic!$A:$A)-ROW()+1&amp;"C"&amp;COLUMN(),FALSE)</f>
        <v>9.7062182082424994E-2</v>
      </c>
      <c r="H841" s="10">
        <f ca="1">INDIRECT("Statistic!R"&amp;COUNTA(Statistic!$A:$A)-ROW()+1&amp;"C"&amp;COLUMN(),FALSE)</f>
        <v>5.7653114822985602E-2</v>
      </c>
      <c r="I841" s="10">
        <f ca="1">INDIRECT("Statistic!R"&amp;COUNTA(Statistic!$A:$A)-ROW()+1&amp;"C"&amp;COLUMN(),FALSE)</f>
        <v>4.5232737011996482E-2</v>
      </c>
      <c r="J841" s="10">
        <f ca="1">INDIRECT("Statistic!R"&amp;COUNTA(Statistic!$A:$A)-ROW()+1&amp;"C"&amp;COLUMN(),FALSE)</f>
        <v>2.2444444444444444E-2</v>
      </c>
      <c r="K841" s="10">
        <f ca="1">INDIRECT("Statistic!R"&amp;COUNTA(Statistic!$A:$A)-ROW()+1&amp;"C"&amp;COLUMN(),FALSE)</f>
        <v>9.4923298584625819E-4</v>
      </c>
      <c r="L841" s="10">
        <f ca="1">INDIRECT("Statistic!R"&amp;COUNTA(Statistic!$A:$A)-ROW()+1&amp;"C"&amp;COLUMN(),FALSE)</f>
        <v>9.9936280026768284E-3</v>
      </c>
      <c r="M841" s="10">
        <f ca="1">INDIRECT("Statistic!R"&amp;COUNTA(Statistic!$A:$A)-ROW()+1&amp;"C"&amp;COLUMN(),FALSE)</f>
        <v>0.15471529690541058</v>
      </c>
      <c r="N841" s="10">
        <f ca="1">INDIRECT("Statistic!R"&amp;COUNTA(Statistic!$A:$A)-ROW()+1&amp;"C"&amp;COLUMN(),FALSE)</f>
        <v>0.10232603981864774</v>
      </c>
      <c r="O841" s="10">
        <f ca="1">INDIRECT("Statistic!R"&amp;COUNTA(Statistic!$A:$A)-ROW()+1&amp;"C"&amp;COLUMN(),FALSE)</f>
        <v>0</v>
      </c>
      <c r="P841" s="10">
        <f ca="1">INDIRECT("Statistic!R"&amp;COUNTA(Statistic!$A:$A)-ROW()+1&amp;"C"&amp;COLUMN(),FALSE)</f>
        <v>5.6437840958213546E-2</v>
      </c>
      <c r="Q841">
        <f ca="1">INDIRECT("Statistic!R"&amp;COUNTA(Statistic!$A:$A)-ROW()+1&amp;"C"&amp;COLUMN(),FALSE)</f>
        <v>20</v>
      </c>
      <c r="R841">
        <f ca="1">INDIRECT("Statistic!R"&amp;COUNTA(Statistic!$A:$A)-ROW()+1&amp;"C"&amp;COLUMN(),FALSE)</f>
        <v>40</v>
      </c>
      <c r="S841">
        <f ca="1">INDIRECT("Statistic!R"&amp;COUNTA(Statistic!$A:$A)-ROW()+1&amp;"C"&amp;COLUMN(),FALSE)</f>
        <v>29</v>
      </c>
      <c r="T841">
        <f ca="1">INDIRECT("Statistic!R"&amp;COUNTA(Statistic!$A:$A)-ROW()+1&amp;"C"&amp;COLUMN(),FALSE)</f>
        <v>19</v>
      </c>
      <c r="U841">
        <f ca="1">INDIRECT("Statistic!R"&amp;COUNTA(Statistic!$A:$A)-ROW()+1&amp;"C"&amp;COLUMN(),FALSE)</f>
        <v>28</v>
      </c>
      <c r="V841">
        <f ca="1">INDIRECT("Statistic!R"&amp;COUNTA(Statistic!$A:$A)-ROW()+1&amp;"C"&amp;COLUMN(),FALSE)</f>
        <v>3</v>
      </c>
      <c r="W841">
        <f ca="1">INDIRECT("Statistic!R"&amp;COUNTA(Statistic!$A:$A)-ROW()+1&amp;"C"&amp;COLUMN(),FALSE)</f>
        <v>7</v>
      </c>
    </row>
    <row r="842" spans="1:23" x14ac:dyDescent="0.25">
      <c r="A842" s="9">
        <f ca="1">INDIRECT("Statistic!R"&amp;COUNTA(Statistic!$A:$A)-ROW()+1&amp;"C"&amp;COLUMN(),FALSE)</f>
        <v>42346</v>
      </c>
      <c r="B842" s="10">
        <f ca="1">INDIRECT("Statistic!R"&amp;COUNTA(Statistic!$A:$A)-ROW()+1&amp;"C"&amp;COLUMN(),FALSE)</f>
        <v>1.3714671771196937E-2</v>
      </c>
      <c r="C842" s="10">
        <f ca="1">INDIRECT("Statistic!R"&amp;COUNTA(Statistic!$A:$A)-ROW()+1&amp;"C"&amp;COLUMN(),FALSE)</f>
        <v>1.1813504147852566E-3</v>
      </c>
      <c r="D842" s="10">
        <f ca="1">INDIRECT("Statistic!R"&amp;COUNTA(Statistic!$A:$A)-ROW()+1&amp;"C"&amp;COLUMN(),FALSE)</f>
        <v>5.1948697554185718E-3</v>
      </c>
      <c r="E842" s="10">
        <f ca="1">INDIRECT("Statistic!R"&amp;COUNTA(Statistic!$A:$A)-ROW()+1&amp;"C"&amp;COLUMN(),FALSE)</f>
        <v>1.0388588293162812E-2</v>
      </c>
      <c r="F842" s="10">
        <f ca="1">INDIRECT("Statistic!R"&amp;COUNTA(Statistic!$A:$A)-ROW()+1&amp;"C"&amp;COLUMN(),FALSE)</f>
        <v>1.3268395419244438E-2</v>
      </c>
      <c r="G842" s="10">
        <f ca="1">INDIRECT("Statistic!R"&amp;COUNTA(Statistic!$A:$A)-ROW()+1&amp;"C"&amp;COLUMN(),FALSE)</f>
        <v>9.7523094376316774E-2</v>
      </c>
      <c r="H842" s="10">
        <f ca="1">INDIRECT("Statistic!R"&amp;COUNTA(Statistic!$A:$A)-ROW()+1&amp;"C"&amp;COLUMN(),FALSE)</f>
        <v>2.6006898086337341E-2</v>
      </c>
      <c r="I842" s="10">
        <f ca="1">INDIRECT("Statistic!R"&amp;COUNTA(Statistic!$A:$A)-ROW()+1&amp;"C"&amp;COLUMN(),FALSE)</f>
        <v>4.374787565380802E-2</v>
      </c>
      <c r="J842" s="10">
        <f ca="1">INDIRECT("Statistic!R"&amp;COUNTA(Statistic!$A:$A)-ROW()+1&amp;"C"&amp;COLUMN(),FALSE)</f>
        <v>2.2654205607476632E-2</v>
      </c>
      <c r="K842" s="10">
        <f ca="1">INDIRECT("Statistic!R"&amp;COUNTA(Statistic!$A:$A)-ROW()+1&amp;"C"&amp;COLUMN(),FALSE)</f>
        <v>9.4656122693505859E-4</v>
      </c>
      <c r="L842" s="10">
        <f ca="1">INDIRECT("Statistic!R"&amp;COUNTA(Statistic!$A:$A)-ROW()+1&amp;"C"&amp;COLUMN(),FALSE)</f>
        <v>1.0146889307900942E-2</v>
      </c>
      <c r="M842" s="10">
        <f ca="1">INDIRECT("Statistic!R"&amp;COUNTA(Statistic!$A:$A)-ROW()+1&amp;"C"&amp;COLUMN(),FALSE)</f>
        <v>0.12352999246265411</v>
      </c>
      <c r="N842" s="10">
        <f ca="1">INDIRECT("Statistic!R"&amp;COUNTA(Statistic!$A:$A)-ROW()+1&amp;"C"&amp;COLUMN(),FALSE)</f>
        <v>0.10220650005250446</v>
      </c>
      <c r="O842" s="10">
        <f ca="1">INDIRECT("Statistic!R"&amp;COUNTA(Statistic!$A:$A)-ROW()+1&amp;"C"&amp;COLUMN(),FALSE)</f>
        <v>0</v>
      </c>
      <c r="P842" s="10">
        <f ca="1">INDIRECT("Statistic!R"&amp;COUNTA(Statistic!$A:$A)-ROW()+1&amp;"C"&amp;COLUMN(),FALSE)</f>
        <v>5.2216421401036987E-2</v>
      </c>
      <c r="Q842">
        <f ca="1">INDIRECT("Statistic!R"&amp;COUNTA(Statistic!$A:$A)-ROW()+1&amp;"C"&amp;COLUMN(),FALSE)</f>
        <v>14</v>
      </c>
      <c r="R842">
        <f ca="1">INDIRECT("Statistic!R"&amp;COUNTA(Statistic!$A:$A)-ROW()+1&amp;"C"&amp;COLUMN(),FALSE)</f>
        <v>49</v>
      </c>
      <c r="S842">
        <f ca="1">INDIRECT("Statistic!R"&amp;COUNTA(Statistic!$A:$A)-ROW()+1&amp;"C"&amp;COLUMN(),FALSE)</f>
        <v>36</v>
      </c>
      <c r="T842">
        <f ca="1">INDIRECT("Statistic!R"&amp;COUNTA(Statistic!$A:$A)-ROW()+1&amp;"C"&amp;COLUMN(),FALSE)</f>
        <v>25</v>
      </c>
      <c r="U842">
        <f ca="1">INDIRECT("Statistic!R"&amp;COUNTA(Statistic!$A:$A)-ROW()+1&amp;"C"&amp;COLUMN(),FALSE)</f>
        <v>17</v>
      </c>
      <c r="V842">
        <f ca="1">INDIRECT("Statistic!R"&amp;COUNTA(Statistic!$A:$A)-ROW()+1&amp;"C"&amp;COLUMN(),FALSE)</f>
        <v>3</v>
      </c>
      <c r="W842">
        <f ca="1">INDIRECT("Statistic!R"&amp;COUNTA(Statistic!$A:$A)-ROW()+1&amp;"C"&amp;COLUMN(),FALSE)</f>
        <v>8</v>
      </c>
    </row>
    <row r="843" spans="1:23" x14ac:dyDescent="0.25">
      <c r="A843" s="9">
        <f ca="1">INDIRECT("Statistic!R"&amp;COUNTA(Statistic!$A:$A)-ROW()+1&amp;"C"&amp;COLUMN(),FALSE)</f>
        <v>42349</v>
      </c>
      <c r="B843" s="10">
        <f ca="1">INDIRECT("Statistic!R"&amp;COUNTA(Statistic!$A:$A)-ROW()+1&amp;"C"&amp;COLUMN(),FALSE)</f>
        <v>1.2992002732162678E-2</v>
      </c>
      <c r="C843" s="10">
        <f ca="1">INDIRECT("Statistic!R"&amp;COUNTA(Statistic!$A:$A)-ROW()+1&amp;"C"&amp;COLUMN(),FALSE)</f>
        <v>1.9831212178773979E-2</v>
      </c>
      <c r="D843" s="10">
        <f ca="1">INDIRECT("Statistic!R"&amp;COUNTA(Statistic!$A:$A)-ROW()+1&amp;"C"&amp;COLUMN(),FALSE)</f>
        <v>1.557370672889926E-2</v>
      </c>
      <c r="E843" s="10">
        <f ca="1">INDIRECT("Statistic!R"&amp;COUNTA(Statistic!$A:$A)-ROW()+1&amp;"C"&amp;COLUMN(),FALSE)</f>
        <v>9.215285880980164E-3</v>
      </c>
      <c r="F843" s="10">
        <f ca="1">INDIRECT("Statistic!R"&amp;COUNTA(Statistic!$A:$A)-ROW()+1&amp;"C"&amp;COLUMN(),FALSE)</f>
        <v>1.2527301558806809E-2</v>
      </c>
      <c r="G843" s="10">
        <f ca="1">INDIRECT("Statistic!R"&amp;COUNTA(Statistic!$A:$A)-ROW()+1&amp;"C"&amp;COLUMN(),FALSE)</f>
        <v>5.1092396978443769E-2</v>
      </c>
      <c r="H843" s="10">
        <f ca="1">INDIRECT("Statistic!R"&amp;COUNTA(Statistic!$A:$A)-ROW()+1&amp;"C"&amp;COLUMN(),FALSE)</f>
        <v>7.6738279909396665E-3</v>
      </c>
      <c r="I843" s="10">
        <f ca="1">INDIRECT("Statistic!R"&amp;COUNTA(Statistic!$A:$A)-ROW()+1&amp;"C"&amp;COLUMN(),FALSE)</f>
        <v>7.0139509079622894E-2</v>
      </c>
      <c r="J843" s="10">
        <f ca="1">INDIRECT("Statistic!R"&amp;COUNTA(Statistic!$A:$A)-ROW()+1&amp;"C"&amp;COLUMN(),FALSE)</f>
        <v>2.28634772462077E-2</v>
      </c>
      <c r="K843" s="10">
        <f ca="1">INDIRECT("Statistic!R"&amp;COUNTA(Statistic!$A:$A)-ROW()+1&amp;"C"&amp;COLUMN(),FALSE)</f>
        <v>1.4149726708837438E-3</v>
      </c>
      <c r="L843" s="10">
        <f ca="1">INDIRECT("Statistic!R"&amp;COUNTA(Statistic!$A:$A)-ROW()+1&amp;"C"&amp;COLUMN(),FALSE)</f>
        <v>1.0309541949406783E-2</v>
      </c>
      <c r="M843" s="10">
        <f ca="1">INDIRECT("Statistic!R"&amp;COUNTA(Statistic!$A:$A)-ROW()+1&amp;"C"&amp;COLUMN(),FALSE)</f>
        <v>5.8766224969383433E-2</v>
      </c>
      <c r="N843" s="10">
        <f ca="1">INDIRECT("Statistic!R"&amp;COUNTA(Statistic!$A:$A)-ROW()+1&amp;"C"&amp;COLUMN(),FALSE)</f>
        <v>0.10267394753058094</v>
      </c>
      <c r="O843" s="10">
        <f ca="1">INDIRECT("Statistic!R"&amp;COUNTA(Statistic!$A:$A)-ROW()+1&amp;"C"&amp;COLUMN(),FALSE)</f>
        <v>0</v>
      </c>
      <c r="P843" s="10">
        <f ca="1">INDIRECT("Statistic!R"&amp;COUNTA(Statistic!$A:$A)-ROW()+1&amp;"C"&amp;COLUMN(),FALSE)</f>
        <v>4.9459180272387382E-2</v>
      </c>
      <c r="Q843">
        <f ca="1">INDIRECT("Statistic!R"&amp;COUNTA(Statistic!$A:$A)-ROW()+1&amp;"C"&amp;COLUMN(),FALSE)</f>
        <v>17</v>
      </c>
      <c r="R843">
        <f ca="1">INDIRECT("Statistic!R"&amp;COUNTA(Statistic!$A:$A)-ROW()+1&amp;"C"&amp;COLUMN(),FALSE)</f>
        <v>3</v>
      </c>
      <c r="S843">
        <f ca="1">INDIRECT("Statistic!R"&amp;COUNTA(Statistic!$A:$A)-ROW()+1&amp;"C"&amp;COLUMN(),FALSE)</f>
        <v>11</v>
      </c>
      <c r="T843">
        <f ca="1">INDIRECT("Statistic!R"&amp;COUNTA(Statistic!$A:$A)-ROW()+1&amp;"C"&amp;COLUMN(),FALSE)</f>
        <v>27</v>
      </c>
      <c r="U843">
        <f ca="1">INDIRECT("Statistic!R"&amp;COUNTA(Statistic!$A:$A)-ROW()+1&amp;"C"&amp;COLUMN(),FALSE)</f>
        <v>20</v>
      </c>
      <c r="V843">
        <f ca="1">INDIRECT("Statistic!R"&amp;COUNTA(Statistic!$A:$A)-ROW()+1&amp;"C"&amp;COLUMN(),FALSE)</f>
        <v>6</v>
      </c>
      <c r="W843">
        <f ca="1">INDIRECT("Statistic!R"&amp;COUNTA(Statistic!$A:$A)-ROW()+1&amp;"C"&amp;COLUMN(),FALSE)</f>
        <v>11</v>
      </c>
    </row>
    <row r="844" spans="1:23" x14ac:dyDescent="0.25">
      <c r="A844" s="9">
        <f ca="1">INDIRECT("Statistic!R"&amp;COUNTA(Statistic!$A:$A)-ROW()+1&amp;"C"&amp;COLUMN(),FALSE)</f>
        <v>42353</v>
      </c>
      <c r="B844" s="10">
        <f ca="1">INDIRECT("Statistic!R"&amp;COUNTA(Statistic!$A:$A)-ROW()+1&amp;"C"&amp;COLUMN(),FALSE)</f>
        <v>3.7774191620345465E-3</v>
      </c>
      <c r="C844" s="10">
        <f ca="1">INDIRECT("Statistic!R"&amp;COUNTA(Statistic!$A:$A)-ROW()+1&amp;"C"&amp;COLUMN(),FALSE)</f>
        <v>1.7438971285125133E-2</v>
      </c>
      <c r="D844" s="10">
        <f ca="1">INDIRECT("Statistic!R"&amp;COUNTA(Statistic!$A:$A)-ROW()+1&amp;"C"&amp;COLUMN(),FALSE)</f>
        <v>1.3428061300401726E-2</v>
      </c>
      <c r="E844" s="10">
        <f ca="1">INDIRECT("Statistic!R"&amp;COUNTA(Statistic!$A:$A)-ROW()+1&amp;"C"&amp;COLUMN(),FALSE)</f>
        <v>5.4266871340042083E-3</v>
      </c>
      <c r="F844" s="10">
        <f ca="1">INDIRECT("Statistic!R"&amp;COUNTA(Statistic!$A:$A)-ROW()+1&amp;"C"&amp;COLUMN(),FALSE)</f>
        <v>6.132756132756133E-3</v>
      </c>
      <c r="G844" s="10">
        <f ca="1">INDIRECT("Statistic!R"&amp;COUNTA(Statistic!$A:$A)-ROW()+1&amp;"C"&amp;COLUMN(),FALSE)</f>
        <v>7.3940045968017995E-2</v>
      </c>
      <c r="H844" s="10">
        <f ca="1">INDIRECT("Statistic!R"&amp;COUNTA(Statistic!$A:$A)-ROW()+1&amp;"C"&amp;COLUMN(),FALSE)</f>
        <v>8.2533745324442995E-3</v>
      </c>
      <c r="I844" s="10">
        <f ca="1">INDIRECT("Statistic!R"&amp;COUNTA(Statistic!$A:$A)-ROW()+1&amp;"C"&amp;COLUMN(),FALSE)</f>
        <v>4.6203895014321754E-2</v>
      </c>
      <c r="J844" s="10">
        <f ca="1">INDIRECT("Statistic!R"&amp;COUNTA(Statistic!$A:$A)-ROW()+1&amp;"C"&amp;COLUMN(),FALSE)</f>
        <v>2.2836829836829834E-2</v>
      </c>
      <c r="K844" s="10">
        <f ca="1">INDIRECT("Statistic!R"&amp;COUNTA(Statistic!$A:$A)-ROW()+1&amp;"C"&amp;COLUMN(),FALSE)</f>
        <v>1.4146772767462423E-3</v>
      </c>
      <c r="L844" s="10">
        <f ca="1">INDIRECT("Statistic!R"&amp;COUNTA(Statistic!$A:$A)-ROW()+1&amp;"C"&amp;COLUMN(),FALSE)</f>
        <v>1.0084897208511823E-2</v>
      </c>
      <c r="M844" s="10">
        <f ca="1">INDIRECT("Statistic!R"&amp;COUNTA(Statistic!$A:$A)-ROW()+1&amp;"C"&amp;COLUMN(),FALSE)</f>
        <v>8.21934205004623E-2</v>
      </c>
      <c r="N844" s="10">
        <f ca="1">INDIRECT("Statistic!R"&amp;COUNTA(Statistic!$A:$A)-ROW()+1&amp;"C"&amp;COLUMN(),FALSE)</f>
        <v>0.1031403053874964</v>
      </c>
      <c r="O844" s="10">
        <f ca="1">INDIRECT("Statistic!R"&amp;COUNTA(Statistic!$A:$A)-ROW()+1&amp;"C"&amp;COLUMN(),FALSE)</f>
        <v>0</v>
      </c>
      <c r="P844" s="10">
        <f ca="1">INDIRECT("Statistic!R"&amp;COUNTA(Statistic!$A:$A)-ROW()+1&amp;"C"&amp;COLUMN(),FALSE)</f>
        <v>5.2430812517919527E-2</v>
      </c>
      <c r="Q844">
        <f ca="1">INDIRECT("Statistic!R"&amp;COUNTA(Statistic!$A:$A)-ROW()+1&amp;"C"&amp;COLUMN(),FALSE)</f>
        <v>40</v>
      </c>
      <c r="R844">
        <f ca="1">INDIRECT("Statistic!R"&amp;COUNTA(Statistic!$A:$A)-ROW()+1&amp;"C"&amp;COLUMN(),FALSE)</f>
        <v>7</v>
      </c>
      <c r="S844">
        <f ca="1">INDIRECT("Statistic!R"&amp;COUNTA(Statistic!$A:$A)-ROW()+1&amp;"C"&amp;COLUMN(),FALSE)</f>
        <v>16</v>
      </c>
      <c r="T844">
        <f ca="1">INDIRECT("Statistic!R"&amp;COUNTA(Statistic!$A:$A)-ROW()+1&amp;"C"&amp;COLUMN(),FALSE)</f>
        <v>38</v>
      </c>
      <c r="U844">
        <f ca="1">INDIRECT("Statistic!R"&amp;COUNTA(Statistic!$A:$A)-ROW()+1&amp;"C"&amp;COLUMN(),FALSE)</f>
        <v>36</v>
      </c>
      <c r="V844">
        <f ca="1">INDIRECT("Statistic!R"&amp;COUNTA(Statistic!$A:$A)-ROW()+1&amp;"C"&amp;COLUMN(),FALSE)</f>
        <v>4</v>
      </c>
      <c r="W844">
        <f ca="1">INDIRECT("Statistic!R"&amp;COUNTA(Statistic!$A:$A)-ROW()+1&amp;"C"&amp;COLUMN(),FALSE)</f>
        <v>11</v>
      </c>
    </row>
    <row r="845" spans="1:23" x14ac:dyDescent="0.25">
      <c r="A845" s="9">
        <f ca="1">INDIRECT("Statistic!R"&amp;COUNTA(Statistic!$A:$A)-ROW()+1&amp;"C"&amp;COLUMN(),FALSE)</f>
        <v>42356</v>
      </c>
      <c r="B845" s="10">
        <f ca="1">INDIRECT("Statistic!R"&amp;COUNTA(Statistic!$A:$A)-ROW()+1&amp;"C"&amp;COLUMN(),FALSE)</f>
        <v>1.2483417711238053E-2</v>
      </c>
      <c r="C845" s="10">
        <f ca="1">INDIRECT("Statistic!R"&amp;COUNTA(Statistic!$A:$A)-ROW()+1&amp;"C"&amp;COLUMN(),FALSE)</f>
        <v>1.580479137307763E-2</v>
      </c>
      <c r="D845" s="10">
        <f ca="1">INDIRECT("Statistic!R"&amp;COUNTA(Statistic!$A:$A)-ROW()+1&amp;"C"&amp;COLUMN(),FALSE)</f>
        <v>1.0122881904022767E-2</v>
      </c>
      <c r="E845" s="10">
        <f ca="1">INDIRECT("Statistic!R"&amp;COUNTA(Statistic!$A:$A)-ROW()+1&amp;"C"&amp;COLUMN(),FALSE)</f>
        <v>5.4114331229704066E-3</v>
      </c>
      <c r="F845" s="10">
        <f ca="1">INDIRECT("Statistic!R"&amp;COUNTA(Statistic!$A:$A)-ROW()+1&amp;"C"&amp;COLUMN(),FALSE)</f>
        <v>3.7770016815418441E-3</v>
      </c>
      <c r="G845" s="10">
        <f ca="1">INDIRECT("Statistic!R"&amp;COUNTA(Statistic!$A:$A)-ROW()+1&amp;"C"&amp;COLUMN(),FALSE)</f>
        <v>0.1012772135468936</v>
      </c>
      <c r="H845" s="10">
        <f ca="1">INDIRECT("Statistic!R"&amp;COUNTA(Statistic!$A:$A)-ROW()+1&amp;"C"&amp;COLUMN(),FALSE)</f>
        <v>2.9879705083430342E-2</v>
      </c>
      <c r="I845" s="10">
        <f ca="1">INDIRECT("Statistic!R"&amp;COUNTA(Statistic!$A:$A)-ROW()+1&amp;"C"&amp;COLUMN(),FALSE)</f>
        <v>4.7599525792850698E-2</v>
      </c>
      <c r="J845" s="10">
        <f ca="1">INDIRECT("Statistic!R"&amp;COUNTA(Statistic!$A:$A)-ROW()+1&amp;"C"&amp;COLUMN(),FALSE)</f>
        <v>2.2810244470314319E-2</v>
      </c>
      <c r="K845" s="10">
        <f ca="1">INDIRECT("Statistic!R"&amp;COUNTA(Statistic!$A:$A)-ROW()+1&amp;"C"&amp;COLUMN(),FALSE)</f>
        <v>9.4310428670370315E-4</v>
      </c>
      <c r="L845" s="10">
        <f ca="1">INDIRECT("Statistic!R"&amp;COUNTA(Statistic!$A:$A)-ROW()+1&amp;"C"&amp;COLUMN(),FALSE)</f>
        <v>1.0144102305261814E-2</v>
      </c>
      <c r="M845" s="10">
        <f ca="1">INDIRECT("Statistic!R"&amp;COUNTA(Statistic!$A:$A)-ROW()+1&amp;"C"&amp;COLUMN(),FALSE)</f>
        <v>0.13115691863032394</v>
      </c>
      <c r="N845" s="10">
        <f ca="1">INDIRECT("Statistic!R"&amp;COUNTA(Statistic!$A:$A)-ROW()+1&amp;"C"&amp;COLUMN(),FALSE)</f>
        <v>0.1036055774286798</v>
      </c>
      <c r="O845" s="10">
        <f ca="1">INDIRECT("Statistic!R"&amp;COUNTA(Statistic!$A:$A)-ROW()+1&amp;"C"&amp;COLUMN(),FALSE)</f>
        <v>0</v>
      </c>
      <c r="P845" s="10">
        <f ca="1">INDIRECT("Statistic!R"&amp;COUNTA(Statistic!$A:$A)-ROW()+1&amp;"C"&amp;COLUMN(),FALSE)</f>
        <v>5.304919748160674E-2</v>
      </c>
      <c r="Q845">
        <f ca="1">INDIRECT("Statistic!R"&amp;COUNTA(Statistic!$A:$A)-ROW()+1&amp;"C"&amp;COLUMN(),FALSE)</f>
        <v>18</v>
      </c>
      <c r="R845">
        <f ca="1">INDIRECT("Statistic!R"&amp;COUNTA(Statistic!$A:$A)-ROW()+1&amp;"C"&amp;COLUMN(),FALSE)</f>
        <v>9</v>
      </c>
      <c r="S845">
        <f ca="1">INDIRECT("Statistic!R"&amp;COUNTA(Statistic!$A:$A)-ROW()+1&amp;"C"&amp;COLUMN(),FALSE)</f>
        <v>24</v>
      </c>
      <c r="T845">
        <f ca="1">INDIRECT("Statistic!R"&amp;COUNTA(Statistic!$A:$A)-ROW()+1&amp;"C"&amp;COLUMN(),FALSE)</f>
        <v>38</v>
      </c>
      <c r="U845">
        <f ca="1">INDIRECT("Statistic!R"&amp;COUNTA(Statistic!$A:$A)-ROW()+1&amp;"C"&amp;COLUMN(),FALSE)</f>
        <v>43</v>
      </c>
      <c r="V845">
        <f ca="1">INDIRECT("Statistic!R"&amp;COUNTA(Statistic!$A:$A)-ROW()+1&amp;"C"&amp;COLUMN(),FALSE)</f>
        <v>2</v>
      </c>
      <c r="W845">
        <f ca="1">INDIRECT("Statistic!R"&amp;COUNTA(Statistic!$A:$A)-ROW()+1&amp;"C"&amp;COLUMN(),FALSE)</f>
        <v>9</v>
      </c>
    </row>
    <row r="846" spans="1:23" x14ac:dyDescent="0.25">
      <c r="A846" s="9">
        <f ca="1">INDIRECT("Statistic!R"&amp;COUNTA(Statistic!$A:$A)-ROW()+1&amp;"C"&amp;COLUMN(),FALSE)</f>
        <v>42360</v>
      </c>
      <c r="B846" s="10">
        <f ca="1">INDIRECT("Statistic!R"&amp;COUNTA(Statistic!$A:$A)-ROW()+1&amp;"C"&amp;COLUMN(),FALSE)</f>
        <v>7.296161389745026E-3</v>
      </c>
      <c r="C846" s="10">
        <f ca="1">INDIRECT("Statistic!R"&amp;COUNTA(Statistic!$A:$A)-ROW()+1&amp;"C"&amp;COLUMN(),FALSE)</f>
        <v>2.0208333333333335E-2</v>
      </c>
      <c r="D846" s="10">
        <f ca="1">INDIRECT("Statistic!R"&amp;COUNTA(Statistic!$A:$A)-ROW()+1&amp;"C"&amp;COLUMN(),FALSE)</f>
        <v>1.5533762958811991E-2</v>
      </c>
      <c r="E846" s="10">
        <f ca="1">INDIRECT("Statistic!R"&amp;COUNTA(Statistic!$A:$A)-ROW()+1&amp;"C"&amp;COLUMN(),FALSE)</f>
        <v>4.7085845535457943E-3</v>
      </c>
      <c r="F846" s="10">
        <f ca="1">INDIRECT("Statistic!R"&amp;COUNTA(Statistic!$A:$A)-ROW()+1&amp;"C"&amp;COLUMN(),FALSE)</f>
        <v>1.6511627906976745E-2</v>
      </c>
      <c r="G846" s="10">
        <f ca="1">INDIRECT("Statistic!R"&amp;COUNTA(Statistic!$A:$A)-ROW()+1&amp;"C"&amp;COLUMN(),FALSE)</f>
        <v>6.374930786267996E-2</v>
      </c>
      <c r="H846" s="10">
        <f ca="1">INDIRECT("Statistic!R"&amp;COUNTA(Statistic!$A:$A)-ROW()+1&amp;"C"&amp;COLUMN(),FALSE)</f>
        <v>4.4619243046055634E-2</v>
      </c>
      <c r="I846" s="10">
        <f ca="1">INDIRECT("Statistic!R"&amp;COUNTA(Statistic!$A:$A)-ROW()+1&amp;"C"&amp;COLUMN(),FALSE)</f>
        <v>6.4258470142412899E-2</v>
      </c>
      <c r="J846" s="10">
        <f ca="1">INDIRECT("Statistic!R"&amp;COUNTA(Statistic!$A:$A)-ROW()+1&amp;"C"&amp;COLUMN(),FALSE)</f>
        <v>2.3018604651162792E-2</v>
      </c>
      <c r="K846" s="10">
        <f ca="1">INDIRECT("Statistic!R"&amp;COUNTA(Statistic!$A:$A)-ROW()+1&amp;"C"&amp;COLUMN(),FALSE)</f>
        <v>1.1761561079925154E-3</v>
      </c>
      <c r="L846" s="10">
        <f ca="1">INDIRECT("Statistic!R"&amp;COUNTA(Statistic!$A:$A)-ROW()+1&amp;"C"&amp;COLUMN(),FALSE)</f>
        <v>1.0127192277685335E-2</v>
      </c>
      <c r="M846" s="10">
        <f ca="1">INDIRECT("Statistic!R"&amp;COUNTA(Statistic!$A:$A)-ROW()+1&amp;"C"&amp;COLUMN(),FALSE)</f>
        <v>0.10836855090873559</v>
      </c>
      <c r="N846" s="10">
        <f ca="1">INDIRECT("Statistic!R"&amp;COUNTA(Statistic!$A:$A)-ROW()+1&amp;"C"&amp;COLUMN(),FALSE)</f>
        <v>0.10348510582701854</v>
      </c>
      <c r="O846" s="10">
        <f ca="1">INDIRECT("Statistic!R"&amp;COUNTA(Statistic!$A:$A)-ROW()+1&amp;"C"&amp;COLUMN(),FALSE)</f>
        <v>0</v>
      </c>
      <c r="P846" s="10">
        <f ca="1">INDIRECT("Statistic!R"&amp;COUNTA(Statistic!$A:$A)-ROW()+1&amp;"C"&amp;COLUMN(),FALSE)</f>
        <v>4.996959661304342E-2</v>
      </c>
      <c r="Q846">
        <f ca="1">INDIRECT("Statistic!R"&amp;COUNTA(Statistic!$A:$A)-ROW()+1&amp;"C"&amp;COLUMN(),FALSE)</f>
        <v>31</v>
      </c>
      <c r="R846">
        <f ca="1">INDIRECT("Statistic!R"&amp;COUNTA(Statistic!$A:$A)-ROW()+1&amp;"C"&amp;COLUMN(),FALSE)</f>
        <v>3</v>
      </c>
      <c r="S846">
        <f ca="1">INDIRECT("Statistic!R"&amp;COUNTA(Statistic!$A:$A)-ROW()+1&amp;"C"&amp;COLUMN(),FALSE)</f>
        <v>10</v>
      </c>
      <c r="T846">
        <f ca="1">INDIRECT("Statistic!R"&amp;COUNTA(Statistic!$A:$A)-ROW()+1&amp;"C"&amp;COLUMN(),FALSE)</f>
        <v>39</v>
      </c>
      <c r="U846">
        <f ca="1">INDIRECT("Statistic!R"&amp;COUNTA(Statistic!$A:$A)-ROW()+1&amp;"C"&amp;COLUMN(),FALSE)</f>
        <v>8</v>
      </c>
      <c r="V846">
        <f ca="1">INDIRECT("Statistic!R"&amp;COUNTA(Statistic!$A:$A)-ROW()+1&amp;"C"&amp;COLUMN(),FALSE)</f>
        <v>5</v>
      </c>
      <c r="W846">
        <f ca="1">INDIRECT("Statistic!R"&amp;COUNTA(Statistic!$A:$A)-ROW()+1&amp;"C"&amp;COLUMN(),FALSE)</f>
        <v>7</v>
      </c>
    </row>
    <row r="847" spans="1:23" x14ac:dyDescent="0.25">
      <c r="A847" s="9">
        <f ca="1">INDIRECT("Statistic!R"&amp;COUNTA(Statistic!$A:$A)-ROW()+1&amp;"C"&amp;COLUMN(),FALSE)</f>
        <v>42363</v>
      </c>
      <c r="B847" s="10">
        <f ca="1">INDIRECT("Statistic!R"&amp;COUNTA(Statistic!$A:$A)-ROW()+1&amp;"C"&amp;COLUMN(),FALSE)</f>
        <v>6.347340581839553E-3</v>
      </c>
      <c r="C847" s="10">
        <f ca="1">INDIRECT("Statistic!R"&amp;COUNTA(Statistic!$A:$A)-ROW()+1&amp;"C"&amp;COLUMN(),FALSE)</f>
        <v>1.4800443458980045E-2</v>
      </c>
      <c r="D847" s="10">
        <f ca="1">INDIRECT("Statistic!R"&amp;COUNTA(Statistic!$A:$A)-ROW()+1&amp;"C"&amp;COLUMN(),FALSE)</f>
        <v>1.2911755257370202E-2</v>
      </c>
      <c r="E847" s="10">
        <f ca="1">INDIRECT("Statistic!R"&amp;COUNTA(Statistic!$A:$A)-ROW()+1&amp;"C"&amp;COLUMN(),FALSE)</f>
        <v>5.6420805171907137E-3</v>
      </c>
      <c r="F847" s="10">
        <f ca="1">INDIRECT("Statistic!R"&amp;COUNTA(Statistic!$A:$A)-ROW()+1&amp;"C"&amp;COLUMN(),FALSE)</f>
        <v>2.3512081810713576E-3</v>
      </c>
      <c r="G847" s="10">
        <f ca="1">INDIRECT("Statistic!R"&amp;COUNTA(Statistic!$A:$A)-ROW()+1&amp;"C"&amp;COLUMN(),FALSE)</f>
        <v>0.10336491406647615</v>
      </c>
      <c r="H847" s="10">
        <f ca="1">INDIRECT("Statistic!R"&amp;COUNTA(Statistic!$A:$A)-ROW()+1&amp;"C"&amp;COLUMN(),FALSE)</f>
        <v>6.8918792636202222E-2</v>
      </c>
      <c r="I847" s="10">
        <f ca="1">INDIRECT("Statistic!R"&amp;COUNTA(Statistic!$A:$A)-ROW()+1&amp;"C"&amp;COLUMN(),FALSE)</f>
        <v>4.2052827996451873E-2</v>
      </c>
      <c r="J847" s="10">
        <f ca="1">INDIRECT("Statistic!R"&amp;COUNTA(Statistic!$A:$A)-ROW()+1&amp;"C"&amp;COLUMN(),FALSE)</f>
        <v>2.2991869918699188E-2</v>
      </c>
      <c r="K847" s="10">
        <f ca="1">INDIRECT("Statistic!R"&amp;COUNTA(Statistic!$A:$A)-ROW()+1&amp;"C"&amp;COLUMN(),FALSE)</f>
        <v>1.4080965551923562E-3</v>
      </c>
      <c r="L847" s="10">
        <f ca="1">INDIRECT("Statistic!R"&amp;COUNTA(Statistic!$A:$A)-ROW()+1&amp;"C"&amp;COLUMN(),FALSE)</f>
        <v>1.0058465737791553E-2</v>
      </c>
      <c r="M847" s="10">
        <f ca="1">INDIRECT("Statistic!R"&amp;COUNTA(Statistic!$A:$A)-ROW()+1&amp;"C"&amp;COLUMN(),FALSE)</f>
        <v>0.17228370670267837</v>
      </c>
      <c r="N847" s="10">
        <f ca="1">INDIRECT("Statistic!R"&amp;COUNTA(Statistic!$A:$A)-ROW()+1&amp;"C"&amp;COLUMN(),FALSE)</f>
        <v>0.10336491406647615</v>
      </c>
      <c r="O847" s="10">
        <f ca="1">INDIRECT("Statistic!R"&amp;COUNTA(Statistic!$A:$A)-ROW()+1&amp;"C"&amp;COLUMN(),FALSE)</f>
        <v>0</v>
      </c>
      <c r="P847" s="10">
        <f ca="1">INDIRECT("Statistic!R"&amp;COUNTA(Statistic!$A:$A)-ROW()+1&amp;"C"&amp;COLUMN(),FALSE)</f>
        <v>4.9126917065418517E-2</v>
      </c>
      <c r="Q847">
        <f ca="1">INDIRECT("Statistic!R"&amp;COUNTA(Statistic!$A:$A)-ROW()+1&amp;"C"&amp;COLUMN(),FALSE)</f>
        <v>37</v>
      </c>
      <c r="R847">
        <f ca="1">INDIRECT("Statistic!R"&amp;COUNTA(Statistic!$A:$A)-ROW()+1&amp;"C"&amp;COLUMN(),FALSE)</f>
        <v>12</v>
      </c>
      <c r="S847">
        <f ca="1">INDIRECT("Statistic!R"&amp;COUNTA(Statistic!$A:$A)-ROW()+1&amp;"C"&amp;COLUMN(),FALSE)</f>
        <v>17</v>
      </c>
      <c r="T847">
        <f ca="1">INDIRECT("Statistic!R"&amp;COUNTA(Statistic!$A:$A)-ROW()+1&amp;"C"&amp;COLUMN(),FALSE)</f>
        <v>38</v>
      </c>
      <c r="U847">
        <f ca="1">INDIRECT("Statistic!R"&amp;COUNTA(Statistic!$A:$A)-ROW()+1&amp;"C"&amp;COLUMN(),FALSE)</f>
        <v>47</v>
      </c>
      <c r="V847">
        <f ca="1">INDIRECT("Statistic!R"&amp;COUNTA(Statistic!$A:$A)-ROW()+1&amp;"C"&amp;COLUMN(),FALSE)</f>
        <v>1</v>
      </c>
      <c r="W847">
        <f ca="1">INDIRECT("Statistic!R"&amp;COUNTA(Statistic!$A:$A)-ROW()+1&amp;"C"&amp;COLUMN(),FALSE)</f>
        <v>5</v>
      </c>
    </row>
    <row r="848" spans="1:23" x14ac:dyDescent="0.25">
      <c r="A848" s="9">
        <f ca="1">INDIRECT("Statistic!R"&amp;COUNTA(Statistic!$A:$A)-ROW()+1&amp;"C"&amp;COLUMN(),FALSE)</f>
        <v>42367</v>
      </c>
      <c r="B848" s="10">
        <f ca="1">INDIRECT("Statistic!R"&amp;COUNTA(Statistic!$A:$A)-ROW()+1&amp;"C"&amp;COLUMN(),FALSE)</f>
        <v>7.9793050110675522E-3</v>
      </c>
      <c r="C848" s="10">
        <f ca="1">INDIRECT("Statistic!R"&amp;COUNTA(Statistic!$A:$A)-ROW()+1&amp;"C"&amp;COLUMN(),FALSE)</f>
        <v>3.0521489338194673E-3</v>
      </c>
      <c r="D848" s="10">
        <f ca="1">INDIRECT("Statistic!R"&amp;COUNTA(Statistic!$A:$A)-ROW()+1&amp;"C"&amp;COLUMN(),FALSE)</f>
        <v>1.8091573908191137E-2</v>
      </c>
      <c r="E848" s="10">
        <f ca="1">INDIRECT("Statistic!R"&amp;COUNTA(Statistic!$A:$A)-ROW()+1&amp;"C"&amp;COLUMN(),FALSE)</f>
        <v>1.2477821755152177E-2</v>
      </c>
      <c r="F848" s="10">
        <f ca="1">INDIRECT("Statistic!R"&amp;COUNTA(Statistic!$A:$A)-ROW()+1&amp;"C"&amp;COLUMN(),FALSE)</f>
        <v>1.6671791574651273E-2</v>
      </c>
      <c r="G848" s="10">
        <f ca="1">INDIRECT("Statistic!R"&amp;COUNTA(Statistic!$A:$A)-ROW()+1&amp;"C"&amp;COLUMN(),FALSE)</f>
        <v>4.2034531593696328E-2</v>
      </c>
      <c r="H848" s="10">
        <f ca="1">INDIRECT("Statistic!R"&amp;COUNTA(Statistic!$A:$A)-ROW()+1&amp;"C"&amp;COLUMN(),FALSE)</f>
        <v>3.5008717857191889E-2</v>
      </c>
      <c r="I848" s="10">
        <f ca="1">INDIRECT("Statistic!R"&amp;COUNTA(Statistic!$A:$A)-ROW()+1&amp;"C"&amp;COLUMN(),FALSE)</f>
        <v>5.8272641182881613E-2</v>
      </c>
      <c r="J848" s="10">
        <f ca="1">INDIRECT("Statistic!R"&amp;COUNTA(Statistic!$A:$A)-ROW()+1&amp;"C"&amp;COLUMN(),FALSE)</f>
        <v>2.296519721577726E-2</v>
      </c>
      <c r="K848" s="10">
        <f ca="1">INDIRECT("Statistic!R"&amp;COUNTA(Statistic!$A:$A)-ROW()+1&amp;"C"&amp;COLUMN(),FALSE)</f>
        <v>1.1723043106606423E-3</v>
      </c>
      <c r="L848" s="10">
        <f ca="1">INDIRECT("Statistic!R"&amp;COUNTA(Statistic!$A:$A)-ROW()+1&amp;"C"&amp;COLUMN(),FALSE)</f>
        <v>1.0276968388296497E-2</v>
      </c>
      <c r="M848" s="10">
        <f ca="1">INDIRECT("Statistic!R"&amp;COUNTA(Statistic!$A:$A)-ROW()+1&amp;"C"&amp;COLUMN(),FALSE)</f>
        <v>7.7043249450888224E-2</v>
      </c>
      <c r="N848" s="10">
        <f ca="1">INDIRECT("Statistic!R"&amp;COUNTA(Statistic!$A:$A)-ROW()+1&amp;"C"&amp;COLUMN(),FALSE)</f>
        <v>9.5683912022903342E-2</v>
      </c>
      <c r="O848" s="10">
        <f ca="1">INDIRECT("Statistic!R"&amp;COUNTA(Statistic!$A:$A)-ROW()+1&amp;"C"&amp;COLUMN(),FALSE)</f>
        <v>0</v>
      </c>
      <c r="P848" s="10">
        <f ca="1">INDIRECT("Statistic!R"&amp;COUNTA(Statistic!$A:$A)-ROW()+1&amp;"C"&amp;COLUMN(),FALSE)</f>
        <v>4.4411975870618819E-2</v>
      </c>
      <c r="Q848">
        <f ca="1">INDIRECT("Statistic!R"&amp;COUNTA(Statistic!$A:$A)-ROW()+1&amp;"C"&amp;COLUMN(),FALSE)</f>
        <v>33</v>
      </c>
      <c r="R848">
        <f ca="1">INDIRECT("Statistic!R"&amp;COUNTA(Statistic!$A:$A)-ROW()+1&amp;"C"&amp;COLUMN(),FALSE)</f>
        <v>45</v>
      </c>
      <c r="S848">
        <f ca="1">INDIRECT("Statistic!R"&amp;COUNTA(Statistic!$A:$A)-ROW()+1&amp;"C"&amp;COLUMN(),FALSE)</f>
        <v>5</v>
      </c>
      <c r="T848">
        <f ca="1">INDIRECT("Statistic!R"&amp;COUNTA(Statistic!$A:$A)-ROW()+1&amp;"C"&amp;COLUMN(),FALSE)</f>
        <v>17</v>
      </c>
      <c r="U848">
        <f ca="1">INDIRECT("Statistic!R"&amp;COUNTA(Statistic!$A:$A)-ROW()+1&amp;"C"&amp;COLUMN(),FALSE)</f>
        <v>9</v>
      </c>
      <c r="V848">
        <f ca="1">INDIRECT("Statistic!R"&amp;COUNTA(Statistic!$A:$A)-ROW()+1&amp;"C"&amp;COLUMN(),FALSE)</f>
        <v>6</v>
      </c>
      <c r="W848">
        <f ca="1">INDIRECT("Statistic!R"&amp;COUNTA(Statistic!$A:$A)-ROW()+1&amp;"C"&amp;COLUMN(),FALSE)</f>
        <v>7</v>
      </c>
    </row>
    <row r="849" spans="1:23" x14ac:dyDescent="0.25">
      <c r="A849" s="9">
        <f ca="1">INDIRECT("Statistic!R"&amp;COUNTA(Statistic!$A:$A)-ROW()+1&amp;"C"&amp;COLUMN(),FALSE)</f>
        <v>42370</v>
      </c>
      <c r="B849" s="10">
        <f ca="1">INDIRECT("Statistic!R"&amp;COUNTA(Statistic!$A:$A)-ROW()+1&amp;"C"&amp;COLUMN(),FALSE)</f>
        <v>1.7790886852300524E-2</v>
      </c>
      <c r="C849" s="10">
        <f ca="1">INDIRECT("Statistic!R"&amp;COUNTA(Statistic!$A:$A)-ROW()+1&amp;"C"&amp;COLUMN(),FALSE)</f>
        <v>1.4757223488954509E-2</v>
      </c>
      <c r="D849" s="10">
        <f ca="1">INDIRECT("Statistic!R"&amp;COUNTA(Statistic!$A:$A)-ROW()+1&amp;"C"&amp;COLUMN(),FALSE)</f>
        <v>1.1708188489764388E-2</v>
      </c>
      <c r="E849" s="10">
        <f ca="1">INDIRECT("Statistic!R"&amp;COUNTA(Statistic!$A:$A)-ROW()+1&amp;"C"&amp;COLUMN(),FALSE)</f>
        <v>9.1512166859791435E-3</v>
      </c>
      <c r="F849" s="10">
        <f ca="1">INDIRECT("Statistic!R"&amp;COUNTA(Statistic!$A:$A)-ROW()+1&amp;"C"&amp;COLUMN(),FALSE)</f>
        <v>2.3172653534183081E-2</v>
      </c>
      <c r="G849" s="10">
        <f ca="1">INDIRECT("Statistic!R"&amp;COUNTA(Statistic!$A:$A)-ROW()+1&amp;"C"&amp;COLUMN(),FALSE)</f>
        <v>4.9588805201493502E-2</v>
      </c>
      <c r="H849" s="10">
        <f ca="1">INDIRECT("Statistic!R"&amp;COUNTA(Statistic!$A:$A)-ROW()+1&amp;"C"&amp;COLUMN(),FALSE)</f>
        <v>2.09801649512644E-2</v>
      </c>
      <c r="I849" s="10">
        <f ca="1">INDIRECT("Statistic!R"&amp;COUNTA(Statistic!$A:$A)-ROW()+1&amp;"C"&amp;COLUMN(),FALSE)</f>
        <v>7.6580169051181646E-2</v>
      </c>
      <c r="J849" s="10">
        <f ca="1">INDIRECT("Statistic!R"&amp;COUNTA(Statistic!$A:$A)-ROW()+1&amp;"C"&amp;COLUMN(),FALSE)</f>
        <v>2.3172653534183081E-2</v>
      </c>
      <c r="K849" s="10">
        <f ca="1">INDIRECT("Statistic!R"&amp;COUNTA(Statistic!$A:$A)-ROW()+1&amp;"C"&amp;COLUMN(),FALSE)</f>
        <v>9.4043360706668681E-4</v>
      </c>
      <c r="L849" s="10">
        <f ca="1">INDIRECT("Statistic!R"&amp;COUNTA(Statistic!$A:$A)-ROW()+1&amp;"C"&amp;COLUMN(),FALSE)</f>
        <v>1.014674965399489E-2</v>
      </c>
      <c r="M849" s="10">
        <f ca="1">INDIRECT("Statistic!R"&amp;COUNTA(Statistic!$A:$A)-ROW()+1&amp;"C"&amp;COLUMN(),FALSE)</f>
        <v>7.0568970152757898E-2</v>
      </c>
      <c r="N849" s="10">
        <f ca="1">INDIRECT("Statistic!R"&amp;COUNTA(Statistic!$A:$A)-ROW()+1&amp;"C"&amp;COLUMN(),FALSE)</f>
        <v>9.7275694937639393E-2</v>
      </c>
      <c r="O849" s="10">
        <f ca="1">INDIRECT("Statistic!R"&amp;COUNTA(Statistic!$A:$A)-ROW()+1&amp;"C"&amp;COLUMN(),FALSE)</f>
        <v>0</v>
      </c>
      <c r="P849" s="10">
        <f ca="1">INDIRECT("Statistic!R"&amp;COUNTA(Statistic!$A:$A)-ROW()+1&amp;"C"&amp;COLUMN(),FALSE)</f>
        <v>4.6061468350419688E-2</v>
      </c>
      <c r="Q849">
        <f ca="1">INDIRECT("Statistic!R"&amp;COUNTA(Statistic!$A:$A)-ROW()+1&amp;"C"&amp;COLUMN(),FALSE)</f>
        <v>6</v>
      </c>
      <c r="R849">
        <f ca="1">INDIRECT("Statistic!R"&amp;COUNTA(Statistic!$A:$A)-ROW()+1&amp;"C"&amp;COLUMN(),FALSE)</f>
        <v>13</v>
      </c>
      <c r="S849">
        <f ca="1">INDIRECT("Statistic!R"&amp;COUNTA(Statistic!$A:$A)-ROW()+1&amp;"C"&amp;COLUMN(),FALSE)</f>
        <v>22</v>
      </c>
      <c r="T849">
        <f ca="1">INDIRECT("Statistic!R"&amp;COUNTA(Statistic!$A:$A)-ROW()+1&amp;"C"&amp;COLUMN(),FALSE)</f>
        <v>28</v>
      </c>
      <c r="U849">
        <f ca="1">INDIRECT("Statistic!R"&amp;COUNTA(Statistic!$A:$A)-ROW()+1&amp;"C"&amp;COLUMN(),FALSE)</f>
        <v>1</v>
      </c>
      <c r="V849">
        <f ca="1">INDIRECT("Statistic!R"&amp;COUNTA(Statistic!$A:$A)-ROW()+1&amp;"C"&amp;COLUMN(),FALSE)</f>
        <v>5</v>
      </c>
      <c r="W849">
        <f ca="1">INDIRECT("Statistic!R"&amp;COUNTA(Statistic!$A:$A)-ROW()+1&amp;"C"&amp;COLUMN(),FALSE)</f>
        <v>10</v>
      </c>
    </row>
    <row r="850" spans="1:23" x14ac:dyDescent="0.25">
      <c r="A850" s="9">
        <f ca="1">INDIRECT("Statistic!R"&amp;COUNTA(Statistic!$A:$A)-ROW()+1&amp;"C"&amp;COLUMN(),FALSE)</f>
        <v>42374</v>
      </c>
      <c r="B850" s="10">
        <f ca="1">INDIRECT("Statistic!R"&amp;COUNTA(Statistic!$A:$A)-ROW()+1&amp;"C"&amp;COLUMN(),FALSE)</f>
        <v>8.1949765857811836E-3</v>
      </c>
      <c r="C850" s="10">
        <f ca="1">INDIRECT("Statistic!R"&amp;COUNTA(Statistic!$A:$A)-ROW()+1&amp;"C"&amp;COLUMN(),FALSE)</f>
        <v>6.5543071161048684E-3</v>
      </c>
      <c r="D850" s="10">
        <f ca="1">INDIRECT("Statistic!R"&amp;COUNTA(Statistic!$A:$A)-ROW()+1&amp;"C"&amp;COLUMN(),FALSE)</f>
        <v>3.9843750000000001E-3</v>
      </c>
      <c r="E850" s="10">
        <f ca="1">INDIRECT("Statistic!R"&amp;COUNTA(Statistic!$A:$A)-ROW()+1&amp;"C"&amp;COLUMN(),FALSE)</f>
        <v>3.2793209876543208E-3</v>
      </c>
      <c r="F850" s="10">
        <f ca="1">INDIRECT("Statistic!R"&amp;COUNTA(Statistic!$A:$A)-ROW()+1&amp;"C"&amp;COLUMN(),FALSE)</f>
        <v>2.8120713305898491E-3</v>
      </c>
      <c r="G850" s="10">
        <f ca="1">INDIRECT("Statistic!R"&amp;COUNTA(Statistic!$A:$A)-ROW()+1&amp;"C"&amp;COLUMN(),FALSE)</f>
        <v>3.0286738351254481E-2</v>
      </c>
      <c r="H850" s="10">
        <f ca="1">INDIRECT("Statistic!R"&amp;COUNTA(Statistic!$A:$A)-ROW()+1&amp;"C"&amp;COLUMN(),FALSE)</f>
        <v>3.6227975548363892E-2</v>
      </c>
      <c r="I850" s="10">
        <f ca="1">INDIRECT("Statistic!R"&amp;COUNTA(Statistic!$A:$A)-ROW()+1&amp;"C"&amp;COLUMN(),FALSE)</f>
        <v>2.4825051020130221E-2</v>
      </c>
      <c r="J850" s="10">
        <f ca="1">INDIRECT("Statistic!R"&amp;COUNTA(Statistic!$A:$A)-ROW()+1&amp;"C"&amp;COLUMN(),FALSE)</f>
        <v>2.0599250936329586E-2</v>
      </c>
      <c r="K850" s="10">
        <f ca="1">INDIRECT("Statistic!R"&amp;COUNTA(Statistic!$A:$A)-ROW()+1&amp;"C"&amp;COLUMN(),FALSE)</f>
        <v>9.3577620173364859E-4</v>
      </c>
      <c r="L850" s="10">
        <f ca="1">INDIRECT("Statistic!R"&amp;COUNTA(Statistic!$A:$A)-ROW()+1&amp;"C"&amp;COLUMN(),FALSE)</f>
        <v>9.6776723234975499E-3</v>
      </c>
      <c r="M850" s="10">
        <f ca="1">INDIRECT("Statistic!R"&amp;COUNTA(Statistic!$A:$A)-ROW()+1&amp;"C"&amp;COLUMN(),FALSE)</f>
        <v>6.6514713899618369E-2</v>
      </c>
      <c r="N850" s="10">
        <f ca="1">INDIRECT("Statistic!R"&amp;COUNTA(Statistic!$A:$A)-ROW()+1&amp;"C"&amp;COLUMN(),FALSE)</f>
        <v>9.8908552369573868E-2</v>
      </c>
      <c r="O850" s="10">
        <f ca="1">INDIRECT("Statistic!R"&amp;COUNTA(Statistic!$A:$A)-ROW()+1&amp;"C"&amp;COLUMN(),FALSE)</f>
        <v>0</v>
      </c>
      <c r="P850" s="10">
        <f ca="1">INDIRECT("Statistic!R"&amp;COUNTA(Statistic!$A:$A)-ROW()+1&amp;"C"&amp;COLUMN(),FALSE)</f>
        <v>4.9502341820359418E-2</v>
      </c>
      <c r="Q850">
        <f ca="1">INDIRECT("Statistic!R"&amp;COUNTA(Statistic!$A:$A)-ROW()+1&amp;"C"&amp;COLUMN(),FALSE)</f>
        <v>28</v>
      </c>
      <c r="R850">
        <f ca="1">INDIRECT("Statistic!R"&amp;COUNTA(Statistic!$A:$A)-ROW()+1&amp;"C"&amp;COLUMN(),FALSE)</f>
        <v>34</v>
      </c>
      <c r="S850">
        <f ca="1">INDIRECT("Statistic!R"&amp;COUNTA(Statistic!$A:$A)-ROW()+1&amp;"C"&amp;COLUMN(),FALSE)</f>
        <v>41</v>
      </c>
      <c r="T850">
        <f ca="1">INDIRECT("Statistic!R"&amp;COUNTA(Statistic!$A:$A)-ROW()+1&amp;"C"&amp;COLUMN(),FALSE)</f>
        <v>42</v>
      </c>
      <c r="U850">
        <f ca="1">INDIRECT("Statistic!R"&amp;COUNTA(Statistic!$A:$A)-ROW()+1&amp;"C"&amp;COLUMN(),FALSE)</f>
        <v>45</v>
      </c>
      <c r="V850">
        <f ca="1">INDIRECT("Statistic!R"&amp;COUNTA(Statistic!$A:$A)-ROW()+1&amp;"C"&amp;COLUMN(),FALSE)</f>
        <v>9</v>
      </c>
      <c r="W850">
        <f ca="1">INDIRECT("Statistic!R"&amp;COUNTA(Statistic!$A:$A)-ROW()+1&amp;"C"&amp;COLUMN(),FALSE)</f>
        <v>7</v>
      </c>
    </row>
    <row r="851" spans="1:23" x14ac:dyDescent="0.25">
      <c r="A851" s="9">
        <f ca="1">INDIRECT("Statistic!R"&amp;COUNTA(Statistic!$A:$A)-ROW()+1&amp;"C"&amp;COLUMN(),FALSE)</f>
        <v>42377</v>
      </c>
      <c r="B851" s="10">
        <f ca="1">INDIRECT("Statistic!R"&amp;COUNTA(Statistic!$A:$A)-ROW()+1&amp;"C"&amp;COLUMN(),FALSE)</f>
        <v>4.6768260641093006E-3</v>
      </c>
      <c r="C851" s="10">
        <f ca="1">INDIRECT("Statistic!R"&amp;COUNTA(Statistic!$A:$A)-ROW()+1&amp;"C"&amp;COLUMN(),FALSE)</f>
        <v>9.3501873848694655E-3</v>
      </c>
      <c r="D851" s="10">
        <f ca="1">INDIRECT("Statistic!R"&amp;COUNTA(Statistic!$A:$A)-ROW()+1&amp;"C"&amp;COLUMN(),FALSE)</f>
        <v>1.3359727611053923E-2</v>
      </c>
      <c r="E851" s="10">
        <f ca="1">INDIRECT("Statistic!R"&amp;COUNTA(Statistic!$A:$A)-ROW()+1&amp;"C"&amp;COLUMN(),FALSE)</f>
        <v>1.0760965657939476E-2</v>
      </c>
      <c r="F851" s="10">
        <f ca="1">INDIRECT("Statistic!R"&amp;COUNTA(Statistic!$A:$A)-ROW()+1&amp;"C"&amp;COLUMN(),FALSE)</f>
        <v>5.8499895535900834E-3</v>
      </c>
      <c r="G851" s="10">
        <f ca="1">INDIRECT("Statistic!R"&amp;COUNTA(Statistic!$A:$A)-ROW()+1&amp;"C"&amp;COLUMN(),FALSE)</f>
        <v>6.2776504020408824E-2</v>
      </c>
      <c r="H851" s="10">
        <f ca="1">INDIRECT("Statistic!R"&amp;COUNTA(Statistic!$A:$A)-ROW()+1&amp;"C"&amp;COLUMN(),FALSE)</f>
        <v>9.9956492013176704E-2</v>
      </c>
      <c r="I851" s="10">
        <f ca="1">INDIRECT("Statistic!R"&amp;COUNTA(Statistic!$A:$A)-ROW()+1&amp;"C"&amp;COLUMN(),FALSE)</f>
        <v>4.3997696271562248E-2</v>
      </c>
      <c r="J851" s="10">
        <f ca="1">INDIRECT("Statistic!R"&amp;COUNTA(Statistic!$A:$A)-ROW()+1&amp;"C"&amp;COLUMN(),FALSE)</f>
        <v>2.0575436773397415E-2</v>
      </c>
      <c r="K851" s="10">
        <f ca="1">INDIRECT("Statistic!R"&amp;COUNTA(Statistic!$A:$A)-ROW()+1&amp;"C"&amp;COLUMN(),FALSE)</f>
        <v>1.1692065160273251E-3</v>
      </c>
      <c r="L851" s="10">
        <f ca="1">INDIRECT("Statistic!R"&amp;COUNTA(Statistic!$A:$A)-ROW()+1&amp;"C"&amp;COLUMN(),FALSE)</f>
        <v>1.0293278749274192E-2</v>
      </c>
      <c r="M851" s="10">
        <f ca="1">INDIRECT("Statistic!R"&amp;COUNTA(Statistic!$A:$A)-ROW()+1&amp;"C"&amp;COLUMN(),FALSE)</f>
        <v>0.16273299603358554</v>
      </c>
      <c r="N851" s="10">
        <f ca="1">INDIRECT("Statistic!R"&amp;COUNTA(Statistic!$A:$A)-ROW()+1&amp;"C"&amp;COLUMN(),FALSE)</f>
        <v>9.9956492013176704E-2</v>
      </c>
      <c r="O851" s="10">
        <f ca="1">INDIRECT("Statistic!R"&amp;COUNTA(Statistic!$A:$A)-ROW()+1&amp;"C"&amp;COLUMN(),FALSE)</f>
        <v>0</v>
      </c>
      <c r="P851" s="10">
        <f ca="1">INDIRECT("Statistic!R"&amp;COUNTA(Statistic!$A:$A)-ROW()+1&amp;"C"&amp;COLUMN(),FALSE)</f>
        <v>5.1182748478889095E-2</v>
      </c>
      <c r="Q851">
        <f ca="1">INDIRECT("Statistic!R"&amp;COUNTA(Statistic!$A:$A)-ROW()+1&amp;"C"&amp;COLUMN(),FALSE)</f>
        <v>42</v>
      </c>
      <c r="R851">
        <f ca="1">INDIRECT("Statistic!R"&amp;COUNTA(Statistic!$A:$A)-ROW()+1&amp;"C"&amp;COLUMN(),FALSE)</f>
        <v>29</v>
      </c>
      <c r="S851">
        <f ca="1">INDIRECT("Statistic!R"&amp;COUNTA(Statistic!$A:$A)-ROW()+1&amp;"C"&amp;COLUMN(),FALSE)</f>
        <v>16</v>
      </c>
      <c r="T851">
        <f ca="1">INDIRECT("Statistic!R"&amp;COUNTA(Statistic!$A:$A)-ROW()+1&amp;"C"&amp;COLUMN(),FALSE)</f>
        <v>25</v>
      </c>
      <c r="U851">
        <f ca="1">INDIRECT("Statistic!R"&amp;COUNTA(Statistic!$A:$A)-ROW()+1&amp;"C"&amp;COLUMN(),FALSE)</f>
        <v>38</v>
      </c>
      <c r="V851">
        <f ca="1">INDIRECT("Statistic!R"&amp;COUNTA(Statistic!$A:$A)-ROW()+1&amp;"C"&amp;COLUMN(),FALSE)</f>
        <v>5</v>
      </c>
      <c r="W851">
        <f ca="1">INDIRECT("Statistic!R"&amp;COUNTA(Statistic!$A:$A)-ROW()+1&amp;"C"&amp;COLUMN(),FALSE)</f>
        <v>1</v>
      </c>
    </row>
    <row r="852" spans="1:23" x14ac:dyDescent="0.25">
      <c r="A852" s="9">
        <f ca="1">INDIRECT("Statistic!R"&amp;COUNTA(Statistic!$A:$A)-ROW()+1&amp;"C"&amp;COLUMN(),FALSE)</f>
        <v>42381</v>
      </c>
      <c r="B852" s="10">
        <f ca="1">INDIRECT("Statistic!R"&amp;COUNTA(Statistic!$A:$A)-ROW()+1&amp;"C"&amp;COLUMN(),FALSE)</f>
        <v>1.8459448444504825E-2</v>
      </c>
      <c r="C852" s="10">
        <f ca="1">INDIRECT("Statistic!R"&amp;COUNTA(Statistic!$A:$A)-ROW()+1&amp;"C"&amp;COLUMN(),FALSE)</f>
        <v>1.0777521170130869E-2</v>
      </c>
      <c r="D852" s="10">
        <f ca="1">INDIRECT("Statistic!R"&amp;COUNTA(Statistic!$A:$A)-ROW()+1&amp;"C"&amp;COLUMN(),FALSE)</f>
        <v>4.6702591737233764E-3</v>
      </c>
      <c r="E852" s="10">
        <f ca="1">INDIRECT("Statistic!R"&amp;COUNTA(Statistic!$A:$A)-ROW()+1&amp;"C"&amp;COLUMN(),FALSE)</f>
        <v>1.6806973105863071E-2</v>
      </c>
      <c r="F852" s="10">
        <f ca="1">INDIRECT("Statistic!R"&amp;COUNTA(Statistic!$A:$A)-ROW()+1&amp;"C"&amp;COLUMN(),FALSE)</f>
        <v>8.1631719753961531E-3</v>
      </c>
      <c r="G852" s="10">
        <f ca="1">INDIRECT("Statistic!R"&amp;COUNTA(Statistic!$A:$A)-ROW()+1&amp;"C"&amp;COLUMN(),FALSE)</f>
        <v>9.0018339899470182E-2</v>
      </c>
      <c r="H852" s="10">
        <f ca="1">INDIRECT("Statistic!R"&amp;COUNTA(Statistic!$A:$A)-ROW()+1&amp;"C"&amp;COLUMN(),FALSE)</f>
        <v>2.6700917612478541E-2</v>
      </c>
      <c r="I852" s="10">
        <f ca="1">INDIRECT("Statistic!R"&amp;COUNTA(Statistic!$A:$A)-ROW()+1&amp;"C"&amp;COLUMN(),FALSE)</f>
        <v>5.8877373869618291E-2</v>
      </c>
      <c r="J852" s="10">
        <f ca="1">INDIRECT("Statistic!R"&amp;COUNTA(Statistic!$A:$A)-ROW()+1&amp;"C"&amp;COLUMN(),FALSE)</f>
        <v>2.0551677608532059E-2</v>
      </c>
      <c r="K852" s="10">
        <f ca="1">INDIRECT("Statistic!R"&amp;COUNTA(Statistic!$A:$A)-ROW()+1&amp;"C"&amp;COLUMN(),FALSE)</f>
        <v>7.0220335809250355E-4</v>
      </c>
      <c r="L852" s="10">
        <f ca="1">INDIRECT("Statistic!R"&amp;COUNTA(Statistic!$A:$A)-ROW()+1&amp;"C"&amp;COLUMN(),FALSE)</f>
        <v>1.0481699002678308E-2</v>
      </c>
      <c r="M852" s="10">
        <f ca="1">INDIRECT("Statistic!R"&amp;COUNTA(Statistic!$A:$A)-ROW()+1&amp;"C"&amp;COLUMN(),FALSE)</f>
        <v>0.11671925751194873</v>
      </c>
      <c r="N852" s="10">
        <f ca="1">INDIRECT("Statistic!R"&amp;COUNTA(Statistic!$A:$A)-ROW()+1&amp;"C"&amp;COLUMN(),FALSE)</f>
        <v>9.6403441243601687E-2</v>
      </c>
      <c r="O852" s="10">
        <f ca="1">INDIRECT("Statistic!R"&amp;COUNTA(Statistic!$A:$A)-ROW()+1&amp;"C"&amp;COLUMN(),FALSE)</f>
        <v>0</v>
      </c>
      <c r="P852" s="10">
        <f ca="1">INDIRECT("Statistic!R"&amp;COUNTA(Statistic!$A:$A)-ROW()+1&amp;"C"&amp;COLUMN(),FALSE)</f>
        <v>4.7164706979002095E-2</v>
      </c>
      <c r="Q852">
        <f ca="1">INDIRECT("Statistic!R"&amp;COUNTA(Statistic!$A:$A)-ROW()+1&amp;"C"&amp;COLUMN(),FALSE)</f>
        <v>4</v>
      </c>
      <c r="R852">
        <f ca="1">INDIRECT("Statistic!R"&amp;COUNTA(Statistic!$A:$A)-ROW()+1&amp;"C"&amp;COLUMN(),FALSE)</f>
        <v>26</v>
      </c>
      <c r="S852">
        <f ca="1">INDIRECT("Statistic!R"&amp;COUNTA(Statistic!$A:$A)-ROW()+1&amp;"C"&amp;COLUMN(),FALSE)</f>
        <v>39</v>
      </c>
      <c r="T852">
        <f ca="1">INDIRECT("Statistic!R"&amp;COUNTA(Statistic!$A:$A)-ROW()+1&amp;"C"&amp;COLUMN(),FALSE)</f>
        <v>7</v>
      </c>
      <c r="U852">
        <f ca="1">INDIRECT("Statistic!R"&amp;COUNTA(Statistic!$A:$A)-ROW()+1&amp;"C"&amp;COLUMN(),FALSE)</f>
        <v>32</v>
      </c>
      <c r="V852">
        <f ca="1">INDIRECT("Statistic!R"&amp;COUNTA(Statistic!$A:$A)-ROW()+1&amp;"C"&amp;COLUMN(),FALSE)</f>
        <v>2</v>
      </c>
      <c r="W852">
        <f ca="1">INDIRECT("Statistic!R"&amp;COUNTA(Statistic!$A:$A)-ROW()+1&amp;"C"&amp;COLUMN(),FALSE)</f>
        <v>9</v>
      </c>
    </row>
    <row r="853" spans="1:23" x14ac:dyDescent="0.25">
      <c r="A853" s="9">
        <f ca="1">INDIRECT("Statistic!R"&amp;COUNTA(Statistic!$A:$A)-ROW()+1&amp;"C"&amp;COLUMN(),FALSE)</f>
        <v>42384</v>
      </c>
      <c r="B853" s="10">
        <f ca="1">INDIRECT("Statistic!R"&amp;COUNTA(Statistic!$A:$A)-ROW()+1&amp;"C"&amp;COLUMN(),FALSE)</f>
        <v>2.7985854975474357E-3</v>
      </c>
      <c r="C853" s="10">
        <f ca="1">INDIRECT("Statistic!R"&amp;COUNTA(Statistic!$A:$A)-ROW()+1&amp;"C"&amp;COLUMN(),FALSE)</f>
        <v>1.1885991510006065E-2</v>
      </c>
      <c r="D853" s="10">
        <f ca="1">INDIRECT("Statistic!R"&amp;COUNTA(Statistic!$A:$A)-ROW()+1&amp;"C"&amp;COLUMN(),FALSE)</f>
        <v>5.8264664264735611E-3</v>
      </c>
      <c r="E853" s="10">
        <f ca="1">INDIRECT("Statistic!R"&amp;COUNTA(Statistic!$A:$A)-ROW()+1&amp;"C"&amp;COLUMN(),FALSE)</f>
        <v>1.2848028265662186E-2</v>
      </c>
      <c r="F853" s="10">
        <f ca="1">INDIRECT("Statistic!R"&amp;COUNTA(Statistic!$A:$A)-ROW()+1&amp;"C"&amp;COLUMN(),FALSE)</f>
        <v>1.1482763039856465E-2</v>
      </c>
      <c r="G853" s="10">
        <f ca="1">INDIRECT("Statistic!R"&amp;COUNTA(Statistic!$A:$A)-ROW()+1&amp;"C"&amp;COLUMN(),FALSE)</f>
        <v>2.1462730258942242E-2</v>
      </c>
      <c r="H853" s="10">
        <f ca="1">INDIRECT("Statistic!R"&amp;COUNTA(Statistic!$A:$A)-ROW()+1&amp;"C"&amp;COLUMN(),FALSE)</f>
        <v>4.4916411459783374E-2</v>
      </c>
      <c r="I853" s="10">
        <f ca="1">INDIRECT("Statistic!R"&amp;COUNTA(Statistic!$A:$A)-ROW()+1&amp;"C"&amp;COLUMN(),FALSE)</f>
        <v>4.4841834739545713E-2</v>
      </c>
      <c r="J853" s="10">
        <f ca="1">INDIRECT("Statistic!R"&amp;COUNTA(Statistic!$A:$A)-ROW()+1&amp;"C"&amp;COLUMN(),FALSE)</f>
        <v>2.0724249744292832E-2</v>
      </c>
      <c r="K853" s="10">
        <f ca="1">INDIRECT("Statistic!R"&amp;COUNTA(Statistic!$A:$A)-ROW()+1&amp;"C"&amp;COLUMN(),FALSE)</f>
        <v>9.3590377327401543E-4</v>
      </c>
      <c r="L853" s="10">
        <f ca="1">INDIRECT("Statistic!R"&amp;COUNTA(Statistic!$A:$A)-ROW()+1&amp;"C"&amp;COLUMN(),FALSE)</f>
        <v>1.0348127298739129E-2</v>
      </c>
      <c r="M853" s="10">
        <f ca="1">INDIRECT("Statistic!R"&amp;COUNTA(Statistic!$A:$A)-ROW()+1&amp;"C"&amp;COLUMN(),FALSE)</f>
        <v>6.6379141718725609E-2</v>
      </c>
      <c r="N853" s="10">
        <f ca="1">INDIRECT("Statistic!R"&amp;COUNTA(Statistic!$A:$A)-ROW()+1&amp;"C"&amp;COLUMN(),FALSE)</f>
        <v>9.7452396851413423E-2</v>
      </c>
      <c r="O853" s="10">
        <f ca="1">INDIRECT("Statistic!R"&amp;COUNTA(Statistic!$A:$A)-ROW()+1&amp;"C"&amp;COLUMN(),FALSE)</f>
        <v>0</v>
      </c>
      <c r="P853" s="10">
        <f ca="1">INDIRECT("Statistic!R"&amp;COUNTA(Statistic!$A:$A)-ROW()+1&amp;"C"&amp;COLUMN(),FALSE)</f>
        <v>4.7162594923407027E-2</v>
      </c>
      <c r="Q853">
        <f ca="1">INDIRECT("Statistic!R"&amp;COUNTA(Statistic!$A:$A)-ROW()+1&amp;"C"&amp;COLUMN(),FALSE)</f>
        <v>46</v>
      </c>
      <c r="R853">
        <f ca="1">INDIRECT("Statistic!R"&amp;COUNTA(Statistic!$A:$A)-ROW()+1&amp;"C"&amp;COLUMN(),FALSE)</f>
        <v>22</v>
      </c>
      <c r="S853">
        <f ca="1">INDIRECT("Statistic!R"&amp;COUNTA(Statistic!$A:$A)-ROW()+1&amp;"C"&amp;COLUMN(),FALSE)</f>
        <v>38</v>
      </c>
      <c r="T853">
        <f ca="1">INDIRECT("Statistic!R"&amp;COUNTA(Statistic!$A:$A)-ROW()+1&amp;"C"&amp;COLUMN(),FALSE)</f>
        <v>21</v>
      </c>
      <c r="U853">
        <f ca="1">INDIRECT("Statistic!R"&amp;COUNTA(Statistic!$A:$A)-ROW()+1&amp;"C"&amp;COLUMN(),FALSE)</f>
        <v>23</v>
      </c>
      <c r="V853">
        <f ca="1">INDIRECT("Statistic!R"&amp;COUNTA(Statistic!$A:$A)-ROW()+1&amp;"C"&amp;COLUMN(),FALSE)</f>
        <v>11</v>
      </c>
      <c r="W853">
        <f ca="1">INDIRECT("Statistic!R"&amp;COUNTA(Statistic!$A:$A)-ROW()+1&amp;"C"&amp;COLUMN(),FALSE)</f>
        <v>6</v>
      </c>
    </row>
    <row r="854" spans="1:23" x14ac:dyDescent="0.25">
      <c r="A854" s="9">
        <f ca="1">INDIRECT("Statistic!R"&amp;COUNTA(Statistic!$A:$A)-ROW()+1&amp;"C"&amp;COLUMN(),FALSE)</f>
        <v>42388</v>
      </c>
      <c r="B854" s="10">
        <f ca="1">INDIRECT("Statistic!R"&amp;COUNTA(Statistic!$A:$A)-ROW()+1&amp;"C"&amp;COLUMN(),FALSE)</f>
        <v>3.0381830151415407E-3</v>
      </c>
      <c r="C854" s="10">
        <f ca="1">INDIRECT("Statistic!R"&amp;COUNTA(Statistic!$A:$A)-ROW()+1&amp;"C"&amp;COLUMN(),FALSE)</f>
        <v>5.8216491812922832E-3</v>
      </c>
      <c r="D854" s="10">
        <f ca="1">INDIRECT("Statistic!R"&amp;COUNTA(Statistic!$A:$A)-ROW()+1&amp;"C"&amp;COLUMN(),FALSE)</f>
        <v>2.3276591742687858E-3</v>
      </c>
      <c r="E854" s="10">
        <f ca="1">INDIRECT("Statistic!R"&amp;COUNTA(Statistic!$A:$A)-ROW()+1&amp;"C"&amp;COLUMN(),FALSE)</f>
        <v>2.5662442396313366E-3</v>
      </c>
      <c r="F854" s="10">
        <f ca="1">INDIRECT("Statistic!R"&amp;COUNTA(Statistic!$A:$A)-ROW()+1&amp;"C"&amp;COLUMN(),FALSE)</f>
        <v>2.1061347926267281E-3</v>
      </c>
      <c r="G854" s="10">
        <f ca="1">INDIRECT("Statistic!R"&amp;COUNTA(Statistic!$A:$A)-ROW()+1&amp;"C"&amp;COLUMN(),FALSE)</f>
        <v>9.7919530007815239E-2</v>
      </c>
      <c r="H854" s="10">
        <f ca="1">INDIRECT("Statistic!R"&amp;COUNTA(Statistic!$A:$A)-ROW()+1&amp;"C"&amp;COLUMN(),FALSE)</f>
        <v>6.4893416336540277E-2</v>
      </c>
      <c r="I854" s="10">
        <f ca="1">INDIRECT("Statistic!R"&amp;COUNTA(Statistic!$A:$A)-ROW()+1&amp;"C"&amp;COLUMN(),FALSE)</f>
        <v>1.5859870402960673E-2</v>
      </c>
      <c r="J854" s="10">
        <f ca="1">INDIRECT("Statistic!R"&amp;COUNTA(Statistic!$A:$A)-ROW()+1&amp;"C"&amp;COLUMN(),FALSE)</f>
        <v>2.1165550821667684E-2</v>
      </c>
      <c r="K854" s="10">
        <f ca="1">INDIRECT("Statistic!R"&amp;COUNTA(Statistic!$A:$A)-ROW()+1&amp;"C"&amp;COLUMN(),FALSE)</f>
        <v>1.3965955045612715E-3</v>
      </c>
      <c r="L854" s="10">
        <f ca="1">INDIRECT("Statistic!R"&amp;COUNTA(Statistic!$A:$A)-ROW()+1&amp;"C"&amp;COLUMN(),FALSE)</f>
        <v>1.0521915790957964E-2</v>
      </c>
      <c r="M854" s="10">
        <f ca="1">INDIRECT("Statistic!R"&amp;COUNTA(Statistic!$A:$A)-ROW()+1&amp;"C"&amp;COLUMN(),FALSE)</f>
        <v>0.1628129463443555</v>
      </c>
      <c r="N854" s="10">
        <f ca="1">INDIRECT("Statistic!R"&amp;COUNTA(Statistic!$A:$A)-ROW()+1&amp;"C"&amp;COLUMN(),FALSE)</f>
        <v>9.7919530007815239E-2</v>
      </c>
      <c r="O854" s="10">
        <f ca="1">INDIRECT("Statistic!R"&amp;COUNTA(Statistic!$A:$A)-ROW()+1&amp;"C"&amp;COLUMN(),FALSE)</f>
        <v>0</v>
      </c>
      <c r="P854" s="10">
        <f ca="1">INDIRECT("Statistic!R"&amp;COUNTA(Statistic!$A:$A)-ROW()+1&amp;"C"&amp;COLUMN(),FALSE)</f>
        <v>5.0087267010376663E-2</v>
      </c>
      <c r="Q854">
        <f ca="1">INDIRECT("Statistic!R"&amp;COUNTA(Statistic!$A:$A)-ROW()+1&amp;"C"&amp;COLUMN(),FALSE)</f>
        <v>43</v>
      </c>
      <c r="R854">
        <f ca="1">INDIRECT("Statistic!R"&amp;COUNTA(Statistic!$A:$A)-ROW()+1&amp;"C"&amp;COLUMN(),FALSE)</f>
        <v>38</v>
      </c>
      <c r="S854">
        <f ca="1">INDIRECT("Statistic!R"&amp;COUNTA(Statistic!$A:$A)-ROW()+1&amp;"C"&amp;COLUMN(),FALSE)</f>
        <v>48</v>
      </c>
      <c r="T854">
        <f ca="1">INDIRECT("Statistic!R"&amp;COUNTA(Statistic!$A:$A)-ROW()+1&amp;"C"&amp;COLUMN(),FALSE)</f>
        <v>47</v>
      </c>
      <c r="U854">
        <f ca="1">INDIRECT("Statistic!R"&amp;COUNTA(Statistic!$A:$A)-ROW()+1&amp;"C"&amp;COLUMN(),FALSE)</f>
        <v>49</v>
      </c>
      <c r="V854">
        <f ca="1">INDIRECT("Statistic!R"&amp;COUNTA(Statistic!$A:$A)-ROW()+1&amp;"C"&amp;COLUMN(),FALSE)</f>
        <v>1</v>
      </c>
      <c r="W854">
        <f ca="1">INDIRECT("Statistic!R"&amp;COUNTA(Statistic!$A:$A)-ROW()+1&amp;"C"&amp;COLUMN(),FALSE)</f>
        <v>4</v>
      </c>
    </row>
    <row r="855" spans="1:23" x14ac:dyDescent="0.25">
      <c r="A855" s="9">
        <f ca="1">INDIRECT("Statistic!R"&amp;COUNTA(Statistic!$A:$A)-ROW()+1&amp;"C"&amp;COLUMN(),FALSE)</f>
        <v>42391</v>
      </c>
      <c r="B855" s="10">
        <f ca="1">INDIRECT("Statistic!R"&amp;COUNTA(Statistic!$A:$A)-ROW()+1&amp;"C"&amp;COLUMN(),FALSE)</f>
        <v>5.1183269124931213E-3</v>
      </c>
      <c r="C855" s="10">
        <f ca="1">INDIRECT("Statistic!R"&amp;COUNTA(Statistic!$A:$A)-ROW()+1&amp;"C"&amp;COLUMN(),FALSE)</f>
        <v>1.4672036823935558E-2</v>
      </c>
      <c r="D855" s="10">
        <f ca="1">INDIRECT("Statistic!R"&amp;COUNTA(Statistic!$A:$A)-ROW()+1&amp;"C"&amp;COLUMN(),FALSE)</f>
        <v>1.0712915776206916E-2</v>
      </c>
      <c r="E855" s="10">
        <f ca="1">INDIRECT("Statistic!R"&amp;COUNTA(Statistic!$A:$A)-ROW()+1&amp;"C"&amp;COLUMN(),FALSE)</f>
        <v>3.0234389195082068E-3</v>
      </c>
      <c r="F855" s="10">
        <f ca="1">INDIRECT("Statistic!R"&amp;COUNTA(Statistic!$A:$A)-ROW()+1&amp;"C"&amp;COLUMN(),FALSE)</f>
        <v>1.6785975819347512E-2</v>
      </c>
      <c r="G855" s="10">
        <f ca="1">INDIRECT("Statistic!R"&amp;COUNTA(Statistic!$A:$A)-ROW()+1&amp;"C"&amp;COLUMN(),FALSE)</f>
        <v>5.8421883798937403E-2</v>
      </c>
      <c r="H855" s="10">
        <f ca="1">INDIRECT("Statistic!R"&amp;COUNTA(Statistic!$A:$A)-ROW()+1&amp;"C"&amp;COLUMN(),FALSE)</f>
        <v>8.4484629294755878E-2</v>
      </c>
      <c r="I855" s="10">
        <f ca="1">INDIRECT("Statistic!R"&amp;COUNTA(Statistic!$A:$A)-ROW()+1&amp;"C"&amp;COLUMN(),FALSE)</f>
        <v>5.0312694251491319E-2</v>
      </c>
      <c r="J855" s="10">
        <f ca="1">INDIRECT("Statistic!R"&amp;COUNTA(Statistic!$A:$A)-ROW()+1&amp;"C"&amp;COLUMN(),FALSE)</f>
        <v>2.1373515426536684E-2</v>
      </c>
      <c r="K855" s="10">
        <f ca="1">INDIRECT("Statistic!R"&amp;COUNTA(Statistic!$A:$A)-ROW()+1&amp;"C"&amp;COLUMN(),FALSE)</f>
        <v>9.3356456344511252E-4</v>
      </c>
      <c r="L855" s="10">
        <f ca="1">INDIRECT("Statistic!R"&amp;COUNTA(Statistic!$A:$A)-ROW()+1&amp;"C"&amp;COLUMN(),FALSE)</f>
        <v>1.1194005069217422E-2</v>
      </c>
      <c r="M855" s="10">
        <f ca="1">INDIRECT("Statistic!R"&amp;COUNTA(Statistic!$A:$A)-ROW()+1&amp;"C"&amp;COLUMN(),FALSE)</f>
        <v>0.14290651309369329</v>
      </c>
      <c r="N855" s="10">
        <f ca="1">INDIRECT("Statistic!R"&amp;COUNTA(Statistic!$A:$A)-ROW()+1&amp;"C"&amp;COLUMN(),FALSE)</f>
        <v>9.3743218806509945E-2</v>
      </c>
      <c r="O855" s="10">
        <f ca="1">INDIRECT("Statistic!R"&amp;COUNTA(Statistic!$A:$A)-ROW()+1&amp;"C"&amp;COLUMN(),FALSE)</f>
        <v>0</v>
      </c>
      <c r="P855" s="10">
        <f ca="1">INDIRECT("Statistic!R"&amp;COUNTA(Statistic!$A:$A)-ROW()+1&amp;"C"&amp;COLUMN(),FALSE)</f>
        <v>4.477458823591645E-2</v>
      </c>
      <c r="Q855">
        <f ca="1">INDIRECT("Statistic!R"&amp;COUNTA(Statistic!$A:$A)-ROW()+1&amp;"C"&amp;COLUMN(),FALSE)</f>
        <v>42</v>
      </c>
      <c r="R855">
        <f ca="1">INDIRECT("Statistic!R"&amp;COUNTA(Statistic!$A:$A)-ROW()+1&amp;"C"&amp;COLUMN(),FALSE)</f>
        <v>20</v>
      </c>
      <c r="S855">
        <f ca="1">INDIRECT("Statistic!R"&amp;COUNTA(Statistic!$A:$A)-ROW()+1&amp;"C"&amp;COLUMN(),FALSE)</f>
        <v>27</v>
      </c>
      <c r="T855">
        <f ca="1">INDIRECT("Statistic!R"&amp;COUNTA(Statistic!$A:$A)-ROW()+1&amp;"C"&amp;COLUMN(),FALSE)</f>
        <v>46</v>
      </c>
      <c r="U855">
        <f ca="1">INDIRECT("Statistic!R"&amp;COUNTA(Statistic!$A:$A)-ROW()+1&amp;"C"&amp;COLUMN(),FALSE)</f>
        <v>8</v>
      </c>
      <c r="V855">
        <f ca="1">INDIRECT("Statistic!R"&amp;COUNTA(Statistic!$A:$A)-ROW()+1&amp;"C"&amp;COLUMN(),FALSE)</f>
        <v>4</v>
      </c>
      <c r="W855">
        <f ca="1">INDIRECT("Statistic!R"&amp;COUNTA(Statistic!$A:$A)-ROW()+1&amp;"C"&amp;COLUMN(),FALSE)</f>
        <v>2</v>
      </c>
    </row>
    <row r="856" spans="1:23" x14ac:dyDescent="0.25">
      <c r="A856" s="9">
        <f ca="1">INDIRECT("Statistic!R"&amp;COUNTA(Statistic!$A:$A)-ROW()+1&amp;"C"&amp;COLUMN(),FALSE)</f>
        <v>42395</v>
      </c>
      <c r="B856" s="10">
        <f ca="1">INDIRECT("Statistic!R"&amp;COUNTA(Statistic!$A:$A)-ROW()+1&amp;"C"&amp;COLUMN(),FALSE)</f>
        <v>1.6972309299895509E-2</v>
      </c>
      <c r="C856" s="10">
        <f ca="1">INDIRECT("Statistic!R"&amp;COUNTA(Statistic!$A:$A)-ROW()+1&amp;"C"&amp;COLUMN(),FALSE)</f>
        <v>2.0689655172413793E-2</v>
      </c>
      <c r="D856" s="10">
        <f ca="1">INDIRECT("Statistic!R"&amp;COUNTA(Statistic!$A:$A)-ROW()+1&amp;"C"&amp;COLUMN(),FALSE)</f>
        <v>3.7153140601416468E-3</v>
      </c>
      <c r="E856" s="10">
        <f ca="1">INDIRECT("Statistic!R"&amp;COUNTA(Statistic!$A:$A)-ROW()+1&amp;"C"&amp;COLUMN(),FALSE)</f>
        <v>6.9786535303776685E-3</v>
      </c>
      <c r="F856" s="10">
        <f ca="1">INDIRECT("Statistic!R"&amp;COUNTA(Statistic!$A:$A)-ROW()+1&amp;"C"&amp;COLUMN(),FALSE)</f>
        <v>1.0020469217446072E-2</v>
      </c>
      <c r="G856" s="10">
        <f ca="1">INDIRECT("Statistic!R"&amp;COUNTA(Statistic!$A:$A)-ROW()+1&amp;"C"&amp;COLUMN(),FALSE)</f>
        <v>3.5261293771718792E-2</v>
      </c>
      <c r="H856" s="10">
        <f ca="1">INDIRECT("Statistic!R"&amp;COUNTA(Statistic!$A:$A)-ROW()+1&amp;"C"&amp;COLUMN(),FALSE)</f>
        <v>1.8495297805642633E-2</v>
      </c>
      <c r="I856" s="10">
        <f ca="1">INDIRECT("Statistic!R"&amp;COUNTA(Statistic!$A:$A)-ROW()+1&amp;"C"&amp;COLUMN(),FALSE)</f>
        <v>5.8376401280274687E-2</v>
      </c>
      <c r="J856" s="10">
        <f ca="1">INDIRECT("Statistic!R"&amp;COUNTA(Statistic!$A:$A)-ROW()+1&amp;"C"&amp;COLUMN(),FALSE)</f>
        <v>2.1581001951854261E-2</v>
      </c>
      <c r="K856" s="10">
        <f ca="1">INDIRECT("Statistic!R"&amp;COUNTA(Statistic!$A:$A)-ROW()+1&amp;"C"&amp;COLUMN(),FALSE)</f>
        <v>1.628127112914131E-3</v>
      </c>
      <c r="L856" s="10">
        <f ca="1">INDIRECT("Statistic!R"&amp;COUNTA(Statistic!$A:$A)-ROW()+1&amp;"C"&amp;COLUMN(),FALSE)</f>
        <v>1.1120269257805824E-2</v>
      </c>
      <c r="M856" s="10">
        <f ca="1">INDIRECT("Statistic!R"&amp;COUNTA(Statistic!$A:$A)-ROW()+1&amp;"C"&amp;COLUMN(),FALSE)</f>
        <v>5.3756591577361429E-2</v>
      </c>
      <c r="N856" s="10">
        <f ca="1">INDIRECT("Statistic!R"&amp;COUNTA(Statistic!$A:$A)-ROW()+1&amp;"C"&amp;COLUMN(),FALSE)</f>
        <v>9.3635467980295567E-2</v>
      </c>
      <c r="O856" s="10">
        <f ca="1">INDIRECT("Statistic!R"&amp;COUNTA(Statistic!$A:$A)-ROW()+1&amp;"C"&amp;COLUMN(),FALSE)</f>
        <v>0</v>
      </c>
      <c r="P856" s="10">
        <f ca="1">INDIRECT("Statistic!R"&amp;COUNTA(Statistic!$A:$A)-ROW()+1&amp;"C"&amp;COLUMN(),FALSE)</f>
        <v>4.2996754745221945E-2</v>
      </c>
      <c r="Q856">
        <f ca="1">INDIRECT("Statistic!R"&amp;COUNTA(Statistic!$A:$A)-ROW()+1&amp;"C"&amp;COLUMN(),FALSE)</f>
        <v>9</v>
      </c>
      <c r="R856">
        <f ca="1">INDIRECT("Statistic!R"&amp;COUNTA(Statistic!$A:$A)-ROW()+1&amp;"C"&amp;COLUMN(),FALSE)</f>
        <v>2</v>
      </c>
      <c r="S856">
        <f ca="1">INDIRECT("Statistic!R"&amp;COUNTA(Statistic!$A:$A)-ROW()+1&amp;"C"&amp;COLUMN(),FALSE)</f>
        <v>43</v>
      </c>
      <c r="T856">
        <f ca="1">INDIRECT("Statistic!R"&amp;COUNTA(Statistic!$A:$A)-ROW()+1&amp;"C"&amp;COLUMN(),FALSE)</f>
        <v>37</v>
      </c>
      <c r="U856">
        <f ca="1">INDIRECT("Statistic!R"&amp;COUNTA(Statistic!$A:$A)-ROW()+1&amp;"C"&amp;COLUMN(),FALSE)</f>
        <v>27</v>
      </c>
      <c r="V856">
        <f ca="1">INDIRECT("Statistic!R"&amp;COUNTA(Statistic!$A:$A)-ROW()+1&amp;"C"&amp;COLUMN(),FALSE)</f>
        <v>8</v>
      </c>
      <c r="W856">
        <f ca="1">INDIRECT("Statistic!R"&amp;COUNTA(Statistic!$A:$A)-ROW()+1&amp;"C"&amp;COLUMN(),FALSE)</f>
        <v>11</v>
      </c>
    </row>
    <row r="857" spans="1:23" x14ac:dyDescent="0.25">
      <c r="A857" s="9">
        <f ca="1">INDIRECT("Statistic!R"&amp;COUNTA(Statistic!$A:$A)-ROW()+1&amp;"C"&amp;COLUMN(),FALSE)</f>
        <v>42398</v>
      </c>
      <c r="B857" s="10">
        <f ca="1">INDIRECT("Statistic!R"&amp;COUNTA(Statistic!$A:$A)-ROW()+1&amp;"C"&amp;COLUMN(),FALSE)</f>
        <v>8.3624809761567824E-3</v>
      </c>
      <c r="C857" s="10">
        <f ca="1">INDIRECT("Statistic!R"&amp;COUNTA(Statistic!$A:$A)-ROW()+1&amp;"C"&amp;COLUMN(),FALSE)</f>
        <v>1.0216850062565307E-2</v>
      </c>
      <c r="D857" s="10">
        <f ca="1">INDIRECT("Statistic!R"&amp;COUNTA(Statistic!$A:$A)-ROW()+1&amp;"C"&amp;COLUMN(),FALSE)</f>
        <v>1.6938787842165688E-2</v>
      </c>
      <c r="E857" s="10">
        <f ca="1">INDIRECT("Statistic!R"&amp;COUNTA(Statistic!$A:$A)-ROW()+1&amp;"C"&amp;COLUMN(),FALSE)</f>
        <v>1.6704936854190583E-2</v>
      </c>
      <c r="F857" s="10">
        <f ca="1">INDIRECT("Statistic!R"&amp;COUNTA(Statistic!$A:$A)-ROW()+1&amp;"C"&amp;COLUMN(),FALSE)</f>
        <v>6.7555200585700257E-3</v>
      </c>
      <c r="G857" s="10">
        <f ca="1">INDIRECT("Statistic!R"&amp;COUNTA(Statistic!$A:$A)-ROW()+1&amp;"C"&amp;COLUMN(),FALSE)</f>
        <v>5.71616425920487E-2</v>
      </c>
      <c r="H857" s="10">
        <f ca="1">INDIRECT("Statistic!R"&amp;COUNTA(Statistic!$A:$A)-ROW()+1&amp;"C"&amp;COLUMN(),FALSE)</f>
        <v>4.734600699543428E-2</v>
      </c>
      <c r="I857" s="10">
        <f ca="1">INDIRECT("Statistic!R"&amp;COUNTA(Statistic!$A:$A)-ROW()+1&amp;"C"&amp;COLUMN(),FALSE)</f>
        <v>5.8978575793648388E-2</v>
      </c>
      <c r="J857" s="10">
        <f ca="1">INDIRECT("Statistic!R"&amp;COUNTA(Statistic!$A:$A)-ROW()+1&amp;"C"&amp;COLUMN(),FALSE)</f>
        <v>2.1788012044277886E-2</v>
      </c>
      <c r="K857" s="10">
        <f ca="1">INDIRECT("Statistic!R"&amp;COUNTA(Statistic!$A:$A)-ROW()+1&amp;"C"&amp;COLUMN(),FALSE)</f>
        <v>1.6290687932478977E-3</v>
      </c>
      <c r="L857" s="10">
        <f ca="1">INDIRECT("Statistic!R"&amp;COUNTA(Statistic!$A:$A)-ROW()+1&amp;"C"&amp;COLUMN(),FALSE)</f>
        <v>1.109793366481545E-2</v>
      </c>
      <c r="M857" s="10">
        <f ca="1">INDIRECT("Statistic!R"&amp;COUNTA(Statistic!$A:$A)-ROW()+1&amp;"C"&amp;COLUMN(),FALSE)</f>
        <v>0.10450764958748299</v>
      </c>
      <c r="N857" s="10">
        <f ca="1">INDIRECT("Statistic!R"&amp;COUNTA(Statistic!$A:$A)-ROW()+1&amp;"C"&amp;COLUMN(),FALSE)</f>
        <v>9.4105297687387235E-2</v>
      </c>
      <c r="O857" s="10">
        <f ca="1">INDIRECT("Statistic!R"&amp;COUNTA(Statistic!$A:$A)-ROW()+1&amp;"C"&amp;COLUMN(),FALSE)</f>
        <v>0</v>
      </c>
      <c r="P857" s="10">
        <f ca="1">INDIRECT("Statistic!R"&amp;COUNTA(Statistic!$A:$A)-ROW()+1&amp;"C"&amp;COLUMN(),FALSE)</f>
        <v>4.7138106191426811E-2</v>
      </c>
      <c r="Q857">
        <f ca="1">INDIRECT("Statistic!R"&amp;COUNTA(Statistic!$A:$A)-ROW()+1&amp;"C"&amp;COLUMN(),FALSE)</f>
        <v>35</v>
      </c>
      <c r="R857">
        <f ca="1">INDIRECT("Statistic!R"&amp;COUNTA(Statistic!$A:$A)-ROW()+1&amp;"C"&amp;COLUMN(),FALSE)</f>
        <v>28</v>
      </c>
      <c r="S857">
        <f ca="1">INDIRECT("Statistic!R"&amp;COUNTA(Statistic!$A:$A)-ROW()+1&amp;"C"&amp;COLUMN(),FALSE)</f>
        <v>10</v>
      </c>
      <c r="T857">
        <f ca="1">INDIRECT("Statistic!R"&amp;COUNTA(Statistic!$A:$A)-ROW()+1&amp;"C"&amp;COLUMN(),FALSE)</f>
        <v>13</v>
      </c>
      <c r="U857">
        <f ca="1">INDIRECT("Statistic!R"&amp;COUNTA(Statistic!$A:$A)-ROW()+1&amp;"C"&amp;COLUMN(),FALSE)</f>
        <v>37</v>
      </c>
      <c r="V857">
        <f ca="1">INDIRECT("Statistic!R"&amp;COUNTA(Statistic!$A:$A)-ROW()+1&amp;"C"&amp;COLUMN(),FALSE)</f>
        <v>5</v>
      </c>
      <c r="W857">
        <f ca="1">INDIRECT("Statistic!R"&amp;COUNTA(Statistic!$A:$A)-ROW()+1&amp;"C"&amp;COLUMN(),FALSE)</f>
        <v>7</v>
      </c>
    </row>
    <row r="858" spans="1:23" x14ac:dyDescent="0.25">
      <c r="A858" s="9">
        <f ca="1">INDIRECT("Statistic!R"&amp;COUNTA(Statistic!$A:$A)-ROW()+1&amp;"C"&amp;COLUMN(),FALSE)</f>
        <v>42402</v>
      </c>
      <c r="B858" s="10">
        <f ca="1">INDIRECT("Statistic!R"&amp;COUNTA(Statistic!$A:$A)-ROW()+1&amp;"C"&amp;COLUMN(),FALSE)</f>
        <v>1.1598206839032529E-2</v>
      </c>
      <c r="C858" s="10">
        <f ca="1">INDIRECT("Statistic!R"&amp;COUNTA(Statistic!$A:$A)-ROW()+1&amp;"C"&amp;COLUMN(),FALSE)</f>
        <v>1.5107033639143732E-2</v>
      </c>
      <c r="D858" s="10">
        <f ca="1">INDIRECT("Statistic!R"&amp;COUNTA(Statistic!$A:$A)-ROW()+1&amp;"C"&amp;COLUMN(),FALSE)</f>
        <v>7.4183683535562796E-3</v>
      </c>
      <c r="E858" s="10">
        <f ca="1">INDIRECT("Statistic!R"&amp;COUNTA(Statistic!$A:$A)-ROW()+1&amp;"C"&amp;COLUMN(),FALSE)</f>
        <v>1.7622744228248818E-2</v>
      </c>
      <c r="F858" s="10">
        <f ca="1">INDIRECT("Statistic!R"&amp;COUNTA(Statistic!$A:$A)-ROW()+1&amp;"C"&amp;COLUMN(),FALSE)</f>
        <v>1.1602806260118727E-2</v>
      </c>
      <c r="G858" s="10">
        <f ca="1">INDIRECT("Statistic!R"&amp;COUNTA(Statistic!$A:$A)-ROW()+1&amp;"C"&amp;COLUMN(),FALSE)</f>
        <v>3.5755952696611339E-2</v>
      </c>
      <c r="H858" s="10">
        <f ca="1">INDIRECT("Statistic!R"&amp;COUNTA(Statistic!$A:$A)-ROW()+1&amp;"C"&amp;COLUMN(),FALSE)</f>
        <v>7.2710832745236417E-2</v>
      </c>
      <c r="I858" s="10">
        <f ca="1">INDIRECT("Statistic!R"&amp;COUNTA(Statistic!$A:$A)-ROW()+1&amp;"C"&amp;COLUMN(),FALSE)</f>
        <v>6.3349159320100087E-2</v>
      </c>
      <c r="J858" s="10">
        <f ca="1">INDIRECT("Statistic!R"&amp;COUNTA(Statistic!$A:$A)-ROW()+1&amp;"C"&amp;COLUMN(),FALSE)</f>
        <v>2.1763025791933531E-2</v>
      </c>
      <c r="K858" s="10">
        <f ca="1">INDIRECT("Statistic!R"&amp;COUNTA(Statistic!$A:$A)-ROW()+1&amp;"C"&amp;COLUMN(),FALSE)</f>
        <v>9.3053735255570116E-4</v>
      </c>
      <c r="L858" s="10">
        <f ca="1">INDIRECT("Statistic!R"&amp;COUNTA(Statistic!$A:$A)-ROW()+1&amp;"C"&amp;COLUMN(),FALSE)</f>
        <v>1.0848888492362051E-2</v>
      </c>
      <c r="M858" s="10">
        <f ca="1">INDIRECT("Statistic!R"&amp;COUNTA(Statistic!$A:$A)-ROW()+1&amp;"C"&amp;COLUMN(),FALSE)</f>
        <v>0.10846678544184776</v>
      </c>
      <c r="N858" s="10">
        <f ca="1">INDIRECT("Statistic!R"&amp;COUNTA(Statistic!$A:$A)-ROW()+1&amp;"C"&amp;COLUMN(),FALSE)</f>
        <v>9.5727391874180875E-2</v>
      </c>
      <c r="O858" s="10">
        <f ca="1">INDIRECT("Statistic!R"&amp;COUNTA(Statistic!$A:$A)-ROW()+1&amp;"C"&amp;COLUMN(),FALSE)</f>
        <v>0</v>
      </c>
      <c r="P858" s="10">
        <f ca="1">INDIRECT("Statistic!R"&amp;COUNTA(Statistic!$A:$A)-ROW()+1&amp;"C"&amp;COLUMN(),FALSE)</f>
        <v>4.7614241055215618E-2</v>
      </c>
      <c r="Q858">
        <f ca="1">INDIRECT("Statistic!R"&amp;COUNTA(Statistic!$A:$A)-ROW()+1&amp;"C"&amp;COLUMN(),FALSE)</f>
        <v>25</v>
      </c>
      <c r="R858">
        <f ca="1">INDIRECT("Statistic!R"&amp;COUNTA(Statistic!$A:$A)-ROW()+1&amp;"C"&amp;COLUMN(),FALSE)</f>
        <v>15</v>
      </c>
      <c r="S858">
        <f ca="1">INDIRECT("Statistic!R"&amp;COUNTA(Statistic!$A:$A)-ROW()+1&amp;"C"&amp;COLUMN(),FALSE)</f>
        <v>33</v>
      </c>
      <c r="T858">
        <f ca="1">INDIRECT("Statistic!R"&amp;COUNTA(Statistic!$A:$A)-ROW()+1&amp;"C"&amp;COLUMN(),FALSE)</f>
        <v>8</v>
      </c>
      <c r="U858">
        <f ca="1">INDIRECT("Statistic!R"&amp;COUNTA(Statistic!$A:$A)-ROW()+1&amp;"C"&amp;COLUMN(),FALSE)</f>
        <v>24</v>
      </c>
      <c r="V858">
        <f ca="1">INDIRECT("Statistic!R"&amp;COUNTA(Statistic!$A:$A)-ROW()+1&amp;"C"&amp;COLUMN(),FALSE)</f>
        <v>7</v>
      </c>
      <c r="W858">
        <f ca="1">INDIRECT("Statistic!R"&amp;COUNTA(Statistic!$A:$A)-ROW()+1&amp;"C"&amp;COLUMN(),FALSE)</f>
        <v>3</v>
      </c>
    </row>
    <row r="859" spans="1:23" x14ac:dyDescent="0.25">
      <c r="A859" s="9">
        <f ca="1">INDIRECT("Statistic!R"&amp;COUNTA(Statistic!$A:$A)-ROW()+1&amp;"C"&amp;COLUMN(),FALSE)</f>
        <v>42405</v>
      </c>
      <c r="B859" s="10">
        <f ca="1">INDIRECT("Statistic!R"&amp;COUNTA(Statistic!$A:$A)-ROW()+1&amp;"C"&amp;COLUMN(),FALSE)</f>
        <v>1.4604810996563574E-2</v>
      </c>
      <c r="C859" s="10">
        <f ca="1">INDIRECT("Statistic!R"&amp;COUNTA(Statistic!$A:$A)-ROW()+1&amp;"C"&amp;COLUMN(),FALSE)</f>
        <v>6.9537093187790585E-3</v>
      </c>
      <c r="D859" s="10">
        <f ca="1">INDIRECT("Statistic!R"&amp;COUNTA(Statistic!$A:$A)-ROW()+1&amp;"C"&amp;COLUMN(),FALSE)</f>
        <v>2.7884143348060877E-3</v>
      </c>
      <c r="E859" s="10">
        <f ca="1">INDIRECT("Statistic!R"&amp;COUNTA(Statistic!$A:$A)-ROW()+1&amp;"C"&amp;COLUMN(),FALSE)</f>
        <v>1.0454479454043852E-2</v>
      </c>
      <c r="F859" s="10">
        <f ca="1">INDIRECT("Statistic!R"&amp;COUNTA(Statistic!$A:$A)-ROW()+1&amp;"C"&amp;COLUMN(),FALSE)</f>
        <v>4.8850118953211738E-3</v>
      </c>
      <c r="G859" s="10">
        <f ca="1">INDIRECT("Statistic!R"&amp;COUNTA(Statistic!$A:$A)-ROW()+1&amp;"C"&amp;COLUMN(),FALSE)</f>
        <v>6.9779199747205436E-2</v>
      </c>
      <c r="H859" s="10">
        <f ca="1">INDIRECT("Statistic!R"&amp;COUNTA(Statistic!$A:$A)-ROW()+1&amp;"C"&amp;COLUMN(),FALSE)</f>
        <v>7.197100553343394E-2</v>
      </c>
      <c r="I859" s="10">
        <f ca="1">INDIRECT("Statistic!R"&amp;COUNTA(Statistic!$A:$A)-ROW()+1&amp;"C"&amp;COLUMN(),FALSE)</f>
        <v>3.9686425999513747E-2</v>
      </c>
      <c r="J859" s="10">
        <f ca="1">INDIRECT("Statistic!R"&amp;COUNTA(Statistic!$A:$A)-ROW()+1&amp;"C"&amp;COLUMN(),FALSE)</f>
        <v>2.1738096781862587E-2</v>
      </c>
      <c r="K859" s="10">
        <f ca="1">INDIRECT("Statistic!R"&amp;COUNTA(Statistic!$A:$A)-ROW()+1&amp;"C"&amp;COLUMN(),FALSE)</f>
        <v>1.1583458820803891E-3</v>
      </c>
      <c r="L859" s="10">
        <f ca="1">INDIRECT("Statistic!R"&amp;COUNTA(Statistic!$A:$A)-ROW()+1&amp;"C"&amp;COLUMN(),FALSE)</f>
        <v>1.0521011652831324E-2</v>
      </c>
      <c r="M859" s="10">
        <f ca="1">INDIRECT("Statistic!R"&amp;COUNTA(Statistic!$A:$A)-ROW()+1&amp;"C"&amp;COLUMN(),FALSE)</f>
        <v>0.14175020528063936</v>
      </c>
      <c r="N859" s="10">
        <f ca="1">INDIRECT("Statistic!R"&amp;COUNTA(Statistic!$A:$A)-ROW()+1&amp;"C"&amp;COLUMN(),FALSE)</f>
        <v>9.6769759450171827E-2</v>
      </c>
      <c r="O859" s="10">
        <f ca="1">INDIRECT("Statistic!R"&amp;COUNTA(Statistic!$A:$A)-ROW()+1&amp;"C"&amp;COLUMN(),FALSE)</f>
        <v>0</v>
      </c>
      <c r="P859" s="10">
        <f ca="1">INDIRECT("Statistic!R"&amp;COUNTA(Statistic!$A:$A)-ROW()+1&amp;"C"&amp;COLUMN(),FALSE)</f>
        <v>4.7654621568037597E-2</v>
      </c>
      <c r="Q859">
        <f ca="1">INDIRECT("Statistic!R"&amp;COUNTA(Statistic!$A:$A)-ROW()+1&amp;"C"&amp;COLUMN(),FALSE)</f>
        <v>16</v>
      </c>
      <c r="R859">
        <f ca="1">INDIRECT("Statistic!R"&amp;COUNTA(Statistic!$A:$A)-ROW()+1&amp;"C"&amp;COLUMN(),FALSE)</f>
        <v>32</v>
      </c>
      <c r="S859">
        <f ca="1">INDIRECT("Statistic!R"&amp;COUNTA(Statistic!$A:$A)-ROW()+1&amp;"C"&amp;COLUMN(),FALSE)</f>
        <v>46</v>
      </c>
      <c r="T859">
        <f ca="1">INDIRECT("Statistic!R"&amp;COUNTA(Statistic!$A:$A)-ROW()+1&amp;"C"&amp;COLUMN(),FALSE)</f>
        <v>25</v>
      </c>
      <c r="U859">
        <f ca="1">INDIRECT("Statistic!R"&amp;COUNTA(Statistic!$A:$A)-ROW()+1&amp;"C"&amp;COLUMN(),FALSE)</f>
        <v>39</v>
      </c>
      <c r="V859">
        <f ca="1">INDIRECT("Statistic!R"&amp;COUNTA(Statistic!$A:$A)-ROW()+1&amp;"C"&amp;COLUMN(),FALSE)</f>
        <v>4</v>
      </c>
      <c r="W859">
        <f ca="1">INDIRECT("Statistic!R"&amp;COUNTA(Statistic!$A:$A)-ROW()+1&amp;"C"&amp;COLUMN(),FALSE)</f>
        <v>3</v>
      </c>
    </row>
    <row r="860" spans="1:23" x14ac:dyDescent="0.25">
      <c r="A860" s="9">
        <f ca="1">INDIRECT("Statistic!R"&amp;COUNTA(Statistic!$A:$A)-ROW()+1&amp;"C"&amp;COLUMN(),FALSE)</f>
        <v>42409</v>
      </c>
      <c r="B860" s="10">
        <f ca="1">INDIRECT("Statistic!R"&amp;COUNTA(Statistic!$A:$A)-ROW()+1&amp;"C"&amp;COLUMN(),FALSE)</f>
        <v>4.1652739567531434E-3</v>
      </c>
      <c r="C860" s="10">
        <f ca="1">INDIRECT("Statistic!R"&amp;COUNTA(Statistic!$A:$A)-ROW()+1&amp;"C"&amp;COLUMN(),FALSE)</f>
        <v>2.7821269420691317E-3</v>
      </c>
      <c r="D860" s="10">
        <f ca="1">INDIRECT("Statistic!R"&amp;COUNTA(Statistic!$A:$A)-ROW()+1&amp;"C"&amp;COLUMN(),FALSE)</f>
        <v>1.7600838135149292E-2</v>
      </c>
      <c r="E860" s="10">
        <f ca="1">INDIRECT("Statistic!R"&amp;COUNTA(Statistic!$A:$A)-ROW()+1&amp;"C"&amp;COLUMN(),FALSE)</f>
        <v>1.8066640620639614E-2</v>
      </c>
      <c r="F860" s="10">
        <f ca="1">INDIRECT("Statistic!R"&amp;COUNTA(Statistic!$A:$A)-ROW()+1&amp;"C"&amp;COLUMN(),FALSE)</f>
        <v>1.572617946345976E-2</v>
      </c>
      <c r="G860" s="10">
        <f ca="1">INDIRECT("Statistic!R"&amp;COUNTA(Statistic!$A:$A)-ROW()+1&amp;"C"&amp;COLUMN(),FALSE)</f>
        <v>1.7856023322152911E-2</v>
      </c>
      <c r="H860" s="10">
        <f ca="1">INDIRECT("Statistic!R"&amp;COUNTA(Statistic!$A:$A)-ROW()+1&amp;"C"&amp;COLUMN(),FALSE)</f>
        <v>9.7809741745668519E-2</v>
      </c>
      <c r="I860" s="10">
        <f ca="1">INDIRECT("Statistic!R"&amp;COUNTA(Statistic!$A:$A)-ROW()+1&amp;"C"&amp;COLUMN(),FALSE)</f>
        <v>5.8341059118070943E-2</v>
      </c>
      <c r="J860" s="10">
        <f ca="1">INDIRECT("Statistic!R"&amp;COUNTA(Statistic!$A:$A)-ROW()+1&amp;"C"&amp;COLUMN(),FALSE)</f>
        <v>2.2637191831095374E-2</v>
      </c>
      <c r="K860" s="10">
        <f ca="1">INDIRECT("Statistic!R"&amp;COUNTA(Statistic!$A:$A)-ROW()+1&amp;"C"&amp;COLUMN(),FALSE)</f>
        <v>9.2822380507300093E-4</v>
      </c>
      <c r="L860" s="10">
        <f ca="1">INDIRECT("Statistic!R"&amp;COUNTA(Statistic!$A:$A)-ROW()+1&amp;"C"&amp;COLUMN(),FALSE)</f>
        <v>1.0808852387919433E-2</v>
      </c>
      <c r="M860" s="10">
        <f ca="1">INDIRECT("Statistic!R"&amp;COUNTA(Statistic!$A:$A)-ROW()+1&amp;"C"&amp;COLUMN(),FALSE)</f>
        <v>0.11566576506782143</v>
      </c>
      <c r="N860" s="10">
        <f ca="1">INDIRECT("Statistic!R"&amp;COUNTA(Statistic!$A:$A)-ROW()+1&amp;"C"&amp;COLUMN(),FALSE)</f>
        <v>9.7809741745668519E-2</v>
      </c>
      <c r="O860" s="10">
        <f ca="1">INDIRECT("Statistic!R"&amp;COUNTA(Statistic!$A:$A)-ROW()+1&amp;"C"&amp;COLUMN(),FALSE)</f>
        <v>0</v>
      </c>
      <c r="P860" s="10">
        <f ca="1">INDIRECT("Statistic!R"&amp;COUNTA(Statistic!$A:$A)-ROW()+1&amp;"C"&amp;COLUMN(),FALSE)</f>
        <v>4.5585157367813121E-2</v>
      </c>
      <c r="Q860">
        <f ca="1">INDIRECT("Statistic!R"&amp;COUNTA(Statistic!$A:$A)-ROW()+1&amp;"C"&amp;COLUMN(),FALSE)</f>
        <v>42</v>
      </c>
      <c r="R860">
        <f ca="1">INDIRECT("Statistic!R"&amp;COUNTA(Statistic!$A:$A)-ROW()+1&amp;"C"&amp;COLUMN(),FALSE)</f>
        <v>45</v>
      </c>
      <c r="S860">
        <f ca="1">INDIRECT("Statistic!R"&amp;COUNTA(Statistic!$A:$A)-ROW()+1&amp;"C"&amp;COLUMN(),FALSE)</f>
        <v>10</v>
      </c>
      <c r="T860">
        <f ca="1">INDIRECT("Statistic!R"&amp;COUNTA(Statistic!$A:$A)-ROW()+1&amp;"C"&amp;COLUMN(),FALSE)</f>
        <v>8</v>
      </c>
      <c r="U860">
        <f ca="1">INDIRECT("Statistic!R"&amp;COUNTA(Statistic!$A:$A)-ROW()+1&amp;"C"&amp;COLUMN(),FALSE)</f>
        <v>15</v>
      </c>
      <c r="V860">
        <f ca="1">INDIRECT("Statistic!R"&amp;COUNTA(Statistic!$A:$A)-ROW()+1&amp;"C"&amp;COLUMN(),FALSE)</f>
        <v>11</v>
      </c>
      <c r="W860">
        <f ca="1">INDIRECT("Statistic!R"&amp;COUNTA(Statistic!$A:$A)-ROW()+1&amp;"C"&amp;COLUMN(),FALSE)</f>
        <v>1</v>
      </c>
    </row>
    <row r="861" spans="1:23" x14ac:dyDescent="0.25">
      <c r="A861" s="9">
        <f ca="1">INDIRECT("Statistic!R"&amp;COUNTA(Statistic!$A:$A)-ROW()+1&amp;"C"&amp;COLUMN(),FALSE)</f>
        <v>42412</v>
      </c>
      <c r="B861" s="10">
        <f ca="1">INDIRECT("Statistic!R"&amp;COUNTA(Statistic!$A:$A)-ROW()+1&amp;"C"&amp;COLUMN(),FALSE)</f>
        <v>3.931428571428571E-3</v>
      </c>
      <c r="C861" s="10">
        <f ca="1">INDIRECT("Statistic!R"&amp;COUNTA(Statistic!$A:$A)-ROW()+1&amp;"C"&amp;COLUMN(),FALSE)</f>
        <v>1.387563025210084E-2</v>
      </c>
      <c r="D861" s="10">
        <f ca="1">INDIRECT("Statistic!R"&amp;COUNTA(Statistic!$A:$A)-ROW()+1&amp;"C"&amp;COLUMN(),FALSE)</f>
        <v>3.2385542168674696E-3</v>
      </c>
      <c r="E861" s="10">
        <f ca="1">INDIRECT("Statistic!R"&amp;COUNTA(Statistic!$A:$A)-ROW()+1&amp;"C"&amp;COLUMN(),FALSE)</f>
        <v>1.1338271604938274E-2</v>
      </c>
      <c r="F861" s="10">
        <f ca="1">INDIRECT("Statistic!R"&amp;COUNTA(Statistic!$A:$A)-ROW()+1&amp;"C"&amp;COLUMN(),FALSE)</f>
        <v>1.8953451043338683E-2</v>
      </c>
      <c r="G861" s="10">
        <f ca="1">INDIRECT("Statistic!R"&amp;COUNTA(Statistic!$A:$A)-ROW()+1&amp;"C"&amp;COLUMN(),FALSE)</f>
        <v>4.8850574712643681E-2</v>
      </c>
      <c r="H861" s="10">
        <f ca="1">INDIRECT("Statistic!R"&amp;COUNTA(Statistic!$A:$A)-ROW()+1&amp;"C"&amp;COLUMN(),FALSE)</f>
        <v>2.3561688311688311E-2</v>
      </c>
      <c r="I861" s="10">
        <f ca="1">INDIRECT("Statistic!R"&amp;COUNTA(Statistic!$A:$A)-ROW()+1&amp;"C"&amp;COLUMN(),FALSE)</f>
        <v>5.1337335688673838E-2</v>
      </c>
      <c r="J861" s="10">
        <f ca="1">INDIRECT("Statistic!R"&amp;COUNTA(Statistic!$A:$A)-ROW()+1&amp;"C"&amp;COLUMN(),FALSE)</f>
        <v>2.3072776280323452E-2</v>
      </c>
      <c r="K861" s="10">
        <f ca="1">INDIRECT("Statistic!R"&amp;COUNTA(Statistic!$A:$A)-ROW()+1&amp;"C"&amp;COLUMN(),FALSE)</f>
        <v>9.2390977443609023E-4</v>
      </c>
      <c r="L861" s="10">
        <f ca="1">INDIRECT("Statistic!R"&amp;COUNTA(Statistic!$A:$A)-ROW()+1&amp;"C"&amp;COLUMN(),FALSE)</f>
        <v>1.0763898167113116E-2</v>
      </c>
      <c r="M861" s="10">
        <f ca="1">INDIRECT("Statistic!R"&amp;COUNTA(Statistic!$A:$A)-ROW()+1&amp;"C"&amp;COLUMN(),FALSE)</f>
        <v>7.2412263024331985E-2</v>
      </c>
      <c r="N861" s="10">
        <f ca="1">INDIRECT("Statistic!R"&amp;COUNTA(Statistic!$A:$A)-ROW()+1&amp;"C"&amp;COLUMN(),FALSE)</f>
        <v>9.423492063492063E-2</v>
      </c>
      <c r="O861" s="10">
        <f ca="1">INDIRECT("Statistic!R"&amp;COUNTA(Statistic!$A:$A)-ROW()+1&amp;"C"&amp;COLUMN(),FALSE)</f>
        <v>0</v>
      </c>
      <c r="P861" s="10">
        <f ca="1">INDIRECT("Statistic!R"&amp;COUNTA(Statistic!$A:$A)-ROW()+1&amp;"C"&amp;COLUMN(),FALSE)</f>
        <v>4.6205913582125287E-2</v>
      </c>
      <c r="Q861">
        <f ca="1">INDIRECT("Statistic!R"&amp;COUNTA(Statistic!$A:$A)-ROW()+1&amp;"C"&amp;COLUMN(),FALSE)</f>
        <v>41</v>
      </c>
      <c r="R861">
        <f ca="1">INDIRECT("Statistic!R"&amp;COUNTA(Statistic!$A:$A)-ROW()+1&amp;"C"&amp;COLUMN(),FALSE)</f>
        <v>18</v>
      </c>
      <c r="S861">
        <f ca="1">INDIRECT("Statistic!R"&amp;COUNTA(Statistic!$A:$A)-ROW()+1&amp;"C"&amp;COLUMN(),FALSE)</f>
        <v>44</v>
      </c>
      <c r="T861">
        <f ca="1">INDIRECT("Statistic!R"&amp;COUNTA(Statistic!$A:$A)-ROW()+1&amp;"C"&amp;COLUMN(),FALSE)</f>
        <v>23</v>
      </c>
      <c r="U861">
        <f ca="1">INDIRECT("Statistic!R"&amp;COUNTA(Statistic!$A:$A)-ROW()+1&amp;"C"&amp;COLUMN(),FALSE)</f>
        <v>4</v>
      </c>
      <c r="V861">
        <f ca="1">INDIRECT("Statistic!R"&amp;COUNTA(Statistic!$A:$A)-ROW()+1&amp;"C"&amp;COLUMN(),FALSE)</f>
        <v>6</v>
      </c>
      <c r="W861">
        <f ca="1">INDIRECT("Statistic!R"&amp;COUNTA(Statistic!$A:$A)-ROW()+1&amp;"C"&amp;COLUMN(),FALSE)</f>
        <v>10</v>
      </c>
    </row>
    <row r="862" spans="1:23" x14ac:dyDescent="0.25">
      <c r="A862" s="9">
        <f ca="1">INDIRECT("Statistic!R"&amp;COUNTA(Statistic!$A:$A)-ROW()+1&amp;"C"&amp;COLUMN(),FALSE)</f>
        <v>42416</v>
      </c>
      <c r="B862" s="10">
        <f ca="1">INDIRECT("Statistic!R"&amp;COUNTA(Statistic!$A:$A)-ROW()+1&amp;"C"&amp;COLUMN(),FALSE)</f>
        <v>1.6167569289582673E-3</v>
      </c>
      <c r="C862" s="10">
        <f ca="1">INDIRECT("Statistic!R"&amp;COUNTA(Statistic!$A:$A)-ROW()+1&amp;"C"&amp;COLUMN(),FALSE)</f>
        <v>8.998834159137277E-3</v>
      </c>
      <c r="D862" s="10">
        <f ca="1">INDIRECT("Statistic!R"&amp;COUNTA(Statistic!$A:$A)-ROW()+1&amp;"C"&amp;COLUMN(),FALSE)</f>
        <v>1.4339085571962285E-2</v>
      </c>
      <c r="E862" s="10">
        <f ca="1">INDIRECT("Statistic!R"&amp;COUNTA(Statistic!$A:$A)-ROW()+1&amp;"C"&amp;COLUMN(),FALSE)</f>
        <v>2.9992790194664745E-3</v>
      </c>
      <c r="F862" s="10">
        <f ca="1">INDIRECT("Statistic!R"&amp;COUNTA(Statistic!$A:$A)-ROW()+1&amp;"C"&amp;COLUMN(),FALSE)</f>
        <v>2.304643749461532E-2</v>
      </c>
      <c r="G862" s="10">
        <f ca="1">INDIRECT("Statistic!R"&amp;COUNTA(Statistic!$A:$A)-ROW()+1&amp;"C"&amp;COLUMN(),FALSE)</f>
        <v>5.2271471366663755E-2</v>
      </c>
      <c r="H862" s="10">
        <f ca="1">INDIRECT("Statistic!R"&amp;COUNTA(Statistic!$A:$A)-ROW()+1&amp;"C"&amp;COLUMN(),FALSE)</f>
        <v>5.8202713382507897E-2</v>
      </c>
      <c r="I862" s="10">
        <f ca="1">INDIRECT("Statistic!R"&amp;COUNTA(Statistic!$A:$A)-ROW()+1&amp;"C"&amp;COLUMN(),FALSE)</f>
        <v>5.1000393174139624E-2</v>
      </c>
      <c r="J862" s="10">
        <f ca="1">INDIRECT("Statistic!R"&amp;COUNTA(Statistic!$A:$A)-ROW()+1&amp;"C"&amp;COLUMN(),FALSE)</f>
        <v>2.304643749461532E-2</v>
      </c>
      <c r="K862" s="10">
        <f ca="1">INDIRECT("Statistic!R"&amp;COUNTA(Statistic!$A:$A)-ROW()+1&amp;"C"&amp;COLUMN(),FALSE)</f>
        <v>1.6167569289582673E-3</v>
      </c>
      <c r="L862" s="10">
        <f ca="1">INDIRECT("Statistic!R"&amp;COUNTA(Statistic!$A:$A)-ROW()+1&amp;"C"&amp;COLUMN(),FALSE)</f>
        <v>1.0843829605404764E-2</v>
      </c>
      <c r="M862" s="10">
        <f ca="1">INDIRECT("Statistic!R"&amp;COUNTA(Statistic!$A:$A)-ROW()+1&amp;"C"&amp;COLUMN(),FALSE)</f>
        <v>0.11047418474917164</v>
      </c>
      <c r="N862" s="10">
        <f ca="1">INDIRECT("Statistic!R"&amp;COUNTA(Statistic!$A:$A)-ROW()+1&amp;"C"&amp;COLUMN(),FALSE)</f>
        <v>9.6423135464231355E-2</v>
      </c>
      <c r="O862" s="10">
        <f ca="1">INDIRECT("Statistic!R"&amp;COUNTA(Statistic!$A:$A)-ROW()+1&amp;"C"&amp;COLUMN(),FALSE)</f>
        <v>0</v>
      </c>
      <c r="P862" s="10">
        <f ca="1">INDIRECT("Statistic!R"&amp;COUNTA(Statistic!$A:$A)-ROW()+1&amp;"C"&amp;COLUMN(),FALSE)</f>
        <v>4.9074312112589974E-2</v>
      </c>
      <c r="Q862">
        <f ca="1">INDIRECT("Statistic!R"&amp;COUNTA(Statistic!$A:$A)-ROW()+1&amp;"C"&amp;COLUMN(),FALSE)</f>
        <v>50</v>
      </c>
      <c r="R862">
        <f ca="1">INDIRECT("Statistic!R"&amp;COUNTA(Statistic!$A:$A)-ROW()+1&amp;"C"&amp;COLUMN(),FALSE)</f>
        <v>29</v>
      </c>
      <c r="S862">
        <f ca="1">INDIRECT("Statistic!R"&amp;COUNTA(Statistic!$A:$A)-ROW()+1&amp;"C"&amp;COLUMN(),FALSE)</f>
        <v>17</v>
      </c>
      <c r="T862">
        <f ca="1">INDIRECT("Statistic!R"&amp;COUNTA(Statistic!$A:$A)-ROW()+1&amp;"C"&amp;COLUMN(),FALSE)</f>
        <v>47</v>
      </c>
      <c r="U862">
        <f ca="1">INDIRECT("Statistic!R"&amp;COUNTA(Statistic!$A:$A)-ROW()+1&amp;"C"&amp;COLUMN(),FALSE)</f>
        <v>1</v>
      </c>
      <c r="V862">
        <f ca="1">INDIRECT("Statistic!R"&amp;COUNTA(Statistic!$A:$A)-ROW()+1&amp;"C"&amp;COLUMN(),FALSE)</f>
        <v>7</v>
      </c>
      <c r="W862">
        <f ca="1">INDIRECT("Statistic!R"&amp;COUNTA(Statistic!$A:$A)-ROW()+1&amp;"C"&amp;COLUMN(),FALSE)</f>
        <v>6</v>
      </c>
    </row>
    <row r="863" spans="1:23" x14ac:dyDescent="0.25">
      <c r="A863" s="9">
        <f ca="1">INDIRECT("Statistic!R"&amp;COUNTA(Statistic!$A:$A)-ROW()+1&amp;"C"&amp;COLUMN(),FALSE)</f>
        <v>42419</v>
      </c>
      <c r="B863" s="10">
        <f ca="1">INDIRECT("Statistic!R"&amp;COUNTA(Statistic!$A:$A)-ROW()+1&amp;"C"&amp;COLUMN(),FALSE)</f>
        <v>6.9229516207851447E-3</v>
      </c>
      <c r="C863" s="10">
        <f ca="1">INDIRECT("Statistic!R"&amp;COUNTA(Statistic!$A:$A)-ROW()+1&amp;"C"&amp;COLUMN(),FALSE)</f>
        <v>1.9371452730836739E-2</v>
      </c>
      <c r="D863" s="10">
        <f ca="1">INDIRECT("Statistic!R"&amp;COUNTA(Statistic!$A:$A)-ROW()+1&amp;"C"&amp;COLUMN(),FALSE)</f>
        <v>1.4516818700114025E-2</v>
      </c>
      <c r="E863" s="10">
        <f ca="1">INDIRECT("Statistic!R"&amp;COUNTA(Statistic!$A:$A)-ROW()+1&amp;"C"&amp;COLUMN(),FALSE)</f>
        <v>4.3939807602743014E-3</v>
      </c>
      <c r="F863" s="10">
        <f ca="1">INDIRECT("Statistic!R"&amp;COUNTA(Statistic!$A:$A)-ROW()+1&amp;"C"&amp;COLUMN(),FALSE)</f>
        <v>1.4311538782434574E-2</v>
      </c>
      <c r="G863" s="10">
        <f ca="1">INDIRECT("Statistic!R"&amp;COUNTA(Statistic!$A:$A)-ROW()+1&amp;"C"&amp;COLUMN(),FALSE)</f>
        <v>9.8033067274800448E-2</v>
      </c>
      <c r="H863" s="10">
        <f ca="1">INDIRECT("Statistic!R"&amp;COUNTA(Statistic!$A:$A)-ROW()+1&amp;"C"&amp;COLUMN(),FALSE)</f>
        <v>7.9695160053855921E-2</v>
      </c>
      <c r="I863" s="10">
        <f ca="1">INDIRECT("Statistic!R"&amp;COUNTA(Statistic!$A:$A)-ROW()+1&amp;"C"&amp;COLUMN(),FALSE)</f>
        <v>5.9516742594444783E-2</v>
      </c>
      <c r="J863" s="10">
        <f ca="1">INDIRECT("Statistic!R"&amp;COUNTA(Statistic!$A:$A)-ROW()+1&amp;"C"&amp;COLUMN(),FALSE)</f>
        <v>2.0291397440770305E-2</v>
      </c>
      <c r="K863" s="10">
        <f ca="1">INDIRECT("Statistic!R"&amp;COUNTA(Statistic!$A:$A)-ROW()+1&amp;"C"&amp;COLUMN(),FALSE)</f>
        <v>9.2170277461041416E-4</v>
      </c>
      <c r="L863" s="10">
        <f ca="1">INDIRECT("Statistic!R"&amp;COUNTA(Statistic!$A:$A)-ROW()+1&amp;"C"&amp;COLUMN(),FALSE)</f>
        <v>1.0809031374165411E-2</v>
      </c>
      <c r="M863" s="10">
        <f ca="1">INDIRECT("Statistic!R"&amp;COUNTA(Statistic!$A:$A)-ROW()+1&amp;"C"&amp;COLUMN(),FALSE)</f>
        <v>0.17772822732865637</v>
      </c>
      <c r="N863" s="10">
        <f ca="1">INDIRECT("Statistic!R"&amp;COUNTA(Statistic!$A:$A)-ROW()+1&amp;"C"&amp;COLUMN(),FALSE)</f>
        <v>9.8033067274800448E-2</v>
      </c>
      <c r="O863" s="10">
        <f ca="1">INDIRECT("Statistic!R"&amp;COUNTA(Statistic!$A:$A)-ROW()+1&amp;"C"&amp;COLUMN(),FALSE)</f>
        <v>0</v>
      </c>
      <c r="P863" s="10">
        <f ca="1">INDIRECT("Statistic!R"&amp;COUNTA(Statistic!$A:$A)-ROW()+1&amp;"C"&amp;COLUMN(),FALSE)</f>
        <v>4.8668031179771969E-2</v>
      </c>
      <c r="Q863">
        <f ca="1">INDIRECT("Statistic!R"&amp;COUNTA(Statistic!$A:$A)-ROW()+1&amp;"C"&amp;COLUMN(),FALSE)</f>
        <v>36</v>
      </c>
      <c r="R863">
        <f ca="1">INDIRECT("Statistic!R"&amp;COUNTA(Statistic!$A:$A)-ROW()+1&amp;"C"&amp;COLUMN(),FALSE)</f>
        <v>2</v>
      </c>
      <c r="S863">
        <f ca="1">INDIRECT("Statistic!R"&amp;COUNTA(Statistic!$A:$A)-ROW()+1&amp;"C"&amp;COLUMN(),FALSE)</f>
        <v>17</v>
      </c>
      <c r="T863">
        <f ca="1">INDIRECT("Statistic!R"&amp;COUNTA(Statistic!$A:$A)-ROW()+1&amp;"C"&amp;COLUMN(),FALSE)</f>
        <v>39</v>
      </c>
      <c r="U863">
        <f ca="1">INDIRECT("Statistic!R"&amp;COUNTA(Statistic!$A:$A)-ROW()+1&amp;"C"&amp;COLUMN(),FALSE)</f>
        <v>18</v>
      </c>
      <c r="V863">
        <f ca="1">INDIRECT("Statistic!R"&amp;COUNTA(Statistic!$A:$A)-ROW()+1&amp;"C"&amp;COLUMN(),FALSE)</f>
        <v>1</v>
      </c>
      <c r="W863">
        <f ca="1">INDIRECT("Statistic!R"&amp;COUNTA(Statistic!$A:$A)-ROW()+1&amp;"C"&amp;COLUMN(),FALSE)</f>
        <v>2</v>
      </c>
    </row>
    <row r="864" spans="1:23" x14ac:dyDescent="0.25">
      <c r="A864" s="9">
        <f ca="1">INDIRECT("Statistic!R"&amp;COUNTA(Statistic!$A:$A)-ROW()+1&amp;"C"&amp;COLUMN(),FALSE)</f>
        <v>42423</v>
      </c>
      <c r="B864" s="10">
        <f ca="1">INDIRECT("Statistic!R"&amp;COUNTA(Statistic!$A:$A)-ROW()+1&amp;"C"&amp;COLUMN(),FALSE)</f>
        <v>1.242881548974943E-2</v>
      </c>
      <c r="C864" s="10">
        <f ca="1">INDIRECT("Statistic!R"&amp;COUNTA(Statistic!$A:$A)-ROW()+1&amp;"C"&amp;COLUMN(),FALSE)</f>
        <v>1.9335811053830476E-2</v>
      </c>
      <c r="D864" s="10">
        <f ca="1">INDIRECT("Statistic!R"&amp;COUNTA(Statistic!$A:$A)-ROW()+1&amp;"C"&amp;COLUMN(),FALSE)</f>
        <v>9.2381675525183497E-4</v>
      </c>
      <c r="E864" s="10">
        <f ca="1">INDIRECT("Statistic!R"&amp;COUNTA(Statistic!$A:$A)-ROW()+1&amp;"C"&amp;COLUMN(),FALSE)</f>
        <v>3.2222854973424451E-3</v>
      </c>
      <c r="F864" s="10">
        <f ca="1">INDIRECT("Statistic!R"&amp;COUNTA(Statistic!$A:$A)-ROW()+1&amp;"C"&amp;COLUMN(),FALSE)</f>
        <v>2.0268286509744368E-2</v>
      </c>
      <c r="G864" s="10">
        <f ca="1">INDIRECT("Statistic!R"&amp;COUNTA(Statistic!$A:$A)-ROW()+1&amp;"C"&amp;COLUMN(),FALSE)</f>
        <v>8.0187499177057683E-2</v>
      </c>
      <c r="H864" s="10">
        <f ca="1">INDIRECT("Statistic!R"&amp;COUNTA(Statistic!$A:$A)-ROW()+1&amp;"C"&amp;COLUMN(),FALSE)</f>
        <v>4.6651739490577757E-2</v>
      </c>
      <c r="I864" s="10">
        <f ca="1">INDIRECT("Statistic!R"&amp;COUNTA(Statistic!$A:$A)-ROW()+1&amp;"C"&amp;COLUMN(),FALSE)</f>
        <v>5.6179015305918553E-2</v>
      </c>
      <c r="J864" s="10">
        <f ca="1">INDIRECT("Statistic!R"&amp;COUNTA(Statistic!$A:$A)-ROW()+1&amp;"C"&amp;COLUMN(),FALSE)</f>
        <v>2.0268286509744368E-2</v>
      </c>
      <c r="K864" s="10">
        <f ca="1">INDIRECT("Statistic!R"&amp;COUNTA(Statistic!$A:$A)-ROW()+1&amp;"C"&amp;COLUMN(),FALSE)</f>
        <v>9.2381675525183497E-4</v>
      </c>
      <c r="L864" s="10">
        <f ca="1">INDIRECT("Statistic!R"&amp;COUNTA(Statistic!$A:$A)-ROW()+1&amp;"C"&amp;COLUMN(),FALSE)</f>
        <v>1.0690569469822496E-2</v>
      </c>
      <c r="M864" s="10">
        <f ca="1">INDIRECT("Statistic!R"&amp;COUNTA(Statistic!$A:$A)-ROW()+1&amp;"C"&amp;COLUMN(),FALSE)</f>
        <v>0.12683923866763544</v>
      </c>
      <c r="N864" s="10">
        <f ca="1">INDIRECT("Statistic!R"&amp;COUNTA(Statistic!$A:$A)-ROW()+1&amp;"C"&amp;COLUMN(),FALSE)</f>
        <v>8.0187499177057683E-2</v>
      </c>
      <c r="O864" s="10">
        <f ca="1">INDIRECT("Statistic!R"&amp;COUNTA(Statistic!$A:$A)-ROW()+1&amp;"C"&amp;COLUMN(),FALSE)</f>
        <v>0</v>
      </c>
      <c r="P864" s="10">
        <f ca="1">INDIRECT("Statistic!R"&amp;COUNTA(Statistic!$A:$A)-ROW()+1&amp;"C"&amp;COLUMN(),FALSE)</f>
        <v>4.36067536896666E-2</v>
      </c>
      <c r="Q864">
        <f ca="1">INDIRECT("Statistic!R"&amp;COUNTA(Statistic!$A:$A)-ROW()+1&amp;"C"&amp;COLUMN(),FALSE)</f>
        <v>19</v>
      </c>
      <c r="R864">
        <f ca="1">INDIRECT("Statistic!R"&amp;COUNTA(Statistic!$A:$A)-ROW()+1&amp;"C"&amp;COLUMN(),FALSE)</f>
        <v>4</v>
      </c>
      <c r="S864">
        <f ca="1">INDIRECT("Statistic!R"&amp;COUNTA(Statistic!$A:$A)-ROW()+1&amp;"C"&amp;COLUMN(),FALSE)</f>
        <v>50</v>
      </c>
      <c r="T864">
        <f ca="1">INDIRECT("Statistic!R"&amp;COUNTA(Statistic!$A:$A)-ROW()+1&amp;"C"&amp;COLUMN(),FALSE)</f>
        <v>46</v>
      </c>
      <c r="U864">
        <f ca="1">INDIRECT("Statistic!R"&amp;COUNTA(Statistic!$A:$A)-ROW()+1&amp;"C"&amp;COLUMN(),FALSE)</f>
        <v>1</v>
      </c>
      <c r="V864">
        <f ca="1">INDIRECT("Statistic!R"&amp;COUNTA(Statistic!$A:$A)-ROW()+1&amp;"C"&amp;COLUMN(),FALSE)</f>
        <v>1</v>
      </c>
      <c r="W864">
        <f ca="1">INDIRECT("Statistic!R"&amp;COUNTA(Statistic!$A:$A)-ROW()+1&amp;"C"&amp;COLUMN(),FALSE)</f>
        <v>7</v>
      </c>
    </row>
    <row r="865" spans="1:23" x14ac:dyDescent="0.25">
      <c r="A865" s="9">
        <f ca="1">INDIRECT("Statistic!R"&amp;COUNTA(Statistic!$A:$A)-ROW()+1&amp;"C"&amp;COLUMN(),FALSE)</f>
        <v>42426</v>
      </c>
      <c r="B865" s="10">
        <f ca="1">INDIRECT("Statistic!R"&amp;COUNTA(Statistic!$A:$A)-ROW()+1&amp;"C"&amp;COLUMN(),FALSE)</f>
        <v>1.2193148780179497E-2</v>
      </c>
      <c r="C865" s="10">
        <f ca="1">INDIRECT("Statistic!R"&amp;COUNTA(Statistic!$A:$A)-ROW()+1&amp;"C"&amp;COLUMN(),FALSE)</f>
        <v>4.1437462356956438E-3</v>
      </c>
      <c r="D865" s="10">
        <f ca="1">INDIRECT("Statistic!R"&amp;COUNTA(Statistic!$A:$A)-ROW()+1&amp;"C"&amp;COLUMN(),FALSE)</f>
        <v>1.1734478659354985E-2</v>
      </c>
      <c r="E865" s="10">
        <f ca="1">INDIRECT("Statistic!R"&amp;COUNTA(Statistic!$A:$A)-ROW()+1&amp;"C"&amp;COLUMN(),FALSE)</f>
        <v>1.199151369799834E-2</v>
      </c>
      <c r="F865" s="10">
        <f ca="1">INDIRECT("Statistic!R"&amp;COUNTA(Statistic!$A:$A)-ROW()+1&amp;"C"&amp;COLUMN(),FALSE)</f>
        <v>8.4973366080826757E-3</v>
      </c>
      <c r="G865" s="10">
        <f ca="1">INDIRECT("Statistic!R"&amp;COUNTA(Statistic!$A:$A)-ROW()+1&amp;"C"&amp;COLUMN(),FALSE)</f>
        <v>3.3749408802137254E-2</v>
      </c>
      <c r="H865" s="10">
        <f ca="1">INDIRECT("Statistic!R"&amp;COUNTA(Statistic!$A:$A)-ROW()+1&amp;"C"&amp;COLUMN(),FALSE)</f>
        <v>8.6282931318786664E-3</v>
      </c>
      <c r="I865" s="10">
        <f ca="1">INDIRECT("Statistic!R"&amp;COUNTA(Statistic!$A:$A)-ROW()+1&amp;"C"&amp;COLUMN(),FALSE)</f>
        <v>4.8560223981311143E-2</v>
      </c>
      <c r="J865" s="10">
        <f ca="1">INDIRECT("Statistic!R"&amp;COUNTA(Statistic!$A:$A)-ROW()+1&amp;"C"&amp;COLUMN(),FALSE)</f>
        <v>2.0222980659840729E-2</v>
      </c>
      <c r="K865" s="10">
        <f ca="1">INDIRECT("Statistic!R"&amp;COUNTA(Statistic!$A:$A)-ROW()+1&amp;"C"&amp;COLUMN(),FALSE)</f>
        <v>9.1950787563186852E-4</v>
      </c>
      <c r="L865" s="10">
        <f ca="1">INDIRECT("Statistic!R"&amp;COUNTA(Statistic!$A:$A)-ROW()+1&amp;"C"&amp;COLUMN(),FALSE)</f>
        <v>1.0563990639368357E-2</v>
      </c>
      <c r="M865" s="10">
        <f ca="1">INDIRECT("Statistic!R"&amp;COUNTA(Statistic!$A:$A)-ROW()+1&amp;"C"&amp;COLUMN(),FALSE)</f>
        <v>4.2377701934015924E-2</v>
      </c>
      <c r="N865" s="10">
        <f ca="1">INDIRECT("Statistic!R"&amp;COUNTA(Statistic!$A:$A)-ROW()+1&amp;"C"&amp;COLUMN(),FALSE)</f>
        <v>8.4629662894437463E-2</v>
      </c>
      <c r="O865" s="10">
        <f ca="1">INDIRECT("Statistic!R"&amp;COUNTA(Statistic!$A:$A)-ROW()+1&amp;"C"&amp;COLUMN(),FALSE)</f>
        <v>0</v>
      </c>
      <c r="P865" s="10">
        <f ca="1">INDIRECT("Statistic!R"&amp;COUNTA(Statistic!$A:$A)-ROW()+1&amp;"C"&amp;COLUMN(),FALSE)</f>
        <v>4.1967670414576552E-2</v>
      </c>
      <c r="Q865">
        <f ca="1">INDIRECT("Statistic!R"&amp;COUNTA(Statistic!$A:$A)-ROW()+1&amp;"C"&amp;COLUMN(),FALSE)</f>
        <v>18</v>
      </c>
      <c r="R865">
        <f ca="1">INDIRECT("Statistic!R"&amp;COUNTA(Statistic!$A:$A)-ROW()+1&amp;"C"&amp;COLUMN(),FALSE)</f>
        <v>45</v>
      </c>
      <c r="S865">
        <f ca="1">INDIRECT("Statistic!R"&amp;COUNTA(Statistic!$A:$A)-ROW()+1&amp;"C"&amp;COLUMN(),FALSE)</f>
        <v>21</v>
      </c>
      <c r="T865">
        <f ca="1">INDIRECT("Statistic!R"&amp;COUNTA(Statistic!$A:$A)-ROW()+1&amp;"C"&amp;COLUMN(),FALSE)</f>
        <v>19</v>
      </c>
      <c r="U865">
        <f ca="1">INDIRECT("Statistic!R"&amp;COUNTA(Statistic!$A:$A)-ROW()+1&amp;"C"&amp;COLUMN(),FALSE)</f>
        <v>31</v>
      </c>
      <c r="V865">
        <f ca="1">INDIRECT("Statistic!R"&amp;COUNTA(Statistic!$A:$A)-ROW()+1&amp;"C"&amp;COLUMN(),FALSE)</f>
        <v>8</v>
      </c>
      <c r="W865">
        <f ca="1">INDIRECT("Statistic!R"&amp;COUNTA(Statistic!$A:$A)-ROW()+1&amp;"C"&amp;COLUMN(),FALSE)</f>
        <v>11</v>
      </c>
    </row>
    <row r="866" spans="1:23" x14ac:dyDescent="0.25">
      <c r="A866" s="9">
        <f ca="1">INDIRECT("Statistic!R"&amp;COUNTA(Statistic!$A:$A)-ROW()+1&amp;"C"&amp;COLUMN(),FALSE)</f>
        <v>42430</v>
      </c>
      <c r="B866" s="10">
        <f ca="1">INDIRECT("Statistic!R"&amp;COUNTA(Statistic!$A:$A)-ROW()+1&amp;"C"&amp;COLUMN(),FALSE)</f>
        <v>2.0199999999999999E-2</v>
      </c>
      <c r="C866" s="10">
        <f ca="1">INDIRECT("Statistic!R"&amp;COUNTA(Statistic!$A:$A)-ROW()+1&amp;"C"&amp;COLUMN(),FALSE)</f>
        <v>1.8160919540229886E-2</v>
      </c>
      <c r="D866" s="10">
        <f ca="1">INDIRECT("Statistic!R"&amp;COUNTA(Statistic!$A:$A)-ROW()+1&amp;"C"&amp;COLUMN(),FALSE)</f>
        <v>2.5290697674418606E-3</v>
      </c>
      <c r="E866" s="10">
        <f ca="1">INDIRECT("Statistic!R"&amp;COUNTA(Statistic!$A:$A)-ROW()+1&amp;"C"&amp;COLUMN(),FALSE)</f>
        <v>7.8192640692640696E-3</v>
      </c>
      <c r="F866" s="10">
        <f ca="1">INDIRECT("Statistic!R"&amp;COUNTA(Statistic!$A:$A)-ROW()+1&amp;"C"&amp;COLUMN(),FALSE)</f>
        <v>3.4442361761949395E-3</v>
      </c>
      <c r="G866" s="10">
        <f ca="1">INDIRECT("Statistic!R"&amp;COUNTA(Statistic!$A:$A)-ROW()+1&amp;"C"&amp;COLUMN(),FALSE)</f>
        <v>3.6136363636363633E-2</v>
      </c>
      <c r="H866" s="10">
        <f ca="1">INDIRECT("Statistic!R"&amp;COUNTA(Statistic!$A:$A)-ROW()+1&amp;"C"&amp;COLUMN(),FALSE)</f>
        <v>9.1919191919191921E-3</v>
      </c>
      <c r="I866" s="10">
        <f ca="1">INDIRECT("Statistic!R"&amp;COUNTA(Statistic!$A:$A)-ROW()+1&amp;"C"&amp;COLUMN(),FALSE)</f>
        <v>5.2153489553130747E-2</v>
      </c>
      <c r="J866" s="10">
        <f ca="1">INDIRECT("Statistic!R"&amp;COUNTA(Statistic!$A:$A)-ROW()+1&amp;"C"&amp;COLUMN(),FALSE)</f>
        <v>2.0199999999999999E-2</v>
      </c>
      <c r="K866" s="10">
        <f ca="1">INDIRECT("Statistic!R"&amp;COUNTA(Statistic!$A:$A)-ROW()+1&amp;"C"&amp;COLUMN(),FALSE)</f>
        <v>6.9090909090909088E-4</v>
      </c>
      <c r="L866" s="10">
        <f ca="1">INDIRECT("Statistic!R"&amp;COUNTA(Statistic!$A:$A)-ROW()+1&amp;"C"&amp;COLUMN(),FALSE)</f>
        <v>1.0643810033346348E-2</v>
      </c>
      <c r="M866" s="10">
        <f ca="1">INDIRECT("Statistic!R"&amp;COUNTA(Statistic!$A:$A)-ROW()+1&amp;"C"&amp;COLUMN(),FALSE)</f>
        <v>4.5328282828282829E-2</v>
      </c>
      <c r="N866" s="10">
        <f ca="1">INDIRECT("Statistic!R"&amp;COUNTA(Statistic!$A:$A)-ROW()+1&amp;"C"&amp;COLUMN(),FALSE)</f>
        <v>8.7960526315789475E-2</v>
      </c>
      <c r="O866" s="10">
        <f ca="1">INDIRECT("Statistic!R"&amp;COUNTA(Statistic!$A:$A)-ROW()+1&amp;"C"&amp;COLUMN(),FALSE)</f>
        <v>0</v>
      </c>
      <c r="P866" s="10">
        <f ca="1">INDIRECT("Statistic!R"&amp;COUNTA(Statistic!$A:$A)-ROW()+1&amp;"C"&amp;COLUMN(),FALSE)</f>
        <v>4.697128235526641E-2</v>
      </c>
      <c r="Q866">
        <f ca="1">INDIRECT("Statistic!R"&amp;COUNTA(Statistic!$A:$A)-ROW()+1&amp;"C"&amp;COLUMN(),FALSE)</f>
        <v>1</v>
      </c>
      <c r="R866">
        <f ca="1">INDIRECT("Statistic!R"&amp;COUNTA(Statistic!$A:$A)-ROW()+1&amp;"C"&amp;COLUMN(),FALSE)</f>
        <v>8</v>
      </c>
      <c r="S866">
        <f ca="1">INDIRECT("Statistic!R"&amp;COUNTA(Statistic!$A:$A)-ROW()+1&amp;"C"&amp;COLUMN(),FALSE)</f>
        <v>47</v>
      </c>
      <c r="T866">
        <f ca="1">INDIRECT("Statistic!R"&amp;COUNTA(Statistic!$A:$A)-ROW()+1&amp;"C"&amp;COLUMN(),FALSE)</f>
        <v>32</v>
      </c>
      <c r="U866">
        <f ca="1">INDIRECT("Statistic!R"&amp;COUNTA(Statistic!$A:$A)-ROW()+1&amp;"C"&amp;COLUMN(),FALSE)</f>
        <v>43</v>
      </c>
      <c r="V866">
        <f ca="1">INDIRECT("Statistic!R"&amp;COUNTA(Statistic!$A:$A)-ROW()+1&amp;"C"&amp;COLUMN(),FALSE)</f>
        <v>8</v>
      </c>
      <c r="W866">
        <f ca="1">INDIRECT("Statistic!R"&amp;COUNTA(Statistic!$A:$A)-ROW()+1&amp;"C"&amp;COLUMN(),FALSE)</f>
        <v>11</v>
      </c>
    </row>
    <row r="867" spans="1:23" x14ac:dyDescent="0.25">
      <c r="A867" s="9">
        <f ca="1">INDIRECT("Statistic!R"&amp;COUNTA(Statistic!$A:$A)-ROW()+1&amp;"C"&amp;COLUMN(),FALSE)</f>
        <v>42433</v>
      </c>
      <c r="B867" s="10">
        <f ca="1">INDIRECT("Statistic!R"&amp;COUNTA(Statistic!$A:$A)-ROW()+1&amp;"C"&amp;COLUMN(),FALSE)</f>
        <v>8.9685569821778676E-3</v>
      </c>
      <c r="C867" s="10">
        <f ca="1">INDIRECT("Statistic!R"&amp;COUNTA(Statistic!$A:$A)-ROW()+1&amp;"C"&amp;COLUMN(),FALSE)</f>
        <v>7.1156514062302931E-3</v>
      </c>
      <c r="D867" s="10">
        <f ca="1">INDIRECT("Statistic!R"&amp;COUNTA(Statistic!$A:$A)-ROW()+1&amp;"C"&amp;COLUMN(),FALSE)</f>
        <v>1.8152875058830044E-2</v>
      </c>
      <c r="E867" s="10">
        <f ca="1">INDIRECT("Statistic!R"&amp;COUNTA(Statistic!$A:$A)-ROW()+1&amp;"C"&amp;COLUMN(),FALSE)</f>
        <v>7.3393636565758221E-3</v>
      </c>
      <c r="F867" s="10">
        <f ca="1">INDIRECT("Statistic!R"&amp;COUNTA(Statistic!$A:$A)-ROW()+1&amp;"C"&amp;COLUMN(),FALSE)</f>
        <v>1.3321760032049141E-2</v>
      </c>
      <c r="G867" s="10">
        <f ca="1">INDIRECT("Statistic!R"&amp;COUNTA(Statistic!$A:$A)-ROW()+1&amp;"C"&amp;COLUMN(),FALSE)</f>
        <v>4.6234686289091546E-2</v>
      </c>
      <c r="H867" s="10">
        <f ca="1">INDIRECT("Statistic!R"&amp;COUNTA(Statistic!$A:$A)-ROW()+1&amp;"C"&amp;COLUMN(),FALSE)</f>
        <v>7.5338117316608624E-2</v>
      </c>
      <c r="I867" s="10">
        <f ca="1">INDIRECT("Statistic!R"&amp;COUNTA(Statistic!$A:$A)-ROW()+1&amp;"C"&amp;COLUMN(),FALSE)</f>
        <v>5.4898207135863172E-2</v>
      </c>
      <c r="J867" s="10">
        <f ca="1">INDIRECT("Statistic!R"&amp;COUNTA(Statistic!$A:$A)-ROW()+1&amp;"C"&amp;COLUMN(),FALSE)</f>
        <v>2.0199268508008576E-2</v>
      </c>
      <c r="K867" s="10">
        <f ca="1">INDIRECT("Statistic!R"&amp;COUNTA(Statistic!$A:$A)-ROW()+1&amp;"C"&amp;COLUMN(),FALSE)</f>
        <v>9.1732493224304466E-4</v>
      </c>
      <c r="L867" s="10">
        <f ca="1">INDIRECT("Statistic!R"&amp;COUNTA(Statistic!$A:$A)-ROW()+1&amp;"C"&amp;COLUMN(),FALSE)</f>
        <v>1.0586186242150542E-2</v>
      </c>
      <c r="M867" s="10">
        <f ca="1">INDIRECT("Statistic!R"&amp;COUNTA(Statistic!$A:$A)-ROW()+1&amp;"C"&amp;COLUMN(),FALSE)</f>
        <v>0.12157280360570016</v>
      </c>
      <c r="N867" s="10">
        <f ca="1">INDIRECT("Statistic!R"&amp;COUNTA(Statistic!$A:$A)-ROW()+1&amp;"C"&amp;COLUMN(),FALSE)</f>
        <v>9.2995399964155567E-2</v>
      </c>
      <c r="O867" s="10">
        <f ca="1">INDIRECT("Statistic!R"&amp;COUNTA(Statistic!$A:$A)-ROW()+1&amp;"C"&amp;COLUMN(),FALSE)</f>
        <v>0</v>
      </c>
      <c r="P867" s="10">
        <f ca="1">INDIRECT("Statistic!R"&amp;COUNTA(Statistic!$A:$A)-ROW()+1&amp;"C"&amp;COLUMN(),FALSE)</f>
        <v>5.0478069956193972E-2</v>
      </c>
      <c r="Q867">
        <f ca="1">INDIRECT("Statistic!R"&amp;COUNTA(Statistic!$A:$A)-ROW()+1&amp;"C"&amp;COLUMN(),FALSE)</f>
        <v>28</v>
      </c>
      <c r="R867">
        <f ca="1">INDIRECT("Statistic!R"&amp;COUNTA(Statistic!$A:$A)-ROW()+1&amp;"C"&amp;COLUMN(),FALSE)</f>
        <v>35</v>
      </c>
      <c r="S867">
        <f ca="1">INDIRECT("Statistic!R"&amp;COUNTA(Statistic!$A:$A)-ROW()+1&amp;"C"&amp;COLUMN(),FALSE)</f>
        <v>7</v>
      </c>
      <c r="T867">
        <f ca="1">INDIRECT("Statistic!R"&amp;COUNTA(Statistic!$A:$A)-ROW()+1&amp;"C"&amp;COLUMN(),FALSE)</f>
        <v>34</v>
      </c>
      <c r="U867">
        <f ca="1">INDIRECT("Statistic!R"&amp;COUNTA(Statistic!$A:$A)-ROW()+1&amp;"C"&amp;COLUMN(),FALSE)</f>
        <v>18</v>
      </c>
      <c r="V867">
        <f ca="1">INDIRECT("Statistic!R"&amp;COUNTA(Statistic!$A:$A)-ROW()+1&amp;"C"&amp;COLUMN(),FALSE)</f>
        <v>8</v>
      </c>
      <c r="W867">
        <f ca="1">INDIRECT("Statistic!R"&amp;COUNTA(Statistic!$A:$A)-ROW()+1&amp;"C"&amp;COLUMN(),FALSE)</f>
        <v>3</v>
      </c>
    </row>
    <row r="868" spans="1:23" x14ac:dyDescent="0.25">
      <c r="A868" s="9">
        <f ca="1">INDIRECT("Statistic!R"&amp;COUNTA(Statistic!$A:$A)-ROW()+1&amp;"C"&amp;COLUMN(),FALSE)</f>
        <v>42437</v>
      </c>
      <c r="B868" s="10">
        <f ca="1">INDIRECT("Statistic!R"&amp;COUNTA(Statistic!$A:$A)-ROW()+1&amp;"C"&amp;COLUMN(),FALSE)</f>
        <v>1.444991789819376E-2</v>
      </c>
      <c r="C868" s="10">
        <f ca="1">INDIRECT("Statistic!R"&amp;COUNTA(Statistic!$A:$A)-ROW()+1&amp;"C"&amp;COLUMN(),FALSE)</f>
        <v>1.7222078704899682E-2</v>
      </c>
      <c r="D868" s="10">
        <f ca="1">INDIRECT("Statistic!R"&amp;COUNTA(Statistic!$A:$A)-ROW()+1&amp;"C"&amp;COLUMN(),FALSE)</f>
        <v>1.6076516076516075E-3</v>
      </c>
      <c r="E868" s="10">
        <f ca="1">INDIRECT("Statistic!R"&amp;COUNTA(Statistic!$A:$A)-ROW()+1&amp;"C"&amp;COLUMN(),FALSE)</f>
        <v>3.2094889237746383E-3</v>
      </c>
      <c r="F868" s="10">
        <f ca="1">INDIRECT("Statistic!R"&amp;COUNTA(Statistic!$A:$A)-ROW()+1&amp;"C"&amp;COLUMN(),FALSE)</f>
        <v>2.5197834235735107E-3</v>
      </c>
      <c r="G868" s="10">
        <f ca="1">INDIRECT("Statistic!R"&amp;COUNTA(Statistic!$A:$A)-ROW()+1&amp;"C"&amp;COLUMN(),FALSE)</f>
        <v>2.1665046971169419E-2</v>
      </c>
      <c r="H868" s="10">
        <f ca="1">INDIRECT("Statistic!R"&amp;COUNTA(Statistic!$A:$A)-ROW()+1&amp;"C"&amp;COLUMN(),FALSE)</f>
        <v>8.7806220754197625E-2</v>
      </c>
      <c r="I868" s="10">
        <f ca="1">INDIRECT("Statistic!R"&amp;COUNTA(Statistic!$A:$A)-ROW()+1&amp;"C"&amp;COLUMN(),FALSE)</f>
        <v>3.9008920558093199E-2</v>
      </c>
      <c r="J868" s="10">
        <f ca="1">INDIRECT("Statistic!R"&amp;COUNTA(Statistic!$A:$A)-ROW()+1&amp;"C"&amp;COLUMN(),FALSE)</f>
        <v>2.0176366843033509E-2</v>
      </c>
      <c r="K868" s="10">
        <f ca="1">INDIRECT("Statistic!R"&amp;COUNTA(Statistic!$A:$A)-ROW()+1&amp;"C"&amp;COLUMN(),FALSE)</f>
        <v>1.606425702811245E-3</v>
      </c>
      <c r="L868" s="10">
        <f ca="1">INDIRECT("Statistic!R"&amp;COUNTA(Statistic!$A:$A)-ROW()+1&amp;"C"&amp;COLUMN(),FALSE)</f>
        <v>1.05644506500789E-2</v>
      </c>
      <c r="M868" s="10">
        <f ca="1">INDIRECT("Statistic!R"&amp;COUNTA(Statistic!$A:$A)-ROW()+1&amp;"C"&amp;COLUMN(),FALSE)</f>
        <v>0.10947126772536704</v>
      </c>
      <c r="N868" s="10">
        <f ca="1">INDIRECT("Statistic!R"&amp;COUNTA(Statistic!$A:$A)-ROW()+1&amp;"C"&amp;COLUMN(),FALSE)</f>
        <v>9.6879102518200269E-2</v>
      </c>
      <c r="O868" s="10">
        <f ca="1">INDIRECT("Statistic!R"&amp;COUNTA(Statistic!$A:$A)-ROW()+1&amp;"C"&amp;COLUMN(),FALSE)</f>
        <v>0</v>
      </c>
      <c r="P868" s="10">
        <f ca="1">INDIRECT("Statistic!R"&amp;COUNTA(Statistic!$A:$A)-ROW()+1&amp;"C"&amp;COLUMN(),FALSE)</f>
        <v>4.9142440508704067E-2</v>
      </c>
      <c r="Q868">
        <f ca="1">INDIRECT("Statistic!R"&amp;COUNTA(Statistic!$A:$A)-ROW()+1&amp;"C"&amp;COLUMN(),FALSE)</f>
        <v>16</v>
      </c>
      <c r="R868">
        <f ca="1">INDIRECT("Statistic!R"&amp;COUNTA(Statistic!$A:$A)-ROW()+1&amp;"C"&amp;COLUMN(),FALSE)</f>
        <v>8</v>
      </c>
      <c r="S868">
        <f ca="1">INDIRECT("Statistic!R"&amp;COUNTA(Statistic!$A:$A)-ROW()+1&amp;"C"&amp;COLUMN(),FALSE)</f>
        <v>49</v>
      </c>
      <c r="T868">
        <f ca="1">INDIRECT("Statistic!R"&amp;COUNTA(Statistic!$A:$A)-ROW()+1&amp;"C"&amp;COLUMN(),FALSE)</f>
        <v>45</v>
      </c>
      <c r="U868">
        <f ca="1">INDIRECT("Statistic!R"&amp;COUNTA(Statistic!$A:$A)-ROW()+1&amp;"C"&amp;COLUMN(),FALSE)</f>
        <v>48</v>
      </c>
      <c r="V868">
        <f ca="1">INDIRECT("Statistic!R"&amp;COUNTA(Statistic!$A:$A)-ROW()+1&amp;"C"&amp;COLUMN(),FALSE)</f>
        <v>10</v>
      </c>
      <c r="W868">
        <f ca="1">INDIRECT("Statistic!R"&amp;COUNTA(Statistic!$A:$A)-ROW()+1&amp;"C"&amp;COLUMN(),FALSE)</f>
        <v>2</v>
      </c>
    </row>
    <row r="869" spans="1:23" x14ac:dyDescent="0.25">
      <c r="A869" s="9">
        <f ca="1">INDIRECT("Statistic!R"&amp;COUNTA(Statistic!$A:$A)-ROW()+1&amp;"C"&amp;COLUMN(),FALSE)</f>
        <v>42440</v>
      </c>
      <c r="B869" s="10">
        <f ca="1">INDIRECT("Statistic!R"&amp;COUNTA(Statistic!$A:$A)-ROW()+1&amp;"C"&amp;COLUMN(),FALSE)</f>
        <v>2.2907443632245446E-3</v>
      </c>
      <c r="C869" s="10">
        <f ca="1">INDIRECT("Statistic!R"&amp;COUNTA(Statistic!$A:$A)-ROW()+1&amp;"C"&amp;COLUMN(),FALSE)</f>
        <v>1.4653601851395933E-2</v>
      </c>
      <c r="D869" s="10">
        <f ca="1">INDIRECT("Statistic!R"&amp;COUNTA(Statistic!$A:$A)-ROW()+1&amp;"C"&amp;COLUMN(),FALSE)</f>
        <v>1.9232852429957162E-2</v>
      </c>
      <c r="E869" s="10">
        <f ca="1">INDIRECT("Statistic!R"&amp;COUNTA(Statistic!$A:$A)-ROW()+1&amp;"C"&amp;COLUMN(),FALSE)</f>
        <v>3.895282994021438E-3</v>
      </c>
      <c r="F869" s="10">
        <f ca="1">INDIRECT("Statistic!R"&amp;COUNTA(Statistic!$A:$A)-ROW()+1&amp;"C"&amp;COLUMN(),FALSE)</f>
        <v>1.4674999650462088E-2</v>
      </c>
      <c r="G869" s="10">
        <f ca="1">INDIRECT("Statistic!R"&amp;COUNTA(Statistic!$A:$A)-ROW()+1&amp;"C"&amp;COLUMN(),FALSE)</f>
        <v>6.7810398956377138E-2</v>
      </c>
      <c r="H869" s="10">
        <f ca="1">INDIRECT("Statistic!R"&amp;COUNTA(Statistic!$A:$A)-ROW()+1&amp;"C"&amp;COLUMN(),FALSE)</f>
        <v>5.8649727629905668E-2</v>
      </c>
      <c r="I869" s="10">
        <f ca="1">INDIRECT("Statistic!R"&amp;COUNTA(Statistic!$A:$A)-ROW()+1&amp;"C"&amp;COLUMN(),FALSE)</f>
        <v>5.4747481289061158E-2</v>
      </c>
      <c r="J869" s="10">
        <f ca="1">INDIRECT("Statistic!R"&amp;COUNTA(Statistic!$A:$A)-ROW()+1&amp;"C"&amp;COLUMN(),FALSE)</f>
        <v>2.0153517050459292E-2</v>
      </c>
      <c r="K869" s="10">
        <f ca="1">INDIRECT("Statistic!R"&amp;COUNTA(Statistic!$A:$A)-ROW()+1&amp;"C"&amp;COLUMN(),FALSE)</f>
        <v>9.1732729331823332E-4</v>
      </c>
      <c r="L869" s="10">
        <f ca="1">INDIRECT("Statistic!R"&amp;COUNTA(Statistic!$A:$A)-ROW()+1&amp;"C"&amp;COLUMN(),FALSE)</f>
        <v>1.0891048672926047E-2</v>
      </c>
      <c r="M869" s="10">
        <f ca="1">INDIRECT("Statistic!R"&amp;COUNTA(Statistic!$A:$A)-ROW()+1&amp;"C"&amp;COLUMN(),FALSE)</f>
        <v>0.12646012658628281</v>
      </c>
      <c r="N869" s="10">
        <f ca="1">INDIRECT("Statistic!R"&amp;COUNTA(Statistic!$A:$A)-ROW()+1&amp;"C"&amp;COLUMN(),FALSE)</f>
        <v>9.8477081719020101E-2</v>
      </c>
      <c r="O869" s="10">
        <f ca="1">INDIRECT("Statistic!R"&amp;COUNTA(Statistic!$A:$A)-ROW()+1&amp;"C"&amp;COLUMN(),FALSE)</f>
        <v>0</v>
      </c>
      <c r="P869" s="10">
        <f ca="1">INDIRECT("Statistic!R"&amp;COUNTA(Statistic!$A:$A)-ROW()+1&amp;"C"&amp;COLUMN(),FALSE)</f>
        <v>4.8332295549497618E-2</v>
      </c>
      <c r="Q869">
        <f ca="1">INDIRECT("Statistic!R"&amp;COUNTA(Statistic!$A:$A)-ROW()+1&amp;"C"&amp;COLUMN(),FALSE)</f>
        <v>48</v>
      </c>
      <c r="R869">
        <f ca="1">INDIRECT("Statistic!R"&amp;COUNTA(Statistic!$A:$A)-ROW()+1&amp;"C"&amp;COLUMN(),FALSE)</f>
        <v>15</v>
      </c>
      <c r="S869">
        <f ca="1">INDIRECT("Statistic!R"&amp;COUNTA(Statistic!$A:$A)-ROW()+1&amp;"C"&amp;COLUMN(),FALSE)</f>
        <v>5</v>
      </c>
      <c r="T869">
        <f ca="1">INDIRECT("Statistic!R"&amp;COUNTA(Statistic!$A:$A)-ROW()+1&amp;"C"&amp;COLUMN(),FALSE)</f>
        <v>44</v>
      </c>
      <c r="U869">
        <f ca="1">INDIRECT("Statistic!R"&amp;COUNTA(Statistic!$A:$A)-ROW()+1&amp;"C"&amp;COLUMN(),FALSE)</f>
        <v>14</v>
      </c>
      <c r="V869">
        <f ca="1">INDIRECT("Statistic!R"&amp;COUNTA(Statistic!$A:$A)-ROW()+1&amp;"C"&amp;COLUMN(),FALSE)</f>
        <v>4</v>
      </c>
      <c r="W869">
        <f ca="1">INDIRECT("Statistic!R"&amp;COUNTA(Statistic!$A:$A)-ROW()+1&amp;"C"&amp;COLUMN(),FALSE)</f>
        <v>6</v>
      </c>
    </row>
    <row r="870" spans="1:23" x14ac:dyDescent="0.25">
      <c r="A870" s="9">
        <f ca="1">INDIRECT("Statistic!R"&amp;COUNTA(Statistic!$A:$A)-ROW()+1&amp;"C"&amp;COLUMN(),FALSE)</f>
        <v>42444</v>
      </c>
      <c r="B870" s="10">
        <f ca="1">INDIRECT("Statistic!R"&amp;COUNTA(Statistic!$A:$A)-ROW()+1&amp;"C"&amp;COLUMN(),FALSE)</f>
        <v>8.2342996370145683E-3</v>
      </c>
      <c r="C870" s="10">
        <f ca="1">INDIRECT("Statistic!R"&amp;COUNTA(Statistic!$A:$A)-ROW()+1&amp;"C"&amp;COLUMN(),FALSE)</f>
        <v>8.9237967914438509E-3</v>
      </c>
      <c r="D870" s="10">
        <f ca="1">INDIRECT("Statistic!R"&amp;COUNTA(Statistic!$A:$A)-ROW()+1&amp;"C"&amp;COLUMN(),FALSE)</f>
        <v>1.2803048344844008E-2</v>
      </c>
      <c r="E870" s="10">
        <f ca="1">INDIRECT("Statistic!R"&amp;COUNTA(Statistic!$A:$A)-ROW()+1&amp;"C"&amp;COLUMN(),FALSE)</f>
        <v>1.6501145912910617E-2</v>
      </c>
      <c r="F870" s="10">
        <f ca="1">INDIRECT("Statistic!R"&amp;COUNTA(Statistic!$A:$A)-ROW()+1&amp;"C"&amp;COLUMN(),FALSE)</f>
        <v>2.0104693461094846E-2</v>
      </c>
      <c r="G870" s="10">
        <f ca="1">INDIRECT("Statistic!R"&amp;COUNTA(Statistic!$A:$A)-ROW()+1&amp;"C"&amp;COLUMN(),FALSE)</f>
        <v>8.7601809954751128E-2</v>
      </c>
      <c r="H870" s="10">
        <f ca="1">INDIRECT("Statistic!R"&amp;COUNTA(Statistic!$A:$A)-ROW()+1&amp;"C"&amp;COLUMN(),FALSE)</f>
        <v>3.6540595919064285E-2</v>
      </c>
      <c r="I870" s="10">
        <f ca="1">INDIRECT("Statistic!R"&amp;COUNTA(Statistic!$A:$A)-ROW()+1&amp;"C"&amp;COLUMN(),FALSE)</f>
        <v>6.6566984147307898E-2</v>
      </c>
      <c r="J870" s="10">
        <f ca="1">INDIRECT("Statistic!R"&amp;COUNTA(Statistic!$A:$A)-ROW()+1&amp;"C"&amp;COLUMN(),FALSE)</f>
        <v>2.0359477124183008E-2</v>
      </c>
      <c r="K870" s="10">
        <f ca="1">INDIRECT("Statistic!R"&amp;COUNTA(Statistic!$A:$A)-ROW()+1&amp;"C"&amp;COLUMN(),FALSE)</f>
        <v>1.6007395514036882E-3</v>
      </c>
      <c r="L870" s="10">
        <f ca="1">INDIRECT("Statistic!R"&amp;COUNTA(Statistic!$A:$A)-ROW()+1&amp;"C"&amp;COLUMN(),FALSE)</f>
        <v>1.0951919284759559E-2</v>
      </c>
      <c r="M870" s="10">
        <f ca="1">INDIRECT("Statistic!R"&amp;COUNTA(Statistic!$A:$A)-ROW()+1&amp;"C"&amp;COLUMN(),FALSE)</f>
        <v>0.12414240587381542</v>
      </c>
      <c r="N870" s="10">
        <f ca="1">INDIRECT("Statistic!R"&amp;COUNTA(Statistic!$A:$A)-ROW()+1&amp;"C"&amp;COLUMN(),FALSE)</f>
        <v>0.1000714455822815</v>
      </c>
      <c r="O870" s="10">
        <f ca="1">INDIRECT("Statistic!R"&amp;COUNTA(Statistic!$A:$A)-ROW()+1&amp;"C"&amp;COLUMN(),FALSE)</f>
        <v>0</v>
      </c>
      <c r="P870" s="10">
        <f ca="1">INDIRECT("Statistic!R"&amp;COUNTA(Statistic!$A:$A)-ROW()+1&amp;"C"&amp;COLUMN(),FALSE)</f>
        <v>4.6575190941931834E-2</v>
      </c>
      <c r="Q870">
        <f ca="1">INDIRECT("Statistic!R"&amp;COUNTA(Statistic!$A:$A)-ROW()+1&amp;"C"&amp;COLUMN(),FALSE)</f>
        <v>35</v>
      </c>
      <c r="R870">
        <f ca="1">INDIRECT("Statistic!R"&amp;COUNTA(Statistic!$A:$A)-ROW()+1&amp;"C"&amp;COLUMN(),FALSE)</f>
        <v>33</v>
      </c>
      <c r="S870">
        <f ca="1">INDIRECT("Statistic!R"&amp;COUNTA(Statistic!$A:$A)-ROW()+1&amp;"C"&amp;COLUMN(),FALSE)</f>
        <v>19</v>
      </c>
      <c r="T870">
        <f ca="1">INDIRECT("Statistic!R"&amp;COUNTA(Statistic!$A:$A)-ROW()+1&amp;"C"&amp;COLUMN(),FALSE)</f>
        <v>11</v>
      </c>
      <c r="U870">
        <f ca="1">INDIRECT("Statistic!R"&amp;COUNTA(Statistic!$A:$A)-ROW()+1&amp;"C"&amp;COLUMN(),FALSE)</f>
        <v>2</v>
      </c>
      <c r="V870">
        <f ca="1">INDIRECT("Statistic!R"&amp;COUNTA(Statistic!$A:$A)-ROW()+1&amp;"C"&amp;COLUMN(),FALSE)</f>
        <v>2</v>
      </c>
      <c r="W870">
        <f ca="1">INDIRECT("Statistic!R"&amp;COUNTA(Statistic!$A:$A)-ROW()+1&amp;"C"&amp;COLUMN(),FALSE)</f>
        <v>6</v>
      </c>
    </row>
    <row r="871" spans="1:23" x14ac:dyDescent="0.25">
      <c r="A871" s="9">
        <f ca="1">INDIRECT("Statistic!R"&amp;COUNTA(Statistic!$A:$A)-ROW()+1&amp;"C"&amp;COLUMN(),FALSE)</f>
        <v>42447</v>
      </c>
      <c r="B871" s="10">
        <f ca="1">INDIRECT("Statistic!R"&amp;COUNTA(Statistic!$A:$A)-ROW()+1&amp;"C"&amp;COLUMN(),FALSE)</f>
        <v>6.1680176860722195E-3</v>
      </c>
      <c r="C871" s="10">
        <f ca="1">INDIRECT("Statistic!R"&amp;COUNTA(Statistic!$A:$A)-ROW()+1&amp;"C"&amp;COLUMN(),FALSE)</f>
        <v>2.0089934278796264E-2</v>
      </c>
      <c r="D871" s="10">
        <f ca="1">INDIRECT("Statistic!R"&amp;COUNTA(Statistic!$A:$A)-ROW()+1&amp;"C"&amp;COLUMN(),FALSE)</f>
        <v>5.7104671648138018E-3</v>
      </c>
      <c r="E871" s="10">
        <f ca="1">INDIRECT("Statistic!R"&amp;COUNTA(Statistic!$A:$A)-ROW()+1&amp;"C"&amp;COLUMN(),FALSE)</f>
        <v>1.668047708725675E-2</v>
      </c>
      <c r="F871" s="10">
        <f ca="1">INDIRECT("Statistic!R"&amp;COUNTA(Statistic!$A:$A)-ROW()+1&amp;"C"&amp;COLUMN(),FALSE)</f>
        <v>1.2795982423101067E-2</v>
      </c>
      <c r="G871" s="10">
        <f ca="1">INDIRECT("Statistic!R"&amp;COUNTA(Statistic!$A:$A)-ROW()+1&amp;"C"&amp;COLUMN(),FALSE)</f>
        <v>5.8519012251634611E-2</v>
      </c>
      <c r="H871" s="10">
        <f ca="1">INDIRECT("Statistic!R"&amp;COUNTA(Statistic!$A:$A)-ROW()+1&amp;"C"&amp;COLUMN(),FALSE)</f>
        <v>3.1414912770844967E-2</v>
      </c>
      <c r="I871" s="10">
        <f ca="1">INDIRECT("Statistic!R"&amp;COUNTA(Statistic!$A:$A)-ROW()+1&amp;"C"&amp;COLUMN(),FALSE)</f>
        <v>6.1444878640040106E-2</v>
      </c>
      <c r="J871" s="10">
        <f ca="1">INDIRECT("Statistic!R"&amp;COUNTA(Statistic!$A:$A)-ROW()+1&amp;"C"&amp;COLUMN(),FALSE)</f>
        <v>2.0336472065285625E-2</v>
      </c>
      <c r="K871" s="10">
        <f ca="1">INDIRECT("Statistic!R"&amp;COUNTA(Statistic!$A:$A)-ROW()+1&amp;"C"&amp;COLUMN(),FALSE)</f>
        <v>1.3706705969049374E-3</v>
      </c>
      <c r="L871" s="10">
        <f ca="1">INDIRECT("Statistic!R"&amp;COUNTA(Statistic!$A:$A)-ROW()+1&amp;"C"&amp;COLUMN(),FALSE)</f>
        <v>1.0587842660507584E-2</v>
      </c>
      <c r="M871" s="10">
        <f ca="1">INDIRECT("Statistic!R"&amp;COUNTA(Statistic!$A:$A)-ROW()+1&amp;"C"&amp;COLUMN(),FALSE)</f>
        <v>8.9933925022479572E-2</v>
      </c>
      <c r="N871" s="10">
        <f ca="1">INDIRECT("Statistic!R"&amp;COUNTA(Statistic!$A:$A)-ROW()+1&amp;"C"&amp;COLUMN(),FALSE)</f>
        <v>0.10166220636336604</v>
      </c>
      <c r="O871" s="10">
        <f ca="1">INDIRECT("Statistic!R"&amp;COUNTA(Statistic!$A:$A)-ROW()+1&amp;"C"&amp;COLUMN(),FALSE)</f>
        <v>0</v>
      </c>
      <c r="P871" s="10">
        <f ca="1">INDIRECT("Statistic!R"&amp;COUNTA(Statistic!$A:$A)-ROW()+1&amp;"C"&amp;COLUMN(),FALSE)</f>
        <v>4.5096609229210556E-2</v>
      </c>
      <c r="Q871">
        <f ca="1">INDIRECT("Statistic!R"&amp;COUNTA(Statistic!$A:$A)-ROW()+1&amp;"C"&amp;COLUMN(),FALSE)</f>
        <v>38</v>
      </c>
      <c r="R871">
        <f ca="1">INDIRECT("Statistic!R"&amp;COUNTA(Statistic!$A:$A)-ROW()+1&amp;"C"&amp;COLUMN(),FALSE)</f>
        <v>3</v>
      </c>
      <c r="S871">
        <f ca="1">INDIRECT("Statistic!R"&amp;COUNTA(Statistic!$A:$A)-ROW()+1&amp;"C"&amp;COLUMN(),FALSE)</f>
        <v>39</v>
      </c>
      <c r="T871">
        <f ca="1">INDIRECT("Statistic!R"&amp;COUNTA(Statistic!$A:$A)-ROW()+1&amp;"C"&amp;COLUMN(),FALSE)</f>
        <v>9</v>
      </c>
      <c r="U871">
        <f ca="1">INDIRECT("Statistic!R"&amp;COUNTA(Statistic!$A:$A)-ROW()+1&amp;"C"&amp;COLUMN(),FALSE)</f>
        <v>20</v>
      </c>
      <c r="V871">
        <f ca="1">INDIRECT("Statistic!R"&amp;COUNTA(Statistic!$A:$A)-ROW()+1&amp;"C"&amp;COLUMN(),FALSE)</f>
        <v>4</v>
      </c>
      <c r="W871">
        <f ca="1">INDIRECT("Statistic!R"&amp;COUNTA(Statistic!$A:$A)-ROW()+1&amp;"C"&amp;COLUMN(),FALSE)</f>
        <v>8</v>
      </c>
    </row>
    <row r="872" spans="1:23" x14ac:dyDescent="0.25">
      <c r="A872" s="9">
        <f ca="1">INDIRECT("Statistic!R"&amp;COUNTA(Statistic!$A:$A)-ROW()+1&amp;"C"&amp;COLUMN(),FALSE)</f>
        <v>42451</v>
      </c>
      <c r="B872" s="10">
        <f ca="1">INDIRECT("Statistic!R"&amp;COUNTA(Statistic!$A:$A)-ROW()+1&amp;"C"&amp;COLUMN(),FALSE)</f>
        <v>1.6444031337139821E-2</v>
      </c>
      <c r="C872" s="10">
        <f ca="1">INDIRECT("Statistic!R"&amp;COUNTA(Statistic!$A:$A)-ROW()+1&amp;"C"&amp;COLUMN(),FALSE)</f>
        <v>1.0270880361173814E-2</v>
      </c>
      <c r="D872" s="10">
        <f ca="1">INDIRECT("Statistic!R"&amp;COUNTA(Statistic!$A:$A)-ROW()+1&amp;"C"&amp;COLUMN(),FALSE)</f>
        <v>5.7040219422801524E-3</v>
      </c>
      <c r="E872" s="10">
        <f ca="1">INDIRECT("Statistic!R"&amp;COUNTA(Statistic!$A:$A)-ROW()+1&amp;"C"&amp;COLUMN(),FALSE)</f>
        <v>1.2551782303475305E-2</v>
      </c>
      <c r="F872" s="10">
        <f ca="1">INDIRECT("Statistic!R"&amp;COUNTA(Statistic!$A:$A)-ROW()+1&amp;"C"&amp;COLUMN(),FALSE)</f>
        <v>2.9667849080941629E-3</v>
      </c>
      <c r="G872" s="10">
        <f ca="1">INDIRECT("Statistic!R"&amp;COUNTA(Statistic!$A:$A)-ROW()+1&amp;"C"&amp;COLUMN(),FALSE)</f>
        <v>2.3834445187081478E-2</v>
      </c>
      <c r="H872" s="10">
        <f ca="1">INDIRECT("Statistic!R"&amp;COUNTA(Statistic!$A:$A)-ROW()+1&amp;"C"&amp;COLUMN(),FALSE)</f>
        <v>0.10324937626232625</v>
      </c>
      <c r="I872" s="10">
        <f ca="1">INDIRECT("Statistic!R"&amp;COUNTA(Statistic!$A:$A)-ROW()+1&amp;"C"&amp;COLUMN(),FALSE)</f>
        <v>4.7937500852163258E-2</v>
      </c>
      <c r="J872" s="10">
        <f ca="1">INDIRECT("Statistic!R"&amp;COUNTA(Statistic!$A:$A)-ROW()+1&amp;"C"&amp;COLUMN(),FALSE)</f>
        <v>2.0313518936543769E-2</v>
      </c>
      <c r="K872" s="10">
        <f ca="1">INDIRECT("Statistic!R"&amp;COUNTA(Statistic!$A:$A)-ROW()+1&amp;"C"&amp;COLUMN(),FALSE)</f>
        <v>1.3680826321909845E-3</v>
      </c>
      <c r="L872" s="10">
        <f ca="1">INDIRECT("Statistic!R"&amp;COUNTA(Statistic!$A:$A)-ROW()+1&amp;"C"&amp;COLUMN(),FALSE)</f>
        <v>1.0439380270119109E-2</v>
      </c>
      <c r="M872" s="10">
        <f ca="1">INDIRECT("Statistic!R"&amp;COUNTA(Statistic!$A:$A)-ROW()+1&amp;"C"&amp;COLUMN(),FALSE)</f>
        <v>0.12708382144940772</v>
      </c>
      <c r="N872" s="10">
        <f ca="1">INDIRECT("Statistic!R"&amp;COUNTA(Statistic!$A:$A)-ROW()+1&amp;"C"&amp;COLUMN(),FALSE)</f>
        <v>0.10324937626232625</v>
      </c>
      <c r="O872" s="10">
        <f ca="1">INDIRECT("Statistic!R"&amp;COUNTA(Statistic!$A:$A)-ROW()+1&amp;"C"&amp;COLUMN(),FALSE)</f>
        <v>0</v>
      </c>
      <c r="P872" s="10">
        <f ca="1">INDIRECT("Statistic!R"&amp;COUNTA(Statistic!$A:$A)-ROW()+1&amp;"C"&amp;COLUMN(),FALSE)</f>
        <v>4.7309649928454676E-2</v>
      </c>
      <c r="Q872">
        <f ca="1">INDIRECT("Statistic!R"&amp;COUNTA(Statistic!$A:$A)-ROW()+1&amp;"C"&amp;COLUMN(),FALSE)</f>
        <v>8</v>
      </c>
      <c r="R872">
        <f ca="1">INDIRECT("Statistic!R"&amp;COUNTA(Statistic!$A:$A)-ROW()+1&amp;"C"&amp;COLUMN(),FALSE)</f>
        <v>26</v>
      </c>
      <c r="S872">
        <f ca="1">INDIRECT("Statistic!R"&amp;COUNTA(Statistic!$A:$A)-ROW()+1&amp;"C"&amp;COLUMN(),FALSE)</f>
        <v>36</v>
      </c>
      <c r="T872">
        <f ca="1">INDIRECT("Statistic!R"&amp;COUNTA(Statistic!$A:$A)-ROW()+1&amp;"C"&amp;COLUMN(),FALSE)</f>
        <v>20</v>
      </c>
      <c r="U872">
        <f ca="1">INDIRECT("Statistic!R"&amp;COUNTA(Statistic!$A:$A)-ROW()+1&amp;"C"&amp;COLUMN(),FALSE)</f>
        <v>46</v>
      </c>
      <c r="V872">
        <f ca="1">INDIRECT("Statistic!R"&amp;COUNTA(Statistic!$A:$A)-ROW()+1&amp;"C"&amp;COLUMN(),FALSE)</f>
        <v>9</v>
      </c>
      <c r="W872">
        <f ca="1">INDIRECT("Statistic!R"&amp;COUNTA(Statistic!$A:$A)-ROW()+1&amp;"C"&amp;COLUMN(),FALSE)</f>
        <v>1</v>
      </c>
    </row>
    <row r="873" spans="1:23" x14ac:dyDescent="0.25">
      <c r="A873" s="9">
        <f ca="1">INDIRECT("Statistic!R"&amp;COUNTA(Statistic!$A:$A)-ROW()+1&amp;"C"&amp;COLUMN(),FALSE)</f>
        <v>42454</v>
      </c>
      <c r="B873" s="10">
        <f ca="1">INDIRECT("Statistic!R"&amp;COUNTA(Statistic!$A:$A)-ROW()+1&amp;"C"&amp;COLUMN(),FALSE)</f>
        <v>1.8248079494507222E-3</v>
      </c>
      <c r="C873" s="10">
        <f ca="1">INDIRECT("Statistic!R"&amp;COUNTA(Statistic!$A:$A)-ROW()+1&amp;"C"&amp;COLUMN(),FALSE)</f>
        <v>4.3273774953594569E-3</v>
      </c>
      <c r="D873" s="10">
        <f ca="1">INDIRECT("Statistic!R"&amp;COUNTA(Statistic!$A:$A)-ROW()+1&amp;"C"&amp;COLUMN(),FALSE)</f>
        <v>1.4370362601924437E-2</v>
      </c>
      <c r="E873" s="10">
        <f ca="1">INDIRECT("Statistic!R"&amp;COUNTA(Statistic!$A:$A)-ROW()+1&amp;"C"&amp;COLUMN(),FALSE)</f>
        <v>1.3675800205872261E-3</v>
      </c>
      <c r="F873" s="10">
        <f ca="1">INDIRECT("Statistic!R"&amp;COUNTA(Statistic!$A:$A)-ROW()+1&amp;"C"&amp;COLUMN(),FALSE)</f>
        <v>6.8468666648335025E-3</v>
      </c>
      <c r="G873" s="10">
        <f ca="1">INDIRECT("Statistic!R"&amp;COUNTA(Statistic!$A:$A)-ROW()+1&amp;"C"&amp;COLUMN(),FALSE)</f>
        <v>2.4373669046724288E-2</v>
      </c>
      <c r="H873" s="10">
        <f ca="1">INDIRECT("Statistic!R"&amp;COUNTA(Statistic!$A:$A)-ROW()+1&amp;"C"&amp;COLUMN(),FALSE)</f>
        <v>2.6632510314785411E-2</v>
      </c>
      <c r="I873" s="10">
        <f ca="1">INDIRECT("Statistic!R"&amp;COUNTA(Statistic!$A:$A)-ROW()+1&amp;"C"&amp;COLUMN(),FALSE)</f>
        <v>2.8736994732155345E-2</v>
      </c>
      <c r="J873" s="10">
        <f ca="1">INDIRECT("Statistic!R"&amp;COUNTA(Statistic!$A:$A)-ROW()+1&amp;"C"&amp;COLUMN(),FALSE)</f>
        <v>2.0290617562319931E-2</v>
      </c>
      <c r="K873" s="10">
        <f ca="1">INDIRECT("Statistic!R"&amp;COUNTA(Statistic!$A:$A)-ROW()+1&amp;"C"&amp;COLUMN(),FALSE)</f>
        <v>1.3675800205872261E-3</v>
      </c>
      <c r="L873" s="10">
        <f ca="1">INDIRECT("Statistic!R"&amp;COUNTA(Statistic!$A:$A)-ROW()+1&amp;"C"&amp;COLUMN(),FALSE)</f>
        <v>1.0596323127932714E-2</v>
      </c>
      <c r="M873" s="10">
        <f ca="1">INDIRECT("Statistic!R"&amp;COUNTA(Statistic!$A:$A)-ROW()+1&amp;"C"&amp;COLUMN(),FALSE)</f>
        <v>5.1006179361509696E-2</v>
      </c>
      <c r="N873" s="10">
        <f ca="1">INDIRECT("Statistic!R"&amp;COUNTA(Statistic!$A:$A)-ROW()+1&amp;"C"&amp;COLUMN(),FALSE)</f>
        <v>9.2957202563735228E-2</v>
      </c>
      <c r="O873" s="10">
        <f ca="1">INDIRECT("Statistic!R"&amp;COUNTA(Statistic!$A:$A)-ROW()+1&amp;"C"&amp;COLUMN(),FALSE)</f>
        <v>0</v>
      </c>
      <c r="P873" s="10">
        <f ca="1">INDIRECT("Statistic!R"&amp;COUNTA(Statistic!$A:$A)-ROW()+1&amp;"C"&amp;COLUMN(),FALSE)</f>
        <v>4.5986717861119221E-2</v>
      </c>
      <c r="Q873">
        <f ca="1">INDIRECT("Statistic!R"&amp;COUNTA(Statistic!$A:$A)-ROW()+1&amp;"C"&amp;COLUMN(),FALSE)</f>
        <v>48</v>
      </c>
      <c r="R873">
        <f ca="1">INDIRECT("Statistic!R"&amp;COUNTA(Statistic!$A:$A)-ROW()+1&amp;"C"&amp;COLUMN(),FALSE)</f>
        <v>45</v>
      </c>
      <c r="S873">
        <f ca="1">INDIRECT("Statistic!R"&amp;COUNTA(Statistic!$A:$A)-ROW()+1&amp;"C"&amp;COLUMN(),FALSE)</f>
        <v>14</v>
      </c>
      <c r="T873">
        <f ca="1">INDIRECT("Statistic!R"&amp;COUNTA(Statistic!$A:$A)-ROW()+1&amp;"C"&amp;COLUMN(),FALSE)</f>
        <v>50</v>
      </c>
      <c r="U873">
        <f ca="1">INDIRECT("Statistic!R"&amp;COUNTA(Statistic!$A:$A)-ROW()+1&amp;"C"&amp;COLUMN(),FALSE)</f>
        <v>34</v>
      </c>
      <c r="V873">
        <f ca="1">INDIRECT("Statistic!R"&amp;COUNTA(Statistic!$A:$A)-ROW()+1&amp;"C"&amp;COLUMN(),FALSE)</f>
        <v>10</v>
      </c>
      <c r="W873">
        <f ca="1">INDIRECT("Statistic!R"&amp;COUNTA(Statistic!$A:$A)-ROW()+1&amp;"C"&amp;COLUMN(),FALSE)</f>
        <v>9</v>
      </c>
    </row>
    <row r="874" spans="1:23" x14ac:dyDescent="0.25">
      <c r="A874" s="9">
        <f ca="1">INDIRECT("Statistic!R"&amp;COUNTA(Statistic!$A:$A)-ROW()+1&amp;"C"&amp;COLUMN(),FALSE)</f>
        <v>42458</v>
      </c>
      <c r="B874" s="10">
        <f ca="1">INDIRECT("Statistic!R"&amp;COUNTA(Statistic!$A:$A)-ROW()+1&amp;"C"&amp;COLUMN(),FALSE)</f>
        <v>8.6547221378682048E-3</v>
      </c>
      <c r="C874" s="10">
        <f ca="1">INDIRECT("Statistic!R"&amp;COUNTA(Statistic!$A:$A)-ROW()+1&amp;"C"&amp;COLUMN(),FALSE)</f>
        <v>1.2964945143162964E-2</v>
      </c>
      <c r="D874" s="10">
        <f ca="1">INDIRECT("Statistic!R"&amp;COUNTA(Statistic!$A:$A)-ROW()+1&amp;"C"&amp;COLUMN(),FALSE)</f>
        <v>1.3648648648648648E-3</v>
      </c>
      <c r="E874" s="10">
        <f ca="1">INDIRECT("Statistic!R"&amp;COUNTA(Statistic!$A:$A)-ROW()+1&amp;"C"&amp;COLUMN(),FALSE)</f>
        <v>1.5247278528528528E-2</v>
      </c>
      <c r="F874" s="10">
        <f ca="1">INDIRECT("Statistic!R"&amp;COUNTA(Statistic!$A:$A)-ROW()+1&amp;"C"&amp;COLUMN(),FALSE)</f>
        <v>2.0503261882572226E-3</v>
      </c>
      <c r="G874" s="10">
        <f ca="1">INDIRECT("Statistic!R"&amp;COUNTA(Statistic!$A:$A)-ROW()+1&amp;"C"&amp;COLUMN(),FALSE)</f>
        <v>9.5117216664177981E-2</v>
      </c>
      <c r="H874" s="10">
        <f ca="1">INDIRECT("Statistic!R"&amp;COUNTA(Statistic!$A:$A)-ROW()+1&amp;"C"&amp;COLUMN(),FALSE)</f>
        <v>2.0490599294947121E-2</v>
      </c>
      <c r="I874" s="10">
        <f ca="1">INDIRECT("Statistic!R"&amp;COUNTA(Statistic!$A:$A)-ROW()+1&amp;"C"&amp;COLUMN(),FALSE)</f>
        <v>4.0282136862681783E-2</v>
      </c>
      <c r="J874" s="10">
        <f ca="1">INDIRECT("Statistic!R"&amp;COUNTA(Statistic!$A:$A)-ROW()+1&amp;"C"&amp;COLUMN(),FALSE)</f>
        <v>2.0472972972972972E-2</v>
      </c>
      <c r="K874" s="10">
        <f ca="1">INDIRECT("Statistic!R"&amp;COUNTA(Statistic!$A:$A)-ROW()+1&amp;"C"&amp;COLUMN(),FALSE)</f>
        <v>1.3648648648648648E-3</v>
      </c>
      <c r="L874" s="10">
        <f ca="1">INDIRECT("Statistic!R"&amp;COUNTA(Statistic!$A:$A)-ROW()+1&amp;"C"&amp;COLUMN(),FALSE)</f>
        <v>1.1053490185401976E-2</v>
      </c>
      <c r="M874" s="10">
        <f ca="1">INDIRECT("Statistic!R"&amp;COUNTA(Statistic!$A:$A)-ROW()+1&amp;"C"&amp;COLUMN(),FALSE)</f>
        <v>0.1156078159591251</v>
      </c>
      <c r="N874" s="10">
        <f ca="1">INDIRECT("Statistic!R"&amp;COUNTA(Statistic!$A:$A)-ROW()+1&amp;"C"&amp;COLUMN(),FALSE)</f>
        <v>9.5117216664177981E-2</v>
      </c>
      <c r="O874" s="10">
        <f ca="1">INDIRECT("Statistic!R"&amp;COUNTA(Statistic!$A:$A)-ROW()+1&amp;"C"&amp;COLUMN(),FALSE)</f>
        <v>0</v>
      </c>
      <c r="P874" s="10">
        <f ca="1">INDIRECT("Statistic!R"&amp;COUNTA(Statistic!$A:$A)-ROW()+1&amp;"C"&amp;COLUMN(),FALSE)</f>
        <v>5.0754610089105597E-2</v>
      </c>
      <c r="Q874">
        <f ca="1">INDIRECT("Statistic!R"&amp;COUNTA(Statistic!$A:$A)-ROW()+1&amp;"C"&amp;COLUMN(),FALSE)</f>
        <v>34</v>
      </c>
      <c r="R874">
        <f ca="1">INDIRECT("Statistic!R"&amp;COUNTA(Statistic!$A:$A)-ROW()+1&amp;"C"&amp;COLUMN(),FALSE)</f>
        <v>19</v>
      </c>
      <c r="S874">
        <f ca="1">INDIRECT("Statistic!R"&amp;COUNTA(Statistic!$A:$A)-ROW()+1&amp;"C"&amp;COLUMN(),FALSE)</f>
        <v>50</v>
      </c>
      <c r="T874">
        <f ca="1">INDIRECT("Statistic!R"&amp;COUNTA(Statistic!$A:$A)-ROW()+1&amp;"C"&amp;COLUMN(),FALSE)</f>
        <v>13</v>
      </c>
      <c r="U874">
        <f ca="1">INDIRECT("Statistic!R"&amp;COUNTA(Statistic!$A:$A)-ROW()+1&amp;"C"&amp;COLUMN(),FALSE)</f>
        <v>47</v>
      </c>
      <c r="V874">
        <f ca="1">INDIRECT("Statistic!R"&amp;COUNTA(Statistic!$A:$A)-ROW()+1&amp;"C"&amp;COLUMN(),FALSE)</f>
        <v>1</v>
      </c>
      <c r="W874">
        <f ca="1">INDIRECT("Statistic!R"&amp;COUNTA(Statistic!$A:$A)-ROW()+1&amp;"C"&amp;COLUMN(),FALSE)</f>
        <v>11</v>
      </c>
    </row>
    <row r="875" spans="1:23" x14ac:dyDescent="0.25">
      <c r="A875" s="9">
        <f ca="1">INDIRECT("Statistic!R"&amp;COUNTA(Statistic!$A:$A)-ROW()+1&amp;"C"&amp;COLUMN(),FALSE)</f>
        <v>42461</v>
      </c>
      <c r="B875" s="10">
        <f ca="1">INDIRECT("Statistic!R"&amp;COUNTA(Statistic!$A:$A)-ROW()+1&amp;"C"&amp;COLUMN(),FALSE)</f>
        <v>1.3688429791346502E-2</v>
      </c>
      <c r="C875" s="10">
        <f ca="1">INDIRECT("Statistic!R"&amp;COUNTA(Statistic!$A:$A)-ROW()+1&amp;"C"&amp;COLUMN(),FALSE)</f>
        <v>1.0473389621478039E-2</v>
      </c>
      <c r="D875" s="10">
        <f ca="1">INDIRECT("Statistic!R"&amp;COUNTA(Statistic!$A:$A)-ROW()+1&amp;"C"&amp;COLUMN(),FALSE)</f>
        <v>1.2952926338753111E-2</v>
      </c>
      <c r="E875" s="10">
        <f ca="1">INDIRECT("Statistic!R"&amp;COUNTA(Statistic!$A:$A)-ROW()+1&amp;"C"&amp;COLUMN(),FALSE)</f>
        <v>1.1364558811591849E-3</v>
      </c>
      <c r="F875" s="10">
        <f ca="1">INDIRECT("Statistic!R"&amp;COUNTA(Statistic!$A:$A)-ROW()+1&amp;"C"&amp;COLUMN(),FALSE)</f>
        <v>5.6854306255196352E-3</v>
      </c>
      <c r="G875" s="10">
        <f ca="1">INDIRECT("Statistic!R"&amp;COUNTA(Statistic!$A:$A)-ROW()+1&amp;"C"&amp;COLUMN(),FALSE)</f>
        <v>6.3954269867209992E-2</v>
      </c>
      <c r="H875" s="10">
        <f ca="1">INDIRECT("Statistic!R"&amp;COUNTA(Statistic!$A:$A)-ROW()+1&amp;"C"&amp;COLUMN(),FALSE)</f>
        <v>7.4653168353955746E-2</v>
      </c>
      <c r="I875" s="10">
        <f ca="1">INDIRECT("Statistic!R"&amp;COUNTA(Statistic!$A:$A)-ROW()+1&amp;"C"&amp;COLUMN(),FALSE)</f>
        <v>4.3936632258256468E-2</v>
      </c>
      <c r="J875" s="10">
        <f ca="1">INDIRECT("Statistic!R"&amp;COUNTA(Statistic!$A:$A)-ROW()+1&amp;"C"&amp;COLUMN(),FALSE)</f>
        <v>2.0904386951631049E-2</v>
      </c>
      <c r="K875" s="10">
        <f ca="1">INDIRECT("Statistic!R"&amp;COUNTA(Statistic!$A:$A)-ROW()+1&amp;"C"&amp;COLUMN(),FALSE)</f>
        <v>1.1364558811591849E-3</v>
      </c>
      <c r="L875" s="10">
        <f ca="1">INDIRECT("Statistic!R"&amp;COUNTA(Statistic!$A:$A)-ROW()+1&amp;"C"&amp;COLUMN(),FALSE)</f>
        <v>1.1178057905347911E-2</v>
      </c>
      <c r="M875" s="10">
        <f ca="1">INDIRECT("Statistic!R"&amp;COUNTA(Statistic!$A:$A)-ROW()+1&amp;"C"&amp;COLUMN(),FALSE)</f>
        <v>0.13860743822116572</v>
      </c>
      <c r="N875" s="10">
        <f ca="1">INDIRECT("Statistic!R"&amp;COUNTA(Statistic!$A:$A)-ROW()+1&amp;"C"&amp;COLUMN(),FALSE)</f>
        <v>8.088442069741282E-2</v>
      </c>
      <c r="O875" s="10">
        <f ca="1">INDIRECT("Statistic!R"&amp;COUNTA(Statistic!$A:$A)-ROW()+1&amp;"C"&amp;COLUMN(),FALSE)</f>
        <v>0</v>
      </c>
      <c r="P875" s="10">
        <f ca="1">INDIRECT("Statistic!R"&amp;COUNTA(Statistic!$A:$A)-ROW()+1&amp;"C"&amp;COLUMN(),FALSE)</f>
        <v>4.9516080224542604E-2</v>
      </c>
      <c r="Q875">
        <f ca="1">INDIRECT("Statistic!R"&amp;COUNTA(Statistic!$A:$A)-ROW()+1&amp;"C"&amp;COLUMN(),FALSE)</f>
        <v>17</v>
      </c>
      <c r="R875">
        <f ca="1">INDIRECT("Statistic!R"&amp;COUNTA(Statistic!$A:$A)-ROW()+1&amp;"C"&amp;COLUMN(),FALSE)</f>
        <v>28</v>
      </c>
      <c r="S875">
        <f ca="1">INDIRECT("Statistic!R"&amp;COUNTA(Statistic!$A:$A)-ROW()+1&amp;"C"&amp;COLUMN(),FALSE)</f>
        <v>21</v>
      </c>
      <c r="T875">
        <f ca="1">INDIRECT("Statistic!R"&amp;COUNTA(Statistic!$A:$A)-ROW()+1&amp;"C"&amp;COLUMN(),FALSE)</f>
        <v>50</v>
      </c>
      <c r="U875">
        <f ca="1">INDIRECT("Statistic!R"&amp;COUNTA(Statistic!$A:$A)-ROW()+1&amp;"C"&amp;COLUMN(),FALSE)</f>
        <v>41</v>
      </c>
      <c r="V875">
        <f ca="1">INDIRECT("Statistic!R"&amp;COUNTA(Statistic!$A:$A)-ROW()+1&amp;"C"&amp;COLUMN(),FALSE)</f>
        <v>6</v>
      </c>
      <c r="W875">
        <f ca="1">INDIRECT("Statistic!R"&amp;COUNTA(Statistic!$A:$A)-ROW()+1&amp;"C"&amp;COLUMN(),FALSE)</f>
        <v>4</v>
      </c>
    </row>
    <row r="876" spans="1:23" x14ac:dyDescent="0.25">
      <c r="A876" s="9">
        <f ca="1">INDIRECT("Statistic!R"&amp;COUNTA(Statistic!$A:$A)-ROW()+1&amp;"C"&amp;COLUMN(),FALSE)</f>
        <v>42465</v>
      </c>
      <c r="B876" s="10">
        <f ca="1">INDIRECT("Statistic!R"&amp;COUNTA(Statistic!$A:$A)-ROW()+1&amp;"C"&amp;COLUMN(),FALSE)</f>
        <v>1.5911145550820096E-2</v>
      </c>
      <c r="C876" s="10">
        <f ca="1">INDIRECT("Statistic!R"&amp;COUNTA(Statistic!$A:$A)-ROW()+1&amp;"C"&amp;COLUMN(),FALSE)</f>
        <v>1.0449438202247191E-2</v>
      </c>
      <c r="D876" s="10">
        <f ca="1">INDIRECT("Statistic!R"&amp;COUNTA(Statistic!$A:$A)-ROW()+1&amp;"C"&amp;COLUMN(),FALSE)</f>
        <v>1.0240364101834733E-2</v>
      </c>
      <c r="E876" s="10">
        <f ca="1">INDIRECT("Statistic!R"&amp;COUNTA(Statistic!$A:$A)-ROW()+1&amp;"C"&amp;COLUMN(),FALSE)</f>
        <v>4.765824897096451E-3</v>
      </c>
      <c r="F876" s="10">
        <f ca="1">INDIRECT("Statistic!R"&amp;COUNTA(Statistic!$A:$A)-ROW()+1&amp;"C"&amp;COLUMN(),FALSE)</f>
        <v>9.3193852511946271E-3</v>
      </c>
      <c r="G876" s="10">
        <f ca="1">INDIRECT("Statistic!R"&amp;COUNTA(Statistic!$A:$A)-ROW()+1&amp;"C"&amp;COLUMN(),FALSE)</f>
        <v>7.1753702757916232E-2</v>
      </c>
      <c r="H876" s="10">
        <f ca="1">INDIRECT("Statistic!R"&amp;COUNTA(Statistic!$A:$A)-ROW()+1&amp;"C"&amp;COLUMN(),FALSE)</f>
        <v>4.9711341486125771E-2</v>
      </c>
      <c r="I876" s="10">
        <f ca="1">INDIRECT("Statistic!R"&amp;COUNTA(Statistic!$A:$A)-ROW()+1&amp;"C"&amp;COLUMN(),FALSE)</f>
        <v>5.0686158003193101E-2</v>
      </c>
      <c r="J876" s="10">
        <f ca="1">INDIRECT("Statistic!R"&amp;COUNTA(Statistic!$A:$A)-ROW()+1&amp;"C"&amp;COLUMN(),FALSE)</f>
        <v>2.0880898876404496E-2</v>
      </c>
      <c r="K876" s="10">
        <f ca="1">INDIRECT("Statistic!R"&amp;COUNTA(Statistic!$A:$A)-ROW()+1&amp;"C"&amp;COLUMN(),FALSE)</f>
        <v>9.1136079900124836E-4</v>
      </c>
      <c r="L876" s="10">
        <f ca="1">INDIRECT("Statistic!R"&amp;COUNTA(Statistic!$A:$A)-ROW()+1&amp;"C"&amp;COLUMN(),FALSE)</f>
        <v>1.1292059419169647E-2</v>
      </c>
      <c r="M876" s="10">
        <f ca="1">INDIRECT("Statistic!R"&amp;COUNTA(Statistic!$A:$A)-ROW()+1&amp;"C"&amp;COLUMN(),FALSE)</f>
        <v>0.121465044244042</v>
      </c>
      <c r="N876" s="10">
        <f ca="1">INDIRECT("Statistic!R"&amp;COUNTA(Statistic!$A:$A)-ROW()+1&amp;"C"&amp;COLUMN(),FALSE)</f>
        <v>8.305349846782431E-2</v>
      </c>
      <c r="O876" s="10">
        <f ca="1">INDIRECT("Statistic!R"&amp;COUNTA(Statistic!$A:$A)-ROW()+1&amp;"C"&amp;COLUMN(),FALSE)</f>
        <v>0</v>
      </c>
      <c r="P876" s="10">
        <f ca="1">INDIRECT("Statistic!R"&amp;COUNTA(Statistic!$A:$A)-ROW()+1&amp;"C"&amp;COLUMN(),FALSE)</f>
        <v>4.5882072982404411E-2</v>
      </c>
      <c r="Q876">
        <f ca="1">INDIRECT("Statistic!R"&amp;COUNTA(Statistic!$A:$A)-ROW()+1&amp;"C"&amp;COLUMN(),FALSE)</f>
        <v>12</v>
      </c>
      <c r="R876">
        <f ca="1">INDIRECT("Statistic!R"&amp;COUNTA(Statistic!$A:$A)-ROW()+1&amp;"C"&amp;COLUMN(),FALSE)</f>
        <v>28</v>
      </c>
      <c r="S876">
        <f ca="1">INDIRECT("Statistic!R"&amp;COUNTA(Statistic!$A:$A)-ROW()+1&amp;"C"&amp;COLUMN(),FALSE)</f>
        <v>29</v>
      </c>
      <c r="T876">
        <f ca="1">INDIRECT("Statistic!R"&amp;COUNTA(Statistic!$A:$A)-ROW()+1&amp;"C"&amp;COLUMN(),FALSE)</f>
        <v>43</v>
      </c>
      <c r="U876">
        <f ca="1">INDIRECT("Statistic!R"&amp;COUNTA(Statistic!$A:$A)-ROW()+1&amp;"C"&amp;COLUMN(),FALSE)</f>
        <v>33</v>
      </c>
      <c r="V876">
        <f ca="1">INDIRECT("Statistic!R"&amp;COUNTA(Statistic!$A:$A)-ROW()+1&amp;"C"&amp;COLUMN(),FALSE)</f>
        <v>4</v>
      </c>
      <c r="W876">
        <f ca="1">INDIRECT("Statistic!R"&amp;COUNTA(Statistic!$A:$A)-ROW()+1&amp;"C"&amp;COLUMN(),FALSE)</f>
        <v>6</v>
      </c>
    </row>
    <row r="877" spans="1:23" x14ac:dyDescent="0.25">
      <c r="A877" s="9">
        <f ca="1">INDIRECT("Statistic!R"&amp;COUNTA(Statistic!$A:$A)-ROW()+1&amp;"C"&amp;COLUMN(),FALSE)</f>
        <v>42468</v>
      </c>
      <c r="B877" s="10">
        <f ca="1">INDIRECT("Statistic!R"&amp;COUNTA(Statistic!$A:$A)-ROW()+1&amp;"C"&amp;COLUMN(),FALSE)</f>
        <v>1.7702955480733258E-2</v>
      </c>
      <c r="C877" s="10">
        <f ca="1">INDIRECT("Statistic!R"&amp;COUNTA(Statistic!$A:$A)-ROW()+1&amp;"C"&amp;COLUMN(),FALSE)</f>
        <v>1.0909090909090908E-2</v>
      </c>
      <c r="D877" s="10">
        <f ca="1">INDIRECT("Statistic!R"&amp;COUNTA(Statistic!$A:$A)-ROW()+1&amp;"C"&amp;COLUMN(),FALSE)</f>
        <v>8.1667741242209321E-3</v>
      </c>
      <c r="E877" s="10">
        <f ca="1">INDIRECT("Statistic!R"&amp;COUNTA(Statistic!$A:$A)-ROW()+1&amp;"C"&amp;COLUMN(),FALSE)</f>
        <v>7.0423106567684872E-3</v>
      </c>
      <c r="F877" s="10">
        <f ca="1">INDIRECT("Statistic!R"&amp;COUNTA(Statistic!$A:$A)-ROW()+1&amp;"C"&amp;COLUMN(),FALSE)</f>
        <v>4.537610272377297E-3</v>
      </c>
      <c r="G877" s="10">
        <f ca="1">INDIRECT("Statistic!R"&amp;COUNTA(Statistic!$A:$A)-ROW()+1&amp;"C"&amp;COLUMN(),FALSE)</f>
        <v>2.9927749719416388E-2</v>
      </c>
      <c r="H877" s="10">
        <f ca="1">INDIRECT("Statistic!R"&amp;COUNTA(Statistic!$A:$A)-ROW()+1&amp;"C"&amp;COLUMN(),FALSE)</f>
        <v>5.0977060322854713E-2</v>
      </c>
      <c r="I877" s="10">
        <f ca="1">INDIRECT("Statistic!R"&amp;COUNTA(Statistic!$A:$A)-ROW()+1&amp;"C"&amp;COLUMN(),FALSE)</f>
        <v>4.835874144319089E-2</v>
      </c>
      <c r="J877" s="10">
        <f ca="1">INDIRECT("Statistic!R"&amp;COUNTA(Statistic!$A:$A)-ROW()+1&amp;"C"&amp;COLUMN(),FALSE)</f>
        <v>2.1084175084175084E-2</v>
      </c>
      <c r="K877" s="10">
        <f ca="1">INDIRECT("Statistic!R"&amp;COUNTA(Statistic!$A:$A)-ROW()+1&amp;"C"&amp;COLUMN(),FALSE)</f>
        <v>1.3612830817131892E-3</v>
      </c>
      <c r="L877" s="10">
        <f ca="1">INDIRECT("Statistic!R"&amp;COUNTA(Statistic!$A:$A)-ROW()+1&amp;"C"&amp;COLUMN(),FALSE)</f>
        <v>1.1211063330675189E-2</v>
      </c>
      <c r="M877" s="10">
        <f ca="1">INDIRECT("Statistic!R"&amp;COUNTA(Statistic!$A:$A)-ROW()+1&amp;"C"&amp;COLUMN(),FALSE)</f>
        <v>8.0904810042271097E-2</v>
      </c>
      <c r="N877" s="10">
        <f ca="1">INDIRECT("Statistic!R"&amp;COUNTA(Statistic!$A:$A)-ROW()+1&amp;"C"&amp;COLUMN(),FALSE)</f>
        <v>8.6346418732782371E-2</v>
      </c>
      <c r="O877" s="10">
        <f ca="1">INDIRECT("Statistic!R"&amp;COUNTA(Statistic!$A:$A)-ROW()+1&amp;"C"&amp;COLUMN(),FALSE)</f>
        <v>0</v>
      </c>
      <c r="P877" s="10">
        <f ca="1">INDIRECT("Statistic!R"&amp;COUNTA(Statistic!$A:$A)-ROW()+1&amp;"C"&amp;COLUMN(),FALSE)</f>
        <v>4.5835764791685711E-2</v>
      </c>
      <c r="Q877">
        <f ca="1">INDIRECT("Statistic!R"&amp;COUNTA(Statistic!$A:$A)-ROW()+1&amp;"C"&amp;COLUMN(),FALSE)</f>
        <v>9</v>
      </c>
      <c r="R877">
        <f ca="1">INDIRECT("Statistic!R"&amp;COUNTA(Statistic!$A:$A)-ROW()+1&amp;"C"&amp;COLUMN(),FALSE)</f>
        <v>29</v>
      </c>
      <c r="S877">
        <f ca="1">INDIRECT("Statistic!R"&amp;COUNTA(Statistic!$A:$A)-ROW()+1&amp;"C"&amp;COLUMN(),FALSE)</f>
        <v>34</v>
      </c>
      <c r="T877">
        <f ca="1">INDIRECT("Statistic!R"&amp;COUNTA(Statistic!$A:$A)-ROW()+1&amp;"C"&amp;COLUMN(),FALSE)</f>
        <v>37</v>
      </c>
      <c r="U877">
        <f ca="1">INDIRECT("Statistic!R"&amp;COUNTA(Statistic!$A:$A)-ROW()+1&amp;"C"&amp;COLUMN(),FALSE)</f>
        <v>41</v>
      </c>
      <c r="V877">
        <f ca="1">INDIRECT("Statistic!R"&amp;COUNTA(Statistic!$A:$A)-ROW()+1&amp;"C"&amp;COLUMN(),FALSE)</f>
        <v>8</v>
      </c>
      <c r="W877">
        <f ca="1">INDIRECT("Statistic!R"&amp;COUNTA(Statistic!$A:$A)-ROW()+1&amp;"C"&amp;COLUMN(),FALSE)</f>
        <v>6</v>
      </c>
    </row>
    <row r="878" spans="1:23" x14ac:dyDescent="0.25">
      <c r="A878" s="9">
        <f ca="1">INDIRECT("Statistic!R"&amp;COUNTA(Statistic!$A:$A)-ROW()+1&amp;"C"&amp;COLUMN(),FALSE)</f>
        <v>42472</v>
      </c>
      <c r="B878" s="10">
        <f ca="1">INDIRECT("Statistic!R"&amp;COUNTA(Statistic!$A:$A)-ROW()+1&amp;"C"&amp;COLUMN(),FALSE)</f>
        <v>6.5744892874937729E-3</v>
      </c>
      <c r="C878" s="10">
        <f ca="1">INDIRECT("Statistic!R"&amp;COUNTA(Statistic!$A:$A)-ROW()+1&amp;"C"&amp;COLUMN(),FALSE)</f>
        <v>2.7195139592072906E-3</v>
      </c>
      <c r="D878" s="10">
        <f ca="1">INDIRECT("Statistic!R"&amp;COUNTA(Statistic!$A:$A)-ROW()+1&amp;"C"&amp;COLUMN(),FALSE)</f>
        <v>3.1782511210762328E-3</v>
      </c>
      <c r="E878" s="10">
        <f ca="1">INDIRECT("Statistic!R"&amp;COUNTA(Statistic!$A:$A)-ROW()+1&amp;"C"&amp;COLUMN(),FALSE)</f>
        <v>1.362538806484995E-2</v>
      </c>
      <c r="F878" s="10">
        <f ca="1">INDIRECT("Statistic!R"&amp;COUNTA(Statistic!$A:$A)-ROW()+1&amp;"C"&amp;COLUMN(),FALSE)</f>
        <v>2.1513452914798205E-2</v>
      </c>
      <c r="G878" s="10">
        <f ca="1">INDIRECT("Statistic!R"&amp;COUNTA(Statistic!$A:$A)-ROW()+1&amp;"C"&amp;COLUMN(),FALSE)</f>
        <v>3.5513414912214027E-2</v>
      </c>
      <c r="H878" s="10">
        <f ca="1">INDIRECT("Statistic!R"&amp;COUNTA(Statistic!$A:$A)-ROW()+1&amp;"C"&amp;COLUMN(),FALSE)</f>
        <v>1.2446022255439296E-2</v>
      </c>
      <c r="I878" s="10">
        <f ca="1">INDIRECT("Statistic!R"&amp;COUNTA(Statistic!$A:$A)-ROW()+1&amp;"C"&amp;COLUMN(),FALSE)</f>
        <v>4.7611095347425456E-2</v>
      </c>
      <c r="J878" s="10">
        <f ca="1">INDIRECT("Statistic!R"&amp;COUNTA(Statistic!$A:$A)-ROW()+1&amp;"C"&amp;COLUMN(),FALSE)</f>
        <v>2.1513452914798205E-2</v>
      </c>
      <c r="K878" s="10">
        <f ca="1">INDIRECT("Statistic!R"&amp;COUNTA(Statistic!$A:$A)-ROW()+1&amp;"C"&amp;COLUMN(),FALSE)</f>
        <v>9.0793334440569112E-4</v>
      </c>
      <c r="L878" s="10">
        <f ca="1">INDIRECT("Statistic!R"&amp;COUNTA(Statistic!$A:$A)-ROW()+1&amp;"C"&amp;COLUMN(),FALSE)</f>
        <v>1.1193624365087078E-2</v>
      </c>
      <c r="M878" s="10">
        <f ca="1">INDIRECT("Statistic!R"&amp;COUNTA(Statistic!$A:$A)-ROW()+1&amp;"C"&amp;COLUMN(),FALSE)</f>
        <v>4.7959437167653322E-2</v>
      </c>
      <c r="N878" s="10">
        <f ca="1">INDIRECT("Statistic!R"&amp;COUNTA(Statistic!$A:$A)-ROW()+1&amp;"C"&amp;COLUMN(),FALSE)</f>
        <v>8.8504509783938035E-2</v>
      </c>
      <c r="O878" s="10">
        <f ca="1">INDIRECT("Statistic!R"&amp;COUNTA(Statistic!$A:$A)-ROW()+1&amp;"C"&amp;COLUMN(),FALSE)</f>
        <v>0</v>
      </c>
      <c r="P878" s="10">
        <f ca="1">INDIRECT("Statistic!R"&amp;COUNTA(Statistic!$A:$A)-ROW()+1&amp;"C"&amp;COLUMN(),FALSE)</f>
        <v>4.7935215014201955E-2</v>
      </c>
      <c r="Q878">
        <f ca="1">INDIRECT("Statistic!R"&amp;COUNTA(Statistic!$A:$A)-ROW()+1&amp;"C"&amp;COLUMN(),FALSE)</f>
        <v>37</v>
      </c>
      <c r="R878">
        <f ca="1">INDIRECT("Statistic!R"&amp;COUNTA(Statistic!$A:$A)-ROW()+1&amp;"C"&amp;COLUMN(),FALSE)</f>
        <v>47</v>
      </c>
      <c r="S878">
        <f ca="1">INDIRECT("Statistic!R"&amp;COUNTA(Statistic!$A:$A)-ROW()+1&amp;"C"&amp;COLUMN(),FALSE)</f>
        <v>44</v>
      </c>
      <c r="T878">
        <f ca="1">INDIRECT("Statistic!R"&amp;COUNTA(Statistic!$A:$A)-ROW()+1&amp;"C"&amp;COLUMN(),FALSE)</f>
        <v>19</v>
      </c>
      <c r="U878">
        <f ca="1">INDIRECT("Statistic!R"&amp;COUNTA(Statistic!$A:$A)-ROW()+1&amp;"C"&amp;COLUMN(),FALSE)</f>
        <v>1</v>
      </c>
      <c r="V878">
        <f ca="1">INDIRECT("Statistic!R"&amp;COUNTA(Statistic!$A:$A)-ROW()+1&amp;"C"&amp;COLUMN(),FALSE)</f>
        <v>8</v>
      </c>
      <c r="W878">
        <f ca="1">INDIRECT("Statistic!R"&amp;COUNTA(Statistic!$A:$A)-ROW()+1&amp;"C"&amp;COLUMN(),FALSE)</f>
        <v>11</v>
      </c>
    </row>
    <row r="879" spans="1:23" x14ac:dyDescent="0.25">
      <c r="A879" s="9">
        <f ca="1">INDIRECT("Statistic!R"&amp;COUNTA(Statistic!$A:$A)-ROW()+1&amp;"C"&amp;COLUMN(),FALSE)</f>
        <v>42475</v>
      </c>
      <c r="B879" s="10">
        <f ca="1">INDIRECT("Statistic!R"&amp;COUNTA(Statistic!$A:$A)-ROW()+1&amp;"C"&amp;COLUMN(),FALSE)</f>
        <v>1.4498461855298555E-2</v>
      </c>
      <c r="C879" s="10">
        <f ca="1">INDIRECT("Statistic!R"&amp;COUNTA(Statistic!$A:$A)-ROW()+1&amp;"C"&amp;COLUMN(),FALSE)</f>
        <v>1.2676853423882287E-2</v>
      </c>
      <c r="D879" s="10">
        <f ca="1">INDIRECT("Statistic!R"&amp;COUNTA(Statistic!$A:$A)-ROW()+1&amp;"C"&amp;COLUMN(),FALSE)</f>
        <v>1.1578640568194021E-2</v>
      </c>
      <c r="E879" s="10">
        <f ca="1">INDIRECT("Statistic!R"&amp;COUNTA(Statistic!$A:$A)-ROW()+1&amp;"C"&amp;COLUMN(),FALSE)</f>
        <v>1.7873711634709875E-2</v>
      </c>
      <c r="F879" s="10">
        <f ca="1">INDIRECT("Statistic!R"&amp;COUNTA(Statistic!$A:$A)-ROW()+1&amp;"C"&amp;COLUMN(),FALSE)</f>
        <v>1.5208377470415544E-2</v>
      </c>
      <c r="G879" s="10">
        <f ca="1">INDIRECT("Statistic!R"&amp;COUNTA(Statistic!$A:$A)-ROW()+1&amp;"C"&amp;COLUMN(),FALSE)</f>
        <v>9.0657767484475224E-2</v>
      </c>
      <c r="H879" s="10">
        <f ca="1">INDIRECT("Statistic!R"&amp;COUNTA(Statistic!$A:$A)-ROW()+1&amp;"C"&amp;COLUMN(),FALSE)</f>
        <v>8.7284884993113737E-2</v>
      </c>
      <c r="I879" s="10">
        <f ca="1">INDIRECT("Statistic!R"&amp;COUNTA(Statistic!$A:$A)-ROW()+1&amp;"C"&amp;COLUMN(),FALSE)</f>
        <v>7.1836044952500289E-2</v>
      </c>
      <c r="J879" s="10">
        <f ca="1">INDIRECT("Statistic!R"&amp;COUNTA(Statistic!$A:$A)-ROW()+1&amp;"C"&amp;COLUMN(),FALSE)</f>
        <v>2.0602268854374602E-2</v>
      </c>
      <c r="K879" s="10">
        <f ca="1">INDIRECT("Statistic!R"&amp;COUNTA(Statistic!$A:$A)-ROW()+1&amp;"C"&amp;COLUMN(),FALSE)</f>
        <v>1.3580805794477138E-3</v>
      </c>
      <c r="L879" s="10">
        <f ca="1">INDIRECT("Statistic!R"&amp;COUNTA(Statistic!$A:$A)-ROW()+1&amp;"C"&amp;COLUMN(),FALSE)</f>
        <v>1.1140288627068715E-2</v>
      </c>
      <c r="M879" s="10">
        <f ca="1">INDIRECT("Statistic!R"&amp;COUNTA(Statistic!$A:$A)-ROW()+1&amp;"C"&amp;COLUMN(),FALSE)</f>
        <v>0.17794265247758895</v>
      </c>
      <c r="N879" s="10">
        <f ca="1">INDIRECT("Statistic!R"&amp;COUNTA(Statistic!$A:$A)-ROW()+1&amp;"C"&amp;COLUMN(),FALSE)</f>
        <v>9.0657767484475224E-2</v>
      </c>
      <c r="O879" s="10">
        <f ca="1">INDIRECT("Statistic!R"&amp;COUNTA(Statistic!$A:$A)-ROW()+1&amp;"C"&amp;COLUMN(),FALSE)</f>
        <v>0</v>
      </c>
      <c r="P879" s="10">
        <f ca="1">INDIRECT("Statistic!R"&amp;COUNTA(Statistic!$A:$A)-ROW()+1&amp;"C"&amp;COLUMN(),FALSE)</f>
        <v>5.1027208313882466E-2</v>
      </c>
      <c r="Q879">
        <f ca="1">INDIRECT("Statistic!R"&amp;COUNTA(Statistic!$A:$A)-ROW()+1&amp;"C"&amp;COLUMN(),FALSE)</f>
        <v>18</v>
      </c>
      <c r="R879">
        <f ca="1">INDIRECT("Statistic!R"&amp;COUNTA(Statistic!$A:$A)-ROW()+1&amp;"C"&amp;COLUMN(),FALSE)</f>
        <v>23</v>
      </c>
      <c r="S879">
        <f ca="1">INDIRECT("Statistic!R"&amp;COUNTA(Statistic!$A:$A)-ROW()+1&amp;"C"&amp;COLUMN(),FALSE)</f>
        <v>27</v>
      </c>
      <c r="T879">
        <f ca="1">INDIRECT("Statistic!R"&amp;COUNTA(Statistic!$A:$A)-ROW()+1&amp;"C"&amp;COLUMN(),FALSE)</f>
        <v>9</v>
      </c>
      <c r="U879">
        <f ca="1">INDIRECT("Statistic!R"&amp;COUNTA(Statistic!$A:$A)-ROW()+1&amp;"C"&amp;COLUMN(),FALSE)</f>
        <v>14</v>
      </c>
      <c r="V879">
        <f ca="1">INDIRECT("Statistic!R"&amp;COUNTA(Statistic!$A:$A)-ROW()+1&amp;"C"&amp;COLUMN(),FALSE)</f>
        <v>1</v>
      </c>
      <c r="W879">
        <f ca="1">INDIRECT("Statistic!R"&amp;COUNTA(Statistic!$A:$A)-ROW()+1&amp;"C"&amp;COLUMN(),FALSE)</f>
        <v>2</v>
      </c>
    </row>
    <row r="880" spans="1:23" x14ac:dyDescent="0.25">
      <c r="A880" s="9">
        <f ca="1">INDIRECT("Statistic!R"&amp;COUNTA(Statistic!$A:$A)-ROW()+1&amp;"C"&amp;COLUMN(),FALSE)</f>
        <v>42479</v>
      </c>
      <c r="B880" s="10">
        <f ca="1">INDIRECT("Statistic!R"&amp;COUNTA(Statistic!$A:$A)-ROW()+1&amp;"C"&amp;COLUMN(),FALSE)</f>
        <v>2.0579223810913334E-2</v>
      </c>
      <c r="C880" s="10">
        <f ca="1">INDIRECT("Statistic!R"&amp;COUNTA(Statistic!$A:$A)-ROW()+1&amp;"C"&amp;COLUMN(),FALSE)</f>
        <v>3.391403684135371E-3</v>
      </c>
      <c r="D880" s="10">
        <f ca="1">INDIRECT("Statistic!R"&amp;COUNTA(Statistic!$A:$A)-ROW()+1&amp;"C"&amp;COLUMN(),FALSE)</f>
        <v>1.0856257836123609E-2</v>
      </c>
      <c r="E880" s="10">
        <f ca="1">INDIRECT("Statistic!R"&amp;COUNTA(Statistic!$A:$A)-ROW()+1&amp;"C"&amp;COLUMN(),FALSE)</f>
        <v>1.7426252536288437E-2</v>
      </c>
      <c r="F880" s="10">
        <f ca="1">INDIRECT("Statistic!R"&amp;COUNTA(Statistic!$A:$A)-ROW()+1&amp;"C"&amp;COLUMN(),FALSE)</f>
        <v>1.6941421776242915E-2</v>
      </c>
      <c r="G880" s="10">
        <f ca="1">INDIRECT("Statistic!R"&amp;COUNTA(Statistic!$A:$A)-ROW()+1&amp;"C"&amp;COLUMN(),FALSE)</f>
        <v>3.5995274363421557E-2</v>
      </c>
      <c r="H880" s="10">
        <f ca="1">INDIRECT("Statistic!R"&amp;COUNTA(Statistic!$A:$A)-ROW()+1&amp;"C"&amp;COLUMN(),FALSE)</f>
        <v>2.0811760945989136E-2</v>
      </c>
      <c r="I880" s="10">
        <f ca="1">INDIRECT("Statistic!R"&amp;COUNTA(Statistic!$A:$A)-ROW()+1&amp;"C"&amp;COLUMN(),FALSE)</f>
        <v>6.9194559643703663E-2</v>
      </c>
      <c r="J880" s="10">
        <f ca="1">INDIRECT("Statistic!R"&amp;COUNTA(Statistic!$A:$A)-ROW()+1&amp;"C"&amp;COLUMN(),FALSE)</f>
        <v>2.0793837496252219E-2</v>
      </c>
      <c r="K880" s="10">
        <f ca="1">INDIRECT("Statistic!R"&amp;COUNTA(Statistic!$A:$A)-ROW()+1&amp;"C"&amp;COLUMN(),FALSE)</f>
        <v>9.0389352134318587E-4</v>
      </c>
      <c r="L880" s="10">
        <f ca="1">INDIRECT("Statistic!R"&amp;COUNTA(Statistic!$A:$A)-ROW()+1&amp;"C"&amp;COLUMN(),FALSE)</f>
        <v>1.0719814065618815E-2</v>
      </c>
      <c r="M880" s="10">
        <f ca="1">INDIRECT("Statistic!R"&amp;COUNTA(Statistic!$A:$A)-ROW()+1&amp;"C"&amp;COLUMN(),FALSE)</f>
        <v>5.6807035309410697E-2</v>
      </c>
      <c r="N880" s="10">
        <f ca="1">INDIRECT("Statistic!R"&amp;COUNTA(Statistic!$A:$A)-ROW()+1&amp;"C"&amp;COLUMN(),FALSE)</f>
        <v>8.7140543437733031E-2</v>
      </c>
      <c r="O880" s="10">
        <f ca="1">INDIRECT("Statistic!R"&amp;COUNTA(Statistic!$A:$A)-ROW()+1&amp;"C"&amp;COLUMN(),FALSE)</f>
        <v>0</v>
      </c>
      <c r="P880" s="10">
        <f ca="1">INDIRECT("Statistic!R"&amp;COUNTA(Statistic!$A:$A)-ROW()+1&amp;"C"&amp;COLUMN(),FALSE)</f>
        <v>4.5958562224780806E-2</v>
      </c>
      <c r="Q880">
        <f ca="1">INDIRECT("Statistic!R"&amp;COUNTA(Statistic!$A:$A)-ROW()+1&amp;"C"&amp;COLUMN(),FALSE)</f>
        <v>3</v>
      </c>
      <c r="R880">
        <f ca="1">INDIRECT("Statistic!R"&amp;COUNTA(Statistic!$A:$A)-ROW()+1&amp;"C"&amp;COLUMN(),FALSE)</f>
        <v>43</v>
      </c>
      <c r="S880">
        <f ca="1">INDIRECT("Statistic!R"&amp;COUNTA(Statistic!$A:$A)-ROW()+1&amp;"C"&amp;COLUMN(),FALSE)</f>
        <v>24</v>
      </c>
      <c r="T880">
        <f ca="1">INDIRECT("Statistic!R"&amp;COUNTA(Statistic!$A:$A)-ROW()+1&amp;"C"&amp;COLUMN(),FALSE)</f>
        <v>9</v>
      </c>
      <c r="U880">
        <f ca="1">INDIRECT("Statistic!R"&amp;COUNTA(Statistic!$A:$A)-ROW()+1&amp;"C"&amp;COLUMN(),FALSE)</f>
        <v>10</v>
      </c>
      <c r="V880">
        <f ca="1">INDIRECT("Statistic!R"&amp;COUNTA(Statistic!$A:$A)-ROW()+1&amp;"C"&amp;COLUMN(),FALSE)</f>
        <v>8</v>
      </c>
      <c r="W880">
        <f ca="1">INDIRECT("Statistic!R"&amp;COUNTA(Statistic!$A:$A)-ROW()+1&amp;"C"&amp;COLUMN(),FALSE)</f>
        <v>11</v>
      </c>
    </row>
    <row r="881" spans="1:23" x14ac:dyDescent="0.25">
      <c r="A881" s="9">
        <f ca="1">INDIRECT("Statistic!R"&amp;COUNTA(Statistic!$A:$A)-ROW()+1&amp;"C"&amp;COLUMN(),FALSE)</f>
        <v>42482</v>
      </c>
      <c r="B881" s="10">
        <f ca="1">INDIRECT("Statistic!R"&amp;COUNTA(Statistic!$A:$A)-ROW()+1&amp;"C"&amp;COLUMN(),FALSE)</f>
        <v>2.0109248913718191E-2</v>
      </c>
      <c r="C881" s="10">
        <f ca="1">INDIRECT("Statistic!R"&amp;COUNTA(Statistic!$A:$A)-ROW()+1&amp;"C"&amp;COLUMN(),FALSE)</f>
        <v>7.2261099676565717E-3</v>
      </c>
      <c r="D881" s="10">
        <f ca="1">INDIRECT("Statistic!R"&amp;COUNTA(Statistic!$A:$A)-ROW()+1&amp;"C"&amp;COLUMN(),FALSE)</f>
        <v>3.1707685338970256E-3</v>
      </c>
      <c r="E881" s="10">
        <f ca="1">INDIRECT("Statistic!R"&amp;COUNTA(Statistic!$A:$A)-ROW()+1&amp;"C"&amp;COLUMN(),FALSE)</f>
        <v>1.1316430310843719E-2</v>
      </c>
      <c r="F881" s="10">
        <f ca="1">INDIRECT("Statistic!R"&amp;COUNTA(Statistic!$A:$A)-ROW()+1&amp;"C"&amp;COLUMN(),FALSE)</f>
        <v>7.235967012503325E-3</v>
      </c>
      <c r="G881" s="10">
        <f ca="1">INDIRECT("Statistic!R"&amp;COUNTA(Statistic!$A:$A)-ROW()+1&amp;"C"&amp;COLUMN(),FALSE)</f>
        <v>1.7976967011017135E-2</v>
      </c>
      <c r="H881" s="10">
        <f ca="1">INDIRECT("Statistic!R"&amp;COUNTA(Statistic!$A:$A)-ROW()+1&amp;"C"&amp;COLUMN(),FALSE)</f>
        <v>2.7061657526523501E-2</v>
      </c>
      <c r="I881" s="10">
        <f ca="1">INDIRECT("Statistic!R"&amp;COUNTA(Statistic!$A:$A)-ROW()+1&amp;"C"&amp;COLUMN(),FALSE)</f>
        <v>4.9058524738618832E-2</v>
      </c>
      <c r="J881" s="10">
        <f ca="1">INDIRECT("Statistic!R"&amp;COUNTA(Statistic!$A:$A)-ROW()+1&amp;"C"&amp;COLUMN(),FALSE)</f>
        <v>2.099637159477049E-2</v>
      </c>
      <c r="K881" s="10">
        <f ca="1">INDIRECT("Statistic!R"&amp;COUNTA(Statistic!$A:$A)-ROW()+1&amp;"C"&amp;COLUMN(),FALSE)</f>
        <v>1.3551991349792754E-3</v>
      </c>
      <c r="L881" s="10">
        <f ca="1">INDIRECT("Statistic!R"&amp;COUNTA(Statistic!$A:$A)-ROW()+1&amp;"C"&amp;COLUMN(),FALSE)</f>
        <v>1.0373908844871249E-2</v>
      </c>
      <c r="M881" s="10">
        <f ca="1">INDIRECT("Statistic!R"&amp;COUNTA(Statistic!$A:$A)-ROW()+1&amp;"C"&amp;COLUMN(),FALSE)</f>
        <v>4.5038624537540636E-2</v>
      </c>
      <c r="N881" s="10">
        <f ca="1">INDIRECT("Statistic!R"&amp;COUNTA(Statistic!$A:$A)-ROW()+1&amp;"C"&amp;COLUMN(),FALSE)</f>
        <v>9.2097299813780259E-2</v>
      </c>
      <c r="O881" s="10">
        <f ca="1">INDIRECT("Statistic!R"&amp;COUNTA(Statistic!$A:$A)-ROW()+1&amp;"C"&amp;COLUMN(),FALSE)</f>
        <v>0</v>
      </c>
      <c r="P881" s="10">
        <f ca="1">INDIRECT("Statistic!R"&amp;COUNTA(Statistic!$A:$A)-ROW()+1&amp;"C"&amp;COLUMN(),FALSE)</f>
        <v>4.9046443581561426E-2</v>
      </c>
      <c r="Q881">
        <f ca="1">INDIRECT("Statistic!R"&amp;COUNTA(Statistic!$A:$A)-ROW()+1&amp;"C"&amp;COLUMN(),FALSE)</f>
        <v>3</v>
      </c>
      <c r="R881">
        <f ca="1">INDIRECT("Statistic!R"&amp;COUNTA(Statistic!$A:$A)-ROW()+1&amp;"C"&amp;COLUMN(),FALSE)</f>
        <v>33</v>
      </c>
      <c r="S881">
        <f ca="1">INDIRECT("Statistic!R"&amp;COUNTA(Statistic!$A:$A)-ROW()+1&amp;"C"&amp;COLUMN(),FALSE)</f>
        <v>45</v>
      </c>
      <c r="T881">
        <f ca="1">INDIRECT("Statistic!R"&amp;COUNTA(Statistic!$A:$A)-ROW()+1&amp;"C"&amp;COLUMN(),FALSE)</f>
        <v>21</v>
      </c>
      <c r="U881">
        <f ca="1">INDIRECT("Statistic!R"&amp;COUNTA(Statistic!$A:$A)-ROW()+1&amp;"C"&amp;COLUMN(),FALSE)</f>
        <v>31</v>
      </c>
      <c r="V881">
        <f ca="1">INDIRECT("Statistic!R"&amp;COUNTA(Statistic!$A:$A)-ROW()+1&amp;"C"&amp;COLUMN(),FALSE)</f>
        <v>11</v>
      </c>
      <c r="W881">
        <f ca="1">INDIRECT("Statistic!R"&amp;COUNTA(Statistic!$A:$A)-ROW()+1&amp;"C"&amp;COLUMN(),FALSE)</f>
        <v>9</v>
      </c>
    </row>
    <row r="882" spans="1:23" x14ac:dyDescent="0.25">
      <c r="A882" s="9">
        <f ca="1">INDIRECT("Statistic!R"&amp;COUNTA(Statistic!$A:$A)-ROW()+1&amp;"C"&amp;COLUMN(),FALSE)</f>
        <v>42486</v>
      </c>
      <c r="B882" s="10">
        <f ca="1">INDIRECT("Statistic!R"&amp;COUNTA(Statistic!$A:$A)-ROW()+1&amp;"C"&amp;COLUMN(),FALSE)</f>
        <v>1.6013299851190477E-2</v>
      </c>
      <c r="C882" s="10">
        <f ca="1">INDIRECT("Statistic!R"&amp;COUNTA(Statistic!$A:$A)-ROW()+1&amp;"C"&amp;COLUMN(),FALSE)</f>
        <v>1.3540031397174255E-3</v>
      </c>
      <c r="D882" s="10">
        <f ca="1">INDIRECT("Statistic!R"&amp;COUNTA(Statistic!$A:$A)-ROW()+1&amp;"C"&amp;COLUMN(),FALSE)</f>
        <v>1.5815548780487805E-2</v>
      </c>
      <c r="E882" s="10">
        <f ca="1">INDIRECT("Statistic!R"&amp;COUNTA(Statistic!$A:$A)-ROW()+1&amp;"C"&amp;COLUMN(),FALSE)</f>
        <v>1.1309523809523809E-3</v>
      </c>
      <c r="F882" s="10">
        <f ca="1">INDIRECT("Statistic!R"&amp;COUNTA(Statistic!$A:$A)-ROW()+1&amp;"C"&amp;COLUMN(),FALSE)</f>
        <v>1.4213709677419353E-2</v>
      </c>
      <c r="G882" s="10">
        <f ca="1">INDIRECT("Statistic!R"&amp;COUNTA(Statistic!$A:$A)-ROW()+1&amp;"C"&amp;COLUMN(),FALSE)</f>
        <v>1.8517485119047619E-2</v>
      </c>
      <c r="H882" s="10">
        <f ca="1">INDIRECT("Statistic!R"&amp;COUNTA(Statistic!$A:$A)-ROW()+1&amp;"C"&amp;COLUMN(),FALSE)</f>
        <v>7.6870952708006271E-2</v>
      </c>
      <c r="I882" s="10">
        <f ca="1">INDIRECT("Statistic!R"&amp;COUNTA(Statistic!$A:$A)-ROW()+1&amp;"C"&amp;COLUMN(),FALSE)</f>
        <v>4.8527513829767444E-2</v>
      </c>
      <c r="J882" s="10">
        <f ca="1">INDIRECT("Statistic!R"&amp;COUNTA(Statistic!$A:$A)-ROW()+1&amp;"C"&amp;COLUMN(),FALSE)</f>
        <v>2.1649484536082474E-2</v>
      </c>
      <c r="K882" s="10">
        <f ca="1">INDIRECT("Statistic!R"&amp;COUNTA(Statistic!$A:$A)-ROW()+1&amp;"C"&amp;COLUMN(),FALSE)</f>
        <v>1.1309523809523809E-3</v>
      </c>
      <c r="L882" s="10">
        <f ca="1">INDIRECT("Statistic!R"&amp;COUNTA(Statistic!$A:$A)-ROW()+1&amp;"C"&amp;COLUMN(),FALSE)</f>
        <v>1.0510704831830199E-2</v>
      </c>
      <c r="M882" s="10">
        <f ca="1">INDIRECT("Statistic!R"&amp;COUNTA(Statistic!$A:$A)-ROW()+1&amp;"C"&amp;COLUMN(),FALSE)</f>
        <v>9.538843782705389E-2</v>
      </c>
      <c r="N882" s="10">
        <f ca="1">INDIRECT("Statistic!R"&amp;COUNTA(Statistic!$A:$A)-ROW()+1&amp;"C"&amp;COLUMN(),FALSE)</f>
        <v>9.5921107700892863E-2</v>
      </c>
      <c r="O882" s="10">
        <f ca="1">INDIRECT("Statistic!R"&amp;COUNTA(Statistic!$A:$A)-ROW()+1&amp;"C"&amp;COLUMN(),FALSE)</f>
        <v>0</v>
      </c>
      <c r="P882" s="10">
        <f ca="1">INDIRECT("Statistic!R"&amp;COUNTA(Statistic!$A:$A)-ROW()+1&amp;"C"&amp;COLUMN(),FALSE)</f>
        <v>5.2402580048857568E-2</v>
      </c>
      <c r="Q882">
        <f ca="1">INDIRECT("Statistic!R"&amp;COUNTA(Statistic!$A:$A)-ROW()+1&amp;"C"&amp;COLUMN(),FALSE)</f>
        <v>10</v>
      </c>
      <c r="R882">
        <f ca="1">INDIRECT("Statistic!R"&amp;COUNTA(Statistic!$A:$A)-ROW()+1&amp;"C"&amp;COLUMN(),FALSE)</f>
        <v>49</v>
      </c>
      <c r="S882">
        <f ca="1">INDIRECT("Statistic!R"&amp;COUNTA(Statistic!$A:$A)-ROW()+1&amp;"C"&amp;COLUMN(),FALSE)</f>
        <v>12</v>
      </c>
      <c r="T882">
        <f ca="1">INDIRECT("Statistic!R"&amp;COUNTA(Statistic!$A:$A)-ROW()+1&amp;"C"&amp;COLUMN(),FALSE)</f>
        <v>50</v>
      </c>
      <c r="U882">
        <f ca="1">INDIRECT("Statistic!R"&amp;COUNTA(Statistic!$A:$A)-ROW()+1&amp;"C"&amp;COLUMN(),FALSE)</f>
        <v>16</v>
      </c>
      <c r="V882">
        <f ca="1">INDIRECT("Statistic!R"&amp;COUNTA(Statistic!$A:$A)-ROW()+1&amp;"C"&amp;COLUMN(),FALSE)</f>
        <v>10</v>
      </c>
      <c r="W882">
        <f ca="1">INDIRECT("Statistic!R"&amp;COUNTA(Statistic!$A:$A)-ROW()+1&amp;"C"&amp;COLUMN(),FALSE)</f>
        <v>5</v>
      </c>
    </row>
    <row r="883" spans="1:23" x14ac:dyDescent="0.25">
      <c r="A883" s="9">
        <f ca="1">INDIRECT("Statistic!R"&amp;COUNTA(Statistic!$A:$A)-ROW()+1&amp;"C"&amp;COLUMN(),FALSE)</f>
        <v>42489</v>
      </c>
      <c r="B883" s="10">
        <f ca="1">INDIRECT("Statistic!R"&amp;COUNTA(Statistic!$A:$A)-ROW()+1&amp;"C"&amp;COLUMN(),FALSE)</f>
        <v>1.4634839443023585E-2</v>
      </c>
      <c r="C883" s="10">
        <f ca="1">INDIRECT("Statistic!R"&amp;COUNTA(Statistic!$A:$A)-ROW()+1&amp;"C"&amp;COLUMN(),FALSE)</f>
        <v>8.5628216988068977E-3</v>
      </c>
      <c r="D883" s="10">
        <f ca="1">INDIRECT("Statistic!R"&amp;COUNTA(Statistic!$A:$A)-ROW()+1&amp;"C"&amp;COLUMN(),FALSE)</f>
        <v>1.4190157668418539E-2</v>
      </c>
      <c r="E883" s="10">
        <f ca="1">INDIRECT("Statistic!R"&amp;COUNTA(Statistic!$A:$A)-ROW()+1&amp;"C"&amp;COLUMN(),FALSE)</f>
        <v>1.6242376549281921E-2</v>
      </c>
      <c r="F883" s="10">
        <f ca="1">INDIRECT("Statistic!R"&amp;COUNTA(Statistic!$A:$A)-ROW()+1&amp;"C"&amp;COLUMN(),FALSE)</f>
        <v>4.0605941373204803E-3</v>
      </c>
      <c r="G883" s="10">
        <f ca="1">INDIRECT("Statistic!R"&amp;COUNTA(Statistic!$A:$A)-ROW()+1&amp;"C"&amp;COLUMN(),FALSE)</f>
        <v>6.4500716674629713E-2</v>
      </c>
      <c r="H883" s="10">
        <f ca="1">INDIRECT("Statistic!R"&amp;COUNTA(Statistic!$A:$A)-ROW()+1&amp;"C"&amp;COLUMN(),FALSE)</f>
        <v>4.6199398233058825E-2</v>
      </c>
      <c r="I883" s="10">
        <f ca="1">INDIRECT("Statistic!R"&amp;COUNTA(Statistic!$A:$A)-ROW()+1&amp;"C"&amp;COLUMN(),FALSE)</f>
        <v>5.7690789496851427E-2</v>
      </c>
      <c r="J883" s="10">
        <f ca="1">INDIRECT("Statistic!R"&amp;COUNTA(Statistic!$A:$A)-ROW()+1&amp;"C"&amp;COLUMN(),FALSE)</f>
        <v>2.1625349101817053E-2</v>
      </c>
      <c r="K883" s="10">
        <f ca="1">INDIRECT("Statistic!R"&amp;COUNTA(Statistic!$A:$A)-ROW()+1&amp;"C"&amp;COLUMN(),FALSE)</f>
        <v>1.3553951769054741E-3</v>
      </c>
      <c r="L883" s="10">
        <f ca="1">INDIRECT("Statistic!R"&amp;COUNTA(Statistic!$A:$A)-ROW()+1&amp;"C"&amp;COLUMN(),FALSE)</f>
        <v>1.0629539265280293E-2</v>
      </c>
      <c r="M883" s="10">
        <f ca="1">INDIRECT("Statistic!R"&amp;COUNTA(Statistic!$A:$A)-ROW()+1&amp;"C"&amp;COLUMN(),FALSE)</f>
        <v>0.11070011490768854</v>
      </c>
      <c r="N883" s="10">
        <f ca="1">INDIRECT("Statistic!R"&amp;COUNTA(Statistic!$A:$A)-ROW()+1&amp;"C"&amp;COLUMN(),FALSE)</f>
        <v>9.7495122630992193E-2</v>
      </c>
      <c r="O883" s="10">
        <f ca="1">INDIRECT("Statistic!R"&amp;COUNTA(Statistic!$A:$A)-ROW()+1&amp;"C"&amp;COLUMN(),FALSE)</f>
        <v>0</v>
      </c>
      <c r="P883" s="10">
        <f ca="1">INDIRECT("Statistic!R"&amp;COUNTA(Statistic!$A:$A)-ROW()+1&amp;"C"&amp;COLUMN(),FALSE)</f>
        <v>5.2816662936472025E-2</v>
      </c>
      <c r="Q883">
        <f ca="1">INDIRECT("Statistic!R"&amp;COUNTA(Statistic!$A:$A)-ROW()+1&amp;"C"&amp;COLUMN(),FALSE)</f>
        <v>14</v>
      </c>
      <c r="R883">
        <f ca="1">INDIRECT("Statistic!R"&amp;COUNTA(Statistic!$A:$A)-ROW()+1&amp;"C"&amp;COLUMN(),FALSE)</f>
        <v>31</v>
      </c>
      <c r="S883">
        <f ca="1">INDIRECT("Statistic!R"&amp;COUNTA(Statistic!$A:$A)-ROW()+1&amp;"C"&amp;COLUMN(),FALSE)</f>
        <v>15</v>
      </c>
      <c r="T883">
        <f ca="1">INDIRECT("Statistic!R"&amp;COUNTA(Statistic!$A:$A)-ROW()+1&amp;"C"&amp;COLUMN(),FALSE)</f>
        <v>8</v>
      </c>
      <c r="U883">
        <f ca="1">INDIRECT("Statistic!R"&amp;COUNTA(Statistic!$A:$A)-ROW()+1&amp;"C"&amp;COLUMN(),FALSE)</f>
        <v>43</v>
      </c>
      <c r="V883">
        <f ca="1">INDIRECT("Statistic!R"&amp;COUNTA(Statistic!$A:$A)-ROW()+1&amp;"C"&amp;COLUMN(),FALSE)</f>
        <v>5</v>
      </c>
      <c r="W883">
        <f ca="1">INDIRECT("Statistic!R"&amp;COUNTA(Statistic!$A:$A)-ROW()+1&amp;"C"&amp;COLUMN(),FALSE)</f>
        <v>8</v>
      </c>
    </row>
    <row r="884" spans="1:23" x14ac:dyDescent="0.25">
      <c r="A884" s="9">
        <f ca="1">INDIRECT("Statistic!R"&amp;COUNTA(Statistic!$A:$A)-ROW()+1&amp;"C"&amp;COLUMN(),FALSE)</f>
        <v>42493</v>
      </c>
      <c r="B884" s="10">
        <f ca="1">INDIRECT("Statistic!R"&amp;COUNTA(Statistic!$A:$A)-ROW()+1&amp;"C"&amp;COLUMN(),FALSE)</f>
        <v>7.8913360279358798E-3</v>
      </c>
      <c r="C884" s="10">
        <f ca="1">INDIRECT("Statistic!R"&amp;COUNTA(Statistic!$A:$A)-ROW()+1&amp;"C"&amp;COLUMN(),FALSE)</f>
        <v>1.5071269487750559E-2</v>
      </c>
      <c r="D884" s="10">
        <f ca="1">INDIRECT("Statistic!R"&amp;COUNTA(Statistic!$A:$A)-ROW()+1&amp;"C"&amp;COLUMN(),FALSE)</f>
        <v>1.6211850510291489E-2</v>
      </c>
      <c r="E884" s="10">
        <f ca="1">INDIRECT("Statistic!R"&amp;COUNTA(Statistic!$A:$A)-ROW()+1&amp;"C"&amp;COLUMN(),FALSE)</f>
        <v>4.2851907191790474E-3</v>
      </c>
      <c r="F884" s="10">
        <f ca="1">INDIRECT("Statistic!R"&amp;COUNTA(Statistic!$A:$A)-ROW()+1&amp;"C"&amp;COLUMN(),FALSE)</f>
        <v>1.0796268936470484E-2</v>
      </c>
      <c r="G884" s="10">
        <f ca="1">INDIRECT("Statistic!R"&amp;COUNTA(Statistic!$A:$A)-ROW()+1&amp;"C"&amp;COLUMN(),FALSE)</f>
        <v>9.1815756626447045E-2</v>
      </c>
      <c r="H884" s="10">
        <f ca="1">INDIRECT("Statistic!R"&amp;COUNTA(Statistic!$A:$A)-ROW()+1&amp;"C"&amp;COLUMN(),FALSE)</f>
        <v>5.7675516298845916E-2</v>
      </c>
      <c r="I884" s="10">
        <f ca="1">INDIRECT("Statistic!R"&amp;COUNTA(Statistic!$A:$A)-ROW()+1&amp;"C"&amp;COLUMN(),FALSE)</f>
        <v>5.4255915681627451E-2</v>
      </c>
      <c r="J884" s="10">
        <f ca="1">INDIRECT("Statistic!R"&amp;COUNTA(Statistic!$A:$A)-ROW()+1&amp;"C"&amp;COLUMN(),FALSE)</f>
        <v>2.1601267421302781E-2</v>
      </c>
      <c r="K884" s="10">
        <f ca="1">INDIRECT("Statistic!R"&amp;COUNTA(Statistic!$A:$A)-ROW()+1&amp;"C"&amp;COLUMN(),FALSE)</f>
        <v>1.3498009043666059E-3</v>
      </c>
      <c r="L884" s="10">
        <f ca="1">INDIRECT("Statistic!R"&amp;COUNTA(Statistic!$A:$A)-ROW()+1&amp;"C"&amp;COLUMN(),FALSE)</f>
        <v>1.0577679695358715E-2</v>
      </c>
      <c r="M884" s="10">
        <f ca="1">INDIRECT("Statistic!R"&amp;COUNTA(Statistic!$A:$A)-ROW()+1&amp;"C"&amp;COLUMN(),FALSE)</f>
        <v>0.14949127292529296</v>
      </c>
      <c r="N884" s="10">
        <f ca="1">INDIRECT("Statistic!R"&amp;COUNTA(Statistic!$A:$A)-ROW()+1&amp;"C"&amp;COLUMN(),FALSE)</f>
        <v>9.9065631959910916E-2</v>
      </c>
      <c r="O884" s="10">
        <f ca="1">INDIRECT("Statistic!R"&amp;COUNTA(Statistic!$A:$A)-ROW()+1&amp;"C"&amp;COLUMN(),FALSE)</f>
        <v>0</v>
      </c>
      <c r="P884" s="10">
        <f ca="1">INDIRECT("Statistic!R"&amp;COUNTA(Statistic!$A:$A)-ROW()+1&amp;"C"&amp;COLUMN(),FALSE)</f>
        <v>5.1108044205308019E-2</v>
      </c>
      <c r="Q884">
        <f ca="1">INDIRECT("Statistic!R"&amp;COUNTA(Statistic!$A:$A)-ROW()+1&amp;"C"&amp;COLUMN(),FALSE)</f>
        <v>33</v>
      </c>
      <c r="R884">
        <f ca="1">INDIRECT("Statistic!R"&amp;COUNTA(Statistic!$A:$A)-ROW()+1&amp;"C"&amp;COLUMN(),FALSE)</f>
        <v>13</v>
      </c>
      <c r="S884">
        <f ca="1">INDIRECT("Statistic!R"&amp;COUNTA(Statistic!$A:$A)-ROW()+1&amp;"C"&amp;COLUMN(),FALSE)</f>
        <v>10</v>
      </c>
      <c r="T884">
        <f ca="1">INDIRECT("Statistic!R"&amp;COUNTA(Statistic!$A:$A)-ROW()+1&amp;"C"&amp;COLUMN(),FALSE)</f>
        <v>41</v>
      </c>
      <c r="U884">
        <f ca="1">INDIRECT("Statistic!R"&amp;COUNTA(Statistic!$A:$A)-ROW()+1&amp;"C"&amp;COLUMN(),FALSE)</f>
        <v>23</v>
      </c>
      <c r="V884">
        <f ca="1">INDIRECT("Statistic!R"&amp;COUNTA(Statistic!$A:$A)-ROW()+1&amp;"C"&amp;COLUMN(),FALSE)</f>
        <v>2</v>
      </c>
      <c r="W884">
        <f ca="1">INDIRECT("Statistic!R"&amp;COUNTA(Statistic!$A:$A)-ROW()+1&amp;"C"&amp;COLUMN(),FALSE)</f>
        <v>6</v>
      </c>
    </row>
    <row r="885" spans="1:23" x14ac:dyDescent="0.25">
      <c r="A885" s="9">
        <f ca="1">INDIRECT("Statistic!R"&amp;COUNTA(Statistic!$A:$A)-ROW()+1&amp;"C"&amp;COLUMN(),FALSE)</f>
        <v>42496</v>
      </c>
      <c r="B885" s="10">
        <f ca="1">INDIRECT("Statistic!R"&amp;COUNTA(Statistic!$A:$A)-ROW()+1&amp;"C"&amp;COLUMN(),FALSE)</f>
        <v>4.5079327908202097E-3</v>
      </c>
      <c r="C885" s="10">
        <f ca="1">INDIRECT("Statistic!R"&amp;COUNTA(Statistic!$A:$A)-ROW()+1&amp;"C"&amp;COLUMN(),FALSE)</f>
        <v>2.2525027808676305E-3</v>
      </c>
      <c r="D885" s="10">
        <f ca="1">INDIRECT("Statistic!R"&amp;COUNTA(Statistic!$A:$A)-ROW()+1&amp;"C"&amp;COLUMN(),FALSE)</f>
        <v>1.1699868540802913E-2</v>
      </c>
      <c r="E885" s="10">
        <f ca="1">INDIRECT("Statistic!R"&amp;COUNTA(Statistic!$A:$A)-ROW()+1&amp;"C"&amp;COLUMN(),FALSE)</f>
        <v>1.9799777530589546E-2</v>
      </c>
      <c r="F885" s="10">
        <f ca="1">INDIRECT("Statistic!R"&amp;COUNTA(Statistic!$A:$A)-ROW()+1&amp;"C"&amp;COLUMN(),FALSE)</f>
        <v>6.3121987393400074E-3</v>
      </c>
      <c r="G885" s="10">
        <f ca="1">INDIRECT("Statistic!R"&amp;COUNTA(Statistic!$A:$A)-ROW()+1&amp;"C"&amp;COLUMN(),FALSE)</f>
        <v>7.1033100180363615E-2</v>
      </c>
      <c r="H885" s="10">
        <f ca="1">INDIRECT("Statistic!R"&amp;COUNTA(Statistic!$A:$A)-ROW()+1&amp;"C"&amp;COLUMN(),FALSE)</f>
        <v>3.7602386490039441E-2</v>
      </c>
      <c r="I885" s="10">
        <f ca="1">INDIRECT("Statistic!R"&amp;COUNTA(Statistic!$A:$A)-ROW()+1&amp;"C"&amp;COLUMN(),FALSE)</f>
        <v>4.457228038242031E-2</v>
      </c>
      <c r="J885" s="10">
        <f ca="1">INDIRECT("Statistic!R"&amp;COUNTA(Statistic!$A:$A)-ROW()+1&amp;"C"&amp;COLUMN(),FALSE)</f>
        <v>2.1577239315161176E-2</v>
      </c>
      <c r="K885" s="10">
        <f ca="1">INDIRECT("Statistic!R"&amp;COUNTA(Statistic!$A:$A)-ROW()+1&amp;"C"&amp;COLUMN(),FALSE)</f>
        <v>9.0072980818795955E-4</v>
      </c>
      <c r="L885" s="10">
        <f ca="1">INDIRECT("Statistic!R"&amp;COUNTA(Statistic!$A:$A)-ROW()+1&amp;"C"&amp;COLUMN(),FALSE)</f>
        <v>1.0498629289116707E-2</v>
      </c>
      <c r="M885" s="10">
        <f ca="1">INDIRECT("Statistic!R"&amp;COUNTA(Statistic!$A:$A)-ROW()+1&amp;"C"&amp;COLUMN(),FALSE)</f>
        <v>0.10863548667040306</v>
      </c>
      <c r="N885" s="10">
        <f ca="1">INDIRECT("Statistic!R"&amp;COUNTA(Statistic!$A:$A)-ROW()+1&amp;"C"&amp;COLUMN(),FALSE)</f>
        <v>0.10063264738598443</v>
      </c>
      <c r="O885" s="10">
        <f ca="1">INDIRECT("Statistic!R"&amp;COUNTA(Statistic!$A:$A)-ROW()+1&amp;"C"&amp;COLUMN(),FALSE)</f>
        <v>0</v>
      </c>
      <c r="P885" s="10">
        <f ca="1">INDIRECT("Statistic!R"&amp;COUNTA(Statistic!$A:$A)-ROW()+1&amp;"C"&amp;COLUMN(),FALSE)</f>
        <v>4.7187507504193364E-2</v>
      </c>
      <c r="Q885">
        <f ca="1">INDIRECT("Statistic!R"&amp;COUNTA(Statistic!$A:$A)-ROW()+1&amp;"C"&amp;COLUMN(),FALSE)</f>
        <v>41</v>
      </c>
      <c r="R885">
        <f ca="1">INDIRECT("Statistic!R"&amp;COUNTA(Statistic!$A:$A)-ROW()+1&amp;"C"&amp;COLUMN(),FALSE)</f>
        <v>49</v>
      </c>
      <c r="S885">
        <f ca="1">INDIRECT("Statistic!R"&amp;COUNTA(Statistic!$A:$A)-ROW()+1&amp;"C"&amp;COLUMN(),FALSE)</f>
        <v>21</v>
      </c>
      <c r="T885">
        <f ca="1">INDIRECT("Statistic!R"&amp;COUNTA(Statistic!$A:$A)-ROW()+1&amp;"C"&amp;COLUMN(),FALSE)</f>
        <v>3</v>
      </c>
      <c r="U885">
        <f ca="1">INDIRECT("Statistic!R"&amp;COUNTA(Statistic!$A:$A)-ROW()+1&amp;"C"&amp;COLUMN(),FALSE)</f>
        <v>36</v>
      </c>
      <c r="V885">
        <f ca="1">INDIRECT("Statistic!R"&amp;COUNTA(Statistic!$A:$A)-ROW()+1&amp;"C"&amp;COLUMN(),FALSE)</f>
        <v>4</v>
      </c>
      <c r="W885">
        <f ca="1">INDIRECT("Statistic!R"&amp;COUNTA(Statistic!$A:$A)-ROW()+1&amp;"C"&amp;COLUMN(),FALSE)</f>
        <v>7</v>
      </c>
    </row>
    <row r="886" spans="1:23" x14ac:dyDescent="0.25">
      <c r="A886" s="9">
        <f ca="1">INDIRECT("Statistic!R"&amp;COUNTA(Statistic!$A:$A)-ROW()+1&amp;"C"&amp;COLUMN(),FALSE)</f>
        <v>42500</v>
      </c>
      <c r="B886" s="10">
        <f ca="1">INDIRECT("Statistic!R"&amp;COUNTA(Statistic!$A:$A)-ROW()+1&amp;"C"&amp;COLUMN(),FALSE)</f>
        <v>1.0364197530864197E-2</v>
      </c>
      <c r="C886" s="10">
        <f ca="1">INDIRECT("Statistic!R"&amp;COUNTA(Statistic!$A:$A)-ROW()+1&amp;"C"&amp;COLUMN(),FALSE)</f>
        <v>8.532407407407407E-3</v>
      </c>
      <c r="D886" s="10">
        <f ca="1">INDIRECT("Statistic!R"&amp;COUNTA(Statistic!$A:$A)-ROW()+1&amp;"C"&amp;COLUMN(),FALSE)</f>
        <v>8.7662835249042153E-3</v>
      </c>
      <c r="E886" s="10">
        <f ca="1">INDIRECT("Statistic!R"&amp;COUNTA(Statistic!$A:$A)-ROW()+1&amp;"C"&amp;COLUMN(),FALSE)</f>
        <v>2.4719101123595504E-3</v>
      </c>
      <c r="F886" s="10">
        <f ca="1">INDIRECT("Statistic!R"&amp;COUNTA(Statistic!$A:$A)-ROW()+1&amp;"C"&amp;COLUMN(),FALSE)</f>
        <v>1.2576832151300236E-2</v>
      </c>
      <c r="G886" s="10">
        <f ca="1">INDIRECT("Statistic!R"&amp;COUNTA(Statistic!$A:$A)-ROW()+1&amp;"C"&amp;COLUMN(),FALSE)</f>
        <v>5.9769277474195512E-2</v>
      </c>
      <c r="H886" s="10">
        <f ca="1">INDIRECT("Statistic!R"&amp;COUNTA(Statistic!$A:$A)-ROW()+1&amp;"C"&amp;COLUMN(),FALSE)</f>
        <v>1.2892892892892893E-2</v>
      </c>
      <c r="I886" s="10">
        <f ca="1">INDIRECT("Statistic!R"&amp;COUNTA(Statistic!$A:$A)-ROW()+1&amp;"C"&amp;COLUMN(),FALSE)</f>
        <v>4.2711630726835606E-2</v>
      </c>
      <c r="J886" s="10">
        <f ca="1">INDIRECT("Statistic!R"&amp;COUNTA(Statistic!$A:$A)-ROW()+1&amp;"C"&amp;COLUMN(),FALSE)</f>
        <v>2.2203703703703701E-2</v>
      </c>
      <c r="K886" s="10">
        <f ca="1">INDIRECT("Statistic!R"&amp;COUNTA(Statistic!$A:$A)-ROW()+1&amp;"C"&amp;COLUMN(),FALSE)</f>
        <v>1.1235955056179776E-3</v>
      </c>
      <c r="L886" s="10">
        <f ca="1">INDIRECT("Statistic!R"&amp;COUNTA(Statistic!$A:$A)-ROW()+1&amp;"C"&amp;COLUMN(),FALSE)</f>
        <v>1.0643471395043212E-2</v>
      </c>
      <c r="M886" s="10">
        <f ca="1">INDIRECT("Statistic!R"&amp;COUNTA(Statistic!$A:$A)-ROW()+1&amp;"C"&amp;COLUMN(),FALSE)</f>
        <v>7.2662170367088399E-2</v>
      </c>
      <c r="N886" s="10">
        <f ca="1">INDIRECT("Statistic!R"&amp;COUNTA(Statistic!$A:$A)-ROW()+1&amp;"C"&amp;COLUMN(),FALSE)</f>
        <v>0.10275462962962963</v>
      </c>
      <c r="O886" s="10">
        <f ca="1">INDIRECT("Statistic!R"&amp;COUNTA(Statistic!$A:$A)-ROW()+1&amp;"C"&amp;COLUMN(),FALSE)</f>
        <v>0</v>
      </c>
      <c r="P886" s="10">
        <f ca="1">INDIRECT("Statistic!R"&amp;COUNTA(Statistic!$A:$A)-ROW()+1&amp;"C"&amp;COLUMN(),FALSE)</f>
        <v>4.7177849937886103E-2</v>
      </c>
      <c r="Q886">
        <f ca="1">INDIRECT("Statistic!R"&amp;COUNTA(Statistic!$A:$A)-ROW()+1&amp;"C"&amp;COLUMN(),FALSE)</f>
        <v>27</v>
      </c>
      <c r="R886">
        <f ca="1">INDIRECT("Statistic!R"&amp;COUNTA(Statistic!$A:$A)-ROW()+1&amp;"C"&amp;COLUMN(),FALSE)</f>
        <v>33</v>
      </c>
      <c r="S886">
        <f ca="1">INDIRECT("Statistic!R"&amp;COUNTA(Statistic!$A:$A)-ROW()+1&amp;"C"&amp;COLUMN(),FALSE)</f>
        <v>32</v>
      </c>
      <c r="T886">
        <f ca="1">INDIRECT("Statistic!R"&amp;COUNTA(Statistic!$A:$A)-ROW()+1&amp;"C"&amp;COLUMN(),FALSE)</f>
        <v>47</v>
      </c>
      <c r="U886">
        <f ca="1">INDIRECT("Statistic!R"&amp;COUNTA(Statistic!$A:$A)-ROW()+1&amp;"C"&amp;COLUMN(),FALSE)</f>
        <v>20</v>
      </c>
      <c r="V886">
        <f ca="1">INDIRECT("Statistic!R"&amp;COUNTA(Statistic!$A:$A)-ROW()+1&amp;"C"&amp;COLUMN(),FALSE)</f>
        <v>5</v>
      </c>
      <c r="W886">
        <f ca="1">INDIRECT("Statistic!R"&amp;COUNTA(Statistic!$A:$A)-ROW()+1&amp;"C"&amp;COLUMN(),FALSE)</f>
        <v>11</v>
      </c>
    </row>
    <row r="887" spans="1:23" x14ac:dyDescent="0.25">
      <c r="A887" s="9">
        <f ca="1">INDIRECT("Statistic!R"&amp;COUNTA(Statistic!$A:$A)-ROW()+1&amp;"C"&amp;COLUMN(),FALSE)</f>
        <v>42503</v>
      </c>
      <c r="B887" s="10">
        <f ca="1">INDIRECT("Statistic!R"&amp;COUNTA(Statistic!$A:$A)-ROW()+1&amp;"C"&amp;COLUMN(),FALSE)</f>
        <v>1.593734801531382E-2</v>
      </c>
      <c r="C887" s="10">
        <f ca="1">INDIRECT("Statistic!R"&amp;COUNTA(Statistic!$A:$A)-ROW()+1&amp;"C"&amp;COLUMN(),FALSE)</f>
        <v>1.0321864594894561E-2</v>
      </c>
      <c r="D887" s="10">
        <f ca="1">INDIRECT("Statistic!R"&amp;COUNTA(Statistic!$A:$A)-ROW()+1&amp;"C"&amp;COLUMN(),FALSE)</f>
        <v>6.5121441292620603E-3</v>
      </c>
      <c r="E887" s="10">
        <f ca="1">INDIRECT("Statistic!R"&amp;COUNTA(Statistic!$A:$A)-ROW()+1&amp;"C"&amp;COLUMN(),FALSE)</f>
        <v>6.9641496061939217E-3</v>
      </c>
      <c r="F887" s="10">
        <f ca="1">INDIRECT("Statistic!R"&amp;COUNTA(Statistic!$A:$A)-ROW()+1&amp;"C"&amp;COLUMN(),FALSE)</f>
        <v>8.973481002196141E-3</v>
      </c>
      <c r="G887" s="10">
        <f ca="1">INDIRECT("Statistic!R"&amp;COUNTA(Statistic!$A:$A)-ROW()+1&amp;"C"&amp;COLUMN(),FALSE)</f>
        <v>1.3437450451878864E-2</v>
      </c>
      <c r="H887" s="10">
        <f ca="1">INDIRECT("Statistic!R"&amp;COUNTA(Statistic!$A:$A)-ROW()+1&amp;"C"&amp;COLUMN(),FALSE)</f>
        <v>2.804212813186294E-2</v>
      </c>
      <c r="I887" s="10">
        <f ca="1">INDIRECT("Statistic!R"&amp;COUNTA(Statistic!$A:$A)-ROW()+1&amp;"C"&amp;COLUMN(),FALSE)</f>
        <v>4.8708987347860513E-2</v>
      </c>
      <c r="J887" s="10">
        <f ca="1">INDIRECT("Statistic!R"&amp;COUNTA(Statistic!$A:$A)-ROW()+1&amp;"C"&amp;COLUMN(),FALSE)</f>
        <v>2.2627122127677066E-2</v>
      </c>
      <c r="K887" s="10">
        <f ca="1">INDIRECT("Statistic!R"&amp;COUNTA(Statistic!$A:$A)-ROW()+1&amp;"C"&amp;COLUMN(),FALSE)</f>
        <v>9.0006537637024305E-4</v>
      </c>
      <c r="L887" s="10">
        <f ca="1">INDIRECT("Statistic!R"&amp;COUNTA(Statistic!$A:$A)-ROW()+1&amp;"C"&amp;COLUMN(),FALSE)</f>
        <v>1.0783866009020416E-2</v>
      </c>
      <c r="M887" s="10">
        <f ca="1">INDIRECT("Statistic!R"&amp;COUNTA(Statistic!$A:$A)-ROW()+1&amp;"C"&amp;COLUMN(),FALSE)</f>
        <v>4.1479578583741808E-2</v>
      </c>
      <c r="N887" s="10">
        <f ca="1">INDIRECT("Statistic!R"&amp;COUNTA(Statistic!$A:$A)-ROW()+1&amp;"C"&amp;COLUMN(),FALSE)</f>
        <v>0.10264058453570107</v>
      </c>
      <c r="O887" s="10">
        <f ca="1">INDIRECT("Statistic!R"&amp;COUNTA(Statistic!$A:$A)-ROW()+1&amp;"C"&amp;COLUMN(),FALSE)</f>
        <v>0</v>
      </c>
      <c r="P887" s="10">
        <f ca="1">INDIRECT("Statistic!R"&amp;COUNTA(Statistic!$A:$A)-ROW()+1&amp;"C"&amp;COLUMN(),FALSE)</f>
        <v>4.9779958890641358E-2</v>
      </c>
      <c r="Q887">
        <f ca="1">INDIRECT("Statistic!R"&amp;COUNTA(Statistic!$A:$A)-ROW()+1&amp;"C"&amp;COLUMN(),FALSE)</f>
        <v>11</v>
      </c>
      <c r="R887">
        <f ca="1">INDIRECT("Statistic!R"&amp;COUNTA(Statistic!$A:$A)-ROW()+1&amp;"C"&amp;COLUMN(),FALSE)</f>
        <v>27</v>
      </c>
      <c r="S887">
        <f ca="1">INDIRECT("Statistic!R"&amp;COUNTA(Statistic!$A:$A)-ROW()+1&amp;"C"&amp;COLUMN(),FALSE)</f>
        <v>39</v>
      </c>
      <c r="T887">
        <f ca="1">INDIRECT("Statistic!R"&amp;COUNTA(Statistic!$A:$A)-ROW()+1&amp;"C"&amp;COLUMN(),FALSE)</f>
        <v>36</v>
      </c>
      <c r="U887">
        <f ca="1">INDIRECT("Statistic!R"&amp;COUNTA(Statistic!$A:$A)-ROW()+1&amp;"C"&amp;COLUMN(),FALSE)</f>
        <v>31</v>
      </c>
      <c r="V887">
        <f ca="1">INDIRECT("Statistic!R"&amp;COUNTA(Statistic!$A:$A)-ROW()+1&amp;"C"&amp;COLUMN(),FALSE)</f>
        <v>11</v>
      </c>
      <c r="W887">
        <f ca="1">INDIRECT("Statistic!R"&amp;COUNTA(Statistic!$A:$A)-ROW()+1&amp;"C"&amp;COLUMN(),FALSE)</f>
        <v>9</v>
      </c>
    </row>
    <row r="888" spans="1:23" x14ac:dyDescent="0.25">
      <c r="A888" s="9">
        <f ca="1">INDIRECT("Statistic!R"&amp;COUNTA(Statistic!$A:$A)-ROW()+1&amp;"C"&amp;COLUMN(),FALSE)</f>
        <v>42507</v>
      </c>
      <c r="B888" s="10">
        <f ca="1">INDIRECT("Statistic!R"&amp;COUNTA(Statistic!$A:$A)-ROW()+1&amp;"C"&amp;COLUMN(),FALSE)</f>
        <v>2.241136780869275E-3</v>
      </c>
      <c r="C888" s="10">
        <f ca="1">INDIRECT("Statistic!R"&amp;COUNTA(Statistic!$A:$A)-ROW()+1&amp;"C"&amp;COLUMN(),FALSE)</f>
        <v>3.8122354364039505E-3</v>
      </c>
      <c r="D888" s="10">
        <f ca="1">INDIRECT("Statistic!R"&amp;COUNTA(Statistic!$A:$A)-ROW()+1&amp;"C"&amp;COLUMN(),FALSE)</f>
        <v>4.7167909695625884E-3</v>
      </c>
      <c r="E888" s="10">
        <f ca="1">INDIRECT("Statistic!R"&amp;COUNTA(Statistic!$A:$A)-ROW()+1&amp;"C"&amp;COLUMN(),FALSE)</f>
        <v>1.4127696029026407E-2</v>
      </c>
      <c r="F888" s="10">
        <f ca="1">INDIRECT("Statistic!R"&amp;COUNTA(Statistic!$A:$A)-ROW()+1&amp;"C"&amp;COLUMN(),FALSE)</f>
        <v>1.660566879491358E-2</v>
      </c>
      <c r="G888" s="10">
        <f ca="1">INDIRECT("Statistic!R"&amp;COUNTA(Statistic!$A:$A)-ROW()+1&amp;"C"&amp;COLUMN(),FALSE)</f>
        <v>6.075145699296039E-2</v>
      </c>
      <c r="H888" s="10">
        <f ca="1">INDIRECT("Statistic!R"&amp;COUNTA(Statistic!$A:$A)-ROW()+1&amp;"C"&amp;COLUMN(),FALSE)</f>
        <v>1.3980731118654709E-2</v>
      </c>
      <c r="I888" s="10">
        <f ca="1">INDIRECT("Statistic!R"&amp;COUNTA(Statistic!$A:$A)-ROW()+1&amp;"C"&amp;COLUMN(),FALSE)</f>
        <v>4.1503528010775795E-2</v>
      </c>
      <c r="J888" s="10">
        <f ca="1">INDIRECT("Statistic!R"&amp;COUNTA(Statistic!$A:$A)-ROW()+1&amp;"C"&amp;COLUMN(),FALSE)</f>
        <v>2.2825819167282581E-2</v>
      </c>
      <c r="K888" s="10">
        <f ca="1">INDIRECT("Statistic!R"&amp;COUNTA(Statistic!$A:$A)-ROW()+1&amp;"C"&amp;COLUMN(),FALSE)</f>
        <v>1.5684443925778968E-3</v>
      </c>
      <c r="L888" s="10">
        <f ca="1">INDIRECT("Statistic!R"&amp;COUNTA(Statistic!$A:$A)-ROW()+1&amp;"C"&amp;COLUMN(),FALSE)</f>
        <v>1.082126453389789E-2</v>
      </c>
      <c r="M888" s="10">
        <f ca="1">INDIRECT("Statistic!R"&amp;COUNTA(Statistic!$A:$A)-ROW()+1&amp;"C"&amp;COLUMN(),FALSE)</f>
        <v>7.4732188111615097E-2</v>
      </c>
      <c r="N888" s="10">
        <f ca="1">INDIRECT("Statistic!R"&amp;COUNTA(Statistic!$A:$A)-ROW()+1&amp;"C"&amp;COLUMN(),FALSE)</f>
        <v>0.10475563562453806</v>
      </c>
      <c r="O888" s="10">
        <f ca="1">INDIRECT("Statistic!R"&amp;COUNTA(Statistic!$A:$A)-ROW()+1&amp;"C"&amp;COLUMN(),FALSE)</f>
        <v>0</v>
      </c>
      <c r="P888" s="10">
        <f ca="1">INDIRECT("Statistic!R"&amp;COUNTA(Statistic!$A:$A)-ROW()+1&amp;"C"&amp;COLUMN(),FALSE)</f>
        <v>5.3154369212351088E-2</v>
      </c>
      <c r="Q888">
        <f ca="1">INDIRECT("Statistic!R"&amp;COUNTA(Statistic!$A:$A)-ROW()+1&amp;"C"&amp;COLUMN(),FALSE)</f>
        <v>48</v>
      </c>
      <c r="R888">
        <f ca="1">INDIRECT("Statistic!R"&amp;COUNTA(Statistic!$A:$A)-ROW()+1&amp;"C"&amp;COLUMN(),FALSE)</f>
        <v>43</v>
      </c>
      <c r="S888">
        <f ca="1">INDIRECT("Statistic!R"&amp;COUNTA(Statistic!$A:$A)-ROW()+1&amp;"C"&amp;COLUMN(),FALSE)</f>
        <v>37</v>
      </c>
      <c r="T888">
        <f ca="1">INDIRECT("Statistic!R"&amp;COUNTA(Statistic!$A:$A)-ROW()+1&amp;"C"&amp;COLUMN(),FALSE)</f>
        <v>17</v>
      </c>
      <c r="U888">
        <f ca="1">INDIRECT("Statistic!R"&amp;COUNTA(Statistic!$A:$A)-ROW()+1&amp;"C"&amp;COLUMN(),FALSE)</f>
        <v>10</v>
      </c>
      <c r="V888">
        <f ca="1">INDIRECT("Statistic!R"&amp;COUNTA(Statistic!$A:$A)-ROW()+1&amp;"C"&amp;COLUMN(),FALSE)</f>
        <v>5</v>
      </c>
      <c r="W888">
        <f ca="1">INDIRECT("Statistic!R"&amp;COUNTA(Statistic!$A:$A)-ROW()+1&amp;"C"&amp;COLUMN(),FALSE)</f>
        <v>10</v>
      </c>
    </row>
    <row r="889" spans="1:23" x14ac:dyDescent="0.25">
      <c r="A889" s="9">
        <f ca="1">INDIRECT("Statistic!R"&amp;COUNTA(Statistic!$A:$A)-ROW()+1&amp;"C"&amp;COLUMN(),FALSE)</f>
        <v>42510</v>
      </c>
      <c r="B889" s="10">
        <f ca="1">INDIRECT("Statistic!R"&amp;COUNTA(Statistic!$A:$A)-ROW()+1&amp;"C"&amp;COLUMN(),FALSE)</f>
        <v>1.2332007164048508E-2</v>
      </c>
      <c r="C889" s="10">
        <f ca="1">INDIRECT("Statistic!R"&amp;COUNTA(Statistic!$A:$A)-ROW()+1&amp;"C"&amp;COLUMN(),FALSE)</f>
        <v>1.3876551844728101E-2</v>
      </c>
      <c r="D889" s="10">
        <f ca="1">INDIRECT("Statistic!R"&amp;COUNTA(Statistic!$A:$A)-ROW()+1&amp;"C"&amp;COLUMN(),FALSE)</f>
        <v>2.0362822664428994E-2</v>
      </c>
      <c r="E889" s="10">
        <f ca="1">INDIRECT("Statistic!R"&amp;COUNTA(Statistic!$A:$A)-ROW()+1&amp;"C"&amp;COLUMN(),FALSE)</f>
        <v>1.5045527254829581E-2</v>
      </c>
      <c r="F889" s="10">
        <f ca="1">INDIRECT("Statistic!R"&amp;COUNTA(Statistic!$A:$A)-ROW()+1&amp;"C"&amp;COLUMN(),FALSE)</f>
        <v>6.2712307290305721E-3</v>
      </c>
      <c r="G889" s="10">
        <f ca="1">INDIRECT("Statistic!R"&amp;COUNTA(Statistic!$A:$A)-ROW()+1&amp;"C"&amp;COLUMN(),FALSE)</f>
        <v>8.1391582103494786E-2</v>
      </c>
      <c r="H889" s="10">
        <f ca="1">INDIRECT("Statistic!R"&amp;COUNTA(Statistic!$A:$A)-ROW()+1&amp;"C"&amp;COLUMN(),FALSE)</f>
        <v>9.7434579639384983E-2</v>
      </c>
      <c r="I889" s="10">
        <f ca="1">INDIRECT("Statistic!R"&amp;COUNTA(Statistic!$A:$A)-ROW()+1&amp;"C"&amp;COLUMN(),FALSE)</f>
        <v>6.7888139657065763E-2</v>
      </c>
      <c r="J889" s="10">
        <f ca="1">INDIRECT("Statistic!R"&amp;COUNTA(Statistic!$A:$A)-ROW()+1&amp;"C"&amp;COLUMN(),FALSE)</f>
        <v>2.2800541405192568E-2</v>
      </c>
      <c r="K889" s="10">
        <f ca="1">INDIRECT("Statistic!R"&amp;COUNTA(Statistic!$A:$A)-ROW()+1&amp;"C"&amp;COLUMN(),FALSE)</f>
        <v>1.3459408808246017E-3</v>
      </c>
      <c r="L889" s="10">
        <f ca="1">INDIRECT("Statistic!R"&amp;COUNTA(Statistic!$A:$A)-ROW()+1&amp;"C"&amp;COLUMN(),FALSE)</f>
        <v>1.1050538867591764E-2</v>
      </c>
      <c r="M889" s="10">
        <f ca="1">INDIRECT("Statistic!R"&amp;COUNTA(Statistic!$A:$A)-ROW()+1&amp;"C"&amp;COLUMN(),FALSE)</f>
        <v>0.17882616174287977</v>
      </c>
      <c r="N889" s="10">
        <f ca="1">INDIRECT("Statistic!R"&amp;COUNTA(Statistic!$A:$A)-ROW()+1&amp;"C"&amp;COLUMN(),FALSE)</f>
        <v>0.10575281469176818</v>
      </c>
      <c r="O889" s="10">
        <f ca="1">INDIRECT("Statistic!R"&amp;COUNTA(Statistic!$A:$A)-ROW()+1&amp;"C"&amp;COLUMN(),FALSE)</f>
        <v>0</v>
      </c>
      <c r="P889" s="10">
        <f ca="1">INDIRECT("Statistic!R"&amp;COUNTA(Statistic!$A:$A)-ROW()+1&amp;"C"&amp;COLUMN(),FALSE)</f>
        <v>5.4025457204980698E-2</v>
      </c>
      <c r="Q889">
        <f ca="1">INDIRECT("Statistic!R"&amp;COUNTA(Statistic!$A:$A)-ROW()+1&amp;"C"&amp;COLUMN(),FALSE)</f>
        <v>23</v>
      </c>
      <c r="R889">
        <f ca="1">INDIRECT("Statistic!R"&amp;COUNTA(Statistic!$A:$A)-ROW()+1&amp;"C"&amp;COLUMN(),FALSE)</f>
        <v>19</v>
      </c>
      <c r="S889">
        <f ca="1">INDIRECT("Statistic!R"&amp;COUNTA(Statistic!$A:$A)-ROW()+1&amp;"C"&amp;COLUMN(),FALSE)</f>
        <v>3</v>
      </c>
      <c r="T889">
        <f ca="1">INDIRECT("Statistic!R"&amp;COUNTA(Statistic!$A:$A)-ROW()+1&amp;"C"&amp;COLUMN(),FALSE)</f>
        <v>13</v>
      </c>
      <c r="U889">
        <f ca="1">INDIRECT("Statistic!R"&amp;COUNTA(Statistic!$A:$A)-ROW()+1&amp;"C"&amp;COLUMN(),FALSE)</f>
        <v>35</v>
      </c>
      <c r="V889">
        <f ca="1">INDIRECT("Statistic!R"&amp;COUNTA(Statistic!$A:$A)-ROW()+1&amp;"C"&amp;COLUMN(),FALSE)</f>
        <v>3</v>
      </c>
      <c r="W889">
        <f ca="1">INDIRECT("Statistic!R"&amp;COUNTA(Statistic!$A:$A)-ROW()+1&amp;"C"&amp;COLUMN(),FALSE)</f>
        <v>2</v>
      </c>
    </row>
    <row r="890" spans="1:23" x14ac:dyDescent="0.25">
      <c r="A890" s="9">
        <f ca="1">INDIRECT("Statistic!R"&amp;COUNTA(Statistic!$A:$A)-ROW()+1&amp;"C"&amp;COLUMN(),FALSE)</f>
        <v>42514</v>
      </c>
      <c r="B890" s="10">
        <f ca="1">INDIRECT("Statistic!R"&amp;COUNTA(Statistic!$A:$A)-ROW()+1&amp;"C"&amp;COLUMN(),FALSE)</f>
        <v>1.4775600505689003E-2</v>
      </c>
      <c r="C890" s="10">
        <f ca="1">INDIRECT("Statistic!R"&amp;COUNTA(Statistic!$A:$A)-ROW()+1&amp;"C"&amp;COLUMN(),FALSE)</f>
        <v>1.2076760292420163E-2</v>
      </c>
      <c r="D890" s="10">
        <f ca="1">INDIRECT("Statistic!R"&amp;COUNTA(Statistic!$A:$A)-ROW()+1&amp;"C"&amp;COLUMN(),FALSE)</f>
        <v>1.1171471129413826E-2</v>
      </c>
      <c r="E890" s="10">
        <f ca="1">INDIRECT("Statistic!R"&amp;COUNTA(Statistic!$A:$A)-ROW()+1&amp;"C"&amp;COLUMN(),FALSE)</f>
        <v>6.4951382060526603E-3</v>
      </c>
      <c r="F890" s="10">
        <f ca="1">INDIRECT("Statistic!R"&amp;COUNTA(Statistic!$A:$A)-ROW()+1&amp;"C"&amp;COLUMN(),FALSE)</f>
        <v>1.6090104585679808E-2</v>
      </c>
      <c r="G890" s="10">
        <f ca="1">INDIRECT("Statistic!R"&amp;COUNTA(Statistic!$A:$A)-ROW()+1&amp;"C"&amp;COLUMN(),FALSE)</f>
        <v>6.8450917731891187E-2</v>
      </c>
      <c r="H890" s="10">
        <f ca="1">INDIRECT("Statistic!R"&amp;COUNTA(Statistic!$A:$A)-ROW()+1&amp;"C"&amp;COLUMN(),FALSE)</f>
        <v>1.8352499270640865E-2</v>
      </c>
      <c r="I890" s="10">
        <f ca="1">INDIRECT("Statistic!R"&amp;COUNTA(Statistic!$A:$A)-ROW()+1&amp;"C"&amp;COLUMN(),FALSE)</f>
        <v>6.060907471925546E-2</v>
      </c>
      <c r="J890" s="10">
        <f ca="1">INDIRECT("Statistic!R"&amp;COUNTA(Statistic!$A:$A)-ROW()+1&amp;"C"&amp;COLUMN(),FALSE)</f>
        <v>2.3221894460832514E-2</v>
      </c>
      <c r="K890" s="10">
        <f ca="1">INDIRECT("Statistic!R"&amp;COUNTA(Statistic!$A:$A)-ROW()+1&amp;"C"&amp;COLUMN(),FALSE)</f>
        <v>1.1184857423795476E-3</v>
      </c>
      <c r="L890" s="10">
        <f ca="1">INDIRECT("Statistic!R"&amp;COUNTA(Statistic!$A:$A)-ROW()+1&amp;"C"&amp;COLUMN(),FALSE)</f>
        <v>1.0773653150827319E-2</v>
      </c>
      <c r="M890" s="10">
        <f ca="1">INDIRECT("Statistic!R"&amp;COUNTA(Statistic!$A:$A)-ROW()+1&amp;"C"&amp;COLUMN(),FALSE)</f>
        <v>8.6803417002532052E-2</v>
      </c>
      <c r="N890" s="10">
        <f ca="1">INDIRECT("Statistic!R"&amp;COUNTA(Statistic!$A:$A)-ROW()+1&amp;"C"&amp;COLUMN(),FALSE)</f>
        <v>0.10563583148967552</v>
      </c>
      <c r="O890" s="10">
        <f ca="1">INDIRECT("Statistic!R"&amp;COUNTA(Statistic!$A:$A)-ROW()+1&amp;"C"&amp;COLUMN(),FALSE)</f>
        <v>0</v>
      </c>
      <c r="P890" s="10">
        <f ca="1">INDIRECT("Statistic!R"&amp;COUNTA(Statistic!$A:$A)-ROW()+1&amp;"C"&amp;COLUMN(),FALSE)</f>
        <v>4.7615461093609347E-2</v>
      </c>
      <c r="Q890">
        <f ca="1">INDIRECT("Statistic!R"&amp;COUNTA(Statistic!$A:$A)-ROW()+1&amp;"C"&amp;COLUMN(),FALSE)</f>
        <v>16</v>
      </c>
      <c r="R890">
        <f ca="1">INDIRECT("Statistic!R"&amp;COUNTA(Statistic!$A:$A)-ROW()+1&amp;"C"&amp;COLUMN(),FALSE)</f>
        <v>22</v>
      </c>
      <c r="S890">
        <f ca="1">INDIRECT("Statistic!R"&amp;COUNTA(Statistic!$A:$A)-ROW()+1&amp;"C"&amp;COLUMN(),FALSE)</f>
        <v>26</v>
      </c>
      <c r="T890">
        <f ca="1">INDIRECT("Statistic!R"&amp;COUNTA(Statistic!$A:$A)-ROW()+1&amp;"C"&amp;COLUMN(),FALSE)</f>
        <v>33</v>
      </c>
      <c r="U890">
        <f ca="1">INDIRECT("Statistic!R"&amp;COUNTA(Statistic!$A:$A)-ROW()+1&amp;"C"&amp;COLUMN(),FALSE)</f>
        <v>11</v>
      </c>
      <c r="V890">
        <f ca="1">INDIRECT("Statistic!R"&amp;COUNTA(Statistic!$A:$A)-ROW()+1&amp;"C"&amp;COLUMN(),FALSE)</f>
        <v>4</v>
      </c>
      <c r="W890">
        <f ca="1">INDIRECT("Statistic!R"&amp;COUNTA(Statistic!$A:$A)-ROW()+1&amp;"C"&amp;COLUMN(),FALSE)</f>
        <v>10</v>
      </c>
    </row>
    <row r="891" spans="1:23" x14ac:dyDescent="0.25">
      <c r="A891" s="9">
        <f ca="1">INDIRECT("Statistic!R"&amp;COUNTA(Statistic!$A:$A)-ROW()+1&amp;"C"&amp;COLUMN(),FALSE)</f>
        <v>42517</v>
      </c>
      <c r="B891" s="10">
        <f ca="1">INDIRECT("Statistic!R"&amp;COUNTA(Statistic!$A:$A)-ROW()+1&amp;"C"&amp;COLUMN(),FALSE)</f>
        <v>1.4080863887493723E-2</v>
      </c>
      <c r="C891" s="10">
        <f ca="1">INDIRECT("Statistic!R"&amp;COUNTA(Statistic!$A:$A)-ROW()+1&amp;"C"&amp;COLUMN(),FALSE)</f>
        <v>1.4286511524080586E-2</v>
      </c>
      <c r="D891" s="10">
        <f ca="1">INDIRECT("Statistic!R"&amp;COUNTA(Statistic!$A:$A)-ROW()+1&amp;"C"&amp;COLUMN(),FALSE)</f>
        <v>5.8104165373393749E-3</v>
      </c>
      <c r="E891" s="10">
        <f ca="1">INDIRECT("Statistic!R"&amp;COUNTA(Statistic!$A:$A)-ROW()+1&amp;"C"&amp;COLUMN(),FALSE)</f>
        <v>1.2072465630219711E-2</v>
      </c>
      <c r="F891" s="10">
        <f ca="1">INDIRECT("Statistic!R"&amp;COUNTA(Statistic!$A:$A)-ROW()+1&amp;"C"&amp;COLUMN(),FALSE)</f>
        <v>1.3909258329147833E-2</v>
      </c>
      <c r="G891" s="10">
        <f ca="1">INDIRECT("Statistic!R"&amp;COUNTA(Statistic!$A:$A)-ROW()+1&amp;"C"&amp;COLUMN(),FALSE)</f>
        <v>2.836717933403016E-2</v>
      </c>
      <c r="H891" s="10">
        <f ca="1">INDIRECT("Statistic!R"&amp;COUNTA(Statistic!$A:$A)-ROW()+1&amp;"C"&amp;COLUMN(),FALSE)</f>
        <v>0.10551910681399632</v>
      </c>
      <c r="I891" s="10">
        <f ca="1">INDIRECT("Statistic!R"&amp;COUNTA(Statistic!$A:$A)-ROW()+1&amp;"C"&amp;COLUMN(),FALSE)</f>
        <v>6.0159515908281232E-2</v>
      </c>
      <c r="J891" s="10">
        <f ca="1">INDIRECT("Statistic!R"&amp;COUNTA(Statistic!$A:$A)-ROW()+1&amp;"C"&amp;COLUMN(),FALSE)</f>
        <v>2.364231634949867E-2</v>
      </c>
      <c r="K891" s="10">
        <f ca="1">INDIRECT("Statistic!R"&amp;COUNTA(Statistic!$A:$A)-ROW()+1&amp;"C"&amp;COLUMN(),FALSE)</f>
        <v>8.9281767955801106E-4</v>
      </c>
      <c r="L891" s="10">
        <f ca="1">INDIRECT("Statistic!R"&amp;COUNTA(Statistic!$A:$A)-ROW()+1&amp;"C"&amp;COLUMN(),FALSE)</f>
        <v>1.0677028172649324E-2</v>
      </c>
      <c r="M891" s="10">
        <f ca="1">INDIRECT("Statistic!R"&amp;COUNTA(Statistic!$A:$A)-ROW()+1&amp;"C"&amp;COLUMN(),FALSE)</f>
        <v>0.13388628614802647</v>
      </c>
      <c r="N891" s="10">
        <f ca="1">INDIRECT("Statistic!R"&amp;COUNTA(Statistic!$A:$A)-ROW()+1&amp;"C"&amp;COLUMN(),FALSE)</f>
        <v>0.10551910681399632</v>
      </c>
      <c r="O891" s="10">
        <f ca="1">INDIRECT("Statistic!R"&amp;COUNTA(Statistic!$A:$A)-ROW()+1&amp;"C"&amp;COLUMN(),FALSE)</f>
        <v>0</v>
      </c>
      <c r="P891" s="10">
        <f ca="1">INDIRECT("Statistic!R"&amp;COUNTA(Statistic!$A:$A)-ROW()+1&amp;"C"&amp;COLUMN(),FALSE)</f>
        <v>4.8769364827378807E-2</v>
      </c>
      <c r="Q891">
        <f ca="1">INDIRECT("Statistic!R"&amp;COUNTA(Statistic!$A:$A)-ROW()+1&amp;"C"&amp;COLUMN(),FALSE)</f>
        <v>17</v>
      </c>
      <c r="R891">
        <f ca="1">INDIRECT("Statistic!R"&amp;COUNTA(Statistic!$A:$A)-ROW()+1&amp;"C"&amp;COLUMN(),FALSE)</f>
        <v>16</v>
      </c>
      <c r="S891">
        <f ca="1">INDIRECT("Statistic!R"&amp;COUNTA(Statistic!$A:$A)-ROW()+1&amp;"C"&amp;COLUMN(),FALSE)</f>
        <v>37</v>
      </c>
      <c r="T891">
        <f ca="1">INDIRECT("Statistic!R"&amp;COUNTA(Statistic!$A:$A)-ROW()+1&amp;"C"&amp;COLUMN(),FALSE)</f>
        <v>24</v>
      </c>
      <c r="U891">
        <f ca="1">INDIRECT("Statistic!R"&amp;COUNTA(Statistic!$A:$A)-ROW()+1&amp;"C"&amp;COLUMN(),FALSE)</f>
        <v>18</v>
      </c>
      <c r="V891">
        <f ca="1">INDIRECT("Statistic!R"&amp;COUNTA(Statistic!$A:$A)-ROW()+1&amp;"C"&amp;COLUMN(),FALSE)</f>
        <v>9</v>
      </c>
      <c r="W891">
        <f ca="1">INDIRECT("Statistic!R"&amp;COUNTA(Statistic!$A:$A)-ROW()+1&amp;"C"&amp;COLUMN(),FALSE)</f>
        <v>1</v>
      </c>
    </row>
    <row r="892" spans="1:23" x14ac:dyDescent="0.25">
      <c r="A892" s="9">
        <f ca="1">INDIRECT("Statistic!R"&amp;COUNTA(Statistic!$A:$A)-ROW()+1&amp;"C"&amp;COLUMN(),FALSE)</f>
        <v>42521</v>
      </c>
      <c r="B892" s="10">
        <f ca="1">INDIRECT("Statistic!R"&amp;COUNTA(Statistic!$A:$A)-ROW()+1&amp;"C"&amp;COLUMN(),FALSE)</f>
        <v>1.7184581422992021E-2</v>
      </c>
      <c r="C892" s="10">
        <f ca="1">INDIRECT("Statistic!R"&amp;COUNTA(Statistic!$A:$A)-ROW()+1&amp;"C"&amp;COLUMN(),FALSE)</f>
        <v>1.6746593590621906E-2</v>
      </c>
      <c r="D892" s="10">
        <f ca="1">INDIRECT("Statistic!R"&amp;COUNTA(Statistic!$A:$A)-ROW()+1&amp;"C"&amp;COLUMN(),FALSE)</f>
        <v>1.0036184884276645E-2</v>
      </c>
      <c r="E892" s="10">
        <f ca="1">INDIRECT("Statistic!R"&amp;COUNTA(Statistic!$A:$A)-ROW()+1&amp;"C"&amp;COLUMN(),FALSE)</f>
        <v>6.9130963643735648E-3</v>
      </c>
      <c r="F892" s="10">
        <f ca="1">INDIRECT("Statistic!R"&amp;COUNTA(Statistic!$A:$A)-ROW()+1&amp;"C"&amp;COLUMN(),FALSE)</f>
        <v>7.8279307540374109E-3</v>
      </c>
      <c r="G892" s="10">
        <f ca="1">INDIRECT("Statistic!R"&amp;COUNTA(Statistic!$A:$A)-ROW()+1&amp;"C"&amp;COLUMN(),FALSE)</f>
        <v>2.9984154714988012E-2</v>
      </c>
      <c r="H892" s="10">
        <f ca="1">INDIRECT("Statistic!R"&amp;COUNTA(Statistic!$A:$A)-ROW()+1&amp;"C"&amp;COLUMN(),FALSE)</f>
        <v>7.9364188523465662E-2</v>
      </c>
      <c r="I892" s="10">
        <f ca="1">INDIRECT("Statistic!R"&amp;COUNTA(Statistic!$A:$A)-ROW()+1&amp;"C"&amp;COLUMN(),FALSE)</f>
        <v>5.8708387016301544E-2</v>
      </c>
      <c r="J892" s="10">
        <f ca="1">INDIRECT("Statistic!R"&amp;COUNTA(Statistic!$A:$A)-ROW()+1&amp;"C"&amp;COLUMN(),FALSE)</f>
        <v>2.361622107758973E-2</v>
      </c>
      <c r="K892" s="10">
        <f ca="1">INDIRECT("Statistic!R"&amp;COUNTA(Statistic!$A:$A)-ROW()+1&amp;"C"&amp;COLUMN(),FALSE)</f>
        <v>1.3377483443708608E-3</v>
      </c>
      <c r="L892" s="10">
        <f ca="1">INDIRECT("Statistic!R"&amp;COUNTA(Statistic!$A:$A)-ROW()+1&amp;"C"&amp;COLUMN(),FALSE)</f>
        <v>1.046791123210475E-2</v>
      </c>
      <c r="M892" s="10">
        <f ca="1">INDIRECT("Statistic!R"&amp;COUNTA(Statistic!$A:$A)-ROW()+1&amp;"C"&amp;COLUMN(),FALSE)</f>
        <v>0.10934834323845367</v>
      </c>
      <c r="N892" s="10">
        <f ca="1">INDIRECT("Statistic!R"&amp;COUNTA(Statistic!$A:$A)-ROW()+1&amp;"C"&amp;COLUMN(),FALSE)</f>
        <v>8.9897918114961034E-2</v>
      </c>
      <c r="O892" s="10">
        <f ca="1">INDIRECT("Statistic!R"&amp;COUNTA(Statistic!$A:$A)-ROW()+1&amp;"C"&amp;COLUMN(),FALSE)</f>
        <v>0</v>
      </c>
      <c r="P892" s="10">
        <f ca="1">INDIRECT("Statistic!R"&amp;COUNTA(Statistic!$A:$A)-ROW()+1&amp;"C"&amp;COLUMN(),FALSE)</f>
        <v>4.7287831660989134E-2</v>
      </c>
      <c r="Q892">
        <f ca="1">INDIRECT("Statistic!R"&amp;COUNTA(Statistic!$A:$A)-ROW()+1&amp;"C"&amp;COLUMN(),FALSE)</f>
        <v>9</v>
      </c>
      <c r="R892">
        <f ca="1">INDIRECT("Statistic!R"&amp;COUNTA(Statistic!$A:$A)-ROW()+1&amp;"C"&amp;COLUMN(),FALSE)</f>
        <v>11</v>
      </c>
      <c r="S892">
        <f ca="1">INDIRECT("Statistic!R"&amp;COUNTA(Statistic!$A:$A)-ROW()+1&amp;"C"&amp;COLUMN(),FALSE)</f>
        <v>24</v>
      </c>
      <c r="T892">
        <f ca="1">INDIRECT("Statistic!R"&amp;COUNTA(Statistic!$A:$A)-ROW()+1&amp;"C"&amp;COLUMN(),FALSE)</f>
        <v>33</v>
      </c>
      <c r="U892">
        <f ca="1">INDIRECT("Statistic!R"&amp;COUNTA(Statistic!$A:$A)-ROW()+1&amp;"C"&amp;COLUMN(),FALSE)</f>
        <v>29</v>
      </c>
      <c r="V892">
        <f ca="1">INDIRECT("Statistic!R"&amp;COUNTA(Statistic!$A:$A)-ROW()+1&amp;"C"&amp;COLUMN(),FALSE)</f>
        <v>9</v>
      </c>
      <c r="W892">
        <f ca="1">INDIRECT("Statistic!R"&amp;COUNTA(Statistic!$A:$A)-ROW()+1&amp;"C"&amp;COLUMN(),FALSE)</f>
        <v>3</v>
      </c>
    </row>
    <row r="893" spans="1:23" x14ac:dyDescent="0.25">
      <c r="A893" s="9">
        <f ca="1">INDIRECT("Statistic!R"&amp;COUNTA(Statistic!$A:$A)-ROW()+1&amp;"C"&amp;COLUMN(),FALSE)</f>
        <v>42524</v>
      </c>
      <c r="B893" s="10">
        <f ca="1">INDIRECT("Statistic!R"&amp;COUNTA(Statistic!$A:$A)-ROW()+1&amp;"C"&amp;COLUMN(),FALSE)</f>
        <v>1.1816734043856426E-2</v>
      </c>
      <c r="C893" s="10">
        <f ca="1">INDIRECT("Statistic!R"&amp;COUNTA(Statistic!$A:$A)-ROW()+1&amp;"C"&amp;COLUMN(),FALSE)</f>
        <v>7.5707460492466004E-3</v>
      </c>
      <c r="D893" s="10">
        <f ca="1">INDIRECT("Statistic!R"&amp;COUNTA(Statistic!$A:$A)-ROW()+1&amp;"C"&amp;COLUMN(),FALSE)</f>
        <v>8.0327610647346025E-3</v>
      </c>
      <c r="E893" s="10">
        <f ca="1">INDIRECT("Statistic!R"&amp;COUNTA(Statistic!$A:$A)-ROW()+1&amp;"C"&amp;COLUMN(),FALSE)</f>
        <v>1.5641308342521133E-2</v>
      </c>
      <c r="F893" s="10">
        <f ca="1">INDIRECT("Statistic!R"&amp;COUNTA(Statistic!$A:$A)-ROW()+1&amp;"C"&amp;COLUMN(),FALSE)</f>
        <v>6.6939675539455026E-3</v>
      </c>
      <c r="G893" s="10">
        <f ca="1">INDIRECT("Statistic!R"&amp;COUNTA(Statistic!$A:$A)-ROW()+1&amp;"C"&amp;COLUMN(),FALSE)</f>
        <v>1.6638879178207437E-2</v>
      </c>
      <c r="H893" s="10">
        <f ca="1">INDIRECT("Statistic!R"&amp;COUNTA(Statistic!$A:$A)-ROW()+1&amp;"C"&amp;COLUMN(),FALSE)</f>
        <v>4.2819977175573988E-2</v>
      </c>
      <c r="I893" s="10">
        <f ca="1">INDIRECT("Statistic!R"&amp;COUNTA(Statistic!$A:$A)-ROW()+1&amp;"C"&amp;COLUMN(),FALSE)</f>
        <v>4.9755517054304262E-2</v>
      </c>
      <c r="J893" s="10">
        <f ca="1">INDIRECT("Statistic!R"&amp;COUNTA(Statistic!$A:$A)-ROW()+1&amp;"C"&amp;COLUMN(),FALSE)</f>
        <v>2.3812732247131364E-2</v>
      </c>
      <c r="K893" s="10">
        <f ca="1">INDIRECT("Statistic!R"&amp;COUNTA(Statistic!$A:$A)-ROW()+1&amp;"C"&amp;COLUMN(),FALSE)</f>
        <v>1.1145199175494943E-3</v>
      </c>
      <c r="L893" s="10">
        <f ca="1">INDIRECT("Statistic!R"&amp;COUNTA(Statistic!$A:$A)-ROW()+1&amp;"C"&amp;COLUMN(),FALSE)</f>
        <v>1.0349262584094918E-2</v>
      </c>
      <c r="M893" s="10">
        <f ca="1">INDIRECT("Statistic!R"&amp;COUNTA(Statistic!$A:$A)-ROW()+1&amp;"C"&amp;COLUMN(),FALSE)</f>
        <v>5.9458856353781425E-2</v>
      </c>
      <c r="N893" s="10">
        <f ca="1">INDIRECT("Statistic!R"&amp;COUNTA(Statistic!$A:$A)-ROW()+1&amp;"C"&amp;COLUMN(),FALSE)</f>
        <v>9.4787624796700928E-2</v>
      </c>
      <c r="O893" s="10">
        <f ca="1">INDIRECT("Statistic!R"&amp;COUNTA(Statistic!$A:$A)-ROW()+1&amp;"C"&amp;COLUMN(),FALSE)</f>
        <v>0</v>
      </c>
      <c r="P893" s="10">
        <f ca="1">INDIRECT("Statistic!R"&amp;COUNTA(Statistic!$A:$A)-ROW()+1&amp;"C"&amp;COLUMN(),FALSE)</f>
        <v>4.7098714987139634E-2</v>
      </c>
      <c r="Q893">
        <f ca="1">INDIRECT("Statistic!R"&amp;COUNTA(Statistic!$A:$A)-ROW()+1&amp;"C"&amp;COLUMN(),FALSE)</f>
        <v>20</v>
      </c>
      <c r="R893">
        <f ca="1">INDIRECT("Statistic!R"&amp;COUNTA(Statistic!$A:$A)-ROW()+1&amp;"C"&amp;COLUMN(),FALSE)</f>
        <v>30</v>
      </c>
      <c r="S893">
        <f ca="1">INDIRECT("Statistic!R"&amp;COUNTA(Statistic!$A:$A)-ROW()+1&amp;"C"&amp;COLUMN(),FALSE)</f>
        <v>28</v>
      </c>
      <c r="T893">
        <f ca="1">INDIRECT("Statistic!R"&amp;COUNTA(Statistic!$A:$A)-ROW()+1&amp;"C"&amp;COLUMN(),FALSE)</f>
        <v>13</v>
      </c>
      <c r="U893">
        <f ca="1">INDIRECT("Statistic!R"&amp;COUNTA(Statistic!$A:$A)-ROW()+1&amp;"C"&amp;COLUMN(),FALSE)</f>
        <v>33</v>
      </c>
      <c r="V893">
        <f ca="1">INDIRECT("Statistic!R"&amp;COUNTA(Statistic!$A:$A)-ROW()+1&amp;"C"&amp;COLUMN(),FALSE)</f>
        <v>11</v>
      </c>
      <c r="W893">
        <f ca="1">INDIRECT("Statistic!R"&amp;COUNTA(Statistic!$A:$A)-ROW()+1&amp;"C"&amp;COLUMN(),FALSE)</f>
        <v>6</v>
      </c>
    </row>
    <row r="894" spans="1:23" x14ac:dyDescent="0.25">
      <c r="A894" s="9">
        <f ca="1">INDIRECT("Statistic!R"&amp;COUNTA(Statistic!$A:$A)-ROW()+1&amp;"C"&amp;COLUMN(),FALSE)</f>
        <v>42528</v>
      </c>
      <c r="B894" s="10">
        <f ca="1">INDIRECT("Statistic!R"&amp;COUNTA(Statistic!$A:$A)-ROW()+1&amp;"C"&amp;COLUMN(),FALSE)</f>
        <v>2.0462986956897296E-2</v>
      </c>
      <c r="C894" s="10">
        <f ca="1">INDIRECT("Statistic!R"&amp;COUNTA(Statistic!$A:$A)-ROW()+1&amp;"C"&amp;COLUMN(),FALSE)</f>
        <v>3.1151667715544366E-3</v>
      </c>
      <c r="D894" s="10">
        <f ca="1">INDIRECT("Statistic!R"&amp;COUNTA(Statistic!$A:$A)-ROW()+1&amp;"C"&amp;COLUMN(),FALSE)</f>
        <v>1.8717344534371478E-2</v>
      </c>
      <c r="E894" s="10">
        <f ca="1">INDIRECT("Statistic!R"&amp;COUNTA(Statistic!$A:$A)-ROW()+1&amp;"C"&amp;COLUMN(),FALSE)</f>
        <v>7.7949094468918265E-3</v>
      </c>
      <c r="F894" s="10">
        <f ca="1">INDIRECT("Statistic!R"&amp;COUNTA(Statistic!$A:$A)-ROW()+1&amp;"C"&amp;COLUMN(),FALSE)</f>
        <v>1.2242058891722699E-2</v>
      </c>
      <c r="G894" s="10">
        <f ca="1">INDIRECT("Statistic!R"&amp;COUNTA(Statistic!$A:$A)-ROW()+1&amp;"C"&amp;COLUMN(),FALSE)</f>
        <v>9.5236936257210317E-2</v>
      </c>
      <c r="H894" s="10">
        <f ca="1">INDIRECT("Statistic!R"&amp;COUNTA(Statistic!$A:$A)-ROW()+1&amp;"C"&amp;COLUMN(),FALSE)</f>
        <v>8.7477255315073749E-2</v>
      </c>
      <c r="I894" s="10">
        <f ca="1">INDIRECT("Statistic!R"&amp;COUNTA(Statistic!$A:$A)-ROW()+1&amp;"C"&amp;COLUMN(),FALSE)</f>
        <v>6.2332466601437736E-2</v>
      </c>
      <c r="J894" s="10">
        <f ca="1">INDIRECT("Statistic!R"&amp;COUNTA(Statistic!$A:$A)-ROW()+1&amp;"C"&amp;COLUMN(),FALSE)</f>
        <v>2.3786506771088269E-2</v>
      </c>
      <c r="K894" s="10">
        <f ca="1">INDIRECT("Statistic!R"&amp;COUNTA(Statistic!$A:$A)-ROW()+1&amp;"C"&amp;COLUMN(),FALSE)</f>
        <v>6.6948759564108503E-4</v>
      </c>
      <c r="L894" s="10">
        <f ca="1">INDIRECT("Statistic!R"&amp;COUNTA(Statistic!$A:$A)-ROW()+1&amp;"C"&amp;COLUMN(),FALSE)</f>
        <v>1.048848279820979E-2</v>
      </c>
      <c r="M894" s="10">
        <f ca="1">INDIRECT("Statistic!R"&amp;COUNTA(Statistic!$A:$A)-ROW()+1&amp;"C"&amp;COLUMN(),FALSE)</f>
        <v>0.18271419157228408</v>
      </c>
      <c r="N894" s="10">
        <f ca="1">INDIRECT("Statistic!R"&amp;COUNTA(Statistic!$A:$A)-ROW()+1&amp;"C"&amp;COLUMN(),FALSE)</f>
        <v>9.5236936257210317E-2</v>
      </c>
      <c r="O894" s="10">
        <f ca="1">INDIRECT("Statistic!R"&amp;COUNTA(Statistic!$A:$A)-ROW()+1&amp;"C"&amp;COLUMN(),FALSE)</f>
        <v>0</v>
      </c>
      <c r="P894" s="10">
        <f ca="1">INDIRECT("Statistic!R"&amp;COUNTA(Statistic!$A:$A)-ROW()+1&amp;"C"&amp;COLUMN(),FALSE)</f>
        <v>5.0132067799381529E-2</v>
      </c>
      <c r="Q894">
        <f ca="1">INDIRECT("Statistic!R"&amp;COUNTA(Statistic!$A:$A)-ROW()+1&amp;"C"&amp;COLUMN(),FALSE)</f>
        <v>3</v>
      </c>
      <c r="R894">
        <f ca="1">INDIRECT("Statistic!R"&amp;COUNTA(Statistic!$A:$A)-ROW()+1&amp;"C"&amp;COLUMN(),FALSE)</f>
        <v>44</v>
      </c>
      <c r="S894">
        <f ca="1">INDIRECT("Statistic!R"&amp;COUNTA(Statistic!$A:$A)-ROW()+1&amp;"C"&amp;COLUMN(),FALSE)</f>
        <v>6</v>
      </c>
      <c r="T894">
        <f ca="1">INDIRECT("Statistic!R"&amp;COUNTA(Statistic!$A:$A)-ROW()+1&amp;"C"&amp;COLUMN(),FALSE)</f>
        <v>28</v>
      </c>
      <c r="U894">
        <f ca="1">INDIRECT("Statistic!R"&amp;COUNTA(Statistic!$A:$A)-ROW()+1&amp;"C"&amp;COLUMN(),FALSE)</f>
        <v>19</v>
      </c>
      <c r="V894">
        <f ca="1">INDIRECT("Statistic!R"&amp;COUNTA(Statistic!$A:$A)-ROW()+1&amp;"C"&amp;COLUMN(),FALSE)</f>
        <v>1</v>
      </c>
      <c r="W894">
        <f ca="1">INDIRECT("Statistic!R"&amp;COUNTA(Statistic!$A:$A)-ROW()+1&amp;"C"&amp;COLUMN(),FALSE)</f>
        <v>2</v>
      </c>
    </row>
    <row r="895" spans="1:23" x14ac:dyDescent="0.25">
      <c r="A895" s="9">
        <f ca="1">INDIRECT("Statistic!R"&amp;COUNTA(Statistic!$A:$A)-ROW()+1&amp;"C"&amp;COLUMN(),FALSE)</f>
        <v>42531</v>
      </c>
      <c r="B895" s="10">
        <f ca="1">INDIRECT("Statistic!R"&amp;COUNTA(Statistic!$A:$A)-ROW()+1&amp;"C"&amp;COLUMN(),FALSE)</f>
        <v>9.7818115144847808E-3</v>
      </c>
      <c r="C895" s="10">
        <f ca="1">INDIRECT("Statistic!R"&amp;COUNTA(Statistic!$A:$A)-ROW()+1&amp;"C"&amp;COLUMN(),FALSE)</f>
        <v>1.9567914238232335E-2</v>
      </c>
      <c r="D895" s="10">
        <f ca="1">INDIRECT("Statistic!R"&amp;COUNTA(Statistic!$A:$A)-ROW()+1&amp;"C"&amp;COLUMN(),FALSE)</f>
        <v>2.2255099073125706E-3</v>
      </c>
      <c r="E895" s="10">
        <f ca="1">INDIRECT("Statistic!R"&amp;COUNTA(Statistic!$A:$A)-ROW()+1&amp;"C"&amp;COLUMN(),FALSE)</f>
        <v>1.2895605350008686E-2</v>
      </c>
      <c r="F895" s="10">
        <f ca="1">INDIRECT("Statistic!R"&amp;COUNTA(Statistic!$A:$A)-ROW()+1&amp;"C"&amp;COLUMN(),FALSE)</f>
        <v>7.5667336848627403E-3</v>
      </c>
      <c r="G895" s="10">
        <f ca="1">INDIRECT("Statistic!R"&amp;COUNTA(Statistic!$A:$A)-ROW()+1&amp;"C"&amp;COLUMN(),FALSE)</f>
        <v>4.6464196981495905E-2</v>
      </c>
      <c r="H895" s="10">
        <f ca="1">INDIRECT("Statistic!R"&amp;COUNTA(Statistic!$A:$A)-ROW()+1&amp;"C"&amp;COLUMN(),FALSE)</f>
        <v>6.8026474778625404E-2</v>
      </c>
      <c r="I895" s="10">
        <f ca="1">INDIRECT("Statistic!R"&amp;COUNTA(Statistic!$A:$A)-ROW()+1&amp;"C"&amp;COLUMN(),FALSE)</f>
        <v>5.2037574694901119E-2</v>
      </c>
      <c r="J895" s="10">
        <f ca="1">INDIRECT("Statistic!R"&amp;COUNTA(Statistic!$A:$A)-ROW()+1&amp;"C"&amp;COLUMN(),FALSE)</f>
        <v>2.3760338996862647E-2</v>
      </c>
      <c r="K895" s="10">
        <f ca="1">INDIRECT("Statistic!R"&amp;COUNTA(Statistic!$A:$A)-ROW()+1&amp;"C"&amp;COLUMN(),FALSE)</f>
        <v>1.1121991320011122E-3</v>
      </c>
      <c r="L895" s="10">
        <f ca="1">INDIRECT("Statistic!R"&amp;COUNTA(Statistic!$A:$A)-ROW()+1&amp;"C"&amp;COLUMN(),FALSE)</f>
        <v>1.0352901989362853E-2</v>
      </c>
      <c r="M895" s="10">
        <f ca="1">INDIRECT("Statistic!R"&amp;COUNTA(Statistic!$A:$A)-ROW()+1&amp;"C"&amp;COLUMN(),FALSE)</f>
        <v>0.11449067176012132</v>
      </c>
      <c r="N895" s="10">
        <f ca="1">INDIRECT("Statistic!R"&amp;COUNTA(Statistic!$A:$A)-ROW()+1&amp;"C"&amp;COLUMN(),FALSE)</f>
        <v>8.7396941941385142E-2</v>
      </c>
      <c r="O895" s="10">
        <f ca="1">INDIRECT("Statistic!R"&amp;COUNTA(Statistic!$A:$A)-ROW()+1&amp;"C"&amp;COLUMN(),FALSE)</f>
        <v>0</v>
      </c>
      <c r="P895" s="10">
        <f ca="1">INDIRECT("Statistic!R"&amp;COUNTA(Statistic!$A:$A)-ROW()+1&amp;"C"&amp;COLUMN(),FALSE)</f>
        <v>4.4689341296749667E-2</v>
      </c>
      <c r="Q895">
        <f ca="1">INDIRECT("Statistic!R"&amp;COUNTA(Statistic!$A:$A)-ROW()+1&amp;"C"&amp;COLUMN(),FALSE)</f>
        <v>24</v>
      </c>
      <c r="R895">
        <f ca="1">INDIRECT("Statistic!R"&amp;COUNTA(Statistic!$A:$A)-ROW()+1&amp;"C"&amp;COLUMN(),FALSE)</f>
        <v>3</v>
      </c>
      <c r="S895">
        <f ca="1">INDIRECT("Statistic!R"&amp;COUNTA(Statistic!$A:$A)-ROW()+1&amp;"C"&amp;COLUMN(),FALSE)</f>
        <v>46</v>
      </c>
      <c r="T895">
        <f ca="1">INDIRECT("Statistic!R"&amp;COUNTA(Statistic!$A:$A)-ROW()+1&amp;"C"&amp;COLUMN(),FALSE)</f>
        <v>17</v>
      </c>
      <c r="U895">
        <f ca="1">INDIRECT("Statistic!R"&amp;COUNTA(Statistic!$A:$A)-ROW()+1&amp;"C"&amp;COLUMN(),FALSE)</f>
        <v>30</v>
      </c>
      <c r="V895">
        <f ca="1">INDIRECT("Statistic!R"&amp;COUNTA(Statistic!$A:$A)-ROW()+1&amp;"C"&amp;COLUMN(),FALSE)</f>
        <v>5</v>
      </c>
      <c r="W895">
        <f ca="1">INDIRECT("Statistic!R"&amp;COUNTA(Statistic!$A:$A)-ROW()+1&amp;"C"&amp;COLUMN(),FALSE)</f>
        <v>4</v>
      </c>
    </row>
    <row r="896" spans="1:23" x14ac:dyDescent="0.25">
      <c r="A896" s="9">
        <f ca="1">INDIRECT("Statistic!R"&amp;COUNTA(Statistic!$A:$A)-ROW()+1&amp;"C"&amp;COLUMN(),FALSE)</f>
        <v>42535</v>
      </c>
      <c r="B896" s="10">
        <f ca="1">INDIRECT("Statistic!R"&amp;COUNTA(Statistic!$A:$A)-ROW()+1&amp;"C"&amp;COLUMN(),FALSE)</f>
        <v>1.0223484380787752E-2</v>
      </c>
      <c r="C896" s="10">
        <f ca="1">INDIRECT("Statistic!R"&amp;COUNTA(Statistic!$A:$A)-ROW()+1&amp;"C"&amp;COLUMN(),FALSE)</f>
        <v>8.453497721790406E-3</v>
      </c>
      <c r="D896" s="10">
        <f ca="1">INDIRECT("Statistic!R"&amp;COUNTA(Statistic!$A:$A)-ROW()+1&amp;"C"&amp;COLUMN(),FALSE)</f>
        <v>6.2262443438914029E-3</v>
      </c>
      <c r="E896" s="10">
        <f ca="1">INDIRECT("Statistic!R"&amp;COUNTA(Statistic!$A:$A)-ROW()+1&amp;"C"&amp;COLUMN(),FALSE)</f>
        <v>1.5544871794871797E-3</v>
      </c>
      <c r="F896" s="10">
        <f ca="1">INDIRECT("Statistic!R"&amp;COUNTA(Statistic!$A:$A)-ROW()+1&amp;"C"&amp;COLUMN(),FALSE)</f>
        <v>2.3734228734228733E-2</v>
      </c>
      <c r="G896" s="10">
        <f ca="1">INDIRECT("Statistic!R"&amp;COUNTA(Statistic!$A:$A)-ROW()+1&amp;"C"&amp;COLUMN(),FALSE)</f>
        <v>1.8782847587195412E-2</v>
      </c>
      <c r="H896" s="10">
        <f ca="1">INDIRECT("Statistic!R"&amp;COUNTA(Statistic!$A:$A)-ROW()+1&amp;"C"&amp;COLUMN(),FALSE)</f>
        <v>4.6639676113360319E-2</v>
      </c>
      <c r="I896" s="10">
        <f ca="1">INDIRECT("Statistic!R"&amp;COUNTA(Statistic!$A:$A)-ROW()+1&amp;"C"&amp;COLUMN(),FALSE)</f>
        <v>5.0191942360185468E-2</v>
      </c>
      <c r="J896" s="10">
        <f ca="1">INDIRECT("Statistic!R"&amp;COUNTA(Statistic!$A:$A)-ROW()+1&amp;"C"&amp;COLUMN(),FALSE)</f>
        <v>2.3734228734228733E-2</v>
      </c>
      <c r="K896" s="10">
        <f ca="1">INDIRECT("Statistic!R"&amp;COUNTA(Statistic!$A:$A)-ROW()+1&amp;"C"&amp;COLUMN(),FALSE)</f>
        <v>1.5544871794871797E-3</v>
      </c>
      <c r="L896" s="10">
        <f ca="1">INDIRECT("Statistic!R"&amp;COUNTA(Statistic!$A:$A)-ROW()+1&amp;"C"&amp;COLUMN(),FALSE)</f>
        <v>1.0395202205467828E-2</v>
      </c>
      <c r="M896" s="10">
        <f ca="1">INDIRECT("Statistic!R"&amp;COUNTA(Statistic!$A:$A)-ROW()+1&amp;"C"&amp;COLUMN(),FALSE)</f>
        <v>6.5422523700555735E-2</v>
      </c>
      <c r="N896" s="10">
        <f ca="1">INDIRECT("Statistic!R"&amp;COUNTA(Statistic!$A:$A)-ROW()+1&amp;"C"&amp;COLUMN(),FALSE)</f>
        <v>9.0063588097295963E-2</v>
      </c>
      <c r="O896" s="10">
        <f ca="1">INDIRECT("Statistic!R"&amp;COUNTA(Statistic!$A:$A)-ROW()+1&amp;"C"&amp;COLUMN(),FALSE)</f>
        <v>0</v>
      </c>
      <c r="P896" s="10">
        <f ca="1">INDIRECT("Statistic!R"&amp;COUNTA(Statistic!$A:$A)-ROW()+1&amp;"C"&amp;COLUMN(),FALSE)</f>
        <v>4.4459911802321915E-2</v>
      </c>
      <c r="Q896">
        <f ca="1">INDIRECT("Statistic!R"&amp;COUNTA(Statistic!$A:$A)-ROW()+1&amp;"C"&amp;COLUMN(),FALSE)</f>
        <v>22</v>
      </c>
      <c r="R896">
        <f ca="1">INDIRECT("Statistic!R"&amp;COUNTA(Statistic!$A:$A)-ROW()+1&amp;"C"&amp;COLUMN(),FALSE)</f>
        <v>28</v>
      </c>
      <c r="S896">
        <f ca="1">INDIRECT("Statistic!R"&amp;COUNTA(Statistic!$A:$A)-ROW()+1&amp;"C"&amp;COLUMN(),FALSE)</f>
        <v>35</v>
      </c>
      <c r="T896">
        <f ca="1">INDIRECT("Statistic!R"&amp;COUNTA(Statistic!$A:$A)-ROW()+1&amp;"C"&amp;COLUMN(),FALSE)</f>
        <v>50</v>
      </c>
      <c r="U896">
        <f ca="1">INDIRECT("Statistic!R"&amp;COUNTA(Statistic!$A:$A)-ROW()+1&amp;"C"&amp;COLUMN(),FALSE)</f>
        <v>1</v>
      </c>
      <c r="V896">
        <f ca="1">INDIRECT("Statistic!R"&amp;COUNTA(Statistic!$A:$A)-ROW()+1&amp;"C"&amp;COLUMN(),FALSE)</f>
        <v>11</v>
      </c>
      <c r="W896">
        <f ca="1">INDIRECT("Statistic!R"&amp;COUNTA(Statistic!$A:$A)-ROW()+1&amp;"C"&amp;COLUMN(),FALSE)</f>
        <v>5</v>
      </c>
    </row>
    <row r="897" spans="1:23" x14ac:dyDescent="0.25">
      <c r="A897" s="9">
        <f ca="1">INDIRECT("Statistic!R"&amp;COUNTA(Statistic!$A:$A)-ROW()+1&amp;"C"&amp;COLUMN(),FALSE)</f>
        <v>42538</v>
      </c>
      <c r="B897" s="10">
        <f ca="1">INDIRECT("Statistic!R"&amp;COUNTA(Statistic!$A:$A)-ROW()+1&amp;"C"&amp;COLUMN(),FALSE)</f>
        <v>1.8200021712645204E-2</v>
      </c>
      <c r="C897" s="10">
        <f ca="1">INDIRECT("Statistic!R"&amp;COUNTA(Statistic!$A:$A)-ROW()+1&amp;"C"&amp;COLUMN(),FALSE)</f>
        <v>8.878059372022051E-3</v>
      </c>
      <c r="D897" s="10">
        <f ca="1">INDIRECT("Statistic!R"&amp;COUNTA(Statistic!$A:$A)-ROW()+1&amp;"C"&amp;COLUMN(),FALSE)</f>
        <v>1.8660812294182216E-2</v>
      </c>
      <c r="E897" s="10">
        <f ca="1">INDIRECT("Statistic!R"&amp;COUNTA(Statistic!$A:$A)-ROW()+1&amp;"C"&amp;COLUMN(),FALSE)</f>
        <v>9.3230881814855473E-3</v>
      </c>
      <c r="F897" s="10">
        <f ca="1">INDIRECT("Statistic!R"&amp;COUNTA(Statistic!$A:$A)-ROW()+1&amp;"C"&amp;COLUMN(),FALSE)</f>
        <v>4.2186408542061668E-3</v>
      </c>
      <c r="G897" s="10">
        <f ca="1">INDIRECT("Statistic!R"&amp;COUNTA(Statistic!$A:$A)-ROW()+1&amp;"C"&amp;COLUMN(),FALSE)</f>
        <v>5.3042972174540848E-2</v>
      </c>
      <c r="H897" s="10">
        <f ca="1">INDIRECT("Statistic!R"&amp;COUNTA(Statistic!$A:$A)-ROW()+1&amp;"C"&amp;COLUMN(),FALSE)</f>
        <v>8.2201987225789558E-2</v>
      </c>
      <c r="I897" s="10">
        <f ca="1">INDIRECT("Statistic!R"&amp;COUNTA(Statistic!$A:$A)-ROW()+1&amp;"C"&amp;COLUMN(),FALSE)</f>
        <v>5.9280622414541184E-2</v>
      </c>
      <c r="J897" s="10">
        <f ca="1">INDIRECT("Statistic!R"&amp;COUNTA(Statistic!$A:$A)-ROW()+1&amp;"C"&amp;COLUMN(),FALSE)</f>
        <v>2.1514818880351262E-2</v>
      </c>
      <c r="K897" s="10">
        <f ca="1">INDIRECT("Statistic!R"&amp;COUNTA(Statistic!$A:$A)-ROW()+1&amp;"C"&amp;COLUMN(),FALSE)</f>
        <v>1.774418051987733E-3</v>
      </c>
      <c r="L897" s="10">
        <f ca="1">INDIRECT("Statistic!R"&amp;COUNTA(Statistic!$A:$A)-ROW()+1&amp;"C"&amp;COLUMN(),FALSE)</f>
        <v>1.0486352192037432E-2</v>
      </c>
      <c r="M897" s="10">
        <f ca="1">INDIRECT("Statistic!R"&amp;COUNTA(Statistic!$A:$A)-ROW()+1&amp;"C"&amp;COLUMN(),FALSE)</f>
        <v>0.13524495940033041</v>
      </c>
      <c r="N897" s="10">
        <f ca="1">INDIRECT("Statistic!R"&amp;COUNTA(Statistic!$A:$A)-ROW()+1&amp;"C"&amp;COLUMN(),FALSE)</f>
        <v>9.272437992575143E-2</v>
      </c>
      <c r="O897" s="10">
        <f ca="1">INDIRECT("Statistic!R"&amp;COUNTA(Statistic!$A:$A)-ROW()+1&amp;"C"&amp;COLUMN(),FALSE)</f>
        <v>0</v>
      </c>
      <c r="P897" s="10">
        <f ca="1">INDIRECT("Statistic!R"&amp;COUNTA(Statistic!$A:$A)-ROW()+1&amp;"C"&amp;COLUMN(),FALSE)</f>
        <v>4.7572360937504492E-2</v>
      </c>
      <c r="Q897">
        <f ca="1">INDIRECT("Statistic!R"&amp;COUNTA(Statistic!$A:$A)-ROW()+1&amp;"C"&amp;COLUMN(),FALSE)</f>
        <v>6</v>
      </c>
      <c r="R897">
        <f ca="1">INDIRECT("Statistic!R"&amp;COUNTA(Statistic!$A:$A)-ROW()+1&amp;"C"&amp;COLUMN(),FALSE)</f>
        <v>29</v>
      </c>
      <c r="S897">
        <f ca="1">INDIRECT("Statistic!R"&amp;COUNTA(Statistic!$A:$A)-ROW()+1&amp;"C"&amp;COLUMN(),FALSE)</f>
        <v>4</v>
      </c>
      <c r="T897">
        <f ca="1">INDIRECT("Statistic!R"&amp;COUNTA(Statistic!$A:$A)-ROW()+1&amp;"C"&amp;COLUMN(),FALSE)</f>
        <v>27</v>
      </c>
      <c r="U897">
        <f ca="1">INDIRECT("Statistic!R"&amp;COUNTA(Statistic!$A:$A)-ROW()+1&amp;"C"&amp;COLUMN(),FALSE)</f>
        <v>43</v>
      </c>
      <c r="V897">
        <f ca="1">INDIRECT("Statistic!R"&amp;COUNTA(Statistic!$A:$A)-ROW()+1&amp;"C"&amp;COLUMN(),FALSE)</f>
        <v>4</v>
      </c>
      <c r="W897">
        <f ca="1">INDIRECT("Statistic!R"&amp;COUNTA(Statistic!$A:$A)-ROW()+1&amp;"C"&amp;COLUMN(),FALSE)</f>
        <v>3</v>
      </c>
    </row>
    <row r="898" spans="1:23" x14ac:dyDescent="0.25">
      <c r="A898" s="9">
        <f ca="1">INDIRECT("Statistic!R"&amp;COUNTA(Statistic!$A:$A)-ROW()+1&amp;"C"&amp;COLUMN(),FALSE)</f>
        <v>42542</v>
      </c>
      <c r="B898" s="10">
        <f ca="1">INDIRECT("Statistic!R"&amp;COUNTA(Statistic!$A:$A)-ROW()+1&amp;"C"&amp;COLUMN(),FALSE)</f>
        <v>1.7506925207756232E-2</v>
      </c>
      <c r="C898" s="10">
        <f ca="1">INDIRECT("Statistic!R"&amp;COUNTA(Statistic!$A:$A)-ROW()+1&amp;"C"&amp;COLUMN(),FALSE)</f>
        <v>1.2191096019618942E-2</v>
      </c>
      <c r="D898" s="10">
        <f ca="1">INDIRECT("Statistic!R"&amp;COUNTA(Statistic!$A:$A)-ROW()+1&amp;"C"&amp;COLUMN(),FALSE)</f>
        <v>9.3286099865047215E-3</v>
      </c>
      <c r="E898" s="10">
        <f ca="1">INDIRECT("Statistic!R"&amp;COUNTA(Statistic!$A:$A)-ROW()+1&amp;"C"&amp;COLUMN(),FALSE)</f>
        <v>4.6575956937799047E-3</v>
      </c>
      <c r="F898" s="10">
        <f ca="1">INDIRECT("Statistic!R"&amp;COUNTA(Statistic!$A:$A)-ROW()+1&amp;"C"&amp;COLUMN(),FALSE)</f>
        <v>7.9769736842105268E-3</v>
      </c>
      <c r="G898" s="10">
        <f ca="1">INDIRECT("Statistic!R"&amp;COUNTA(Statistic!$A:$A)-ROW()+1&amp;"C"&amp;COLUMN(),FALSE)</f>
        <v>9.3725359747683812E-2</v>
      </c>
      <c r="H898" s="10">
        <f ca="1">INDIRECT("Statistic!R"&amp;COUNTA(Statistic!$A:$A)-ROW()+1&amp;"C"&amp;COLUMN(),FALSE)</f>
        <v>5.9530583214793743E-2</v>
      </c>
      <c r="I898" s="10">
        <f ca="1">INDIRECT("Statistic!R"&amp;COUNTA(Statistic!$A:$A)-ROW()+1&amp;"C"&amp;COLUMN(),FALSE)</f>
        <v>5.1661200591870321E-2</v>
      </c>
      <c r="J898" s="10">
        <f ca="1">INDIRECT("Statistic!R"&amp;COUNTA(Statistic!$A:$A)-ROW()+1&amp;"C"&amp;COLUMN(),FALSE)</f>
        <v>2.1491228070175439E-2</v>
      </c>
      <c r="K898" s="10">
        <f ca="1">INDIRECT("Statistic!R"&amp;COUNTA(Statistic!$A:$A)-ROW()+1&amp;"C"&amp;COLUMN(),FALSE)</f>
        <v>1.5519568151147101E-3</v>
      </c>
      <c r="L898" s="10">
        <f ca="1">INDIRECT("Statistic!R"&amp;COUNTA(Statistic!$A:$A)-ROW()+1&amp;"C"&amp;COLUMN(),FALSE)</f>
        <v>1.0350235834958733E-2</v>
      </c>
      <c r="M898" s="10">
        <f ca="1">INDIRECT("Statistic!R"&amp;COUNTA(Statistic!$A:$A)-ROW()+1&amp;"C"&amp;COLUMN(),FALSE)</f>
        <v>0.15325594296247755</v>
      </c>
      <c r="N898" s="10">
        <f ca="1">INDIRECT("Statistic!R"&amp;COUNTA(Statistic!$A:$A)-ROW()+1&amp;"C"&amp;COLUMN(),FALSE)</f>
        <v>9.3725359747683812E-2</v>
      </c>
      <c r="O898" s="10">
        <f ca="1">INDIRECT("Statistic!R"&amp;COUNTA(Statistic!$A:$A)-ROW()+1&amp;"C"&amp;COLUMN(),FALSE)</f>
        <v>0</v>
      </c>
      <c r="P898" s="10">
        <f ca="1">INDIRECT("Statistic!R"&amp;COUNTA(Statistic!$A:$A)-ROW()+1&amp;"C"&amp;COLUMN(),FALSE)</f>
        <v>4.4993542584812592E-2</v>
      </c>
      <c r="Q898">
        <f ca="1">INDIRECT("Statistic!R"&amp;COUNTA(Statistic!$A:$A)-ROW()+1&amp;"C"&amp;COLUMN(),FALSE)</f>
        <v>7</v>
      </c>
      <c r="R898">
        <f ca="1">INDIRECT("Statistic!R"&amp;COUNTA(Statistic!$A:$A)-ROW()+1&amp;"C"&amp;COLUMN(),FALSE)</f>
        <v>19</v>
      </c>
      <c r="S898">
        <f ca="1">INDIRECT("Statistic!R"&amp;COUNTA(Statistic!$A:$A)-ROW()+1&amp;"C"&amp;COLUMN(),FALSE)</f>
        <v>26</v>
      </c>
      <c r="T898">
        <f ca="1">INDIRECT("Statistic!R"&amp;COUNTA(Statistic!$A:$A)-ROW()+1&amp;"C"&amp;COLUMN(),FALSE)</f>
        <v>42</v>
      </c>
      <c r="U898">
        <f ca="1">INDIRECT("Statistic!R"&amp;COUNTA(Statistic!$A:$A)-ROW()+1&amp;"C"&amp;COLUMN(),FALSE)</f>
        <v>31</v>
      </c>
      <c r="V898">
        <f ca="1">INDIRECT("Statistic!R"&amp;COUNTA(Statistic!$A:$A)-ROW()+1&amp;"C"&amp;COLUMN(),FALSE)</f>
        <v>1</v>
      </c>
      <c r="W898">
        <f ca="1">INDIRECT("Statistic!R"&amp;COUNTA(Statistic!$A:$A)-ROW()+1&amp;"C"&amp;COLUMN(),FALSE)</f>
        <v>4</v>
      </c>
    </row>
    <row r="899" spans="1:23" x14ac:dyDescent="0.25">
      <c r="A899" s="9">
        <f ca="1">INDIRECT("Statistic!R"&amp;COUNTA(Statistic!$A:$A)-ROW()+1&amp;"C"&amp;COLUMN(),FALSE)</f>
        <v>42545</v>
      </c>
      <c r="B899" s="10">
        <f ca="1">INDIRECT("Statistic!R"&amp;COUNTA(Statistic!$A:$A)-ROW()+1&amp;"C"&amp;COLUMN(),FALSE)</f>
        <v>1.7934494576546656E-2</v>
      </c>
      <c r="C899" s="10">
        <f ca="1">INDIRECT("Statistic!R"&amp;COUNTA(Statistic!$A:$A)-ROW()+1&amp;"C"&amp;COLUMN(),FALSE)</f>
        <v>9.7321324131477357E-3</v>
      </c>
      <c r="D899" s="10">
        <f ca="1">INDIRECT("Statistic!R"&amp;COUNTA(Statistic!$A:$A)-ROW()+1&amp;"C"&amp;COLUMN(),FALSE)</f>
        <v>3.9863750707124198E-3</v>
      </c>
      <c r="E899" s="10">
        <f ca="1">INDIRECT("Statistic!R"&amp;COUNTA(Statistic!$A:$A)-ROW()+1&amp;"C"&amp;COLUMN(),FALSE)</f>
        <v>1.3516133499515304E-2</v>
      </c>
      <c r="F899" s="10">
        <f ca="1">INDIRECT("Statistic!R"&amp;COUNTA(Statistic!$A:$A)-ROW()+1&amp;"C"&amp;COLUMN(),FALSE)</f>
        <v>6.4265518734557677E-3</v>
      </c>
      <c r="G899" s="10">
        <f ca="1">INDIRECT("Statistic!R"&amp;COUNTA(Statistic!$A:$A)-ROW()+1&amp;"C"&amp;COLUMN(),FALSE)</f>
        <v>9.4156269346159352E-2</v>
      </c>
      <c r="H899" s="10">
        <f ca="1">INDIRECT("Statistic!R"&amp;COUNTA(Statistic!$A:$A)-ROW()+1&amp;"C"&amp;COLUMN(),FALSE)</f>
        <v>4.8059431401495309E-2</v>
      </c>
      <c r="I899" s="10">
        <f ca="1">INDIRECT("Statistic!R"&amp;COUNTA(Statistic!$A:$A)-ROW()+1&amp;"C"&amp;COLUMN(),FALSE)</f>
        <v>5.1595687433377883E-2</v>
      </c>
      <c r="J899" s="10">
        <f ca="1">INDIRECT("Statistic!R"&amp;COUNTA(Statistic!$A:$A)-ROW()+1&amp;"C"&amp;COLUMN(),FALSE)</f>
        <v>2.1467688937568456E-2</v>
      </c>
      <c r="K899" s="10">
        <f ca="1">INDIRECT("Statistic!R"&amp;COUNTA(Statistic!$A:$A)-ROW()+1&amp;"C"&amp;COLUMN(),FALSE)</f>
        <v>1.328039430449069E-3</v>
      </c>
      <c r="L899" s="10">
        <f ca="1">INDIRECT("Statistic!R"&amp;COUNTA(Statistic!$A:$A)-ROW()+1&amp;"C"&amp;COLUMN(),FALSE)</f>
        <v>1.0462861986004365E-2</v>
      </c>
      <c r="M899" s="10">
        <f ca="1">INDIRECT("Statistic!R"&amp;COUNTA(Statistic!$A:$A)-ROW()+1&amp;"C"&amp;COLUMN(),FALSE)</f>
        <v>0.14221570074765466</v>
      </c>
      <c r="N899" s="10">
        <f ca="1">INDIRECT("Statistic!R"&amp;COUNTA(Statistic!$A:$A)-ROW()+1&amp;"C"&amp;COLUMN(),FALSE)</f>
        <v>9.4156269346159352E-2</v>
      </c>
      <c r="O899" s="10">
        <f ca="1">INDIRECT("Statistic!R"&amp;COUNTA(Statistic!$A:$A)-ROW()+1&amp;"C"&amp;COLUMN(),FALSE)</f>
        <v>0</v>
      </c>
      <c r="P899" s="10">
        <f ca="1">INDIRECT("Statistic!R"&amp;COUNTA(Statistic!$A:$A)-ROW()+1&amp;"C"&amp;COLUMN(),FALSE)</f>
        <v>4.3067993710230158E-2</v>
      </c>
      <c r="Q899">
        <f ca="1">INDIRECT("Statistic!R"&amp;COUNTA(Statistic!$A:$A)-ROW()+1&amp;"C"&amp;COLUMN(),FALSE)</f>
        <v>7</v>
      </c>
      <c r="R899">
        <f ca="1">INDIRECT("Statistic!R"&amp;COUNTA(Statistic!$A:$A)-ROW()+1&amp;"C"&amp;COLUMN(),FALSE)</f>
        <v>26</v>
      </c>
      <c r="S899">
        <f ca="1">INDIRECT("Statistic!R"&amp;COUNTA(Statistic!$A:$A)-ROW()+1&amp;"C"&amp;COLUMN(),FALSE)</f>
        <v>44</v>
      </c>
      <c r="T899">
        <f ca="1">INDIRECT("Statistic!R"&amp;COUNTA(Statistic!$A:$A)-ROW()+1&amp;"C"&amp;COLUMN(),FALSE)</f>
        <v>16</v>
      </c>
      <c r="U899">
        <f ca="1">INDIRECT("Statistic!R"&amp;COUNTA(Statistic!$A:$A)-ROW()+1&amp;"C"&amp;COLUMN(),FALSE)</f>
        <v>38</v>
      </c>
      <c r="V899">
        <f ca="1">INDIRECT("Statistic!R"&amp;COUNTA(Statistic!$A:$A)-ROW()+1&amp;"C"&amp;COLUMN(),FALSE)</f>
        <v>1</v>
      </c>
      <c r="W899">
        <f ca="1">INDIRECT("Statistic!R"&amp;COUNTA(Statistic!$A:$A)-ROW()+1&amp;"C"&amp;COLUMN(),FALSE)</f>
        <v>6</v>
      </c>
    </row>
    <row r="900" spans="1:23" x14ac:dyDescent="0.25">
      <c r="A900" s="9">
        <f ca="1">INDIRECT("Statistic!R"&amp;COUNTA(Statistic!$A:$A)-ROW()+1&amp;"C"&amp;COLUMN(),FALSE)</f>
        <v>42549</v>
      </c>
      <c r="B900" s="10">
        <f ca="1">INDIRECT("Statistic!R"&amp;COUNTA(Statistic!$A:$A)-ROW()+1&amp;"C"&amp;COLUMN(),FALSE)</f>
        <v>1.0388347368653714E-2</v>
      </c>
      <c r="C900" s="10">
        <f ca="1">INDIRECT("Statistic!R"&amp;COUNTA(Statistic!$A:$A)-ROW()+1&amp;"C"&amp;COLUMN(),FALSE)</f>
        <v>3.5454117386366783E-3</v>
      </c>
      <c r="D900" s="10">
        <f ca="1">INDIRECT("Statistic!R"&amp;COUNTA(Statistic!$A:$A)-ROW()+1&amp;"C"&amp;COLUMN(),FALSE)</f>
        <v>1.4807439824945296E-2</v>
      </c>
      <c r="E900" s="10">
        <f ca="1">INDIRECT("Statistic!R"&amp;COUNTA(Statistic!$A:$A)-ROW()+1&amp;"C"&amp;COLUMN(),FALSE)</f>
        <v>6.1957563985936617E-3</v>
      </c>
      <c r="F900" s="10">
        <f ca="1">INDIRECT("Statistic!R"&amp;COUNTA(Statistic!$A:$A)-ROW()+1&amp;"C"&amp;COLUMN(),FALSE)</f>
        <v>4.6425590471249074E-3</v>
      </c>
      <c r="G900" s="10">
        <f ca="1">INDIRECT("Statistic!R"&amp;COUNTA(Statistic!$A:$A)-ROW()+1&amp;"C"&amp;COLUMN(),FALSE)</f>
        <v>3.7997811816192564E-2</v>
      </c>
      <c r="H900" s="10">
        <f ca="1">INDIRECT("Statistic!R"&amp;COUNTA(Statistic!$A:$A)-ROW()+1&amp;"C"&amp;COLUMN(),FALSE)</f>
        <v>3.7949107079833413E-2</v>
      </c>
      <c r="I900" s="10">
        <f ca="1">INDIRECT("Statistic!R"&amp;COUNTA(Statistic!$A:$A)-ROW()+1&amp;"C"&amp;COLUMN(),FALSE)</f>
        <v>3.9579514377954254E-2</v>
      </c>
      <c r="J900" s="10">
        <f ca="1">INDIRECT("Statistic!R"&amp;COUNTA(Statistic!$A:$A)-ROW()+1&amp;"C"&amp;COLUMN(),FALSE)</f>
        <v>2.1444201312910284E-2</v>
      </c>
      <c r="K900" s="10">
        <f ca="1">INDIRECT("Statistic!R"&amp;COUNTA(Statistic!$A:$A)-ROW()+1&amp;"C"&amp;COLUMN(),FALSE)</f>
        <v>1.3268774151496809E-3</v>
      </c>
      <c r="L900" s="10">
        <f ca="1">INDIRECT("Statistic!R"&amp;COUNTA(Statistic!$A:$A)-ROW()+1&amp;"C"&amp;COLUMN(),FALSE)</f>
        <v>1.045159222036264E-2</v>
      </c>
      <c r="M900" s="10">
        <f ca="1">INDIRECT("Statistic!R"&amp;COUNTA(Statistic!$A:$A)-ROW()+1&amp;"C"&amp;COLUMN(),FALSE)</f>
        <v>7.5946918896025978E-2</v>
      </c>
      <c r="N900" s="10">
        <f ca="1">INDIRECT("Statistic!R"&amp;COUNTA(Statistic!$A:$A)-ROW()+1&amp;"C"&amp;COLUMN(),FALSE)</f>
        <v>7.2606824247962096E-2</v>
      </c>
      <c r="O900" s="10">
        <f ca="1">INDIRECT("Statistic!R"&amp;COUNTA(Statistic!$A:$A)-ROW()+1&amp;"C"&amp;COLUMN(),FALSE)</f>
        <v>0</v>
      </c>
      <c r="P900" s="10">
        <f ca="1">INDIRECT("Statistic!R"&amp;COUNTA(Statistic!$A:$A)-ROW()+1&amp;"C"&amp;COLUMN(),FALSE)</f>
        <v>4.1182501310935399E-2</v>
      </c>
      <c r="Q900">
        <f ca="1">INDIRECT("Statistic!R"&amp;COUNTA(Statistic!$A:$A)-ROW()+1&amp;"C"&amp;COLUMN(),FALSE)</f>
        <v>24</v>
      </c>
      <c r="R900">
        <f ca="1">INDIRECT("Statistic!R"&amp;COUNTA(Statistic!$A:$A)-ROW()+1&amp;"C"&amp;COLUMN(),FALSE)</f>
        <v>43</v>
      </c>
      <c r="S900">
        <f ca="1">INDIRECT("Statistic!R"&amp;COUNTA(Statistic!$A:$A)-ROW()+1&amp;"C"&amp;COLUMN(),FALSE)</f>
        <v>13</v>
      </c>
      <c r="T900">
        <f ca="1">INDIRECT("Statistic!R"&amp;COUNTA(Statistic!$A:$A)-ROW()+1&amp;"C"&amp;COLUMN(),FALSE)</f>
        <v>37</v>
      </c>
      <c r="U900">
        <f ca="1">INDIRECT("Statistic!R"&amp;COUNTA(Statistic!$A:$A)-ROW()+1&amp;"C"&amp;COLUMN(),FALSE)</f>
        <v>40</v>
      </c>
      <c r="V900">
        <f ca="1">INDIRECT("Statistic!R"&amp;COUNTA(Statistic!$A:$A)-ROW()+1&amp;"C"&amp;COLUMN(),FALSE)</f>
        <v>6</v>
      </c>
      <c r="W900">
        <f ca="1">INDIRECT("Statistic!R"&amp;COUNTA(Statistic!$A:$A)-ROW()+1&amp;"C"&amp;COLUMN(),FALSE)</f>
        <v>7</v>
      </c>
    </row>
    <row r="901" spans="1:23" x14ac:dyDescent="0.25">
      <c r="A901" s="9">
        <f ca="1">INDIRECT("Statistic!R"&amp;COUNTA(Statistic!$A:$A)-ROW()+1&amp;"C"&amp;COLUMN(),FALSE)</f>
        <v>42552</v>
      </c>
      <c r="B901" s="10">
        <f ca="1">INDIRECT("Statistic!R"&amp;COUNTA(Statistic!$A:$A)-ROW()+1&amp;"C"&amp;COLUMN(),FALSE)</f>
        <v>1.1743393966614269E-2</v>
      </c>
      <c r="C901" s="10">
        <f ca="1">INDIRECT("Statistic!R"&amp;COUNTA(Statistic!$A:$A)-ROW()+1&amp;"C"&amp;COLUMN(),FALSE)</f>
        <v>3.3135681897453789E-3</v>
      </c>
      <c r="D901" s="10">
        <f ca="1">INDIRECT("Statistic!R"&amp;COUNTA(Statistic!$A:$A)-ROW()+1&amp;"C"&amp;COLUMN(),FALSE)</f>
        <v>1.0387370977534912E-2</v>
      </c>
      <c r="E901" s="10">
        <f ca="1">INDIRECT("Statistic!R"&amp;COUNTA(Statistic!$A:$A)-ROW()+1&amp;"C"&amp;COLUMN(),FALSE)</f>
        <v>1.5249544626593808E-2</v>
      </c>
      <c r="F901" s="10">
        <f ca="1">INDIRECT("Statistic!R"&amp;COUNTA(Statistic!$A:$A)-ROW()+1&amp;"C"&amp;COLUMN(),FALSE)</f>
        <v>1.2352734747079763E-2</v>
      </c>
      <c r="G901" s="10">
        <f ca="1">INDIRECT("Statistic!R"&amp;COUNTA(Statistic!$A:$A)-ROW()+1&amp;"C"&amp;COLUMN(),FALSE)</f>
        <v>4.5608572213572673E-2</v>
      </c>
      <c r="H901" s="10">
        <f ca="1">INDIRECT("Statistic!R"&amp;COUNTA(Statistic!$A:$A)-ROW()+1&amp;"C"&amp;COLUMN(),FALSE)</f>
        <v>2.3148671565856416E-2</v>
      </c>
      <c r="I901" s="10">
        <f ca="1">INDIRECT("Statistic!R"&amp;COUNTA(Statistic!$A:$A)-ROW()+1&amp;"C"&amp;COLUMN(),FALSE)</f>
        <v>5.3046612507568133E-2</v>
      </c>
      <c r="J901" s="10">
        <f ca="1">INDIRECT("Statistic!R"&amp;COUNTA(Statistic!$A:$A)-ROW()+1&amp;"C"&amp;COLUMN(),FALSE)</f>
        <v>2.1420765027322406E-2</v>
      </c>
      <c r="K901" s="10">
        <f ca="1">INDIRECT("Statistic!R"&amp;COUNTA(Statistic!$A:$A)-ROW()+1&amp;"C"&amp;COLUMN(),FALSE)</f>
        <v>8.8297354325596507E-4</v>
      </c>
      <c r="L901" s="10">
        <f ca="1">INDIRECT("Statistic!R"&amp;COUNTA(Statistic!$A:$A)-ROW()+1&amp;"C"&amp;COLUMN(),FALSE)</f>
        <v>1.079393294578321E-2</v>
      </c>
      <c r="M901" s="10">
        <f ca="1">INDIRECT("Statistic!R"&amp;COUNTA(Statistic!$A:$A)-ROW()+1&amp;"C"&amp;COLUMN(),FALSE)</f>
        <v>6.8757243779429086E-2</v>
      </c>
      <c r="N901" s="10">
        <f ca="1">INDIRECT("Statistic!R"&amp;COUNTA(Statistic!$A:$A)-ROW()+1&amp;"C"&amp;COLUMN(),FALSE)</f>
        <v>8.0219780219780226E-2</v>
      </c>
      <c r="O901" s="10">
        <f ca="1">INDIRECT("Statistic!R"&amp;COUNTA(Statistic!$A:$A)-ROW()+1&amp;"C"&amp;COLUMN(),FALSE)</f>
        <v>0</v>
      </c>
      <c r="P901" s="10">
        <f ca="1">INDIRECT("Statistic!R"&amp;COUNTA(Statistic!$A:$A)-ROW()+1&amp;"C"&amp;COLUMN(),FALSE)</f>
        <v>4.5168489746401162E-2</v>
      </c>
      <c r="Q901">
        <f ca="1">INDIRECT("Statistic!R"&amp;COUNTA(Statistic!$A:$A)-ROW()+1&amp;"C"&amp;COLUMN(),FALSE)</f>
        <v>22</v>
      </c>
      <c r="R901">
        <f ca="1">INDIRECT("Statistic!R"&amp;COUNTA(Statistic!$A:$A)-ROW()+1&amp;"C"&amp;COLUMN(),FALSE)</f>
        <v>45</v>
      </c>
      <c r="S901">
        <f ca="1">INDIRECT("Statistic!R"&amp;COUNTA(Statistic!$A:$A)-ROW()+1&amp;"C"&amp;COLUMN(),FALSE)</f>
        <v>25</v>
      </c>
      <c r="T901">
        <f ca="1">INDIRECT("Statistic!R"&amp;COUNTA(Statistic!$A:$A)-ROW()+1&amp;"C"&amp;COLUMN(),FALSE)</f>
        <v>14</v>
      </c>
      <c r="U901">
        <f ca="1">INDIRECT("Statistic!R"&amp;COUNTA(Statistic!$A:$A)-ROW()+1&amp;"C"&amp;COLUMN(),FALSE)</f>
        <v>21</v>
      </c>
      <c r="V901">
        <f ca="1">INDIRECT("Statistic!R"&amp;COUNTA(Statistic!$A:$A)-ROW()+1&amp;"C"&amp;COLUMN(),FALSE)</f>
        <v>6</v>
      </c>
      <c r="W901">
        <f ca="1">INDIRECT("Statistic!R"&amp;COUNTA(Statistic!$A:$A)-ROW()+1&amp;"C"&amp;COLUMN(),FALSE)</f>
        <v>10</v>
      </c>
    </row>
    <row r="902" spans="1:23" x14ac:dyDescent="0.25">
      <c r="A902" s="9">
        <f ca="1">INDIRECT("Statistic!R"&amp;COUNTA(Statistic!$A:$A)-ROW()+1&amp;"C"&amp;COLUMN(),FALSE)</f>
        <v>42556</v>
      </c>
      <c r="B902" s="10">
        <f ca="1">INDIRECT("Statistic!R"&amp;COUNTA(Statistic!$A:$A)-ROW()+1&amp;"C"&amp;COLUMN(),FALSE)</f>
        <v>8.828555154737041E-3</v>
      </c>
      <c r="C902" s="10">
        <f ca="1">INDIRECT("Statistic!R"&amp;COUNTA(Statistic!$A:$A)-ROW()+1&amp;"C"&amp;COLUMN(),FALSE)</f>
        <v>1.9412056003241345E-2</v>
      </c>
      <c r="D902" s="10">
        <f ca="1">INDIRECT("Statistic!R"&amp;COUNTA(Statistic!$A:$A)-ROW()+1&amp;"C"&amp;COLUMN(),FALSE)</f>
        <v>2.1397379912663755E-2</v>
      </c>
      <c r="E902" s="10">
        <f ca="1">INDIRECT("Statistic!R"&amp;COUNTA(Statistic!$A:$A)-ROW()+1&amp;"C"&amp;COLUMN(),FALSE)</f>
        <v>2.0063789708022948E-2</v>
      </c>
      <c r="F902" s="10">
        <f ca="1">INDIRECT("Statistic!R"&amp;COUNTA(Statistic!$A:$A)-ROW()+1&amp;"C"&amp;COLUMN(),FALSE)</f>
        <v>9.7317529631940104E-3</v>
      </c>
      <c r="G902" s="10">
        <f ca="1">INDIRECT("Statistic!R"&amp;COUNTA(Statistic!$A:$A)-ROW()+1&amp;"C"&amp;COLUMN(),FALSE)</f>
        <v>5.0489791101144814E-2</v>
      </c>
      <c r="H902" s="10">
        <f ca="1">INDIRECT("Statistic!R"&amp;COUNTA(Statistic!$A:$A)-ROW()+1&amp;"C"&amp;COLUMN(),FALSE)</f>
        <v>2.8572254836750629E-2</v>
      </c>
      <c r="I902" s="10">
        <f ca="1">INDIRECT("Statistic!R"&amp;COUNTA(Statistic!$A:$A)-ROW()+1&amp;"C"&amp;COLUMN(),FALSE)</f>
        <v>7.9433533741859089E-2</v>
      </c>
      <c r="J902" s="10">
        <f ca="1">INDIRECT("Statistic!R"&amp;COUNTA(Statistic!$A:$A)-ROW()+1&amp;"C"&amp;COLUMN(),FALSE)</f>
        <v>2.1397379912663755E-2</v>
      </c>
      <c r="K902" s="10">
        <f ca="1">INDIRECT("Statistic!R"&amp;COUNTA(Statistic!$A:$A)-ROW()+1&amp;"C"&amp;COLUMN(),FALSE)</f>
        <v>8.85164640623156E-4</v>
      </c>
      <c r="L902" s="10">
        <f ca="1">INDIRECT("Statistic!R"&amp;COUNTA(Statistic!$A:$A)-ROW()+1&amp;"C"&amp;COLUMN(),FALSE)</f>
        <v>1.0812756905925631E-2</v>
      </c>
      <c r="M902" s="10">
        <f ca="1">INDIRECT("Statistic!R"&amp;COUNTA(Statistic!$A:$A)-ROW()+1&amp;"C"&amp;COLUMN(),FALSE)</f>
        <v>7.9062045937895439E-2</v>
      </c>
      <c r="N902" s="10">
        <f ca="1">INDIRECT("Statistic!R"&amp;COUNTA(Statistic!$A:$A)-ROW()+1&amp;"C"&amp;COLUMN(),FALSE)</f>
        <v>8.2876457603531836E-2</v>
      </c>
      <c r="O902" s="10">
        <f ca="1">INDIRECT("Statistic!R"&amp;COUNTA(Statistic!$A:$A)-ROW()+1&amp;"C"&amp;COLUMN(),FALSE)</f>
        <v>0</v>
      </c>
      <c r="P902" s="10">
        <f ca="1">INDIRECT("Statistic!R"&amp;COUNTA(Statistic!$A:$A)-ROW()+1&amp;"C"&amp;COLUMN(),FALSE)</f>
        <v>4.8137470306240909E-2</v>
      </c>
      <c r="Q902">
        <f ca="1">INDIRECT("Statistic!R"&amp;COUNTA(Statistic!$A:$A)-ROW()+1&amp;"C"&amp;COLUMN(),FALSE)</f>
        <v>31</v>
      </c>
      <c r="R902">
        <f ca="1">INDIRECT("Statistic!R"&amp;COUNTA(Statistic!$A:$A)-ROW()+1&amp;"C"&amp;COLUMN(),FALSE)</f>
        <v>5</v>
      </c>
      <c r="S902">
        <f ca="1">INDIRECT("Statistic!R"&amp;COUNTA(Statistic!$A:$A)-ROW()+1&amp;"C"&amp;COLUMN(),FALSE)</f>
        <v>1</v>
      </c>
      <c r="T902">
        <f ca="1">INDIRECT("Statistic!R"&amp;COUNTA(Statistic!$A:$A)-ROW()+1&amp;"C"&amp;COLUMN(),FALSE)</f>
        <v>4</v>
      </c>
      <c r="U902">
        <f ca="1">INDIRECT("Statistic!R"&amp;COUNTA(Statistic!$A:$A)-ROW()+1&amp;"C"&amp;COLUMN(),FALSE)</f>
        <v>28</v>
      </c>
      <c r="V902">
        <f ca="1">INDIRECT("Statistic!R"&amp;COUNTA(Statistic!$A:$A)-ROW()+1&amp;"C"&amp;COLUMN(),FALSE)</f>
        <v>6</v>
      </c>
      <c r="W902">
        <f ca="1">INDIRECT("Statistic!R"&amp;COUNTA(Statistic!$A:$A)-ROW()+1&amp;"C"&amp;COLUMN(),FALSE)</f>
        <v>9</v>
      </c>
    </row>
    <row r="903" spans="1:23" x14ac:dyDescent="0.25">
      <c r="A903" s="9">
        <f ca="1">INDIRECT("Statistic!R"&amp;COUNTA(Statistic!$A:$A)-ROW()+1&amp;"C"&amp;COLUMN(),FALSE)</f>
        <v>42559</v>
      </c>
      <c r="B903" s="10">
        <f ca="1">INDIRECT("Statistic!R"&amp;COUNTA(Statistic!$A:$A)-ROW()+1&amp;"C"&amp;COLUMN(),FALSE)</f>
        <v>1.5674122935340585E-2</v>
      </c>
      <c r="C903" s="10">
        <f ca="1">INDIRECT("Statistic!R"&amp;COUNTA(Statistic!$A:$A)-ROW()+1&amp;"C"&amp;COLUMN(),FALSE)</f>
        <v>1.2573113908991771E-2</v>
      </c>
      <c r="D903" s="10">
        <f ca="1">INDIRECT("Statistic!R"&amp;COUNTA(Statistic!$A:$A)-ROW()+1&amp;"C"&amp;COLUMN(),FALSE)</f>
        <v>8.6060683815510942E-3</v>
      </c>
      <c r="E903" s="10">
        <f ca="1">INDIRECT("Statistic!R"&amp;COUNTA(Statistic!$A:$A)-ROW()+1&amp;"C"&amp;COLUMN(),FALSE)</f>
        <v>9.7227802330253129E-3</v>
      </c>
      <c r="F903" s="10">
        <f ca="1">INDIRECT("Statistic!R"&amp;COUNTA(Statistic!$A:$A)-ROW()+1&amp;"C"&amp;COLUMN(),FALSE)</f>
        <v>2.1579565472695243E-2</v>
      </c>
      <c r="G903" s="10">
        <f ca="1">INDIRECT("Statistic!R"&amp;COUNTA(Statistic!$A:$A)-ROW()+1&amp;"C"&amp;COLUMN(),FALSE)</f>
        <v>1.756299144808586E-2</v>
      </c>
      <c r="H903" s="10">
        <f ca="1">INDIRECT("Statistic!R"&amp;COUNTA(Statistic!$A:$A)-ROW()+1&amp;"C"&amp;COLUMN(),FALSE)</f>
        <v>8.2210030466896761E-2</v>
      </c>
      <c r="I903" s="10">
        <f ca="1">INDIRECT("Statistic!R"&amp;COUNTA(Statistic!$A:$A)-ROW()+1&amp;"C"&amp;COLUMN(),FALSE)</f>
        <v>6.8155650931604014E-2</v>
      </c>
      <c r="J903" s="10">
        <f ca="1">INDIRECT("Statistic!R"&amp;COUNTA(Statistic!$A:$A)-ROW()+1&amp;"C"&amp;COLUMN(),FALSE)</f>
        <v>2.1579565472695243E-2</v>
      </c>
      <c r="K903" s="10">
        <f ca="1">INDIRECT("Statistic!R"&amp;COUNTA(Statistic!$A:$A)-ROW()+1&amp;"C"&amp;COLUMN(),FALSE)</f>
        <v>1.3219682638595243E-3</v>
      </c>
      <c r="L903" s="10">
        <f ca="1">INDIRECT("Statistic!R"&amp;COUNTA(Statistic!$A:$A)-ROW()+1&amp;"C"&amp;COLUMN(),FALSE)</f>
        <v>1.0320782278515721E-2</v>
      </c>
      <c r="M903" s="10">
        <f ca="1">INDIRECT("Statistic!R"&amp;COUNTA(Statistic!$A:$A)-ROW()+1&amp;"C"&amp;COLUMN(),FALSE)</f>
        <v>9.9773021914982621E-2</v>
      </c>
      <c r="N903" s="10">
        <f ca="1">INDIRECT("Statistic!R"&amp;COUNTA(Statistic!$A:$A)-ROW()+1&amp;"C"&amp;COLUMN(),FALSE)</f>
        <v>8.7720349443359255E-2</v>
      </c>
      <c r="O903" s="10">
        <f ca="1">INDIRECT("Statistic!R"&amp;COUNTA(Statistic!$A:$A)-ROW()+1&amp;"C"&amp;COLUMN(),FALSE)</f>
        <v>0</v>
      </c>
      <c r="P903" s="10">
        <f ca="1">INDIRECT("Statistic!R"&amp;COUNTA(Statistic!$A:$A)-ROW()+1&amp;"C"&amp;COLUMN(),FALSE)</f>
        <v>4.9366504897684321E-2</v>
      </c>
      <c r="Q903">
        <f ca="1">INDIRECT("Statistic!R"&amp;COUNTA(Statistic!$A:$A)-ROW()+1&amp;"C"&amp;COLUMN(),FALSE)</f>
        <v>11</v>
      </c>
      <c r="R903">
        <f ca="1">INDIRECT("Statistic!R"&amp;COUNTA(Statistic!$A:$A)-ROW()+1&amp;"C"&amp;COLUMN(),FALSE)</f>
        <v>18</v>
      </c>
      <c r="S903">
        <f ca="1">INDIRECT("Statistic!R"&amp;COUNTA(Statistic!$A:$A)-ROW()+1&amp;"C"&amp;COLUMN(),FALSE)</f>
        <v>30</v>
      </c>
      <c r="T903">
        <f ca="1">INDIRECT("Statistic!R"&amp;COUNTA(Statistic!$A:$A)-ROW()+1&amp;"C"&amp;COLUMN(),FALSE)</f>
        <v>25</v>
      </c>
      <c r="U903">
        <f ca="1">INDIRECT("Statistic!R"&amp;COUNTA(Statistic!$A:$A)-ROW()+1&amp;"C"&amp;COLUMN(),FALSE)</f>
        <v>1</v>
      </c>
      <c r="V903">
        <f ca="1">INDIRECT("Statistic!R"&amp;COUNTA(Statistic!$A:$A)-ROW()+1&amp;"C"&amp;COLUMN(),FALSE)</f>
        <v>11</v>
      </c>
      <c r="W903">
        <f ca="1">INDIRECT("Statistic!R"&amp;COUNTA(Statistic!$A:$A)-ROW()+1&amp;"C"&amp;COLUMN(),FALSE)</f>
        <v>2</v>
      </c>
    </row>
    <row r="904" spans="1:23" x14ac:dyDescent="0.25">
      <c r="A904" s="9">
        <f ca="1">INDIRECT("Statistic!R"&amp;COUNTA(Statistic!$A:$A)-ROW()+1&amp;"C"&amp;COLUMN(),FALSE)</f>
        <v>42563</v>
      </c>
      <c r="B904" s="10">
        <f ca="1">INDIRECT("Statistic!R"&amp;COUNTA(Statistic!$A:$A)-ROW()+1&amp;"C"&amp;COLUMN(),FALSE)</f>
        <v>1.872895622895623E-2</v>
      </c>
      <c r="C904" s="10">
        <f ca="1">INDIRECT("Statistic!R"&amp;COUNTA(Statistic!$A:$A)-ROW()+1&amp;"C"&amp;COLUMN(),FALSE)</f>
        <v>1.3213981244671782E-2</v>
      </c>
      <c r="D904" s="10">
        <f ca="1">INDIRECT("Statistic!R"&amp;COUNTA(Statistic!$A:$A)-ROW()+1&amp;"C"&amp;COLUMN(),FALSE)</f>
        <v>7.4814814814814822E-3</v>
      </c>
      <c r="E904" s="10">
        <f ca="1">INDIRECT("Statistic!R"&amp;COUNTA(Statistic!$A:$A)-ROW()+1&amp;"C"&amp;COLUMN(),FALSE)</f>
        <v>6.6208301502419147E-4</v>
      </c>
      <c r="F904" s="10">
        <f ca="1">INDIRECT("Statistic!R"&amp;COUNTA(Statistic!$A:$A)-ROW()+1&amp;"C"&amp;COLUMN(),FALSE)</f>
        <v>1.1042468737875667E-2</v>
      </c>
      <c r="G904" s="10">
        <f ca="1">INDIRECT("Statistic!R"&amp;COUNTA(Statistic!$A:$A)-ROW()+1&amp;"C"&amp;COLUMN(),FALSE)</f>
        <v>8.8720103425985783E-2</v>
      </c>
      <c r="H904" s="10">
        <f ca="1">INDIRECT("Statistic!R"&amp;COUNTA(Statistic!$A:$A)-ROW()+1&amp;"C"&amp;COLUMN(),FALSE)</f>
        <v>2.9113829767424541E-2</v>
      </c>
      <c r="I904" s="10">
        <f ca="1">INDIRECT("Statistic!R"&amp;COUNTA(Statistic!$A:$A)-ROW()+1&amp;"C"&amp;COLUMN(),FALSE)</f>
        <v>5.1128970708009355E-2</v>
      </c>
      <c r="J904" s="10">
        <f ca="1">INDIRECT("Statistic!R"&amp;COUNTA(Statistic!$A:$A)-ROW()+1&amp;"C"&amp;COLUMN(),FALSE)</f>
        <v>2.1338071366626479E-2</v>
      </c>
      <c r="K904" s="10">
        <f ca="1">INDIRECT("Statistic!R"&amp;COUNTA(Statistic!$A:$A)-ROW()+1&amp;"C"&amp;COLUMN(),FALSE)</f>
        <v>6.6208301502419147E-4</v>
      </c>
      <c r="L904" s="10">
        <f ca="1">INDIRECT("Statistic!R"&amp;COUNTA(Statistic!$A:$A)-ROW()+1&amp;"C"&amp;COLUMN(),FALSE)</f>
        <v>1.0070973857738183E-2</v>
      </c>
      <c r="M904" s="10">
        <f ca="1">INDIRECT("Statistic!R"&amp;COUNTA(Statistic!$A:$A)-ROW()+1&amp;"C"&amp;COLUMN(),FALSE)</f>
        <v>0.11783393319341032</v>
      </c>
      <c r="N904" s="10">
        <f ca="1">INDIRECT("Statistic!R"&amp;COUNTA(Statistic!$A:$A)-ROW()+1&amp;"C"&amp;COLUMN(),FALSE)</f>
        <v>8.8720103425985783E-2</v>
      </c>
      <c r="O904" s="10">
        <f ca="1">INDIRECT("Statistic!R"&amp;COUNTA(Statistic!$A:$A)-ROW()+1&amp;"C"&amp;COLUMN(),FALSE)</f>
        <v>0</v>
      </c>
      <c r="P904" s="10">
        <f ca="1">INDIRECT("Statistic!R"&amp;COUNTA(Statistic!$A:$A)-ROW()+1&amp;"C"&amp;COLUMN(),FALSE)</f>
        <v>4.9408041748714493E-2</v>
      </c>
      <c r="Q904">
        <f ca="1">INDIRECT("Statistic!R"&amp;COUNTA(Statistic!$A:$A)-ROW()+1&amp;"C"&amp;COLUMN(),FALSE)</f>
        <v>3</v>
      </c>
      <c r="R904">
        <f ca="1">INDIRECT("Statistic!R"&amp;COUNTA(Statistic!$A:$A)-ROW()+1&amp;"C"&amp;COLUMN(),FALSE)</f>
        <v>17</v>
      </c>
      <c r="S904">
        <f ca="1">INDIRECT("Statistic!R"&amp;COUNTA(Statistic!$A:$A)-ROW()+1&amp;"C"&amp;COLUMN(),FALSE)</f>
        <v>34</v>
      </c>
      <c r="T904">
        <f ca="1">INDIRECT("Statistic!R"&amp;COUNTA(Statistic!$A:$A)-ROW()+1&amp;"C"&amp;COLUMN(),FALSE)</f>
        <v>50</v>
      </c>
      <c r="U904">
        <f ca="1">INDIRECT("Statistic!R"&amp;COUNTA(Statistic!$A:$A)-ROW()+1&amp;"C"&amp;COLUMN(),FALSE)</f>
        <v>21</v>
      </c>
      <c r="V904">
        <f ca="1">INDIRECT("Statistic!R"&amp;COUNTA(Statistic!$A:$A)-ROW()+1&amp;"C"&amp;COLUMN(),FALSE)</f>
        <v>1</v>
      </c>
      <c r="W904">
        <f ca="1">INDIRECT("Statistic!R"&amp;COUNTA(Statistic!$A:$A)-ROW()+1&amp;"C"&amp;COLUMN(),FALSE)</f>
        <v>9</v>
      </c>
    </row>
    <row r="905" spans="1:23" x14ac:dyDescent="0.25">
      <c r="A905" s="9">
        <f ca="1">INDIRECT("Statistic!R"&amp;COUNTA(Statistic!$A:$A)-ROW()+1&amp;"C"&amp;COLUMN(),FALSE)</f>
        <v>42566</v>
      </c>
      <c r="B905" s="10">
        <f ca="1">INDIRECT("Statistic!R"&amp;COUNTA(Statistic!$A:$A)-ROW()+1&amp;"C"&amp;COLUMN(),FALSE)</f>
        <v>4.4113754668705712E-3</v>
      </c>
      <c r="C905" s="10">
        <f ca="1">INDIRECT("Statistic!R"&amp;COUNTA(Statistic!$A:$A)-ROW()+1&amp;"C"&amp;COLUMN(),FALSE)</f>
        <v>8.1369910085333022E-3</v>
      </c>
      <c r="D905" s="10">
        <f ca="1">INDIRECT("Statistic!R"&amp;COUNTA(Statistic!$A:$A)-ROW()+1&amp;"C"&amp;COLUMN(),FALSE)</f>
        <v>9.0207942220999898E-3</v>
      </c>
      <c r="E905" s="10">
        <f ca="1">INDIRECT("Statistic!R"&amp;COUNTA(Statistic!$A:$A)-ROW()+1&amp;"C"&amp;COLUMN(),FALSE)</f>
        <v>1.4731386648418832E-2</v>
      </c>
      <c r="F905" s="10">
        <f ca="1">INDIRECT("Statistic!R"&amp;COUNTA(Statistic!$A:$A)-ROW()+1&amp;"C"&amp;COLUMN(),FALSE)</f>
        <v>1.2975201878472023E-2</v>
      </c>
      <c r="G905" s="10">
        <f ca="1">INDIRECT("Statistic!R"&amp;COUNTA(Statistic!$A:$A)-ROW()+1&amp;"C"&amp;COLUMN(),FALSE)</f>
        <v>5.6350501753113284E-2</v>
      </c>
      <c r="H905" s="10">
        <f ca="1">INDIRECT("Statistic!R"&amp;COUNTA(Statistic!$A:$A)-ROW()+1&amp;"C"&amp;COLUMN(),FALSE)</f>
        <v>4.210820010602382E-2</v>
      </c>
      <c r="I905" s="10">
        <f ca="1">INDIRECT("Statistic!R"&amp;COUNTA(Statistic!$A:$A)-ROW()+1&amp;"C"&amp;COLUMN(),FALSE)</f>
        <v>4.9275749224394719E-2</v>
      </c>
      <c r="J905" s="10">
        <f ca="1">INDIRECT("Statistic!R"&amp;COUNTA(Statistic!$A:$A)-ROW()+1&amp;"C"&amp;COLUMN(),FALSE)</f>
        <v>2.1534593321148991E-2</v>
      </c>
      <c r="K905" s="10">
        <f ca="1">INDIRECT("Statistic!R"&amp;COUNTA(Statistic!$A:$A)-ROW()+1&amp;"C"&amp;COLUMN(),FALSE)</f>
        <v>8.8167182835300348E-4</v>
      </c>
      <c r="L905" s="10">
        <f ca="1">INDIRECT("Statistic!R"&amp;COUNTA(Statistic!$A:$A)-ROW()+1&amp;"C"&amp;COLUMN(),FALSE)</f>
        <v>1.0085858057433212E-2</v>
      </c>
      <c r="M905" s="10">
        <f ca="1">INDIRECT("Statistic!R"&amp;COUNTA(Statistic!$A:$A)-ROW()+1&amp;"C"&amp;COLUMN(),FALSE)</f>
        <v>9.8458701859137104E-2</v>
      </c>
      <c r="N905" s="10">
        <f ca="1">INDIRECT("Statistic!R"&amp;COUNTA(Statistic!$A:$A)-ROW()+1&amp;"C"&amp;COLUMN(),FALSE)</f>
        <v>8.7521689262712116E-2</v>
      </c>
      <c r="O905" s="10">
        <f ca="1">INDIRECT("Statistic!R"&amp;COUNTA(Statistic!$A:$A)-ROW()+1&amp;"C"&amp;COLUMN(),FALSE)</f>
        <v>0</v>
      </c>
      <c r="P905" s="10">
        <f ca="1">INDIRECT("Statistic!R"&amp;COUNTA(Statistic!$A:$A)-ROW()+1&amp;"C"&amp;COLUMN(),FALSE)</f>
        <v>4.8395611640727178E-2</v>
      </c>
      <c r="Q905">
        <f ca="1">INDIRECT("Statistic!R"&amp;COUNTA(Statistic!$A:$A)-ROW()+1&amp;"C"&amp;COLUMN(),FALSE)</f>
        <v>40</v>
      </c>
      <c r="R905">
        <f ca="1">INDIRECT("Statistic!R"&amp;COUNTA(Statistic!$A:$A)-ROW()+1&amp;"C"&amp;COLUMN(),FALSE)</f>
        <v>33</v>
      </c>
      <c r="S905">
        <f ca="1">INDIRECT("Statistic!R"&amp;COUNTA(Statistic!$A:$A)-ROW()+1&amp;"C"&amp;COLUMN(),FALSE)</f>
        <v>28</v>
      </c>
      <c r="T905">
        <f ca="1">INDIRECT("Statistic!R"&amp;COUNTA(Statistic!$A:$A)-ROW()+1&amp;"C"&amp;COLUMN(),FALSE)</f>
        <v>13</v>
      </c>
      <c r="U905">
        <f ca="1">INDIRECT("Statistic!R"&amp;COUNTA(Statistic!$A:$A)-ROW()+1&amp;"C"&amp;COLUMN(),FALSE)</f>
        <v>17</v>
      </c>
      <c r="V905">
        <f ca="1">INDIRECT("Statistic!R"&amp;COUNTA(Statistic!$A:$A)-ROW()+1&amp;"C"&amp;COLUMN(),FALSE)</f>
        <v>5</v>
      </c>
      <c r="W905">
        <f ca="1">INDIRECT("Statistic!R"&amp;COUNTA(Statistic!$A:$A)-ROW()+1&amp;"C"&amp;COLUMN(),FALSE)</f>
        <v>8</v>
      </c>
    </row>
    <row r="906" spans="1:23" x14ac:dyDescent="0.25">
      <c r="A906" s="9">
        <f ca="1">INDIRECT("Statistic!R"&amp;COUNTA(Statistic!$A:$A)-ROW()+1&amp;"C"&amp;COLUMN(),FALSE)</f>
        <v>42570</v>
      </c>
      <c r="B906" s="10">
        <f ca="1">INDIRECT("Statistic!R"&amp;COUNTA(Statistic!$A:$A)-ROW()+1&amp;"C"&amp;COLUMN(),FALSE)</f>
        <v>1.2290969899665551E-2</v>
      </c>
      <c r="C906" s="10">
        <f ca="1">INDIRECT("Statistic!R"&amp;COUNTA(Statistic!$A:$A)-ROW()+1&amp;"C"&amp;COLUMN(),FALSE)</f>
        <v>1.8239603024574669E-2</v>
      </c>
      <c r="D906" s="10">
        <f ca="1">INDIRECT("Statistic!R"&amp;COUNTA(Statistic!$A:$A)-ROW()+1&amp;"C"&amp;COLUMN(),FALSE)</f>
        <v>9.4540513833992097E-3</v>
      </c>
      <c r="E906" s="10">
        <f ca="1">INDIRECT("Statistic!R"&amp;COUNTA(Statistic!$A:$A)-ROW()+1&amp;"C"&amp;COLUMN(),FALSE)</f>
        <v>1.6927210552027359E-2</v>
      </c>
      <c r="F906" s="10">
        <f ca="1">INDIRECT("Statistic!R"&amp;COUNTA(Statistic!$A:$A)-ROW()+1&amp;"C"&amp;COLUMN(),FALSE)</f>
        <v>1.0099009900990099E-2</v>
      </c>
      <c r="G906" s="10">
        <f ca="1">INDIRECT("Statistic!R"&amp;COUNTA(Statistic!$A:$A)-ROW()+1&amp;"C"&amp;COLUMN(),FALSE)</f>
        <v>6.0650420757363252E-2</v>
      </c>
      <c r="H906" s="10">
        <f ca="1">INDIRECT("Statistic!R"&amp;COUNTA(Statistic!$A:$A)-ROW()+1&amp;"C"&amp;COLUMN(),FALSE)</f>
        <v>8.3109354413702249E-2</v>
      </c>
      <c r="I906" s="10">
        <f ca="1">INDIRECT("Statistic!R"&amp;COUNTA(Statistic!$A:$A)-ROW()+1&amp;"C"&amp;COLUMN(),FALSE)</f>
        <v>6.7010844760656885E-2</v>
      </c>
      <c r="J906" s="10">
        <f ca="1">INDIRECT("Statistic!R"&amp;COUNTA(Statistic!$A:$A)-ROW()+1&amp;"C"&amp;COLUMN(),FALSE)</f>
        <v>2.1730688054031239E-2</v>
      </c>
      <c r="K906" s="10">
        <f ca="1">INDIRECT("Statistic!R"&amp;COUNTA(Statistic!$A:$A)-ROW()+1&amp;"C"&amp;COLUMN(),FALSE)</f>
        <v>8.8115942028985507E-4</v>
      </c>
      <c r="L906" s="10">
        <f ca="1">INDIRECT("Statistic!R"&amp;COUNTA(Statistic!$A:$A)-ROW()+1&amp;"C"&amp;COLUMN(),FALSE)</f>
        <v>1.0272575809144011E-2</v>
      </c>
      <c r="M906" s="10">
        <f ca="1">INDIRECT("Statistic!R"&amp;COUNTA(Statistic!$A:$A)-ROW()+1&amp;"C"&amp;COLUMN(),FALSE)</f>
        <v>0.1437597751710655</v>
      </c>
      <c r="N906" s="10">
        <f ca="1">INDIRECT("Statistic!R"&amp;COUNTA(Statistic!$A:$A)-ROW()+1&amp;"C"&amp;COLUMN(),FALSE)</f>
        <v>9.17978848413631E-2</v>
      </c>
      <c r="O906" s="10">
        <f ca="1">INDIRECT("Statistic!R"&amp;COUNTA(Statistic!$A:$A)-ROW()+1&amp;"C"&amp;COLUMN(),FALSE)</f>
        <v>0</v>
      </c>
      <c r="P906" s="10">
        <f ca="1">INDIRECT("Statistic!R"&amp;COUNTA(Statistic!$A:$A)-ROW()+1&amp;"C"&amp;COLUMN(),FALSE)</f>
        <v>4.9576163617420142E-2</v>
      </c>
      <c r="Q906">
        <f ca="1">INDIRECT("Statistic!R"&amp;COUNTA(Statistic!$A:$A)-ROW()+1&amp;"C"&amp;COLUMN(),FALSE)</f>
        <v>20</v>
      </c>
      <c r="R906">
        <f ca="1">INDIRECT("Statistic!R"&amp;COUNTA(Statistic!$A:$A)-ROW()+1&amp;"C"&amp;COLUMN(),FALSE)</f>
        <v>4</v>
      </c>
      <c r="S906">
        <f ca="1">INDIRECT("Statistic!R"&amp;COUNTA(Statistic!$A:$A)-ROW()+1&amp;"C"&amp;COLUMN(),FALSE)</f>
        <v>27</v>
      </c>
      <c r="T906">
        <f ca="1">INDIRECT("Statistic!R"&amp;COUNTA(Statistic!$A:$A)-ROW()+1&amp;"C"&amp;COLUMN(),FALSE)</f>
        <v>9</v>
      </c>
      <c r="U906">
        <f ca="1">INDIRECT("Statistic!R"&amp;COUNTA(Statistic!$A:$A)-ROW()+1&amp;"C"&amp;COLUMN(),FALSE)</f>
        <v>26</v>
      </c>
      <c r="V906">
        <f ca="1">INDIRECT("Statistic!R"&amp;COUNTA(Statistic!$A:$A)-ROW()+1&amp;"C"&amp;COLUMN(),FALSE)</f>
        <v>5</v>
      </c>
      <c r="W906">
        <f ca="1">INDIRECT("Statistic!R"&amp;COUNTA(Statistic!$A:$A)-ROW()+1&amp;"C"&amp;COLUMN(),FALSE)</f>
        <v>3</v>
      </c>
    </row>
    <row r="907" spans="1:23" x14ac:dyDescent="0.25">
      <c r="A907" s="9">
        <f ca="1">INDIRECT("Statistic!R"&amp;COUNTA(Statistic!$A:$A)-ROW()+1&amp;"C"&amp;COLUMN(),FALSE)</f>
        <v>42573</v>
      </c>
      <c r="B907" s="10">
        <f ca="1">INDIRECT("Statistic!R"&amp;COUNTA(Statistic!$A:$A)-ROW()+1&amp;"C"&amp;COLUMN(),FALSE)</f>
        <v>5.9262372596406432E-3</v>
      </c>
      <c r="C907" s="10">
        <f ca="1">INDIRECT("Statistic!R"&amp;COUNTA(Statistic!$A:$A)-ROW()+1&amp;"C"&amp;COLUMN(),FALSE)</f>
        <v>2.8533734953825316E-3</v>
      </c>
      <c r="D907" s="10">
        <f ca="1">INDIRECT("Statistic!R"&amp;COUNTA(Statistic!$A:$A)-ROW()+1&amp;"C"&amp;COLUMN(),FALSE)</f>
        <v>5.9212435901570618E-3</v>
      </c>
      <c r="E907" s="10">
        <f ca="1">INDIRECT("Statistic!R"&amp;COUNTA(Statistic!$A:$A)-ROW()+1&amp;"C"&amp;COLUMN(),FALSE)</f>
        <v>8.7713695684571327E-4</v>
      </c>
      <c r="F907" s="10">
        <f ca="1">INDIRECT("Statistic!R"&amp;COUNTA(Statistic!$A:$A)-ROW()+1&amp;"C"&amp;COLUMN(),FALSE)</f>
        <v>1.5148369545763681E-2</v>
      </c>
      <c r="G907" s="10">
        <f ca="1">INDIRECT("Statistic!R"&amp;COUNTA(Statistic!$A:$A)-ROW()+1&amp;"C"&amp;COLUMN(),FALSE)</f>
        <v>8.2960279166448936E-2</v>
      </c>
      <c r="H907" s="10">
        <f ca="1">INDIRECT("Statistic!R"&amp;COUNTA(Statistic!$A:$A)-ROW()+1&amp;"C"&amp;COLUMN(),FALSE)</f>
        <v>9.3881503653490628E-2</v>
      </c>
      <c r="I907" s="10">
        <f ca="1">INDIRECT("Statistic!R"&amp;COUNTA(Statistic!$A:$A)-ROW()+1&amp;"C"&amp;COLUMN(),FALSE)</f>
        <v>3.0726360847789631E-2</v>
      </c>
      <c r="J907" s="10">
        <f ca="1">INDIRECT("Statistic!R"&amp;COUNTA(Statistic!$A:$A)-ROW()+1&amp;"C"&amp;COLUMN(),FALSE)</f>
        <v>2.1926356956874653E-2</v>
      </c>
      <c r="K907" s="10">
        <f ca="1">INDIRECT("Statistic!R"&amp;COUNTA(Statistic!$A:$A)-ROW()+1&amp;"C"&amp;COLUMN(),FALSE)</f>
        <v>8.7713695684571327E-4</v>
      </c>
      <c r="L907" s="10">
        <f ca="1">INDIRECT("Statistic!R"&amp;COUNTA(Statistic!$A:$A)-ROW()+1&amp;"C"&amp;COLUMN(),FALSE)</f>
        <v>1.0015891641394931E-2</v>
      </c>
      <c r="M907" s="10">
        <f ca="1">INDIRECT("Statistic!R"&amp;COUNTA(Statistic!$A:$A)-ROW()+1&amp;"C"&amp;COLUMN(),FALSE)</f>
        <v>0.17684178281993956</v>
      </c>
      <c r="N907" s="10">
        <f ca="1">INDIRECT("Statistic!R"&amp;COUNTA(Statistic!$A:$A)-ROW()+1&amp;"C"&amp;COLUMN(),FALSE)</f>
        <v>9.3881503653490628E-2</v>
      </c>
      <c r="O907" s="10">
        <f ca="1">INDIRECT("Statistic!R"&amp;COUNTA(Statistic!$A:$A)-ROW()+1&amp;"C"&amp;COLUMN(),FALSE)</f>
        <v>0</v>
      </c>
      <c r="P907" s="10">
        <f ca="1">INDIRECT("Statistic!R"&amp;COUNTA(Statistic!$A:$A)-ROW()+1&amp;"C"&amp;COLUMN(),FALSE)</f>
        <v>4.6200807824128352E-2</v>
      </c>
      <c r="Q907">
        <f ca="1">INDIRECT("Statistic!R"&amp;COUNTA(Statistic!$A:$A)-ROW()+1&amp;"C"&amp;COLUMN(),FALSE)</f>
        <v>34</v>
      </c>
      <c r="R907">
        <f ca="1">INDIRECT("Statistic!R"&amp;COUNTA(Statistic!$A:$A)-ROW()+1&amp;"C"&amp;COLUMN(),FALSE)</f>
        <v>47</v>
      </c>
      <c r="S907">
        <f ca="1">INDIRECT("Statistic!R"&amp;COUNTA(Statistic!$A:$A)-ROW()+1&amp;"C"&amp;COLUMN(),FALSE)</f>
        <v>35</v>
      </c>
      <c r="T907">
        <f ca="1">INDIRECT("Statistic!R"&amp;COUNTA(Statistic!$A:$A)-ROW()+1&amp;"C"&amp;COLUMN(),FALSE)</f>
        <v>50</v>
      </c>
      <c r="U907">
        <f ca="1">INDIRECT("Statistic!R"&amp;COUNTA(Statistic!$A:$A)-ROW()+1&amp;"C"&amp;COLUMN(),FALSE)</f>
        <v>13</v>
      </c>
      <c r="V907">
        <f ca="1">INDIRECT("Statistic!R"&amp;COUNTA(Statistic!$A:$A)-ROW()+1&amp;"C"&amp;COLUMN(),FALSE)</f>
        <v>3</v>
      </c>
      <c r="W907">
        <f ca="1">INDIRECT("Statistic!R"&amp;COUNTA(Statistic!$A:$A)-ROW()+1&amp;"C"&amp;COLUMN(),FALSE)</f>
        <v>1</v>
      </c>
    </row>
    <row r="908" spans="1:23" x14ac:dyDescent="0.25">
      <c r="A908" s="9">
        <f ca="1">INDIRECT("Statistic!R"&amp;COUNTA(Statistic!$A:$A)-ROW()+1&amp;"C"&amp;COLUMN(),FALSE)</f>
        <v>42577</v>
      </c>
      <c r="B908" s="10">
        <f ca="1">INDIRECT("Statistic!R"&amp;COUNTA(Statistic!$A:$A)-ROW()+1&amp;"C"&amp;COLUMN(),FALSE)</f>
        <v>6.5807112042701506E-3</v>
      </c>
      <c r="C908" s="10">
        <f ca="1">INDIRECT("Statistic!R"&amp;COUNTA(Statistic!$A:$A)-ROW()+1&amp;"C"&amp;COLUMN(),FALSE)</f>
        <v>1.0299260702111648E-2</v>
      </c>
      <c r="D908" s="10">
        <f ca="1">INDIRECT("Statistic!R"&amp;COUNTA(Statistic!$A:$A)-ROW()+1&amp;"C"&amp;COLUMN(),FALSE)</f>
        <v>7.2361595774780713E-3</v>
      </c>
      <c r="E908" s="10">
        <f ca="1">INDIRECT("Statistic!R"&amp;COUNTA(Statistic!$A:$A)-ROW()+1&amp;"C"&amp;COLUMN(),FALSE)</f>
        <v>1.0963878147694048E-3</v>
      </c>
      <c r="F908" s="10">
        <f ca="1">INDIRECT("Statistic!R"&amp;COUNTA(Statistic!$A:$A)-ROW()+1&amp;"C"&amp;COLUMN(),FALSE)</f>
        <v>1.2709725972818629E-2</v>
      </c>
      <c r="G908" s="10">
        <f ca="1">INDIRECT("Statistic!R"&amp;COUNTA(Statistic!$A:$A)-ROW()+1&amp;"C"&amp;COLUMN(),FALSE)</f>
        <v>5.8888375235589062E-2</v>
      </c>
      <c r="H908" s="10">
        <f ca="1">INDIRECT("Statistic!R"&amp;COUNTA(Statistic!$A:$A)-ROW()+1&amp;"C"&amp;COLUMN(),FALSE)</f>
        <v>4.8767398770788145E-2</v>
      </c>
      <c r="I908" s="10">
        <f ca="1">INDIRECT("Statistic!R"&amp;COUNTA(Statistic!$A:$A)-ROW()+1&amp;"C"&amp;COLUMN(),FALSE)</f>
        <v>3.7922245271447899E-2</v>
      </c>
      <c r="J908" s="10">
        <f ca="1">INDIRECT("Statistic!R"&amp;COUNTA(Statistic!$A:$A)-ROW()+1&amp;"C"&amp;COLUMN(),FALSE)</f>
        <v>2.1902575658656782E-2</v>
      </c>
      <c r="K908" s="10">
        <f ca="1">INDIRECT("Statistic!R"&amp;COUNTA(Statistic!$A:$A)-ROW()+1&amp;"C"&amp;COLUMN(),FALSE)</f>
        <v>1.0951287829328391E-3</v>
      </c>
      <c r="L908" s="10">
        <f ca="1">INDIRECT("Statistic!R"&amp;COUNTA(Statistic!$A:$A)-ROW()+1&amp;"C"&amp;COLUMN(),FALSE)</f>
        <v>1.0426041866798474E-2</v>
      </c>
      <c r="M908" s="10">
        <f ca="1">INDIRECT("Statistic!R"&amp;COUNTA(Statistic!$A:$A)-ROW()+1&amp;"C"&amp;COLUMN(),FALSE)</f>
        <v>0.10765577400637721</v>
      </c>
      <c r="N908" s="10">
        <f ca="1">INDIRECT("Statistic!R"&amp;COUNTA(Statistic!$A:$A)-ROW()+1&amp;"C"&amp;COLUMN(),FALSE)</f>
        <v>9.2705922272446339E-2</v>
      </c>
      <c r="O908" s="10">
        <f ca="1">INDIRECT("Statistic!R"&amp;COUNTA(Statistic!$A:$A)-ROW()+1&amp;"C"&amp;COLUMN(),FALSE)</f>
        <v>0</v>
      </c>
      <c r="P908" s="10">
        <f ca="1">INDIRECT("Statistic!R"&amp;COUNTA(Statistic!$A:$A)-ROW()+1&amp;"C"&amp;COLUMN(),FALSE)</f>
        <v>4.1746967365941912E-2</v>
      </c>
      <c r="Q908">
        <f ca="1">INDIRECT("Statistic!R"&amp;COUNTA(Statistic!$A:$A)-ROW()+1&amp;"C"&amp;COLUMN(),FALSE)</f>
        <v>35</v>
      </c>
      <c r="R908">
        <f ca="1">INDIRECT("Statistic!R"&amp;COUNTA(Statistic!$A:$A)-ROW()+1&amp;"C"&amp;COLUMN(),FALSE)</f>
        <v>26</v>
      </c>
      <c r="S908">
        <f ca="1">INDIRECT("Statistic!R"&amp;COUNTA(Statistic!$A:$A)-ROW()+1&amp;"C"&amp;COLUMN(),FALSE)</f>
        <v>31</v>
      </c>
      <c r="T908">
        <f ca="1">INDIRECT("Statistic!R"&amp;COUNTA(Statistic!$A:$A)-ROW()+1&amp;"C"&amp;COLUMN(),FALSE)</f>
        <v>49</v>
      </c>
      <c r="U908">
        <f ca="1">INDIRECT("Statistic!R"&amp;COUNTA(Statistic!$A:$A)-ROW()+1&amp;"C"&amp;COLUMN(),FALSE)</f>
        <v>20</v>
      </c>
      <c r="V908">
        <f ca="1">INDIRECT("Statistic!R"&amp;COUNTA(Statistic!$A:$A)-ROW()+1&amp;"C"&amp;COLUMN(),FALSE)</f>
        <v>2</v>
      </c>
      <c r="W908">
        <f ca="1">INDIRECT("Statistic!R"&amp;COUNTA(Statistic!$A:$A)-ROW()+1&amp;"C"&amp;COLUMN(),FALSE)</f>
        <v>5</v>
      </c>
    </row>
    <row r="909" spans="1:23" x14ac:dyDescent="0.25">
      <c r="A909" s="9">
        <f ca="1">INDIRECT("Statistic!R"&amp;COUNTA(Statistic!$A:$A)-ROW()+1&amp;"C"&amp;COLUMN(),FALSE)</f>
        <v>42580</v>
      </c>
      <c r="B909" s="10">
        <f ca="1">INDIRECT("Statistic!R"&amp;COUNTA(Statistic!$A:$A)-ROW()+1&amp;"C"&amp;COLUMN(),FALSE)</f>
        <v>1.1169748016635795E-2</v>
      </c>
      <c r="C909" s="10">
        <f ca="1">INDIRECT("Statistic!R"&amp;COUNTA(Statistic!$A:$A)-ROW()+1&amp;"C"&amp;COLUMN(),FALSE)</f>
        <v>8.3197905381003964E-3</v>
      </c>
      <c r="D909" s="10">
        <f ca="1">INDIRECT("Statistic!R"&amp;COUNTA(Statistic!$A:$A)-ROW()+1&amp;"C"&amp;COLUMN(),FALSE)</f>
        <v>3.2821362564527438E-3</v>
      </c>
      <c r="E909" s="10">
        <f ca="1">INDIRECT("Statistic!R"&amp;COUNTA(Statistic!$A:$A)-ROW()+1&amp;"C"&amp;COLUMN(),FALSE)</f>
        <v>1.02960961032467E-2</v>
      </c>
      <c r="F909" s="10">
        <f ca="1">INDIRECT("Statistic!R"&amp;COUNTA(Statistic!$A:$A)-ROW()+1&amp;"C"&amp;COLUMN(),FALSE)</f>
        <v>1.5524475524475525E-2</v>
      </c>
      <c r="G909" s="10">
        <f ca="1">INDIRECT("Statistic!R"&amp;COUNTA(Statistic!$A:$A)-ROW()+1&amp;"C"&amp;COLUMN(),FALSE)</f>
        <v>1.8518300438079983E-2</v>
      </c>
      <c r="H909" s="10">
        <f ca="1">INDIRECT("Statistic!R"&amp;COUNTA(Statistic!$A:$A)-ROW()+1&amp;"C"&amp;COLUMN(),FALSE)</f>
        <v>5.4525240937834146E-2</v>
      </c>
      <c r="I909" s="10">
        <f ca="1">INDIRECT("Statistic!R"&amp;COUNTA(Statistic!$A:$A)-ROW()+1&amp;"C"&amp;COLUMN(),FALSE)</f>
        <v>4.8592246438911163E-2</v>
      </c>
      <c r="J909" s="10">
        <f ca="1">INDIRECT("Statistic!R"&amp;COUNTA(Statistic!$A:$A)-ROW()+1&amp;"C"&amp;COLUMN(),FALSE)</f>
        <v>2.2316422808696841E-2</v>
      </c>
      <c r="K909" s="10">
        <f ca="1">INDIRECT("Statistic!R"&amp;COUNTA(Statistic!$A:$A)-ROW()+1&amp;"C"&amp;COLUMN(),FALSE)</f>
        <v>1.3140880019571525E-3</v>
      </c>
      <c r="L909" s="10">
        <f ca="1">INDIRECT("Statistic!R"&amp;COUNTA(Statistic!$A:$A)-ROW()+1&amp;"C"&amp;COLUMN(),FALSE)</f>
        <v>1.0774120941396808E-2</v>
      </c>
      <c r="M909" s="10">
        <f ca="1">INDIRECT("Statistic!R"&amp;COUNTA(Statistic!$A:$A)-ROW()+1&amp;"C"&amp;COLUMN(),FALSE)</f>
        <v>7.3043541375914123E-2</v>
      </c>
      <c r="N909" s="10">
        <f ca="1">INDIRECT("Statistic!R"&amp;COUNTA(Statistic!$A:$A)-ROW()+1&amp;"C"&amp;COLUMN(),FALSE)</f>
        <v>9.3150220618943583E-2</v>
      </c>
      <c r="O909" s="10">
        <f ca="1">INDIRECT("Statistic!R"&amp;COUNTA(Statistic!$A:$A)-ROW()+1&amp;"C"&amp;COLUMN(),FALSE)</f>
        <v>0</v>
      </c>
      <c r="P909" s="10">
        <f ca="1">INDIRECT("Statistic!R"&amp;COUNTA(Statistic!$A:$A)-ROW()+1&amp;"C"&amp;COLUMN(),FALSE)</f>
        <v>4.2503675095692056E-2</v>
      </c>
      <c r="Q909">
        <f ca="1">INDIRECT("Statistic!R"&amp;COUNTA(Statistic!$A:$A)-ROW()+1&amp;"C"&amp;COLUMN(),FALSE)</f>
        <v>25</v>
      </c>
      <c r="R909">
        <f ca="1">INDIRECT("Statistic!R"&amp;COUNTA(Statistic!$A:$A)-ROW()+1&amp;"C"&amp;COLUMN(),FALSE)</f>
        <v>31</v>
      </c>
      <c r="S909">
        <f ca="1">INDIRECT("Statistic!R"&amp;COUNTA(Statistic!$A:$A)-ROW()+1&amp;"C"&amp;COLUMN(),FALSE)</f>
        <v>45</v>
      </c>
      <c r="T909">
        <f ca="1">INDIRECT("Statistic!R"&amp;COUNTA(Statistic!$A:$A)-ROW()+1&amp;"C"&amp;COLUMN(),FALSE)</f>
        <v>27</v>
      </c>
      <c r="U909">
        <f ca="1">INDIRECT("Statistic!R"&amp;COUNTA(Statistic!$A:$A)-ROW()+1&amp;"C"&amp;COLUMN(),FALSE)</f>
        <v>14</v>
      </c>
      <c r="V909">
        <f ca="1">INDIRECT("Statistic!R"&amp;COUNTA(Statistic!$A:$A)-ROW()+1&amp;"C"&amp;COLUMN(),FALSE)</f>
        <v>10</v>
      </c>
      <c r="W909">
        <f ca="1">INDIRECT("Statistic!R"&amp;COUNTA(Statistic!$A:$A)-ROW()+1&amp;"C"&amp;COLUMN(),FALSE)</f>
        <v>4</v>
      </c>
    </row>
    <row r="910" spans="1:23" x14ac:dyDescent="0.25">
      <c r="A910" s="9">
        <f ca="1">INDIRECT("Statistic!R"&amp;COUNTA(Statistic!$A:$A)-ROW()+1&amp;"C"&amp;COLUMN(),FALSE)</f>
        <v>42584</v>
      </c>
      <c r="B910" s="10">
        <f ca="1">INDIRECT("Statistic!R"&amp;COUNTA(Statistic!$A:$A)-ROW()+1&amp;"C"&amp;COLUMN(),FALSE)</f>
        <v>5.4834054834054834E-3</v>
      </c>
      <c r="C910" s="10">
        <f ca="1">INDIRECT("Statistic!R"&amp;COUNTA(Statistic!$A:$A)-ROW()+1&amp;"C"&amp;COLUMN(),FALSE)</f>
        <v>7.8860898138006577E-3</v>
      </c>
      <c r="D910" s="10">
        <f ca="1">INDIRECT("Statistic!R"&amp;COUNTA(Statistic!$A:$A)-ROW()+1&amp;"C"&amp;COLUMN(),FALSE)</f>
        <v>1.4003387916431393E-2</v>
      </c>
      <c r="E910" s="10">
        <f ca="1">INDIRECT("Statistic!R"&amp;COUNTA(Statistic!$A:$A)-ROW()+1&amp;"C"&amp;COLUMN(),FALSE)</f>
        <v>1.267599714201656E-2</v>
      </c>
      <c r="F910" s="10">
        <f ca="1">INDIRECT("Statistic!R"&amp;COUNTA(Statistic!$A:$A)-ROW()+1&amp;"C"&amp;COLUMN(),FALSE)</f>
        <v>1.1643083284874329E-2</v>
      </c>
      <c r="G910" s="10">
        <f ca="1">INDIRECT("Statistic!R"&amp;COUNTA(Statistic!$A:$A)-ROW()+1&amp;"C"&amp;COLUMN(),FALSE)</f>
        <v>1.9041769041769043E-2</v>
      </c>
      <c r="H910" s="10">
        <f ca="1">INDIRECT("Statistic!R"&amp;COUNTA(Statistic!$A:$A)-ROW()+1&amp;"C"&amp;COLUMN(),FALSE)</f>
        <v>5.17166066864862E-2</v>
      </c>
      <c r="I910" s="10">
        <f ca="1">INDIRECT("Statistic!R"&amp;COUNTA(Statistic!$A:$A)-ROW()+1&amp;"C"&amp;COLUMN(),FALSE)</f>
        <v>5.1691963640528422E-2</v>
      </c>
      <c r="J910" s="10">
        <f ca="1">INDIRECT("Statistic!R"&amp;COUNTA(Statistic!$A:$A)-ROW()+1&amp;"C"&amp;COLUMN(),FALSE)</f>
        <v>2.2292270835960158E-2</v>
      </c>
      <c r="K910" s="10">
        <f ca="1">INDIRECT("Statistic!R"&amp;COUNTA(Statistic!$A:$A)-ROW()+1&amp;"C"&amp;COLUMN(),FALSE)</f>
        <v>1.5298617240364814E-3</v>
      </c>
      <c r="L910" s="10">
        <f ca="1">INDIRECT("Statistic!R"&amp;COUNTA(Statistic!$A:$A)-ROW()+1&amp;"C"&amp;COLUMN(),FALSE)</f>
        <v>1.0850501093426508E-2</v>
      </c>
      <c r="M910" s="10">
        <f ca="1">INDIRECT("Statistic!R"&amp;COUNTA(Statistic!$A:$A)-ROW()+1&amp;"C"&amp;COLUMN(),FALSE)</f>
        <v>7.0758375728255246E-2</v>
      </c>
      <c r="N910" s="10">
        <f ca="1">INDIRECT("Statistic!R"&amp;COUNTA(Statistic!$A:$A)-ROW()+1&amp;"C"&amp;COLUMN(),FALSE)</f>
        <v>9.4137705869549448E-2</v>
      </c>
      <c r="O910" s="10">
        <f ca="1">INDIRECT("Statistic!R"&amp;COUNTA(Statistic!$A:$A)-ROW()+1&amp;"C"&amp;COLUMN(),FALSE)</f>
        <v>0</v>
      </c>
      <c r="P910" s="10">
        <f ca="1">INDIRECT("Statistic!R"&amp;COUNTA(Statistic!$A:$A)-ROW()+1&amp;"C"&amp;COLUMN(),FALSE)</f>
        <v>4.5403844540446603E-2</v>
      </c>
      <c r="Q910">
        <f ca="1">INDIRECT("Statistic!R"&amp;COUNTA(Statistic!$A:$A)-ROW()+1&amp;"C"&amp;COLUMN(),FALSE)</f>
        <v>39</v>
      </c>
      <c r="R910">
        <f ca="1">INDIRECT("Statistic!R"&amp;COUNTA(Statistic!$A:$A)-ROW()+1&amp;"C"&amp;COLUMN(),FALSE)</f>
        <v>32</v>
      </c>
      <c r="S910">
        <f ca="1">INDIRECT("Statistic!R"&amp;COUNTA(Statistic!$A:$A)-ROW()+1&amp;"C"&amp;COLUMN(),FALSE)</f>
        <v>19</v>
      </c>
      <c r="T910">
        <f ca="1">INDIRECT("Statistic!R"&amp;COUNTA(Statistic!$A:$A)-ROW()+1&amp;"C"&amp;COLUMN(),FALSE)</f>
        <v>22</v>
      </c>
      <c r="U910">
        <f ca="1">INDIRECT("Statistic!R"&amp;COUNTA(Statistic!$A:$A)-ROW()+1&amp;"C"&amp;COLUMN(),FALSE)</f>
        <v>24</v>
      </c>
      <c r="V910">
        <f ca="1">INDIRECT("Statistic!R"&amp;COUNTA(Statistic!$A:$A)-ROW()+1&amp;"C"&amp;COLUMN(),FALSE)</f>
        <v>9</v>
      </c>
      <c r="W910">
        <f ca="1">INDIRECT("Statistic!R"&amp;COUNTA(Statistic!$A:$A)-ROW()+1&amp;"C"&amp;COLUMN(),FALSE)</f>
        <v>5</v>
      </c>
    </row>
    <row r="911" spans="1:23" x14ac:dyDescent="0.25">
      <c r="A911" s="9">
        <f ca="1">INDIRECT("Statistic!R"&amp;COUNTA(Statistic!$A:$A)-ROW()+1&amp;"C"&amp;COLUMN(),FALSE)</f>
        <v>42587</v>
      </c>
      <c r="B911" s="10">
        <f ca="1">INDIRECT("Statistic!R"&amp;COUNTA(Statistic!$A:$A)-ROW()+1&amp;"C"&amp;COLUMN(),FALSE)</f>
        <v>1.6625755166931638E-2</v>
      </c>
      <c r="C911" s="10">
        <f ca="1">INDIRECT("Statistic!R"&amp;COUNTA(Statistic!$A:$A)-ROW()+1&amp;"C"&amp;COLUMN(),FALSE)</f>
        <v>9.8223938223938219E-3</v>
      </c>
      <c r="D911" s="10">
        <f ca="1">INDIRECT("Statistic!R"&amp;COUNTA(Statistic!$A:$A)-ROW()+1&amp;"C"&amp;COLUMN(),FALSE)</f>
        <v>8.3036227717078765E-3</v>
      </c>
      <c r="E911" s="10">
        <f ca="1">INDIRECT("Statistic!R"&amp;COUNTA(Statistic!$A:$A)-ROW()+1&amp;"C"&amp;COLUMN(),FALSE)</f>
        <v>1.4867901609474642E-2</v>
      </c>
      <c r="F911" s="10">
        <f ca="1">INDIRECT("Statistic!R"&amp;COUNTA(Statistic!$A:$A)-ROW()+1&amp;"C"&amp;COLUMN(),FALSE)</f>
        <v>7.8593545001311993E-3</v>
      </c>
      <c r="G911" s="10">
        <f ca="1">INDIRECT("Statistic!R"&amp;COUNTA(Statistic!$A:$A)-ROW()+1&amp;"C"&amp;COLUMN(),FALSE)</f>
        <v>1.9564080209241497E-2</v>
      </c>
      <c r="H911" s="10">
        <f ca="1">INDIRECT("Statistic!R"&amp;COUNTA(Statistic!$A:$A)-ROW()+1&amp;"C"&amp;COLUMN(),FALSE)</f>
        <v>9.5123056016910776E-2</v>
      </c>
      <c r="I911" s="10">
        <f ca="1">INDIRECT("Statistic!R"&amp;COUNTA(Statistic!$A:$A)-ROW()+1&amp;"C"&amp;COLUMN(),FALSE)</f>
        <v>5.7479027870639174E-2</v>
      </c>
      <c r="J911" s="10">
        <f ca="1">INDIRECT("Statistic!R"&amp;COUNTA(Statistic!$A:$A)-ROW()+1&amp;"C"&amp;COLUMN(),FALSE)</f>
        <v>2.2268171083705064E-2</v>
      </c>
      <c r="K911" s="10">
        <f ca="1">INDIRECT("Statistic!R"&amp;COUNTA(Statistic!$A:$A)-ROW()+1&amp;"C"&amp;COLUMN(),FALSE)</f>
        <v>8.7516087516087513E-4</v>
      </c>
      <c r="L911" s="10">
        <f ca="1">INDIRECT("Statistic!R"&amp;COUNTA(Statistic!$A:$A)-ROW()+1&amp;"C"&amp;COLUMN(),FALSE)</f>
        <v>1.0798242502871046E-2</v>
      </c>
      <c r="M911" s="10">
        <f ca="1">INDIRECT("Statistic!R"&amp;COUNTA(Statistic!$A:$A)-ROW()+1&amp;"C"&amp;COLUMN(),FALSE)</f>
        <v>0.11468713622615227</v>
      </c>
      <c r="N911" s="10">
        <f ca="1">INDIRECT("Statistic!R"&amp;COUNTA(Statistic!$A:$A)-ROW()+1&amp;"C"&amp;COLUMN(),FALSE)</f>
        <v>9.5123056016910776E-2</v>
      </c>
      <c r="O911" s="10">
        <f ca="1">INDIRECT("Statistic!R"&amp;COUNTA(Statistic!$A:$A)-ROW()+1&amp;"C"&amp;COLUMN(),FALSE)</f>
        <v>0</v>
      </c>
      <c r="P911" s="10">
        <f ca="1">INDIRECT("Statistic!R"&amp;COUNTA(Statistic!$A:$A)-ROW()+1&amp;"C"&amp;COLUMN(),FALSE)</f>
        <v>4.7849400825340553E-2</v>
      </c>
      <c r="Q911">
        <f ca="1">INDIRECT("Statistic!R"&amp;COUNTA(Statistic!$A:$A)-ROW()+1&amp;"C"&amp;COLUMN(),FALSE)</f>
        <v>11</v>
      </c>
      <c r="R911">
        <f ca="1">INDIRECT("Statistic!R"&amp;COUNTA(Statistic!$A:$A)-ROW()+1&amp;"C"&amp;COLUMN(),FALSE)</f>
        <v>26</v>
      </c>
      <c r="S911">
        <f ca="1">INDIRECT("Statistic!R"&amp;COUNTA(Statistic!$A:$A)-ROW()+1&amp;"C"&amp;COLUMN(),FALSE)</f>
        <v>31</v>
      </c>
      <c r="T911">
        <f ca="1">INDIRECT("Statistic!R"&amp;COUNTA(Statistic!$A:$A)-ROW()+1&amp;"C"&amp;COLUMN(),FALSE)</f>
        <v>17</v>
      </c>
      <c r="U911">
        <f ca="1">INDIRECT("Statistic!R"&amp;COUNTA(Statistic!$A:$A)-ROW()+1&amp;"C"&amp;COLUMN(),FALSE)</f>
        <v>33</v>
      </c>
      <c r="V911">
        <f ca="1">INDIRECT("Statistic!R"&amp;COUNTA(Statistic!$A:$A)-ROW()+1&amp;"C"&amp;COLUMN(),FALSE)</f>
        <v>10</v>
      </c>
      <c r="W911">
        <f ca="1">INDIRECT("Statistic!R"&amp;COUNTA(Statistic!$A:$A)-ROW()+1&amp;"C"&amp;COLUMN(),FALSE)</f>
        <v>1</v>
      </c>
    </row>
    <row r="912" spans="1:23" x14ac:dyDescent="0.25">
      <c r="A912" s="9">
        <f ca="1">INDIRECT("Statistic!R"&amp;COUNTA(Statistic!$A:$A)-ROW()+1&amp;"C"&amp;COLUMN(),FALSE)</f>
        <v>42591</v>
      </c>
      <c r="B912" s="10">
        <f ca="1">INDIRECT("Statistic!R"&amp;COUNTA(Statistic!$A:$A)-ROW()+1&amp;"C"&amp;COLUMN(),FALSE)</f>
        <v>1.1138884170165262E-2</v>
      </c>
      <c r="C912" s="10">
        <f ca="1">INDIRECT("Statistic!R"&amp;COUNTA(Statistic!$A:$A)-ROW()+1&amp;"C"&amp;COLUMN(),FALSE)</f>
        <v>1.5261420595786299E-3</v>
      </c>
      <c r="D912" s="10">
        <f ca="1">INDIRECT("Statistic!R"&amp;COUNTA(Statistic!$A:$A)-ROW()+1&amp;"C"&amp;COLUMN(),FALSE)</f>
        <v>1.5286777057835375E-2</v>
      </c>
      <c r="E912" s="10">
        <f ca="1">INDIRECT("Statistic!R"&amp;COUNTA(Statistic!$A:$A)-ROW()+1&amp;"C"&amp;COLUMN(),FALSE)</f>
        <v>1.5044739278000617E-2</v>
      </c>
      <c r="F912" s="10">
        <f ca="1">INDIRECT("Statistic!R"&amp;COUNTA(Statistic!$A:$A)-ROW()+1&amp;"C"&amp;COLUMN(),FALSE)</f>
        <v>6.549153487075873E-3</v>
      </c>
      <c r="G912" s="10">
        <f ca="1">INDIRECT("Statistic!R"&amp;COUNTA(Statistic!$A:$A)-ROW()+1&amp;"C"&amp;COLUMN(),FALSE)</f>
        <v>6.8396443178162777E-2</v>
      </c>
      <c r="H912" s="10">
        <f ca="1">INDIRECT("Statistic!R"&amp;COUNTA(Statistic!$A:$A)-ROW()+1&amp;"C"&amp;COLUMN(),FALSE)</f>
        <v>5.6086868982684779E-2</v>
      </c>
      <c r="I912" s="10">
        <f ca="1">INDIRECT("Statistic!R"&amp;COUNTA(Statistic!$A:$A)-ROW()+1&amp;"C"&amp;COLUMN(),FALSE)</f>
        <v>4.9545696052655762E-2</v>
      </c>
      <c r="J912" s="10">
        <f ca="1">INDIRECT("Statistic!R"&amp;COUNTA(Statistic!$A:$A)-ROW()+1&amp;"C"&amp;COLUMN(),FALSE)</f>
        <v>2.2244123382750738E-2</v>
      </c>
      <c r="K912" s="10">
        <f ca="1">INDIRECT("Statistic!R"&amp;COUNTA(Statistic!$A:$A)-ROW()+1&amp;"C"&amp;COLUMN(),FALSE)</f>
        <v>1.090297391593288E-3</v>
      </c>
      <c r="L912" s="10">
        <f ca="1">INDIRECT("Statistic!R"&amp;COUNTA(Statistic!$A:$A)-ROW()+1&amp;"C"&amp;COLUMN(),FALSE)</f>
        <v>1.0707967871280963E-2</v>
      </c>
      <c r="M912" s="10">
        <f ca="1">INDIRECT("Statistic!R"&amp;COUNTA(Statistic!$A:$A)-ROW()+1&amp;"C"&amp;COLUMN(),FALSE)</f>
        <v>0.12448331216084756</v>
      </c>
      <c r="N912" s="10">
        <f ca="1">INDIRECT("Statistic!R"&amp;COUNTA(Statistic!$A:$A)-ROW()+1&amp;"C"&amp;COLUMN(),FALSE)</f>
        <v>8.5748446246749238E-2</v>
      </c>
      <c r="O912" s="10">
        <f ca="1">INDIRECT("Statistic!R"&amp;COUNTA(Statistic!$A:$A)-ROW()+1&amp;"C"&amp;COLUMN(),FALSE)</f>
        <v>0</v>
      </c>
      <c r="P912" s="10">
        <f ca="1">INDIRECT("Statistic!R"&amp;COUNTA(Statistic!$A:$A)-ROW()+1&amp;"C"&amp;COLUMN(),FALSE)</f>
        <v>4.7529853510111526E-2</v>
      </c>
      <c r="Q912">
        <f ca="1">INDIRECT("Statistic!R"&amp;COUNTA(Statistic!$A:$A)-ROW()+1&amp;"C"&amp;COLUMN(),FALSE)</f>
        <v>22</v>
      </c>
      <c r="R912">
        <f ca="1">INDIRECT("Statistic!R"&amp;COUNTA(Statistic!$A:$A)-ROW()+1&amp;"C"&amp;COLUMN(),FALSE)</f>
        <v>49</v>
      </c>
      <c r="S912">
        <f ca="1">INDIRECT("Statistic!R"&amp;COUNTA(Statistic!$A:$A)-ROW()+1&amp;"C"&amp;COLUMN(),FALSE)</f>
        <v>16</v>
      </c>
      <c r="T912">
        <f ca="1">INDIRECT("Statistic!R"&amp;COUNTA(Statistic!$A:$A)-ROW()+1&amp;"C"&amp;COLUMN(),FALSE)</f>
        <v>17</v>
      </c>
      <c r="U912">
        <f ca="1">INDIRECT("Statistic!R"&amp;COUNTA(Statistic!$A:$A)-ROW()+1&amp;"C"&amp;COLUMN(),FALSE)</f>
        <v>36</v>
      </c>
      <c r="V912">
        <f ca="1">INDIRECT("Statistic!R"&amp;COUNTA(Statistic!$A:$A)-ROW()+1&amp;"C"&amp;COLUMN(),FALSE)</f>
        <v>4</v>
      </c>
      <c r="W912">
        <f ca="1">INDIRECT("Statistic!R"&amp;COUNTA(Statistic!$A:$A)-ROW()+1&amp;"C"&amp;COLUMN(),FALSE)</f>
        <v>6</v>
      </c>
    </row>
    <row r="913" spans="1:23" x14ac:dyDescent="0.25">
      <c r="A913" s="9">
        <f ca="1">INDIRECT("Statistic!R"&amp;COUNTA(Statistic!$A:$A)-ROW()+1&amp;"C"&amp;COLUMN(),FALSE)</f>
        <v>42594</v>
      </c>
      <c r="B913" s="10">
        <f ca="1">INDIRECT("Statistic!R"&amp;COUNTA(Statistic!$A:$A)-ROW()+1&amp;"C"&amp;COLUMN(),FALSE)</f>
        <v>4.1531823085221142E-3</v>
      </c>
      <c r="C913" s="10">
        <f ca="1">INDIRECT("Statistic!R"&amp;COUNTA(Statistic!$A:$A)-ROW()+1&amp;"C"&amp;COLUMN(),FALSE)</f>
        <v>1.9187954738460834E-2</v>
      </c>
      <c r="D913" s="10">
        <f ca="1">INDIRECT("Statistic!R"&amp;COUNTA(Statistic!$A:$A)-ROW()+1&amp;"C"&amp;COLUMN(),FALSE)</f>
        <v>9.599650921784662E-3</v>
      </c>
      <c r="E913" s="10">
        <f ca="1">INDIRECT("Statistic!R"&amp;COUNTA(Statistic!$A:$A)-ROW()+1&amp;"C"&amp;COLUMN(),FALSE)</f>
        <v>1.0252906628311159E-2</v>
      </c>
      <c r="F913" s="10">
        <f ca="1">INDIRECT("Statistic!R"&amp;COUNTA(Statistic!$A:$A)-ROW()+1&amp;"C"&amp;COLUMN(),FALSE)</f>
        <v>9.578510549384335E-3</v>
      </c>
      <c r="G913" s="10">
        <f ca="1">INDIRECT("Statistic!R"&amp;COUNTA(Statistic!$A:$A)-ROW()+1&amp;"C"&amp;COLUMN(),FALSE)</f>
        <v>3.7958107632579362E-2</v>
      </c>
      <c r="H913" s="10">
        <f ca="1">INDIRECT("Statistic!R"&amp;COUNTA(Statistic!$A:$A)-ROW()+1&amp;"C"&amp;COLUMN(),FALSE)</f>
        <v>3.1606223378818715E-2</v>
      </c>
      <c r="I913" s="10">
        <f ca="1">INDIRECT("Statistic!R"&amp;COUNTA(Statistic!$A:$A)-ROW()+1&amp;"C"&amp;COLUMN(),FALSE)</f>
        <v>5.2772205146463108E-2</v>
      </c>
      <c r="J913" s="10">
        <f ca="1">INDIRECT("Statistic!R"&amp;COUNTA(Statistic!$A:$A)-ROW()+1&amp;"C"&amp;COLUMN(),FALSE)</f>
        <v>2.2220127564646371E-2</v>
      </c>
      <c r="K913" s="10">
        <f ca="1">INDIRECT("Statistic!R"&amp;COUNTA(Statistic!$A:$A)-ROW()+1&amp;"C"&amp;COLUMN(),FALSE)</f>
        <v>1.3082696412586932E-3</v>
      </c>
      <c r="L913" s="10">
        <f ca="1">INDIRECT("Statistic!R"&amp;COUNTA(Statistic!$A:$A)-ROW()+1&amp;"C"&amp;COLUMN(),FALSE)</f>
        <v>1.0687852920555503E-2</v>
      </c>
      <c r="M913" s="10">
        <f ca="1">INDIRECT("Statistic!R"&amp;COUNTA(Statistic!$A:$A)-ROW()+1&amp;"C"&amp;COLUMN(),FALSE)</f>
        <v>6.9564331011398084E-2</v>
      </c>
      <c r="N913" s="10">
        <f ca="1">INDIRECT("Statistic!R"&amp;COUNTA(Statistic!$A:$A)-ROW()+1&amp;"C"&amp;COLUMN(),FALSE)</f>
        <v>9.0535081346454438E-2</v>
      </c>
      <c r="O913" s="10">
        <f ca="1">INDIRECT("Statistic!R"&amp;COUNTA(Statistic!$A:$A)-ROW()+1&amp;"C"&amp;COLUMN(),FALSE)</f>
        <v>0</v>
      </c>
      <c r="P913" s="10">
        <f ca="1">INDIRECT("Statistic!R"&amp;COUNTA(Statistic!$A:$A)-ROW()+1&amp;"C"&amp;COLUMN(),FALSE)</f>
        <v>4.6205521156461669E-2</v>
      </c>
      <c r="Q913">
        <f ca="1">INDIRECT("Statistic!R"&amp;COUNTA(Statistic!$A:$A)-ROW()+1&amp;"C"&amp;COLUMN(),FALSE)</f>
        <v>40</v>
      </c>
      <c r="R913">
        <f ca="1">INDIRECT("Statistic!R"&amp;COUNTA(Statistic!$A:$A)-ROW()+1&amp;"C"&amp;COLUMN(),FALSE)</f>
        <v>4</v>
      </c>
      <c r="S913">
        <f ca="1">INDIRECT("Statistic!R"&amp;COUNTA(Statistic!$A:$A)-ROW()+1&amp;"C"&amp;COLUMN(),FALSE)</f>
        <v>27</v>
      </c>
      <c r="T913">
        <f ca="1">INDIRECT("Statistic!R"&amp;COUNTA(Statistic!$A:$A)-ROW()+1&amp;"C"&amp;COLUMN(),FALSE)</f>
        <v>25</v>
      </c>
      <c r="U913">
        <f ca="1">INDIRECT("Statistic!R"&amp;COUNTA(Statistic!$A:$A)-ROW()+1&amp;"C"&amp;COLUMN(),FALSE)</f>
        <v>28</v>
      </c>
      <c r="V913">
        <f ca="1">INDIRECT("Statistic!R"&amp;COUNTA(Statistic!$A:$A)-ROW()+1&amp;"C"&amp;COLUMN(),FALSE)</f>
        <v>7</v>
      </c>
      <c r="W913">
        <f ca="1">INDIRECT("Statistic!R"&amp;COUNTA(Statistic!$A:$A)-ROW()+1&amp;"C"&amp;COLUMN(),FALSE)</f>
        <v>9</v>
      </c>
    </row>
    <row r="914" spans="1:23" x14ac:dyDescent="0.25">
      <c r="A914" s="9">
        <f ca="1">INDIRECT("Statistic!R"&amp;COUNTA(Statistic!$A:$A)-ROW()+1&amp;"C"&amp;COLUMN(),FALSE)</f>
        <v>42598</v>
      </c>
      <c r="B914" s="10">
        <f ca="1">INDIRECT("Statistic!R"&amp;COUNTA(Statistic!$A:$A)-ROW()+1&amp;"C"&amp;COLUMN(),FALSE)</f>
        <v>8.7326466636811467E-4</v>
      </c>
      <c r="C914" s="10">
        <f ca="1">INDIRECT("Statistic!R"&amp;COUNTA(Statistic!$A:$A)-ROW()+1&amp;"C"&amp;COLUMN(),FALSE)</f>
        <v>9.3572145965852022E-3</v>
      </c>
      <c r="D914" s="10">
        <f ca="1">INDIRECT("Statistic!R"&amp;COUNTA(Statistic!$A:$A)-ROW()+1&amp;"C"&amp;COLUMN(),FALSE)</f>
        <v>1.5704196094723726E-2</v>
      </c>
      <c r="E914" s="10">
        <f ca="1">INDIRECT("Statistic!R"&amp;COUNTA(Statistic!$A:$A)-ROW()+1&amp;"C"&amp;COLUMN(),FALSE)</f>
        <v>5.0045590185676392E-3</v>
      </c>
      <c r="F914" s="10">
        <f ca="1">INDIRECT("Statistic!R"&amp;COUNTA(Statistic!$A:$A)-ROW()+1&amp;"C"&amp;COLUMN(),FALSE)</f>
        <v>3.9363590263691685E-3</v>
      </c>
      <c r="G914" s="10">
        <f ca="1">INDIRECT("Statistic!R"&amp;COUNTA(Statistic!$A:$A)-ROW()+1&amp;"C"&amp;COLUMN(),FALSE)</f>
        <v>4.9348550156739814E-2</v>
      </c>
      <c r="H914" s="10">
        <f ca="1">INDIRECT("Statistic!R"&amp;COUNTA(Statistic!$A:$A)-ROW()+1&amp;"C"&amp;COLUMN(),FALSE)</f>
        <v>9.4228316326530615E-2</v>
      </c>
      <c r="I914" s="10">
        <f ca="1">INDIRECT("Statistic!R"&amp;COUNTA(Statistic!$A:$A)-ROW()+1&amp;"C"&amp;COLUMN(),FALSE)</f>
        <v>3.4875593402613848E-2</v>
      </c>
      <c r="J914" s="10">
        <f ca="1">INDIRECT("Statistic!R"&amp;COUNTA(Statistic!$A:$A)-ROW()+1&amp;"C"&amp;COLUMN(),FALSE)</f>
        <v>2.2196183461667223E-2</v>
      </c>
      <c r="K914" s="10">
        <f ca="1">INDIRECT("Statistic!R"&amp;COUNTA(Statistic!$A:$A)-ROW()+1&amp;"C"&amp;COLUMN(),FALSE)</f>
        <v>8.7326466636811467E-4</v>
      </c>
      <c r="L914" s="10">
        <f ca="1">INDIRECT("Statistic!R"&amp;COUNTA(Statistic!$A:$A)-ROW()+1&amp;"C"&amp;COLUMN(),FALSE)</f>
        <v>1.0667563837748726E-2</v>
      </c>
      <c r="M914" s="10">
        <f ca="1">INDIRECT("Statistic!R"&amp;COUNTA(Statistic!$A:$A)-ROW()+1&amp;"C"&amp;COLUMN(),FALSE)</f>
        <v>0.14357686648327042</v>
      </c>
      <c r="N914" s="10">
        <f ca="1">INDIRECT("Statistic!R"&amp;COUNTA(Statistic!$A:$A)-ROW()+1&amp;"C"&amp;COLUMN(),FALSE)</f>
        <v>9.4228316326530615E-2</v>
      </c>
      <c r="O914" s="10">
        <f ca="1">INDIRECT("Statistic!R"&amp;COUNTA(Statistic!$A:$A)-ROW()+1&amp;"C"&amp;COLUMN(),FALSE)</f>
        <v>0</v>
      </c>
      <c r="P914" s="10">
        <f ca="1">INDIRECT("Statistic!R"&amp;COUNTA(Statistic!$A:$A)-ROW()+1&amp;"C"&amp;COLUMN(),FALSE)</f>
        <v>4.8316425611354942E-2</v>
      </c>
      <c r="Q914">
        <f ca="1">INDIRECT("Statistic!R"&amp;COUNTA(Statistic!$A:$A)-ROW()+1&amp;"C"&amp;COLUMN(),FALSE)</f>
        <v>50</v>
      </c>
      <c r="R914">
        <f ca="1">INDIRECT("Statistic!R"&amp;COUNTA(Statistic!$A:$A)-ROW()+1&amp;"C"&amp;COLUMN(),FALSE)</f>
        <v>28</v>
      </c>
      <c r="S914">
        <f ca="1">INDIRECT("Statistic!R"&amp;COUNTA(Statistic!$A:$A)-ROW()+1&amp;"C"&amp;COLUMN(),FALSE)</f>
        <v>15</v>
      </c>
      <c r="T914">
        <f ca="1">INDIRECT("Statistic!R"&amp;COUNTA(Statistic!$A:$A)-ROW()+1&amp;"C"&amp;COLUMN(),FALSE)</f>
        <v>37</v>
      </c>
      <c r="U914">
        <f ca="1">INDIRECT("Statistic!R"&amp;COUNTA(Statistic!$A:$A)-ROW()+1&amp;"C"&amp;COLUMN(),FALSE)</f>
        <v>43</v>
      </c>
      <c r="V914">
        <f ca="1">INDIRECT("Statistic!R"&amp;COUNTA(Statistic!$A:$A)-ROW()+1&amp;"C"&amp;COLUMN(),FALSE)</f>
        <v>6</v>
      </c>
      <c r="W914">
        <f ca="1">INDIRECT("Statistic!R"&amp;COUNTA(Statistic!$A:$A)-ROW()+1&amp;"C"&amp;COLUMN(),FALSE)</f>
        <v>1</v>
      </c>
    </row>
    <row r="915" spans="1:23" x14ac:dyDescent="0.25">
      <c r="A915" s="9">
        <f ca="1">INDIRECT("Statistic!R"&amp;COUNTA(Statistic!$A:$A)-ROW()+1&amp;"C"&amp;COLUMN(),FALSE)</f>
        <v>42601</v>
      </c>
      <c r="B915" s="10">
        <f ca="1">INDIRECT("Statistic!R"&amp;COUNTA(Statistic!$A:$A)-ROW()+1&amp;"C"&amp;COLUMN(),FALSE)</f>
        <v>1.8054808037316111E-2</v>
      </c>
      <c r="C915" s="10">
        <f ca="1">INDIRECT("Statistic!R"&amp;COUNTA(Statistic!$A:$A)-ROW()+1&amp;"C"&amp;COLUMN(),FALSE)</f>
        <v>1.849815135489306E-2</v>
      </c>
      <c r="D915" s="10">
        <f ca="1">INDIRECT("Statistic!R"&amp;COUNTA(Statistic!$A:$A)-ROW()+1&amp;"C"&amp;COLUMN(),FALSE)</f>
        <v>1.7004809854069301E-2</v>
      </c>
      <c r="E915" s="10">
        <f ca="1">INDIRECT("Statistic!R"&amp;COUNTA(Statistic!$A:$A)-ROW()+1&amp;"C"&amp;COLUMN(),FALSE)</f>
        <v>2.0874058127018296E-2</v>
      </c>
      <c r="F915" s="10">
        <f ca="1">INDIRECT("Statistic!R"&amp;COUNTA(Statistic!$A:$A)-ROW()+1&amp;"C"&amp;COLUMN(),FALSE)</f>
        <v>2.3963298990209649E-3</v>
      </c>
      <c r="G915" s="10">
        <f ca="1">INDIRECT("Statistic!R"&amp;COUNTA(Statistic!$A:$A)-ROW()+1&amp;"C"&amp;COLUMN(),FALSE)</f>
        <v>4.8695473883848477E-2</v>
      </c>
      <c r="H915" s="10">
        <f ca="1">INDIRECT("Statistic!R"&amp;COUNTA(Statistic!$A:$A)-ROW()+1&amp;"C"&amp;COLUMN(),FALSE)</f>
        <v>5.6826336562612129E-2</v>
      </c>
      <c r="I915" s="10">
        <f ca="1">INDIRECT("Statistic!R"&amp;COUNTA(Statistic!$A:$A)-ROW()+1&amp;"C"&amp;COLUMN(),FALSE)</f>
        <v>7.6828157272317746E-2</v>
      </c>
      <c r="J915" s="10">
        <f ca="1">INDIRECT("Statistic!R"&amp;COUNTA(Statistic!$A:$A)-ROW()+1&amp;"C"&amp;COLUMN(),FALSE)</f>
        <v>2.2172290906810749E-2</v>
      </c>
      <c r="K915" s="10">
        <f ca="1">INDIRECT("Statistic!R"&amp;COUNTA(Statistic!$A:$A)-ROW()+1&amp;"C"&amp;COLUMN(),FALSE)</f>
        <v>1.0866779435132503E-3</v>
      </c>
      <c r="L915" s="10">
        <f ca="1">INDIRECT("Statistic!R"&amp;COUNTA(Statistic!$A:$A)-ROW()+1&amp;"C"&amp;COLUMN(),FALSE)</f>
        <v>1.099516452590296E-2</v>
      </c>
      <c r="M915" s="10">
        <f ca="1">INDIRECT("Statistic!R"&amp;COUNTA(Statistic!$A:$A)-ROW()+1&amp;"C"&amp;COLUMN(),FALSE)</f>
        <v>0.10552181044646061</v>
      </c>
      <c r="N915" s="10">
        <f ca="1">INDIRECT("Statistic!R"&amp;COUNTA(Statistic!$A:$A)-ROW()+1&amp;"C"&amp;COLUMN(),FALSE)</f>
        <v>8.8197878231437418E-2</v>
      </c>
      <c r="O915" s="10">
        <f ca="1">INDIRECT("Statistic!R"&amp;COUNTA(Statistic!$A:$A)-ROW()+1&amp;"C"&amp;COLUMN(),FALSE)</f>
        <v>0</v>
      </c>
      <c r="P915" s="10">
        <f ca="1">INDIRECT("Statistic!R"&amp;COUNTA(Statistic!$A:$A)-ROW()+1&amp;"C"&amp;COLUMN(),FALSE)</f>
        <v>4.5199397746130014E-2</v>
      </c>
      <c r="Q915">
        <f ca="1">INDIRECT("Statistic!R"&amp;COUNTA(Statistic!$A:$A)-ROW()+1&amp;"C"&amp;COLUMN(),FALSE)</f>
        <v>8</v>
      </c>
      <c r="R915">
        <f ca="1">INDIRECT("Statistic!R"&amp;COUNTA(Statistic!$A:$A)-ROW()+1&amp;"C"&amp;COLUMN(),FALSE)</f>
        <v>7</v>
      </c>
      <c r="S915">
        <f ca="1">INDIRECT("Statistic!R"&amp;COUNTA(Statistic!$A:$A)-ROW()+1&amp;"C"&amp;COLUMN(),FALSE)</f>
        <v>11</v>
      </c>
      <c r="T915">
        <f ca="1">INDIRECT("Statistic!R"&amp;COUNTA(Statistic!$A:$A)-ROW()+1&amp;"C"&amp;COLUMN(),FALSE)</f>
        <v>2</v>
      </c>
      <c r="U915">
        <f ca="1">INDIRECT("Statistic!R"&amp;COUNTA(Statistic!$A:$A)-ROW()+1&amp;"C"&amp;COLUMN(),FALSE)</f>
        <v>46</v>
      </c>
      <c r="V915">
        <f ca="1">INDIRECT("Statistic!R"&amp;COUNTA(Statistic!$A:$A)-ROW()+1&amp;"C"&amp;COLUMN(),FALSE)</f>
        <v>6</v>
      </c>
      <c r="W915">
        <f ca="1">INDIRECT("Statistic!R"&amp;COUNTA(Statistic!$A:$A)-ROW()+1&amp;"C"&amp;COLUMN(),FALSE)</f>
        <v>4</v>
      </c>
    </row>
    <row r="916" spans="1:23" x14ac:dyDescent="0.25">
      <c r="A916" s="9">
        <f ca="1">INDIRECT("Statistic!R"&amp;COUNTA(Statistic!$A:$A)-ROW()+1&amp;"C"&amp;COLUMN(),FALSE)</f>
        <v>42605</v>
      </c>
      <c r="B916" s="10">
        <f ca="1">INDIRECT("Statistic!R"&amp;COUNTA(Statistic!$A:$A)-ROW()+1&amp;"C"&amp;COLUMN(),FALSE)</f>
        <v>3.2671629445822996E-3</v>
      </c>
      <c r="C916" s="10">
        <f ca="1">INDIRECT("Statistic!R"&amp;COUNTA(Statistic!$A:$A)-ROW()+1&amp;"C"&amp;COLUMN(),FALSE)</f>
        <v>2.0845599749451927E-2</v>
      </c>
      <c r="D916" s="10">
        <f ca="1">INDIRECT("Statistic!R"&amp;COUNTA(Statistic!$A:$A)-ROW()+1&amp;"C"&amp;COLUMN(),FALSE)</f>
        <v>1.6753953194180899E-2</v>
      </c>
      <c r="E916" s="10">
        <f ca="1">INDIRECT("Statistic!R"&amp;COUNTA(Statistic!$A:$A)-ROW()+1&amp;"C"&amp;COLUMN(),FALSE)</f>
        <v>3.6907322068612395E-3</v>
      </c>
      <c r="F916" s="10">
        <f ca="1">INDIRECT("Statistic!R"&amp;COUNTA(Statistic!$A:$A)-ROW()+1&amp;"C"&amp;COLUMN(),FALSE)</f>
        <v>6.7375886524822697E-3</v>
      </c>
      <c r="G916" s="10">
        <f ca="1">INDIRECT("Statistic!R"&amp;COUNTA(Statistic!$A:$A)-ROW()+1&amp;"C"&amp;COLUMN(),FALSE)</f>
        <v>2.9219562955254946E-2</v>
      </c>
      <c r="H916" s="10">
        <f ca="1">INDIRECT("Statistic!R"&amp;COUNTA(Statistic!$A:$A)-ROW()+1&amp;"C"&amp;COLUMN(),FALSE)</f>
        <v>4.2148354347470114E-2</v>
      </c>
      <c r="I916" s="10">
        <f ca="1">INDIRECT("Statistic!R"&amp;COUNTA(Statistic!$A:$A)-ROW()+1&amp;"C"&amp;COLUMN(),FALSE)</f>
        <v>5.1295036747558635E-2</v>
      </c>
      <c r="J916" s="10">
        <f ca="1">INDIRECT("Statistic!R"&amp;COUNTA(Statistic!$A:$A)-ROW()+1&amp;"C"&amp;COLUMN(),FALSE)</f>
        <v>2.2148449733792673E-2</v>
      </c>
      <c r="K916" s="10">
        <f ca="1">INDIRECT("Statistic!R"&amp;COUNTA(Statistic!$A:$A)-ROW()+1&amp;"C"&amp;COLUMN(),FALSE)</f>
        <v>1.0868308474968203E-3</v>
      </c>
      <c r="L916" s="10">
        <f ca="1">INDIRECT("Statistic!R"&amp;COUNTA(Statistic!$A:$A)-ROW()+1&amp;"C"&amp;COLUMN(),FALSE)</f>
        <v>1.0470056444588744E-2</v>
      </c>
      <c r="M916" s="10">
        <f ca="1">INDIRECT("Statistic!R"&amp;COUNTA(Statistic!$A:$A)-ROW()+1&amp;"C"&amp;COLUMN(),FALSE)</f>
        <v>7.1367917302725056E-2</v>
      </c>
      <c r="N916" s="10">
        <f ca="1">INDIRECT("Statistic!R"&amp;COUNTA(Statistic!$A:$A)-ROW()+1&amp;"C"&amp;COLUMN(),FALSE)</f>
        <v>9.0805589097809211E-2</v>
      </c>
      <c r="O916" s="10">
        <f ca="1">INDIRECT("Statistic!R"&amp;COUNTA(Statistic!$A:$A)-ROW()+1&amp;"C"&amp;COLUMN(),FALSE)</f>
        <v>0</v>
      </c>
      <c r="P916" s="10">
        <f ca="1">INDIRECT("Statistic!R"&amp;COUNTA(Statistic!$A:$A)-ROW()+1&amp;"C"&amp;COLUMN(),FALSE)</f>
        <v>4.6418442388723578E-2</v>
      </c>
      <c r="Q916">
        <f ca="1">INDIRECT("Statistic!R"&amp;COUNTA(Statistic!$A:$A)-ROW()+1&amp;"C"&amp;COLUMN(),FALSE)</f>
        <v>44</v>
      </c>
      <c r="R916">
        <f ca="1">INDIRECT("Statistic!R"&amp;COUNTA(Statistic!$A:$A)-ROW()+1&amp;"C"&amp;COLUMN(),FALSE)</f>
        <v>2</v>
      </c>
      <c r="S916">
        <f ca="1">INDIRECT("Statistic!R"&amp;COUNTA(Statistic!$A:$A)-ROW()+1&amp;"C"&amp;COLUMN(),FALSE)</f>
        <v>10</v>
      </c>
      <c r="T916">
        <f ca="1">INDIRECT("Statistic!R"&amp;COUNTA(Statistic!$A:$A)-ROW()+1&amp;"C"&amp;COLUMN(),FALSE)</f>
        <v>42</v>
      </c>
      <c r="U916">
        <f ca="1">INDIRECT("Statistic!R"&amp;COUNTA(Statistic!$A:$A)-ROW()+1&amp;"C"&amp;COLUMN(),FALSE)</f>
        <v>37</v>
      </c>
      <c r="V916">
        <f ca="1">INDIRECT("Statistic!R"&amp;COUNTA(Statistic!$A:$A)-ROW()+1&amp;"C"&amp;COLUMN(),FALSE)</f>
        <v>8</v>
      </c>
      <c r="W916">
        <f ca="1">INDIRECT("Statistic!R"&amp;COUNTA(Statistic!$A:$A)-ROW()+1&amp;"C"&amp;COLUMN(),FALSE)</f>
        <v>6</v>
      </c>
    </row>
    <row r="917" spans="1:23" x14ac:dyDescent="0.25">
      <c r="A917" s="9">
        <f ca="1">INDIRECT("Statistic!R"&amp;COUNTA(Statistic!$A:$A)-ROW()+1&amp;"C"&amp;COLUMN(),FALSE)</f>
        <v>42608</v>
      </c>
      <c r="B917" s="10">
        <f ca="1">INDIRECT("Statistic!R"&amp;COUNTA(Statistic!$A:$A)-ROW()+1&amp;"C"&amp;COLUMN(),FALSE)</f>
        <v>1.1940946591402518E-2</v>
      </c>
      <c r="C917" s="10">
        <f ca="1">INDIRECT("Statistic!R"&amp;COUNTA(Statistic!$A:$A)-ROW()+1&amp;"C"&amp;COLUMN(),FALSE)</f>
        <v>1.6743077205208141E-2</v>
      </c>
      <c r="D917" s="10">
        <f ca="1">INDIRECT("Statistic!R"&amp;COUNTA(Statistic!$A:$A)-ROW()+1&amp;"C"&amp;COLUMN(),FALSE)</f>
        <v>6.5162907268170424E-3</v>
      </c>
      <c r="E917" s="10">
        <f ca="1">INDIRECT("Statistic!R"&amp;COUNTA(Statistic!$A:$A)-ROW()+1&amp;"C"&amp;COLUMN(),FALSE)</f>
        <v>1.9963328234004925E-2</v>
      </c>
      <c r="F917" s="10">
        <f ca="1">INDIRECT("Statistic!R"&amp;COUNTA(Statistic!$A:$A)-ROW()+1&amp;"C"&amp;COLUMN(),FALSE)</f>
        <v>1.348976837698642E-2</v>
      </c>
      <c r="G917" s="10">
        <f ca="1">INDIRECT("Statistic!R"&amp;COUNTA(Statistic!$A:$A)-ROW()+1&amp;"C"&amp;COLUMN(),FALSE)</f>
        <v>3.4021517883105555E-2</v>
      </c>
      <c r="H917" s="10">
        <f ca="1">INDIRECT("Statistic!R"&amp;COUNTA(Statistic!$A:$A)-ROW()+1&amp;"C"&amp;COLUMN(),FALSE)</f>
        <v>2.5908928164567264E-2</v>
      </c>
      <c r="I917" s="10">
        <f ca="1">INDIRECT("Statistic!R"&amp;COUNTA(Statistic!$A:$A)-ROW()+1&amp;"C"&amp;COLUMN(),FALSE)</f>
        <v>6.8653411134419057E-2</v>
      </c>
      <c r="J917" s="10">
        <f ca="1">INDIRECT("Statistic!R"&amp;COUNTA(Statistic!$A:$A)-ROW()+1&amp;"C"&amp;COLUMN(),FALSE)</f>
        <v>2.212465977704316E-2</v>
      </c>
      <c r="K917" s="10">
        <f ca="1">INDIRECT("Statistic!R"&amp;COUNTA(Statistic!$A:$A)-ROW()+1&amp;"C"&amp;COLUMN(),FALSE)</f>
        <v>1.0842470056542975E-3</v>
      </c>
      <c r="L917" s="10">
        <f ca="1">INDIRECT("Statistic!R"&amp;COUNTA(Statistic!$A:$A)-ROW()+1&amp;"C"&amp;COLUMN(),FALSE)</f>
        <v>1.03588680476629E-2</v>
      </c>
      <c r="M917" s="10">
        <f ca="1">INDIRECT("Statistic!R"&amp;COUNTA(Statistic!$A:$A)-ROW()+1&amp;"C"&amp;COLUMN(),FALSE)</f>
        <v>5.9930446047672822E-2</v>
      </c>
      <c r="N917" s="10">
        <f ca="1">INDIRECT("Statistic!R"&amp;COUNTA(Statistic!$A:$A)-ROW()+1&amp;"C"&amp;COLUMN(),FALSE)</f>
        <v>9.3947626897649017E-2</v>
      </c>
      <c r="O917" s="10">
        <f ca="1">INDIRECT("Statistic!R"&amp;COUNTA(Statistic!$A:$A)-ROW()+1&amp;"C"&amp;COLUMN(),FALSE)</f>
        <v>0</v>
      </c>
      <c r="P917" s="10">
        <f ca="1">INDIRECT("Statistic!R"&amp;COUNTA(Statistic!$A:$A)-ROW()+1&amp;"C"&amp;COLUMN(),FALSE)</f>
        <v>4.9386752757191184E-2</v>
      </c>
      <c r="Q917">
        <f ca="1">INDIRECT("Statistic!R"&amp;COUNTA(Statistic!$A:$A)-ROW()+1&amp;"C"&amp;COLUMN(),FALSE)</f>
        <v>20</v>
      </c>
      <c r="R917">
        <f ca="1">INDIRECT("Statistic!R"&amp;COUNTA(Statistic!$A:$A)-ROW()+1&amp;"C"&amp;COLUMN(),FALSE)</f>
        <v>8</v>
      </c>
      <c r="S917">
        <f ca="1">INDIRECT("Statistic!R"&amp;COUNTA(Statistic!$A:$A)-ROW()+1&amp;"C"&amp;COLUMN(),FALSE)</f>
        <v>38</v>
      </c>
      <c r="T917">
        <f ca="1">INDIRECT("Statistic!R"&amp;COUNTA(Statistic!$A:$A)-ROW()+1&amp;"C"&amp;COLUMN(),FALSE)</f>
        <v>2</v>
      </c>
      <c r="U917">
        <f ca="1">INDIRECT("Statistic!R"&amp;COUNTA(Statistic!$A:$A)-ROW()+1&amp;"C"&amp;COLUMN(),FALSE)</f>
        <v>15</v>
      </c>
      <c r="V917">
        <f ca="1">INDIRECT("Statistic!R"&amp;COUNTA(Statistic!$A:$A)-ROW()+1&amp;"C"&amp;COLUMN(),FALSE)</f>
        <v>8</v>
      </c>
      <c r="W917">
        <f ca="1">INDIRECT("Statistic!R"&amp;COUNTA(Statistic!$A:$A)-ROW()+1&amp;"C"&amp;COLUMN(),FALSE)</f>
        <v>10</v>
      </c>
    </row>
    <row r="918" spans="1:23" x14ac:dyDescent="0.25">
      <c r="A918" s="9">
        <f ca="1">INDIRECT("Statistic!R"&amp;COUNTA(Statistic!$A:$A)-ROW()+1&amp;"C"&amp;COLUMN(),FALSE)</f>
        <v>42612</v>
      </c>
      <c r="B918" s="10">
        <f ca="1">INDIRECT("Statistic!R"&amp;COUNTA(Statistic!$A:$A)-ROW()+1&amp;"C"&amp;COLUMN(),FALSE)</f>
        <v>1.3881581983478703E-2</v>
      </c>
      <c r="C918" s="10">
        <f ca="1">INDIRECT("Statistic!R"&amp;COUNTA(Statistic!$A:$A)-ROW()+1&amp;"C"&amp;COLUMN(),FALSE)</f>
        <v>9.7689390158698479E-3</v>
      </c>
      <c r="D918" s="10">
        <f ca="1">INDIRECT("Statistic!R"&amp;COUNTA(Statistic!$A:$A)-ROW()+1&amp;"C"&amp;COLUMN(),FALSE)</f>
        <v>1.8426469300166417E-2</v>
      </c>
      <c r="E918" s="10">
        <f ca="1">INDIRECT("Statistic!R"&amp;COUNTA(Statistic!$A:$A)-ROW()+1&amp;"C"&amp;COLUMN(),FALSE)</f>
        <v>1.0631855030996661E-2</v>
      </c>
      <c r="F918" s="10">
        <f ca="1">INDIRECT("Statistic!R"&amp;COUNTA(Statistic!$A:$A)-ROW()+1&amp;"C"&amp;COLUMN(),FALSE)</f>
        <v>1.9295606389097827E-2</v>
      </c>
      <c r="G918" s="10">
        <f ca="1">INDIRECT("Statistic!R"&amp;COUNTA(Statistic!$A:$A)-ROW()+1&amp;"C"&amp;COLUMN(),FALSE)</f>
        <v>7.3398267841998405E-2</v>
      </c>
      <c r="H918" s="10">
        <f ca="1">INDIRECT("Statistic!R"&amp;COUNTA(Statistic!$A:$A)-ROW()+1&amp;"C"&amp;COLUMN(),FALSE)</f>
        <v>2.6419651907606704E-2</v>
      </c>
      <c r="I918" s="10">
        <f ca="1">INDIRECT("Statistic!R"&amp;COUNTA(Statistic!$A:$A)-ROW()+1&amp;"C"&amp;COLUMN(),FALSE)</f>
        <v>7.2004451719609452E-2</v>
      </c>
      <c r="J918" s="10">
        <f ca="1">INDIRECT("Statistic!R"&amp;COUNTA(Statistic!$A:$A)-ROW()+1&amp;"C"&amp;COLUMN(),FALSE)</f>
        <v>2.2100920871702987E-2</v>
      </c>
      <c r="K918" s="10">
        <f ca="1">INDIRECT("Statistic!R"&amp;COUNTA(Statistic!$A:$A)-ROW()+1&amp;"C"&amp;COLUMN(),FALSE)</f>
        <v>1.5211604280980062E-3</v>
      </c>
      <c r="L918" s="10">
        <f ca="1">INDIRECT("Statistic!R"&amp;COUNTA(Statistic!$A:$A)-ROW()+1&amp;"C"&amp;COLUMN(),FALSE)</f>
        <v>1.026453623843398E-2</v>
      </c>
      <c r="M918" s="10">
        <f ca="1">INDIRECT("Statistic!R"&amp;COUNTA(Statistic!$A:$A)-ROW()+1&amp;"C"&amp;COLUMN(),FALSE)</f>
        <v>9.9817919749605105E-2</v>
      </c>
      <c r="N918" s="10">
        <f ca="1">INDIRECT("Statistic!R"&amp;COUNTA(Statistic!$A:$A)-ROW()+1&amp;"C"&amp;COLUMN(),FALSE)</f>
        <v>9.6004222992357308E-2</v>
      </c>
      <c r="O918" s="10">
        <f ca="1">INDIRECT("Statistic!R"&amp;COUNTA(Statistic!$A:$A)-ROW()+1&amp;"C"&amp;COLUMN(),FALSE)</f>
        <v>0</v>
      </c>
      <c r="P918" s="10">
        <f ca="1">INDIRECT("Statistic!R"&amp;COUNTA(Statistic!$A:$A)-ROW()+1&amp;"C"&amp;COLUMN(),FALSE)</f>
        <v>5.2394102469560638E-2</v>
      </c>
      <c r="Q918">
        <f ca="1">INDIRECT("Statistic!R"&amp;COUNTA(Statistic!$A:$A)-ROW()+1&amp;"C"&amp;COLUMN(),FALSE)</f>
        <v>14</v>
      </c>
      <c r="R918">
        <f ca="1">INDIRECT("Statistic!R"&amp;COUNTA(Statistic!$A:$A)-ROW()+1&amp;"C"&amp;COLUMN(),FALSE)</f>
        <v>28</v>
      </c>
      <c r="S918">
        <f ca="1">INDIRECT("Statistic!R"&amp;COUNTA(Statistic!$A:$A)-ROW()+1&amp;"C"&amp;COLUMN(),FALSE)</f>
        <v>5</v>
      </c>
      <c r="T918">
        <f ca="1">INDIRECT("Statistic!R"&amp;COUNTA(Statistic!$A:$A)-ROW()+1&amp;"C"&amp;COLUMN(),FALSE)</f>
        <v>26</v>
      </c>
      <c r="U918">
        <f ca="1">INDIRECT("Statistic!R"&amp;COUNTA(Statistic!$A:$A)-ROW()+1&amp;"C"&amp;COLUMN(),FALSE)</f>
        <v>2</v>
      </c>
      <c r="V918">
        <f ca="1">INDIRECT("Statistic!R"&amp;COUNTA(Statistic!$A:$A)-ROW()+1&amp;"C"&amp;COLUMN(),FALSE)</f>
        <v>4</v>
      </c>
      <c r="W918">
        <f ca="1">INDIRECT("Statistic!R"&amp;COUNTA(Statistic!$A:$A)-ROW()+1&amp;"C"&amp;COLUMN(),FALSE)</f>
        <v>10</v>
      </c>
    </row>
    <row r="919" spans="1:23" x14ac:dyDescent="0.25">
      <c r="A919" s="9">
        <f ca="1">INDIRECT("Statistic!R"&amp;COUNTA(Statistic!$A:$A)-ROW()+1&amp;"C"&amp;COLUMN(),FALSE)</f>
        <v>42615</v>
      </c>
      <c r="B919" s="10">
        <f ca="1">INDIRECT("Statistic!R"&amp;COUNTA(Statistic!$A:$A)-ROW()+1&amp;"C"&amp;COLUMN(),FALSE)</f>
        <v>1.1062624406675853E-2</v>
      </c>
      <c r="C919" s="10">
        <f ca="1">INDIRECT("Statistic!R"&amp;COUNTA(Statistic!$A:$A)-ROW()+1&amp;"C"&amp;COLUMN(),FALSE)</f>
        <v>1.5177834448263541E-3</v>
      </c>
      <c r="D919" s="10">
        <f ca="1">INDIRECT("Statistic!R"&amp;COUNTA(Statistic!$A:$A)-ROW()+1&amp;"C"&amp;COLUMN(),FALSE)</f>
        <v>1.4107717041800645E-2</v>
      </c>
      <c r="E919" s="10">
        <f ca="1">INDIRECT("Statistic!R"&amp;COUNTA(Statistic!$A:$A)-ROW()+1&amp;"C"&amp;COLUMN(),FALSE)</f>
        <v>1.2784845519362504E-2</v>
      </c>
      <c r="F919" s="10">
        <f ca="1">INDIRECT("Statistic!R"&amp;COUNTA(Statistic!$A:$A)-ROW()+1&amp;"C"&amp;COLUMN(),FALSE)</f>
        <v>1.3192849487061705E-2</v>
      </c>
      <c r="G919" s="10">
        <f ca="1">INDIRECT("Statistic!R"&amp;COUNTA(Statistic!$A:$A)-ROW()+1&amp;"C"&amp;COLUMN(),FALSE)</f>
        <v>7.3809605254156113E-2</v>
      </c>
      <c r="H919" s="10">
        <f ca="1">INDIRECT("Statistic!R"&amp;COUNTA(Statistic!$A:$A)-ROW()+1&amp;"C"&amp;COLUMN(),FALSE)</f>
        <v>3.5730690990222455E-2</v>
      </c>
      <c r="I919" s="10">
        <f ca="1">INDIRECT("Statistic!R"&amp;COUNTA(Statistic!$A:$A)-ROW()+1&amp;"C"&amp;COLUMN(),FALSE)</f>
        <v>5.2665819899727059E-2</v>
      </c>
      <c r="J919" s="10">
        <f ca="1">INDIRECT("Statistic!R"&amp;COUNTA(Statistic!$A:$A)-ROW()+1&amp;"C"&amp;COLUMN(),FALSE)</f>
        <v>2.2077232853619705E-2</v>
      </c>
      <c r="K919" s="10">
        <f ca="1">INDIRECT("Statistic!R"&amp;COUNTA(Statistic!$A:$A)-ROW()+1&amp;"C"&amp;COLUMN(),FALSE)</f>
        <v>1.29916528630355E-3</v>
      </c>
      <c r="L919" s="10">
        <f ca="1">INDIRECT("Statistic!R"&amp;COUNTA(Statistic!$A:$A)-ROW()+1&amp;"C"&amp;COLUMN(),FALSE)</f>
        <v>9.8810562597195211E-3</v>
      </c>
      <c r="M919" s="10">
        <f ca="1">INDIRECT("Statistic!R"&amp;COUNTA(Statistic!$A:$A)-ROW()+1&amp;"C"&amp;COLUMN(),FALSE)</f>
        <v>0.10954029624437857</v>
      </c>
      <c r="N919" s="10">
        <f ca="1">INDIRECT("Statistic!R"&amp;COUNTA(Statistic!$A:$A)-ROW()+1&amp;"C"&amp;COLUMN(),FALSE)</f>
        <v>9.8056410520946172E-2</v>
      </c>
      <c r="O919" s="10">
        <f ca="1">INDIRECT("Statistic!R"&amp;COUNTA(Statistic!$A:$A)-ROW()+1&amp;"C"&amp;COLUMN(),FALSE)</f>
        <v>0</v>
      </c>
      <c r="P919" s="10">
        <f ca="1">INDIRECT("Statistic!R"&amp;COUNTA(Statistic!$A:$A)-ROW()+1&amp;"C"&amp;COLUMN(),FALSE)</f>
        <v>5.242858346460761E-2</v>
      </c>
      <c r="Q919">
        <f ca="1">INDIRECT("Statistic!R"&amp;COUNTA(Statistic!$A:$A)-ROW()+1&amp;"C"&amp;COLUMN(),FALSE)</f>
        <v>24</v>
      </c>
      <c r="R919">
        <f ca="1">INDIRECT("Statistic!R"&amp;COUNTA(Statistic!$A:$A)-ROW()+1&amp;"C"&amp;COLUMN(),FALSE)</f>
        <v>49</v>
      </c>
      <c r="S919">
        <f ca="1">INDIRECT("Statistic!R"&amp;COUNTA(Statistic!$A:$A)-ROW()+1&amp;"C"&amp;COLUMN(),FALSE)</f>
        <v>13</v>
      </c>
      <c r="T919">
        <f ca="1">INDIRECT("Statistic!R"&amp;COUNTA(Statistic!$A:$A)-ROW()+1&amp;"C"&amp;COLUMN(),FALSE)</f>
        <v>18</v>
      </c>
      <c r="U919">
        <f ca="1">INDIRECT("Statistic!R"&amp;COUNTA(Statistic!$A:$A)-ROW()+1&amp;"C"&amp;COLUMN(),FALSE)</f>
        <v>17</v>
      </c>
      <c r="V919">
        <f ca="1">INDIRECT("Statistic!R"&amp;COUNTA(Statistic!$A:$A)-ROW()+1&amp;"C"&amp;COLUMN(),FALSE)</f>
        <v>4</v>
      </c>
      <c r="W919">
        <f ca="1">INDIRECT("Statistic!R"&amp;COUNTA(Statistic!$A:$A)-ROW()+1&amp;"C"&amp;COLUMN(),FALSE)</f>
        <v>8</v>
      </c>
    </row>
    <row r="920" spans="1:23" x14ac:dyDescent="0.25">
      <c r="A920" s="9">
        <f ca="1">INDIRECT("Statistic!R"&amp;COUNTA(Statistic!$A:$A)-ROW()+1&amp;"C"&amp;COLUMN(),FALSE)</f>
        <v>42619</v>
      </c>
      <c r="B920" s="10">
        <f ca="1">INDIRECT("Statistic!R"&amp;COUNTA(Statistic!$A:$A)-ROW()+1&amp;"C"&amp;COLUMN(),FALSE)</f>
        <v>1.0609088746133713E-2</v>
      </c>
      <c r="C920" s="10">
        <f ca="1">INDIRECT("Statistic!R"&amp;COUNTA(Statistic!$A:$A)-ROW()+1&amp;"C"&amp;COLUMN(),FALSE)</f>
        <v>1.3632367857545361E-2</v>
      </c>
      <c r="D920" s="10">
        <f ca="1">INDIRECT("Statistic!R"&amp;COUNTA(Statistic!$A:$A)-ROW()+1&amp;"C"&amp;COLUMN(),FALSE)</f>
        <v>6.9207708779443254E-3</v>
      </c>
      <c r="E920" s="10">
        <f ca="1">INDIRECT("Statistic!R"&amp;COUNTA(Statistic!$A:$A)-ROW()+1&amp;"C"&amp;COLUMN(),FALSE)</f>
        <v>6.7162111097115503E-3</v>
      </c>
      <c r="F920" s="10">
        <f ca="1">INDIRECT("Statistic!R"&amp;COUNTA(Statistic!$A:$A)-ROW()+1&amp;"C"&amp;COLUMN(),FALSE)</f>
        <v>6.9243773244674848E-3</v>
      </c>
      <c r="G920" s="10">
        <f ca="1">INDIRECT("Statistic!R"&amp;COUNTA(Statistic!$A:$A)-ROW()+1&amp;"C"&amp;COLUMN(),FALSE)</f>
        <v>4.6291502929618561E-2</v>
      </c>
      <c r="H920" s="10">
        <f ca="1">INDIRECT("Statistic!R"&amp;COUNTA(Statistic!$A:$A)-ROW()+1&amp;"C"&amp;COLUMN(),FALSE)</f>
        <v>5.6142371295413239E-2</v>
      </c>
      <c r="I920" s="10">
        <f ca="1">INDIRECT("Statistic!R"&amp;COUNTA(Statistic!$A:$A)-ROW()+1&amp;"C"&amp;COLUMN(),FALSE)</f>
        <v>4.480281591580243E-2</v>
      </c>
      <c r="J920" s="10">
        <f ca="1">INDIRECT("Statistic!R"&amp;COUNTA(Statistic!$A:$A)-ROW()+1&amp;"C"&amp;COLUMN(),FALSE)</f>
        <v>2.226980728051392E-2</v>
      </c>
      <c r="K920" s="10">
        <f ca="1">INDIRECT("Statistic!R"&amp;COUNTA(Statistic!$A:$A)-ROW()+1&amp;"C"&amp;COLUMN(),FALSE)</f>
        <v>8.6660788512407108E-4</v>
      </c>
      <c r="L920" s="10">
        <f ca="1">INDIRECT("Statistic!R"&amp;COUNTA(Statistic!$A:$A)-ROW()+1&amp;"C"&amp;COLUMN(),FALSE)</f>
        <v>9.9608939581368149E-3</v>
      </c>
      <c r="M920" s="10">
        <f ca="1">INDIRECT("Statistic!R"&amp;COUNTA(Statistic!$A:$A)-ROW()+1&amp;"C"&amp;COLUMN(),FALSE)</f>
        <v>0.10243387422503181</v>
      </c>
      <c r="N920" s="10">
        <f ca="1">INDIRECT("Statistic!R"&amp;COUNTA(Statistic!$A:$A)-ROW()+1&amp;"C"&amp;COLUMN(),FALSE)</f>
        <v>9.7951425070709613E-2</v>
      </c>
      <c r="O920" s="10">
        <f ca="1">INDIRECT("Statistic!R"&amp;COUNTA(Statistic!$A:$A)-ROW()+1&amp;"C"&amp;COLUMN(),FALSE)</f>
        <v>0</v>
      </c>
      <c r="P920" s="10">
        <f ca="1">INDIRECT("Statistic!R"&amp;COUNTA(Statistic!$A:$A)-ROW()+1&amp;"C"&amp;COLUMN(),FALSE)</f>
        <v>5.0793464411197399E-2</v>
      </c>
      <c r="Q920">
        <f ca="1">INDIRECT("Statistic!R"&amp;COUNTA(Statistic!$A:$A)-ROW()+1&amp;"C"&amp;COLUMN(),FALSE)</f>
        <v>23</v>
      </c>
      <c r="R920">
        <f ca="1">INDIRECT("Statistic!R"&amp;COUNTA(Statistic!$A:$A)-ROW()+1&amp;"C"&amp;COLUMN(),FALSE)</f>
        <v>16</v>
      </c>
      <c r="S920">
        <f ca="1">INDIRECT("Statistic!R"&amp;COUNTA(Statistic!$A:$A)-ROW()+1&amp;"C"&amp;COLUMN(),FALSE)</f>
        <v>32</v>
      </c>
      <c r="T920">
        <f ca="1">INDIRECT("Statistic!R"&amp;COUNTA(Statistic!$A:$A)-ROW()+1&amp;"C"&amp;COLUMN(),FALSE)</f>
        <v>33</v>
      </c>
      <c r="U920">
        <f ca="1">INDIRECT("Statistic!R"&amp;COUNTA(Statistic!$A:$A)-ROW()+1&amp;"C"&amp;COLUMN(),FALSE)</f>
        <v>31</v>
      </c>
      <c r="V920">
        <f ca="1">INDIRECT("Statistic!R"&amp;COUNTA(Statistic!$A:$A)-ROW()+1&amp;"C"&amp;COLUMN(),FALSE)</f>
        <v>7</v>
      </c>
      <c r="W920">
        <f ca="1">INDIRECT("Statistic!R"&amp;COUNTA(Statistic!$A:$A)-ROW()+1&amp;"C"&amp;COLUMN(),FALSE)</f>
        <v>5</v>
      </c>
    </row>
    <row r="921" spans="1:23" x14ac:dyDescent="0.25">
      <c r="A921" s="9">
        <f ca="1">INDIRECT("Statistic!R"&amp;COUNTA(Statistic!$A:$A)-ROW()+1&amp;"C"&amp;COLUMN(),FALSE)</f>
        <v>42622</v>
      </c>
      <c r="B921" s="10">
        <f ca="1">INDIRECT("Statistic!R"&amp;COUNTA(Statistic!$A:$A)-ROW()+1&amp;"C"&amp;COLUMN(),FALSE)</f>
        <v>2.2245989304812835E-2</v>
      </c>
      <c r="C921" s="10">
        <f ca="1">INDIRECT("Statistic!R"&amp;COUNTA(Statistic!$A:$A)-ROW()+1&amp;"C"&amp;COLUMN(),FALSE)</f>
        <v>1.7722816399286988E-2</v>
      </c>
      <c r="D921" s="10">
        <f ca="1">INDIRECT("Statistic!R"&amp;COUNTA(Statistic!$A:$A)-ROW()+1&amp;"C"&amp;COLUMN(),FALSE)</f>
        <v>1.1023923444976077E-2</v>
      </c>
      <c r="E921" s="10">
        <f ca="1">INDIRECT("Statistic!R"&amp;COUNTA(Statistic!$A:$A)-ROW()+1&amp;"C"&amp;COLUMN(),FALSE)</f>
        <v>1.9023779724655819E-2</v>
      </c>
      <c r="F921" s="10">
        <f ca="1">INDIRECT("Statistic!R"&amp;COUNTA(Statistic!$A:$A)-ROW()+1&amp;"C"&amp;COLUMN(),FALSE)</f>
        <v>6.7038843509431749E-3</v>
      </c>
      <c r="G921" s="10">
        <f ca="1">INDIRECT("Statistic!R"&amp;COUNTA(Statistic!$A:$A)-ROW()+1&amp;"C"&amp;COLUMN(),FALSE)</f>
        <v>9.4637634059148518E-2</v>
      </c>
      <c r="H921" s="10">
        <f ca="1">INDIRECT("Statistic!R"&amp;COUNTA(Statistic!$A:$A)-ROW()+1&amp;"C"&amp;COLUMN(),FALSE)</f>
        <v>9.7846664188281057E-2</v>
      </c>
      <c r="I921" s="10">
        <f ca="1">INDIRECT("Statistic!R"&amp;COUNTA(Statistic!$A:$A)-ROW()+1&amp;"C"&amp;COLUMN(),FALSE)</f>
        <v>7.6720393224674888E-2</v>
      </c>
      <c r="J921" s="10">
        <f ca="1">INDIRECT("Statistic!R"&amp;COUNTA(Statistic!$A:$A)-ROW()+1&amp;"C"&amp;COLUMN(),FALSE)</f>
        <v>2.2245989304812835E-2</v>
      </c>
      <c r="K921" s="10">
        <f ca="1">INDIRECT("Statistic!R"&amp;COUNTA(Statistic!$A:$A)-ROW()+1&amp;"C"&amp;COLUMN(),FALSE)</f>
        <v>1.2967914438502673E-3</v>
      </c>
      <c r="L921" s="10">
        <f ca="1">INDIRECT("Statistic!R"&amp;COUNTA(Statistic!$A:$A)-ROW()+1&amp;"C"&amp;COLUMN(),FALSE)</f>
        <v>1.0192274679100737E-2</v>
      </c>
      <c r="M921" s="10">
        <f ca="1">INDIRECT("Statistic!R"&amp;COUNTA(Statistic!$A:$A)-ROW()+1&amp;"C"&amp;COLUMN(),FALSE)</f>
        <v>0.19248429824742957</v>
      </c>
      <c r="N921" s="10">
        <f ca="1">INDIRECT("Statistic!R"&amp;COUNTA(Statistic!$A:$A)-ROW()+1&amp;"C"&amp;COLUMN(),FALSE)</f>
        <v>9.7846664188281057E-2</v>
      </c>
      <c r="O921" s="10">
        <f ca="1">INDIRECT("Statistic!R"&amp;COUNTA(Statistic!$A:$A)-ROW()+1&amp;"C"&amp;COLUMN(),FALSE)</f>
        <v>0</v>
      </c>
      <c r="P921" s="10">
        <f ca="1">INDIRECT("Statistic!R"&amp;COUNTA(Statistic!$A:$A)-ROW()+1&amp;"C"&amp;COLUMN(),FALSE)</f>
        <v>4.9967811896363019E-2</v>
      </c>
      <c r="Q921">
        <f ca="1">INDIRECT("Statistic!R"&amp;COUNTA(Statistic!$A:$A)-ROW()+1&amp;"C"&amp;COLUMN(),FALSE)</f>
        <v>1</v>
      </c>
      <c r="R921">
        <f ca="1">INDIRECT("Statistic!R"&amp;COUNTA(Statistic!$A:$A)-ROW()+1&amp;"C"&amp;COLUMN(),FALSE)</f>
        <v>5</v>
      </c>
      <c r="S921">
        <f ca="1">INDIRECT("Statistic!R"&amp;COUNTA(Statistic!$A:$A)-ROW()+1&amp;"C"&amp;COLUMN(),FALSE)</f>
        <v>23</v>
      </c>
      <c r="T921">
        <f ca="1">INDIRECT("Statistic!R"&amp;COUNTA(Statistic!$A:$A)-ROW()+1&amp;"C"&amp;COLUMN(),FALSE)</f>
        <v>2</v>
      </c>
      <c r="U921">
        <f ca="1">INDIRECT("Statistic!R"&amp;COUNTA(Statistic!$A:$A)-ROW()+1&amp;"C"&amp;COLUMN(),FALSE)</f>
        <v>32</v>
      </c>
      <c r="V921">
        <f ca="1">INDIRECT("Statistic!R"&amp;COUNTA(Statistic!$A:$A)-ROW()+1&amp;"C"&amp;COLUMN(),FALSE)</f>
        <v>3</v>
      </c>
      <c r="W921">
        <f ca="1">INDIRECT("Statistic!R"&amp;COUNTA(Statistic!$A:$A)-ROW()+1&amp;"C"&amp;COLUMN(),FALSE)</f>
        <v>1</v>
      </c>
    </row>
    <row r="922" spans="1:23" x14ac:dyDescent="0.25">
      <c r="A922" s="9">
        <f ca="1">INDIRECT("Statistic!R"&amp;COUNTA(Statistic!$A:$A)-ROW()+1&amp;"C"&amp;COLUMN(),FALSE)</f>
        <v>42626</v>
      </c>
      <c r="B922" s="10">
        <f ca="1">INDIRECT("Statistic!R"&amp;COUNTA(Statistic!$A:$A)-ROW()+1&amp;"C"&amp;COLUMN(),FALSE)</f>
        <v>2.3730276134122288E-3</v>
      </c>
      <c r="C922" s="10">
        <f ca="1">INDIRECT("Statistic!R"&amp;COUNTA(Statistic!$A:$A)-ROW()+1&amp;"C"&amp;COLUMN(),FALSE)</f>
        <v>1.5764229859974541E-2</v>
      </c>
      <c r="D922" s="10">
        <f ca="1">INDIRECT("Statistic!R"&amp;COUNTA(Statistic!$A:$A)-ROW()+1&amp;"C"&amp;COLUMN(),FALSE)</f>
        <v>4.7542735042735039E-3</v>
      </c>
      <c r="E922" s="10">
        <f ca="1">INDIRECT("Statistic!R"&amp;COUNTA(Statistic!$A:$A)-ROW()+1&amp;"C"&amp;COLUMN(),FALSE)</f>
        <v>6.264675495444726E-3</v>
      </c>
      <c r="F922" s="10">
        <f ca="1">INDIRECT("Statistic!R"&amp;COUNTA(Statistic!$A:$A)-ROW()+1&amp;"C"&amp;COLUMN(),FALSE)</f>
        <v>1.6608208353491371E-2</v>
      </c>
      <c r="G922" s="10">
        <f ca="1">INDIRECT("Statistic!R"&amp;COUNTA(Statistic!$A:$A)-ROW()+1&amp;"C"&amp;COLUMN(),FALSE)</f>
        <v>2.0947802197802196E-2</v>
      </c>
      <c r="H922" s="10">
        <f ca="1">INDIRECT("Statistic!R"&amp;COUNTA(Statistic!$A:$A)-ROW()+1&amp;"C"&amp;COLUMN(),FALSE)</f>
        <v>1.9333060556464811E-2</v>
      </c>
      <c r="I922" s="10">
        <f ca="1">INDIRECT("Statistic!R"&amp;COUNTA(Statistic!$A:$A)-ROW()+1&amp;"C"&amp;COLUMN(),FALSE)</f>
        <v>4.5764414826596378E-2</v>
      </c>
      <c r="J922" s="10">
        <f ca="1">INDIRECT("Statistic!R"&amp;COUNTA(Statistic!$A:$A)-ROW()+1&amp;"C"&amp;COLUMN(),FALSE)</f>
        <v>1.858974358974359E-2</v>
      </c>
      <c r="K922" s="10">
        <f ca="1">INDIRECT("Statistic!R"&amp;COUNTA(Statistic!$A:$A)-ROW()+1&amp;"C"&amp;COLUMN(),FALSE)</f>
        <v>1.2952683055775839E-3</v>
      </c>
      <c r="L922" s="10">
        <f ca="1">INDIRECT("Statistic!R"&amp;COUNTA(Statistic!$A:$A)-ROW()+1&amp;"C"&amp;COLUMN(),FALSE)</f>
        <v>9.8060693554998749E-3</v>
      </c>
      <c r="M922" s="10">
        <f ca="1">INDIRECT("Statistic!R"&amp;COUNTA(Statistic!$A:$A)-ROW()+1&amp;"C"&amp;COLUMN(),FALSE)</f>
        <v>4.0280862754267011E-2</v>
      </c>
      <c r="N922" s="10">
        <f ca="1">INDIRECT("Statistic!R"&amp;COUNTA(Statistic!$A:$A)-ROW()+1&amp;"C"&amp;COLUMN(),FALSE)</f>
        <v>9.720786232883008E-2</v>
      </c>
      <c r="O922" s="10">
        <f ca="1">INDIRECT("Statistic!R"&amp;COUNTA(Statistic!$A:$A)-ROW()+1&amp;"C"&amp;COLUMN(),FALSE)</f>
        <v>0</v>
      </c>
      <c r="P922" s="10">
        <f ca="1">INDIRECT("Statistic!R"&amp;COUNTA(Statistic!$A:$A)-ROW()+1&amp;"C"&amp;COLUMN(),FALSE)</f>
        <v>4.3832822284157247E-2</v>
      </c>
      <c r="Q922">
        <f ca="1">INDIRECT("Statistic!R"&amp;COUNTA(Statistic!$A:$A)-ROW()+1&amp;"C"&amp;COLUMN(),FALSE)</f>
        <v>48</v>
      </c>
      <c r="R922">
        <f ca="1">INDIRECT("Statistic!R"&amp;COUNTA(Statistic!$A:$A)-ROW()+1&amp;"C"&amp;COLUMN(),FALSE)</f>
        <v>11</v>
      </c>
      <c r="S922">
        <f ca="1">INDIRECT("Statistic!R"&amp;COUNTA(Statistic!$A:$A)-ROW()+1&amp;"C"&amp;COLUMN(),FALSE)</f>
        <v>41</v>
      </c>
      <c r="T922">
        <f ca="1">INDIRECT("Statistic!R"&amp;COUNTA(Statistic!$A:$A)-ROW()+1&amp;"C"&amp;COLUMN(),FALSE)</f>
        <v>34</v>
      </c>
      <c r="U922">
        <f ca="1">INDIRECT("Statistic!R"&amp;COUNTA(Statistic!$A:$A)-ROW()+1&amp;"C"&amp;COLUMN(),FALSE)</f>
        <v>6</v>
      </c>
      <c r="V922">
        <f ca="1">INDIRECT("Statistic!R"&amp;COUNTA(Statistic!$A:$A)-ROW()+1&amp;"C"&amp;COLUMN(),FALSE)</f>
        <v>9</v>
      </c>
      <c r="W922">
        <f ca="1">INDIRECT("Statistic!R"&amp;COUNTA(Statistic!$A:$A)-ROW()+1&amp;"C"&amp;COLUMN(),FALSE)</f>
        <v>11</v>
      </c>
    </row>
    <row r="923" spans="1:23" x14ac:dyDescent="0.25">
      <c r="A923" s="9">
        <f ca="1">INDIRECT("Statistic!R"&amp;COUNTA(Statistic!$A:$A)-ROW()+1&amp;"C"&amp;COLUMN(),FALSE)</f>
        <v>42629</v>
      </c>
      <c r="B923" s="10">
        <f ca="1">INDIRECT("Statistic!R"&amp;COUNTA(Statistic!$A:$A)-ROW()+1&amp;"C"&amp;COLUMN(),FALSE)</f>
        <v>1.2507564171681942E-2</v>
      </c>
      <c r="C923" s="10">
        <f ca="1">INDIRECT("Statistic!R"&amp;COUNTA(Statistic!$A:$A)-ROW()+1&amp;"C"&amp;COLUMN(),FALSE)</f>
        <v>4.967041245527026E-3</v>
      </c>
      <c r="D923" s="10">
        <f ca="1">INDIRECT("Statistic!R"&amp;COUNTA(Statistic!$A:$A)-ROW()+1&amp;"C"&amp;COLUMN(),FALSE)</f>
        <v>1.8543767560385949E-2</v>
      </c>
      <c r="E923" s="10">
        <f ca="1">INDIRECT("Statistic!R"&amp;COUNTA(Statistic!$A:$A)-ROW()+1&amp;"C"&amp;COLUMN(),FALSE)</f>
        <v>8.6446104589114198E-3</v>
      </c>
      <c r="F923" s="10">
        <f ca="1">INDIRECT("Statistic!R"&amp;COUNTA(Statistic!$A:$A)-ROW()+1&amp;"C"&amp;COLUMN(),FALSE)</f>
        <v>5.6181403744548532E-3</v>
      </c>
      <c r="G923" s="10">
        <f ca="1">INDIRECT("Statistic!R"&amp;COUNTA(Statistic!$A:$A)-ROW()+1&amp;"C"&amp;COLUMN(),FALSE)</f>
        <v>6.0617867448176946E-2</v>
      </c>
      <c r="H923" s="10">
        <f ca="1">INDIRECT("Statistic!R"&amp;COUNTA(Statistic!$A:$A)-ROW()+1&amp;"C"&amp;COLUMN(),FALSE)</f>
        <v>2.7489408492610203E-2</v>
      </c>
      <c r="I923" s="10">
        <f ca="1">INDIRECT("Statistic!R"&amp;COUNTA(Statistic!$A:$A)-ROW()+1&amp;"C"&amp;COLUMN(),FALSE)</f>
        <v>5.0281123810961184E-2</v>
      </c>
      <c r="J923" s="10">
        <f ca="1">INDIRECT("Statistic!R"&amp;COUNTA(Statistic!$A:$A)-ROW()+1&amp;"C"&amp;COLUMN(),FALSE)</f>
        <v>1.8569903948772677E-2</v>
      </c>
      <c r="K923" s="10">
        <f ca="1">INDIRECT("Statistic!R"&amp;COUNTA(Statistic!$A:$A)-ROW()+1&amp;"C"&amp;COLUMN(),FALSE)</f>
        <v>1.7267636372357393E-3</v>
      </c>
      <c r="L923" s="10">
        <f ca="1">INDIRECT("Statistic!R"&amp;COUNTA(Statistic!$A:$A)-ROW()+1&amp;"C"&amp;COLUMN(),FALSE)</f>
        <v>9.9857240487049165E-3</v>
      </c>
      <c r="M923" s="10">
        <f ca="1">INDIRECT("Statistic!R"&amp;COUNTA(Statistic!$A:$A)-ROW()+1&amp;"C"&amp;COLUMN(),FALSE)</f>
        <v>8.8107275940787155E-2</v>
      </c>
      <c r="N923" s="10">
        <f ca="1">INDIRECT("Statistic!R"&amp;COUNTA(Statistic!$A:$A)-ROW()+1&amp;"C"&amp;COLUMN(),FALSE)</f>
        <v>9.7640605455526108E-2</v>
      </c>
      <c r="O923" s="10">
        <f ca="1">INDIRECT("Statistic!R"&amp;COUNTA(Statistic!$A:$A)-ROW()+1&amp;"C"&amp;COLUMN(),FALSE)</f>
        <v>0</v>
      </c>
      <c r="P923" s="10">
        <f ca="1">INDIRECT("Statistic!R"&amp;COUNTA(Statistic!$A:$A)-ROW()+1&amp;"C"&amp;COLUMN(),FALSE)</f>
        <v>4.8484844042865627E-2</v>
      </c>
      <c r="Q923">
        <f ca="1">INDIRECT("Statistic!R"&amp;COUNTA(Statistic!$A:$A)-ROW()+1&amp;"C"&amp;COLUMN(),FALSE)</f>
        <v>18</v>
      </c>
      <c r="R923">
        <f ca="1">INDIRECT("Statistic!R"&amp;COUNTA(Statistic!$A:$A)-ROW()+1&amp;"C"&amp;COLUMN(),FALSE)</f>
        <v>38</v>
      </c>
      <c r="S923">
        <f ca="1">INDIRECT("Statistic!R"&amp;COUNTA(Statistic!$A:$A)-ROW()+1&amp;"C"&amp;COLUMN(),FALSE)</f>
        <v>2</v>
      </c>
      <c r="T923">
        <f ca="1">INDIRECT("Statistic!R"&amp;COUNTA(Statistic!$A:$A)-ROW()+1&amp;"C"&amp;COLUMN(),FALSE)</f>
        <v>27</v>
      </c>
      <c r="U923">
        <f ca="1">INDIRECT("Statistic!R"&amp;COUNTA(Statistic!$A:$A)-ROW()+1&amp;"C"&amp;COLUMN(),FALSE)</f>
        <v>37</v>
      </c>
      <c r="V923">
        <f ca="1">INDIRECT("Statistic!R"&amp;COUNTA(Statistic!$A:$A)-ROW()+1&amp;"C"&amp;COLUMN(),FALSE)</f>
        <v>4</v>
      </c>
      <c r="W923">
        <f ca="1">INDIRECT("Statistic!R"&amp;COUNTA(Statistic!$A:$A)-ROW()+1&amp;"C"&amp;COLUMN(),FALSE)</f>
        <v>9</v>
      </c>
    </row>
    <row r="924" spans="1:23" x14ac:dyDescent="0.25">
      <c r="A924" s="9">
        <f ca="1">INDIRECT("Statistic!R"&amp;COUNTA(Statistic!$A:$A)-ROW()+1&amp;"C"&amp;COLUMN(),FALSE)</f>
        <v>42633</v>
      </c>
      <c r="B924" s="10">
        <f ca="1">INDIRECT("Statistic!R"&amp;COUNTA(Statistic!$A:$A)-ROW()+1&amp;"C"&amp;COLUMN(),FALSE)</f>
        <v>1.1204129727303334E-2</v>
      </c>
      <c r="C924" s="10">
        <f ca="1">INDIRECT("Statistic!R"&amp;COUNTA(Statistic!$A:$A)-ROW()+1&amp;"C"&amp;COLUMN(),FALSE)</f>
        <v>5.3812569804041017E-3</v>
      </c>
      <c r="D924" s="10">
        <f ca="1">INDIRECT("Statistic!R"&amp;COUNTA(Statistic!$A:$A)-ROW()+1&amp;"C"&amp;COLUMN(),FALSE)</f>
        <v>1.7229867976136633E-2</v>
      </c>
      <c r="E924" s="10">
        <f ca="1">INDIRECT("Statistic!R"&amp;COUNTA(Statistic!$A:$A)-ROW()+1&amp;"C"&amp;COLUMN(),FALSE)</f>
        <v>1.2533855817437907E-2</v>
      </c>
      <c r="F924" s="10">
        <f ca="1">INDIRECT("Statistic!R"&amp;COUNTA(Statistic!$A:$A)-ROW()+1&amp;"C"&amp;COLUMN(),FALSE)</f>
        <v>7.1095415778251597E-3</v>
      </c>
      <c r="G924" s="10">
        <f ca="1">INDIRECT("Statistic!R"&amp;COUNTA(Statistic!$A:$A)-ROW()+1&amp;"C"&amp;COLUMN(),FALSE)</f>
        <v>6.3810412224591329E-2</v>
      </c>
      <c r="H924" s="10">
        <f ca="1">INDIRECT("Statistic!R"&amp;COUNTA(Statistic!$A:$A)-ROW()+1&amp;"C"&amp;COLUMN(),FALSE)</f>
        <v>9.8072425888988235E-2</v>
      </c>
      <c r="I924" s="10">
        <f ca="1">INDIRECT("Statistic!R"&amp;COUNTA(Statistic!$A:$A)-ROW()+1&amp;"C"&amp;COLUMN(),FALSE)</f>
        <v>5.3458652079107133E-2</v>
      </c>
      <c r="J924" s="10">
        <f ca="1">INDIRECT("Statistic!R"&amp;COUNTA(Statistic!$A:$A)-ROW()+1&amp;"C"&amp;COLUMN(),FALSE)</f>
        <v>1.8728473019517796E-2</v>
      </c>
      <c r="K924" s="10">
        <f ca="1">INDIRECT("Statistic!R"&amp;COUNTA(Statistic!$A:$A)-ROW()+1&amp;"C"&amp;COLUMN(),FALSE)</f>
        <v>8.6279565627014432E-4</v>
      </c>
      <c r="L924" s="10">
        <f ca="1">INDIRECT("Statistic!R"&amp;COUNTA(Statistic!$A:$A)-ROW()+1&amp;"C"&amp;COLUMN(),FALSE)</f>
        <v>1.0125435659162947E-2</v>
      </c>
      <c r="M924" s="10">
        <f ca="1">INDIRECT("Statistic!R"&amp;COUNTA(Statistic!$A:$A)-ROW()+1&amp;"C"&amp;COLUMN(),FALSE)</f>
        <v>0.16188283811357956</v>
      </c>
      <c r="N924" s="10">
        <f ca="1">INDIRECT("Statistic!R"&amp;COUNTA(Statistic!$A:$A)-ROW()+1&amp;"C"&amp;COLUMN(),FALSE)</f>
        <v>9.8072425888988235E-2</v>
      </c>
      <c r="O924" s="10">
        <f ca="1">INDIRECT("Statistic!R"&amp;COUNTA(Statistic!$A:$A)-ROW()+1&amp;"C"&amp;COLUMN(),FALSE)</f>
        <v>0</v>
      </c>
      <c r="P924" s="10">
        <f ca="1">INDIRECT("Statistic!R"&amp;COUNTA(Statistic!$A:$A)-ROW()+1&amp;"C"&amp;COLUMN(),FALSE)</f>
        <v>4.9456345949626473E-2</v>
      </c>
      <c r="Q924">
        <f ca="1">INDIRECT("Statistic!R"&amp;COUNTA(Statistic!$A:$A)-ROW()+1&amp;"C"&amp;COLUMN(),FALSE)</f>
        <v>23</v>
      </c>
      <c r="R924">
        <f ca="1">INDIRECT("Statistic!R"&amp;COUNTA(Statistic!$A:$A)-ROW()+1&amp;"C"&amp;COLUMN(),FALSE)</f>
        <v>40</v>
      </c>
      <c r="S924">
        <f ca="1">INDIRECT("Statistic!R"&amp;COUNTA(Statistic!$A:$A)-ROW()+1&amp;"C"&amp;COLUMN(),FALSE)</f>
        <v>6</v>
      </c>
      <c r="T924">
        <f ca="1">INDIRECT("Statistic!R"&amp;COUNTA(Statistic!$A:$A)-ROW()+1&amp;"C"&amp;COLUMN(),FALSE)</f>
        <v>19</v>
      </c>
      <c r="U924">
        <f ca="1">INDIRECT("Statistic!R"&amp;COUNTA(Statistic!$A:$A)-ROW()+1&amp;"C"&amp;COLUMN(),FALSE)</f>
        <v>34</v>
      </c>
      <c r="V924">
        <f ca="1">INDIRECT("Statistic!R"&amp;COUNTA(Statistic!$A:$A)-ROW()+1&amp;"C"&amp;COLUMN(),FALSE)</f>
        <v>4</v>
      </c>
      <c r="W924">
        <f ca="1">INDIRECT("Statistic!R"&amp;COUNTA(Statistic!$A:$A)-ROW()+1&amp;"C"&amp;COLUMN(),FALSE)</f>
        <v>1</v>
      </c>
    </row>
    <row r="925" spans="1:23" x14ac:dyDescent="0.25">
      <c r="A925" s="9">
        <f ca="1">INDIRECT("Statistic!R"&amp;COUNTA(Statistic!$A:$A)-ROW()+1&amp;"C"&amp;COLUMN(),FALSE)</f>
        <v>42636</v>
      </c>
      <c r="B925" s="10">
        <f ca="1">INDIRECT("Statistic!R"&amp;COUNTA(Statistic!$A:$A)-ROW()+1&amp;"C"&amp;COLUMN(),FALSE)</f>
        <v>5.3785996278009063E-3</v>
      </c>
      <c r="C925" s="10">
        <f ca="1">INDIRECT("Statistic!R"&amp;COUNTA(Statistic!$A:$A)-ROW()+1&amp;"C"&amp;COLUMN(),FALSE)</f>
        <v>4.9538715583156839E-3</v>
      </c>
      <c r="D925" s="10">
        <f ca="1">INDIRECT("Statistic!R"&amp;COUNTA(Statistic!$A:$A)-ROW()+1&amp;"C"&amp;COLUMN(),FALSE)</f>
        <v>1.701981809946997E-2</v>
      </c>
      <c r="E925" s="10">
        <f ca="1">INDIRECT("Statistic!R"&amp;COUNTA(Statistic!$A:$A)-ROW()+1&amp;"C"&amp;COLUMN(),FALSE)</f>
        <v>1.1618960683314859E-2</v>
      </c>
      <c r="F925" s="10">
        <f ca="1">INDIRECT("Statistic!R"&amp;COUNTA(Statistic!$A:$A)-ROW()+1&amp;"C"&amp;COLUMN(),FALSE)</f>
        <v>1.7856950764299006E-2</v>
      </c>
      <c r="G925" s="10">
        <f ca="1">INDIRECT("Statistic!R"&amp;COUNTA(Statistic!$A:$A)-ROW()+1&amp;"C"&amp;COLUMN(),FALSE)</f>
        <v>5.0318080137036474E-2</v>
      </c>
      <c r="H925" s="10">
        <f ca="1">INDIRECT("Statistic!R"&amp;COUNTA(Statistic!$A:$A)-ROW()+1&amp;"C"&amp;COLUMN(),FALSE)</f>
        <v>1.8736509997551155E-2</v>
      </c>
      <c r="I925" s="10">
        <f ca="1">INDIRECT("Statistic!R"&amp;COUNTA(Statistic!$A:$A)-ROW()+1&amp;"C"&amp;COLUMN(),FALSE)</f>
        <v>5.6828200733200426E-2</v>
      </c>
      <c r="J925" s="10">
        <f ca="1">INDIRECT("Statistic!R"&amp;COUNTA(Statistic!$A:$A)-ROW()+1&amp;"C"&amp;COLUMN(),FALSE)</f>
        <v>1.8923568444335216E-2</v>
      </c>
      <c r="K925" s="10">
        <f ca="1">INDIRECT("Statistic!R"&amp;COUNTA(Statistic!$A:$A)-ROW()+1&amp;"C"&amp;COLUMN(),FALSE)</f>
        <v>1.2911300681795724E-3</v>
      </c>
      <c r="L925" s="10">
        <f ca="1">INDIRECT("Statistic!R"&amp;COUNTA(Statistic!$A:$A)-ROW()+1&amp;"C"&amp;COLUMN(),FALSE)</f>
        <v>1.0144509889931243E-2</v>
      </c>
      <c r="M925" s="10">
        <f ca="1">INDIRECT("Statistic!R"&amp;COUNTA(Statistic!$A:$A)-ROW()+1&amp;"C"&amp;COLUMN(),FALSE)</f>
        <v>6.9054590134587632E-2</v>
      </c>
      <c r="N925" s="10">
        <f ca="1">INDIRECT("Statistic!R"&amp;COUNTA(Statistic!$A:$A)-ROW()+1&amp;"C"&amp;COLUMN(),FALSE)</f>
        <v>9.4209965809091412E-2</v>
      </c>
      <c r="O925" s="10">
        <f ca="1">INDIRECT("Statistic!R"&amp;COUNTA(Statistic!$A:$A)-ROW()+1&amp;"C"&amp;COLUMN(),FALSE)</f>
        <v>0</v>
      </c>
      <c r="P925" s="10">
        <f ca="1">INDIRECT("Statistic!R"&amp;COUNTA(Statistic!$A:$A)-ROW()+1&amp;"C"&amp;COLUMN(),FALSE)</f>
        <v>4.4585317237583945E-2</v>
      </c>
      <c r="Q925">
        <f ca="1">INDIRECT("Statistic!R"&amp;COUNTA(Statistic!$A:$A)-ROW()+1&amp;"C"&amp;COLUMN(),FALSE)</f>
        <v>39</v>
      </c>
      <c r="R925">
        <f ca="1">INDIRECT("Statistic!R"&amp;COUNTA(Statistic!$A:$A)-ROW()+1&amp;"C"&amp;COLUMN(),FALSE)</f>
        <v>40</v>
      </c>
      <c r="S925">
        <f ca="1">INDIRECT("Statistic!R"&amp;COUNTA(Statistic!$A:$A)-ROW()+1&amp;"C"&amp;COLUMN(),FALSE)</f>
        <v>6</v>
      </c>
      <c r="T925">
        <f ca="1">INDIRECT("Statistic!R"&amp;COUNTA(Statistic!$A:$A)-ROW()+1&amp;"C"&amp;COLUMN(),FALSE)</f>
        <v>20</v>
      </c>
      <c r="U925">
        <f ca="1">INDIRECT("Statistic!R"&amp;COUNTA(Statistic!$A:$A)-ROW()+1&amp;"C"&amp;COLUMN(),FALSE)</f>
        <v>4</v>
      </c>
      <c r="V925">
        <f ca="1">INDIRECT("Statistic!R"&amp;COUNTA(Statistic!$A:$A)-ROW()+1&amp;"C"&amp;COLUMN(),FALSE)</f>
        <v>5</v>
      </c>
      <c r="W925">
        <f ca="1">INDIRECT("Statistic!R"&amp;COUNTA(Statistic!$A:$A)-ROW()+1&amp;"C"&amp;COLUMN(),FALSE)</f>
        <v>9</v>
      </c>
    </row>
    <row r="926" spans="1:23" x14ac:dyDescent="0.25">
      <c r="A926" s="9">
        <f ca="1">INDIRECT("Statistic!R"&amp;COUNTA(Statistic!$A:$A)-ROW()+1&amp;"C"&amp;COLUMN(),FALSE)</f>
        <v>42640</v>
      </c>
      <c r="B926" s="10">
        <f ca="1">INDIRECT("Statistic!R"&amp;COUNTA(Statistic!$A:$A)-ROW()+1&amp;"C"&amp;COLUMN(),FALSE)</f>
        <v>1.4193548387096775E-2</v>
      </c>
      <c r="C926" s="10">
        <f ca="1">INDIRECT("Statistic!R"&amp;COUNTA(Statistic!$A:$A)-ROW()+1&amp;"C"&amp;COLUMN(),FALSE)</f>
        <v>1.1197128941297103E-2</v>
      </c>
      <c r="D926" s="10">
        <f ca="1">INDIRECT("Statistic!R"&amp;COUNTA(Statistic!$A:$A)-ROW()+1&amp;"C"&amp;COLUMN(),FALSE)</f>
        <v>1.2256677229515619E-2</v>
      </c>
      <c r="E926" s="10">
        <f ca="1">INDIRECT("Statistic!R"&amp;COUNTA(Statistic!$A:$A)-ROW()+1&amp;"C"&amp;COLUMN(),FALSE)</f>
        <v>2.7973887814313346E-3</v>
      </c>
      <c r="F926" s="10">
        <f ca="1">INDIRECT("Statistic!R"&amp;COUNTA(Statistic!$A:$A)-ROW()+1&amp;"C"&amp;COLUMN(),FALSE)</f>
        <v>3.0184397163120569E-3</v>
      </c>
      <c r="G926" s="10">
        <f ca="1">INDIRECT("Statistic!R"&amp;COUNTA(Statistic!$A:$A)-ROW()+1&amp;"C"&amp;COLUMN(),FALSE)</f>
        <v>5.0263157894736836E-2</v>
      </c>
      <c r="H926" s="10">
        <f ca="1">INDIRECT("Statistic!R"&amp;COUNTA(Statistic!$A:$A)-ROW()+1&amp;"C"&amp;COLUMN(),FALSE)</f>
        <v>0</v>
      </c>
      <c r="I926" s="10">
        <f ca="1">INDIRECT("Statistic!R"&amp;COUNTA(Statistic!$A:$A)-ROW()+1&amp;"C"&amp;COLUMN(),FALSE)</f>
        <v>4.3463183055652888E-2</v>
      </c>
      <c r="J926" s="10">
        <f ca="1">INDIRECT("Statistic!R"&amp;COUNTA(Statistic!$A:$A)-ROW()+1&amp;"C"&amp;COLUMN(),FALSE)</f>
        <v>1.9118248772504093E-2</v>
      </c>
      <c r="K926" s="10">
        <f ca="1">INDIRECT("Statistic!R"&amp;COUNTA(Statistic!$A:$A)-ROW()+1&amp;"C"&amp;COLUMN(),FALSE)</f>
        <v>1.7193208682570386E-3</v>
      </c>
      <c r="L926" s="10">
        <f ca="1">INDIRECT("Statistic!R"&amp;COUNTA(Statistic!$A:$A)-ROW()+1&amp;"C"&amp;COLUMN(),FALSE)</f>
        <v>1.0193850066686194E-2</v>
      </c>
      <c r="M926" s="10">
        <f ca="1">INDIRECT("Statistic!R"&amp;COUNTA(Statistic!$A:$A)-ROW()+1&amp;"C"&amp;COLUMN(),FALSE)</f>
        <v>5.0263157894736836E-2</v>
      </c>
      <c r="N926" s="10">
        <f ca="1">INDIRECT("Statistic!R"&amp;COUNTA(Statistic!$A:$A)-ROW()+1&amp;"C"&amp;COLUMN(),FALSE)</f>
        <v>9.4109742441209399E-2</v>
      </c>
      <c r="O926" s="10">
        <f ca="1">INDIRECT("Statistic!R"&amp;COUNTA(Statistic!$A:$A)-ROW()+1&amp;"C"&amp;COLUMN(),FALSE)</f>
        <v>0</v>
      </c>
      <c r="P926" s="10">
        <f ca="1">INDIRECT("Statistic!R"&amp;COUNTA(Statistic!$A:$A)-ROW()+1&amp;"C"&amp;COLUMN(),FALSE)</f>
        <v>4.7484438378544457E-2</v>
      </c>
      <c r="Q926">
        <f ca="1">INDIRECT("Statistic!R"&amp;COUNTA(Statistic!$A:$A)-ROW()+1&amp;"C"&amp;COLUMN(),FALSE)</f>
        <v>15</v>
      </c>
      <c r="R926">
        <f ca="1">INDIRECT("Statistic!R"&amp;COUNTA(Statistic!$A:$A)-ROW()+1&amp;"C"&amp;COLUMN(),FALSE)</f>
        <v>21</v>
      </c>
      <c r="S926">
        <f ca="1">INDIRECT("Statistic!R"&amp;COUNTA(Statistic!$A:$A)-ROW()+1&amp;"C"&amp;COLUMN(),FALSE)</f>
        <v>18</v>
      </c>
      <c r="T926">
        <f ca="1">INDIRECT("Statistic!R"&amp;COUNTA(Statistic!$A:$A)-ROW()+1&amp;"C"&amp;COLUMN(),FALSE)</f>
        <v>48</v>
      </c>
      <c r="U926">
        <f ca="1">INDIRECT("Statistic!R"&amp;COUNTA(Statistic!$A:$A)-ROW()+1&amp;"C"&amp;COLUMN(),FALSE)</f>
        <v>45</v>
      </c>
      <c r="V926">
        <f ca="1">INDIRECT("Statistic!R"&amp;COUNTA(Statistic!$A:$A)-ROW()+1&amp;"C"&amp;COLUMN(),FALSE)</f>
        <v>6</v>
      </c>
      <c r="W926">
        <f ca="1">INDIRECT("Statistic!R"&amp;COUNTA(Statistic!$A:$A)-ROW()+1&amp;"C"&amp;COLUMN(),FALSE)</f>
        <v>12</v>
      </c>
    </row>
    <row r="927" spans="1:23" x14ac:dyDescent="0.25">
      <c r="A927" s="9">
        <f ca="1">INDIRECT("Statistic!R"&amp;COUNTA(Statistic!$A:$A)-ROW()+1&amp;"C"&amp;COLUMN(),FALSE)</f>
        <v>42643</v>
      </c>
      <c r="B927" s="10">
        <f ca="1">INDIRECT("Statistic!R"&amp;COUNTA(Statistic!$A:$A)-ROW()+1&amp;"C"&amp;COLUMN(),FALSE)</f>
        <v>1.0309301415067957E-2</v>
      </c>
      <c r="C927" s="10">
        <f ca="1">INDIRECT("Statistic!R"&amp;COUNTA(Statistic!$A:$A)-ROW()+1&amp;"C"&amp;COLUMN(),FALSE)</f>
        <v>7.5197523448690112E-3</v>
      </c>
      <c r="D927" s="10">
        <f ca="1">INDIRECT("Statistic!R"&amp;COUNTA(Statistic!$A:$A)-ROW()+1&amp;"C"&amp;COLUMN(),FALSE)</f>
        <v>1.6949050588494774E-2</v>
      </c>
      <c r="E927" s="10">
        <f ca="1">INDIRECT("Statistic!R"&amp;COUNTA(Statistic!$A:$A)-ROW()+1&amp;"C"&amp;COLUMN(),FALSE)</f>
        <v>1.5900783594726207E-2</v>
      </c>
      <c r="F927" s="10">
        <f ca="1">INDIRECT("Statistic!R"&amp;COUNTA(Statistic!$A:$A)-ROW()+1&amp;"C"&amp;COLUMN(),FALSE)</f>
        <v>1.072631024859217E-2</v>
      </c>
      <c r="G927" s="10">
        <f ca="1">INDIRECT("Statistic!R"&amp;COUNTA(Statistic!$A:$A)-ROW()+1&amp;"C"&amp;COLUMN(),FALSE)</f>
        <v>9.8866872082634012E-3</v>
      </c>
      <c r="H927" s="10">
        <f ca="1">INDIRECT("Statistic!R"&amp;COUNTA(Statistic!$A:$A)-ROW()+1&amp;"C"&amp;COLUMN(),FALSE)</f>
        <v>2.7071150097465892E-2</v>
      </c>
      <c r="I927" s="10">
        <f ca="1">INDIRECT("Statistic!R"&amp;COUNTA(Statistic!$A:$A)-ROW()+1&amp;"C"&amp;COLUMN(),FALSE)</f>
        <v>6.1405198191750124E-2</v>
      </c>
      <c r="J927" s="10">
        <f ca="1">INDIRECT("Statistic!R"&amp;COUNTA(Statistic!$A:$A)-ROW()+1&amp;"C"&amp;COLUMN(),FALSE)</f>
        <v>1.9312515327393118E-2</v>
      </c>
      <c r="K927" s="10">
        <f ca="1">INDIRECT("Statistic!R"&amp;COUNTA(Statistic!$A:$A)-ROW()+1&amp;"C"&amp;COLUMN(),FALSE)</f>
        <v>1.0740045673457389E-3</v>
      </c>
      <c r="L927" s="10">
        <f ca="1">INDIRECT("Statistic!R"&amp;COUNTA(Statistic!$A:$A)-ROW()+1&amp;"C"&amp;COLUMN(),FALSE)</f>
        <v>1.0393076480709884E-2</v>
      </c>
      <c r="M927" s="10">
        <f ca="1">INDIRECT("Statistic!R"&amp;COUNTA(Statistic!$A:$A)-ROW()+1&amp;"C"&amp;COLUMN(),FALSE)</f>
        <v>3.6957837305729296E-2</v>
      </c>
      <c r="N927" s="10">
        <f ca="1">INDIRECT("Statistic!R"&amp;COUNTA(Statistic!$A:$A)-ROW()+1&amp;"C"&amp;COLUMN(),FALSE)</f>
        <v>4.7551834130781498E-2</v>
      </c>
      <c r="O927" s="10">
        <f ca="1">INDIRECT("Statistic!R"&amp;COUNTA(Statistic!$A:$A)-ROW()+1&amp;"C"&amp;COLUMN(),FALSE)</f>
        <v>2.6581605528973947E-4</v>
      </c>
      <c r="P927" s="10">
        <f ca="1">INDIRECT("Statistic!R"&amp;COUNTA(Statistic!$A:$A)-ROW()+1&amp;"C"&amp;COLUMN(),FALSE)</f>
        <v>2.5736486867282863E-2</v>
      </c>
      <c r="Q927">
        <f ca="1">INDIRECT("Statistic!R"&amp;COUNTA(Statistic!$A:$A)-ROW()+1&amp;"C"&amp;COLUMN(),FALSE)</f>
        <v>26</v>
      </c>
      <c r="R927">
        <f ca="1">INDIRECT("Statistic!R"&amp;COUNTA(Statistic!$A:$A)-ROW()+1&amp;"C"&amp;COLUMN(),FALSE)</f>
        <v>33</v>
      </c>
      <c r="S927">
        <f ca="1">INDIRECT("Statistic!R"&amp;COUNTA(Statistic!$A:$A)-ROW()+1&amp;"C"&amp;COLUMN(),FALSE)</f>
        <v>6</v>
      </c>
      <c r="T927">
        <f ca="1">INDIRECT("Statistic!R"&amp;COUNTA(Statistic!$A:$A)-ROW()+1&amp;"C"&amp;COLUMN(),FALSE)</f>
        <v>13</v>
      </c>
      <c r="U927">
        <f ca="1">INDIRECT("Statistic!R"&amp;COUNTA(Statistic!$A:$A)-ROW()+1&amp;"C"&amp;COLUMN(),FALSE)</f>
        <v>22</v>
      </c>
      <c r="V927">
        <f ca="1">INDIRECT("Statistic!R"&amp;COUNTA(Statistic!$A:$A)-ROW()+1&amp;"C"&amp;COLUMN(),FALSE)</f>
        <v>11</v>
      </c>
      <c r="W927">
        <f ca="1">INDIRECT("Statistic!R"&amp;COUNTA(Statistic!$A:$A)-ROW()+1&amp;"C"&amp;COLUMN(),FALSE)</f>
        <v>6</v>
      </c>
    </row>
    <row r="928" spans="1:23" x14ac:dyDescent="0.25">
      <c r="A928" s="9">
        <f ca="1">INDIRECT("Statistic!R"&amp;COUNTA(Statistic!$A:$A)-ROW()+1&amp;"C"&amp;COLUMN(),FALSE)</f>
        <v>42647</v>
      </c>
      <c r="B928" s="10">
        <f ca="1">INDIRECT("Statistic!R"&amp;COUNTA(Statistic!$A:$A)-ROW()+1&amp;"C"&amp;COLUMN(),FALSE)</f>
        <v>8.1440531987341247E-3</v>
      </c>
      <c r="C928" s="10">
        <f ca="1">INDIRECT("Statistic!R"&amp;COUNTA(Statistic!$A:$A)-ROW()+1&amp;"C"&amp;COLUMN(),FALSE)</f>
        <v>1.2014750251424738E-2</v>
      </c>
      <c r="D928" s="10">
        <f ca="1">INDIRECT("Statistic!R"&amp;COUNTA(Statistic!$A:$A)-ROW()+1&amp;"C"&amp;COLUMN(),FALSE)</f>
        <v>6.43312101910828E-3</v>
      </c>
      <c r="E928" s="10">
        <f ca="1">INDIRECT("Statistic!R"&amp;COUNTA(Statistic!$A:$A)-ROW()+1&amp;"C"&amp;COLUMN(),FALSE)</f>
        <v>1.0309583765368092E-2</v>
      </c>
      <c r="F928" s="10">
        <f ca="1">INDIRECT("Statistic!R"&amp;COUNTA(Statistic!$A:$A)-ROW()+1&amp;"C"&amp;COLUMN(),FALSE)</f>
        <v>1.9935080842724155E-2</v>
      </c>
      <c r="G928" s="10">
        <f ca="1">INDIRECT("Statistic!R"&amp;COUNTA(Statistic!$A:$A)-ROW()+1&amp;"C"&amp;COLUMN(),FALSE)</f>
        <v>5.6119531026594227E-2</v>
      </c>
      <c r="H928" s="10">
        <f ca="1">INDIRECT("Statistic!R"&amp;COUNTA(Statistic!$A:$A)-ROW()+1&amp;"C"&amp;COLUMN(),FALSE)</f>
        <v>2.4137015400955922E-2</v>
      </c>
      <c r="I928" s="10">
        <f ca="1">INDIRECT("Statistic!R"&amp;COUNTA(Statistic!$A:$A)-ROW()+1&amp;"C"&amp;COLUMN(),FALSE)</f>
        <v>5.6836589077359397E-2</v>
      </c>
      <c r="J928" s="10">
        <f ca="1">INDIRECT("Statistic!R"&amp;COUNTA(Statistic!$A:$A)-ROW()+1&amp;"C"&amp;COLUMN(),FALSE)</f>
        <v>1.9935080842724155E-2</v>
      </c>
      <c r="K928" s="10">
        <f ca="1">INDIRECT("Statistic!R"&amp;COUNTA(Statistic!$A:$A)-ROW()+1&amp;"C"&amp;COLUMN(),FALSE)</f>
        <v>1.0714923507351628E-3</v>
      </c>
      <c r="L928" s="10">
        <f ca="1">INDIRECT("Statistic!R"&amp;COUNTA(Statistic!$A:$A)-ROW()+1&amp;"C"&amp;COLUMN(),FALSE)</f>
        <v>1.0262490863072826E-2</v>
      </c>
      <c r="M928" s="10">
        <f ca="1">INDIRECT("Statistic!R"&amp;COUNTA(Statistic!$A:$A)-ROW()+1&amp;"C"&amp;COLUMN(),FALSE)</f>
        <v>8.0256546427550146E-2</v>
      </c>
      <c r="N928" s="10">
        <f ca="1">INDIRECT("Statistic!R"&amp;COUNTA(Statistic!$A:$A)-ROW()+1&amp;"C"&amp;COLUMN(),FALSE)</f>
        <v>7.2452867764206064E-2</v>
      </c>
      <c r="O928" s="10">
        <f ca="1">INDIRECT("Statistic!R"&amp;COUNTA(Statistic!$A:$A)-ROW()+1&amp;"C"&amp;COLUMN(),FALSE)</f>
        <v>3.9830058417419012E-4</v>
      </c>
      <c r="P928" s="10">
        <f ca="1">INDIRECT("Statistic!R"&amp;COUNTA(Statistic!$A:$A)-ROW()+1&amp;"C"&amp;COLUMN(),FALSE)</f>
        <v>3.9625573455676355E-2</v>
      </c>
      <c r="Q928">
        <f ca="1">INDIRECT("Statistic!R"&amp;COUNTA(Statistic!$A:$A)-ROW()+1&amp;"C"&amp;COLUMN(),FALSE)</f>
        <v>31</v>
      </c>
      <c r="R928">
        <f ca="1">INDIRECT("Statistic!R"&amp;COUNTA(Statistic!$A:$A)-ROW()+1&amp;"C"&amp;COLUMN(),FALSE)</f>
        <v>19</v>
      </c>
      <c r="S928">
        <f ca="1">INDIRECT("Statistic!R"&amp;COUNTA(Statistic!$A:$A)-ROW()+1&amp;"C"&amp;COLUMN(),FALSE)</f>
        <v>35</v>
      </c>
      <c r="T928">
        <f ca="1">INDIRECT("Statistic!R"&amp;COUNTA(Statistic!$A:$A)-ROW()+1&amp;"C"&amp;COLUMN(),FALSE)</f>
        <v>25</v>
      </c>
      <c r="U928">
        <f ca="1">INDIRECT("Statistic!R"&amp;COUNTA(Statistic!$A:$A)-ROW()+1&amp;"C"&amp;COLUMN(),FALSE)</f>
        <v>1</v>
      </c>
      <c r="V928">
        <f ca="1">INDIRECT("Statistic!R"&amp;COUNTA(Statistic!$A:$A)-ROW()+1&amp;"C"&amp;COLUMN(),FALSE)</f>
        <v>4</v>
      </c>
      <c r="W928">
        <f ca="1">INDIRECT("Statistic!R"&amp;COUNTA(Statistic!$A:$A)-ROW()+1&amp;"C"&amp;COLUMN(),FALSE)</f>
        <v>9</v>
      </c>
    </row>
    <row r="929" spans="1:23" x14ac:dyDescent="0.25">
      <c r="A929" s="9">
        <f ca="1">INDIRECT("Statistic!R"&amp;COUNTA(Statistic!$A:$A)-ROW()+1&amp;"C"&amp;COLUMN(),FALSE)</f>
        <v>42650</v>
      </c>
      <c r="B929" s="10">
        <f ca="1">INDIRECT("Statistic!R"&amp;COUNTA(Statistic!$A:$A)-ROW()+1&amp;"C"&amp;COLUMN(),FALSE)</f>
        <v>1.1597782461038699E-2</v>
      </c>
      <c r="C929" s="10">
        <f ca="1">INDIRECT("Statistic!R"&amp;COUNTA(Statistic!$A:$A)-ROW()+1&amp;"C"&amp;COLUMN(),FALSE)</f>
        <v>1.1364245510586974E-2</v>
      </c>
      <c r="D929" s="10">
        <f ca="1">INDIRECT("Statistic!R"&amp;COUNTA(Statistic!$A:$A)-ROW()+1&amp;"C"&amp;COLUMN(),FALSE)</f>
        <v>1.8451749734888653E-2</v>
      </c>
      <c r="E929" s="10">
        <f ca="1">INDIRECT("Statistic!R"&amp;COUNTA(Statistic!$A:$A)-ROW()+1&amp;"C"&amp;COLUMN(),FALSE)</f>
        <v>1.7363938015256729E-2</v>
      </c>
      <c r="F929" s="10">
        <f ca="1">INDIRECT("Statistic!R"&amp;COUNTA(Statistic!$A:$A)-ROW()+1&amp;"C"&amp;COLUMN(),FALSE)</f>
        <v>1.5635794756570037E-2</v>
      </c>
      <c r="G929" s="10">
        <f ca="1">INDIRECT("Statistic!R"&amp;COUNTA(Statistic!$A:$A)-ROW()+1&amp;"C"&amp;COLUMN(),FALSE)</f>
        <v>4.7554884587166328E-2</v>
      </c>
      <c r="H929" s="10">
        <f ca="1">INDIRECT("Statistic!R"&amp;COUNTA(Statistic!$A:$A)-ROW()+1&amp;"C"&amp;COLUMN(),FALSE)</f>
        <v>7.5898836568006941E-3</v>
      </c>
      <c r="I929" s="10">
        <f ca="1">INDIRECT("Statistic!R"&amp;COUNTA(Statistic!$A:$A)-ROW()+1&amp;"C"&amp;COLUMN(),FALSE)</f>
        <v>7.4413510478341091E-2</v>
      </c>
      <c r="J929" s="10">
        <f ca="1">INDIRECT("Statistic!R"&amp;COUNTA(Statistic!$A:$A)-ROW()+1&amp;"C"&amp;COLUMN(),FALSE)</f>
        <v>1.9694552085707771E-2</v>
      </c>
      <c r="K929" s="10">
        <f ca="1">INDIRECT("Statistic!R"&amp;COUNTA(Statistic!$A:$A)-ROW()+1&amp;"C"&amp;COLUMN(),FALSE)</f>
        <v>2.1429833863556027E-3</v>
      </c>
      <c r="L929" s="10">
        <f ca="1">INDIRECT("Statistic!R"&amp;COUNTA(Statistic!$A:$A)-ROW()+1&amp;"C"&amp;COLUMN(),FALSE)</f>
        <v>1.0337641772876199E-2</v>
      </c>
      <c r="M929" s="10">
        <f ca="1">INDIRECT("Statistic!R"&amp;COUNTA(Statistic!$A:$A)-ROW()+1&amp;"C"&amp;COLUMN(),FALSE)</f>
        <v>5.5144768243967024E-2</v>
      </c>
      <c r="N929" s="10">
        <f ca="1">INDIRECT("Statistic!R"&amp;COUNTA(Statistic!$A:$A)-ROW()+1&amp;"C"&amp;COLUMN(),FALSE)</f>
        <v>8.1750663129973491E-2</v>
      </c>
      <c r="O929" s="10">
        <f ca="1">INDIRECT("Statistic!R"&amp;COUNTA(Statistic!$A:$A)-ROW()+1&amp;"C"&amp;COLUMN(),FALSE)</f>
        <v>4.4208664898320079E-4</v>
      </c>
      <c r="P929" s="10">
        <f ca="1">INDIRECT("Statistic!R"&amp;COUNTA(Statistic!$A:$A)-ROW()+1&amp;"C"&amp;COLUMN(),FALSE)</f>
        <v>4.2749517421408569E-2</v>
      </c>
      <c r="Q929">
        <f ca="1">INDIRECT("Statistic!R"&amp;COUNTA(Statistic!$A:$A)-ROW()+1&amp;"C"&amp;COLUMN(),FALSE)</f>
        <v>21</v>
      </c>
      <c r="R929">
        <f ca="1">INDIRECT("Statistic!R"&amp;COUNTA(Statistic!$A:$A)-ROW()+1&amp;"C"&amp;COLUMN(),FALSE)</f>
        <v>23</v>
      </c>
      <c r="S929">
        <f ca="1">INDIRECT("Statistic!R"&amp;COUNTA(Statistic!$A:$A)-ROW()+1&amp;"C"&amp;COLUMN(),FALSE)</f>
        <v>3</v>
      </c>
      <c r="T929">
        <f ca="1">INDIRECT("Statistic!R"&amp;COUNTA(Statistic!$A:$A)-ROW()+1&amp;"C"&amp;COLUMN(),FALSE)</f>
        <v>7</v>
      </c>
      <c r="U929">
        <f ca="1">INDIRECT("Statistic!R"&amp;COUNTA(Statistic!$A:$A)-ROW()+1&amp;"C"&amp;COLUMN(),FALSE)</f>
        <v>12</v>
      </c>
      <c r="V929">
        <f ca="1">INDIRECT("Statistic!R"&amp;COUNTA(Statistic!$A:$A)-ROW()+1&amp;"C"&amp;COLUMN(),FALSE)</f>
        <v>6</v>
      </c>
      <c r="W929">
        <f ca="1">INDIRECT("Statistic!R"&amp;COUNTA(Statistic!$A:$A)-ROW()+1&amp;"C"&amp;COLUMN(),FALSE)</f>
        <v>11</v>
      </c>
    </row>
    <row r="930" spans="1:23" x14ac:dyDescent="0.25">
      <c r="A930" s="9">
        <f ca="1">INDIRECT("Statistic!R"&amp;COUNTA(Statistic!$A:$A)-ROW()+1&amp;"C"&amp;COLUMN(),FALSE)</f>
        <v>42654</v>
      </c>
      <c r="B930" s="10">
        <f ca="1">INDIRECT("Statistic!R"&amp;COUNTA(Statistic!$A:$A)-ROW()+1&amp;"C"&amp;COLUMN(),FALSE)</f>
        <v>1.0915340712556209E-2</v>
      </c>
      <c r="C930" s="10">
        <f ca="1">INDIRECT("Statistic!R"&amp;COUNTA(Statistic!$A:$A)-ROW()+1&amp;"C"&amp;COLUMN(),FALSE)</f>
        <v>1.9275055268975685E-3</v>
      </c>
      <c r="D930" s="10">
        <f ca="1">INDIRECT("Statistic!R"&amp;COUNTA(Statistic!$A:$A)-ROW()+1&amp;"C"&amp;COLUMN(),FALSE)</f>
        <v>1.7143970387687513E-3</v>
      </c>
      <c r="E930" s="10">
        <f ca="1">INDIRECT("Statistic!R"&amp;COUNTA(Statistic!$A:$A)-ROW()+1&amp;"C"&amp;COLUMN(),FALSE)</f>
        <v>1.3914636299435028E-2</v>
      </c>
      <c r="F930" s="10">
        <f ca="1">INDIRECT("Statistic!R"&amp;COUNTA(Statistic!$A:$A)-ROW()+1&amp;"C"&amp;COLUMN(),FALSE)</f>
        <v>5.3461111991129412E-3</v>
      </c>
      <c r="G930" s="10">
        <f ca="1">INDIRECT("Statistic!R"&amp;COUNTA(Statistic!$A:$A)-ROW()+1&amp;"C"&amp;COLUMN(),FALSE)</f>
        <v>2.5665886943519015E-2</v>
      </c>
      <c r="H930" s="10">
        <f ca="1">INDIRECT("Statistic!R"&amp;COUNTA(Statistic!$A:$A)-ROW()+1&amp;"C"&amp;COLUMN(),FALSE)</f>
        <v>8.4284111100720108E-3</v>
      </c>
      <c r="I930" s="10">
        <f ca="1">INDIRECT("Statistic!R"&amp;COUNTA(Statistic!$A:$A)-ROW()+1&amp;"C"&amp;COLUMN(),FALSE)</f>
        <v>3.3817990776770501E-2</v>
      </c>
      <c r="J930" s="10">
        <f ca="1">INDIRECT("Statistic!R"&amp;COUNTA(Statistic!$A:$A)-ROW()+1&amp;"C"&amp;COLUMN(),FALSE)</f>
        <v>2.0742911452558212E-2</v>
      </c>
      <c r="K930" s="10">
        <f ca="1">INDIRECT("Statistic!R"&amp;COUNTA(Statistic!$A:$A)-ROW()+1&amp;"C"&amp;COLUMN(),FALSE)</f>
        <v>1.0725635593220339E-3</v>
      </c>
      <c r="L930" s="10">
        <f ca="1">INDIRECT("Statistic!R"&amp;COUNTA(Statistic!$A:$A)-ROW()+1&amp;"C"&amp;COLUMN(),FALSE)</f>
        <v>9.9660875674407942E-3</v>
      </c>
      <c r="M930" s="10">
        <f ca="1">INDIRECT("Statistic!R"&amp;COUNTA(Statistic!$A:$A)-ROW()+1&amp;"C"&amp;COLUMN(),FALSE)</f>
        <v>3.4094298053591029E-2</v>
      </c>
      <c r="N930" s="10">
        <f ca="1">INDIRECT("Statistic!R"&amp;COUNTA(Statistic!$A:$A)-ROW()+1&amp;"C"&amp;COLUMN(),FALSE)</f>
        <v>8.7145270270270275E-2</v>
      </c>
      <c r="O930" s="10">
        <f ca="1">INDIRECT("Statistic!R"&amp;COUNTA(Statistic!$A:$A)-ROW()+1&amp;"C"&amp;COLUMN(),FALSE)</f>
        <v>4.6369899311075787E-4</v>
      </c>
      <c r="P930" s="10">
        <f ca="1">INDIRECT("Statistic!R"&amp;COUNTA(Statistic!$A:$A)-ROW()+1&amp;"C"&amp;COLUMN(),FALSE)</f>
        <v>4.6085053178521601E-2</v>
      </c>
      <c r="Q930">
        <f ca="1">INDIRECT("Statistic!R"&amp;COUNTA(Statistic!$A:$A)-ROW()+1&amp;"C"&amp;COLUMN(),FALSE)</f>
        <v>21</v>
      </c>
      <c r="R930">
        <f ca="1">INDIRECT("Statistic!R"&amp;COUNTA(Statistic!$A:$A)-ROW()+1&amp;"C"&amp;COLUMN(),FALSE)</f>
        <v>47</v>
      </c>
      <c r="S930">
        <f ca="1">INDIRECT("Statistic!R"&amp;COUNTA(Statistic!$A:$A)-ROW()+1&amp;"C"&amp;COLUMN(),FALSE)</f>
        <v>48</v>
      </c>
      <c r="T930">
        <f ca="1">INDIRECT("Statistic!R"&amp;COUNTA(Statistic!$A:$A)-ROW()+1&amp;"C"&amp;COLUMN(),FALSE)</f>
        <v>14</v>
      </c>
      <c r="U930">
        <f ca="1">INDIRECT("Statistic!R"&amp;COUNTA(Statistic!$A:$A)-ROW()+1&amp;"C"&amp;COLUMN(),FALSE)</f>
        <v>39</v>
      </c>
      <c r="V930">
        <f ca="1">INDIRECT("Statistic!R"&amp;COUNTA(Statistic!$A:$A)-ROW()+1&amp;"C"&amp;COLUMN(),FALSE)</f>
        <v>8</v>
      </c>
      <c r="W930">
        <f ca="1">INDIRECT("Statistic!R"&amp;COUNTA(Statistic!$A:$A)-ROW()+1&amp;"C"&amp;COLUMN(),FALSE)</f>
        <v>11</v>
      </c>
    </row>
    <row r="931" spans="1:23" x14ac:dyDescent="0.25">
      <c r="A931" s="9">
        <f ca="1">INDIRECT("Statistic!R"&amp;COUNTA(Statistic!$A:$A)-ROW()+1&amp;"C"&amp;COLUMN(),FALSE)</f>
        <v>42657</v>
      </c>
      <c r="B931" s="10">
        <f ca="1">INDIRECT("Statistic!R"&amp;COUNTA(Statistic!$A:$A)-ROW()+1&amp;"C"&amp;COLUMN(),FALSE)</f>
        <v>5.9876543209876542E-3</v>
      </c>
      <c r="C931" s="10">
        <f ca="1">INDIRECT("Statistic!R"&amp;COUNTA(Statistic!$A:$A)-ROW()+1&amp;"C"&amp;COLUMN(),FALSE)</f>
        <v>1.0693400167084376E-2</v>
      </c>
      <c r="D931" s="10">
        <f ca="1">INDIRECT("Statistic!R"&amp;COUNTA(Statistic!$A:$A)-ROW()+1&amp;"C"&amp;COLUMN(),FALSE)</f>
        <v>2.0720961281708944E-2</v>
      </c>
      <c r="E931" s="10">
        <f ca="1">INDIRECT("Statistic!R"&amp;COUNTA(Statistic!$A:$A)-ROW()+1&amp;"C"&amp;COLUMN(),FALSE)</f>
        <v>1.3702473237356957E-2</v>
      </c>
      <c r="F931" s="10">
        <f ca="1">INDIRECT("Statistic!R"&amp;COUNTA(Statistic!$A:$A)-ROW()+1&amp;"C"&amp;COLUMN(),FALSE)</f>
        <v>4.7096028705224113E-3</v>
      </c>
      <c r="G931" s="10">
        <f ca="1">INDIRECT("Statistic!R"&amp;COUNTA(Statistic!$A:$A)-ROW()+1&amp;"C"&amp;COLUMN(),FALSE)</f>
        <v>7.5210233534960813E-2</v>
      </c>
      <c r="H931" s="10">
        <f ca="1">INDIRECT("Statistic!R"&amp;COUNTA(Statistic!$A:$A)-ROW()+1&amp;"C"&amp;COLUMN(),FALSE)</f>
        <v>9.140296144772752E-3</v>
      </c>
      <c r="I931" s="10">
        <f ca="1">INDIRECT("Statistic!R"&amp;COUNTA(Statistic!$A:$A)-ROW()+1&amp;"C"&amp;COLUMN(),FALSE)</f>
        <v>5.5814091877660343E-2</v>
      </c>
      <c r="J931" s="10">
        <f ca="1">INDIRECT("Statistic!R"&amp;COUNTA(Statistic!$A:$A)-ROW()+1&amp;"C"&amp;COLUMN(),FALSE)</f>
        <v>2.0720961281708944E-2</v>
      </c>
      <c r="K931" s="10">
        <f ca="1">INDIRECT("Statistic!R"&amp;COUNTA(Statistic!$A:$A)-ROW()+1&amp;"C"&amp;COLUMN(),FALSE)</f>
        <v>1.0679992161473641E-3</v>
      </c>
      <c r="L931" s="10">
        <f ca="1">INDIRECT("Statistic!R"&amp;COUNTA(Statistic!$A:$A)-ROW()+1&amp;"C"&amp;COLUMN(),FALSE)</f>
        <v>1.0336575645663712E-2</v>
      </c>
      <c r="M931" s="10">
        <f ca="1">INDIRECT("Statistic!R"&amp;COUNTA(Statistic!$A:$A)-ROW()+1&amp;"C"&amp;COLUMN(),FALSE)</f>
        <v>8.4350529679733569E-2</v>
      </c>
      <c r="N931" s="10">
        <f ca="1">INDIRECT("Statistic!R"&amp;COUNTA(Statistic!$A:$A)-ROW()+1&amp;"C"&amp;COLUMN(),FALSE)</f>
        <v>9.1455532027527778E-2</v>
      </c>
      <c r="O931" s="10">
        <f ca="1">INDIRECT("Statistic!R"&amp;COUNTA(Statistic!$A:$A)-ROW()+1&amp;"C"&amp;COLUMN(),FALSE)</f>
        <v>4.764425622022234E-4</v>
      </c>
      <c r="P931" s="10">
        <f ca="1">INDIRECT("Statistic!R"&amp;COUNTA(Statistic!$A:$A)-ROW()+1&amp;"C"&amp;COLUMN(),FALSE)</f>
        <v>5.0665922017309829E-2</v>
      </c>
      <c r="Q931">
        <f ca="1">INDIRECT("Statistic!R"&amp;COUNTA(Statistic!$A:$A)-ROW()+1&amp;"C"&amp;COLUMN(),FALSE)</f>
        <v>40</v>
      </c>
      <c r="R931">
        <f ca="1">INDIRECT("Statistic!R"&amp;COUNTA(Statistic!$A:$A)-ROW()+1&amp;"C"&amp;COLUMN(),FALSE)</f>
        <v>23</v>
      </c>
      <c r="S931">
        <f ca="1">INDIRECT("Statistic!R"&amp;COUNTA(Statistic!$A:$A)-ROW()+1&amp;"C"&amp;COLUMN(),FALSE)</f>
        <v>1</v>
      </c>
      <c r="T931">
        <f ca="1">INDIRECT("Statistic!R"&amp;COUNTA(Statistic!$A:$A)-ROW()+1&amp;"C"&amp;COLUMN(),FALSE)</f>
        <v>15</v>
      </c>
      <c r="U931">
        <f ca="1">INDIRECT("Statistic!R"&amp;COUNTA(Statistic!$A:$A)-ROW()+1&amp;"C"&amp;COLUMN(),FALSE)</f>
        <v>42</v>
      </c>
      <c r="V931">
        <f ca="1">INDIRECT("Statistic!R"&amp;COUNTA(Statistic!$A:$A)-ROW()+1&amp;"C"&amp;COLUMN(),FALSE)</f>
        <v>4</v>
      </c>
      <c r="W931">
        <f ca="1">INDIRECT("Statistic!R"&amp;COUNTA(Statistic!$A:$A)-ROW()+1&amp;"C"&amp;COLUMN(),FALSE)</f>
        <v>11</v>
      </c>
    </row>
    <row r="932" spans="1:23" x14ac:dyDescent="0.25">
      <c r="A932" s="9">
        <f ca="1">INDIRECT("Statistic!R"&amp;COUNTA(Statistic!$A:$A)-ROW()+1&amp;"C"&amp;COLUMN(),FALSE)</f>
        <v>42661</v>
      </c>
      <c r="B932" s="10">
        <f ca="1">INDIRECT("Statistic!R"&amp;COUNTA(Statistic!$A:$A)-ROW()+1&amp;"C"&amp;COLUMN(),FALSE)</f>
        <v>4.7093023255813963E-3</v>
      </c>
      <c r="C932" s="10">
        <f ca="1">INDIRECT("Statistic!R"&amp;COUNTA(Statistic!$A:$A)-ROW()+1&amp;"C"&amp;COLUMN(),FALSE)</f>
        <v>9.3992248062015494E-3</v>
      </c>
      <c r="D932" s="10">
        <f ca="1">INDIRECT("Statistic!R"&amp;COUNTA(Statistic!$A:$A)-ROW()+1&amp;"C"&amp;COLUMN(),FALSE)</f>
        <v>1.8796451690242147E-2</v>
      </c>
      <c r="E932" s="10">
        <f ca="1">INDIRECT("Statistic!R"&amp;COUNTA(Statistic!$A:$A)-ROW()+1&amp;"C"&amp;COLUMN(),FALSE)</f>
        <v>1.9002365352814351E-2</v>
      </c>
      <c r="F932" s="10">
        <f ca="1">INDIRECT("Statistic!R"&amp;COUNTA(Statistic!$A:$A)-ROW()+1&amp;"C"&amp;COLUMN(),FALSE)</f>
        <v>5.9826368584409151E-3</v>
      </c>
      <c r="G932" s="10">
        <f ca="1">INDIRECT("Statistic!R"&amp;COUNTA(Statistic!$A:$A)-ROW()+1&amp;"C"&amp;COLUMN(),FALSE)</f>
        <v>6.7291655584378191E-2</v>
      </c>
      <c r="H932" s="10">
        <f ca="1">INDIRECT("Statistic!R"&amp;COUNTA(Statistic!$A:$A)-ROW()+1&amp;"C"&amp;COLUMN(),FALSE)</f>
        <v>4.4345861814573249E-2</v>
      </c>
      <c r="I932" s="10">
        <f ca="1">INDIRECT("Statistic!R"&amp;COUNTA(Statistic!$A:$A)-ROW()+1&amp;"C"&amp;COLUMN(),FALSE)</f>
        <v>5.7889981033280358E-2</v>
      </c>
      <c r="J932" s="10">
        <f ca="1">INDIRECT("Statistic!R"&amp;COUNTA(Statistic!$A:$A)-ROW()+1&amp;"C"&amp;COLUMN(),FALSE)</f>
        <v>2.0491136770206541E-2</v>
      </c>
      <c r="K932" s="10">
        <f ca="1">INDIRECT("Statistic!R"&amp;COUNTA(Statistic!$A:$A)-ROW()+1&amp;"C"&amp;COLUMN(),FALSE)</f>
        <v>1.7069924046668231E-3</v>
      </c>
      <c r="L932" s="10">
        <f ca="1">INDIRECT("Statistic!R"&amp;COUNTA(Statistic!$A:$A)-ROW()+1&amp;"C"&amp;COLUMN(),FALSE)</f>
        <v>1.0355696628554597E-2</v>
      </c>
      <c r="M932" s="10">
        <f ca="1">INDIRECT("Statistic!R"&amp;COUNTA(Statistic!$A:$A)-ROW()+1&amp;"C"&amp;COLUMN(),FALSE)</f>
        <v>0.11163751739895145</v>
      </c>
      <c r="N932" s="10">
        <f ca="1">INDIRECT("Statistic!R"&amp;COUNTA(Statistic!$A:$A)-ROW()+1&amp;"C"&amp;COLUMN(),FALSE)</f>
        <v>9.305063458487571E-2</v>
      </c>
      <c r="O932" s="10">
        <f ca="1">INDIRECT("Statistic!R"&amp;COUNTA(Statistic!$A:$A)-ROW()+1&amp;"C"&amp;COLUMN(),FALSE)</f>
        <v>4.8475233562488983E-4</v>
      </c>
      <c r="P932" s="10">
        <f ca="1">INDIRECT("Statistic!R"&amp;COUNTA(Statistic!$A:$A)-ROW()+1&amp;"C"&amp;COLUMN(),FALSE)</f>
        <v>5.0454417670059398E-2</v>
      </c>
      <c r="Q932">
        <f ca="1">INDIRECT("Statistic!R"&amp;COUNTA(Statistic!$A:$A)-ROW()+1&amp;"C"&amp;COLUMN(),FALSE)</f>
        <v>41</v>
      </c>
      <c r="R932">
        <f ca="1">INDIRECT("Statistic!R"&amp;COUNTA(Statistic!$A:$A)-ROW()+1&amp;"C"&amp;COLUMN(),FALSE)</f>
        <v>27</v>
      </c>
      <c r="S932">
        <f ca="1">INDIRECT("Statistic!R"&amp;COUNTA(Statistic!$A:$A)-ROW()+1&amp;"C"&amp;COLUMN(),FALSE)</f>
        <v>5</v>
      </c>
      <c r="T932">
        <f ca="1">INDIRECT("Statistic!R"&amp;COUNTA(Statistic!$A:$A)-ROW()+1&amp;"C"&amp;COLUMN(),FALSE)</f>
        <v>3</v>
      </c>
      <c r="U932">
        <f ca="1">INDIRECT("Statistic!R"&amp;COUNTA(Statistic!$A:$A)-ROW()+1&amp;"C"&amp;COLUMN(),FALSE)</f>
        <v>38</v>
      </c>
      <c r="V932">
        <f ca="1">INDIRECT("Statistic!R"&amp;COUNTA(Statistic!$A:$A)-ROW()+1&amp;"C"&amp;COLUMN(),FALSE)</f>
        <v>5</v>
      </c>
      <c r="W932">
        <f ca="1">INDIRECT("Statistic!R"&amp;COUNTA(Statistic!$A:$A)-ROW()+1&amp;"C"&amp;COLUMN(),FALSE)</f>
        <v>7</v>
      </c>
    </row>
    <row r="933" spans="1:23" x14ac:dyDescent="0.25">
      <c r="A933" s="9">
        <f ca="1">INDIRECT("Statistic!R"&amp;COUNTA(Statistic!$A:$A)-ROW()+1&amp;"C"&amp;COLUMN(),FALSE)</f>
        <v>42664</v>
      </c>
      <c r="B933" s="10">
        <f ca="1">INDIRECT("Statistic!R"&amp;COUNTA(Statistic!$A:$A)-ROW()+1&amp;"C"&amp;COLUMN(),FALSE)</f>
        <v>8.9757127771911294E-3</v>
      </c>
      <c r="C933" s="10">
        <f ca="1">INDIRECT("Statistic!R"&amp;COUNTA(Statistic!$A:$A)-ROW()+1&amp;"C"&amp;COLUMN(),FALSE)</f>
        <v>5.3398291254679858E-3</v>
      </c>
      <c r="D933" s="10">
        <f ca="1">INDIRECT("Statistic!R"&amp;COUNTA(Statistic!$A:$A)-ROW()+1&amp;"C"&amp;COLUMN(),FALSE)</f>
        <v>1.9403379091869059E-2</v>
      </c>
      <c r="E933" s="10">
        <f ca="1">INDIRECT("Statistic!R"&amp;COUNTA(Statistic!$A:$A)-ROW()+1&amp;"C"&amp;COLUMN(),FALSE)</f>
        <v>1.2149477883374398E-2</v>
      </c>
      <c r="F933" s="10">
        <f ca="1">INDIRECT("Statistic!R"&amp;COUNTA(Statistic!$A:$A)-ROW()+1&amp;"C"&amp;COLUMN(),FALSE)</f>
        <v>1.3687460735433679E-2</v>
      </c>
      <c r="G933" s="10">
        <f ca="1">INDIRECT("Statistic!R"&amp;COUNTA(Statistic!$A:$A)-ROW()+1&amp;"C"&amp;COLUMN(),FALSE)</f>
        <v>9.6131424043468416E-2</v>
      </c>
      <c r="H933" s="10">
        <f ca="1">INDIRECT("Statistic!R"&amp;COUNTA(Statistic!$A:$A)-ROW()+1&amp;"C"&amp;COLUMN(),FALSE)</f>
        <v>4.4512467794415637E-2</v>
      </c>
      <c r="I933" s="10">
        <f ca="1">INDIRECT("Statistic!R"&amp;COUNTA(Statistic!$A:$A)-ROW()+1&amp;"C"&amp;COLUMN(),FALSE)</f>
        <v>5.9555859613336253E-2</v>
      </c>
      <c r="J933" s="10">
        <f ca="1">INDIRECT("Statistic!R"&amp;COUNTA(Statistic!$A:$A)-ROW()+1&amp;"C"&amp;COLUMN(),FALSE)</f>
        <v>2.0469498822191536E-2</v>
      </c>
      <c r="K933" s="10">
        <f ca="1">INDIRECT("Statistic!R"&amp;COUNTA(Statistic!$A:$A)-ROW()+1&amp;"C"&amp;COLUMN(),FALSE)</f>
        <v>1.0690028289465107E-3</v>
      </c>
      <c r="L933" s="10">
        <f ca="1">INDIRECT("Statistic!R"&amp;COUNTA(Statistic!$A:$A)-ROW()+1&amp;"C"&amp;COLUMN(),FALSE)</f>
        <v>1.0212530620937396E-2</v>
      </c>
      <c r="M933" s="10">
        <f ca="1">INDIRECT("Statistic!R"&amp;COUNTA(Statistic!$A:$A)-ROW()+1&amp;"C"&amp;COLUMN(),FALSE)</f>
        <v>0.14064389183788406</v>
      </c>
      <c r="N933" s="10">
        <f ca="1">INDIRECT("Statistic!R"&amp;COUNTA(Statistic!$A:$A)-ROW()+1&amp;"C"&amp;COLUMN(),FALSE)</f>
        <v>9.6131424043468416E-2</v>
      </c>
      <c r="O933" s="10">
        <f ca="1">INDIRECT("Statistic!R"&amp;COUNTA(Statistic!$A:$A)-ROW()+1&amp;"C"&amp;COLUMN(),FALSE)</f>
        <v>4.9052901667798654E-4</v>
      </c>
      <c r="P933" s="10">
        <f ca="1">INDIRECT("Statistic!R"&amp;COUNTA(Statistic!$A:$A)-ROW()+1&amp;"C"&amp;COLUMN(),FALSE)</f>
        <v>4.8220318051096694E-2</v>
      </c>
      <c r="Q933">
        <f ca="1">INDIRECT("Statistic!R"&amp;COUNTA(Statistic!$A:$A)-ROW()+1&amp;"C"&amp;COLUMN(),FALSE)</f>
        <v>28</v>
      </c>
      <c r="R933">
        <f ca="1">INDIRECT("Statistic!R"&amp;COUNTA(Statistic!$A:$A)-ROW()+1&amp;"C"&amp;COLUMN(),FALSE)</f>
        <v>38</v>
      </c>
      <c r="S933">
        <f ca="1">INDIRECT("Statistic!R"&amp;COUNTA(Statistic!$A:$A)-ROW()+1&amp;"C"&amp;COLUMN(),FALSE)</f>
        <v>3</v>
      </c>
      <c r="T933">
        <f ca="1">INDIRECT("Statistic!R"&amp;COUNTA(Statistic!$A:$A)-ROW()+1&amp;"C"&amp;COLUMN(),FALSE)</f>
        <v>20</v>
      </c>
      <c r="U933">
        <f ca="1">INDIRECT("Statistic!R"&amp;COUNTA(Statistic!$A:$A)-ROW()+1&amp;"C"&amp;COLUMN(),FALSE)</f>
        <v>14</v>
      </c>
      <c r="V933">
        <f ca="1">INDIRECT("Statistic!R"&amp;COUNTA(Statistic!$A:$A)-ROW()+1&amp;"C"&amp;COLUMN(),FALSE)</f>
        <v>1</v>
      </c>
      <c r="W933">
        <f ca="1">INDIRECT("Statistic!R"&amp;COUNTA(Statistic!$A:$A)-ROW()+1&amp;"C"&amp;COLUMN(),FALSE)</f>
        <v>6</v>
      </c>
    </row>
    <row r="934" spans="1:23" x14ac:dyDescent="0.25">
      <c r="A934" s="9">
        <f ca="1">INDIRECT("Statistic!R"&amp;COUNTA(Statistic!$A:$A)-ROW()+1&amp;"C"&amp;COLUMN(),FALSE)</f>
        <v>42668</v>
      </c>
      <c r="B934" s="10">
        <f ca="1">INDIRECT("Statistic!R"&amp;COUNTA(Statistic!$A:$A)-ROW()+1&amp;"C"&amp;COLUMN(),FALSE)</f>
        <v>1.834505391467417E-2</v>
      </c>
      <c r="C934" s="10">
        <f ca="1">INDIRECT("Statistic!R"&amp;COUNTA(Statistic!$A:$A)-ROW()+1&amp;"C"&amp;COLUMN(),FALSE)</f>
        <v>1.556126933895921E-2</v>
      </c>
      <c r="D934" s="10">
        <f ca="1">INDIRECT("Statistic!R"&amp;COUNTA(Statistic!$A:$A)-ROW()+1&amp;"C"&amp;COLUMN(),FALSE)</f>
        <v>1.9200682690940123E-3</v>
      </c>
      <c r="E934" s="10">
        <f ca="1">INDIRECT("Statistic!R"&amp;COUNTA(Statistic!$A:$A)-ROW()+1&amp;"C"&amp;COLUMN(),FALSE)</f>
        <v>5.5412038233014728E-3</v>
      </c>
      <c r="F934" s="10">
        <f ca="1">INDIRECT("Statistic!R"&amp;COUNTA(Statistic!$A:$A)-ROW()+1&amp;"C"&amp;COLUMN(),FALSE)</f>
        <v>1.4928453494771603E-2</v>
      </c>
      <c r="G934" s="10">
        <f ca="1">INDIRECT("Statistic!R"&amp;COUNTA(Statistic!$A:$A)-ROW()+1&amp;"C"&amp;COLUMN(),FALSE)</f>
        <v>4.2279991682918433E-2</v>
      </c>
      <c r="H934" s="10">
        <f ca="1">INDIRECT("Statistic!R"&amp;COUNTA(Statistic!$A:$A)-ROW()+1&amp;"C"&amp;COLUMN(),FALSE)</f>
        <v>9.250277739202889E-2</v>
      </c>
      <c r="I934" s="10">
        <f ca="1">INDIRECT("Statistic!R"&amp;COUNTA(Statistic!$A:$A)-ROW()+1&amp;"C"&amp;COLUMN(),FALSE)</f>
        <v>5.6296048840800472E-2</v>
      </c>
      <c r="J934" s="10">
        <f ca="1">INDIRECT("Statistic!R"&amp;COUNTA(Statistic!$A:$A)-ROW()+1&amp;"C"&amp;COLUMN(),FALSE)</f>
        <v>2.0660905550146057E-2</v>
      </c>
      <c r="K934" s="10">
        <f ca="1">INDIRECT("Statistic!R"&amp;COUNTA(Statistic!$A:$A)-ROW()+1&amp;"C"&amp;COLUMN(),FALSE)</f>
        <v>1.495253164556962E-3</v>
      </c>
      <c r="L934" s="10">
        <f ca="1">INDIRECT("Statistic!R"&amp;COUNTA(Statistic!$A:$A)-ROW()+1&amp;"C"&amp;COLUMN(),FALSE)</f>
        <v>1.0244100202896339E-2</v>
      </c>
      <c r="M934" s="10">
        <f ca="1">INDIRECT("Statistic!R"&amp;COUNTA(Statistic!$A:$A)-ROW()+1&amp;"C"&amp;COLUMN(),FALSE)</f>
        <v>0.13478276907494732</v>
      </c>
      <c r="N934" s="10">
        <f ca="1">INDIRECT("Statistic!R"&amp;COUNTA(Statistic!$A:$A)-ROW()+1&amp;"C"&amp;COLUMN(),FALSE)</f>
        <v>9.250277739202889E-2</v>
      </c>
      <c r="O934" s="10">
        <f ca="1">INDIRECT("Statistic!R"&amp;COUNTA(Statistic!$A:$A)-ROW()+1&amp;"C"&amp;COLUMN(),FALSE)</f>
        <v>4.9472295514511866E-4</v>
      </c>
      <c r="P934" s="10">
        <f ca="1">INDIRECT("Statistic!R"&amp;COUNTA(Statistic!$A:$A)-ROW()+1&amp;"C"&amp;COLUMN(),FALSE)</f>
        <v>4.5148906471660595E-2</v>
      </c>
      <c r="Q934">
        <f ca="1">INDIRECT("Statistic!R"&amp;COUNTA(Statistic!$A:$A)-ROW()+1&amp;"C"&amp;COLUMN(),FALSE)</f>
        <v>3</v>
      </c>
      <c r="R934">
        <f ca="1">INDIRECT("Statistic!R"&amp;COUNTA(Statistic!$A:$A)-ROW()+1&amp;"C"&amp;COLUMN(),FALSE)</f>
        <v>10</v>
      </c>
      <c r="S934">
        <f ca="1">INDIRECT("Statistic!R"&amp;COUNTA(Statistic!$A:$A)-ROW()+1&amp;"C"&amp;COLUMN(),FALSE)</f>
        <v>48</v>
      </c>
      <c r="T934">
        <f ca="1">INDIRECT("Statistic!R"&amp;COUNTA(Statistic!$A:$A)-ROW()+1&amp;"C"&amp;COLUMN(),FALSE)</f>
        <v>39</v>
      </c>
      <c r="U934">
        <f ca="1">INDIRECT("Statistic!R"&amp;COUNTA(Statistic!$A:$A)-ROW()+1&amp;"C"&amp;COLUMN(),FALSE)</f>
        <v>12</v>
      </c>
      <c r="V934">
        <f ca="1">INDIRECT("Statistic!R"&amp;COUNTA(Statistic!$A:$A)-ROW()+1&amp;"C"&amp;COLUMN(),FALSE)</f>
        <v>6</v>
      </c>
      <c r="W934">
        <f ca="1">INDIRECT("Statistic!R"&amp;COUNTA(Statistic!$A:$A)-ROW()+1&amp;"C"&amp;COLUMN(),FALSE)</f>
        <v>1</v>
      </c>
    </row>
    <row r="935" spans="1:23" x14ac:dyDescent="0.25">
      <c r="A935" s="9">
        <f ca="1">INDIRECT("Statistic!R"&amp;COUNTA(Statistic!$A:$A)-ROW()+1&amp;"C"&amp;COLUMN(),FALSE)</f>
        <v>42671</v>
      </c>
      <c r="B935" s="10">
        <f ca="1">INDIRECT("Statistic!R"&amp;COUNTA(Statistic!$A:$A)-ROW()+1&amp;"C"&amp;COLUMN(),FALSE)</f>
        <v>1.4687038988408851E-2</v>
      </c>
      <c r="C935" s="10">
        <f ca="1">INDIRECT("Statistic!R"&amp;COUNTA(Statistic!$A:$A)-ROW()+1&amp;"C"&amp;COLUMN(),FALSE)</f>
        <v>1.2572298325722984E-2</v>
      </c>
      <c r="D935" s="10">
        <f ca="1">INDIRECT("Statistic!R"&amp;COUNTA(Statistic!$A:$A)-ROW()+1&amp;"C"&amp;COLUMN(),FALSE)</f>
        <v>8.7206806384888588E-3</v>
      </c>
      <c r="E935" s="10">
        <f ca="1">INDIRECT("Statistic!R"&amp;COUNTA(Statistic!$A:$A)-ROW()+1&amp;"C"&amp;COLUMN(),FALSE)</f>
        <v>4.8933714687139345E-3</v>
      </c>
      <c r="F935" s="10">
        <f ca="1">INDIRECT("Statistic!R"&amp;COUNTA(Statistic!$A:$A)-ROW()+1&amp;"C"&amp;COLUMN(),FALSE)</f>
        <v>1.2356256013194669E-2</v>
      </c>
      <c r="G935" s="10">
        <f ca="1">INDIRECT("Statistic!R"&amp;COUNTA(Statistic!$A:$A)-ROW()+1&amp;"C"&amp;COLUMN(),FALSE)</f>
        <v>8.0072824537769191E-2</v>
      </c>
      <c r="H935" s="10">
        <f ca="1">INDIRECT("Statistic!R"&amp;COUNTA(Statistic!$A:$A)-ROW()+1&amp;"C"&amp;COLUMN(),FALSE)</f>
        <v>4.0527462843924819E-2</v>
      </c>
      <c r="I935" s="10">
        <f ca="1">INDIRECT("Statistic!R"&amp;COUNTA(Statistic!$A:$A)-ROW()+1&amp;"C"&amp;COLUMN(),FALSE)</f>
        <v>5.32296454345293E-2</v>
      </c>
      <c r="J935" s="10">
        <f ca="1">INDIRECT("Statistic!R"&amp;COUNTA(Statistic!$A:$A)-ROW()+1&amp;"C"&amp;COLUMN(),FALSE)</f>
        <v>2.0639134311420931E-2</v>
      </c>
      <c r="K935" s="10">
        <f ca="1">INDIRECT("Statistic!R"&amp;COUNTA(Statistic!$A:$A)-ROW()+1&amp;"C"&amp;COLUMN(),FALSE)</f>
        <v>1.7045125580425898E-3</v>
      </c>
      <c r="L935" s="10">
        <f ca="1">INDIRECT("Statistic!R"&amp;COUNTA(Statistic!$A:$A)-ROW()+1&amp;"C"&amp;COLUMN(),FALSE)</f>
        <v>1.0352173638486546E-2</v>
      </c>
      <c r="M935" s="10">
        <f ca="1">INDIRECT("Statistic!R"&amp;COUNTA(Statistic!$A:$A)-ROW()+1&amp;"C"&amp;COLUMN(),FALSE)</f>
        <v>0.12060028738169401</v>
      </c>
      <c r="N935" s="10">
        <f ca="1">INDIRECT("Statistic!R"&amp;COUNTA(Statistic!$A:$A)-ROW()+1&amp;"C"&amp;COLUMN(),FALSE)</f>
        <v>8.810255159538323E-2</v>
      </c>
      <c r="O935" s="10">
        <f ca="1">INDIRECT("Statistic!R"&amp;COUNTA(Statistic!$A:$A)-ROW()+1&amp;"C"&amp;COLUMN(),FALSE)</f>
        <v>4.978621214783576E-4</v>
      </c>
      <c r="P935" s="10">
        <f ca="1">INDIRECT("Statistic!R"&amp;COUNTA(Statistic!$A:$A)-ROW()+1&amp;"C"&amp;COLUMN(),FALSE)</f>
        <v>4.31046029377802E-2</v>
      </c>
      <c r="Q935">
        <f ca="1">INDIRECT("Statistic!R"&amp;COUNTA(Statistic!$A:$A)-ROW()+1&amp;"C"&amp;COLUMN(),FALSE)</f>
        <v>13</v>
      </c>
      <c r="R935">
        <f ca="1">INDIRECT("Statistic!R"&amp;COUNTA(Statistic!$A:$A)-ROW()+1&amp;"C"&amp;COLUMN(),FALSE)</f>
        <v>16</v>
      </c>
      <c r="S935">
        <f ca="1">INDIRECT("Statistic!R"&amp;COUNTA(Statistic!$A:$A)-ROW()+1&amp;"C"&amp;COLUMN(),FALSE)</f>
        <v>32</v>
      </c>
      <c r="T935">
        <f ca="1">INDIRECT("Statistic!R"&amp;COUNTA(Statistic!$A:$A)-ROW()+1&amp;"C"&amp;COLUMN(),FALSE)</f>
        <v>42</v>
      </c>
      <c r="U935">
        <f ca="1">INDIRECT("Statistic!R"&amp;COUNTA(Statistic!$A:$A)-ROW()+1&amp;"C"&amp;COLUMN(),FALSE)</f>
        <v>18</v>
      </c>
      <c r="V935">
        <f ca="1">INDIRECT("Statistic!R"&amp;COUNTA(Statistic!$A:$A)-ROW()+1&amp;"C"&amp;COLUMN(),FALSE)</f>
        <v>3</v>
      </c>
      <c r="W935">
        <f ca="1">INDIRECT("Statistic!R"&amp;COUNTA(Statistic!$A:$A)-ROW()+1&amp;"C"&amp;COLUMN(),FALSE)</f>
        <v>6</v>
      </c>
    </row>
    <row r="936" spans="1:23" x14ac:dyDescent="0.25">
      <c r="A936" s="9">
        <f ca="1">INDIRECT("Statistic!R"&amp;COUNTA(Statistic!$A:$A)-ROW()+1&amp;"C"&amp;COLUMN(),FALSE)</f>
        <v>42675</v>
      </c>
      <c r="B936" s="10">
        <f ca="1">INDIRECT("Statistic!R"&amp;COUNTA(Statistic!$A:$A)-ROW()+1&amp;"C"&amp;COLUMN(),FALSE)</f>
        <v>1.2765957446808512E-2</v>
      </c>
      <c r="C936" s="10">
        <f ca="1">INDIRECT("Statistic!R"&amp;COUNTA(Statistic!$A:$A)-ROW()+1&amp;"C"&amp;COLUMN(),FALSE)</f>
        <v>2.7639395518499216E-3</v>
      </c>
      <c r="D936" s="10">
        <f ca="1">INDIRECT("Statistic!R"&amp;COUNTA(Statistic!$A:$A)-ROW()+1&amp;"C"&amp;COLUMN(),FALSE)</f>
        <v>3.4058479532163748E-3</v>
      </c>
      <c r="E936" s="10">
        <f ca="1">INDIRECT("Statistic!R"&amp;COUNTA(Statistic!$A:$A)-ROW()+1&amp;"C"&amp;COLUMN(),FALSE)</f>
        <v>1.8713450292397658E-2</v>
      </c>
      <c r="F936" s="10">
        <f ca="1">INDIRECT("Statistic!R"&amp;COUNTA(Statistic!$A:$A)-ROW()+1&amp;"C"&amp;COLUMN(),FALSE)</f>
        <v>1.1048732943469785E-2</v>
      </c>
      <c r="G936" s="10">
        <f ca="1">INDIRECT("Statistic!R"&amp;COUNTA(Statistic!$A:$A)-ROW()+1&amp;"C"&amp;COLUMN(),FALSE)</f>
        <v>3.2189915033516932E-2</v>
      </c>
      <c r="H936" s="10">
        <f ca="1">INDIRECT("Statistic!R"&amp;COUNTA(Statistic!$A:$A)-ROW()+1&amp;"C"&amp;COLUMN(),FALSE)</f>
        <v>5.4815692469720907E-2</v>
      </c>
      <c r="I936" s="10">
        <f ca="1">INDIRECT("Statistic!R"&amp;COUNTA(Statistic!$A:$A)-ROW()+1&amp;"C"&amp;COLUMN(),FALSE)</f>
        <v>4.8697928187742254E-2</v>
      </c>
      <c r="J936" s="10">
        <f ca="1">INDIRECT("Statistic!R"&amp;COUNTA(Statistic!$A:$A)-ROW()+1&amp;"C"&amp;COLUMN(),FALSE)</f>
        <v>2.0829959514170038E-2</v>
      </c>
      <c r="K936" s="10">
        <f ca="1">INDIRECT("Statistic!R"&amp;COUNTA(Statistic!$A:$A)-ROW()+1&amp;"C"&amp;COLUMN(),FALSE)</f>
        <v>1.6996619990342831E-3</v>
      </c>
      <c r="L936" s="10">
        <f ca="1">INDIRECT("Statistic!R"&amp;COUNTA(Statistic!$A:$A)-ROW()+1&amp;"C"&amp;COLUMN(),FALSE)</f>
        <v>1.0409482031881861E-2</v>
      </c>
      <c r="M936" s="10">
        <f ca="1">INDIRECT("Statistic!R"&amp;COUNTA(Statistic!$A:$A)-ROW()+1&amp;"C"&amp;COLUMN(),FALSE)</f>
        <v>8.7005607503237839E-2</v>
      </c>
      <c r="N936" s="10">
        <f ca="1">INDIRECT("Statistic!R"&amp;COUNTA(Statistic!$A:$A)-ROW()+1&amp;"C"&amp;COLUMN(),FALSE)</f>
        <v>9.0036458648066128E-2</v>
      </c>
      <c r="O936" s="10">
        <f ca="1">INDIRECT("Statistic!R"&amp;COUNTA(Statistic!$A:$A)-ROW()+1&amp;"C"&amp;COLUMN(),FALSE)</f>
        <v>5.0026329647182726E-4</v>
      </c>
      <c r="P936" s="10">
        <f ca="1">INDIRECT("Statistic!R"&amp;COUNTA(Statistic!$A:$A)-ROW()+1&amp;"C"&amp;COLUMN(),FALSE)</f>
        <v>4.2143678275381541E-2</v>
      </c>
      <c r="Q936">
        <f ca="1">INDIRECT("Statistic!R"&amp;COUNTA(Statistic!$A:$A)-ROW()+1&amp;"C"&amp;COLUMN(),FALSE)</f>
        <v>18</v>
      </c>
      <c r="R936">
        <f ca="1">INDIRECT("Statistic!R"&amp;COUNTA(Statistic!$A:$A)-ROW()+1&amp;"C"&amp;COLUMN(),FALSE)</f>
        <v>46</v>
      </c>
      <c r="S936">
        <f ca="1">INDIRECT("Statistic!R"&amp;COUNTA(Statistic!$A:$A)-ROW()+1&amp;"C"&amp;COLUMN(),FALSE)</f>
        <v>45</v>
      </c>
      <c r="T936">
        <f ca="1">INDIRECT("Statistic!R"&amp;COUNTA(Statistic!$A:$A)-ROW()+1&amp;"C"&amp;COLUMN(),FALSE)</f>
        <v>3</v>
      </c>
      <c r="U936">
        <f ca="1">INDIRECT("Statistic!R"&amp;COUNTA(Statistic!$A:$A)-ROW()+1&amp;"C"&amp;COLUMN(),FALSE)</f>
        <v>26</v>
      </c>
      <c r="V936">
        <f ca="1">INDIRECT("Statistic!R"&amp;COUNTA(Statistic!$A:$A)-ROW()+1&amp;"C"&amp;COLUMN(),FALSE)</f>
        <v>8</v>
      </c>
      <c r="W936">
        <f ca="1">INDIRECT("Statistic!R"&amp;COUNTA(Statistic!$A:$A)-ROW()+1&amp;"C"&amp;COLUMN(),FALSE)</f>
        <v>3</v>
      </c>
    </row>
    <row r="937" spans="1:23" x14ac:dyDescent="0.25">
      <c r="A937" s="9">
        <f ca="1">INDIRECT("Statistic!R"&amp;COUNTA(Statistic!$A:$A)-ROW()+1&amp;"C"&amp;COLUMN(),FALSE)</f>
        <v>42678</v>
      </c>
      <c r="B937" s="10">
        <f ca="1">INDIRECT("Statistic!R"&amp;COUNTA(Statistic!$A:$A)-ROW()+1&amp;"C"&amp;COLUMN(),FALSE)</f>
        <v>1.23234359924984E-2</v>
      </c>
      <c r="C937" s="10">
        <f ca="1">INDIRECT("Statistic!R"&amp;COUNTA(Statistic!$A:$A)-ROW()+1&amp;"C"&amp;COLUMN(),FALSE)</f>
        <v>1.7635261851333916E-2</v>
      </c>
      <c r="D937" s="10">
        <f ca="1">INDIRECT("Statistic!R"&amp;COUNTA(Statistic!$A:$A)-ROW()+1&amp;"C"&amp;COLUMN(),FALSE)</f>
        <v>9.7780491389934769E-3</v>
      </c>
      <c r="E937" s="10">
        <f ca="1">INDIRECT("Statistic!R"&amp;COUNTA(Statistic!$A:$A)-ROW()+1&amp;"C"&amp;COLUMN(),FALSE)</f>
        <v>8.9138425028217512E-3</v>
      </c>
      <c r="F937" s="10">
        <f ca="1">INDIRECT("Statistic!R"&amp;COUNTA(Statistic!$A:$A)-ROW()+1&amp;"C"&amp;COLUMN(),FALSE)</f>
        <v>4.6845425867507893E-3</v>
      </c>
      <c r="G937" s="10">
        <f ca="1">INDIRECT("Statistic!R"&amp;COUNTA(Statistic!$A:$A)-ROW()+1&amp;"C"&amp;COLUMN(),FALSE)</f>
        <v>9.0858752255800895E-2</v>
      </c>
      <c r="H937" s="10">
        <f ca="1">INDIRECT("Statistic!R"&amp;COUNTA(Statistic!$A:$A)-ROW()+1&amp;"C"&amp;COLUMN(),FALSE)</f>
        <v>9.1381820376913558E-2</v>
      </c>
      <c r="I937" s="10">
        <f ca="1">INDIRECT("Statistic!R"&amp;COUNTA(Statistic!$A:$A)-ROW()+1&amp;"C"&amp;COLUMN(),FALSE)</f>
        <v>5.3335132072398331E-2</v>
      </c>
      <c r="J937" s="10">
        <f ca="1">INDIRECT("Statistic!R"&amp;COUNTA(Statistic!$A:$A)-ROW()+1&amp;"C"&amp;COLUMN(),FALSE)</f>
        <v>2.1004438737053686E-2</v>
      </c>
      <c r="K937" s="10">
        <f ca="1">INDIRECT("Statistic!R"&amp;COUNTA(Statistic!$A:$A)-ROW()+1&amp;"C"&amp;COLUMN(),FALSE)</f>
        <v>1.061171726526399E-3</v>
      </c>
      <c r="L937" s="10">
        <f ca="1">INDIRECT("Statistic!R"&amp;COUNTA(Statistic!$A:$A)-ROW()+1&amp;"C"&amp;COLUMN(),FALSE)</f>
        <v>1.044129074256531E-2</v>
      </c>
      <c r="M937" s="10">
        <f ca="1">INDIRECT("Statistic!R"&amp;COUNTA(Statistic!$A:$A)-ROW()+1&amp;"C"&amp;COLUMN(),FALSE)</f>
        <v>0.18224057263271445</v>
      </c>
      <c r="N937" s="10">
        <f ca="1">INDIRECT("Statistic!R"&amp;COUNTA(Statistic!$A:$A)-ROW()+1&amp;"C"&amp;COLUMN(),FALSE)</f>
        <v>9.1381820376913558E-2</v>
      </c>
      <c r="O937" s="10">
        <f ca="1">INDIRECT("Statistic!R"&amp;COUNTA(Statistic!$A:$A)-ROW()+1&amp;"C"&amp;COLUMN(),FALSE)</f>
        <v>5.0212806656783513E-4</v>
      </c>
      <c r="P937" s="10">
        <f ca="1">INDIRECT("Statistic!R"&amp;COUNTA(Statistic!$A:$A)-ROW()+1&amp;"C"&amp;COLUMN(),FALSE)</f>
        <v>4.3818584795235309E-2</v>
      </c>
      <c r="Q937">
        <f ca="1">INDIRECT("Statistic!R"&amp;COUNTA(Statistic!$A:$A)-ROW()+1&amp;"C"&amp;COLUMN(),FALSE)</f>
        <v>22</v>
      </c>
      <c r="R937">
        <f ca="1">INDIRECT("Statistic!R"&amp;COUNTA(Statistic!$A:$A)-ROW()+1&amp;"C"&amp;COLUMN(),FALSE)</f>
        <v>5</v>
      </c>
      <c r="S937">
        <f ca="1">INDIRECT("Statistic!R"&amp;COUNTA(Statistic!$A:$A)-ROW()+1&amp;"C"&amp;COLUMN(),FALSE)</f>
        <v>27</v>
      </c>
      <c r="T937">
        <f ca="1">INDIRECT("Statistic!R"&amp;COUNTA(Statistic!$A:$A)-ROW()+1&amp;"C"&amp;COLUMN(),FALSE)</f>
        <v>31</v>
      </c>
      <c r="U937">
        <f ca="1">INDIRECT("Statistic!R"&amp;COUNTA(Statistic!$A:$A)-ROW()+1&amp;"C"&amp;COLUMN(),FALSE)</f>
        <v>40</v>
      </c>
      <c r="V937">
        <f ca="1">INDIRECT("Statistic!R"&amp;COUNTA(Statistic!$A:$A)-ROW()+1&amp;"C"&amp;COLUMN(),FALSE)</f>
        <v>2</v>
      </c>
      <c r="W937">
        <f ca="1">INDIRECT("Statistic!R"&amp;COUNTA(Statistic!$A:$A)-ROW()+1&amp;"C"&amp;COLUMN(),FALSE)</f>
        <v>1</v>
      </c>
    </row>
    <row r="938" spans="1:23" x14ac:dyDescent="0.25">
      <c r="A938" s="9">
        <f ca="1">INDIRECT("Statistic!R"&amp;COUNTA(Statistic!$A:$A)-ROW()+1&amp;"C"&amp;COLUMN(),FALSE)</f>
        <v>42682</v>
      </c>
      <c r="B938" s="10">
        <f ca="1">INDIRECT("Statistic!R"&amp;COUNTA(Statistic!$A:$A)-ROW()+1&amp;"C"&amp;COLUMN(),FALSE)</f>
        <v>1.2732365673542146E-2</v>
      </c>
      <c r="C938" s="10">
        <f ca="1">INDIRECT("Statistic!R"&amp;COUNTA(Statistic!$A:$A)-ROW()+1&amp;"C"&amp;COLUMN(),FALSE)</f>
        <v>6.3766683143845785E-3</v>
      </c>
      <c r="D938" s="10">
        <f ca="1">INDIRECT("Statistic!R"&amp;COUNTA(Statistic!$A:$A)-ROW()+1&amp;"C"&amp;COLUMN(),FALSE)</f>
        <v>1.6596638655462185E-2</v>
      </c>
      <c r="E938" s="10">
        <f ca="1">INDIRECT("Statistic!R"&amp;COUNTA(Statistic!$A:$A)-ROW()+1&amp;"C"&amp;COLUMN(),FALSE)</f>
        <v>1.5913865546218486E-2</v>
      </c>
      <c r="F938" s="10">
        <f ca="1">INDIRECT("Statistic!R"&amp;COUNTA(Statistic!$A:$A)-ROW()+1&amp;"C"&amp;COLUMN(),FALSE)</f>
        <v>2.0982375250985352E-2</v>
      </c>
      <c r="G938" s="10">
        <f ca="1">INDIRECT("Statistic!R"&amp;COUNTA(Statistic!$A:$A)-ROW()+1&amp;"C"&amp;COLUMN(),FALSE)</f>
        <v>5.465705530090581E-2</v>
      </c>
      <c r="H938" s="10">
        <f ca="1">INDIRECT("Statistic!R"&amp;COUNTA(Statistic!$A:$A)-ROW()+1&amp;"C"&amp;COLUMN(),FALSE)</f>
        <v>3.1892327628186966E-2</v>
      </c>
      <c r="I938" s="10">
        <f ca="1">INDIRECT("Statistic!R"&amp;COUNTA(Statistic!$A:$A)-ROW()+1&amp;"C"&amp;COLUMN(),FALSE)</f>
        <v>7.2601913440592747E-2</v>
      </c>
      <c r="J938" s="10">
        <f ca="1">INDIRECT("Statistic!R"&amp;COUNTA(Statistic!$A:$A)-ROW()+1&amp;"C"&amp;COLUMN(),FALSE)</f>
        <v>2.0982375250985352E-2</v>
      </c>
      <c r="K938" s="10">
        <f ca="1">INDIRECT("Statistic!R"&amp;COUNTA(Statistic!$A:$A)-ROW()+1&amp;"C"&amp;COLUMN(),FALSE)</f>
        <v>1.2733664894529239E-3</v>
      </c>
      <c r="L938" s="10">
        <f ca="1">INDIRECT("Statistic!R"&amp;COUNTA(Statistic!$A:$A)-ROW()+1&amp;"C"&amp;COLUMN(),FALSE)</f>
        <v>1.0502458770212894E-2</v>
      </c>
      <c r="M938" s="10">
        <f ca="1">INDIRECT("Statistic!R"&amp;COUNTA(Statistic!$A:$A)-ROW()+1&amp;"C"&amp;COLUMN(),FALSE)</f>
        <v>8.6549382929092783E-2</v>
      </c>
      <c r="N938" s="10">
        <f ca="1">INDIRECT("Statistic!R"&amp;COUNTA(Statistic!$A:$A)-ROW()+1&amp;"C"&amp;COLUMN(),FALSE)</f>
        <v>6.0786374455194588E-2</v>
      </c>
      <c r="O938" s="10">
        <f ca="1">INDIRECT("Statistic!R"&amp;COUNTA(Statistic!$A:$A)-ROW()+1&amp;"C"&amp;COLUMN(),FALSE)</f>
        <v>5.0359082150989662E-4</v>
      </c>
      <c r="P938" s="10">
        <f ca="1">INDIRECT("Statistic!R"&amp;COUNTA(Statistic!$A:$A)-ROW()+1&amp;"C"&amp;COLUMN(),FALSE)</f>
        <v>3.8462560002427669E-2</v>
      </c>
      <c r="Q938">
        <f ca="1">INDIRECT("Statistic!R"&amp;COUNTA(Statistic!$A:$A)-ROW()+1&amp;"C"&amp;COLUMN(),FALSE)</f>
        <v>20</v>
      </c>
      <c r="R938">
        <f ca="1">INDIRECT("Statistic!R"&amp;COUNTA(Statistic!$A:$A)-ROW()+1&amp;"C"&amp;COLUMN(),FALSE)</f>
        <v>37</v>
      </c>
      <c r="S938">
        <f ca="1">INDIRECT("Statistic!R"&amp;COUNTA(Statistic!$A:$A)-ROW()+1&amp;"C"&amp;COLUMN(),FALSE)</f>
        <v>6</v>
      </c>
      <c r="T938">
        <f ca="1">INDIRECT("Statistic!R"&amp;COUNTA(Statistic!$A:$A)-ROW()+1&amp;"C"&amp;COLUMN(),FALSE)</f>
        <v>11</v>
      </c>
      <c r="U938">
        <f ca="1">INDIRECT("Statistic!R"&amp;COUNTA(Statistic!$A:$A)-ROW()+1&amp;"C"&amp;COLUMN(),FALSE)</f>
        <v>1</v>
      </c>
      <c r="V938">
        <f ca="1">INDIRECT("Statistic!R"&amp;COUNTA(Statistic!$A:$A)-ROW()+1&amp;"C"&amp;COLUMN(),FALSE)</f>
        <v>4</v>
      </c>
      <c r="W938">
        <f ca="1">INDIRECT("Statistic!R"&amp;COUNTA(Statistic!$A:$A)-ROW()+1&amp;"C"&amp;COLUMN(),FALSE)</f>
        <v>9</v>
      </c>
    </row>
    <row r="939" spans="1:23" x14ac:dyDescent="0.25">
      <c r="A939" s="9">
        <f ca="1">INDIRECT("Statistic!R"&amp;COUNTA(Statistic!$A:$A)-ROW()+1&amp;"C"&amp;COLUMN(),FALSE)</f>
        <v>42685</v>
      </c>
      <c r="B939" s="10">
        <f ca="1">INDIRECT("Statistic!R"&amp;COUNTA(Statistic!$A:$A)-ROW()+1&amp;"C"&amp;COLUMN(),FALSE)</f>
        <v>7.6381121501793063E-3</v>
      </c>
      <c r="C939" s="10">
        <f ca="1">INDIRECT("Statistic!R"&amp;COUNTA(Statistic!$A:$A)-ROW()+1&amp;"C"&amp;COLUMN(),FALSE)</f>
        <v>1.3172178824504811E-2</v>
      </c>
      <c r="D939" s="10">
        <f ca="1">INDIRECT("Statistic!R"&amp;COUNTA(Statistic!$A:$A)-ROW()+1&amp;"C"&amp;COLUMN(),FALSE)</f>
        <v>8.8974242214258856E-3</v>
      </c>
      <c r="E939" s="10">
        <f ca="1">INDIRECT("Statistic!R"&amp;COUNTA(Statistic!$A:$A)-ROW()+1&amp;"C"&amp;COLUMN(),FALSE)</f>
        <v>1.6948983160945386E-2</v>
      </c>
      <c r="F939" s="10">
        <f ca="1">INDIRECT("Statistic!R"&amp;COUNTA(Statistic!$A:$A)-ROW()+1&amp;"C"&amp;COLUMN(),FALSE)</f>
        <v>2.9671802437326628E-3</v>
      </c>
      <c r="G939" s="10">
        <f ca="1">INDIRECT("Statistic!R"&amp;COUNTA(Statistic!$A:$A)-ROW()+1&amp;"C"&amp;COLUMN(),FALSE)</f>
        <v>5.8853743321941279E-2</v>
      </c>
      <c r="H939" s="10">
        <f ca="1">INDIRECT("Statistic!R"&amp;COUNTA(Statistic!$A:$A)-ROW()+1&amp;"C"&amp;COLUMN(),FALSE)</f>
        <v>1.8265445184736523E-2</v>
      </c>
      <c r="I939" s="10">
        <f ca="1">INDIRECT("Statistic!R"&amp;COUNTA(Statistic!$A:$A)-ROW()+1&amp;"C"&amp;COLUMN(),FALSE)</f>
        <v>4.9623878600788054E-2</v>
      </c>
      <c r="J939" s="10">
        <f ca="1">INDIRECT("Statistic!R"&amp;COUNTA(Statistic!$A:$A)-ROW()+1&amp;"C"&amp;COLUMN(),FALSE)</f>
        <v>2.0764387763338447E-2</v>
      </c>
      <c r="K939" s="10">
        <f ca="1">INDIRECT("Statistic!R"&amp;COUNTA(Statistic!$A:$A)-ROW()+1&amp;"C"&amp;COLUMN(),FALSE)</f>
        <v>1.2717733473242392E-3</v>
      </c>
      <c r="L939" s="10">
        <f ca="1">INDIRECT("Statistic!R"&amp;COUNTA(Statistic!$A:$A)-ROW()+1&amp;"C"&amp;COLUMN(),FALSE)</f>
        <v>1.017322285345817E-2</v>
      </c>
      <c r="M939" s="10">
        <f ca="1">INDIRECT("Statistic!R"&amp;COUNTA(Statistic!$A:$A)-ROW()+1&amp;"C"&amp;COLUMN(),FALSE)</f>
        <v>7.7119188506677802E-2</v>
      </c>
      <c r="N939" s="10">
        <f ca="1">INDIRECT("Statistic!R"&amp;COUNTA(Statistic!$A:$A)-ROW()+1&amp;"C"&amp;COLUMN(),FALSE)</f>
        <v>6.4987351694160395E-2</v>
      </c>
      <c r="O939" s="10">
        <f ca="1">INDIRECT("Statistic!R"&amp;COUNTA(Statistic!$A:$A)-ROW()+1&amp;"C"&amp;COLUMN(),FALSE)</f>
        <v>5.0474459923278818E-4</v>
      </c>
      <c r="P939" s="10">
        <f ca="1">INDIRECT("Statistic!R"&amp;COUNTA(Statistic!$A:$A)-ROW()+1&amp;"C"&amp;COLUMN(),FALSE)</f>
        <v>4.1176194751899563E-2</v>
      </c>
      <c r="Q939">
        <f ca="1">INDIRECT("Statistic!R"&amp;COUNTA(Statistic!$A:$A)-ROW()+1&amp;"C"&amp;COLUMN(),FALSE)</f>
        <v>34</v>
      </c>
      <c r="R939">
        <f ca="1">INDIRECT("Statistic!R"&amp;COUNTA(Statistic!$A:$A)-ROW()+1&amp;"C"&amp;COLUMN(),FALSE)</f>
        <v>17</v>
      </c>
      <c r="S939">
        <f ca="1">INDIRECT("Statistic!R"&amp;COUNTA(Statistic!$A:$A)-ROW()+1&amp;"C"&amp;COLUMN(),FALSE)</f>
        <v>28</v>
      </c>
      <c r="T939">
        <f ca="1">INDIRECT("Statistic!R"&amp;COUNTA(Statistic!$A:$A)-ROW()+1&amp;"C"&amp;COLUMN(),FALSE)</f>
        <v>6</v>
      </c>
      <c r="U939">
        <f ca="1">INDIRECT("Statistic!R"&amp;COUNTA(Statistic!$A:$A)-ROW()+1&amp;"C"&amp;COLUMN(),FALSE)</f>
        <v>45</v>
      </c>
      <c r="V939">
        <f ca="1">INDIRECT("Statistic!R"&amp;COUNTA(Statistic!$A:$A)-ROW()+1&amp;"C"&amp;COLUMN(),FALSE)</f>
        <v>4</v>
      </c>
      <c r="W939">
        <f ca="1">INDIRECT("Statistic!R"&amp;COUNTA(Statistic!$A:$A)-ROW()+1&amp;"C"&amp;COLUMN(),FALSE)</f>
        <v>11</v>
      </c>
    </row>
    <row r="940" spans="1:23" x14ac:dyDescent="0.25">
      <c r="A940" s="9">
        <f ca="1">INDIRECT("Statistic!R"&amp;COUNTA(Statistic!$A:$A)-ROW()+1&amp;"C"&amp;COLUMN(),FALSE)</f>
        <v>42689</v>
      </c>
      <c r="B940" s="10">
        <f ca="1">INDIRECT("Statistic!R"&amp;COUNTA(Statistic!$A:$A)-ROW()+1&amp;"C"&amp;COLUMN(),FALSE)</f>
        <v>6.141701963804389E-3</v>
      </c>
      <c r="C940" s="10">
        <f ca="1">INDIRECT("Statistic!R"&amp;COUNTA(Statistic!$A:$A)-ROW()+1&amp;"C"&amp;COLUMN(),FALSE)</f>
        <v>8.6840000864509721E-3</v>
      </c>
      <c r="D940" s="10">
        <f ca="1">INDIRECT("Statistic!R"&amp;COUNTA(Statistic!$A:$A)-ROW()+1&amp;"C"&amp;COLUMN(),FALSE)</f>
        <v>1.8227474831248414E-2</v>
      </c>
      <c r="E940" s="10">
        <f ca="1">INDIRECT("Statistic!R"&amp;COUNTA(Statistic!$A:$A)-ROW()+1&amp;"C"&amp;COLUMN(),FALSE)</f>
        <v>1.7364419880143152E-2</v>
      </c>
      <c r="F940" s="10">
        <f ca="1">INDIRECT("Statistic!R"&amp;COUNTA(Statistic!$A:$A)-ROW()+1&amp;"C"&amp;COLUMN(),FALSE)</f>
        <v>3.6079405750964097E-3</v>
      </c>
      <c r="G940" s="10">
        <f ca="1">INDIRECT("Statistic!R"&amp;COUNTA(Statistic!$A:$A)-ROW()+1&amp;"C"&amp;COLUMN(),FALSE)</f>
        <v>4.8288810386016331E-2</v>
      </c>
      <c r="H940" s="10">
        <f ca="1">INDIRECT("Statistic!R"&amp;COUNTA(Statistic!$A:$A)-ROW()+1&amp;"C"&amp;COLUMN(),FALSE)</f>
        <v>4.423114660925586E-2</v>
      </c>
      <c r="I940" s="10">
        <f ca="1">INDIRECT("Statistic!R"&amp;COUNTA(Statistic!$A:$A)-ROW()+1&amp;"C"&amp;COLUMN(),FALSE)</f>
        <v>5.402553733674334E-2</v>
      </c>
      <c r="J940" s="10">
        <f ca="1">INDIRECT("Statistic!R"&amp;COUNTA(Statistic!$A:$A)-ROW()+1&amp;"C"&amp;COLUMN(),FALSE)</f>
        <v>2.0954281567489113E-2</v>
      </c>
      <c r="K940" s="10">
        <f ca="1">INDIRECT("Statistic!R"&amp;COUNTA(Statistic!$A:$A)-ROW()+1&amp;"C"&amp;COLUMN(),FALSE)</f>
        <v>1.4854016464692951E-3</v>
      </c>
      <c r="L940" s="10">
        <f ca="1">INDIRECT("Statistic!R"&amp;COUNTA(Statistic!$A:$A)-ROW()+1&amp;"C"&amp;COLUMN(),FALSE)</f>
        <v>1.0238552656881674E-2</v>
      </c>
      <c r="M940" s="10">
        <f ca="1">INDIRECT("Statistic!R"&amp;COUNTA(Statistic!$A:$A)-ROW()+1&amp;"C"&amp;COLUMN(),FALSE)</f>
        <v>9.2519956995272185E-2</v>
      </c>
      <c r="N940" s="10">
        <f ca="1">INDIRECT("Statistic!R"&amp;COUNTA(Statistic!$A:$A)-ROW()+1&amp;"C"&amp;COLUMN(),FALSE)</f>
        <v>7.2687367212635107E-2</v>
      </c>
      <c r="O940" s="10">
        <f ca="1">INDIRECT("Statistic!R"&amp;COUNTA(Statistic!$A:$A)-ROW()+1&amp;"C"&amp;COLUMN(),FALSE)</f>
        <v>5.0565585437111393E-4</v>
      </c>
      <c r="P940" s="10">
        <f ca="1">INDIRECT("Statistic!R"&amp;COUNTA(Statistic!$A:$A)-ROW()+1&amp;"C"&amp;COLUMN(),FALSE)</f>
        <v>4.4770249489620197E-2</v>
      </c>
      <c r="Q940">
        <f ca="1">INDIRECT("Statistic!R"&amp;COUNTA(Statistic!$A:$A)-ROW()+1&amp;"C"&amp;COLUMN(),FALSE)</f>
        <v>38</v>
      </c>
      <c r="R940">
        <f ca="1">INDIRECT("Statistic!R"&amp;COUNTA(Statistic!$A:$A)-ROW()+1&amp;"C"&amp;COLUMN(),FALSE)</f>
        <v>29</v>
      </c>
      <c r="S940">
        <f ca="1">INDIRECT("Statistic!R"&amp;COUNTA(Statistic!$A:$A)-ROW()+1&amp;"C"&amp;COLUMN(),FALSE)</f>
        <v>2</v>
      </c>
      <c r="T940">
        <f ca="1">INDIRECT("Statistic!R"&amp;COUNTA(Statistic!$A:$A)-ROW()+1&amp;"C"&amp;COLUMN(),FALSE)</f>
        <v>5</v>
      </c>
      <c r="U940">
        <f ca="1">INDIRECT("Statistic!R"&amp;COUNTA(Statistic!$A:$A)-ROW()+1&amp;"C"&amp;COLUMN(),FALSE)</f>
        <v>42</v>
      </c>
      <c r="V940">
        <f ca="1">INDIRECT("Statistic!R"&amp;COUNTA(Statistic!$A:$A)-ROW()+1&amp;"C"&amp;COLUMN(),FALSE)</f>
        <v>6</v>
      </c>
      <c r="W940">
        <f ca="1">INDIRECT("Statistic!R"&amp;COUNTA(Statistic!$A:$A)-ROW()+1&amp;"C"&amp;COLUMN(),FALSE)</f>
        <v>8</v>
      </c>
    </row>
    <row r="941" spans="1:23" x14ac:dyDescent="0.25">
      <c r="A941" s="9">
        <f ca="1">INDIRECT("Statistic!R"&amp;COUNTA(Statistic!$A:$A)-ROW()+1&amp;"C"&amp;COLUMN(),FALSE)</f>
        <v>42692</v>
      </c>
      <c r="B941" s="10">
        <f ca="1">INDIRECT("Statistic!R"&amp;COUNTA(Statistic!$A:$A)-ROW()+1&amp;"C"&amp;COLUMN(),FALSE)</f>
        <v>4.022308217618939E-3</v>
      </c>
      <c r="C941" s="10">
        <f ca="1">INDIRECT("Statistic!R"&amp;COUNTA(Statistic!$A:$A)-ROW()+1&amp;"C"&amp;COLUMN(),FALSE)</f>
        <v>5.9262559875236705E-3</v>
      </c>
      <c r="D941" s="10">
        <f ca="1">INDIRECT("Statistic!R"&amp;COUNTA(Statistic!$A:$A)-ROW()+1&amp;"C"&amp;COLUMN(),FALSE)</f>
        <v>1.2274455772940203E-2</v>
      </c>
      <c r="E941" s="10">
        <f ca="1">INDIRECT("Statistic!R"&amp;COUNTA(Statistic!$A:$A)-ROW()+1&amp;"C"&amp;COLUMN(),FALSE)</f>
        <v>1.3354616268675778E-2</v>
      </c>
      <c r="F941" s="10">
        <f ca="1">INDIRECT("Statistic!R"&amp;COUNTA(Statistic!$A:$A)-ROW()+1&amp;"C"&amp;COLUMN(),FALSE)</f>
        <v>4.4535754523162569E-3</v>
      </c>
      <c r="G941" s="10">
        <f ca="1">INDIRECT("Statistic!R"&amp;COUNTA(Statistic!$A:$A)-ROW()+1&amp;"C"&amp;COLUMN(),FALSE)</f>
        <v>7.2837333990694239E-2</v>
      </c>
      <c r="H941" s="10">
        <f ca="1">INDIRECT("Statistic!R"&amp;COUNTA(Statistic!$A:$A)-ROW()+1&amp;"C"&amp;COLUMN(),FALSE)</f>
        <v>5.5466586844271498E-2</v>
      </c>
      <c r="I941" s="10">
        <f ca="1">INDIRECT("Statistic!R"&amp;COUNTA(Statistic!$A:$A)-ROW()+1&amp;"C"&amp;COLUMN(),FALSE)</f>
        <v>4.0031211699074844E-2</v>
      </c>
      <c r="J941" s="10">
        <f ca="1">INDIRECT("Statistic!R"&amp;COUNTA(Statistic!$A:$A)-ROW()+1&amp;"C"&amp;COLUMN(),FALSE)</f>
        <v>2.1143777688280307E-2</v>
      </c>
      <c r="K941" s="10">
        <f ca="1">INDIRECT("Statistic!R"&amp;COUNTA(Statistic!$A:$A)-ROW()+1&amp;"C"&amp;COLUMN(),FALSE)</f>
        <v>1.4838462520750863E-3</v>
      </c>
      <c r="L941" s="10">
        <f ca="1">INDIRECT("Statistic!R"&amp;COUNTA(Statistic!$A:$A)-ROW()+1&amp;"C"&amp;COLUMN(),FALSE)</f>
        <v>1.012602408404982E-2</v>
      </c>
      <c r="M941" s="10">
        <f ca="1">INDIRECT("Statistic!R"&amp;COUNTA(Statistic!$A:$A)-ROW()+1&amp;"C"&amp;COLUMN(),FALSE)</f>
        <v>0.12830392083496572</v>
      </c>
      <c r="N941" s="10">
        <f ca="1">INDIRECT("Statistic!R"&amp;COUNTA(Statistic!$A:$A)-ROW()+1&amp;"C"&amp;COLUMN(),FALSE)</f>
        <v>7.8898795729240662E-2</v>
      </c>
      <c r="O941" s="10">
        <f ca="1">INDIRECT("Statistic!R"&amp;COUNTA(Statistic!$A:$A)-ROW()+1&amp;"C"&amp;COLUMN(),FALSE)</f>
        <v>5.0637331936441421E-4</v>
      </c>
      <c r="P941" s="10">
        <f ca="1">INDIRECT("Statistic!R"&amp;COUNTA(Statistic!$A:$A)-ROW()+1&amp;"C"&amp;COLUMN(),FALSE)</f>
        <v>4.5979440434645004E-2</v>
      </c>
      <c r="Q941">
        <f ca="1">INDIRECT("Statistic!R"&amp;COUNTA(Statistic!$A:$A)-ROW()+1&amp;"C"&amp;COLUMN(),FALSE)</f>
        <v>43</v>
      </c>
      <c r="R941">
        <f ca="1">INDIRECT("Statistic!R"&amp;COUNTA(Statistic!$A:$A)-ROW()+1&amp;"C"&amp;COLUMN(),FALSE)</f>
        <v>37</v>
      </c>
      <c r="S941">
        <f ca="1">INDIRECT("Statistic!R"&amp;COUNTA(Statistic!$A:$A)-ROW()+1&amp;"C"&amp;COLUMN(),FALSE)</f>
        <v>19</v>
      </c>
      <c r="T941">
        <f ca="1">INDIRECT("Statistic!R"&amp;COUNTA(Statistic!$A:$A)-ROW()+1&amp;"C"&amp;COLUMN(),FALSE)</f>
        <v>16</v>
      </c>
      <c r="U941">
        <f ca="1">INDIRECT("Statistic!R"&amp;COUNTA(Statistic!$A:$A)-ROW()+1&amp;"C"&amp;COLUMN(),FALSE)</f>
        <v>41</v>
      </c>
      <c r="V941">
        <f ca="1">INDIRECT("Statistic!R"&amp;COUNTA(Statistic!$A:$A)-ROW()+1&amp;"C"&amp;COLUMN(),FALSE)</f>
        <v>2</v>
      </c>
      <c r="W941">
        <f ca="1">INDIRECT("Statistic!R"&amp;COUNTA(Statistic!$A:$A)-ROW()+1&amp;"C"&amp;COLUMN(),FALSE)</f>
        <v>5</v>
      </c>
    </row>
    <row r="942" spans="1:23" x14ac:dyDescent="0.25">
      <c r="A942" s="9">
        <f ca="1">INDIRECT("Statistic!R"&amp;COUNTA(Statistic!$A:$A)-ROW()+1&amp;"C"&amp;COLUMN(),FALSE)</f>
        <v>42696</v>
      </c>
      <c r="B942" s="10">
        <f ca="1">INDIRECT("Statistic!R"&amp;COUNTA(Statistic!$A:$A)-ROW()+1&amp;"C"&amp;COLUMN(),FALSE)</f>
        <v>6.5502092050209199E-3</v>
      </c>
      <c r="C942" s="10">
        <f ca="1">INDIRECT("Statistic!R"&amp;COUNTA(Statistic!$A:$A)-ROW()+1&amp;"C"&amp;COLUMN(),FALSE)</f>
        <v>1.0351546476331118E-2</v>
      </c>
      <c r="D942" s="10">
        <f ca="1">INDIRECT("Statistic!R"&amp;COUNTA(Statistic!$A:$A)-ROW()+1&amp;"C"&amp;COLUMN(),FALSE)</f>
        <v>1.5891535242999678E-2</v>
      </c>
      <c r="E942" s="10">
        <f ca="1">INDIRECT("Statistic!R"&amp;COUNTA(Statistic!$A:$A)-ROW()+1&amp;"C"&amp;COLUMN(),FALSE)</f>
        <v>1.2483358691517687E-2</v>
      </c>
      <c r="F942" s="10">
        <f ca="1">INDIRECT("Statistic!R"&amp;COUNTA(Statistic!$A:$A)-ROW()+1&amp;"C"&amp;COLUMN(),FALSE)</f>
        <v>1.9063807531380752E-3</v>
      </c>
      <c r="G942" s="10">
        <f ca="1">INDIRECT("Statistic!R"&amp;COUNTA(Statistic!$A:$A)-ROW()+1&amp;"C"&amp;COLUMN(),FALSE)</f>
        <v>4.8916473806017248E-2</v>
      </c>
      <c r="H942" s="10">
        <f ca="1">INDIRECT("Statistic!R"&amp;COUNTA(Statistic!$A:$A)-ROW()+1&amp;"C"&amp;COLUMN(),FALSE)</f>
        <v>5.6219760918238666E-2</v>
      </c>
      <c r="I942" s="10">
        <f ca="1">INDIRECT("Statistic!R"&amp;COUNTA(Statistic!$A:$A)-ROW()+1&amp;"C"&amp;COLUMN(),FALSE)</f>
        <v>4.7183030369007471E-2</v>
      </c>
      <c r="J942" s="10">
        <f ca="1">INDIRECT("Statistic!R"&amp;COUNTA(Statistic!$A:$A)-ROW()+1&amp;"C"&amp;COLUMN(),FALSE)</f>
        <v>2.133287737367235E-2</v>
      </c>
      <c r="K942" s="10">
        <f ca="1">INDIRECT("Statistic!R"&amp;COUNTA(Statistic!$A:$A)-ROW()+1&amp;"C"&amp;COLUMN(),FALSE)</f>
        <v>1.2703533800473862E-3</v>
      </c>
      <c r="L942" s="10">
        <f ca="1">INDIRECT("Statistic!R"&amp;COUNTA(Statistic!$A:$A)-ROW()+1&amp;"C"&amp;COLUMN(),FALSE)</f>
        <v>1.0385306381757366E-2</v>
      </c>
      <c r="M942" s="10">
        <f ca="1">INDIRECT("Statistic!R"&amp;COUNTA(Statistic!$A:$A)-ROW()+1&amp;"C"&amp;COLUMN(),FALSE)</f>
        <v>0.10513623472425591</v>
      </c>
      <c r="N942" s="10">
        <f ca="1">INDIRECT("Statistic!R"&amp;COUNTA(Statistic!$A:$A)-ROW()+1&amp;"C"&amp;COLUMN(),FALSE)</f>
        <v>8.3572373774318434E-2</v>
      </c>
      <c r="O942" s="10">
        <f ca="1">INDIRECT("Statistic!R"&amp;COUNTA(Statistic!$A:$A)-ROW()+1&amp;"C"&amp;COLUMN(),FALSE)</f>
        <v>5.0693354264782836E-4</v>
      </c>
      <c r="P942" s="10">
        <f ca="1">INDIRECT("Statistic!R"&amp;COUNTA(Statistic!$A:$A)-ROW()+1&amp;"C"&amp;COLUMN(),FALSE)</f>
        <v>4.44576453230257E-2</v>
      </c>
      <c r="Q942">
        <f ca="1">INDIRECT("Statistic!R"&amp;COUNTA(Statistic!$A:$A)-ROW()+1&amp;"C"&amp;COLUMN(),FALSE)</f>
        <v>36</v>
      </c>
      <c r="R942">
        <f ca="1">INDIRECT("Statistic!R"&amp;COUNTA(Statistic!$A:$A)-ROW()+1&amp;"C"&amp;COLUMN(),FALSE)</f>
        <v>29</v>
      </c>
      <c r="S942">
        <f ca="1">INDIRECT("Statistic!R"&amp;COUNTA(Statistic!$A:$A)-ROW()+1&amp;"C"&amp;COLUMN(),FALSE)</f>
        <v>10</v>
      </c>
      <c r="T942">
        <f ca="1">INDIRECT("Statistic!R"&amp;COUNTA(Statistic!$A:$A)-ROW()+1&amp;"C"&amp;COLUMN(),FALSE)</f>
        <v>19</v>
      </c>
      <c r="U942">
        <f ca="1">INDIRECT("Statistic!R"&amp;COUNTA(Statistic!$A:$A)-ROW()+1&amp;"C"&amp;COLUMN(),FALSE)</f>
        <v>47</v>
      </c>
      <c r="V942">
        <f ca="1">INDIRECT("Statistic!R"&amp;COUNTA(Statistic!$A:$A)-ROW()+1&amp;"C"&amp;COLUMN(),FALSE)</f>
        <v>6</v>
      </c>
      <c r="W942">
        <f ca="1">INDIRECT("Statistic!R"&amp;COUNTA(Statistic!$A:$A)-ROW()+1&amp;"C"&amp;COLUMN(),FALSE)</f>
        <v>4</v>
      </c>
    </row>
    <row r="943" spans="1:23" x14ac:dyDescent="0.25">
      <c r="A943" s="9">
        <f ca="1">INDIRECT("Statistic!R"&amp;COUNTA(Statistic!$A:$A)-ROW()+1&amp;"C"&amp;COLUMN(),FALSE)</f>
        <v>42699</v>
      </c>
      <c r="B943" s="10">
        <f ca="1">INDIRECT("Statistic!R"&amp;COUNTA(Statistic!$A:$A)-ROW()+1&amp;"C"&amp;COLUMN(),FALSE)</f>
        <v>1.2663335299047146E-3</v>
      </c>
      <c r="C943" s="10">
        <f ca="1">INDIRECT("Statistic!R"&amp;COUNTA(Statistic!$A:$A)-ROW()+1&amp;"C"&amp;COLUMN(),FALSE)</f>
        <v>1.0344827586206896E-2</v>
      </c>
      <c r="D943" s="10">
        <f ca="1">INDIRECT("Statistic!R"&amp;COUNTA(Statistic!$A:$A)-ROW()+1&amp;"C"&amp;COLUMN(),FALSE)</f>
        <v>1.49910049661205E-2</v>
      </c>
      <c r="E943" s="10">
        <f ca="1">INDIRECT("Statistic!R"&amp;COUNTA(Statistic!$A:$A)-ROW()+1&amp;"C"&amp;COLUMN(),FALSE)</f>
        <v>9.0704010781355281E-3</v>
      </c>
      <c r="F943" s="10">
        <f ca="1">INDIRECT("Statistic!R"&amp;COUNTA(Statistic!$A:$A)-ROW()+1&amp;"C"&amp;COLUMN(),FALSE)</f>
        <v>1.2462781317063854E-2</v>
      </c>
      <c r="G943" s="10">
        <f ca="1">INDIRECT("Statistic!R"&amp;COUNTA(Statistic!$A:$A)-ROW()+1&amp;"C"&amp;COLUMN(),FALSE)</f>
        <v>1.3298724051475931E-2</v>
      </c>
      <c r="H943" s="10">
        <f ca="1">INDIRECT("Statistic!R"&amp;COUNTA(Statistic!$A:$A)-ROW()+1&amp;"C"&amp;COLUMN(),FALSE)</f>
        <v>4.968756874256397E-2</v>
      </c>
      <c r="I943" s="10">
        <f ca="1">INDIRECT("Statistic!R"&amp;COUNTA(Statistic!$A:$A)-ROW()+1&amp;"C"&amp;COLUMN(),FALSE)</f>
        <v>4.8135348477431492E-2</v>
      </c>
      <c r="J943" s="10">
        <f ca="1">INDIRECT("Statistic!R"&amp;COUNTA(Statistic!$A:$A)-ROW()+1&amp;"C"&amp;COLUMN(),FALSE)</f>
        <v>2.1310585965758379E-2</v>
      </c>
      <c r="K943" s="10">
        <f ca="1">INDIRECT("Statistic!R"&amp;COUNTA(Statistic!$A:$A)-ROW()+1&amp;"C"&amp;COLUMN(),FALSE)</f>
        <v>8.4652725420948909E-4</v>
      </c>
      <c r="L943" s="10">
        <f ca="1">INDIRECT("Statistic!R"&amp;COUNTA(Statistic!$A:$A)-ROW()+1&amp;"C"&amp;COLUMN(),FALSE)</f>
        <v>1.0605943650699994E-2</v>
      </c>
      <c r="M943" s="10">
        <f ca="1">INDIRECT("Statistic!R"&amp;COUNTA(Statistic!$A:$A)-ROW()+1&amp;"C"&amp;COLUMN(),FALSE)</f>
        <v>6.2986292794039903E-2</v>
      </c>
      <c r="N943" s="10">
        <f ca="1">INDIRECT("Statistic!R"&amp;COUNTA(Statistic!$A:$A)-ROW()+1&amp;"C"&amp;COLUMN(),FALSE)</f>
        <v>8.7213562046336221E-2</v>
      </c>
      <c r="O943" s="10">
        <f ca="1">INDIRECT("Statistic!R"&amp;COUNTA(Statistic!$A:$A)-ROW()+1&amp;"C"&amp;COLUMN(),FALSE)</f>
        <v>5.0736447218720216E-4</v>
      </c>
      <c r="P943" s="10">
        <f ca="1">INDIRECT("Statistic!R"&amp;COUNTA(Statistic!$A:$A)-ROW()+1&amp;"C"&amp;COLUMN(),FALSE)</f>
        <v>4.516578795535503E-2</v>
      </c>
      <c r="Q943">
        <f ca="1">INDIRECT("Statistic!R"&amp;COUNTA(Statistic!$A:$A)-ROW()+1&amp;"C"&amp;COLUMN(),FALSE)</f>
        <v>49</v>
      </c>
      <c r="R943">
        <f ca="1">INDIRECT("Statistic!R"&amp;COUNTA(Statistic!$A:$A)-ROW()+1&amp;"C"&amp;COLUMN(),FALSE)</f>
        <v>29</v>
      </c>
      <c r="S943">
        <f ca="1">INDIRECT("Statistic!R"&amp;COUNTA(Statistic!$A:$A)-ROW()+1&amp;"C"&amp;COLUMN(),FALSE)</f>
        <v>15</v>
      </c>
      <c r="T943">
        <f ca="1">INDIRECT("Statistic!R"&amp;COUNTA(Statistic!$A:$A)-ROW()+1&amp;"C"&amp;COLUMN(),FALSE)</f>
        <v>32</v>
      </c>
      <c r="U943">
        <f ca="1">INDIRECT("Statistic!R"&amp;COUNTA(Statistic!$A:$A)-ROW()+1&amp;"C"&amp;COLUMN(),FALSE)</f>
        <v>18</v>
      </c>
      <c r="V943">
        <f ca="1">INDIRECT("Statistic!R"&amp;COUNTA(Statistic!$A:$A)-ROW()+1&amp;"C"&amp;COLUMN(),FALSE)</f>
        <v>11</v>
      </c>
      <c r="W943">
        <f ca="1">INDIRECT("Statistic!R"&amp;COUNTA(Statistic!$A:$A)-ROW()+1&amp;"C"&amp;COLUMN(),FALSE)</f>
        <v>5</v>
      </c>
    </row>
    <row r="944" spans="1:23" x14ac:dyDescent="0.25">
      <c r="A944" s="9">
        <f ca="1">INDIRECT("Statistic!R"&amp;COUNTA(Statistic!$A:$A)-ROW()+1&amp;"C"&amp;COLUMN(),FALSE)</f>
        <v>42703</v>
      </c>
      <c r="B944" s="10">
        <f ca="1">INDIRECT("Statistic!R"&amp;COUNTA(Statistic!$A:$A)-ROW()+1&amp;"C"&amp;COLUMN(),FALSE)</f>
        <v>1.30743763311613E-2</v>
      </c>
      <c r="C944" s="10">
        <f ca="1">INDIRECT("Statistic!R"&amp;COUNTA(Statistic!$A:$A)-ROW()+1&amp;"C"&amp;COLUMN(),FALSE)</f>
        <v>2.1288341095230451E-2</v>
      </c>
      <c r="D944" s="10">
        <f ca="1">INDIRECT("Statistic!R"&amp;COUNTA(Statistic!$A:$A)-ROW()+1&amp;"C"&amp;COLUMN(),FALSE)</f>
        <v>6.1173451635351426E-3</v>
      </c>
      <c r="E944" s="10">
        <f ca="1">INDIRECT("Statistic!R"&amp;COUNTA(Statistic!$A:$A)-ROW()+1&amp;"C"&amp;COLUMN(),FALSE)</f>
        <v>3.1648380935459515E-3</v>
      </c>
      <c r="F944" s="10">
        <f ca="1">INDIRECT("Statistic!R"&amp;COUNTA(Statistic!$A:$A)-ROW()+1&amp;"C"&amp;COLUMN(),FALSE)</f>
        <v>8.8509867254894237E-3</v>
      </c>
      <c r="G944" s="10">
        <f ca="1">INDIRECT("Statistic!R"&amp;COUNTA(Statistic!$A:$A)-ROW()+1&amp;"C"&amp;COLUMN(),FALSE)</f>
        <v>6.685170404241278E-2</v>
      </c>
      <c r="H944" s="10">
        <f ca="1">INDIRECT("Statistic!R"&amp;COUNTA(Statistic!$A:$A)-ROW()+1&amp;"C"&amp;COLUMN(),FALSE)</f>
        <v>1.0250459336621215E-2</v>
      </c>
      <c r="I944" s="10">
        <f ca="1">INDIRECT("Statistic!R"&amp;COUNTA(Statistic!$A:$A)-ROW()+1&amp;"C"&amp;COLUMN(),FALSE)</f>
        <v>5.2495887408962265E-2</v>
      </c>
      <c r="J944" s="10">
        <f ca="1">INDIRECT("Statistic!R"&amp;COUNTA(Statistic!$A:$A)-ROW()+1&amp;"C"&amp;COLUMN(),FALSE)</f>
        <v>2.1288341095230451E-2</v>
      </c>
      <c r="K944" s="10">
        <f ca="1">INDIRECT("Statistic!R"&amp;COUNTA(Statistic!$A:$A)-ROW()+1&amp;"C"&amp;COLUMN(),FALSE)</f>
        <v>1.2652622255962549E-3</v>
      </c>
      <c r="L944" s="10">
        <f ca="1">INDIRECT("Statistic!R"&amp;COUNTA(Statistic!$A:$A)-ROW()+1&amp;"C"&amp;COLUMN(),FALSE)</f>
        <v>1.0704799888169834E-2</v>
      </c>
      <c r="M944" s="10">
        <f ca="1">INDIRECT("Statistic!R"&amp;COUNTA(Statistic!$A:$A)-ROW()+1&amp;"C"&amp;COLUMN(),FALSE)</f>
        <v>7.7102163379034E-2</v>
      </c>
      <c r="N944" s="10">
        <f ca="1">INDIRECT("Statistic!R"&amp;COUNTA(Statistic!$A:$A)-ROW()+1&amp;"C"&amp;COLUMN(),FALSE)</f>
        <v>8.9820877703808005E-2</v>
      </c>
      <c r="O944" s="10">
        <f ca="1">INDIRECT("Statistic!R"&amp;COUNTA(Statistic!$A:$A)-ROW()+1&amp;"C"&amp;COLUMN(),FALSE)</f>
        <v>5.0768784450246583E-4</v>
      </c>
      <c r="P944" s="10">
        <f ca="1">INDIRECT("Statistic!R"&amp;COUNTA(Statistic!$A:$A)-ROW()+1&amp;"C"&amp;COLUMN(),FALSE)</f>
        <v>4.8412617320450213E-2</v>
      </c>
      <c r="Q944">
        <f ca="1">INDIRECT("Statistic!R"&amp;COUNTA(Statistic!$A:$A)-ROW()+1&amp;"C"&amp;COLUMN(),FALSE)</f>
        <v>19</v>
      </c>
      <c r="R944">
        <f ca="1">INDIRECT("Statistic!R"&amp;COUNTA(Statistic!$A:$A)-ROW()+1&amp;"C"&amp;COLUMN(),FALSE)</f>
        <v>1</v>
      </c>
      <c r="S944">
        <f ca="1">INDIRECT("Statistic!R"&amp;COUNTA(Statistic!$A:$A)-ROW()+1&amp;"C"&amp;COLUMN(),FALSE)</f>
        <v>36</v>
      </c>
      <c r="T944">
        <f ca="1">INDIRECT("Statistic!R"&amp;COUNTA(Statistic!$A:$A)-ROW()+1&amp;"C"&amp;COLUMN(),FALSE)</f>
        <v>44</v>
      </c>
      <c r="U944">
        <f ca="1">INDIRECT("Statistic!R"&amp;COUNTA(Statistic!$A:$A)-ROW()+1&amp;"C"&amp;COLUMN(),FALSE)</f>
        <v>31</v>
      </c>
      <c r="V944">
        <f ca="1">INDIRECT("Statistic!R"&amp;COUNTA(Statistic!$A:$A)-ROW()+1&amp;"C"&amp;COLUMN(),FALSE)</f>
        <v>4</v>
      </c>
      <c r="W944">
        <f ca="1">INDIRECT("Statistic!R"&amp;COUNTA(Statistic!$A:$A)-ROW()+1&amp;"C"&amp;COLUMN(),FALSE)</f>
        <v>11</v>
      </c>
    </row>
    <row r="945" spans="1:23" x14ac:dyDescent="0.25">
      <c r="A945" s="9">
        <f ca="1">INDIRECT("Statistic!R"&amp;COUNTA(Statistic!$A:$A)-ROW()+1&amp;"C"&amp;COLUMN(),FALSE)</f>
        <v>42706</v>
      </c>
      <c r="B945" s="10">
        <f ca="1">INDIRECT("Statistic!R"&amp;COUNTA(Statistic!$A:$A)-ROW()+1&amp;"C"&amp;COLUMN(),FALSE)</f>
        <v>1.2012513034410845E-2</v>
      </c>
      <c r="C945" s="10">
        <f ca="1">INDIRECT("Statistic!R"&amp;COUNTA(Statistic!$A:$A)-ROW()+1&amp;"C"&amp;COLUMN(),FALSE)</f>
        <v>3.3705143194194291E-3</v>
      </c>
      <c r="D945" s="10">
        <f ca="1">INDIRECT("Statistic!R"&amp;COUNTA(Statistic!$A:$A)-ROW()+1&amp;"C"&amp;COLUMN(),FALSE)</f>
        <v>5.0515583362298689E-3</v>
      </c>
      <c r="E945" s="10">
        <f ca="1">INDIRECT("Statistic!R"&amp;COUNTA(Statistic!$A:$A)-ROW()+1&amp;"C"&amp;COLUMN(),FALSE)</f>
        <v>1.3289705512207399E-2</v>
      </c>
      <c r="F945" s="10">
        <f ca="1">INDIRECT("Statistic!R"&amp;COUNTA(Statistic!$A:$A)-ROW()+1&amp;"C"&amp;COLUMN(),FALSE)</f>
        <v>5.6987072377099645E-3</v>
      </c>
      <c r="G945" s="10">
        <f ca="1">INDIRECT("Statistic!R"&amp;COUNTA(Statistic!$A:$A)-ROW()+1&amp;"C"&amp;COLUMN(),FALSE)</f>
        <v>4.952097751702398E-2</v>
      </c>
      <c r="H945" s="10">
        <f ca="1">INDIRECT("Statistic!R"&amp;COUNTA(Statistic!$A:$A)-ROW()+1&amp;"C"&amp;COLUMN(),FALSE)</f>
        <v>5.0792081926255399E-4</v>
      </c>
      <c r="I945" s="10">
        <f ca="1">INDIRECT("Statistic!R"&amp;COUNTA(Statistic!$A:$A)-ROW()+1&amp;"C"&amp;COLUMN(),FALSE)</f>
        <v>3.9422998439977507E-2</v>
      </c>
      <c r="J945" s="10">
        <f ca="1">INDIRECT("Statistic!R"&amp;COUNTA(Statistic!$A:$A)-ROW()+1&amp;"C"&amp;COLUMN(),FALSE)</f>
        <v>1.978696656369076E-2</v>
      </c>
      <c r="K945" s="10">
        <f ca="1">INDIRECT("Statistic!R"&amp;COUNTA(Statistic!$A:$A)-ROW()+1&amp;"C"&amp;COLUMN(),FALSE)</f>
        <v>1.4737573861661451E-3</v>
      </c>
      <c r="L945" s="10">
        <f ca="1">INDIRECT("Statistic!R"&amp;COUNTA(Statistic!$A:$A)-ROW()+1&amp;"C"&amp;COLUMN(),FALSE)</f>
        <v>1.0673056355695744E-2</v>
      </c>
      <c r="M945" s="10">
        <f ca="1">INDIRECT("Statistic!R"&amp;COUNTA(Statistic!$A:$A)-ROW()+1&amp;"C"&amp;COLUMN(),FALSE)</f>
        <v>5.0028898336286536E-2</v>
      </c>
      <c r="N945" s="10">
        <f ca="1">INDIRECT("Statistic!R"&amp;COUNTA(Statistic!$A:$A)-ROW()+1&amp;"C"&amp;COLUMN(),FALSE)</f>
        <v>8.9862095939896455E-2</v>
      </c>
      <c r="O945" s="10">
        <f ca="1">INDIRECT("Statistic!R"&amp;COUNTA(Statistic!$A:$A)-ROW()+1&amp;"C"&amp;COLUMN(),FALSE)</f>
        <v>5.0792081926255399E-4</v>
      </c>
      <c r="P945" s="10">
        <f ca="1">INDIRECT("Statistic!R"&amp;COUNTA(Statistic!$A:$A)-ROW()+1&amp;"C"&amp;COLUMN(),FALSE)</f>
        <v>4.9501099880558674E-2</v>
      </c>
      <c r="Q945">
        <f ca="1">INDIRECT("Statistic!R"&amp;COUNTA(Statistic!$A:$A)-ROW()+1&amp;"C"&amp;COLUMN(),FALSE)</f>
        <v>25</v>
      </c>
      <c r="R945">
        <f ca="1">INDIRECT("Statistic!R"&amp;COUNTA(Statistic!$A:$A)-ROW()+1&amp;"C"&amp;COLUMN(),FALSE)</f>
        <v>43</v>
      </c>
      <c r="S945">
        <f ca="1">INDIRECT("Statistic!R"&amp;COUNTA(Statistic!$A:$A)-ROW()+1&amp;"C"&amp;COLUMN(),FALSE)</f>
        <v>39</v>
      </c>
      <c r="T945">
        <f ca="1">INDIRECT("Statistic!R"&amp;COUNTA(Statistic!$A:$A)-ROW()+1&amp;"C"&amp;COLUMN(),FALSE)</f>
        <v>20</v>
      </c>
      <c r="U945">
        <f ca="1">INDIRECT("Statistic!R"&amp;COUNTA(Statistic!$A:$A)-ROW()+1&amp;"C"&amp;COLUMN(),FALSE)</f>
        <v>37</v>
      </c>
      <c r="V945">
        <f ca="1">INDIRECT("Statistic!R"&amp;COUNTA(Statistic!$A:$A)-ROW()+1&amp;"C"&amp;COLUMN(),FALSE)</f>
        <v>7</v>
      </c>
      <c r="W945">
        <f ca="1">INDIRECT("Statistic!R"&amp;COUNTA(Statistic!$A:$A)-ROW()+1&amp;"C"&amp;COLUMN(),FALSE)</f>
        <v>12</v>
      </c>
    </row>
    <row r="946" spans="1:23" x14ac:dyDescent="0.25">
      <c r="A946" s="9">
        <f ca="1">INDIRECT("Statistic!R"&amp;COUNTA(Statistic!$A:$A)-ROW()+1&amp;"C"&amp;COLUMN(),FALSE)</f>
        <v>42710</v>
      </c>
      <c r="B946" s="10">
        <f ca="1">INDIRECT("Statistic!R"&amp;COUNTA(Statistic!$A:$A)-ROW()+1&amp;"C"&amp;COLUMN(),FALSE)</f>
        <v>1.8524305555555554E-2</v>
      </c>
      <c r="C946" s="10">
        <f ca="1">INDIRECT("Statistic!R"&amp;COUNTA(Statistic!$A:$A)-ROW()+1&amp;"C"&amp;COLUMN(),FALSE)</f>
        <v>1.2626262626262626E-2</v>
      </c>
      <c r="D946" s="10">
        <f ca="1">INDIRECT("Statistic!R"&amp;COUNTA(Statistic!$A:$A)-ROW()+1&amp;"C"&amp;COLUMN(),FALSE)</f>
        <v>1.2625E-3</v>
      </c>
      <c r="E946" s="10">
        <f ca="1">INDIRECT("Statistic!R"&amp;COUNTA(Statistic!$A:$A)-ROW()+1&amp;"C"&amp;COLUMN(),FALSE)</f>
        <v>3.9991408934707904E-3</v>
      </c>
      <c r="F946" s="10">
        <f ca="1">INDIRECT("Statistic!R"&amp;COUNTA(Statistic!$A:$A)-ROW()+1&amp;"C"&amp;COLUMN(),FALSE)</f>
        <v>1.8732817869415806E-2</v>
      </c>
      <c r="G946" s="10">
        <f ca="1">INDIRECT("Statistic!R"&amp;COUNTA(Statistic!$A:$A)-ROW()+1&amp;"C"&amp;COLUMN(),FALSE)</f>
        <v>7.4267928089650354E-2</v>
      </c>
      <c r="H946" s="10">
        <f ca="1">INDIRECT("Statistic!R"&amp;COUNTA(Statistic!$A:$A)-ROW()+1&amp;"C"&amp;COLUMN(),FALSE)</f>
        <v>3.2360948367608014E-2</v>
      </c>
      <c r="I946" s="10">
        <f ca="1">INDIRECT("Statistic!R"&amp;COUNTA(Statistic!$A:$A)-ROW()+1&amp;"C"&amp;COLUMN(),FALSE)</f>
        <v>5.5145026944704773E-2</v>
      </c>
      <c r="J946" s="10">
        <f ca="1">INDIRECT("Statistic!R"&amp;COUNTA(Statistic!$A:$A)-ROW()+1&amp;"C"&amp;COLUMN(),FALSE)</f>
        <v>2.0397196261682241E-2</v>
      </c>
      <c r="K946" s="10">
        <f ca="1">INDIRECT("Statistic!R"&amp;COUNTA(Statistic!$A:$A)-ROW()+1&amp;"C"&amp;COLUMN(),FALSE)</f>
        <v>1.0525173611111111E-3</v>
      </c>
      <c r="L946" s="10">
        <f ca="1">INDIRECT("Statistic!R"&amp;COUNTA(Statistic!$A:$A)-ROW()+1&amp;"C"&amp;COLUMN(),FALSE)</f>
        <v>1.0867900403248684E-2</v>
      </c>
      <c r="M946" s="10">
        <f ca="1">INDIRECT("Statistic!R"&amp;COUNTA(Statistic!$A:$A)-ROW()+1&amp;"C"&amp;COLUMN(),FALSE)</f>
        <v>0.10662887645725837</v>
      </c>
      <c r="N946" s="10">
        <f ca="1">INDIRECT("Statistic!R"&amp;COUNTA(Statistic!$A:$A)-ROW()+1&amp;"C"&amp;COLUMN(),FALSE)</f>
        <v>8.8128449683079577E-2</v>
      </c>
      <c r="O946" s="10">
        <f ca="1">INDIRECT("Statistic!R"&amp;COUNTA(Statistic!$A:$A)-ROW()+1&amp;"C"&amp;COLUMN(),FALSE)</f>
        <v>5.2137643378519283E-5</v>
      </c>
      <c r="P946" s="10">
        <f ca="1">INDIRECT("Statistic!R"&amp;COUNTA(Statistic!$A:$A)-ROW()+1&amp;"C"&amp;COLUMN(),FALSE)</f>
        <v>4.9689441855563732E-2</v>
      </c>
      <c r="Q946">
        <f ca="1">INDIRECT("Statistic!R"&amp;COUNTA(Statistic!$A:$A)-ROW()+1&amp;"C"&amp;COLUMN(),FALSE)</f>
        <v>5</v>
      </c>
      <c r="R946">
        <f ca="1">INDIRECT("Statistic!R"&amp;COUNTA(Statistic!$A:$A)-ROW()+1&amp;"C"&amp;COLUMN(),FALSE)</f>
        <v>24</v>
      </c>
      <c r="S946">
        <f ca="1">INDIRECT("Statistic!R"&amp;COUNTA(Statistic!$A:$A)-ROW()+1&amp;"C"&amp;COLUMN(),FALSE)</f>
        <v>49</v>
      </c>
      <c r="T946">
        <f ca="1">INDIRECT("Statistic!R"&amp;COUNTA(Statistic!$A:$A)-ROW()+1&amp;"C"&amp;COLUMN(),FALSE)</f>
        <v>42</v>
      </c>
      <c r="U946">
        <f ca="1">INDIRECT("Statistic!R"&amp;COUNTA(Statistic!$A:$A)-ROW()+1&amp;"C"&amp;COLUMN(),FALSE)</f>
        <v>3</v>
      </c>
      <c r="V946">
        <f ca="1">INDIRECT("Statistic!R"&amp;COUNTA(Statistic!$A:$A)-ROW()+1&amp;"C"&amp;COLUMN(),FALSE)</f>
        <v>3</v>
      </c>
      <c r="W946">
        <f ca="1">INDIRECT("Statistic!R"&amp;COUNTA(Statistic!$A:$A)-ROW()+1&amp;"C"&amp;COLUMN(),FALSE)</f>
        <v>8</v>
      </c>
    </row>
    <row r="947" spans="1:23" x14ac:dyDescent="0.25">
      <c r="A947" s="9">
        <f ca="1">INDIRECT("Statistic!R"&amp;COUNTA(Statistic!$A:$A)-ROW()+1&amp;"C"&amp;COLUMN(),FALSE)</f>
        <v>42713</v>
      </c>
      <c r="B947" s="10">
        <f ca="1">INDIRECT("Statistic!R"&amp;COUNTA(Statistic!$A:$A)-ROW()+1&amp;"C"&amp;COLUMN(),FALSE)</f>
        <v>3.9954040929587233E-3</v>
      </c>
      <c r="C947" s="10">
        <f ca="1">INDIRECT("Statistic!R"&amp;COUNTA(Statistic!$A:$A)-ROW()+1&amp;"C"&amp;COLUMN(),FALSE)</f>
        <v>8.4122898296730367E-3</v>
      </c>
      <c r="D947" s="10">
        <f ca="1">INDIRECT("Statistic!R"&amp;COUNTA(Statistic!$A:$A)-ROW()+1&amp;"C"&amp;COLUMN(),FALSE)</f>
        <v>4.8370666520619965E-3</v>
      </c>
      <c r="E947" s="10">
        <f ca="1">INDIRECT("Statistic!R"&amp;COUNTA(Statistic!$A:$A)-ROW()+1&amp;"C"&amp;COLUMN(),FALSE)</f>
        <v>1.7222121452233435E-2</v>
      </c>
      <c r="F947" s="10">
        <f ca="1">INDIRECT("Statistic!R"&amp;COUNTA(Statistic!$A:$A)-ROW()+1&amp;"C"&amp;COLUMN(),FALSE)</f>
        <v>1.8931892182202679E-2</v>
      </c>
      <c r="G947" s="10">
        <f ca="1">INDIRECT("Statistic!R"&amp;COUNTA(Statistic!$A:$A)-ROW()+1&amp;"C"&amp;COLUMN(),FALSE)</f>
        <v>8.4280060590544464E-2</v>
      </c>
      <c r="H947" s="10">
        <f ca="1">INDIRECT("Statistic!R"&amp;COUNTA(Statistic!$A:$A)-ROW()+1&amp;"C"&amp;COLUMN(),FALSE)</f>
        <v>8.9753178758414348E-2</v>
      </c>
      <c r="I947" s="10">
        <f ca="1">INDIRECT("Statistic!R"&amp;COUNTA(Statistic!$A:$A)-ROW()+1&amp;"C"&amp;COLUMN(),FALSE)</f>
        <v>5.3398774209129862E-2</v>
      </c>
      <c r="J947" s="10">
        <f ca="1">INDIRECT("Statistic!R"&amp;COUNTA(Statistic!$A:$A)-ROW()+1&amp;"C"&amp;COLUMN(),FALSE)</f>
        <v>2.0796094411001002E-2</v>
      </c>
      <c r="K947" s="10">
        <f ca="1">INDIRECT("Statistic!R"&amp;COUNTA(Statistic!$A:$A)-ROW()+1&amp;"C"&amp;COLUMN(),FALSE)</f>
        <v>1.2614411008940517E-3</v>
      </c>
      <c r="L947" s="10">
        <f ca="1">INDIRECT("Statistic!R"&amp;COUNTA(Statistic!$A:$A)-ROW()+1&amp;"C"&amp;COLUMN(),FALSE)</f>
        <v>1.0823124615486806E-2</v>
      </c>
      <c r="M947" s="10">
        <f ca="1">INDIRECT("Statistic!R"&amp;COUNTA(Statistic!$A:$A)-ROW()+1&amp;"C"&amp;COLUMN(),FALSE)</f>
        <v>0.17403323934895881</v>
      </c>
      <c r="N947" s="10">
        <f ca="1">INDIRECT("Statistic!R"&amp;COUNTA(Statistic!$A:$A)-ROW()+1&amp;"C"&amp;COLUMN(),FALSE)</f>
        <v>8.9753178758414348E-2</v>
      </c>
      <c r="O947" s="10">
        <f ca="1">INDIRECT("Statistic!R"&amp;COUNTA(Statistic!$A:$A)-ROW()+1&amp;"C"&amp;COLUMN(),FALSE)</f>
        <v>1.0442773600668337E-4</v>
      </c>
      <c r="P947" s="10">
        <f ca="1">INDIRECT("Statistic!R"&amp;COUNTA(Statistic!$A:$A)-ROW()+1&amp;"C"&amp;COLUMN(),FALSE)</f>
        <v>4.8976770333184871E-2</v>
      </c>
      <c r="Q947">
        <f ca="1">INDIRECT("Statistic!R"&amp;COUNTA(Statistic!$A:$A)-ROW()+1&amp;"C"&amp;COLUMN(),FALSE)</f>
        <v>43</v>
      </c>
      <c r="R947">
        <f ca="1">INDIRECT("Statistic!R"&amp;COUNTA(Statistic!$A:$A)-ROW()+1&amp;"C"&amp;COLUMN(),FALSE)</f>
        <v>31</v>
      </c>
      <c r="S947">
        <f ca="1">INDIRECT("Statistic!R"&amp;COUNTA(Statistic!$A:$A)-ROW()+1&amp;"C"&amp;COLUMN(),FALSE)</f>
        <v>41</v>
      </c>
      <c r="T947">
        <f ca="1">INDIRECT("Statistic!R"&amp;COUNTA(Statistic!$A:$A)-ROW()+1&amp;"C"&amp;COLUMN(),FALSE)</f>
        <v>11</v>
      </c>
      <c r="U947">
        <f ca="1">INDIRECT("Statistic!R"&amp;COUNTA(Statistic!$A:$A)-ROW()+1&amp;"C"&amp;COLUMN(),FALSE)</f>
        <v>2</v>
      </c>
      <c r="V947">
        <f ca="1">INDIRECT("Statistic!R"&amp;COUNTA(Statistic!$A:$A)-ROW()+1&amp;"C"&amp;COLUMN(),FALSE)</f>
        <v>2</v>
      </c>
      <c r="W947">
        <f ca="1">INDIRECT("Statistic!R"&amp;COUNTA(Statistic!$A:$A)-ROW()+1&amp;"C"&amp;COLUMN(),FALSE)</f>
        <v>1</v>
      </c>
    </row>
    <row r="948" spans="1:23" x14ac:dyDescent="0.25">
      <c r="A948" s="9">
        <f ca="1">INDIRECT("Statistic!R"&amp;COUNTA(Statistic!$A:$A)-ROW()+1&amp;"C"&amp;COLUMN(),FALSE)</f>
        <v>42717</v>
      </c>
      <c r="B948" s="10">
        <f ca="1">INDIRECT("Statistic!R"&amp;COUNTA(Statistic!$A:$A)-ROW()+1&amp;"C"&amp;COLUMN(),FALSE)</f>
        <v>1.8896276322018898E-2</v>
      </c>
      <c r="C948" s="10">
        <f ca="1">INDIRECT("Statistic!R"&amp;COUNTA(Statistic!$A:$A)-ROW()+1&amp;"C"&amp;COLUMN(),FALSE)</f>
        <v>3.361053361053361E-3</v>
      </c>
      <c r="D948" s="10">
        <f ca="1">INDIRECT("Statistic!R"&amp;COUNTA(Statistic!$A:$A)-ROW()+1&amp;"C"&amp;COLUMN(),FALSE)</f>
        <v>1.5328482328482329E-2</v>
      </c>
      <c r="E948" s="10">
        <f ca="1">INDIRECT("Statistic!R"&amp;COUNTA(Statistic!$A:$A)-ROW()+1&amp;"C"&amp;COLUMN(),FALSE)</f>
        <v>8.6278586278586283E-3</v>
      </c>
      <c r="F948" s="10">
        <f ca="1">INDIRECT("Statistic!R"&amp;COUNTA(Statistic!$A:$A)-ROW()+1&amp;"C"&amp;COLUMN(),FALSE)</f>
        <v>1.76168070904913E-2</v>
      </c>
      <c r="G948" s="10">
        <f ca="1">INDIRECT("Statistic!R"&amp;COUNTA(Statistic!$A:$A)-ROW()+1&amp;"C"&amp;COLUMN(),FALSE)</f>
        <v>4.8919212941065181E-2</v>
      </c>
      <c r="H948" s="10">
        <f ca="1">INDIRECT("Statistic!R"&amp;COUNTA(Statistic!$A:$A)-ROW()+1&amp;"C"&amp;COLUMN(),FALSE)</f>
        <v>8.1848508961810063E-2</v>
      </c>
      <c r="I948" s="10">
        <f ca="1">INDIRECT("Statistic!R"&amp;COUNTA(Statistic!$A:$A)-ROW()+1&amp;"C"&amp;COLUMN(),FALSE)</f>
        <v>6.3830477729904522E-2</v>
      </c>
      <c r="J948" s="10">
        <f ca="1">INDIRECT("Statistic!R"&amp;COUNTA(Statistic!$A:$A)-ROW()+1&amp;"C"&amp;COLUMN(),FALSE)</f>
        <v>2.0984320049740612E-2</v>
      </c>
      <c r="K948" s="10">
        <f ca="1">INDIRECT("Statistic!R"&amp;COUNTA(Statistic!$A:$A)-ROW()+1&amp;"C"&amp;COLUMN(),FALSE)</f>
        <v>1.048951048951049E-3</v>
      </c>
      <c r="L948" s="10">
        <f ca="1">INDIRECT("Statistic!R"&amp;COUNTA(Statistic!$A:$A)-ROW()+1&amp;"C"&amp;COLUMN(),FALSE)</f>
        <v>1.0833025994580518E-2</v>
      </c>
      <c r="M948" s="10">
        <f ca="1">INDIRECT("Statistic!R"&amp;COUNTA(Statistic!$A:$A)-ROW()+1&amp;"C"&amp;COLUMN(),FALSE)</f>
        <v>0.13076772190287525</v>
      </c>
      <c r="N948" s="10">
        <f ca="1">INDIRECT("Statistic!R"&amp;COUNTA(Statistic!$A:$A)-ROW()+1&amp;"C"&amp;COLUMN(),FALSE)</f>
        <v>8.1848508961810063E-2</v>
      </c>
      <c r="O948" s="10">
        <f ca="1">INDIRECT("Statistic!R"&amp;COUNTA(Statistic!$A:$A)-ROW()+1&amp;"C"&amp;COLUMN(),FALSE)</f>
        <v>1.5683423865690143E-4</v>
      </c>
      <c r="P948" s="10">
        <f ca="1">INDIRECT("Statistic!R"&amp;COUNTA(Statistic!$A:$A)-ROW()+1&amp;"C"&amp;COLUMN(),FALSE)</f>
        <v>4.3303512109659707E-2</v>
      </c>
      <c r="Q948">
        <f ca="1">INDIRECT("Statistic!R"&amp;COUNTA(Statistic!$A:$A)-ROW()+1&amp;"C"&amp;COLUMN(),FALSE)</f>
        <v>2</v>
      </c>
      <c r="R948">
        <f ca="1">INDIRECT("Statistic!R"&amp;COUNTA(Statistic!$A:$A)-ROW()+1&amp;"C"&amp;COLUMN(),FALSE)</f>
        <v>44</v>
      </c>
      <c r="S948">
        <f ca="1">INDIRECT("Statistic!R"&amp;COUNTA(Statistic!$A:$A)-ROW()+1&amp;"C"&amp;COLUMN(),FALSE)</f>
        <v>14</v>
      </c>
      <c r="T948">
        <f ca="1">INDIRECT("Statistic!R"&amp;COUNTA(Statistic!$A:$A)-ROW()+1&amp;"C"&amp;COLUMN(),FALSE)</f>
        <v>31</v>
      </c>
      <c r="U948">
        <f ca="1">INDIRECT("Statistic!R"&amp;COUNTA(Statistic!$A:$A)-ROW()+1&amp;"C"&amp;COLUMN(),FALSE)</f>
        <v>9</v>
      </c>
      <c r="V948">
        <f ca="1">INDIRECT("Statistic!R"&amp;COUNTA(Statistic!$A:$A)-ROW()+1&amp;"C"&amp;COLUMN(),FALSE)</f>
        <v>5</v>
      </c>
      <c r="W948">
        <f ca="1">INDIRECT("Statistic!R"&amp;COUNTA(Statistic!$A:$A)-ROW()+1&amp;"C"&amp;COLUMN(),FALSE)</f>
        <v>1</v>
      </c>
    </row>
    <row r="949" spans="1:23" x14ac:dyDescent="0.25">
      <c r="A949" s="9">
        <f ca="1">INDIRECT("Statistic!R"&amp;COUNTA(Statistic!$A:$A)-ROW()+1&amp;"C"&amp;COLUMN(),FALSE)</f>
        <v>42720</v>
      </c>
      <c r="B949" s="10">
        <f ca="1">INDIRECT("Statistic!R"&amp;COUNTA(Statistic!$A:$A)-ROW()+1&amp;"C"&amp;COLUMN(),FALSE)</f>
        <v>4.196507905921144E-3</v>
      </c>
      <c r="C949" s="10">
        <f ca="1">INDIRECT("Statistic!R"&amp;COUNTA(Statistic!$A:$A)-ROW()+1&amp;"C"&amp;COLUMN(),FALSE)</f>
        <v>1.1323836312494329E-2</v>
      </c>
      <c r="D949" s="10">
        <f ca="1">INDIRECT("Statistic!R"&amp;COUNTA(Statistic!$A:$A)-ROW()+1&amp;"C"&amp;COLUMN(),FALSE)</f>
        <v>1.845539877425529E-2</v>
      </c>
      <c r="E949" s="10">
        <f ca="1">INDIRECT("Statistic!R"&amp;COUNTA(Statistic!$A:$A)-ROW()+1&amp;"C"&amp;COLUMN(),FALSE)</f>
        <v>1.3466688528174018E-2</v>
      </c>
      <c r="F949" s="10">
        <f ca="1">INDIRECT("Statistic!R"&amp;COUNTA(Statistic!$A:$A)-ROW()+1&amp;"C"&amp;COLUMN(),FALSE)</f>
        <v>4.4058744993324432E-3</v>
      </c>
      <c r="G949" s="10">
        <f ca="1">INDIRECT("Statistic!R"&amp;COUNTA(Statistic!$A:$A)-ROW()+1&amp;"C"&amp;COLUMN(),FALSE)</f>
        <v>3.7020676889421761E-2</v>
      </c>
      <c r="H949" s="10">
        <f ca="1">INDIRECT("Statistic!R"&amp;COUNTA(Statistic!$A:$A)-ROW()+1&amp;"C"&amp;COLUMN(),FALSE)</f>
        <v>3.2619781389264572E-2</v>
      </c>
      <c r="I949" s="10">
        <f ca="1">INDIRECT("Statistic!R"&amp;COUNTA(Statistic!$A:$A)-ROW()+1&amp;"C"&amp;COLUMN(),FALSE)</f>
        <v>5.1848306020177218E-2</v>
      </c>
      <c r="J949" s="10">
        <f ca="1">INDIRECT("Statistic!R"&amp;COUNTA(Statistic!$A:$A)-ROW()+1&amp;"C"&amp;COLUMN(),FALSE)</f>
        <v>2.0962529478557076E-2</v>
      </c>
      <c r="K949" s="10">
        <f ca="1">INDIRECT("Statistic!R"&amp;COUNTA(Statistic!$A:$A)-ROW()+1&amp;"C"&amp;COLUMN(),FALSE)</f>
        <v>1.2584436013694826E-3</v>
      </c>
      <c r="L949" s="10">
        <f ca="1">INDIRECT("Statistic!R"&amp;COUNTA(Statistic!$A:$A)-ROW()+1&amp;"C"&amp;COLUMN(),FALSE)</f>
        <v>1.0641617254764422E-2</v>
      </c>
      <c r="M949" s="10">
        <f ca="1">INDIRECT("Statistic!R"&amp;COUNTA(Statistic!$A:$A)-ROW()+1&amp;"C"&amp;COLUMN(),FALSE)</f>
        <v>6.964045827868634E-2</v>
      </c>
      <c r="N949" s="10">
        <f ca="1">INDIRECT("Statistic!R"&amp;COUNTA(Statistic!$A:$A)-ROW()+1&amp;"C"&amp;COLUMN(),FALSE)</f>
        <v>8.2957173310434187E-2</v>
      </c>
      <c r="O949" s="10">
        <f ca="1">INDIRECT("Statistic!R"&amp;COUNTA(Statistic!$A:$A)-ROW()+1&amp;"C"&amp;COLUMN(),FALSE)</f>
        <v>2.0932744044872191E-4</v>
      </c>
      <c r="P949" s="10">
        <f ca="1">INDIRECT("Statistic!R"&amp;COUNTA(Statistic!$A:$A)-ROW()+1&amp;"C"&amp;COLUMN(),FALSE)</f>
        <v>4.2025460309565159E-2</v>
      </c>
      <c r="Q949">
        <f ca="1">INDIRECT("Statistic!R"&amp;COUNTA(Statistic!$A:$A)-ROW()+1&amp;"C"&amp;COLUMN(),FALSE)</f>
        <v>41</v>
      </c>
      <c r="R949">
        <f ca="1">INDIRECT("Statistic!R"&amp;COUNTA(Statistic!$A:$A)-ROW()+1&amp;"C"&amp;COLUMN(),FALSE)</f>
        <v>24</v>
      </c>
      <c r="S949">
        <f ca="1">INDIRECT("Statistic!R"&amp;COUNTA(Statistic!$A:$A)-ROW()+1&amp;"C"&amp;COLUMN(),FALSE)</f>
        <v>4</v>
      </c>
      <c r="T949">
        <f ca="1">INDIRECT("Statistic!R"&amp;COUNTA(Statistic!$A:$A)-ROW()+1&amp;"C"&amp;COLUMN(),FALSE)</f>
        <v>19</v>
      </c>
      <c r="U949">
        <f ca="1">INDIRECT("Statistic!R"&amp;COUNTA(Statistic!$A:$A)-ROW()+1&amp;"C"&amp;COLUMN(),FALSE)</f>
        <v>40</v>
      </c>
      <c r="V949">
        <f ca="1">INDIRECT("Statistic!R"&amp;COUNTA(Statistic!$A:$A)-ROW()+1&amp;"C"&amp;COLUMN(),FALSE)</f>
        <v>6</v>
      </c>
      <c r="W949">
        <f ca="1">INDIRECT("Statistic!R"&amp;COUNTA(Statistic!$A:$A)-ROW()+1&amp;"C"&amp;COLUMN(),FALSE)</f>
        <v>8</v>
      </c>
    </row>
    <row r="950" spans="1:23" x14ac:dyDescent="0.25">
      <c r="A950" s="9">
        <f ca="1">INDIRECT("Statistic!R"&amp;COUNTA(Statistic!$A:$A)-ROW()+1&amp;"C"&amp;COLUMN(),FALSE)</f>
        <v>42724</v>
      </c>
      <c r="B950" s="10">
        <f ca="1">INDIRECT("Statistic!R"&amp;COUNTA(Statistic!$A:$A)-ROW()+1&amp;"C"&amp;COLUMN(),FALSE)</f>
        <v>1.6770401106500694E-2</v>
      </c>
      <c r="C950" s="10">
        <f ca="1">INDIRECT("Statistic!R"&amp;COUNTA(Statistic!$A:$A)-ROW()+1&amp;"C"&amp;COLUMN(),FALSE)</f>
        <v>1.2784740452197477E-2</v>
      </c>
      <c r="D950" s="10">
        <f ca="1">INDIRECT("Statistic!R"&amp;COUNTA(Statistic!$A:$A)-ROW()+1&amp;"C"&amp;COLUMN(),FALSE)</f>
        <v>1.1736810906935388E-2</v>
      </c>
      <c r="E950" s="10">
        <f ca="1">INDIRECT("Statistic!R"&amp;COUNTA(Statistic!$A:$A)-ROW()+1&amp;"C"&amp;COLUMN(),FALSE)</f>
        <v>1.0477178423236514E-2</v>
      </c>
      <c r="F950" s="10">
        <f ca="1">INDIRECT("Statistic!R"&amp;COUNTA(Statistic!$A:$A)-ROW()+1&amp;"C"&amp;COLUMN(),FALSE)</f>
        <v>7.7546786349394527E-3</v>
      </c>
      <c r="G950" s="10">
        <f ca="1">INDIRECT("Statistic!R"&amp;COUNTA(Statistic!$A:$A)-ROW()+1&amp;"C"&amp;COLUMN(),FALSE)</f>
        <v>3.6007400730584942E-2</v>
      </c>
      <c r="H950" s="10">
        <f ca="1">INDIRECT("Statistic!R"&amp;COUNTA(Statistic!$A:$A)-ROW()+1&amp;"C"&amp;COLUMN(),FALSE)</f>
        <v>8.5528824312045698E-2</v>
      </c>
      <c r="I950" s="10">
        <f ca="1">INDIRECT("Statistic!R"&amp;COUNTA(Statistic!$A:$A)-ROW()+1&amp;"C"&amp;COLUMN(),FALSE)</f>
        <v>5.9523809523809521E-2</v>
      </c>
      <c r="J950" s="10">
        <f ca="1">INDIRECT("Statistic!R"&amp;COUNTA(Statistic!$A:$A)-ROW()+1&amp;"C"&amp;COLUMN(),FALSE)</f>
        <v>2.1150191957187731E-2</v>
      </c>
      <c r="K950" s="10">
        <f ca="1">INDIRECT("Statistic!R"&amp;COUNTA(Statistic!$A:$A)-ROW()+1&amp;"C"&amp;COLUMN(),FALSE)</f>
        <v>1.0479295452620883E-3</v>
      </c>
      <c r="L950" s="10">
        <f ca="1">INDIRECT("Statistic!R"&amp;COUNTA(Statistic!$A:$A)-ROW()+1&amp;"C"&amp;COLUMN(),FALSE)</f>
        <v>1.0588208145324929E-2</v>
      </c>
      <c r="M950" s="10">
        <f ca="1">INDIRECT("Statistic!R"&amp;COUNTA(Statistic!$A:$A)-ROW()+1&amp;"C"&amp;COLUMN(),FALSE)</f>
        <v>0.12153622504263065</v>
      </c>
      <c r="N950" s="10">
        <f ca="1">INDIRECT("Statistic!R"&amp;COUNTA(Statistic!$A:$A)-ROW()+1&amp;"C"&amp;COLUMN(),FALSE)</f>
        <v>8.5528824312045698E-2</v>
      </c>
      <c r="O950" s="10">
        <f ca="1">INDIRECT("Statistic!R"&amp;COUNTA(Statistic!$A:$A)-ROW()+1&amp;"C"&amp;COLUMN(),FALSE)</f>
        <v>2.6188264014137107E-4</v>
      </c>
      <c r="P950" s="10">
        <f ca="1">INDIRECT("Statistic!R"&amp;COUNTA(Statistic!$A:$A)-ROW()+1&amp;"C"&amp;COLUMN(),FALSE)</f>
        <v>4.4891335789941006E-2</v>
      </c>
      <c r="Q950">
        <f ca="1">INDIRECT("Statistic!R"&amp;COUNTA(Statistic!$A:$A)-ROW()+1&amp;"C"&amp;COLUMN(),FALSE)</f>
        <v>9</v>
      </c>
      <c r="R950">
        <f ca="1">INDIRECT("Statistic!R"&amp;COUNTA(Statistic!$A:$A)-ROW()+1&amp;"C"&amp;COLUMN(),FALSE)</f>
        <v>18</v>
      </c>
      <c r="S950">
        <f ca="1">INDIRECT("Statistic!R"&amp;COUNTA(Statistic!$A:$A)-ROW()+1&amp;"C"&amp;COLUMN(),FALSE)</f>
        <v>22</v>
      </c>
      <c r="T950">
        <f ca="1">INDIRECT("Statistic!R"&amp;COUNTA(Statistic!$A:$A)-ROW()+1&amp;"C"&amp;COLUMN(),FALSE)</f>
        <v>27</v>
      </c>
      <c r="U950">
        <f ca="1">INDIRECT("Statistic!R"&amp;COUNTA(Statistic!$A:$A)-ROW()+1&amp;"C"&amp;COLUMN(),FALSE)</f>
        <v>34</v>
      </c>
      <c r="V950">
        <f ca="1">INDIRECT("Statistic!R"&amp;COUNTA(Statistic!$A:$A)-ROW()+1&amp;"C"&amp;COLUMN(),FALSE)</f>
        <v>9</v>
      </c>
      <c r="W950">
        <f ca="1">INDIRECT("Statistic!R"&amp;COUNTA(Statistic!$A:$A)-ROW()+1&amp;"C"&amp;COLUMN(),FALSE)</f>
        <v>1</v>
      </c>
    </row>
    <row r="951" spans="1:23" x14ac:dyDescent="0.25">
      <c r="A951" s="9">
        <f ca="1">INDIRECT("Statistic!R"&amp;COUNTA(Statistic!$A:$A)-ROW()+1&amp;"C"&amp;COLUMN(),FALSE)</f>
        <v>42727</v>
      </c>
      <c r="B951" s="10">
        <f ca="1">INDIRECT("Statistic!R"&amp;COUNTA(Statistic!$A:$A)-ROW()+1&amp;"C"&amp;COLUMN(),FALSE)</f>
        <v>2.1337465498038836E-2</v>
      </c>
      <c r="C951" s="10">
        <f ca="1">INDIRECT("Statistic!R"&amp;COUNTA(Statistic!$A:$A)-ROW()+1&amp;"C"&amp;COLUMN(),FALSE)</f>
        <v>1.5714855093093436E-2</v>
      </c>
      <c r="D951" s="10">
        <f ca="1">INDIRECT("Statistic!R"&amp;COUNTA(Statistic!$A:$A)-ROW()+1&amp;"C"&amp;COLUMN(),FALSE)</f>
        <v>1.4876729488128451E-2</v>
      </c>
      <c r="E951" s="10">
        <f ca="1">INDIRECT("Statistic!R"&amp;COUNTA(Statistic!$A:$A)-ROW()+1&amp;"C"&amp;COLUMN(),FALSE)</f>
        <v>1.6557023927344702E-2</v>
      </c>
      <c r="F951" s="10">
        <f ca="1">INDIRECT("Statistic!R"&amp;COUNTA(Statistic!$A:$A)-ROW()+1&amp;"C"&amp;COLUMN(),FALSE)</f>
        <v>1.3666741758654351E-2</v>
      </c>
      <c r="G951" s="10">
        <f ca="1">INDIRECT("Statistic!R"&amp;COUNTA(Statistic!$A:$A)-ROW()+1&amp;"C"&amp;COLUMN(),FALSE)</f>
        <v>1.9016723249088395E-2</v>
      </c>
      <c r="H951" s="10">
        <f ca="1">INDIRECT("Statistic!R"&amp;COUNTA(Statistic!$A:$A)-ROW()+1&amp;"C"&amp;COLUMN(),FALSE)</f>
        <v>5.5557572614107889E-2</v>
      </c>
      <c r="I951" s="10">
        <f ca="1">INDIRECT("Statistic!R"&amp;COUNTA(Statistic!$A:$A)-ROW()+1&amp;"C"&amp;COLUMN(),FALSE)</f>
        <v>8.2152815765259762E-2</v>
      </c>
      <c r="J951" s="10">
        <f ca="1">INDIRECT("Statistic!R"&amp;COUNTA(Statistic!$A:$A)-ROW()+1&amp;"C"&amp;COLUMN(),FALSE)</f>
        <v>2.1337465498038836E-2</v>
      </c>
      <c r="K951" s="10">
        <f ca="1">INDIRECT("Statistic!R"&amp;COUNTA(Statistic!$A:$A)-ROW()+1&amp;"C"&amp;COLUMN(),FALSE)</f>
        <v>1.4654315172449887E-3</v>
      </c>
      <c r="L951" s="10">
        <f ca="1">INDIRECT("Statistic!R"&amp;COUNTA(Statistic!$A:$A)-ROW()+1&amp;"C"&amp;COLUMN(),FALSE)</f>
        <v>1.0476659290790634E-2</v>
      </c>
      <c r="M951" s="10">
        <f ca="1">INDIRECT("Statistic!R"&amp;COUNTA(Statistic!$A:$A)-ROW()+1&amp;"C"&amp;COLUMN(),FALSE)</f>
        <v>7.4574295863196277E-2</v>
      </c>
      <c r="N951" s="10">
        <f ca="1">INDIRECT("Statistic!R"&amp;COUNTA(Statistic!$A:$A)-ROW()+1&amp;"C"&amp;COLUMN(),FALSE)</f>
        <v>8.2101155097005732E-2</v>
      </c>
      <c r="O951" s="10">
        <f ca="1">INDIRECT("Statistic!R"&amp;COUNTA(Statistic!$A:$A)-ROW()+1&amp;"C"&amp;COLUMN(),FALSE)</f>
        <v>3.1447914391788596E-4</v>
      </c>
      <c r="P951" s="10">
        <f ca="1">INDIRECT("Statistic!R"&amp;COUNTA(Statistic!$A:$A)-ROW()+1&amp;"C"&amp;COLUMN(),FALSE)</f>
        <v>4.3469611948689674E-2</v>
      </c>
      <c r="Q951">
        <f ca="1">INDIRECT("Statistic!R"&amp;COUNTA(Statistic!$A:$A)-ROW()+1&amp;"C"&amp;COLUMN(),FALSE)</f>
        <v>1</v>
      </c>
      <c r="R951">
        <f ca="1">INDIRECT("Statistic!R"&amp;COUNTA(Statistic!$A:$A)-ROW()+1&amp;"C"&amp;COLUMN(),FALSE)</f>
        <v>11</v>
      </c>
      <c r="S951">
        <f ca="1">INDIRECT("Statistic!R"&amp;COUNTA(Statistic!$A:$A)-ROW()+1&amp;"C"&amp;COLUMN(),FALSE)</f>
        <v>14</v>
      </c>
      <c r="T951">
        <f ca="1">INDIRECT("Statistic!R"&amp;COUNTA(Statistic!$A:$A)-ROW()+1&amp;"C"&amp;COLUMN(),FALSE)</f>
        <v>9</v>
      </c>
      <c r="U951">
        <f ca="1">INDIRECT("Statistic!R"&amp;COUNTA(Statistic!$A:$A)-ROW()+1&amp;"C"&amp;COLUMN(),FALSE)</f>
        <v>16</v>
      </c>
      <c r="V951">
        <f ca="1">INDIRECT("Statistic!R"&amp;COUNTA(Statistic!$A:$A)-ROW()+1&amp;"C"&amp;COLUMN(),FALSE)</f>
        <v>9</v>
      </c>
      <c r="W951">
        <f ca="1">INDIRECT("Statistic!R"&amp;COUNTA(Statistic!$A:$A)-ROW()+1&amp;"C"&amp;COLUMN(),FALSE)</f>
        <v>4</v>
      </c>
    </row>
    <row r="952" spans="1:23" x14ac:dyDescent="0.25">
      <c r="A952" s="9">
        <f ca="1">INDIRECT("Statistic!R"&amp;COUNTA(Statistic!$A:$A)-ROW()+1&amp;"C"&amp;COLUMN(),FALSE)</f>
        <v>42731</v>
      </c>
      <c r="B952" s="10">
        <f ca="1">INDIRECT("Statistic!R"&amp;COUNTA(Statistic!$A:$A)-ROW()+1&amp;"C"&amp;COLUMN(),FALSE)</f>
        <v>1.360226184910617E-2</v>
      </c>
      <c r="C952" s="10">
        <f ca="1">INDIRECT("Statistic!R"&amp;COUNTA(Statistic!$A:$A)-ROW()+1&amp;"C"&amp;COLUMN(),FALSE)</f>
        <v>1.1945159824269049E-2</v>
      </c>
      <c r="D952" s="10">
        <f ca="1">INDIRECT("Statistic!R"&amp;COUNTA(Statistic!$A:$A)-ROW()+1&amp;"C"&amp;COLUMN(),FALSE)</f>
        <v>1.9652498680631673E-2</v>
      </c>
      <c r="E952" s="10">
        <f ca="1">INDIRECT("Statistic!R"&amp;COUNTA(Statistic!$A:$A)-ROW()+1&amp;"C"&amp;COLUMN(),FALSE)</f>
        <v>7.5421472937000885E-3</v>
      </c>
      <c r="F952" s="10">
        <f ca="1">INDIRECT("Statistic!R"&amp;COUNTA(Statistic!$A:$A)-ROW()+1&amp;"C"&amp;COLUMN(),FALSE)</f>
        <v>2.9307568438003222E-3</v>
      </c>
      <c r="G952" s="10">
        <f ca="1">INDIRECT("Statistic!R"&amp;COUNTA(Statistic!$A:$A)-ROW()+1&amp;"C"&amp;COLUMN(),FALSE)</f>
        <v>8.4151110057845813E-2</v>
      </c>
      <c r="H952" s="10">
        <f ca="1">INDIRECT("Statistic!R"&amp;COUNTA(Statistic!$A:$A)-ROW()+1&amp;"C"&amp;COLUMN(),FALSE)</f>
        <v>3.6709949445155334E-4</v>
      </c>
      <c r="I952" s="10">
        <f ca="1">INDIRECT("Statistic!R"&amp;COUNTA(Statistic!$A:$A)-ROW()+1&amp;"C"&amp;COLUMN(),FALSE)</f>
        <v>5.5672824491507303E-2</v>
      </c>
      <c r="J952" s="10">
        <f ca="1">INDIRECT("Statistic!R"&amp;COUNTA(Statistic!$A:$A)-ROW()+1&amp;"C"&amp;COLUMN(),FALSE)</f>
        <v>1.9652498680631673E-2</v>
      </c>
      <c r="K952" s="10">
        <f ca="1">INDIRECT("Statistic!R"&amp;COUNTA(Statistic!$A:$A)-ROW()+1&amp;"C"&amp;COLUMN(),FALSE)</f>
        <v>1.6743181204428839E-3</v>
      </c>
      <c r="L952" s="10">
        <f ca="1">INDIRECT("Statistic!R"&amp;COUNTA(Statistic!$A:$A)-ROW()+1&amp;"C"&amp;COLUMN(),FALSE)</f>
        <v>9.9499266091921442E-3</v>
      </c>
      <c r="M952" s="10">
        <f ca="1">INDIRECT("Statistic!R"&amp;COUNTA(Statistic!$A:$A)-ROW()+1&amp;"C"&amp;COLUMN(),FALSE)</f>
        <v>8.4518209552297371E-2</v>
      </c>
      <c r="N952" s="10">
        <f ca="1">INDIRECT("Statistic!R"&amp;COUNTA(Statistic!$A:$A)-ROW()+1&amp;"C"&amp;COLUMN(),FALSE)</f>
        <v>8.4151110057845813E-2</v>
      </c>
      <c r="O952" s="10">
        <f ca="1">INDIRECT("Statistic!R"&amp;COUNTA(Statistic!$A:$A)-ROW()+1&amp;"C"&amp;COLUMN(),FALSE)</f>
        <v>3.6709949445155334E-4</v>
      </c>
      <c r="P952" s="10">
        <f ca="1">INDIRECT("Statistic!R"&amp;COUNTA(Statistic!$A:$A)-ROW()+1&amp;"C"&amp;COLUMN(),FALSE)</f>
        <v>4.5880889682835102E-2</v>
      </c>
      <c r="Q952">
        <f ca="1">INDIRECT("Statistic!R"&amp;COUNTA(Statistic!$A:$A)-ROW()+1&amp;"C"&amp;COLUMN(),FALSE)</f>
        <v>14</v>
      </c>
      <c r="R952">
        <f ca="1">INDIRECT("Statistic!R"&amp;COUNTA(Statistic!$A:$A)-ROW()+1&amp;"C"&amp;COLUMN(),FALSE)</f>
        <v>20</v>
      </c>
      <c r="S952">
        <f ca="1">INDIRECT("Statistic!R"&amp;COUNTA(Statistic!$A:$A)-ROW()+1&amp;"C"&amp;COLUMN(),FALSE)</f>
        <v>1</v>
      </c>
      <c r="T952">
        <f ca="1">INDIRECT("Statistic!R"&amp;COUNTA(Statistic!$A:$A)-ROW()+1&amp;"C"&amp;COLUMN(),FALSE)</f>
        <v>30</v>
      </c>
      <c r="U952">
        <f ca="1">INDIRECT("Statistic!R"&amp;COUNTA(Statistic!$A:$A)-ROW()+1&amp;"C"&amp;COLUMN(),FALSE)</f>
        <v>46</v>
      </c>
      <c r="V952">
        <f ca="1">INDIRECT("Statistic!R"&amp;COUNTA(Statistic!$A:$A)-ROW()+1&amp;"C"&amp;COLUMN(),FALSE)</f>
        <v>1</v>
      </c>
      <c r="W952">
        <f ca="1">INDIRECT("Statistic!R"&amp;COUNTA(Statistic!$A:$A)-ROW()+1&amp;"C"&amp;COLUMN(),FALSE)</f>
        <v>12</v>
      </c>
    </row>
    <row r="953" spans="1:23" x14ac:dyDescent="0.25">
      <c r="A953" s="9">
        <f ca="1">INDIRECT("Statistic!R"&amp;COUNTA(Statistic!$A:$A)-ROW()+1&amp;"C"&amp;COLUMN(),FALSE)</f>
        <v>42734</v>
      </c>
      <c r="B953" s="10">
        <f ca="1">INDIRECT("Statistic!R"&amp;COUNTA(Statistic!$A:$A)-ROW()+1&amp;"C"&amp;COLUMN(),FALSE)</f>
        <v>1.7366104711286405E-2</v>
      </c>
      <c r="C953" s="10">
        <f ca="1">INDIRECT("Statistic!R"&amp;COUNTA(Statistic!$A:$A)-ROW()+1&amp;"C"&amp;COLUMN(),FALSE)</f>
        <v>8.5613714103889901E-3</v>
      </c>
      <c r="D953" s="10">
        <f ca="1">INDIRECT("Statistic!R"&amp;COUNTA(Statistic!$A:$A)-ROW()+1&amp;"C"&amp;COLUMN(),FALSE)</f>
        <v>1.4652197206613425E-3</v>
      </c>
      <c r="E953" s="10">
        <f ca="1">INDIRECT("Statistic!R"&amp;COUNTA(Statistic!$A:$A)-ROW()+1&amp;"C"&amp;COLUMN(),FALSE)</f>
        <v>7.3105552540776303E-3</v>
      </c>
      <c r="F953" s="10">
        <f ca="1">INDIRECT("Statistic!R"&amp;COUNTA(Statistic!$A:$A)-ROW()+1&amp;"C"&amp;COLUMN(),FALSE)</f>
        <v>1.0259552900021705E-2</v>
      </c>
      <c r="G953" s="10">
        <f ca="1">INDIRECT("Statistic!R"&amp;COUNTA(Statistic!$A:$A)-ROW()+1&amp;"C"&amp;COLUMN(),FALSE)</f>
        <v>6.5397632461330027E-2</v>
      </c>
      <c r="H953" s="10">
        <f ca="1">INDIRECT("Statistic!R"&amp;COUNTA(Statistic!$A:$A)-ROW()+1&amp;"C"&amp;COLUMN(),FALSE)</f>
        <v>4.7196500332275237E-2</v>
      </c>
      <c r="I953" s="10">
        <f ca="1">INDIRECT("Statistic!R"&amp;COUNTA(Statistic!$A:$A)-ROW()+1&amp;"C"&amp;COLUMN(),FALSE)</f>
        <v>4.4962803996436068E-2</v>
      </c>
      <c r="J953" s="10">
        <f ca="1">INDIRECT("Statistic!R"&amp;COUNTA(Statistic!$A:$A)-ROW()+1&amp;"C"&amp;COLUMN(),FALSE)</f>
        <v>2.0454825763972562E-2</v>
      </c>
      <c r="K953" s="10">
        <f ca="1">INDIRECT("Statistic!R"&amp;COUNTA(Statistic!$A:$A)-ROW()+1&amp;"C"&amp;COLUMN(),FALSE)</f>
        <v>1.2529994678768285E-3</v>
      </c>
      <c r="L953" s="10">
        <f ca="1">INDIRECT("Statistic!R"&amp;COUNTA(Statistic!$A:$A)-ROW()+1&amp;"C"&amp;COLUMN(),FALSE)</f>
        <v>9.9807516112411891E-3</v>
      </c>
      <c r="M953" s="10">
        <f ca="1">INDIRECT("Statistic!R"&amp;COUNTA(Statistic!$A:$A)-ROW()+1&amp;"C"&amp;COLUMN(),FALSE)</f>
        <v>0.11259413279360526</v>
      </c>
      <c r="N953" s="10">
        <f ca="1">INDIRECT("Statistic!R"&amp;COUNTA(Statistic!$A:$A)-ROW()+1&amp;"C"&amp;COLUMN(),FALSE)</f>
        <v>7.5761261911515831E-2</v>
      </c>
      <c r="O953" s="10">
        <f ca="1">INDIRECT("Statistic!R"&amp;COUNTA(Statistic!$A:$A)-ROW()+1&amp;"C"&amp;COLUMN(),FALSE)</f>
        <v>1.1286831587194093E-4</v>
      </c>
      <c r="P953" s="10">
        <f ca="1">INDIRECT("Statistic!R"&amp;COUNTA(Statistic!$A:$A)-ROW()+1&amp;"C"&amp;COLUMN(),FALSE)</f>
        <v>4.6170368154415949E-2</v>
      </c>
      <c r="Q953">
        <f ca="1">INDIRECT("Statistic!R"&amp;COUNTA(Statistic!$A:$A)-ROW()+1&amp;"C"&amp;COLUMN(),FALSE)</f>
        <v>6</v>
      </c>
      <c r="R953">
        <f ca="1">INDIRECT("Statistic!R"&amp;COUNTA(Statistic!$A:$A)-ROW()+1&amp;"C"&amp;COLUMN(),FALSE)</f>
        <v>28</v>
      </c>
      <c r="S953">
        <f ca="1">INDIRECT("Statistic!R"&amp;COUNTA(Statistic!$A:$A)-ROW()+1&amp;"C"&amp;COLUMN(),FALSE)</f>
        <v>48</v>
      </c>
      <c r="T953">
        <f ca="1">INDIRECT("Statistic!R"&amp;COUNTA(Statistic!$A:$A)-ROW()+1&amp;"C"&amp;COLUMN(),FALSE)</f>
        <v>33</v>
      </c>
      <c r="U953">
        <f ca="1">INDIRECT("Statistic!R"&amp;COUNTA(Statistic!$A:$A)-ROW()+1&amp;"C"&amp;COLUMN(),FALSE)</f>
        <v>23</v>
      </c>
      <c r="V953">
        <f ca="1">INDIRECT("Statistic!R"&amp;COUNTA(Statistic!$A:$A)-ROW()+1&amp;"C"&amp;COLUMN(),FALSE)</f>
        <v>4</v>
      </c>
      <c r="W953">
        <f ca="1">INDIRECT("Statistic!R"&amp;COUNTA(Statistic!$A:$A)-ROW()+1&amp;"C"&amp;COLUMN(),FALSE)</f>
        <v>6</v>
      </c>
    </row>
    <row r="954" spans="1:23" x14ac:dyDescent="0.25">
      <c r="A954" s="9">
        <f ca="1">INDIRECT("Statistic!R"&amp;COUNTA(Statistic!$A:$A)-ROW()+1&amp;"C"&amp;COLUMN(),FALSE)</f>
        <v>42738</v>
      </c>
      <c r="B954" s="10">
        <f ca="1">INDIRECT("Statistic!R"&amp;COUNTA(Statistic!$A:$A)-ROW()+1&amp;"C"&amp;COLUMN(),FALSE)</f>
        <v>2.0642201834862386E-2</v>
      </c>
      <c r="C954" s="10">
        <f ca="1">INDIRECT("Statistic!R"&amp;COUNTA(Statistic!$A:$A)-ROW()+1&amp;"C"&amp;COLUMN(),FALSE)</f>
        <v>1.5429524603836531E-2</v>
      </c>
      <c r="D954" s="10">
        <f ca="1">INDIRECT("Statistic!R"&amp;COUNTA(Statistic!$A:$A)-ROW()+1&amp;"C"&amp;COLUMN(),FALSE)</f>
        <v>7.9305451206277654E-3</v>
      </c>
      <c r="E954" s="10">
        <f ca="1">INDIRECT("Statistic!R"&amp;COUNTA(Statistic!$A:$A)-ROW()+1&amp;"C"&amp;COLUMN(),FALSE)</f>
        <v>1.3789581205311544E-2</v>
      </c>
      <c r="F954" s="10">
        <f ca="1">INDIRECT("Statistic!R"&amp;COUNTA(Statistic!$A:$A)-ROW()+1&amp;"C"&amp;COLUMN(),FALSE)</f>
        <v>1.6690973910225247E-2</v>
      </c>
      <c r="G954" s="10">
        <f ca="1">INDIRECT("Statistic!R"&amp;COUNTA(Statistic!$A:$A)-ROW()+1&amp;"C"&amp;COLUMN(),FALSE)</f>
        <v>1.9688831163113228E-2</v>
      </c>
      <c r="H954" s="10">
        <f ca="1">INDIRECT("Statistic!R"&amp;COUNTA(Statistic!$A:$A)-ROW()+1&amp;"C"&amp;COLUMN(),FALSE)</f>
        <v>3.2616691197851662E-2</v>
      </c>
      <c r="I954" s="10">
        <f ca="1">INDIRECT("Statistic!R"&amp;COUNTA(Statistic!$A:$A)-ROW()+1&amp;"C"&amp;COLUMN(),FALSE)</f>
        <v>7.4482826674863473E-2</v>
      </c>
      <c r="J954" s="10">
        <f ca="1">INDIRECT("Statistic!R"&amp;COUNTA(Statistic!$A:$A)-ROW()+1&amp;"C"&amp;COLUMN(),FALSE)</f>
        <v>2.0642201834862386E-2</v>
      </c>
      <c r="K954" s="10">
        <f ca="1">INDIRECT("Statistic!R"&amp;COUNTA(Statistic!$A:$A)-ROW()+1&amp;"C"&amp;COLUMN(),FALSE)</f>
        <v>8.3594566353187034E-4</v>
      </c>
      <c r="L954" s="10">
        <f ca="1">INDIRECT("Statistic!R"&amp;COUNTA(Statistic!$A:$A)-ROW()+1&amp;"C"&amp;COLUMN(),FALSE)</f>
        <v>1.0245386112053724E-2</v>
      </c>
      <c r="M954" s="10">
        <f ca="1">INDIRECT("Statistic!R"&amp;COUNTA(Statistic!$A:$A)-ROW()+1&amp;"C"&amp;COLUMN(),FALSE)</f>
        <v>5.230552236096489E-2</v>
      </c>
      <c r="N954" s="10">
        <f ca="1">INDIRECT("Statistic!R"&amp;COUNTA(Statistic!$A:$A)-ROW()+1&amp;"C"&amp;COLUMN(),FALSE)</f>
        <v>8.0216748245718755E-2</v>
      </c>
      <c r="O954" s="10">
        <f ca="1">INDIRECT("Statistic!R"&amp;COUNTA(Statistic!$A:$A)-ROW()+1&amp;"C"&amp;COLUMN(),FALSE)</f>
        <v>2.2597681676833257E-4</v>
      </c>
      <c r="P954" s="10">
        <f ca="1">INDIRECT("Statistic!R"&amp;COUNTA(Statistic!$A:$A)-ROW()+1&amp;"C"&amp;COLUMN(),FALSE)</f>
        <v>4.4836176667157029E-2</v>
      </c>
      <c r="Q954">
        <f ca="1">INDIRECT("Statistic!R"&amp;COUNTA(Statistic!$A:$A)-ROW()+1&amp;"C"&amp;COLUMN(),FALSE)</f>
        <v>1</v>
      </c>
      <c r="R954">
        <f ca="1">INDIRECT("Statistic!R"&amp;COUNTA(Statistic!$A:$A)-ROW()+1&amp;"C"&amp;COLUMN(),FALSE)</f>
        <v>12</v>
      </c>
      <c r="S954">
        <f ca="1">INDIRECT("Statistic!R"&amp;COUNTA(Statistic!$A:$A)-ROW()+1&amp;"C"&amp;COLUMN(),FALSE)</f>
        <v>33</v>
      </c>
      <c r="T954">
        <f ca="1">INDIRECT("Statistic!R"&amp;COUNTA(Statistic!$A:$A)-ROW()+1&amp;"C"&amp;COLUMN(),FALSE)</f>
        <v>16</v>
      </c>
      <c r="U954">
        <f ca="1">INDIRECT("Statistic!R"&amp;COUNTA(Statistic!$A:$A)-ROW()+1&amp;"C"&amp;COLUMN(),FALSE)</f>
        <v>8</v>
      </c>
      <c r="V954">
        <f ca="1">INDIRECT("Statistic!R"&amp;COUNTA(Statistic!$A:$A)-ROW()+1&amp;"C"&amp;COLUMN(),FALSE)</f>
        <v>10</v>
      </c>
      <c r="W954">
        <f ca="1">INDIRECT("Statistic!R"&amp;COUNTA(Statistic!$A:$A)-ROW()+1&amp;"C"&amp;COLUMN(),FALSE)</f>
        <v>8</v>
      </c>
    </row>
    <row r="955" spans="1:23" x14ac:dyDescent="0.25">
      <c r="A955" s="9">
        <f ca="1">INDIRECT("Statistic!R"&amp;COUNTA(Statistic!$A:$A)-ROW()+1&amp;"C"&amp;COLUMN(),FALSE)</f>
        <v>42741</v>
      </c>
      <c r="B955" s="10">
        <f ca="1">INDIRECT("Statistic!R"&amp;COUNTA(Statistic!$A:$A)-ROW()+1&amp;"C"&amp;COLUMN(),FALSE)</f>
        <v>5.0007371369600465E-3</v>
      </c>
      <c r="C955" s="10">
        <f ca="1">INDIRECT("Statistic!R"&amp;COUNTA(Statistic!$A:$A)-ROW()+1&amp;"C"&amp;COLUMN(),FALSE)</f>
        <v>1.18800461361015E-2</v>
      </c>
      <c r="D955" s="10">
        <f ca="1">INDIRECT("Statistic!R"&amp;COUNTA(Statistic!$A:$A)-ROW()+1&amp;"C"&amp;COLUMN(),FALSE)</f>
        <v>1.7956656346749224E-2</v>
      </c>
      <c r="E955" s="10">
        <f ca="1">INDIRECT("Statistic!R"&amp;COUNTA(Statistic!$A:$A)-ROW()+1&amp;"C"&amp;COLUMN(),FALSE)</f>
        <v>9.1714434601354866E-3</v>
      </c>
      <c r="F955" s="10">
        <f ca="1">INDIRECT("Statistic!R"&amp;COUNTA(Statistic!$A:$A)-ROW()+1&amp;"C"&amp;COLUMN(),FALSE)</f>
        <v>3.126033244161231E-3</v>
      </c>
      <c r="G955" s="10">
        <f ca="1">INDIRECT("Statistic!R"&amp;COUNTA(Statistic!$A:$A)-ROW()+1&amp;"C"&amp;COLUMN(),FALSE)</f>
        <v>8.2753137444396482E-2</v>
      </c>
      <c r="H955" s="10">
        <f ca="1">INDIRECT("Statistic!R"&amp;COUNTA(Statistic!$A:$A)-ROW()+1&amp;"C"&amp;COLUMN(),FALSE)</f>
        <v>1.0386656370350571E-2</v>
      </c>
      <c r="I955" s="10">
        <f ca="1">INDIRECT("Statistic!R"&amp;COUNTA(Statistic!$A:$A)-ROW()+1&amp;"C"&amp;COLUMN(),FALSE)</f>
        <v>4.713491632410749E-2</v>
      </c>
      <c r="J955" s="10">
        <f ca="1">INDIRECT("Statistic!R"&amp;COUNTA(Statistic!$A:$A)-ROW()+1&amp;"C"&amp;COLUMN(),FALSE)</f>
        <v>1.9786096256684493E-2</v>
      </c>
      <c r="K955" s="10">
        <f ca="1">INDIRECT("Statistic!R"&amp;COUNTA(Statistic!$A:$A)-ROW()+1&amp;"C"&amp;COLUMN(),FALSE)</f>
        <v>1.4592363261093913E-3</v>
      </c>
      <c r="L955" s="10">
        <f ca="1">INDIRECT("Statistic!R"&amp;COUNTA(Statistic!$A:$A)-ROW()+1&amp;"C"&amp;COLUMN(),FALSE)</f>
        <v>9.8519281613961458E-3</v>
      </c>
      <c r="M955" s="10">
        <f ca="1">INDIRECT("Statistic!R"&amp;COUNTA(Statistic!$A:$A)-ROW()+1&amp;"C"&amp;COLUMN(),FALSE)</f>
        <v>9.3139793814747046E-2</v>
      </c>
      <c r="N955" s="10">
        <f ca="1">INDIRECT("Statistic!R"&amp;COUNTA(Statistic!$A:$A)-ROW()+1&amp;"C"&amp;COLUMN(),FALSE)</f>
        <v>8.2753137444396482E-2</v>
      </c>
      <c r="O955" s="10">
        <f ca="1">INDIRECT("Statistic!R"&amp;COUNTA(Statistic!$A:$A)-ROW()+1&amp;"C"&amp;COLUMN(),FALSE)</f>
        <v>3.3927580038245643E-4</v>
      </c>
      <c r="P955" s="10">
        <f ca="1">INDIRECT("Statistic!R"&amp;COUNTA(Statistic!$A:$A)-ROW()+1&amp;"C"&amp;COLUMN(),FALSE)</f>
        <v>4.7958317725559384E-2</v>
      </c>
      <c r="Q955">
        <f ca="1">INDIRECT("Statistic!R"&amp;COUNTA(Statistic!$A:$A)-ROW()+1&amp;"C"&amp;COLUMN(),FALSE)</f>
        <v>38</v>
      </c>
      <c r="R955">
        <f ca="1">INDIRECT("Statistic!R"&amp;COUNTA(Statistic!$A:$A)-ROW()+1&amp;"C"&amp;COLUMN(),FALSE)</f>
        <v>18</v>
      </c>
      <c r="S955">
        <f ca="1">INDIRECT("Statistic!R"&amp;COUNTA(Statistic!$A:$A)-ROW()+1&amp;"C"&amp;COLUMN(),FALSE)</f>
        <v>4</v>
      </c>
      <c r="T955">
        <f ca="1">INDIRECT("Statistic!R"&amp;COUNTA(Statistic!$A:$A)-ROW()+1&amp;"C"&amp;COLUMN(),FALSE)</f>
        <v>29</v>
      </c>
      <c r="U955">
        <f ca="1">INDIRECT("Statistic!R"&amp;COUNTA(Statistic!$A:$A)-ROW()+1&amp;"C"&amp;COLUMN(),FALSE)</f>
        <v>45</v>
      </c>
      <c r="V955">
        <f ca="1">INDIRECT("Statistic!R"&amp;COUNTA(Statistic!$A:$A)-ROW()+1&amp;"C"&amp;COLUMN(),FALSE)</f>
        <v>1</v>
      </c>
      <c r="W955">
        <f ca="1">INDIRECT("Statistic!R"&amp;COUNTA(Statistic!$A:$A)-ROW()+1&amp;"C"&amp;COLUMN(),FALSE)</f>
        <v>11</v>
      </c>
    </row>
    <row r="956" spans="1:23" x14ac:dyDescent="0.25">
      <c r="A956" s="9">
        <f ca="1">INDIRECT("Statistic!R"&amp;COUNTA(Statistic!$A:$A)-ROW()+1&amp;"C"&amp;COLUMN(),FALSE)</f>
        <v>42745</v>
      </c>
      <c r="B956" s="10">
        <f ca="1">INDIRECT("Statistic!R"&amp;COUNTA(Statistic!$A:$A)-ROW()+1&amp;"C"&amp;COLUMN(),FALSE)</f>
        <v>1.5237367952144585E-2</v>
      </c>
      <c r="C956" s="10">
        <f ca="1">INDIRECT("Statistic!R"&amp;COUNTA(Statistic!$A:$A)-ROW()+1&amp;"C"&amp;COLUMN(),FALSE)</f>
        <v>1.4367663570480761E-2</v>
      </c>
      <c r="D956" s="10">
        <f ca="1">INDIRECT("Statistic!R"&amp;COUNTA(Statistic!$A:$A)-ROW()+1&amp;"C"&amp;COLUMN(),FALSE)</f>
        <v>4.9969678593086717E-3</v>
      </c>
      <c r="E956" s="10">
        <f ca="1">INDIRECT("Statistic!R"&amp;COUNTA(Statistic!$A:$A)-ROW()+1&amp;"C"&amp;COLUMN(),FALSE)</f>
        <v>1.8547832834497287E-2</v>
      </c>
      <c r="F956" s="10">
        <f ca="1">INDIRECT("Statistic!R"&amp;COUNTA(Statistic!$A:$A)-ROW()+1&amp;"C"&amp;COLUMN(),FALSE)</f>
        <v>1.9973758200562325E-2</v>
      </c>
      <c r="G956" s="10">
        <f ca="1">INDIRECT("Statistic!R"&amp;COUNTA(Statistic!$A:$A)-ROW()+1&amp;"C"&amp;COLUMN(),FALSE)</f>
        <v>5.5767133453794526E-2</v>
      </c>
      <c r="H956" s="10">
        <f ca="1">INDIRECT("Statistic!R"&amp;COUNTA(Statistic!$A:$A)-ROW()+1&amp;"C"&amp;COLUMN(),FALSE)</f>
        <v>1.8239203270363383E-2</v>
      </c>
      <c r="I956" s="10">
        <f ca="1">INDIRECT("Statistic!R"&amp;COUNTA(Statistic!$A:$A)-ROW()+1&amp;"C"&amp;COLUMN(),FALSE)</f>
        <v>7.3123590416993636E-2</v>
      </c>
      <c r="J956" s="10">
        <f ca="1">INDIRECT("Statistic!R"&amp;COUNTA(Statistic!$A:$A)-ROW()+1&amp;"C"&amp;COLUMN(),FALSE)</f>
        <v>1.9973758200562325E-2</v>
      </c>
      <c r="K956" s="10">
        <f ca="1">INDIRECT("Statistic!R"&amp;COUNTA(Statistic!$A:$A)-ROW()+1&amp;"C"&amp;COLUMN(),FALSE)</f>
        <v>2.085555160564048E-3</v>
      </c>
      <c r="L956" s="10">
        <f ca="1">INDIRECT("Statistic!R"&amp;COUNTA(Statistic!$A:$A)-ROW()+1&amp;"C"&amp;COLUMN(),FALSE)</f>
        <v>1.0058214024821511E-2</v>
      </c>
      <c r="M956" s="10">
        <f ca="1">INDIRECT("Statistic!R"&amp;COUNTA(Statistic!$A:$A)-ROW()+1&amp;"C"&amp;COLUMN(),FALSE)</f>
        <v>7.4006336724157906E-2</v>
      </c>
      <c r="N956" s="10">
        <f ca="1">INDIRECT("Statistic!R"&amp;COUNTA(Statistic!$A:$A)-ROW()+1&amp;"C"&amp;COLUMN(),FALSE)</f>
        <v>8.5754435448329697E-2</v>
      </c>
      <c r="O956" s="10">
        <f ca="1">INDIRECT("Statistic!R"&amp;COUNTA(Statistic!$A:$A)-ROW()+1&amp;"C"&amp;COLUMN(),FALSE)</f>
        <v>4.5272229061594062E-4</v>
      </c>
      <c r="P956" s="10">
        <f ca="1">INDIRECT("Statistic!R"&amp;COUNTA(Statistic!$A:$A)-ROW()+1&amp;"C"&amp;COLUMN(),FALSE)</f>
        <v>4.7759741847850118E-2</v>
      </c>
      <c r="Q956">
        <f ca="1">INDIRECT("Statistic!R"&amp;COUNTA(Statistic!$A:$A)-ROW()+1&amp;"C"&amp;COLUMN(),FALSE)</f>
        <v>10</v>
      </c>
      <c r="R956">
        <f ca="1">INDIRECT("Statistic!R"&amp;COUNTA(Statistic!$A:$A)-ROW()+1&amp;"C"&amp;COLUMN(),FALSE)</f>
        <v>13</v>
      </c>
      <c r="S956">
        <f ca="1">INDIRECT("Statistic!R"&amp;COUNTA(Statistic!$A:$A)-ROW()+1&amp;"C"&amp;COLUMN(),FALSE)</f>
        <v>38</v>
      </c>
      <c r="T956">
        <f ca="1">INDIRECT("Statistic!R"&amp;COUNTA(Statistic!$A:$A)-ROW()+1&amp;"C"&amp;COLUMN(),FALSE)</f>
        <v>3</v>
      </c>
      <c r="U956">
        <f ca="1">INDIRECT("Statistic!R"&amp;COUNTA(Statistic!$A:$A)-ROW()+1&amp;"C"&amp;COLUMN(),FALSE)</f>
        <v>1</v>
      </c>
      <c r="V956">
        <f ca="1">INDIRECT("Statistic!R"&amp;COUNTA(Statistic!$A:$A)-ROW()+1&amp;"C"&amp;COLUMN(),FALSE)</f>
        <v>6</v>
      </c>
      <c r="W956">
        <f ca="1">INDIRECT("Statistic!R"&amp;COUNTA(Statistic!$A:$A)-ROW()+1&amp;"C"&amp;COLUMN(),FALSE)</f>
        <v>10</v>
      </c>
    </row>
    <row r="957" spans="1:23" x14ac:dyDescent="0.25">
      <c r="A957" s="9">
        <f ca="1">INDIRECT("Statistic!R"&amp;COUNTA(Statistic!$A:$A)-ROW()+1&amp;"C"&amp;COLUMN(),FALSE)</f>
        <v>42748</v>
      </c>
      <c r="B957" s="10">
        <f ca="1">INDIRECT("Statistic!R"&amp;COUNTA(Statistic!$A:$A)-ROW()+1&amp;"C"&amp;COLUMN(),FALSE)</f>
        <v>7.9102482634704294E-3</v>
      </c>
      <c r="C957" s="10">
        <f ca="1">INDIRECT("Statistic!R"&amp;COUNTA(Statistic!$A:$A)-ROW()+1&amp;"C"&amp;COLUMN(),FALSE)</f>
        <v>1.5394438722966015E-2</v>
      </c>
      <c r="D957" s="10">
        <f ca="1">INDIRECT("Statistic!R"&amp;COUNTA(Statistic!$A:$A)-ROW()+1&amp;"C"&amp;COLUMN(),FALSE)</f>
        <v>8.9531187032642276E-3</v>
      </c>
      <c r="E957" s="10">
        <f ca="1">INDIRECT("Statistic!R"&amp;COUNTA(Statistic!$A:$A)-ROW()+1&amp;"C"&amp;COLUMN(),FALSE)</f>
        <v>1.7466529351184347E-2</v>
      </c>
      <c r="F957" s="10">
        <f ca="1">INDIRECT("Statistic!R"&amp;COUNTA(Statistic!$A:$A)-ROW()+1&amp;"C"&amp;COLUMN(),FALSE)</f>
        <v>1.641337930416872E-2</v>
      </c>
      <c r="G957" s="10">
        <f ca="1">INDIRECT("Statistic!R"&amp;COUNTA(Statistic!$A:$A)-ROW()+1&amp;"C"&amp;COLUMN(),FALSE)</f>
        <v>1.6296171685619986E-2</v>
      </c>
      <c r="H957" s="10">
        <f ca="1">INDIRECT("Statistic!R"&amp;COUNTA(Statistic!$A:$A)-ROW()+1&amp;"C"&amp;COLUMN(),FALSE)</f>
        <v>5.9703053789200509E-2</v>
      </c>
      <c r="I957" s="10">
        <f ca="1">INDIRECT("Statistic!R"&amp;COUNTA(Statistic!$A:$A)-ROW()+1&amp;"C"&amp;COLUMN(),FALSE)</f>
        <v>6.6137714345053736E-2</v>
      </c>
      <c r="J957" s="10">
        <f ca="1">INDIRECT("Statistic!R"&amp;COUNTA(Statistic!$A:$A)-ROW()+1&amp;"C"&amp;COLUMN(),FALSE)</f>
        <v>1.8728699289710896E-2</v>
      </c>
      <c r="K957" s="10">
        <f ca="1">INDIRECT("Statistic!R"&amp;COUNTA(Statistic!$A:$A)-ROW()+1&amp;"C"&amp;COLUMN(),FALSE)</f>
        <v>1.0424254602999169E-3</v>
      </c>
      <c r="L957" s="10">
        <f ca="1">INDIRECT("Statistic!R"&amp;COUNTA(Statistic!$A:$A)-ROW()+1&amp;"C"&amp;COLUMN(),FALSE)</f>
        <v>9.7272915250157937E-3</v>
      </c>
      <c r="M957" s="10">
        <f ca="1">INDIRECT("Statistic!R"&amp;COUNTA(Statistic!$A:$A)-ROW()+1&amp;"C"&amp;COLUMN(),FALSE)</f>
        <v>7.5999225474820492E-2</v>
      </c>
      <c r="N957" s="10">
        <f ca="1">INDIRECT("Statistic!R"&amp;COUNTA(Statistic!$A:$A)-ROW()+1&amp;"C"&amp;COLUMN(),FALSE)</f>
        <v>8.9756779249404228E-2</v>
      </c>
      <c r="O957" s="10">
        <f ca="1">INDIRECT("Statistic!R"&amp;COUNTA(Statistic!$A:$A)-ROW()+1&amp;"C"&amp;COLUMN(),FALSE)</f>
        <v>5.6627895221117528E-4</v>
      </c>
      <c r="P957" s="10">
        <f ca="1">INDIRECT("Statistic!R"&amp;COUNTA(Statistic!$A:$A)-ROW()+1&amp;"C"&amp;COLUMN(),FALSE)</f>
        <v>4.8579264130204747E-2</v>
      </c>
      <c r="Q957">
        <f ca="1">INDIRECT("Statistic!R"&amp;COUNTA(Statistic!$A:$A)-ROW()+1&amp;"C"&amp;COLUMN(),FALSE)</f>
        <v>29</v>
      </c>
      <c r="R957">
        <f ca="1">INDIRECT("Statistic!R"&amp;COUNTA(Statistic!$A:$A)-ROW()+1&amp;"C"&amp;COLUMN(),FALSE)</f>
        <v>9</v>
      </c>
      <c r="S957">
        <f ca="1">INDIRECT("Statistic!R"&amp;COUNTA(Statistic!$A:$A)-ROW()+1&amp;"C"&amp;COLUMN(),FALSE)</f>
        <v>26</v>
      </c>
      <c r="T957">
        <f ca="1">INDIRECT("Statistic!R"&amp;COUNTA(Statistic!$A:$A)-ROW()+1&amp;"C"&amp;COLUMN(),FALSE)</f>
        <v>4</v>
      </c>
      <c r="U957">
        <f ca="1">INDIRECT("Statistic!R"&amp;COUNTA(Statistic!$A:$A)-ROW()+1&amp;"C"&amp;COLUMN(),FALSE)</f>
        <v>7</v>
      </c>
      <c r="V957">
        <f ca="1">INDIRECT("Statistic!R"&amp;COUNTA(Statistic!$A:$A)-ROW()+1&amp;"C"&amp;COLUMN(),FALSE)</f>
        <v>10</v>
      </c>
      <c r="W957">
        <f ca="1">INDIRECT("Statistic!R"&amp;COUNTA(Statistic!$A:$A)-ROW()+1&amp;"C"&amp;COLUMN(),FALSE)</f>
        <v>6</v>
      </c>
    </row>
    <row r="958" spans="1:23" x14ac:dyDescent="0.25">
      <c r="A958" s="9">
        <f ca="1">INDIRECT("Statistic!R"&amp;COUNTA(Statistic!$A:$A)-ROW()+1&amp;"C"&amp;COLUMN(),FALSE)</f>
        <v>42752</v>
      </c>
      <c r="B958" s="10">
        <f ca="1">INDIRECT("Statistic!R"&amp;COUNTA(Statistic!$A:$A)-ROW()+1&amp;"C"&amp;COLUMN(),FALSE)</f>
        <v>1.1006325255296448E-2</v>
      </c>
      <c r="C958" s="10">
        <f ca="1">INDIRECT("Statistic!R"&amp;COUNTA(Statistic!$A:$A)-ROW()+1&amp;"C"&amp;COLUMN(),FALSE)</f>
        <v>1.6637904332050093E-3</v>
      </c>
      <c r="D958" s="10">
        <f ca="1">INDIRECT("Statistic!R"&amp;COUNTA(Statistic!$A:$A)-ROW()+1&amp;"C"&amp;COLUMN(),FALSE)</f>
        <v>1.0387949978025491E-2</v>
      </c>
      <c r="E958" s="10">
        <f ca="1">INDIRECT("Statistic!R"&amp;COUNTA(Statistic!$A:$A)-ROW()+1&amp;"C"&amp;COLUMN(),FALSE)</f>
        <v>1.7677773352803221E-2</v>
      </c>
      <c r="F958" s="10">
        <f ca="1">INDIRECT("Statistic!R"&amp;COUNTA(Statistic!$A:$A)-ROW()+1&amp;"C"&amp;COLUMN(),FALSE)</f>
        <v>7.7060122453076387E-3</v>
      </c>
      <c r="G958" s="10">
        <f ca="1">INDIRECT("Statistic!R"&amp;COUNTA(Statistic!$A:$A)-ROW()+1&amp;"C"&amp;COLUMN(),FALSE)</f>
        <v>7.9456077398843791E-2</v>
      </c>
      <c r="H958" s="10">
        <f ca="1">INDIRECT("Statistic!R"&amp;COUNTA(Statistic!$A:$A)-ROW()+1&amp;"C"&amp;COLUMN(),FALSE)</f>
        <v>6.0391036587392602E-2</v>
      </c>
      <c r="I958" s="10">
        <f ca="1">INDIRECT("Statistic!R"&amp;COUNTA(Statistic!$A:$A)-ROW()+1&amp;"C"&amp;COLUMN(),FALSE)</f>
        <v>4.8441851264637813E-2</v>
      </c>
      <c r="J958" s="10">
        <f ca="1">INDIRECT("Statistic!R"&amp;COUNTA(Statistic!$A:$A)-ROW()+1&amp;"C"&amp;COLUMN(),FALSE)</f>
        <v>1.8917313648126936E-2</v>
      </c>
      <c r="K958" s="10">
        <f ca="1">INDIRECT("Statistic!R"&amp;COUNTA(Statistic!$A:$A)-ROW()+1&amp;"C"&amp;COLUMN(),FALSE)</f>
        <v>1.4539172295985712E-3</v>
      </c>
      <c r="L958" s="10">
        <f ca="1">INDIRECT("Statistic!R"&amp;COUNTA(Statistic!$A:$A)-ROW()+1&amp;"C"&amp;COLUMN(),FALSE)</f>
        <v>9.6014853806816406E-3</v>
      </c>
      <c r="M958" s="10">
        <f ca="1">INDIRECT("Statistic!R"&amp;COUNTA(Statistic!$A:$A)-ROW()+1&amp;"C"&amp;COLUMN(),FALSE)</f>
        <v>0.13984711398623639</v>
      </c>
      <c r="N958" s="10">
        <f ca="1">INDIRECT("Statistic!R"&amp;COUNTA(Statistic!$A:$A)-ROW()+1&amp;"C"&amp;COLUMN(),FALSE)</f>
        <v>9.128710056420504E-2</v>
      </c>
      <c r="O958" s="10">
        <f ca="1">INDIRECT("Statistic!R"&amp;COUNTA(Statistic!$A:$A)-ROW()+1&amp;"C"&amp;COLUMN(),FALSE)</f>
        <v>6.7991320889311622E-4</v>
      </c>
      <c r="P958" s="10">
        <f ca="1">INDIRECT("Statistic!R"&amp;COUNTA(Statistic!$A:$A)-ROW()+1&amp;"C"&amp;COLUMN(),FALSE)</f>
        <v>4.9645694046562328E-2</v>
      </c>
      <c r="Q958">
        <f ca="1">INDIRECT("Statistic!R"&amp;COUNTA(Statistic!$A:$A)-ROW()+1&amp;"C"&amp;COLUMN(),FALSE)</f>
        <v>21</v>
      </c>
      <c r="R958">
        <f ca="1">INDIRECT("Statistic!R"&amp;COUNTA(Statistic!$A:$A)-ROW()+1&amp;"C"&amp;COLUMN(),FALSE)</f>
        <v>48</v>
      </c>
      <c r="S958">
        <f ca="1">INDIRECT("Statistic!R"&amp;COUNTA(Statistic!$A:$A)-ROW()+1&amp;"C"&amp;COLUMN(),FALSE)</f>
        <v>23</v>
      </c>
      <c r="T958">
        <f ca="1">INDIRECT("Statistic!R"&amp;COUNTA(Statistic!$A:$A)-ROW()+1&amp;"C"&amp;COLUMN(),FALSE)</f>
        <v>3</v>
      </c>
      <c r="U958">
        <f ca="1">INDIRECT("Statistic!R"&amp;COUNTA(Statistic!$A:$A)-ROW()+1&amp;"C"&amp;COLUMN(),FALSE)</f>
        <v>30</v>
      </c>
      <c r="V958">
        <f ca="1">INDIRECT("Statistic!R"&amp;COUNTA(Statistic!$A:$A)-ROW()+1&amp;"C"&amp;COLUMN(),FALSE)</f>
        <v>3</v>
      </c>
      <c r="W958">
        <f ca="1">INDIRECT("Statistic!R"&amp;COUNTA(Statistic!$A:$A)-ROW()+1&amp;"C"&amp;COLUMN(),FALSE)</f>
        <v>6</v>
      </c>
    </row>
    <row r="959" spans="1:23" x14ac:dyDescent="0.25">
      <c r="A959" s="9">
        <f ca="1">INDIRECT("Statistic!R"&amp;COUNTA(Statistic!$A:$A)-ROW()+1&amp;"C"&amp;COLUMN(),FALSE)</f>
        <v>42755</v>
      </c>
      <c r="B959" s="10">
        <f ca="1">INDIRECT("Statistic!R"&amp;COUNTA(Statistic!$A:$A)-ROW()+1&amp;"C"&amp;COLUMN(),FALSE)</f>
        <v>8.9220267990459384E-3</v>
      </c>
      <c r="C959" s="10">
        <f ca="1">INDIRECT("Statistic!R"&amp;COUNTA(Statistic!$A:$A)-ROW()+1&amp;"C"&amp;COLUMN(),FALSE)</f>
        <v>1.2665192521307628E-2</v>
      </c>
      <c r="D959" s="10">
        <f ca="1">INDIRECT("Statistic!R"&amp;COUNTA(Statistic!$A:$A)-ROW()+1&amp;"C"&amp;COLUMN(),FALSE)</f>
        <v>9.1346351490236375E-3</v>
      </c>
      <c r="E959" s="10">
        <f ca="1">INDIRECT("Statistic!R"&amp;COUNTA(Statistic!$A:$A)-ROW()+1&amp;"C"&amp;COLUMN(),FALSE)</f>
        <v>1.3304680930580213E-2</v>
      </c>
      <c r="F959" s="10">
        <f ca="1">INDIRECT("Statistic!R"&amp;COUNTA(Statistic!$A:$A)-ROW()+1&amp;"C"&amp;COLUMN(),FALSE)</f>
        <v>8.3010514665190927E-3</v>
      </c>
      <c r="G959" s="10">
        <f ca="1">INDIRECT("Statistic!R"&amp;COUNTA(Statistic!$A:$A)-ROW()+1&amp;"C"&amp;COLUMN(),FALSE)</f>
        <v>7.0120505638436775E-2</v>
      </c>
      <c r="H959" s="10">
        <f ca="1">INDIRECT("Statistic!R"&amp;COUNTA(Statistic!$A:$A)-ROW()+1&amp;"C"&amp;COLUMN(),FALSE)</f>
        <v>8.1480217280579414E-2</v>
      </c>
      <c r="I959" s="10">
        <f ca="1">INDIRECT("Statistic!R"&amp;COUNTA(Statistic!$A:$A)-ROW()+1&amp;"C"&amp;COLUMN(),FALSE)</f>
        <v>5.2327586866476511E-2</v>
      </c>
      <c r="J959" s="10">
        <f ca="1">INDIRECT("Statistic!R"&amp;COUNTA(Statistic!$A:$A)-ROW()+1&amp;"C"&amp;COLUMN(),FALSE)</f>
        <v>1.9105540310020024E-2</v>
      </c>
      <c r="K959" s="10">
        <f ca="1">INDIRECT("Statistic!R"&amp;COUNTA(Statistic!$A:$A)-ROW()+1&amp;"C"&amp;COLUMN(),FALSE)</f>
        <v>1.245157719977864E-3</v>
      </c>
      <c r="L959" s="10">
        <f ca="1">INDIRECT("Statistic!R"&amp;COUNTA(Statistic!$A:$A)-ROW()+1&amp;"C"&amp;COLUMN(),FALSE)</f>
        <v>9.7533617151144801E-3</v>
      </c>
      <c r="M959" s="10">
        <f ca="1">INDIRECT("Statistic!R"&amp;COUNTA(Statistic!$A:$A)-ROW()+1&amp;"C"&amp;COLUMN(),FALSE)</f>
        <v>0.15160072291901619</v>
      </c>
      <c r="N959" s="10">
        <f ca="1">INDIRECT("Statistic!R"&amp;COUNTA(Statistic!$A:$A)-ROW()+1&amp;"C"&amp;COLUMN(),FALSE)</f>
        <v>9.2810053258442105E-2</v>
      </c>
      <c r="O959" s="10">
        <f ca="1">INDIRECT("Statistic!R"&amp;COUNTA(Statistic!$A:$A)-ROW()+1&amp;"C"&amp;COLUMN(),FALSE)</f>
        <v>7.3691105600524019E-4</v>
      </c>
      <c r="P959" s="10">
        <f ca="1">INDIRECT("Statistic!R"&amp;COUNTA(Statistic!$A:$A)-ROW()+1&amp;"C"&amp;COLUMN(),FALSE)</f>
        <v>4.6332885304536602E-2</v>
      </c>
      <c r="Q959">
        <f ca="1">INDIRECT("Statistic!R"&amp;COUNTA(Statistic!$A:$A)-ROW()+1&amp;"C"&amp;COLUMN(),FALSE)</f>
        <v>26</v>
      </c>
      <c r="R959">
        <f ca="1">INDIRECT("Statistic!R"&amp;COUNTA(Statistic!$A:$A)-ROW()+1&amp;"C"&amp;COLUMN(),FALSE)</f>
        <v>18</v>
      </c>
      <c r="S959">
        <f ca="1">INDIRECT("Statistic!R"&amp;COUNTA(Statistic!$A:$A)-ROW()+1&amp;"C"&amp;COLUMN(),FALSE)</f>
        <v>25</v>
      </c>
      <c r="T959">
        <f ca="1">INDIRECT("Statistic!R"&amp;COUNTA(Statistic!$A:$A)-ROW()+1&amp;"C"&amp;COLUMN(),FALSE)</f>
        <v>14</v>
      </c>
      <c r="U959">
        <f ca="1">INDIRECT("Statistic!R"&amp;COUNTA(Statistic!$A:$A)-ROW()+1&amp;"C"&amp;COLUMN(),FALSE)</f>
        <v>29</v>
      </c>
      <c r="V959">
        <f ca="1">INDIRECT("Statistic!R"&amp;COUNTA(Statistic!$A:$A)-ROW()+1&amp;"C"&amp;COLUMN(),FALSE)</f>
        <v>4</v>
      </c>
      <c r="W959">
        <f ca="1">INDIRECT("Statistic!R"&amp;COUNTA(Statistic!$A:$A)-ROW()+1&amp;"C"&amp;COLUMN(),FALSE)</f>
        <v>3</v>
      </c>
    </row>
    <row r="960" spans="1:23" x14ac:dyDescent="0.25">
      <c r="A960" s="9">
        <f ca="1">INDIRECT("Statistic!R"&amp;COUNTA(Statistic!$A:$A)-ROW()+1&amp;"C"&amp;COLUMN(),FALSE)</f>
        <v>42759</v>
      </c>
      <c r="B960" s="10">
        <f ca="1">INDIRECT("Statistic!R"&amp;COUNTA(Statistic!$A:$A)-ROW()+1&amp;"C"&amp;COLUMN(),FALSE)</f>
        <v>1.6596456317872942E-2</v>
      </c>
      <c r="C960" s="10">
        <f ca="1">INDIRECT("Statistic!R"&amp;COUNTA(Statistic!$A:$A)-ROW()+1&amp;"C"&amp;COLUMN(),FALSE)</f>
        <v>1.8454322180617627E-2</v>
      </c>
      <c r="D960" s="10">
        <f ca="1">INDIRECT("Statistic!R"&amp;COUNTA(Statistic!$A:$A)-ROW()+1&amp;"C"&amp;COLUMN(),FALSE)</f>
        <v>6.2211559965031403E-3</v>
      </c>
      <c r="E960" s="10">
        <f ca="1">INDIRECT("Statistic!R"&amp;COUNTA(Statistic!$A:$A)-ROW()+1&amp;"C"&amp;COLUMN(),FALSE)</f>
        <v>1.4517453798767968E-3</v>
      </c>
      <c r="F960" s="10">
        <f ca="1">INDIRECT("Statistic!R"&amp;COUNTA(Statistic!$A:$A)-ROW()+1&amp;"C"&amp;COLUMN(),FALSE)</f>
        <v>1.1603509426918049E-2</v>
      </c>
      <c r="G960" s="10">
        <f ca="1">INDIRECT("Statistic!R"&amp;COUNTA(Statistic!$A:$A)-ROW()+1&amp;"C"&amp;COLUMN(),FALSE)</f>
        <v>1.8277130903775394E-2</v>
      </c>
      <c r="H960" s="10">
        <f ca="1">INDIRECT("Statistic!R"&amp;COUNTA(Statistic!$A:$A)-ROW()+1&amp;"C"&amp;COLUMN(),FALSE)</f>
        <v>9.432603187365611E-2</v>
      </c>
      <c r="I960" s="10">
        <f ca="1">INDIRECT("Statistic!R"&amp;COUNTA(Statistic!$A:$A)-ROW()+1&amp;"C"&amp;COLUMN(),FALSE)</f>
        <v>5.4327189301788557E-2</v>
      </c>
      <c r="J960" s="10">
        <f ca="1">INDIRECT("Statistic!R"&amp;COUNTA(Statistic!$A:$A)-ROW()+1&amp;"C"&amp;COLUMN(),FALSE)</f>
        <v>1.9085924765553885E-2</v>
      </c>
      <c r="K960" s="10">
        <f ca="1">INDIRECT("Statistic!R"&amp;COUNTA(Statistic!$A:$A)-ROW()+1&amp;"C"&amp;COLUMN(),FALSE)</f>
        <v>1.4516030658507329E-3</v>
      </c>
      <c r="L960" s="10">
        <f ca="1">INDIRECT("Statistic!R"&amp;COUNTA(Statistic!$A:$A)-ROW()+1&amp;"C"&amp;COLUMN(),FALSE)</f>
        <v>9.809678802702726E-3</v>
      </c>
      <c r="M960" s="10">
        <f ca="1">INDIRECT("Statistic!R"&amp;COUNTA(Statistic!$A:$A)-ROW()+1&amp;"C"&amp;COLUMN(),FALSE)</f>
        <v>0.1126031627774315</v>
      </c>
      <c r="N960" s="10">
        <f ca="1">INDIRECT("Statistic!R"&amp;COUNTA(Statistic!$A:$A)-ROW()+1&amp;"C"&amp;COLUMN(),FALSE)</f>
        <v>9.432603187365611E-2</v>
      </c>
      <c r="O960" s="10">
        <f ca="1">INDIRECT("Statistic!R"&amp;COUNTA(Statistic!$A:$A)-ROW()+1&amp;"C"&amp;COLUMN(),FALSE)</f>
        <v>7.3718433388779685E-4</v>
      </c>
      <c r="P960" s="10">
        <f ca="1">INDIRECT("Statistic!R"&amp;COUNTA(Statistic!$A:$A)-ROW()+1&amp;"C"&amp;COLUMN(),FALSE)</f>
        <v>4.2855361618468611E-2</v>
      </c>
      <c r="Q960">
        <f ca="1">INDIRECT("Statistic!R"&amp;COUNTA(Statistic!$A:$A)-ROW()+1&amp;"C"&amp;COLUMN(),FALSE)</f>
        <v>6</v>
      </c>
      <c r="R960">
        <f ca="1">INDIRECT("Statistic!R"&amp;COUNTA(Statistic!$A:$A)-ROW()+1&amp;"C"&amp;COLUMN(),FALSE)</f>
        <v>5</v>
      </c>
      <c r="S960">
        <f ca="1">INDIRECT("Statistic!R"&amp;COUNTA(Statistic!$A:$A)-ROW()+1&amp;"C"&amp;COLUMN(),FALSE)</f>
        <v>36</v>
      </c>
      <c r="T960">
        <f ca="1">INDIRECT("Statistic!R"&amp;COUNTA(Statistic!$A:$A)-ROW()+1&amp;"C"&amp;COLUMN(),FALSE)</f>
        <v>49</v>
      </c>
      <c r="U960">
        <f ca="1">INDIRECT("Statistic!R"&amp;COUNTA(Statistic!$A:$A)-ROW()+1&amp;"C"&amp;COLUMN(),FALSE)</f>
        <v>20</v>
      </c>
      <c r="V960">
        <f ca="1">INDIRECT("Statistic!R"&amp;COUNTA(Statistic!$A:$A)-ROW()+1&amp;"C"&amp;COLUMN(),FALSE)</f>
        <v>11</v>
      </c>
      <c r="W960">
        <f ca="1">INDIRECT("Statistic!R"&amp;COUNTA(Statistic!$A:$A)-ROW()+1&amp;"C"&amp;COLUMN(),FALSE)</f>
        <v>1</v>
      </c>
    </row>
    <row r="961" spans="1:23" x14ac:dyDescent="0.25">
      <c r="A961" s="9">
        <f ca="1">INDIRECT("Statistic!R"&amp;COUNTA(Statistic!$A:$A)-ROW()+1&amp;"C"&amp;COLUMN(),FALSE)</f>
        <v>42762</v>
      </c>
      <c r="B961" s="10">
        <f ca="1">INDIRECT("Statistic!R"&amp;COUNTA(Statistic!$A:$A)-ROW()+1&amp;"C"&amp;COLUMN(),FALSE)</f>
        <v>1.6572734196496572E-3</v>
      </c>
      <c r="C961" s="10">
        <f ca="1">INDIRECT("Statistic!R"&amp;COUNTA(Statistic!$A:$A)-ROW()+1&amp;"C"&amp;COLUMN(),FALSE)</f>
        <v>1.2441471571906355E-2</v>
      </c>
      <c r="D961" s="10">
        <f ca="1">INDIRECT("Statistic!R"&amp;COUNTA(Statistic!$A:$A)-ROW()+1&amp;"C"&amp;COLUMN(),FALSE)</f>
        <v>1.5543219666931007E-2</v>
      </c>
      <c r="E961" s="10">
        <f ca="1">INDIRECT("Statistic!R"&amp;COUNTA(Statistic!$A:$A)-ROW()+1&amp;"C"&amp;COLUMN(),FALSE)</f>
        <v>1.5125615125615124E-2</v>
      </c>
      <c r="F961" s="10">
        <f ca="1">INDIRECT("Statistic!R"&amp;COUNTA(Statistic!$A:$A)-ROW()+1&amp;"C"&amp;COLUMN(),FALSE)</f>
        <v>1.22483781278962E-2</v>
      </c>
      <c r="G961" s="10">
        <f ca="1">INDIRECT("Statistic!R"&amp;COUNTA(Statistic!$A:$A)-ROW()+1&amp;"C"&amp;COLUMN(),FALSE)</f>
        <v>3.4589296776960585E-2</v>
      </c>
      <c r="H961" s="10">
        <f ca="1">INDIRECT("Statistic!R"&amp;COUNTA(Statistic!$A:$A)-ROW()+1&amp;"C"&amp;COLUMN(),FALSE)</f>
        <v>6.6208625754354059E-2</v>
      </c>
      <c r="I961" s="10">
        <f ca="1">INDIRECT("Statistic!R"&amp;COUNTA(Statistic!$A:$A)-ROW()+1&amp;"C"&amp;COLUMN(),FALSE)</f>
        <v>5.7015957911998344E-2</v>
      </c>
      <c r="J961" s="10">
        <f ca="1">INDIRECT("Statistic!R"&amp;COUNTA(Statistic!$A:$A)-ROW()+1&amp;"C"&amp;COLUMN(),FALSE)</f>
        <v>1.9250349650349653E-2</v>
      </c>
      <c r="K961" s="10">
        <f ca="1">INDIRECT("Statistic!R"&amp;COUNTA(Statistic!$A:$A)-ROW()+1&amp;"C"&amp;COLUMN(),FALSE)</f>
        <v>1.4498381877022654E-3</v>
      </c>
      <c r="L961" s="10">
        <f ca="1">INDIRECT("Statistic!R"&amp;COUNTA(Statistic!$A:$A)-ROW()+1&amp;"C"&amp;COLUMN(),FALSE)</f>
        <v>9.8331742037953834E-3</v>
      </c>
      <c r="M961" s="10">
        <f ca="1">INDIRECT("Statistic!R"&amp;COUNTA(Statistic!$A:$A)-ROW()+1&amp;"C"&amp;COLUMN(),FALSE)</f>
        <v>0.10079792253131464</v>
      </c>
      <c r="N961" s="10">
        <f ca="1">INDIRECT("Statistic!R"&amp;COUNTA(Statistic!$A:$A)-ROW()+1&amp;"C"&amp;COLUMN(),FALSE)</f>
        <v>8.406051938612151E-2</v>
      </c>
      <c r="O961" s="10">
        <f ca="1">INDIRECT("Statistic!R"&amp;COUNTA(Statistic!$A:$A)-ROW()+1&amp;"C"&amp;COLUMN(),FALSE)</f>
        <v>7.3739819502531361E-4</v>
      </c>
      <c r="P961" s="10">
        <f ca="1">INDIRECT("Statistic!R"&amp;COUNTA(Statistic!$A:$A)-ROW()+1&amp;"C"&amp;COLUMN(),FALSE)</f>
        <v>4.3078450592966888E-2</v>
      </c>
      <c r="Q961">
        <f ca="1">INDIRECT("Statistic!R"&amp;COUNTA(Statistic!$A:$A)-ROW()+1&amp;"C"&amp;COLUMN(),FALSE)</f>
        <v>49</v>
      </c>
      <c r="R961">
        <f ca="1">INDIRECT("Statistic!R"&amp;COUNTA(Statistic!$A:$A)-ROW()+1&amp;"C"&amp;COLUMN(),FALSE)</f>
        <v>16</v>
      </c>
      <c r="S961">
        <f ca="1">INDIRECT("Statistic!R"&amp;COUNTA(Statistic!$A:$A)-ROW()+1&amp;"C"&amp;COLUMN(),FALSE)</f>
        <v>7</v>
      </c>
      <c r="T961">
        <f ca="1">INDIRECT("Statistic!R"&amp;COUNTA(Statistic!$A:$A)-ROW()+1&amp;"C"&amp;COLUMN(),FALSE)</f>
        <v>11</v>
      </c>
      <c r="U961">
        <f ca="1">INDIRECT("Statistic!R"&amp;COUNTA(Statistic!$A:$A)-ROW()+1&amp;"C"&amp;COLUMN(),FALSE)</f>
        <v>18</v>
      </c>
      <c r="V961">
        <f ca="1">INDIRECT("Statistic!R"&amp;COUNTA(Statistic!$A:$A)-ROW()+1&amp;"C"&amp;COLUMN(),FALSE)</f>
        <v>8</v>
      </c>
      <c r="W961">
        <f ca="1">INDIRECT("Statistic!R"&amp;COUNTA(Statistic!$A:$A)-ROW()+1&amp;"C"&amp;COLUMN(),FALSE)</f>
        <v>3</v>
      </c>
    </row>
    <row r="962" spans="1:23" x14ac:dyDescent="0.25">
      <c r="A962" s="9">
        <f ca="1">INDIRECT("Statistic!R"&amp;COUNTA(Statistic!$A:$A)-ROW()+1&amp;"C"&amp;COLUMN(),FALSE)</f>
        <v>42766</v>
      </c>
      <c r="B962" s="10">
        <f ca="1">INDIRECT("Statistic!R"&amp;COUNTA(Statistic!$A:$A)-ROW()+1&amp;"C"&amp;COLUMN(),FALSE)</f>
        <v>8.0759275237273515E-3</v>
      </c>
      <c r="C962" s="10">
        <f ca="1">INDIRECT("Statistic!R"&amp;COUNTA(Statistic!$A:$A)-ROW()+1&amp;"C"&amp;COLUMN(),FALSE)</f>
        <v>8.0651225748232819E-3</v>
      </c>
      <c r="D962" s="10">
        <f ca="1">INDIRECT("Statistic!R"&amp;COUNTA(Statistic!$A:$A)-ROW()+1&amp;"C"&amp;COLUMN(),FALSE)</f>
        <v>1.862343297974928E-3</v>
      </c>
      <c r="E962" s="10">
        <f ca="1">INDIRECT("Statistic!R"&amp;COUNTA(Statistic!$A:$A)-ROW()+1&amp;"C"&amp;COLUMN(),FALSE)</f>
        <v>5.1691035297592672E-3</v>
      </c>
      <c r="F962" s="10">
        <f ca="1">INDIRECT("Statistic!R"&amp;COUNTA(Statistic!$A:$A)-ROW()+1&amp;"C"&amp;COLUMN(),FALSE)</f>
        <v>1.219908433023187E-2</v>
      </c>
      <c r="G962" s="10">
        <f ca="1">INDIRECT("Statistic!R"&amp;COUNTA(Statistic!$A:$A)-ROW()+1&amp;"C"&amp;COLUMN(),FALSE)</f>
        <v>8.4078704828887116E-2</v>
      </c>
      <c r="H962" s="10">
        <f ca="1">INDIRECT("Statistic!R"&amp;COUNTA(Statistic!$A:$A)-ROW()+1&amp;"C"&amp;COLUMN(),FALSE)</f>
        <v>1.8779163276341316E-2</v>
      </c>
      <c r="I962" s="10">
        <f ca="1">INDIRECT("Statistic!R"&amp;COUNTA(Statistic!$A:$A)-ROW()+1&amp;"C"&amp;COLUMN(),FALSE)</f>
        <v>3.5371581256516696E-2</v>
      </c>
      <c r="J962" s="10">
        <f ca="1">INDIRECT("Statistic!R"&amp;COUNTA(Statistic!$A:$A)-ROW()+1&amp;"C"&amp;COLUMN(),FALSE)</f>
        <v>2.0264530551415798E-2</v>
      </c>
      <c r="K962" s="10">
        <f ca="1">INDIRECT("Statistic!R"&amp;COUNTA(Statistic!$A:$A)-ROW()+1&amp;"C"&amp;COLUMN(),FALSE)</f>
        <v>1.2418032786885246E-3</v>
      </c>
      <c r="L962" s="10">
        <f ca="1">INDIRECT("Statistic!R"&amp;COUNTA(Statistic!$A:$A)-ROW()+1&amp;"C"&amp;COLUMN(),FALSE)</f>
        <v>9.93844027369108E-3</v>
      </c>
      <c r="M962" s="10">
        <f ca="1">INDIRECT("Statistic!R"&amp;COUNTA(Statistic!$A:$A)-ROW()+1&amp;"C"&amp;COLUMN(),FALSE)</f>
        <v>0.10285786810522843</v>
      </c>
      <c r="N962" s="10">
        <f ca="1">INDIRECT("Statistic!R"&amp;COUNTA(Statistic!$A:$A)-ROW()+1&amp;"C"&amp;COLUMN(),FALSE)</f>
        <v>8.4078704828887116E-2</v>
      </c>
      <c r="O962" s="10">
        <f ca="1">INDIRECT("Statistic!R"&amp;COUNTA(Statistic!$A:$A)-ROW()+1&amp;"C"&amp;COLUMN(),FALSE)</f>
        <v>7.375577219086712E-4</v>
      </c>
      <c r="P962" s="10">
        <f ca="1">INDIRECT("Statistic!R"&amp;COUNTA(Statistic!$A:$A)-ROW()+1&amp;"C"&amp;COLUMN(),FALSE)</f>
        <v>4.3296586862343084E-2</v>
      </c>
      <c r="Q962">
        <f ca="1">INDIRECT("Statistic!R"&amp;COUNTA(Statistic!$A:$A)-ROW()+1&amp;"C"&amp;COLUMN(),FALSE)</f>
        <v>31</v>
      </c>
      <c r="R962">
        <f ca="1">INDIRECT("Statistic!R"&amp;COUNTA(Statistic!$A:$A)-ROW()+1&amp;"C"&amp;COLUMN(),FALSE)</f>
        <v>32</v>
      </c>
      <c r="S962">
        <f ca="1">INDIRECT("Statistic!R"&amp;COUNTA(Statistic!$A:$A)-ROW()+1&amp;"C"&amp;COLUMN(),FALSE)</f>
        <v>48</v>
      </c>
      <c r="T962">
        <f ca="1">INDIRECT("Statistic!R"&amp;COUNTA(Statistic!$A:$A)-ROW()+1&amp;"C"&amp;COLUMN(),FALSE)</f>
        <v>42</v>
      </c>
      <c r="U962">
        <f ca="1">INDIRECT("Statistic!R"&amp;COUNTA(Statistic!$A:$A)-ROW()+1&amp;"C"&amp;COLUMN(),FALSE)</f>
        <v>15</v>
      </c>
      <c r="V962">
        <f ca="1">INDIRECT("Statistic!R"&amp;COUNTA(Statistic!$A:$A)-ROW()+1&amp;"C"&amp;COLUMN(),FALSE)</f>
        <v>1</v>
      </c>
      <c r="W962">
        <f ca="1">INDIRECT("Statistic!R"&amp;COUNTA(Statistic!$A:$A)-ROW()+1&amp;"C"&amp;COLUMN(),FALSE)</f>
        <v>11</v>
      </c>
    </row>
    <row r="963" spans="1:23" x14ac:dyDescent="0.25">
      <c r="A963" s="9">
        <f ca="1">INDIRECT("Statistic!R"&amp;COUNTA(Statistic!$A:$A)-ROW()+1&amp;"C"&amp;COLUMN(),FALSE)</f>
        <v>42769</v>
      </c>
      <c r="B963" s="10">
        <f ca="1">INDIRECT("Statistic!R"&amp;COUNTA(Statistic!$A:$A)-ROW()+1&amp;"C"&amp;COLUMN(),FALSE)</f>
        <v>1.6547253497099965E-3</v>
      </c>
      <c r="C963" s="10">
        <f ca="1">INDIRECT("Statistic!R"&amp;COUNTA(Statistic!$A:$A)-ROW()+1&amp;"C"&amp;COLUMN(),FALSE)</f>
        <v>2.4788313017586302E-3</v>
      </c>
      <c r="D963" s="10">
        <f ca="1">INDIRECT("Statistic!R"&amp;COUNTA(Statistic!$A:$A)-ROW()+1&amp;"C"&amp;COLUMN(),FALSE)</f>
        <v>1.5714979891029022E-2</v>
      </c>
      <c r="E963" s="10">
        <f ca="1">INDIRECT("Statistic!R"&amp;COUNTA(Statistic!$A:$A)-ROW()+1&amp;"C"&amp;COLUMN(),FALSE)</f>
        <v>8.9282058780523477E-3</v>
      </c>
      <c r="F963" s="10">
        <f ca="1">INDIRECT("Statistic!R"&amp;COUNTA(Statistic!$A:$A)-ROW()+1&amp;"C"&amp;COLUMN(),FALSE)</f>
        <v>1.280132707443617E-2</v>
      </c>
      <c r="G963" s="10">
        <f ca="1">INDIRECT("Statistic!R"&amp;COUNTA(Statistic!$A:$A)-ROW()+1&amp;"C"&amp;COLUMN(),FALSE)</f>
        <v>3.509531689951987E-2</v>
      </c>
      <c r="H963" s="10">
        <f ca="1">INDIRECT("Statistic!R"&amp;COUNTA(Statistic!$A:$A)-ROW()+1&amp;"C"&amp;COLUMN(),FALSE)</f>
        <v>1.9275732284651816E-2</v>
      </c>
      <c r="I963" s="10">
        <f ca="1">INDIRECT("Statistic!R"&amp;COUNTA(Statistic!$A:$A)-ROW()+1&amp;"C"&amp;COLUMN(),FALSE)</f>
        <v>4.1578069494986165E-2</v>
      </c>
      <c r="J963" s="10">
        <f ca="1">INDIRECT("Statistic!R"&amp;COUNTA(Statistic!$A:$A)-ROW()+1&amp;"C"&amp;COLUMN(),FALSE)</f>
        <v>2.0248902323534757E-2</v>
      </c>
      <c r="K963" s="10">
        <f ca="1">INDIRECT("Statistic!R"&amp;COUNTA(Statistic!$A:$A)-ROW()+1&amp;"C"&amp;COLUMN(),FALSE)</f>
        <v>1.6547253497099965E-3</v>
      </c>
      <c r="L963" s="10">
        <f ca="1">INDIRECT("Statistic!R"&amp;COUNTA(Statistic!$A:$A)-ROW()+1&amp;"C"&amp;COLUMN(),FALSE)</f>
        <v>1.0238900056659837E-2</v>
      </c>
      <c r="M963" s="10">
        <f ca="1">INDIRECT("Statistic!R"&amp;COUNTA(Statistic!$A:$A)-ROW()+1&amp;"C"&amp;COLUMN(),FALSE)</f>
        <v>5.4371049184171683E-2</v>
      </c>
      <c r="N963" s="10">
        <f ca="1">INDIRECT("Statistic!R"&amp;COUNTA(Statistic!$A:$A)-ROW()+1&amp;"C"&amp;COLUMN(),FALSE)</f>
        <v>8.0089608536558804E-2</v>
      </c>
      <c r="O963" s="10">
        <f ca="1">INDIRECT("Statistic!R"&amp;COUNTA(Statistic!$A:$A)-ROW()+1&amp;"C"&amp;COLUMN(),FALSE)</f>
        <v>7.376674470472522E-4</v>
      </c>
      <c r="P963" s="10">
        <f ca="1">INDIRECT("Statistic!R"&amp;COUNTA(Statistic!$A:$A)-ROW()+1&amp;"C"&amp;COLUMN(),FALSE)</f>
        <v>4.3383233796712689E-2</v>
      </c>
      <c r="Q963">
        <f ca="1">INDIRECT("Statistic!R"&amp;COUNTA(Statistic!$A:$A)-ROW()+1&amp;"C"&amp;COLUMN(),FALSE)</f>
        <v>50</v>
      </c>
      <c r="R963">
        <f ca="1">INDIRECT("Statistic!R"&amp;COUNTA(Statistic!$A:$A)-ROW()+1&amp;"C"&amp;COLUMN(),FALSE)</f>
        <v>46</v>
      </c>
      <c r="S963">
        <f ca="1">INDIRECT("Statistic!R"&amp;COUNTA(Statistic!$A:$A)-ROW()+1&amp;"C"&amp;COLUMN(),FALSE)</f>
        <v>10</v>
      </c>
      <c r="T963">
        <f ca="1">INDIRECT("Statistic!R"&amp;COUNTA(Statistic!$A:$A)-ROW()+1&amp;"C"&amp;COLUMN(),FALSE)</f>
        <v>30</v>
      </c>
      <c r="U963">
        <f ca="1">INDIRECT("Statistic!R"&amp;COUNTA(Statistic!$A:$A)-ROW()+1&amp;"C"&amp;COLUMN(),FALSE)</f>
        <v>16</v>
      </c>
      <c r="V963">
        <f ca="1">INDIRECT("Statistic!R"&amp;COUNTA(Statistic!$A:$A)-ROW()+1&amp;"C"&amp;COLUMN(),FALSE)</f>
        <v>9</v>
      </c>
      <c r="W963">
        <f ca="1">INDIRECT("Statistic!R"&amp;COUNTA(Statistic!$A:$A)-ROW()+1&amp;"C"&amp;COLUMN(),FALSE)</f>
        <v>10</v>
      </c>
    </row>
    <row r="964" spans="1:23" x14ac:dyDescent="0.25">
      <c r="A964" s="9">
        <f ca="1">INDIRECT("Statistic!R"&amp;COUNTA(Statistic!$A:$A)-ROW()+1&amp;"C"&amp;COLUMN(),FALSE)</f>
        <v>42773</v>
      </c>
      <c r="B964" s="10">
        <f ca="1">INDIRECT("Statistic!R"&amp;COUNTA(Statistic!$A:$A)-ROW()+1&amp;"C"&amp;COLUMN(),FALSE)</f>
        <v>2.6824370382652592E-3</v>
      </c>
      <c r="C964" s="10">
        <f ca="1">INDIRECT("Statistic!R"&amp;COUNTA(Statistic!$A:$A)-ROW()+1&amp;"C"&amp;COLUMN(),FALSE)</f>
        <v>9.7012785964107565E-3</v>
      </c>
      <c r="D964" s="10">
        <f ca="1">INDIRECT("Statistic!R"&amp;COUNTA(Statistic!$A:$A)-ROW()+1&amp;"C"&amp;COLUMN(),FALSE)</f>
        <v>6.6174950024126284E-3</v>
      </c>
      <c r="E964" s="10">
        <f ca="1">INDIRECT("Statistic!R"&amp;COUNTA(Statistic!$A:$A)-ROW()+1&amp;"C"&amp;COLUMN(),FALSE)</f>
        <v>2.0228197924430938E-2</v>
      </c>
      <c r="F964" s="10">
        <f ca="1">INDIRECT("Statistic!R"&amp;COUNTA(Statistic!$A:$A)-ROW()+1&amp;"C"&amp;COLUMN(),FALSE)</f>
        <v>4.3328220858895707E-3</v>
      </c>
      <c r="G964" s="10">
        <f ca="1">INDIRECT("Statistic!R"&amp;COUNTA(Statistic!$A:$A)-ROW()+1&amp;"C"&amp;COLUMN(),FALSE)</f>
        <v>6.6223929695833697E-2</v>
      </c>
      <c r="H964" s="10">
        <f ca="1">INDIRECT("Statistic!R"&amp;COUNTA(Statistic!$A:$A)-ROW()+1&amp;"C"&amp;COLUMN(),FALSE)</f>
        <v>4.5609507640067909E-2</v>
      </c>
      <c r="I964" s="10">
        <f ca="1">INDIRECT("Statistic!R"&amp;COUNTA(Statistic!$A:$A)-ROW()+1&amp;"C"&amp;COLUMN(),FALSE)</f>
        <v>4.3562230647409154E-2</v>
      </c>
      <c r="J964" s="10">
        <f ca="1">INDIRECT("Statistic!R"&amp;COUNTA(Statistic!$A:$A)-ROW()+1&amp;"C"&amp;COLUMN(),FALSE)</f>
        <v>2.0842163970998327E-2</v>
      </c>
      <c r="K964" s="10">
        <f ca="1">INDIRECT("Statistic!R"&amp;COUNTA(Statistic!$A:$A)-ROW()+1&amp;"C"&amp;COLUMN(),FALSE)</f>
        <v>1.8594649294794766E-3</v>
      </c>
      <c r="L964" s="10">
        <f ca="1">INDIRECT("Statistic!R"&amp;COUNTA(Statistic!$A:$A)-ROW()+1&amp;"C"&amp;COLUMN(),FALSE)</f>
        <v>1.0488398468776795E-2</v>
      </c>
      <c r="M964" s="10">
        <f ca="1">INDIRECT("Statistic!R"&amp;COUNTA(Statistic!$A:$A)-ROW()+1&amp;"C"&amp;COLUMN(),FALSE)</f>
        <v>0.11183343733590161</v>
      </c>
      <c r="N964" s="10">
        <f ca="1">INDIRECT("Statistic!R"&amp;COUNTA(Statistic!$A:$A)-ROW()+1&amp;"C"&amp;COLUMN(),FALSE)</f>
        <v>8.2074247460832195E-2</v>
      </c>
      <c r="O964" s="10">
        <f ca="1">INDIRECT("Statistic!R"&amp;COUNTA(Statistic!$A:$A)-ROW()+1&amp;"C"&amp;COLUMN(),FALSE)</f>
        <v>7.3773142533753737E-4</v>
      </c>
      <c r="P964" s="10">
        <f ca="1">INDIRECT("Statistic!R"&amp;COUNTA(Statistic!$A:$A)-ROW()+1&amp;"C"&amp;COLUMN(),FALSE)</f>
        <v>4.7633822548619698E-2</v>
      </c>
      <c r="Q964">
        <f ca="1">INDIRECT("Statistic!R"&amp;COUNTA(Statistic!$A:$A)-ROW()+1&amp;"C"&amp;COLUMN(),FALSE)</f>
        <v>46</v>
      </c>
      <c r="R964">
        <f ca="1">INDIRECT("Statistic!R"&amp;COUNTA(Statistic!$A:$A)-ROW()+1&amp;"C"&amp;COLUMN(),FALSE)</f>
        <v>29</v>
      </c>
      <c r="S964">
        <f ca="1">INDIRECT("Statistic!R"&amp;COUNTA(Statistic!$A:$A)-ROW()+1&amp;"C"&amp;COLUMN(),FALSE)</f>
        <v>37</v>
      </c>
      <c r="T964">
        <f ca="1">INDIRECT("Statistic!R"&amp;COUNTA(Statistic!$A:$A)-ROW()+1&amp;"C"&amp;COLUMN(),FALSE)</f>
        <v>2</v>
      </c>
      <c r="U964">
        <f ca="1">INDIRECT("Statistic!R"&amp;COUNTA(Statistic!$A:$A)-ROW()+1&amp;"C"&amp;COLUMN(),FALSE)</f>
        <v>43</v>
      </c>
      <c r="V964">
        <f ca="1">INDIRECT("Statistic!R"&amp;COUNTA(Statistic!$A:$A)-ROW()+1&amp;"C"&amp;COLUMN(),FALSE)</f>
        <v>4</v>
      </c>
      <c r="W964">
        <f ca="1">INDIRECT("Statistic!R"&amp;COUNTA(Statistic!$A:$A)-ROW()+1&amp;"C"&amp;COLUMN(),FALSE)</f>
        <v>8</v>
      </c>
    </row>
    <row r="965" spans="1:23" x14ac:dyDescent="0.25">
      <c r="A965" s="9">
        <f ca="1">INDIRECT("Statistic!R"&amp;COUNTA(Statistic!$A:$A)-ROW()+1&amp;"C"&amp;COLUMN(),FALSE)</f>
        <v>42776</v>
      </c>
      <c r="B965" s="10">
        <f ca="1">INDIRECT("Statistic!R"&amp;COUNTA(Statistic!$A:$A)-ROW()+1&amp;"C"&amp;COLUMN(),FALSE)</f>
        <v>1.0727232670391955E-2</v>
      </c>
      <c r="C965" s="10">
        <f ca="1">INDIRECT("Statistic!R"&amp;COUNTA(Statistic!$A:$A)-ROW()+1&amp;"C"&amp;COLUMN(),FALSE)</f>
        <v>1.3409040837989944E-2</v>
      </c>
      <c r="D965" s="10">
        <f ca="1">INDIRECT("Statistic!R"&amp;COUNTA(Statistic!$A:$A)-ROW()+1&amp;"C"&amp;COLUMN(),FALSE)</f>
        <v>1.2785476130822749E-2</v>
      </c>
      <c r="E965" s="10">
        <f ca="1">INDIRECT("Statistic!R"&amp;COUNTA(Statistic!$A:$A)-ROW()+1&amp;"C"&amp;COLUMN(),FALSE)</f>
        <v>1.218134005607111E-2</v>
      </c>
      <c r="F965" s="10">
        <f ca="1">INDIRECT("Statistic!R"&amp;COUNTA(Statistic!$A:$A)-ROW()+1&amp;"C"&amp;COLUMN(),FALSE)</f>
        <v>1.0116706148262449E-2</v>
      </c>
      <c r="G965" s="10">
        <f ca="1">INDIRECT("Statistic!R"&amp;COUNTA(Statistic!$A:$A)-ROW()+1&amp;"C"&amp;COLUMN(),FALSE)</f>
        <v>8.0075742671650615E-2</v>
      </c>
      <c r="H965" s="10">
        <f ca="1">INDIRECT("Statistic!R"&amp;COUNTA(Statistic!$A:$A)-ROW()+1&amp;"C"&amp;COLUMN(),FALSE)</f>
        <v>3.4106334841628956E-2</v>
      </c>
      <c r="I965" s="10">
        <f ca="1">INDIRECT("Statistic!R"&amp;COUNTA(Statistic!$A:$A)-ROW()+1&amp;"C"&amp;COLUMN(),FALSE)</f>
        <v>5.921979584353821E-2</v>
      </c>
      <c r="J965" s="10">
        <f ca="1">INDIRECT("Statistic!R"&amp;COUNTA(Statistic!$A:$A)-ROW()+1&amp;"C"&amp;COLUMN(),FALSE)</f>
        <v>2.0820874733029994E-2</v>
      </c>
      <c r="K965" s="10">
        <f ca="1">INDIRECT("Statistic!R"&amp;COUNTA(Statistic!$A:$A)-ROW()+1&amp;"C"&amp;COLUMN(),FALSE)</f>
        <v>1.8590398365679267E-3</v>
      </c>
      <c r="L965" s="10">
        <f ca="1">INDIRECT("Statistic!R"&amp;COUNTA(Statistic!$A:$A)-ROW()+1&amp;"C"&amp;COLUMN(),FALSE)</f>
        <v>1.0808291055649219E-2</v>
      </c>
      <c r="M965" s="10">
        <f ca="1">INDIRECT("Statistic!R"&amp;COUNTA(Statistic!$A:$A)-ROW()+1&amp;"C"&amp;COLUMN(),FALSE)</f>
        <v>0.11418207751327958</v>
      </c>
      <c r="N965" s="10">
        <f ca="1">INDIRECT("Statistic!R"&amp;COUNTA(Statistic!$A:$A)-ROW()+1&amp;"C"&amp;COLUMN(),FALSE)</f>
        <v>8.5043307549701408E-2</v>
      </c>
      <c r="O965" s="10">
        <f ca="1">INDIRECT("Statistic!R"&amp;COUNTA(Statistic!$A:$A)-ROW()+1&amp;"C"&amp;COLUMN(),FALSE)</f>
        <v>7.3775329529805235E-4</v>
      </c>
      <c r="P965" s="10">
        <f ca="1">INDIRECT("Statistic!R"&amp;COUNTA(Statistic!$A:$A)-ROW()+1&amp;"C"&amp;COLUMN(),FALSE)</f>
        <v>4.6434596475515594E-2</v>
      </c>
      <c r="Q965">
        <f ca="1">INDIRECT("Statistic!R"&amp;COUNTA(Statistic!$A:$A)-ROW()+1&amp;"C"&amp;COLUMN(),FALSE)</f>
        <v>28</v>
      </c>
      <c r="R965">
        <f ca="1">INDIRECT("Statistic!R"&amp;COUNTA(Statistic!$A:$A)-ROW()+1&amp;"C"&amp;COLUMN(),FALSE)</f>
        <v>15</v>
      </c>
      <c r="S965">
        <f ca="1">INDIRECT("Statistic!R"&amp;COUNTA(Statistic!$A:$A)-ROW()+1&amp;"C"&amp;COLUMN(),FALSE)</f>
        <v>18</v>
      </c>
      <c r="T965">
        <f ca="1">INDIRECT("Statistic!R"&amp;COUNTA(Statistic!$A:$A)-ROW()+1&amp;"C"&amp;COLUMN(),FALSE)</f>
        <v>21</v>
      </c>
      <c r="U965">
        <f ca="1">INDIRECT("Statistic!R"&amp;COUNTA(Statistic!$A:$A)-ROW()+1&amp;"C"&amp;COLUMN(),FALSE)</f>
        <v>31</v>
      </c>
      <c r="V965">
        <f ca="1">INDIRECT("Statistic!R"&amp;COUNTA(Statistic!$A:$A)-ROW()+1&amp;"C"&amp;COLUMN(),FALSE)</f>
        <v>2</v>
      </c>
      <c r="W965">
        <f ca="1">INDIRECT("Statistic!R"&amp;COUNTA(Statistic!$A:$A)-ROW()+1&amp;"C"&amp;COLUMN(),FALSE)</f>
        <v>9</v>
      </c>
    </row>
    <row r="966" spans="1:23" x14ac:dyDescent="0.25">
      <c r="A966" s="9">
        <f ca="1">INDIRECT("Statistic!R"&amp;COUNTA(Statistic!$A:$A)-ROW()+1&amp;"C"&amp;COLUMN(),FALSE)</f>
        <v>42780</v>
      </c>
      <c r="B966" s="10">
        <f ca="1">INDIRECT("Statistic!R"&amp;COUNTA(Statistic!$A:$A)-ROW()+1&amp;"C"&amp;COLUMN(),FALSE)</f>
        <v>1.0328521652563464E-2</v>
      </c>
      <c r="C966" s="10">
        <f ca="1">INDIRECT("Statistic!R"&amp;COUNTA(Statistic!$A:$A)-ROW()+1&amp;"C"&amp;COLUMN(),FALSE)</f>
        <v>5.1492819349962205E-3</v>
      </c>
      <c r="D966" s="10">
        <f ca="1">INDIRECT("Statistic!R"&amp;COUNTA(Statistic!$A:$A)-ROW()+1&amp;"C"&amp;COLUMN(),FALSE)</f>
        <v>1.9587628865979381E-2</v>
      </c>
      <c r="E966" s="10">
        <f ca="1">INDIRECT("Statistic!R"&amp;COUNTA(Statistic!$A:$A)-ROW()+1&amp;"C"&amp;COLUMN(),FALSE)</f>
        <v>1.567520625271385E-2</v>
      </c>
      <c r="F966" s="10">
        <f ca="1">INDIRECT("Statistic!R"&amp;COUNTA(Statistic!$A:$A)-ROW()+1&amp;"C"&amp;COLUMN(),FALSE)</f>
        <v>4.5295286256095361E-3</v>
      </c>
      <c r="G966" s="10">
        <f ca="1">INDIRECT("Statistic!R"&amp;COUNTA(Statistic!$A:$A)-ROW()+1&amp;"C"&amp;COLUMN(),FALSE)</f>
        <v>7.1184028031243157E-2</v>
      </c>
      <c r="H966" s="10">
        <f ca="1">INDIRECT("Statistic!R"&amp;COUNTA(Statistic!$A:$A)-ROW()+1&amp;"C"&amp;COLUMN(),FALSE)</f>
        <v>2.1812013853403738E-2</v>
      </c>
      <c r="I966" s="10">
        <f ca="1">INDIRECT("Statistic!R"&amp;COUNTA(Statistic!$A:$A)-ROW()+1&amp;"C"&amp;COLUMN(),FALSE)</f>
        <v>5.5270167331862442E-2</v>
      </c>
      <c r="J966" s="10">
        <f ca="1">INDIRECT("Statistic!R"&amp;COUNTA(Statistic!$A:$A)-ROW()+1&amp;"C"&amp;COLUMN(),FALSE)</f>
        <v>2.0799628942486086E-2</v>
      </c>
      <c r="K966" s="10">
        <f ca="1">INDIRECT("Statistic!R"&amp;COUNTA(Statistic!$A:$A)-ROW()+1&amp;"C"&amp;COLUMN(),FALSE)</f>
        <v>1.4419225634178905E-3</v>
      </c>
      <c r="L966" s="10">
        <f ca="1">INDIRECT("Statistic!R"&amp;COUNTA(Statistic!$A:$A)-ROW()+1&amp;"C"&amp;COLUMN(),FALSE)</f>
        <v>1.0628208232601022E-2</v>
      </c>
      <c r="M966" s="10">
        <f ca="1">INDIRECT("Statistic!R"&amp;COUNTA(Statistic!$A:$A)-ROW()+1&amp;"C"&amp;COLUMN(),FALSE)</f>
        <v>9.2996041884646899E-2</v>
      </c>
      <c r="N966" s="10">
        <f ca="1">INDIRECT("Statistic!R"&amp;COUNTA(Statistic!$A:$A)-ROW()+1&amp;"C"&amp;COLUMN(),FALSE)</f>
        <v>8.7513484358144558E-2</v>
      </c>
      <c r="O966" s="10">
        <f ca="1">INDIRECT("Statistic!R"&amp;COUNTA(Statistic!$A:$A)-ROW()+1&amp;"C"&amp;COLUMN(),FALSE)</f>
        <v>7.3773633111905981E-4</v>
      </c>
      <c r="P966" s="10">
        <f ca="1">INDIRECT("Statistic!R"&amp;COUNTA(Statistic!$A:$A)-ROW()+1&amp;"C"&amp;COLUMN(),FALSE)</f>
        <v>4.5324824998676572E-2</v>
      </c>
      <c r="Q966">
        <f ca="1">INDIRECT("Statistic!R"&amp;COUNTA(Statistic!$A:$A)-ROW()+1&amp;"C"&amp;COLUMN(),FALSE)</f>
        <v>28</v>
      </c>
      <c r="R966">
        <f ca="1">INDIRECT("Statistic!R"&amp;COUNTA(Statistic!$A:$A)-ROW()+1&amp;"C"&amp;COLUMN(),FALSE)</f>
        <v>40</v>
      </c>
      <c r="S966">
        <f ca="1">INDIRECT("Statistic!R"&amp;COUNTA(Statistic!$A:$A)-ROW()+1&amp;"C"&amp;COLUMN(),FALSE)</f>
        <v>2</v>
      </c>
      <c r="T966">
        <f ca="1">INDIRECT("Statistic!R"&amp;COUNTA(Statistic!$A:$A)-ROW()+1&amp;"C"&amp;COLUMN(),FALSE)</f>
        <v>11</v>
      </c>
      <c r="U966">
        <f ca="1">INDIRECT("Statistic!R"&amp;COUNTA(Statistic!$A:$A)-ROW()+1&amp;"C"&amp;COLUMN(),FALSE)</f>
        <v>42</v>
      </c>
      <c r="V966">
        <f ca="1">INDIRECT("Statistic!R"&amp;COUNTA(Statistic!$A:$A)-ROW()+1&amp;"C"&amp;COLUMN(),FALSE)</f>
        <v>3</v>
      </c>
      <c r="W966">
        <f ca="1">INDIRECT("Statistic!R"&amp;COUNTA(Statistic!$A:$A)-ROW()+1&amp;"C"&amp;COLUMN(),FALSE)</f>
        <v>9</v>
      </c>
    </row>
    <row r="967" spans="1:23" x14ac:dyDescent="0.25">
      <c r="A967" s="9">
        <f ca="1">INDIRECT("Statistic!R"&amp;COUNTA(Statistic!$A:$A)-ROW()+1&amp;"C"&amp;COLUMN(),FALSE)</f>
        <v>42783</v>
      </c>
      <c r="B967" s="10">
        <f ca="1">INDIRECT("Statistic!R"&amp;COUNTA(Statistic!$A:$A)-ROW()+1&amp;"C"&amp;COLUMN(),FALSE)</f>
        <v>1.7898248540450374E-2</v>
      </c>
      <c r="C967" s="10">
        <f ca="1">INDIRECT("Statistic!R"&amp;COUNTA(Statistic!$A:$A)-ROW()+1&amp;"C"&amp;COLUMN(),FALSE)</f>
        <v>1.3996706657257116E-2</v>
      </c>
      <c r="D967" s="10">
        <f ca="1">INDIRECT("Statistic!R"&amp;COUNTA(Statistic!$A:$A)-ROW()+1&amp;"C"&amp;COLUMN(),FALSE)</f>
        <v>1.4658253654885871E-2</v>
      </c>
      <c r="E967" s="10">
        <f ca="1">INDIRECT("Statistic!R"&amp;COUNTA(Statistic!$A:$A)-ROW()+1&amp;"C"&amp;COLUMN(),FALSE)</f>
        <v>1.7929796569605104E-2</v>
      </c>
      <c r="F967" s="10">
        <f ca="1">INDIRECT("Statistic!R"&amp;COUNTA(Statistic!$A:$A)-ROW()+1&amp;"C"&amp;COLUMN(),FALSE)</f>
        <v>6.395320615504102E-3</v>
      </c>
      <c r="G967" s="10">
        <f ca="1">INDIRECT("Statistic!R"&amp;COUNTA(Statistic!$A:$A)-ROW()+1&amp;"C"&amp;COLUMN(),FALSE)</f>
        <v>3.6573442006962401E-2</v>
      </c>
      <c r="H967" s="10">
        <f ca="1">INDIRECT("Statistic!R"&amp;COUNTA(Statistic!$A:$A)-ROW()+1&amp;"C"&amp;COLUMN(),FALSE)</f>
        <v>3.4596499195775253E-2</v>
      </c>
      <c r="I967" s="10">
        <f ca="1">INDIRECT("Statistic!R"&amp;COUNTA(Statistic!$A:$A)-ROW()+1&amp;"C"&amp;COLUMN(),FALSE)</f>
        <v>7.0878326037702569E-2</v>
      </c>
      <c r="J967" s="10">
        <f ca="1">INDIRECT("Statistic!R"&amp;COUNTA(Statistic!$A:$A)-ROW()+1&amp;"C"&amp;COLUMN(),FALSE)</f>
        <v>2.0984153461217681E-2</v>
      </c>
      <c r="K967" s="10">
        <f ca="1">INDIRECT("Statistic!R"&amp;COUNTA(Statistic!$A:$A)-ROW()+1&amp;"C"&amp;COLUMN(),FALSE)</f>
        <v>1.0316495339154784E-3</v>
      </c>
      <c r="L967" s="10">
        <f ca="1">INDIRECT("Statistic!R"&amp;COUNTA(Statistic!$A:$A)-ROW()+1&amp;"C"&amp;COLUMN(),FALSE)</f>
        <v>1.0551046727073559E-2</v>
      </c>
      <c r="M967" s="10">
        <f ca="1">INDIRECT("Statistic!R"&amp;COUNTA(Statistic!$A:$A)-ROW()+1&amp;"C"&amp;COLUMN(),FALSE)</f>
        <v>7.1169941202737647E-2</v>
      </c>
      <c r="N967" s="10">
        <f ca="1">INDIRECT("Statistic!R"&amp;COUNTA(Statistic!$A:$A)-ROW()+1&amp;"C"&amp;COLUMN(),FALSE)</f>
        <v>8.8990388919421889E-2</v>
      </c>
      <c r="O967" s="10">
        <f ca="1">INDIRECT("Statistic!R"&amp;COUNTA(Statistic!$A:$A)-ROW()+1&amp;"C"&amp;COLUMN(),FALSE)</f>
        <v>7.3768348709520786E-4</v>
      </c>
      <c r="P967" s="10">
        <f ca="1">INDIRECT("Statistic!R"&amp;COUNTA(Statistic!$A:$A)-ROW()+1&amp;"C"&amp;COLUMN(),FALSE)</f>
        <v>4.5813993376967073E-2</v>
      </c>
      <c r="Q967">
        <f ca="1">INDIRECT("Statistic!R"&amp;COUNTA(Statistic!$A:$A)-ROW()+1&amp;"C"&amp;COLUMN(),FALSE)</f>
        <v>5</v>
      </c>
      <c r="R967">
        <f ca="1">INDIRECT("Statistic!R"&amp;COUNTA(Statistic!$A:$A)-ROW()+1&amp;"C"&amp;COLUMN(),FALSE)</f>
        <v>16</v>
      </c>
      <c r="S967">
        <f ca="1">INDIRECT("Statistic!R"&amp;COUNTA(Statistic!$A:$A)-ROW()+1&amp;"C"&amp;COLUMN(),FALSE)</f>
        <v>12</v>
      </c>
      <c r="T967">
        <f ca="1">INDIRECT("Statistic!R"&amp;COUNTA(Statistic!$A:$A)-ROW()+1&amp;"C"&amp;COLUMN(),FALSE)</f>
        <v>3</v>
      </c>
      <c r="U967">
        <f ca="1">INDIRECT("Statistic!R"&amp;COUNTA(Statistic!$A:$A)-ROW()+1&amp;"C"&amp;COLUMN(),FALSE)</f>
        <v>37</v>
      </c>
      <c r="V967">
        <f ca="1">INDIRECT("Statistic!R"&amp;COUNTA(Statistic!$A:$A)-ROW()+1&amp;"C"&amp;COLUMN(),FALSE)</f>
        <v>8</v>
      </c>
      <c r="W967">
        <f ca="1">INDIRECT("Statistic!R"&amp;COUNTA(Statistic!$A:$A)-ROW()+1&amp;"C"&amp;COLUMN(),FALSE)</f>
        <v>9</v>
      </c>
    </row>
    <row r="968" spans="1:23" x14ac:dyDescent="0.25">
      <c r="A968" s="9">
        <f ca="1">INDIRECT("Statistic!R"&amp;COUNTA(Statistic!$A:$A)-ROW()+1&amp;"C"&amp;COLUMN(),FALSE)</f>
        <v>42787</v>
      </c>
      <c r="B968" s="10">
        <f ca="1">INDIRECT("Statistic!R"&amp;COUNTA(Statistic!$A:$A)-ROW()+1&amp;"C"&amp;COLUMN(),FALSE)</f>
        <v>1.6461250971087828E-2</v>
      </c>
      <c r="C968" s="10">
        <f ca="1">INDIRECT("Statistic!R"&amp;COUNTA(Statistic!$A:$A)-ROW()+1&amp;"C"&amp;COLUMN(),FALSE)</f>
        <v>1.6440065319902387E-3</v>
      </c>
      <c r="D968" s="10">
        <f ca="1">INDIRECT("Statistic!R"&amp;COUNTA(Statistic!$A:$A)-ROW()+1&amp;"C"&amp;COLUMN(),FALSE)</f>
        <v>1.1759727034676117E-2</v>
      </c>
      <c r="E968" s="10">
        <f ca="1">INDIRECT("Statistic!R"&amp;COUNTA(Statistic!$A:$A)-ROW()+1&amp;"C"&amp;COLUMN(),FALSE)</f>
        <v>1.0490835030549898E-2</v>
      </c>
      <c r="F968" s="10">
        <f ca="1">INDIRECT("Statistic!R"&amp;COUNTA(Statistic!$A:$A)-ROW()+1&amp;"C"&amp;COLUMN(),FALSE)</f>
        <v>1.3158762486664729E-2</v>
      </c>
      <c r="G968" s="10">
        <f ca="1">INDIRECT("Statistic!R"&amp;COUNTA(Statistic!$A:$A)-ROW()+1&amp;"C"&amp;COLUMN(),FALSE)</f>
        <v>3.2619029745741754E-2</v>
      </c>
      <c r="H968" s="10">
        <f ca="1">INDIRECT("Statistic!R"&amp;COUNTA(Statistic!$A:$A)-ROW()+1&amp;"C"&amp;COLUMN(),FALSE)</f>
        <v>7.025691459653724E-2</v>
      </c>
      <c r="I968" s="10">
        <f ca="1">INDIRECT("Statistic!R"&amp;COUNTA(Statistic!$A:$A)-ROW()+1&amp;"C"&amp;COLUMN(),FALSE)</f>
        <v>5.3514582054968812E-2</v>
      </c>
      <c r="J968" s="10">
        <f ca="1">INDIRECT("Statistic!R"&amp;COUNTA(Statistic!$A:$A)-ROW()+1&amp;"C"&amp;COLUMN(),FALSE)</f>
        <v>2.0962784669505647E-2</v>
      </c>
      <c r="K968" s="10">
        <f ca="1">INDIRECT("Statistic!R"&amp;COUNTA(Statistic!$A:$A)-ROW()+1&amp;"C"&amp;COLUMN(),FALSE)</f>
        <v>8.2484725050916514E-4</v>
      </c>
      <c r="L968" s="10">
        <f ca="1">INDIRECT("Statistic!R"&amp;COUNTA(Statistic!$A:$A)-ROW()+1&amp;"C"&amp;COLUMN(),FALSE)</f>
        <v>1.0181585891734856E-2</v>
      </c>
      <c r="M968" s="10">
        <f ca="1">INDIRECT("Statistic!R"&amp;COUNTA(Statistic!$A:$A)-ROW()+1&amp;"C"&amp;COLUMN(),FALSE)</f>
        <v>0.10287594434227899</v>
      </c>
      <c r="N968" s="10">
        <f ca="1">INDIRECT("Statistic!R"&amp;COUNTA(Statistic!$A:$A)-ROW()+1&amp;"C"&amp;COLUMN(),FALSE)</f>
        <v>8.9474341495904844E-2</v>
      </c>
      <c r="O968" s="10">
        <f ca="1">INDIRECT("Statistic!R"&amp;COUNTA(Statistic!$A:$A)-ROW()+1&amp;"C"&amp;COLUMN(),FALSE)</f>
        <v>7.3759743571064334E-4</v>
      </c>
      <c r="P968" s="10">
        <f ca="1">INDIRECT("Statistic!R"&amp;COUNTA(Statistic!$A:$A)-ROW()+1&amp;"C"&amp;COLUMN(),FALSE)</f>
        <v>4.811802960961508E-2</v>
      </c>
      <c r="Q968">
        <f ca="1">INDIRECT("Statistic!R"&amp;COUNTA(Statistic!$A:$A)-ROW()+1&amp;"C"&amp;COLUMN(),FALSE)</f>
        <v>8</v>
      </c>
      <c r="R968">
        <f ca="1">INDIRECT("Statistic!R"&amp;COUNTA(Statistic!$A:$A)-ROW()+1&amp;"C"&amp;COLUMN(),FALSE)</f>
        <v>47</v>
      </c>
      <c r="S968">
        <f ca="1">INDIRECT("Statistic!R"&amp;COUNTA(Statistic!$A:$A)-ROW()+1&amp;"C"&amp;COLUMN(),FALSE)</f>
        <v>23</v>
      </c>
      <c r="T968">
        <f ca="1">INDIRECT("Statistic!R"&amp;COUNTA(Statistic!$A:$A)-ROW()+1&amp;"C"&amp;COLUMN(),FALSE)</f>
        <v>27</v>
      </c>
      <c r="U968">
        <f ca="1">INDIRECT("Statistic!R"&amp;COUNTA(Statistic!$A:$A)-ROW()+1&amp;"C"&amp;COLUMN(),FALSE)</f>
        <v>16</v>
      </c>
      <c r="V968">
        <f ca="1">INDIRECT("Statistic!R"&amp;COUNTA(Statistic!$A:$A)-ROW()+1&amp;"C"&amp;COLUMN(),FALSE)</f>
        <v>8</v>
      </c>
      <c r="W968">
        <f ca="1">INDIRECT("Statistic!R"&amp;COUNTA(Statistic!$A:$A)-ROW()+1&amp;"C"&amp;COLUMN(),FALSE)</f>
        <v>3</v>
      </c>
    </row>
    <row r="969" spans="1:23" x14ac:dyDescent="0.25">
      <c r="A969" s="9">
        <f ca="1">INDIRECT("Statistic!R"&amp;COUNTA(Statistic!$A:$A)-ROW()+1&amp;"C"&amp;COLUMN(),FALSE)</f>
        <v>42790</v>
      </c>
      <c r="B969" s="10">
        <f ca="1">INDIRECT("Statistic!R"&amp;COUNTA(Statistic!$A:$A)-ROW()+1&amp;"C"&amp;COLUMN(),FALSE)</f>
        <v>4.7359325399257256E-3</v>
      </c>
      <c r="C969" s="10">
        <f ca="1">INDIRECT("Statistic!R"&amp;COUNTA(Statistic!$A:$A)-ROW()+1&amp;"C"&amp;COLUMN(),FALSE)</f>
        <v>9.2373928208109284E-3</v>
      </c>
      <c r="D969" s="10">
        <f ca="1">INDIRECT("Statistic!R"&amp;COUNTA(Statistic!$A:$A)-ROW()+1&amp;"C"&amp;COLUMN(),FALSE)</f>
        <v>2.4664189175161418E-3</v>
      </c>
      <c r="E969" s="10">
        <f ca="1">INDIRECT("Statistic!R"&amp;COUNTA(Statistic!$A:$A)-ROW()+1&amp;"C"&amp;COLUMN(),FALSE)</f>
        <v>1.3382260330378338E-2</v>
      </c>
      <c r="F969" s="10">
        <f ca="1">INDIRECT("Statistic!R"&amp;COUNTA(Statistic!$A:$A)-ROW()+1&amp;"C"&amp;COLUMN(),FALSE)</f>
        <v>7.6072174332066176E-3</v>
      </c>
      <c r="G969" s="10">
        <f ca="1">INDIRECT("Statistic!R"&amp;COUNTA(Statistic!$A:$A)-ROW()+1&amp;"C"&amp;COLUMN(),FALSE)</f>
        <v>7.311627311761236E-2</v>
      </c>
      <c r="H969" s="10">
        <f ca="1">INDIRECT("Statistic!R"&amp;COUNTA(Statistic!$A:$A)-ROW()+1&amp;"C"&amp;COLUMN(),FALSE)</f>
        <v>3.5080224071643622E-2</v>
      </c>
      <c r="I969" s="10">
        <f ca="1">INDIRECT("Statistic!R"&amp;COUNTA(Statistic!$A:$A)-ROW()+1&amp;"C"&amp;COLUMN(),FALSE)</f>
        <v>3.7429222041837747E-2</v>
      </c>
      <c r="J969" s="10">
        <f ca="1">INDIRECT("Statistic!R"&amp;COUNTA(Statistic!$A:$A)-ROW()+1&amp;"C"&amp;COLUMN(),FALSE)</f>
        <v>2.1352076204568575E-2</v>
      </c>
      <c r="K969" s="10">
        <f ca="1">INDIRECT("Statistic!R"&amp;COUNTA(Statistic!$A:$A)-ROW()+1&amp;"C"&amp;COLUMN(),FALSE)</f>
        <v>1.2328394589204595E-3</v>
      </c>
      <c r="L969" s="10">
        <f ca="1">INDIRECT("Statistic!R"&amp;COUNTA(Statistic!$A:$A)-ROW()+1&amp;"C"&amp;COLUMN(),FALSE)</f>
        <v>1.0281727404209413E-2</v>
      </c>
      <c r="M969" s="10">
        <f ca="1">INDIRECT("Statistic!R"&amp;COUNTA(Statistic!$A:$A)-ROW()+1&amp;"C"&amp;COLUMN(),FALSE)</f>
        <v>0.10819649718925597</v>
      </c>
      <c r="N969" s="10">
        <f ca="1">INDIRECT("Statistic!R"&amp;COUNTA(Statistic!$A:$A)-ROW()+1&amp;"C"&amp;COLUMN(),FALSE)</f>
        <v>9.044867892858037E-2</v>
      </c>
      <c r="O969" s="10">
        <f ca="1">INDIRECT("Statistic!R"&amp;COUNTA(Statistic!$A:$A)-ROW()+1&amp;"C"&amp;COLUMN(),FALSE)</f>
        <v>7.3748060040990885E-4</v>
      </c>
      <c r="P969" s="10">
        <f ca="1">INDIRECT("Statistic!R"&amp;COUNTA(Statistic!$A:$A)-ROW()+1&amp;"C"&amp;COLUMN(),FALSE)</f>
        <v>4.7571585945408425E-2</v>
      </c>
      <c r="Q969">
        <f ca="1">INDIRECT("Statistic!R"&amp;COUNTA(Statistic!$A:$A)-ROW()+1&amp;"C"&amp;COLUMN(),FALSE)</f>
        <v>41</v>
      </c>
      <c r="R969">
        <f ca="1">INDIRECT("Statistic!R"&amp;COUNTA(Statistic!$A:$A)-ROW()+1&amp;"C"&amp;COLUMN(),FALSE)</f>
        <v>27</v>
      </c>
      <c r="S969">
        <f ca="1">INDIRECT("Statistic!R"&amp;COUNTA(Statistic!$A:$A)-ROW()+1&amp;"C"&amp;COLUMN(),FALSE)</f>
        <v>46</v>
      </c>
      <c r="T969">
        <f ca="1">INDIRECT("Statistic!R"&amp;COUNTA(Statistic!$A:$A)-ROW()+1&amp;"C"&amp;COLUMN(),FALSE)</f>
        <v>17</v>
      </c>
      <c r="U969">
        <f ca="1">INDIRECT("Statistic!R"&amp;COUNTA(Statistic!$A:$A)-ROW()+1&amp;"C"&amp;COLUMN(),FALSE)</f>
        <v>33</v>
      </c>
      <c r="V969">
        <f ca="1">INDIRECT("Statistic!R"&amp;COUNTA(Statistic!$A:$A)-ROW()+1&amp;"C"&amp;COLUMN(),FALSE)</f>
        <v>3</v>
      </c>
      <c r="W969">
        <f ca="1">INDIRECT("Statistic!R"&amp;COUNTA(Statistic!$A:$A)-ROW()+1&amp;"C"&amp;COLUMN(),FALSE)</f>
        <v>8</v>
      </c>
    </row>
    <row r="970" spans="1:23" x14ac:dyDescent="0.25">
      <c r="A970" s="9">
        <f ca="1">INDIRECT("Statistic!R"&amp;COUNTA(Statistic!$A:$A)-ROW()+1&amp;"C"&amp;COLUMN(),FALSE)</f>
        <v>42794</v>
      </c>
      <c r="B970" s="10">
        <f ca="1">INDIRECT("Statistic!R"&amp;COUNTA(Statistic!$A:$A)-ROW()+1&amp;"C"&amp;COLUMN(),FALSE)</f>
        <v>9.2302528529872464E-3</v>
      </c>
      <c r="C970" s="10">
        <f ca="1">INDIRECT("Statistic!R"&amp;COUNTA(Statistic!$A:$A)-ROW()+1&amp;"C"&amp;COLUMN(),FALSE)</f>
        <v>1.1709939680041961E-2</v>
      </c>
      <c r="D970" s="10">
        <f ca="1">INDIRECT("Statistic!R"&amp;COUNTA(Statistic!$A:$A)-ROW()+1&amp;"C"&amp;COLUMN(),FALSE)</f>
        <v>7.8093947606142737E-3</v>
      </c>
      <c r="E970" s="10">
        <f ca="1">INDIRECT("Statistic!R"&amp;COUNTA(Statistic!$A:$A)-ROW()+1&amp;"C"&amp;COLUMN(),FALSE)</f>
        <v>7.3940949935815152E-3</v>
      </c>
      <c r="F970" s="10">
        <f ca="1">INDIRECT("Statistic!R"&amp;COUNTA(Statistic!$A:$A)-ROW()+1&amp;"C"&amp;COLUMN(),FALSE)</f>
        <v>1.9707317073170728E-2</v>
      </c>
      <c r="G970" s="10">
        <f ca="1">INDIRECT("Statistic!R"&amp;COUNTA(Statistic!$A:$A)-ROW()+1&amp;"C"&amp;COLUMN(),FALSE)</f>
        <v>5.0387004349289895E-2</v>
      </c>
      <c r="H970" s="10">
        <f ca="1">INDIRECT("Statistic!R"&amp;COUNTA(Statistic!$A:$A)-ROW()+1&amp;"C"&amp;COLUMN(),FALSE)</f>
        <v>7.3733518390006942E-4</v>
      </c>
      <c r="I970" s="10">
        <f ca="1">INDIRECT("Statistic!R"&amp;COUNTA(Statistic!$A:$A)-ROW()+1&amp;"C"&amp;COLUMN(),FALSE)</f>
        <v>5.5850999360395726E-2</v>
      </c>
      <c r="J970" s="10">
        <f ca="1">INDIRECT("Statistic!R"&amp;COUNTA(Statistic!$A:$A)-ROW()+1&amp;"C"&amp;COLUMN(),FALSE)</f>
        <v>2.1330376940133036E-2</v>
      </c>
      <c r="K970" s="10">
        <f ca="1">INDIRECT("Statistic!R"&amp;COUNTA(Statistic!$A:$A)-ROW()+1&amp;"C"&amp;COLUMN(),FALSE)</f>
        <v>1.0283584978706929E-3</v>
      </c>
      <c r="L970" s="10">
        <f ca="1">INDIRECT("Statistic!R"&amp;COUNTA(Statistic!$A:$A)-ROW()+1&amp;"C"&amp;COLUMN(),FALSE)</f>
        <v>1.0558191828800101E-2</v>
      </c>
      <c r="M970" s="10">
        <f ca="1">INDIRECT("Statistic!R"&amp;COUNTA(Statistic!$A:$A)-ROW()+1&amp;"C"&amp;COLUMN(),FALSE)</f>
        <v>5.1124339533189962E-2</v>
      </c>
      <c r="N970" s="10">
        <f ca="1">INDIRECT("Statistic!R"&amp;COUNTA(Statistic!$A:$A)-ROW()+1&amp;"C"&amp;COLUMN(),FALSE)</f>
        <v>9.09250018664777E-2</v>
      </c>
      <c r="O970" s="10">
        <f ca="1">INDIRECT("Statistic!R"&amp;COUNTA(Statistic!$A:$A)-ROW()+1&amp;"C"&amp;COLUMN(),FALSE)</f>
        <v>7.3733518390006942E-4</v>
      </c>
      <c r="P970" s="10">
        <f ca="1">INDIRECT("Statistic!R"&amp;COUNTA(Statistic!$A:$A)-ROW()+1&amp;"C"&amp;COLUMN(),FALSE)</f>
        <v>4.7608195407189698E-2</v>
      </c>
      <c r="Q970">
        <f ca="1">INDIRECT("Statistic!R"&amp;COUNTA(Statistic!$A:$A)-ROW()+1&amp;"C"&amp;COLUMN(),FALSE)</f>
        <v>30</v>
      </c>
      <c r="R970">
        <f ca="1">INDIRECT("Statistic!R"&amp;COUNTA(Statistic!$A:$A)-ROW()+1&amp;"C"&amp;COLUMN(),FALSE)</f>
        <v>23</v>
      </c>
      <c r="S970">
        <f ca="1">INDIRECT("Statistic!R"&amp;COUNTA(Statistic!$A:$A)-ROW()+1&amp;"C"&amp;COLUMN(),FALSE)</f>
        <v>34</v>
      </c>
      <c r="T970">
        <f ca="1">INDIRECT("Statistic!R"&amp;COUNTA(Statistic!$A:$A)-ROW()+1&amp;"C"&amp;COLUMN(),FALSE)</f>
        <v>35</v>
      </c>
      <c r="U970">
        <f ca="1">INDIRECT("Statistic!R"&amp;COUNTA(Statistic!$A:$A)-ROW()+1&amp;"C"&amp;COLUMN(),FALSE)</f>
        <v>2</v>
      </c>
      <c r="V970">
        <f ca="1">INDIRECT("Statistic!R"&amp;COUNTA(Statistic!$A:$A)-ROW()+1&amp;"C"&amp;COLUMN(),FALSE)</f>
        <v>6</v>
      </c>
      <c r="W970">
        <f ca="1">INDIRECT("Statistic!R"&amp;COUNTA(Statistic!$A:$A)-ROW()+1&amp;"C"&amp;COLUMN(),FALSE)</f>
        <v>12</v>
      </c>
    </row>
    <row r="971" spans="1:23" x14ac:dyDescent="0.25">
      <c r="A971" s="9">
        <f ca="1">INDIRECT("Statistic!R"&amp;COUNTA(Statistic!$A:$A)-ROW()+1&amp;"C"&amp;COLUMN(),FALSE)</f>
        <v>42797</v>
      </c>
      <c r="B971" s="10">
        <f ca="1">INDIRECT("Statistic!R"&amp;COUNTA(Statistic!$A:$A)-ROW()+1&amp;"C"&amp;COLUMN(),FALSE)</f>
        <v>3.2874063330916121E-3</v>
      </c>
      <c r="C971" s="10">
        <f ca="1">INDIRECT("Statistic!R"&amp;COUNTA(Statistic!$A:$A)-ROW()+1&amp;"C"&amp;COLUMN(),FALSE)</f>
        <v>1.7223051657211108E-2</v>
      </c>
      <c r="D971" s="10">
        <f ca="1">INDIRECT("Statistic!R"&amp;COUNTA(Statistic!$A:$A)-ROW()+1&amp;"C"&amp;COLUMN(),FALSE)</f>
        <v>1.7221428219407618E-2</v>
      </c>
      <c r="E971" s="10">
        <f ca="1">INDIRECT("Statistic!R"&amp;COUNTA(Statistic!$A:$A)-ROW()+1&amp;"C"&amp;COLUMN(),FALSE)</f>
        <v>1.8656547237691588E-2</v>
      </c>
      <c r="F971" s="10">
        <f ca="1">INDIRECT("Statistic!R"&amp;COUNTA(Statistic!$A:$A)-ROW()+1&amp;"C"&amp;COLUMN(),FALSE)</f>
        <v>1.2329521130206102E-2</v>
      </c>
      <c r="G971" s="10">
        <f ca="1">INDIRECT("Statistic!R"&amp;COUNTA(Statistic!$A:$A)-ROW()+1&amp;"C"&amp;COLUMN(),FALSE)</f>
        <v>9.039324004849042E-2</v>
      </c>
      <c r="H971" s="10">
        <f ca="1">INDIRECT("Statistic!R"&amp;COUNTA(Statistic!$A:$A)-ROW()+1&amp;"C"&amp;COLUMN(),FALSE)</f>
        <v>1.3255649064397796E-4</v>
      </c>
      <c r="I971" s="10">
        <f ca="1">INDIRECT("Statistic!R"&amp;COUNTA(Statistic!$A:$A)-ROW()+1&amp;"C"&amp;COLUMN(),FALSE)</f>
        <v>6.8717954577608029E-2</v>
      </c>
      <c r="J971" s="10">
        <f ca="1">INDIRECT("Statistic!R"&amp;COUNTA(Statistic!$A:$A)-ROW()+1&amp;"C"&amp;COLUMN(),FALSE)</f>
        <v>2.1718504845408399E-2</v>
      </c>
      <c r="K971" s="10">
        <f ca="1">INDIRECT("Statistic!R"&amp;COUNTA(Statistic!$A:$A)-ROW()+1&amp;"C"&amp;COLUMN(),FALSE)</f>
        <v>1.6404483087902699E-3</v>
      </c>
      <c r="L971" s="10">
        <f ca="1">INDIRECT("Statistic!R"&amp;COUNTA(Statistic!$A:$A)-ROW()+1&amp;"C"&amp;COLUMN(),FALSE)</f>
        <v>1.0563827553561684E-2</v>
      </c>
      <c r="M971" s="10">
        <f ca="1">INDIRECT("Statistic!R"&amp;COUNTA(Statistic!$A:$A)-ROW()+1&amp;"C"&amp;COLUMN(),FALSE)</f>
        <v>9.0525796539134396E-2</v>
      </c>
      <c r="N971" s="10">
        <f ca="1">INDIRECT("Statistic!R"&amp;COUNTA(Statistic!$A:$A)-ROW()+1&amp;"C"&amp;COLUMN(),FALSE)</f>
        <v>9.039324004849042E-2</v>
      </c>
      <c r="O971" s="10">
        <f ca="1">INDIRECT("Statistic!R"&amp;COUNTA(Statistic!$A:$A)-ROW()+1&amp;"C"&amp;COLUMN(),FALSE)</f>
        <v>1.3255649064397796E-4</v>
      </c>
      <c r="P971" s="10">
        <f ca="1">INDIRECT("Statistic!R"&amp;COUNTA(Statistic!$A:$A)-ROW()+1&amp;"C"&amp;COLUMN(),FALSE)</f>
        <v>5.0119596575887514E-2</v>
      </c>
      <c r="Q971">
        <f ca="1">INDIRECT("Statistic!R"&amp;COUNTA(Statistic!$A:$A)-ROW()+1&amp;"C"&amp;COLUMN(),FALSE)</f>
        <v>44</v>
      </c>
      <c r="R971">
        <f ca="1">INDIRECT("Statistic!R"&amp;COUNTA(Statistic!$A:$A)-ROW()+1&amp;"C"&amp;COLUMN(),FALSE)</f>
        <v>6</v>
      </c>
      <c r="S971">
        <f ca="1">INDIRECT("Statistic!R"&amp;COUNTA(Statistic!$A:$A)-ROW()+1&amp;"C"&amp;COLUMN(),FALSE)</f>
        <v>7</v>
      </c>
      <c r="T971">
        <f ca="1">INDIRECT("Statistic!R"&amp;COUNTA(Statistic!$A:$A)-ROW()+1&amp;"C"&amp;COLUMN(),FALSE)</f>
        <v>2</v>
      </c>
      <c r="U971">
        <f ca="1">INDIRECT("Statistic!R"&amp;COUNTA(Statistic!$A:$A)-ROW()+1&amp;"C"&amp;COLUMN(),FALSE)</f>
        <v>23</v>
      </c>
      <c r="V971">
        <f ca="1">INDIRECT("Statistic!R"&amp;COUNTA(Statistic!$A:$A)-ROW()+1&amp;"C"&amp;COLUMN(),FALSE)</f>
        <v>1</v>
      </c>
      <c r="W971">
        <f ca="1">INDIRECT("Statistic!R"&amp;COUNTA(Statistic!$A:$A)-ROW()+1&amp;"C"&amp;COLUMN(),FALSE)</f>
        <v>12</v>
      </c>
    </row>
    <row r="972" spans="1:23" x14ac:dyDescent="0.25">
      <c r="A972" s="9">
        <f ca="1">INDIRECT("Statistic!R"&amp;COUNTA(Statistic!$A:$A)-ROW()+1&amp;"C"&amp;COLUMN(),FALSE)</f>
        <v>42801</v>
      </c>
      <c r="B972" s="10">
        <f ca="1">INDIRECT("Statistic!R"&amp;COUNTA(Statistic!$A:$A)-ROW()+1&amp;"C"&amp;COLUMN(),FALSE)</f>
        <v>1.8646769052448567E-2</v>
      </c>
      <c r="C972" s="10">
        <f ca="1">INDIRECT("Statistic!R"&amp;COUNTA(Statistic!$A:$A)-ROW()+1&amp;"C"&amp;COLUMN(),FALSE)</f>
        <v>2.2105845472985431E-2</v>
      </c>
      <c r="D972" s="10">
        <f ca="1">INDIRECT("Statistic!R"&amp;COUNTA(Statistic!$A:$A)-ROW()+1&amp;"C"&amp;COLUMN(),FALSE)</f>
        <v>4.9305663910126389E-3</v>
      </c>
      <c r="E972" s="10">
        <f ca="1">INDIRECT("Statistic!R"&amp;COUNTA(Statistic!$A:$A)-ROW()+1&amp;"C"&amp;COLUMN(),FALSE)</f>
        <v>5.3358787734160609E-3</v>
      </c>
      <c r="F972" s="10">
        <f ca="1">INDIRECT("Statistic!R"&amp;COUNTA(Statistic!$A:$A)-ROW()+1&amp;"C"&amp;COLUMN(),FALSE)</f>
        <v>1.6570447807770321E-2</v>
      </c>
      <c r="G972" s="10">
        <f ca="1">INDIRECT("Statistic!R"&amp;COUNTA(Statistic!$A:$A)-ROW()+1&amp;"C"&amp;COLUMN(),FALSE)</f>
        <v>4.3533723888817398E-2</v>
      </c>
      <c r="H972" s="10">
        <f ca="1">INDIRECT("Statistic!R"&amp;COUNTA(Statistic!$A:$A)-ROW()+1&amp;"C"&amp;COLUMN(),FALSE)</f>
        <v>8.4562004439714927E-2</v>
      </c>
      <c r="I972" s="10">
        <f ca="1">INDIRECT("Statistic!R"&amp;COUNTA(Statistic!$A:$A)-ROW()+1&amp;"C"&amp;COLUMN(),FALSE)</f>
        <v>6.7589507497633011E-2</v>
      </c>
      <c r="J972" s="10">
        <f ca="1">INDIRECT("Statistic!R"&amp;COUNTA(Statistic!$A:$A)-ROW()+1&amp;"C"&amp;COLUMN(),FALSE)</f>
        <v>2.2105845472985431E-2</v>
      </c>
      <c r="K972" s="10">
        <f ca="1">INDIRECT("Statistic!R"&amp;COUNTA(Statistic!$A:$A)-ROW()+1&amp;"C"&amp;COLUMN(),FALSE)</f>
        <v>1.0261305333492423E-3</v>
      </c>
      <c r="L972" s="10">
        <f ca="1">INDIRECT("Statistic!R"&amp;COUNTA(Statistic!$A:$A)-ROW()+1&amp;"C"&amp;COLUMN(),FALSE)</f>
        <v>1.0294783554468919E-2</v>
      </c>
      <c r="M972" s="10">
        <f ca="1">INDIRECT("Statistic!R"&amp;COUNTA(Statistic!$A:$A)-ROW()+1&amp;"C"&amp;COLUMN(),FALSE)</f>
        <v>0.12809572832853233</v>
      </c>
      <c r="N972" s="10">
        <f ca="1">INDIRECT("Statistic!R"&amp;COUNTA(Statistic!$A:$A)-ROW()+1&amp;"C"&amp;COLUMN(),FALSE)</f>
        <v>8.6515981492817973E-2</v>
      </c>
      <c r="O972" s="10">
        <f ca="1">INDIRECT("Statistic!R"&amp;COUNTA(Statistic!$A:$A)-ROW()+1&amp;"C"&amp;COLUMN(),FALSE)</f>
        <v>6.0094825490152742E-4</v>
      </c>
      <c r="P972" s="10">
        <f ca="1">INDIRECT("Statistic!R"&amp;COUNTA(Statistic!$A:$A)-ROW()+1&amp;"C"&amp;COLUMN(),FALSE)</f>
        <v>5.0057368265452401E-2</v>
      </c>
      <c r="Q972">
        <f ca="1">INDIRECT("Statistic!R"&amp;COUNTA(Statistic!$A:$A)-ROW()+1&amp;"C"&amp;COLUMN(),FALSE)</f>
        <v>3</v>
      </c>
      <c r="R972">
        <f ca="1">INDIRECT("Statistic!R"&amp;COUNTA(Statistic!$A:$A)-ROW()+1&amp;"C"&amp;COLUMN(),FALSE)</f>
        <v>1</v>
      </c>
      <c r="S972">
        <f ca="1">INDIRECT("Statistic!R"&amp;COUNTA(Statistic!$A:$A)-ROW()+1&amp;"C"&amp;COLUMN(),FALSE)</f>
        <v>40</v>
      </c>
      <c r="T972">
        <f ca="1">INDIRECT("Statistic!R"&amp;COUNTA(Statistic!$A:$A)-ROW()+1&amp;"C"&amp;COLUMN(),FALSE)</f>
        <v>38</v>
      </c>
      <c r="U972">
        <f ca="1">INDIRECT("Statistic!R"&amp;COUNTA(Statistic!$A:$A)-ROW()+1&amp;"C"&amp;COLUMN(),FALSE)</f>
        <v>7</v>
      </c>
      <c r="V972">
        <f ca="1">INDIRECT("Statistic!R"&amp;COUNTA(Statistic!$A:$A)-ROW()+1&amp;"C"&amp;COLUMN(),FALSE)</f>
        <v>9</v>
      </c>
      <c r="W972">
        <f ca="1">INDIRECT("Statistic!R"&amp;COUNTA(Statistic!$A:$A)-ROW()+1&amp;"C"&amp;COLUMN(),FALSE)</f>
        <v>2</v>
      </c>
    </row>
    <row r="973" spans="1:23" x14ac:dyDescent="0.25">
      <c r="A973" s="9">
        <f ca="1">INDIRECT("Statistic!R"&amp;COUNTA(Statistic!$A:$A)-ROW()+1&amp;"C"&amp;COLUMN(),FALSE)</f>
        <v>42804</v>
      </c>
      <c r="B973" s="10">
        <f ca="1">INDIRECT("Statistic!R"&amp;COUNTA(Statistic!$A:$A)-ROW()+1&amp;"C"&amp;COLUMN(),FALSE)</f>
        <v>5.1215248783637842E-3</v>
      </c>
      <c r="C973" s="10">
        <f ca="1">INDIRECT("Statistic!R"&amp;COUNTA(Statistic!$A:$A)-ROW()+1&amp;"C"&amp;COLUMN(),FALSE)</f>
        <v>8.3973374295954941E-3</v>
      </c>
      <c r="D973" s="10">
        <f ca="1">INDIRECT("Statistic!R"&amp;COUNTA(Statistic!$A:$A)-ROW()+1&amp;"C"&amp;COLUMN(),FALSE)</f>
        <v>1.4111223685691768E-2</v>
      </c>
      <c r="E973" s="10">
        <f ca="1">INDIRECT("Statistic!R"&amp;COUNTA(Statistic!$A:$A)-ROW()+1&amp;"C"&amp;COLUMN(),FALSE)</f>
        <v>3.4857914797124523E-3</v>
      </c>
      <c r="F973" s="10">
        <f ca="1">INDIRECT("Statistic!R"&amp;COUNTA(Statistic!$A:$A)-ROW()+1&amp;"C"&amp;COLUMN(),FALSE)</f>
        <v>1.0022748561488022E-2</v>
      </c>
      <c r="G973" s="10">
        <f ca="1">INDIRECT("Statistic!R"&amp;COUNTA(Statistic!$A:$A)-ROW()+1&amp;"C"&amp;COLUMN(),FALSE)</f>
        <v>6.5227863928535509E-2</v>
      </c>
      <c r="H973" s="10">
        <f ca="1">INDIRECT("Statistic!R"&amp;COUNTA(Statistic!$A:$A)-ROW()+1&amp;"C"&amp;COLUMN(),FALSE)</f>
        <v>5.2409061118823319E-2</v>
      </c>
      <c r="I973" s="10">
        <f ca="1">INDIRECT("Statistic!R"&amp;COUNTA(Statistic!$A:$A)-ROW()+1&amp;"C"&amp;COLUMN(),FALSE)</f>
        <v>4.1138626034851522E-2</v>
      </c>
      <c r="J973" s="10">
        <f ca="1">INDIRECT("Statistic!R"&amp;COUNTA(Statistic!$A:$A)-ROW()+1&amp;"C"&amp;COLUMN(),FALSE)</f>
        <v>1.8836541708882135E-2</v>
      </c>
      <c r="K973" s="10">
        <f ca="1">INDIRECT("Statistic!R"&amp;COUNTA(Statistic!$A:$A)-ROW()+1&amp;"C"&amp;COLUMN(),FALSE)</f>
        <v>1.0222988946393201E-3</v>
      </c>
      <c r="L973" s="10">
        <f ca="1">INDIRECT("Statistic!R"&amp;COUNTA(Statistic!$A:$A)-ROW()+1&amp;"C"&amp;COLUMN(),FALSE)</f>
        <v>1.0063883492795416E-2</v>
      </c>
      <c r="M973" s="10">
        <f ca="1">INDIRECT("Statistic!R"&amp;COUNTA(Statistic!$A:$A)-ROW()+1&amp;"C"&amp;COLUMN(),FALSE)</f>
        <v>0.11763692504735883</v>
      </c>
      <c r="N973" s="10">
        <f ca="1">INDIRECT("Statistic!R"&amp;COUNTA(Statistic!$A:$A)-ROW()+1&amp;"C"&amp;COLUMN(),FALSE)</f>
        <v>8.7984074002656149E-2</v>
      </c>
      <c r="O973" s="10">
        <f ca="1">INDIRECT("Statistic!R"&amp;COUNTA(Statistic!$A:$A)-ROW()+1&amp;"C"&amp;COLUMN(),FALSE)</f>
        <v>6.010719341279189E-4</v>
      </c>
      <c r="P973" s="10">
        <f ca="1">INDIRECT("Statistic!R"&amp;COUNTA(Statistic!$A:$A)-ROW()+1&amp;"C"&amp;COLUMN(),FALSE)</f>
        <v>4.7609525605060758E-2</v>
      </c>
      <c r="Q973">
        <f ca="1">INDIRECT("Statistic!R"&amp;COUNTA(Statistic!$A:$A)-ROW()+1&amp;"C"&amp;COLUMN(),FALSE)</f>
        <v>39</v>
      </c>
      <c r="R973">
        <f ca="1">INDIRECT("Statistic!R"&amp;COUNTA(Statistic!$A:$A)-ROW()+1&amp;"C"&amp;COLUMN(),FALSE)</f>
        <v>31</v>
      </c>
      <c r="S973">
        <f ca="1">INDIRECT("Statistic!R"&amp;COUNTA(Statistic!$A:$A)-ROW()+1&amp;"C"&amp;COLUMN(),FALSE)</f>
        <v>17</v>
      </c>
      <c r="T973">
        <f ca="1">INDIRECT("Statistic!R"&amp;COUNTA(Statistic!$A:$A)-ROW()+1&amp;"C"&amp;COLUMN(),FALSE)</f>
        <v>43</v>
      </c>
      <c r="U973">
        <f ca="1">INDIRECT("Statistic!R"&amp;COUNTA(Statistic!$A:$A)-ROW()+1&amp;"C"&amp;COLUMN(),FALSE)</f>
        <v>25</v>
      </c>
      <c r="V973">
        <f ca="1">INDIRECT("Statistic!R"&amp;COUNTA(Statistic!$A:$A)-ROW()+1&amp;"C"&amp;COLUMN(),FALSE)</f>
        <v>3</v>
      </c>
      <c r="W973">
        <f ca="1">INDIRECT("Statistic!R"&amp;COUNTA(Statistic!$A:$A)-ROW()+1&amp;"C"&amp;COLUMN(),FALSE)</f>
        <v>6</v>
      </c>
    </row>
    <row r="974" spans="1:23" x14ac:dyDescent="0.25">
      <c r="A974" s="9">
        <f ca="1">INDIRECT("Statistic!R"&amp;COUNTA(Statistic!$A:$A)-ROW()+1&amp;"C"&amp;COLUMN(),FALSE)</f>
        <v>42808</v>
      </c>
      <c r="B974" s="10">
        <f ca="1">INDIRECT("Statistic!R"&amp;COUNTA(Statistic!$A:$A)-ROW()+1&amp;"C"&amp;COLUMN(),FALSE)</f>
        <v>1.4111607329187363E-2</v>
      </c>
      <c r="C974" s="10">
        <f ca="1">INDIRECT("Statistic!R"&amp;COUNTA(Statistic!$A:$A)-ROW()+1&amp;"C"&amp;COLUMN(),FALSE)</f>
        <v>1.6760347470618293E-2</v>
      </c>
      <c r="D974" s="10">
        <f ca="1">INDIRECT("Statistic!R"&amp;COUNTA(Statistic!$A:$A)-ROW()+1&amp;"C"&amp;COLUMN(),FALSE)</f>
        <v>1.2468063362289217E-2</v>
      </c>
      <c r="E974" s="10">
        <f ca="1">INDIRECT("Statistic!R"&amp;COUNTA(Statistic!$A:$A)-ROW()+1&amp;"C"&amp;COLUMN(),FALSE)</f>
        <v>2.0458265139116204E-3</v>
      </c>
      <c r="F974" s="10">
        <f ca="1">INDIRECT("Statistic!R"&amp;COUNTA(Statistic!$A:$A)-ROW()+1&amp;"C"&amp;COLUMN(),FALSE)</f>
        <v>1.4090134242488814E-2</v>
      </c>
      <c r="G974" s="10">
        <f ca="1">INDIRECT("Statistic!R"&amp;COUNTA(Statistic!$A:$A)-ROW()+1&amp;"C"&amp;COLUMN(),FALSE)</f>
        <v>7.0570675894749968E-2</v>
      </c>
      <c r="H974" s="10">
        <f ca="1">INDIRECT("Statistic!R"&amp;COUNTA(Statistic!$A:$A)-ROW()+1&amp;"C"&amp;COLUMN(),FALSE)</f>
        <v>7.4494105911688466E-2</v>
      </c>
      <c r="I974" s="10">
        <f ca="1">INDIRECT("Statistic!R"&amp;COUNTA(Statistic!$A:$A)-ROW()+1&amp;"C"&amp;COLUMN(),FALSE)</f>
        <v>5.9475978918495306E-2</v>
      </c>
      <c r="J974" s="10">
        <f ca="1">INDIRECT("Statistic!R"&amp;COUNTA(Statistic!$A:$A)-ROW()+1&amp;"C"&amp;COLUMN(),FALSE)</f>
        <v>1.9226551956815115E-2</v>
      </c>
      <c r="K974" s="10">
        <f ca="1">INDIRECT("Statistic!R"&amp;COUNTA(Statistic!$A:$A)-ROW()+1&amp;"C"&amp;COLUMN(),FALSE)</f>
        <v>1.8416651997887699E-3</v>
      </c>
      <c r="L974" s="10">
        <f ca="1">INDIRECT("Statistic!R"&amp;COUNTA(Statistic!$A:$A)-ROW()+1&amp;"C"&amp;COLUMN(),FALSE)</f>
        <v>1.0409522912684804E-2</v>
      </c>
      <c r="M974" s="10">
        <f ca="1">INDIRECT("Statistic!R"&amp;COUNTA(Statistic!$A:$A)-ROW()+1&amp;"C"&amp;COLUMN(),FALSE)</f>
        <v>0.14506478180643845</v>
      </c>
      <c r="N974" s="10">
        <f ca="1">INDIRECT("Statistic!R"&amp;COUNTA(Statistic!$A:$A)-ROW()+1&amp;"C"&amp;COLUMN(),FALSE)</f>
        <v>8.9448179530102714E-2</v>
      </c>
      <c r="O974" s="10">
        <f ca="1">INDIRECT("Statistic!R"&amp;COUNTA(Statistic!$A:$A)-ROW()+1&amp;"C"&amp;COLUMN(),FALSE)</f>
        <v>6.0116480635887025E-4</v>
      </c>
      <c r="P974" s="10">
        <f ca="1">INDIRECT("Statistic!R"&amp;COUNTA(Statistic!$A:$A)-ROW()+1&amp;"C"&amp;COLUMN(),FALSE)</f>
        <v>4.6315904774110656E-2</v>
      </c>
      <c r="Q974">
        <f ca="1">INDIRECT("Statistic!R"&amp;COUNTA(Statistic!$A:$A)-ROW()+1&amp;"C"&amp;COLUMN(),FALSE)</f>
        <v>18</v>
      </c>
      <c r="R974">
        <f ca="1">INDIRECT("Statistic!R"&amp;COUNTA(Statistic!$A:$A)-ROW()+1&amp;"C"&amp;COLUMN(),FALSE)</f>
        <v>7</v>
      </c>
      <c r="S974">
        <f ca="1">INDIRECT("Statistic!R"&amp;COUNTA(Statistic!$A:$A)-ROW()+1&amp;"C"&amp;COLUMN(),FALSE)</f>
        <v>21</v>
      </c>
      <c r="T974">
        <f ca="1">INDIRECT("Statistic!R"&amp;COUNTA(Statistic!$A:$A)-ROW()+1&amp;"C"&amp;COLUMN(),FALSE)</f>
        <v>49</v>
      </c>
      <c r="U974">
        <f ca="1">INDIRECT("Statistic!R"&amp;COUNTA(Statistic!$A:$A)-ROW()+1&amp;"C"&amp;COLUMN(),FALSE)</f>
        <v>19</v>
      </c>
      <c r="V974">
        <f ca="1">INDIRECT("Statistic!R"&amp;COUNTA(Statistic!$A:$A)-ROW()+1&amp;"C"&amp;COLUMN(),FALSE)</f>
        <v>3</v>
      </c>
      <c r="W974">
        <f ca="1">INDIRECT("Statistic!R"&amp;COUNTA(Statistic!$A:$A)-ROW()+1&amp;"C"&amp;COLUMN(),FALSE)</f>
        <v>2</v>
      </c>
    </row>
    <row r="975" spans="1:23" x14ac:dyDescent="0.25">
      <c r="A975" s="9">
        <f ca="1">INDIRECT("Statistic!R"&amp;COUNTA(Statistic!$A:$A)-ROW()+1&amp;"C"&amp;COLUMN(),FALSE)</f>
        <v>42811</v>
      </c>
      <c r="B975" s="10">
        <f ca="1">INDIRECT("Statistic!R"&amp;COUNTA(Statistic!$A:$A)-ROW()+1&amp;"C"&amp;COLUMN(),FALSE)</f>
        <v>5.3109456547272525E-3</v>
      </c>
      <c r="C975" s="10">
        <f ca="1">INDIRECT("Statistic!R"&amp;COUNTA(Statistic!$A:$A)-ROW()+1&amp;"C"&amp;COLUMN(),FALSE)</f>
        <v>1.0203143671293317E-2</v>
      </c>
      <c r="D975" s="10">
        <f ca="1">INDIRECT("Statistic!R"&amp;COUNTA(Statistic!$A:$A)-ROW()+1&amp;"C"&amp;COLUMN(),FALSE)</f>
        <v>1.2445832731474793E-2</v>
      </c>
      <c r="E975" s="10">
        <f ca="1">INDIRECT("Statistic!R"&amp;COUNTA(Statistic!$A:$A)-ROW()+1&amp;"C"&amp;COLUMN(),FALSE)</f>
        <v>5.9208991211013463E-3</v>
      </c>
      <c r="F975" s="10">
        <f ca="1">INDIRECT("Statistic!R"&amp;COUNTA(Statistic!$A:$A)-ROW()+1&amp;"C"&amp;COLUMN(),FALSE)</f>
        <v>2.2478846256186471E-3</v>
      </c>
      <c r="G975" s="10">
        <f ca="1">INDIRECT("Statistic!R"&amp;COUNTA(Statistic!$A:$A)-ROW()+1&amp;"C"&amp;COLUMN(),FALSE)</f>
        <v>1.8369202571293323E-2</v>
      </c>
      <c r="H975" s="10">
        <f ca="1">INDIRECT("Statistic!R"&amp;COUNTA(Statistic!$A:$A)-ROW()+1&amp;"C"&amp;COLUMN(),FALSE)</f>
        <v>7.2986218748520737E-2</v>
      </c>
      <c r="I975" s="10">
        <f ca="1">INDIRECT("Statistic!R"&amp;COUNTA(Statistic!$A:$A)-ROW()+1&amp;"C"&amp;COLUMN(),FALSE)</f>
        <v>3.6128705804215351E-2</v>
      </c>
      <c r="J975" s="10">
        <f ca="1">INDIRECT("Statistic!R"&amp;COUNTA(Statistic!$A:$A)-ROW()+1&amp;"C"&amp;COLUMN(),FALSE)</f>
        <v>1.920711156049882E-2</v>
      </c>
      <c r="K975" s="10">
        <f ca="1">INDIRECT("Statistic!R"&amp;COUNTA(Statistic!$A:$A)-ROW()+1&amp;"C"&amp;COLUMN(),FALSE)</f>
        <v>1.4291825464727386E-3</v>
      </c>
      <c r="L975" s="10">
        <f ca="1">INDIRECT("Statistic!R"&amp;COUNTA(Statistic!$A:$A)-ROW()+1&amp;"C"&amp;COLUMN(),FALSE)</f>
        <v>1.0199289040688205E-2</v>
      </c>
      <c r="M975" s="10">
        <f ca="1">INDIRECT("Statistic!R"&amp;COUNTA(Statistic!$A:$A)-ROW()+1&amp;"C"&amp;COLUMN(),FALSE)</f>
        <v>9.1355421319814056E-2</v>
      </c>
      <c r="N975" s="10">
        <f ca="1">INDIRECT("Statistic!R"&amp;COUNTA(Statistic!$A:$A)-ROW()+1&amp;"C"&amp;COLUMN(),FALSE)</f>
        <v>8.9941261488238111E-2</v>
      </c>
      <c r="O975" s="10">
        <f ca="1">INDIRECT("Statistic!R"&amp;COUNTA(Statistic!$A:$A)-ROW()+1&amp;"C"&amp;COLUMN(),FALSE)</f>
        <v>6.0122883415910711E-4</v>
      </c>
      <c r="P975" s="10">
        <f ca="1">INDIRECT("Statistic!R"&amp;COUNTA(Statistic!$A:$A)-ROW()+1&amp;"C"&amp;COLUMN(),FALSE)</f>
        <v>4.1968101085853478E-2</v>
      </c>
      <c r="Q975">
        <f ca="1">INDIRECT("Statistic!R"&amp;COUNTA(Statistic!$A:$A)-ROW()+1&amp;"C"&amp;COLUMN(),FALSE)</f>
        <v>38</v>
      </c>
      <c r="R975">
        <f ca="1">INDIRECT("Statistic!R"&amp;COUNTA(Statistic!$A:$A)-ROW()+1&amp;"C"&amp;COLUMN(),FALSE)</f>
        <v>24</v>
      </c>
      <c r="S975">
        <f ca="1">INDIRECT("Statistic!R"&amp;COUNTA(Statistic!$A:$A)-ROW()+1&amp;"C"&amp;COLUMN(),FALSE)</f>
        <v>20</v>
      </c>
      <c r="T975">
        <f ca="1">INDIRECT("Statistic!R"&amp;COUNTA(Statistic!$A:$A)-ROW()+1&amp;"C"&amp;COLUMN(),FALSE)</f>
        <v>36</v>
      </c>
      <c r="U975">
        <f ca="1">INDIRECT("Statistic!R"&amp;COUNTA(Statistic!$A:$A)-ROW()+1&amp;"C"&amp;COLUMN(),FALSE)</f>
        <v>47</v>
      </c>
      <c r="V975">
        <f ca="1">INDIRECT("Statistic!R"&amp;COUNTA(Statistic!$A:$A)-ROW()+1&amp;"C"&amp;COLUMN(),FALSE)</f>
        <v>9</v>
      </c>
      <c r="W975">
        <f ca="1">INDIRECT("Statistic!R"&amp;COUNTA(Statistic!$A:$A)-ROW()+1&amp;"C"&amp;COLUMN(),FALSE)</f>
        <v>2</v>
      </c>
    </row>
    <row r="976" spans="1:23" x14ac:dyDescent="0.25">
      <c r="A976" s="9">
        <f ca="1">INDIRECT("Statistic!R"&amp;COUNTA(Statistic!$A:$A)-ROW()+1&amp;"C"&amp;COLUMN(),FALSE)</f>
        <v>42815</v>
      </c>
      <c r="B976" s="10">
        <f ca="1">INDIRECT("Statistic!R"&amp;COUNTA(Statistic!$A:$A)-ROW()+1&amp;"C"&amp;COLUMN(),FALSE)</f>
        <v>1.7551020408163264E-2</v>
      </c>
      <c r="C976" s="10">
        <f ca="1">INDIRECT("Statistic!R"&amp;COUNTA(Statistic!$A:$A)-ROW()+1&amp;"C"&amp;COLUMN(),FALSE)</f>
        <v>8.5751128304319777E-3</v>
      </c>
      <c r="D976" s="10">
        <f ca="1">INDIRECT("Statistic!R"&amp;COUNTA(Statistic!$A:$A)-ROW()+1&amp;"C"&amp;COLUMN(),FALSE)</f>
        <v>1.8344155844155847E-2</v>
      </c>
      <c r="E976" s="10">
        <f ca="1">INDIRECT("Statistic!R"&amp;COUNTA(Statistic!$A:$A)-ROW()+1&amp;"C"&amp;COLUMN(),FALSE)</f>
        <v>4.6868686868686872E-3</v>
      </c>
      <c r="F976" s="10">
        <f ca="1">INDIRECT("Statistic!R"&amp;COUNTA(Statistic!$A:$A)-ROW()+1&amp;"C"&amp;COLUMN(),FALSE)</f>
        <v>4.9055258467023176E-3</v>
      </c>
      <c r="G976" s="10">
        <f ca="1">INDIRECT("Statistic!R"&amp;COUNTA(Statistic!$A:$A)-ROW()+1&amp;"C"&amp;COLUMN(),FALSE)</f>
        <v>4.4039055263970353E-2</v>
      </c>
      <c r="H976" s="10">
        <f ca="1">INDIRECT("Statistic!R"&amp;COUNTA(Statistic!$A:$A)-ROW()+1&amp;"C"&amp;COLUMN(),FALSE)</f>
        <v>2.0386191024165706E-2</v>
      </c>
      <c r="I976" s="10">
        <f ca="1">INDIRECT("Statistic!R"&amp;COUNTA(Statistic!$A:$A)-ROW()+1&amp;"C"&amp;COLUMN(),FALSE)</f>
        <v>5.4062683616322098E-2</v>
      </c>
      <c r="J976" s="10">
        <f ca="1">INDIRECT("Statistic!R"&amp;COUNTA(Statistic!$A:$A)-ROW()+1&amp;"C"&amp;COLUMN(),FALSE)</f>
        <v>1.9378248504462098E-2</v>
      </c>
      <c r="K976" s="10">
        <f ca="1">INDIRECT("Statistic!R"&amp;COUNTA(Statistic!$A:$A)-ROW()+1&amp;"C"&amp;COLUMN(),FALSE)</f>
        <v>1.0202020202020202E-3</v>
      </c>
      <c r="L976" s="10">
        <f ca="1">INDIRECT("Statistic!R"&amp;COUNTA(Statistic!$A:$A)-ROW()+1&amp;"C"&amp;COLUMN(),FALSE)</f>
        <v>1.0499589880994378E-2</v>
      </c>
      <c r="M976" s="10">
        <f ca="1">INDIRECT("Statistic!R"&amp;COUNTA(Statistic!$A:$A)-ROW()+1&amp;"C"&amp;COLUMN(),FALSE)</f>
        <v>6.4425246288136062E-2</v>
      </c>
      <c r="N976" s="10">
        <f ca="1">INDIRECT("Statistic!R"&amp;COUNTA(Statistic!$A:$A)-ROW()+1&amp;"C"&amp;COLUMN(),FALSE)</f>
        <v>8.9946794828403148E-2</v>
      </c>
      <c r="O976" s="10">
        <f ca="1">INDIRECT("Statistic!R"&amp;COUNTA(Statistic!$A:$A)-ROW()+1&amp;"C"&amp;COLUMN(),FALSE)</f>
        <v>6.0126582278481014E-4</v>
      </c>
      <c r="P976" s="10">
        <f ca="1">INDIRECT("Statistic!R"&amp;COUNTA(Statistic!$A:$A)-ROW()+1&amp;"C"&amp;COLUMN(),FALSE)</f>
        <v>4.3103103537954303E-2</v>
      </c>
      <c r="Q976">
        <f ca="1">INDIRECT("Statistic!R"&amp;COUNTA(Statistic!$A:$A)-ROW()+1&amp;"C"&amp;COLUMN(),FALSE)</f>
        <v>4</v>
      </c>
      <c r="R976">
        <f ca="1">INDIRECT("Statistic!R"&amp;COUNTA(Statistic!$A:$A)-ROW()+1&amp;"C"&amp;COLUMN(),FALSE)</f>
        <v>31</v>
      </c>
      <c r="S976">
        <f ca="1">INDIRECT("Statistic!R"&amp;COUNTA(Statistic!$A:$A)-ROW()+1&amp;"C"&amp;COLUMN(),FALSE)</f>
        <v>3</v>
      </c>
      <c r="T976">
        <f ca="1">INDIRECT("Statistic!R"&amp;COUNTA(Statistic!$A:$A)-ROW()+1&amp;"C"&amp;COLUMN(),FALSE)</f>
        <v>42</v>
      </c>
      <c r="U976">
        <f ca="1">INDIRECT("Statistic!R"&amp;COUNTA(Statistic!$A:$A)-ROW()+1&amp;"C"&amp;COLUMN(),FALSE)</f>
        <v>40</v>
      </c>
      <c r="V976">
        <f ca="1">INDIRECT("Statistic!R"&amp;COUNTA(Statistic!$A:$A)-ROW()+1&amp;"C"&amp;COLUMN(),FALSE)</f>
        <v>7</v>
      </c>
      <c r="W976">
        <f ca="1">INDIRECT("Statistic!R"&amp;COUNTA(Statistic!$A:$A)-ROW()+1&amp;"C"&amp;COLUMN(),FALSE)</f>
        <v>9</v>
      </c>
    </row>
    <row r="977" spans="1:23" x14ac:dyDescent="0.25">
      <c r="A977" s="9">
        <f ca="1">INDIRECT("Statistic!R"&amp;COUNTA(Statistic!$A:$A)-ROW()+1&amp;"C"&amp;COLUMN(),FALSE)</f>
        <v>42818</v>
      </c>
      <c r="B977" s="10">
        <f ca="1">INDIRECT("Statistic!R"&amp;COUNTA(Statistic!$A:$A)-ROW()+1&amp;"C"&amp;COLUMN(),FALSE)</f>
        <v>7.3508636552501927E-3</v>
      </c>
      <c r="C977" s="10">
        <f ca="1">INDIRECT("Statistic!R"&amp;COUNTA(Statistic!$A:$A)-ROW()+1&amp;"C"&amp;COLUMN(),FALSE)</f>
        <v>1.7932264163882709E-2</v>
      </c>
      <c r="D977" s="10">
        <f ca="1">INDIRECT("Statistic!R"&amp;COUNTA(Statistic!$A:$A)-ROW()+1&amp;"C"&amp;COLUMN(),FALSE)</f>
        <v>6.1127066677016213E-3</v>
      </c>
      <c r="E977" s="10">
        <f ca="1">INDIRECT("Statistic!R"&amp;COUNTA(Statistic!$A:$A)-ROW()+1&amp;"C"&amp;COLUMN(),FALSE)</f>
        <v>1.7528049474977769E-2</v>
      </c>
      <c r="F977" s="10">
        <f ca="1">INDIRECT("Statistic!R"&amp;COUNTA(Statistic!$A:$A)-ROW()+1&amp;"C"&amp;COLUMN(),FALSE)</f>
        <v>1.673281758044624E-2</v>
      </c>
      <c r="G977" s="10">
        <f ca="1">INDIRECT("Statistic!R"&amp;COUNTA(Statistic!$A:$A)-ROW()+1&amp;"C"&amp;COLUMN(),FALSE)</f>
        <v>6.3333742638733009E-2</v>
      </c>
      <c r="H977" s="10">
        <f ca="1">INDIRECT("Statistic!R"&amp;COUNTA(Statistic!$A:$A)-ROW()+1&amp;"C"&amp;COLUMN(),FALSE)</f>
        <v>3.4803352743400323E-2</v>
      </c>
      <c r="I977" s="10">
        <f ca="1">INDIRECT("Statistic!R"&amp;COUNTA(Statistic!$A:$A)-ROW()+1&amp;"C"&amp;COLUMN(),FALSE)</f>
        <v>6.5656701542258528E-2</v>
      </c>
      <c r="J977" s="10">
        <f ca="1">INDIRECT("Statistic!R"&amp;COUNTA(Statistic!$A:$A)-ROW()+1&amp;"C"&amp;COLUMN(),FALSE)</f>
        <v>1.9562469996962956E-2</v>
      </c>
      <c r="K977" s="10">
        <f ca="1">INDIRECT("Statistic!R"&amp;COUNTA(Statistic!$A:$A)-ROW()+1&amp;"C"&amp;COLUMN(),FALSE)</f>
        <v>2.0394072972542356E-3</v>
      </c>
      <c r="L977" s="10">
        <f ca="1">INDIRECT("Statistic!R"&amp;COUNTA(Statistic!$A:$A)-ROW()+1&amp;"C"&amp;COLUMN(),FALSE)</f>
        <v>1.0570593147596707E-2</v>
      </c>
      <c r="M977" s="10">
        <f ca="1">INDIRECT("Statistic!R"&amp;COUNTA(Statistic!$A:$A)-ROW()+1&amp;"C"&amp;COLUMN(),FALSE)</f>
        <v>9.8137095382133332E-2</v>
      </c>
      <c r="N977" s="10">
        <f ca="1">INDIRECT("Statistic!R"&amp;COUNTA(Statistic!$A:$A)-ROW()+1&amp;"C"&amp;COLUMN(),FALSE)</f>
        <v>8.9948532057000902E-2</v>
      </c>
      <c r="O977" s="10">
        <f ca="1">INDIRECT("Statistic!R"&amp;COUNTA(Statistic!$A:$A)-ROW()+1&amp;"C"&amp;COLUMN(),FALSE)</f>
        <v>6.0127743560752574E-4</v>
      </c>
      <c r="P977" s="10">
        <f ca="1">INDIRECT("Statistic!R"&amp;COUNTA(Statistic!$A:$A)-ROW()+1&amp;"C"&amp;COLUMN(),FALSE)</f>
        <v>4.6281475525426406E-2</v>
      </c>
      <c r="Q977">
        <f ca="1">INDIRECT("Statistic!R"&amp;COUNTA(Statistic!$A:$A)-ROW()+1&amp;"C"&amp;COLUMN(),FALSE)</f>
        <v>33</v>
      </c>
      <c r="R977">
        <f ca="1">INDIRECT("Statistic!R"&amp;COUNTA(Statistic!$A:$A)-ROW()+1&amp;"C"&amp;COLUMN(),FALSE)</f>
        <v>3</v>
      </c>
      <c r="S977">
        <f ca="1">INDIRECT("Statistic!R"&amp;COUNTA(Statistic!$A:$A)-ROW()+1&amp;"C"&amp;COLUMN(),FALSE)</f>
        <v>36</v>
      </c>
      <c r="T977">
        <f ca="1">INDIRECT("Statistic!R"&amp;COUNTA(Statistic!$A:$A)-ROW()+1&amp;"C"&amp;COLUMN(),FALSE)</f>
        <v>4</v>
      </c>
      <c r="U977">
        <f ca="1">INDIRECT("Statistic!R"&amp;COUNTA(Statistic!$A:$A)-ROW()+1&amp;"C"&amp;COLUMN(),FALSE)</f>
        <v>8</v>
      </c>
      <c r="V977">
        <f ca="1">INDIRECT("Statistic!R"&amp;COUNTA(Statistic!$A:$A)-ROW()+1&amp;"C"&amp;COLUMN(),FALSE)</f>
        <v>5</v>
      </c>
      <c r="W977">
        <f ca="1">INDIRECT("Statistic!R"&amp;COUNTA(Statistic!$A:$A)-ROW()+1&amp;"C"&amp;COLUMN(),FALSE)</f>
        <v>8</v>
      </c>
    </row>
    <row r="978" spans="1:23" x14ac:dyDescent="0.25">
      <c r="A978" s="9">
        <f ca="1">INDIRECT("Statistic!R"&amp;COUNTA(Statistic!$A:$A)-ROW()+1&amp;"C"&amp;COLUMN(),FALSE)</f>
        <v>42822</v>
      </c>
      <c r="B978" s="10">
        <f ca="1">INDIRECT("Statistic!R"&amp;COUNTA(Statistic!$A:$A)-ROW()+1&amp;"C"&amp;COLUMN(),FALSE)</f>
        <v>1.7132408102025504E-2</v>
      </c>
      <c r="C978" s="10">
        <f ca="1">INDIRECT("Statistic!R"&amp;COUNTA(Statistic!$A:$A)-ROW()+1&amp;"C"&amp;COLUMN(),FALSE)</f>
        <v>1.3033561420658195E-2</v>
      </c>
      <c r="D978" s="10">
        <f ca="1">INDIRECT("Statistic!R"&amp;COUNTA(Statistic!$A:$A)-ROW()+1&amp;"C"&amp;COLUMN(),FALSE)</f>
        <v>6.9293478260869555E-3</v>
      </c>
      <c r="E978" s="10">
        <f ca="1">INDIRECT("Statistic!R"&amp;COUNTA(Statistic!$A:$A)-ROW()+1&amp;"C"&amp;COLUMN(),FALSE)</f>
        <v>9.7983870967741932E-3</v>
      </c>
      <c r="F978" s="10">
        <f ca="1">INDIRECT("Statistic!R"&amp;COUNTA(Statistic!$A:$A)-ROW()+1&amp;"C"&amp;COLUMN(),FALSE)</f>
        <v>1.0427078600636075E-2</v>
      </c>
      <c r="G978" s="10">
        <f ca="1">INDIRECT("Statistic!R"&amp;COUNTA(Statistic!$A:$A)-ROW()+1&amp;"C"&amp;COLUMN(),FALSE)</f>
        <v>4.6444088001831592E-2</v>
      </c>
      <c r="H978" s="10">
        <f ca="1">INDIRECT("Statistic!R"&amp;COUNTA(Statistic!$A:$A)-ROW()+1&amp;"C"&amp;COLUMN(),FALSE)</f>
        <v>5.9630358620145076E-2</v>
      </c>
      <c r="I978" s="10">
        <f ca="1">INDIRECT("Statistic!R"&amp;COUNTA(Statistic!$A:$A)-ROW()+1&amp;"C"&amp;COLUMN(),FALSE)</f>
        <v>5.732078304618092E-2</v>
      </c>
      <c r="J978" s="10">
        <f ca="1">INDIRECT("Statistic!R"&amp;COUNTA(Statistic!$A:$A)-ROW()+1&amp;"C"&amp;COLUMN(),FALSE)</f>
        <v>1.9542749765111184E-2</v>
      </c>
      <c r="K978" s="10">
        <f ca="1">INDIRECT("Statistic!R"&amp;COUNTA(Statistic!$A:$A)-ROW()+1&amp;"C"&amp;COLUMN(),FALSE)</f>
        <v>1.0197861965491372E-3</v>
      </c>
      <c r="L978" s="10">
        <f ca="1">INDIRECT("Statistic!R"&amp;COUNTA(Statistic!$A:$A)-ROW()+1&amp;"C"&amp;COLUMN(),FALSE)</f>
        <v>1.0343501588319854E-2</v>
      </c>
      <c r="M978" s="10">
        <f ca="1">INDIRECT("Statistic!R"&amp;COUNTA(Statistic!$A:$A)-ROW()+1&amp;"C"&amp;COLUMN(),FALSE)</f>
        <v>0.10607444662197667</v>
      </c>
      <c r="N978" s="10">
        <f ca="1">INDIRECT("Statistic!R"&amp;COUNTA(Statistic!$A:$A)-ROW()+1&amp;"C"&amp;COLUMN(),FALSE)</f>
        <v>8.9946702823081259E-2</v>
      </c>
      <c r="O978" s="10">
        <f ca="1">INDIRECT("Statistic!R"&amp;COUNTA(Statistic!$A:$A)-ROW()+1&amp;"C"&amp;COLUMN(),FALSE)</f>
        <v>1.2025304155167721E-3</v>
      </c>
      <c r="P978" s="10">
        <f ca="1">INDIRECT("Statistic!R"&amp;COUNTA(Statistic!$A:$A)-ROW()+1&amp;"C"&amp;COLUMN(),FALSE)</f>
        <v>4.6252483090095504E-2</v>
      </c>
      <c r="Q978">
        <f ca="1">INDIRECT("Statistic!R"&amp;COUNTA(Statistic!$A:$A)-ROW()+1&amp;"C"&amp;COLUMN(),FALSE)</f>
        <v>5</v>
      </c>
      <c r="R978">
        <f ca="1">INDIRECT("Statistic!R"&amp;COUNTA(Statistic!$A:$A)-ROW()+1&amp;"C"&amp;COLUMN(),FALSE)</f>
        <v>19</v>
      </c>
      <c r="S978">
        <f ca="1">INDIRECT("Statistic!R"&amp;COUNTA(Statistic!$A:$A)-ROW()+1&amp;"C"&amp;COLUMN(),FALSE)</f>
        <v>32</v>
      </c>
      <c r="T978">
        <f ca="1">INDIRECT("Statistic!R"&amp;COUNTA(Statistic!$A:$A)-ROW()+1&amp;"C"&amp;COLUMN(),FALSE)</f>
        <v>28</v>
      </c>
      <c r="U978">
        <f ca="1">INDIRECT("Statistic!R"&amp;COUNTA(Statistic!$A:$A)-ROW()+1&amp;"C"&amp;COLUMN(),FALSE)</f>
        <v>26</v>
      </c>
      <c r="V978">
        <f ca="1">INDIRECT("Statistic!R"&amp;COUNTA(Statistic!$A:$A)-ROW()+1&amp;"C"&amp;COLUMN(),FALSE)</f>
        <v>7</v>
      </c>
      <c r="W978">
        <f ca="1">INDIRECT("Statistic!R"&amp;COUNTA(Statistic!$A:$A)-ROW()+1&amp;"C"&amp;COLUMN(),FALSE)</f>
        <v>5</v>
      </c>
    </row>
    <row r="979" spans="1:23" x14ac:dyDescent="0.25">
      <c r="A979" s="9">
        <f ca="1">INDIRECT("Statistic!R"&amp;COUNTA(Statistic!$A:$A)-ROW()+1&amp;"C"&amp;COLUMN(),FALSE)</f>
        <v>42825</v>
      </c>
      <c r="B979" s="10">
        <f ca="1">INDIRECT("Statistic!R"&amp;COUNTA(Statistic!$A:$A)-ROW()+1&amp;"C"&amp;COLUMN(),FALSE)</f>
        <v>3.6602370439228447E-3</v>
      </c>
      <c r="C979" s="10">
        <f ca="1">INDIRECT("Statistic!R"&amp;COUNTA(Statistic!$A:$A)-ROW()+1&amp;"C"&amp;COLUMN(),FALSE)</f>
        <v>1.5666810530858867E-2</v>
      </c>
      <c r="D979" s="10">
        <f ca="1">INDIRECT("Statistic!R"&amp;COUNTA(Statistic!$A:$A)-ROW()+1&amp;"C"&amp;COLUMN(),FALSE)</f>
        <v>1.7889713979162548E-2</v>
      </c>
      <c r="E979" s="10">
        <f ca="1">INDIRECT("Statistic!R"&amp;COUNTA(Statistic!$A:$A)-ROW()+1&amp;"C"&amp;COLUMN(),FALSE)</f>
        <v>1.7497996177322891E-2</v>
      </c>
      <c r="F979" s="10">
        <f ca="1">INDIRECT("Statistic!R"&amp;COUNTA(Statistic!$A:$A)-ROW()+1&amp;"C"&amp;COLUMN(),FALSE)</f>
        <v>1.4441685860428944E-2</v>
      </c>
      <c r="G979" s="10">
        <f ca="1">INDIRECT("Statistic!R"&amp;COUNTA(Statistic!$A:$A)-ROW()+1&amp;"C"&amp;COLUMN(),FALSE)</f>
        <v>3.6776362291396629E-2</v>
      </c>
      <c r="H979" s="10">
        <f ca="1">INDIRECT("Statistic!R"&amp;COUNTA(Statistic!$A:$A)-ROW()+1&amp;"C"&amp;COLUMN(),FALSE)</f>
        <v>1.2024611164553828E-3</v>
      </c>
      <c r="I979" s="10">
        <f ca="1">INDIRECT("Statistic!R"&amp;COUNTA(Statistic!$A:$A)-ROW()+1&amp;"C"&amp;COLUMN(),FALSE)</f>
        <v>6.9156443591696093E-2</v>
      </c>
      <c r="J979" s="10">
        <f ca="1">INDIRECT("Statistic!R"&amp;COUNTA(Statistic!$A:$A)-ROW()+1&amp;"C"&amp;COLUMN(),FALSE)</f>
        <v>1.9726434556458314E-2</v>
      </c>
      <c r="K979" s="10">
        <f ca="1">INDIRECT("Statistic!R"&amp;COUNTA(Statistic!$A:$A)-ROW()+1&amp;"C"&amp;COLUMN(),FALSE)</f>
        <v>8.1558564270883848E-4</v>
      </c>
      <c r="L979" s="10">
        <f ca="1">INDIRECT("Statistic!R"&amp;COUNTA(Statistic!$A:$A)-ROW()+1&amp;"C"&amp;COLUMN(),FALSE)</f>
        <v>1.0376000476377156E-2</v>
      </c>
      <c r="M979" s="10">
        <f ca="1">INDIRECT("Statistic!R"&amp;COUNTA(Statistic!$A:$A)-ROW()+1&amp;"C"&amp;COLUMN(),FALSE)</f>
        <v>3.7978823407852011E-2</v>
      </c>
      <c r="N979" s="10">
        <f ca="1">INDIRECT("Statistic!R"&amp;COUNTA(Statistic!$A:$A)-ROW()+1&amp;"C"&amp;COLUMN(),FALSE)</f>
        <v>8.9941519401522618E-2</v>
      </c>
      <c r="O979" s="10">
        <f ca="1">INDIRECT("Statistic!R"&amp;COUNTA(Statistic!$A:$A)-ROW()+1&amp;"C"&amp;COLUMN(),FALSE)</f>
        <v>1.2024611164553828E-3</v>
      </c>
      <c r="P979" s="10">
        <f ca="1">INDIRECT("Statistic!R"&amp;COUNTA(Statistic!$A:$A)-ROW()+1&amp;"C"&amp;COLUMN(),FALSE)</f>
        <v>4.5353598776781329E-2</v>
      </c>
      <c r="Q979">
        <f ca="1">INDIRECT("Statistic!R"&amp;COUNTA(Statistic!$A:$A)-ROW()+1&amp;"C"&amp;COLUMN(),FALSE)</f>
        <v>43</v>
      </c>
      <c r="R979">
        <f ca="1">INDIRECT("Statistic!R"&amp;COUNTA(Statistic!$A:$A)-ROW()+1&amp;"C"&amp;COLUMN(),FALSE)</f>
        <v>13</v>
      </c>
      <c r="S979">
        <f ca="1">INDIRECT("Statistic!R"&amp;COUNTA(Statistic!$A:$A)-ROW()+1&amp;"C"&amp;COLUMN(),FALSE)</f>
        <v>3</v>
      </c>
      <c r="T979">
        <f ca="1">INDIRECT("Statistic!R"&amp;COUNTA(Statistic!$A:$A)-ROW()+1&amp;"C"&amp;COLUMN(),FALSE)</f>
        <v>4</v>
      </c>
      <c r="U979">
        <f ca="1">INDIRECT("Statistic!R"&amp;COUNTA(Statistic!$A:$A)-ROW()+1&amp;"C"&amp;COLUMN(),FALSE)</f>
        <v>15</v>
      </c>
      <c r="V979">
        <f ca="1">INDIRECT("Statistic!R"&amp;COUNTA(Statistic!$A:$A)-ROW()+1&amp;"C"&amp;COLUMN(),FALSE)</f>
        <v>6</v>
      </c>
      <c r="W979">
        <f ca="1">INDIRECT("Statistic!R"&amp;COUNTA(Statistic!$A:$A)-ROW()+1&amp;"C"&amp;COLUMN(),FALSE)</f>
        <v>12</v>
      </c>
    </row>
    <row r="980" spans="1:23" x14ac:dyDescent="0.25">
      <c r="A980" s="9">
        <f ca="1">INDIRECT("Statistic!R"&amp;COUNTA(Statistic!$A:$A)-ROW()+1&amp;"C"&amp;COLUMN(),FALSE)</f>
        <v>42829</v>
      </c>
      <c r="B980" s="10">
        <f ca="1">INDIRECT("Statistic!R"&amp;COUNTA(Statistic!$A:$A)-ROW()+1&amp;"C"&amp;COLUMN(),FALSE)</f>
        <v>6.0971891957807452E-3</v>
      </c>
      <c r="C980" s="10">
        <f ca="1">INDIRECT("Statistic!R"&amp;COUNTA(Statistic!$A:$A)-ROW()+1&amp;"C"&amp;COLUMN(),FALSE)</f>
        <v>3.0527995559564282E-3</v>
      </c>
      <c r="D980" s="10">
        <f ca="1">INDIRECT("Statistic!R"&amp;COUNTA(Statistic!$A:$A)-ROW()+1&amp;"C"&amp;COLUMN(),FALSE)</f>
        <v>2.8453549580310144E-3</v>
      </c>
      <c r="E980" s="10">
        <f ca="1">INDIRECT("Statistic!R"&amp;COUNTA(Statistic!$A:$A)-ROW()+1&amp;"C"&amp;COLUMN(),FALSE)</f>
        <v>2.0369128350349007E-3</v>
      </c>
      <c r="F980" s="10">
        <f ca="1">INDIRECT("Statistic!R"&amp;COUNTA(Statistic!$A:$A)-ROW()+1&amp;"C"&amp;COLUMN(),FALSE)</f>
        <v>4.6786211776151413E-3</v>
      </c>
      <c r="G980" s="10">
        <f ca="1">INDIRECT("Statistic!R"&amp;COUNTA(Statistic!$A:$A)-ROW()+1&amp;"C"&amp;COLUMN(),FALSE)</f>
        <v>8.7631043927365995E-2</v>
      </c>
      <c r="H980" s="10">
        <f ca="1">INDIRECT("Statistic!R"&amp;COUNTA(Statistic!$A:$A)-ROW()+1&amp;"C"&amp;COLUMN(),FALSE)</f>
        <v>2.6837965701530884E-2</v>
      </c>
      <c r="I980" s="10">
        <f ca="1">INDIRECT("Statistic!R"&amp;COUNTA(Statistic!$A:$A)-ROW()+1&amp;"C"&amp;COLUMN(),FALSE)</f>
        <v>1.871087772241823E-2</v>
      </c>
      <c r="J980" s="10">
        <f ca="1">INDIRECT("Statistic!R"&amp;COUNTA(Statistic!$A:$A)-ROW()+1&amp;"C"&amp;COLUMN(),FALSE)</f>
        <v>1.9909749760700125E-2</v>
      </c>
      <c r="K980" s="10">
        <f ca="1">INDIRECT("Statistic!R"&amp;COUNTA(Statistic!$A:$A)-ROW()+1&amp;"C"&amp;COLUMN(),FALSE)</f>
        <v>1.219079180968162E-3</v>
      </c>
      <c r="L980" s="10">
        <f ca="1">INDIRECT("Statistic!R"&amp;COUNTA(Statistic!$A:$A)-ROW()+1&amp;"C"&amp;COLUMN(),FALSE)</f>
        <v>1.0085356789158773E-2</v>
      </c>
      <c r="M980" s="10">
        <f ca="1">INDIRECT("Statistic!R"&amp;COUNTA(Statistic!$A:$A)-ROW()+1&amp;"C"&amp;COLUMN(),FALSE)</f>
        <v>0.11446900962889688</v>
      </c>
      <c r="N980" s="10">
        <f ca="1">INDIRECT("Statistic!R"&amp;COUNTA(Statistic!$A:$A)-ROW()+1&amp;"C"&amp;COLUMN(),FALSE)</f>
        <v>8.9104975078738935E-2</v>
      </c>
      <c r="O980" s="10">
        <f ca="1">INDIRECT("Statistic!R"&amp;COUNTA(Statistic!$A:$A)-ROW()+1&amp;"C"&amp;COLUMN(),FALSE)</f>
        <v>5.7181298351833155E-4</v>
      </c>
      <c r="P980" s="10">
        <f ca="1">INDIRECT("Statistic!R"&amp;COUNTA(Statistic!$A:$A)-ROW()+1&amp;"C"&amp;COLUMN(),FALSE)</f>
        <v>4.867461095509118E-2</v>
      </c>
      <c r="Q980">
        <f ca="1">INDIRECT("Statistic!R"&amp;COUNTA(Statistic!$A:$A)-ROW()+1&amp;"C"&amp;COLUMN(),FALSE)</f>
        <v>38</v>
      </c>
      <c r="R980">
        <f ca="1">INDIRECT("Statistic!R"&amp;COUNTA(Statistic!$A:$A)-ROW()+1&amp;"C"&amp;COLUMN(),FALSE)</f>
        <v>44</v>
      </c>
      <c r="S980">
        <f ca="1">INDIRECT("Statistic!R"&amp;COUNTA(Statistic!$A:$A)-ROW()+1&amp;"C"&amp;COLUMN(),FALSE)</f>
        <v>45</v>
      </c>
      <c r="T980">
        <f ca="1">INDIRECT("Statistic!R"&amp;COUNTA(Statistic!$A:$A)-ROW()+1&amp;"C"&amp;COLUMN(),FALSE)</f>
        <v>47</v>
      </c>
      <c r="U980">
        <f ca="1">INDIRECT("Statistic!R"&amp;COUNTA(Statistic!$A:$A)-ROW()+1&amp;"C"&amp;COLUMN(),FALSE)</f>
        <v>40</v>
      </c>
      <c r="V980">
        <f ca="1">INDIRECT("Statistic!R"&amp;COUNTA(Statistic!$A:$A)-ROW()+1&amp;"C"&amp;COLUMN(),FALSE)</f>
        <v>2</v>
      </c>
      <c r="W980">
        <f ca="1">INDIRECT("Statistic!R"&amp;COUNTA(Statistic!$A:$A)-ROW()+1&amp;"C"&amp;COLUMN(),FALSE)</f>
        <v>9</v>
      </c>
    </row>
    <row r="981" spans="1:23" x14ac:dyDescent="0.25">
      <c r="A981" s="9">
        <f ca="1">INDIRECT("Statistic!R"&amp;COUNTA(Statistic!$A:$A)-ROW()+1&amp;"C"&amp;COLUMN(),FALSE)</f>
        <v>42832</v>
      </c>
      <c r="B981" s="10">
        <f ca="1">INDIRECT("Statistic!R"&amp;COUNTA(Statistic!$A:$A)-ROW()+1&amp;"C"&amp;COLUMN(),FALSE)</f>
        <v>5.4902419072104707E-3</v>
      </c>
      <c r="C981" s="10">
        <f ca="1">INDIRECT("Statistic!R"&amp;COUNTA(Statistic!$A:$A)-ROW()+1&amp;"C"&amp;COLUMN(),FALSE)</f>
        <v>1.1560505228846937E-2</v>
      </c>
      <c r="D981" s="10">
        <f ca="1">INDIRECT("Statistic!R"&amp;COUNTA(Statistic!$A:$A)-ROW()+1&amp;"C"&amp;COLUMN(),FALSE)</f>
        <v>1.1355894516831947E-2</v>
      </c>
      <c r="E981" s="10">
        <f ca="1">INDIRECT("Statistic!R"&amp;COUNTA(Statistic!$A:$A)-ROW()+1&amp;"C"&amp;COLUMN(),FALSE)</f>
        <v>1.3810720268006702E-2</v>
      </c>
      <c r="F981" s="10">
        <f ca="1">INDIRECT("Statistic!R"&amp;COUNTA(Statistic!$A:$A)-ROW()+1&amp;"C"&amp;COLUMN(),FALSE)</f>
        <v>1.6622093518439657E-2</v>
      </c>
      <c r="G981" s="10">
        <f ca="1">INDIRECT("Statistic!R"&amp;COUNTA(Statistic!$A:$A)-ROW()+1&amp;"C"&amp;COLUMN(),FALSE)</f>
        <v>1.4857142857142857E-2</v>
      </c>
      <c r="H981" s="10">
        <f ca="1">INDIRECT("Statistic!R"&amp;COUNTA(Statistic!$A:$A)-ROW()+1&amp;"C"&amp;COLUMN(),FALSE)</f>
        <v>8.9589442815249262E-2</v>
      </c>
      <c r="I981" s="10">
        <f ca="1">INDIRECT("Statistic!R"&amp;COUNTA(Statistic!$A:$A)-ROW()+1&amp;"C"&amp;COLUMN(),FALSE)</f>
        <v>5.8839455439335712E-2</v>
      </c>
      <c r="J981" s="10">
        <f ca="1">INDIRECT("Statistic!R"&amp;COUNTA(Statistic!$A:$A)-ROW()+1&amp;"C"&amp;COLUMN(),FALSE)</f>
        <v>1.9889739961945652E-2</v>
      </c>
      <c r="K981" s="10">
        <f ca="1">INDIRECT("Statistic!R"&amp;COUNTA(Statistic!$A:$A)-ROW()+1&amp;"C"&amp;COLUMN(),FALSE)</f>
        <v>8.1382522367937256E-4</v>
      </c>
      <c r="L981" s="10">
        <f ca="1">INDIRECT("Statistic!R"&amp;COUNTA(Statistic!$A:$A)-ROW()+1&amp;"C"&amp;COLUMN(),FALSE)</f>
        <v>1.0663637533749503E-2</v>
      </c>
      <c r="M981" s="10">
        <f ca="1">INDIRECT("Statistic!R"&amp;COUNTA(Statistic!$A:$A)-ROW()+1&amp;"C"&amp;COLUMN(),FALSE)</f>
        <v>0.10444658567239212</v>
      </c>
      <c r="N981" s="10">
        <f ca="1">INDIRECT("Statistic!R"&amp;COUNTA(Statistic!$A:$A)-ROW()+1&amp;"C"&amp;COLUMN(),FALSE)</f>
        <v>8.9589442815249262E-2</v>
      </c>
      <c r="O981" s="10">
        <f ca="1">INDIRECT("Statistic!R"&amp;COUNTA(Statistic!$A:$A)-ROW()+1&amp;"C"&amp;COLUMN(),FALSE)</f>
        <v>5.718475073313783E-4</v>
      </c>
      <c r="P981" s="10">
        <f ca="1">INDIRECT("Statistic!R"&amp;COUNTA(Statistic!$A:$A)-ROW()+1&amp;"C"&amp;COLUMN(),FALSE)</f>
        <v>4.6525851223303126E-2</v>
      </c>
      <c r="Q981">
        <f ca="1">INDIRECT("Statistic!R"&amp;COUNTA(Statistic!$A:$A)-ROW()+1&amp;"C"&amp;COLUMN(),FALSE)</f>
        <v>39</v>
      </c>
      <c r="R981">
        <f ca="1">INDIRECT("Statistic!R"&amp;COUNTA(Statistic!$A:$A)-ROW()+1&amp;"C"&amp;COLUMN(),FALSE)</f>
        <v>22</v>
      </c>
      <c r="S981">
        <f ca="1">INDIRECT("Statistic!R"&amp;COUNTA(Statistic!$A:$A)-ROW()+1&amp;"C"&amp;COLUMN(),FALSE)</f>
        <v>23</v>
      </c>
      <c r="T981">
        <f ca="1">INDIRECT("Statistic!R"&amp;COUNTA(Statistic!$A:$A)-ROW()+1&amp;"C"&amp;COLUMN(),FALSE)</f>
        <v>18</v>
      </c>
      <c r="U981">
        <f ca="1">INDIRECT("Statistic!R"&amp;COUNTA(Statistic!$A:$A)-ROW()+1&amp;"C"&amp;COLUMN(),FALSE)</f>
        <v>11</v>
      </c>
      <c r="V981">
        <f ca="1">INDIRECT("Statistic!R"&amp;COUNTA(Statistic!$A:$A)-ROW()+1&amp;"C"&amp;COLUMN(),FALSE)</f>
        <v>11</v>
      </c>
      <c r="W981">
        <f ca="1">INDIRECT("Statistic!R"&amp;COUNTA(Statistic!$A:$A)-ROW()+1&amp;"C"&amp;COLUMN(),FALSE)</f>
        <v>1</v>
      </c>
    </row>
    <row r="982" spans="1:23" x14ac:dyDescent="0.25">
      <c r="A982" s="9">
        <f ca="1">INDIRECT("Statistic!R"&amp;COUNTA(Statistic!$A:$A)-ROW()+1&amp;"C"&amp;COLUMN(),FALSE)</f>
        <v>42836</v>
      </c>
      <c r="B982" s="10">
        <f ca="1">INDIRECT("Statistic!R"&amp;COUNTA(Statistic!$A:$A)-ROW()+1&amp;"C"&amp;COLUMN(),FALSE)</f>
        <v>1.2772242817423538E-2</v>
      </c>
      <c r="C982" s="10">
        <f ca="1">INDIRECT("Statistic!R"&amp;COUNTA(Statistic!$A:$A)-ROW()+1&amp;"C"&amp;COLUMN(),FALSE)</f>
        <v>9.3249187225090836E-3</v>
      </c>
      <c r="D982" s="10">
        <f ca="1">INDIRECT("Statistic!R"&amp;COUNTA(Statistic!$A:$A)-ROW()+1&amp;"C"&amp;COLUMN(),FALSE)</f>
        <v>1.1986770611859201E-2</v>
      </c>
      <c r="E982" s="10">
        <f ca="1">INDIRECT("Statistic!R"&amp;COUNTA(Statistic!$A:$A)-ROW()+1&amp;"C"&amp;COLUMN(),FALSE)</f>
        <v>6.0888716154942355E-3</v>
      </c>
      <c r="F982" s="10">
        <f ca="1">INDIRECT("Statistic!R"&amp;COUNTA(Statistic!$A:$A)-ROW()+1&amp;"C"&amp;COLUMN(),FALSE)</f>
        <v>1.3376871973876815E-2</v>
      </c>
      <c r="G982" s="10">
        <f ca="1">INDIRECT("Statistic!R"&amp;COUNTA(Statistic!$A:$A)-ROW()+1&amp;"C"&amp;COLUMN(),FALSE)</f>
        <v>3.5916462506452737E-2</v>
      </c>
      <c r="H982" s="10">
        <f ca="1">INDIRECT("Statistic!R"&amp;COUNTA(Statistic!$A:$A)-ROW()+1&amp;"C"&amp;COLUMN(),FALSE)</f>
        <v>8.8583601960132416E-2</v>
      </c>
      <c r="I982" s="10">
        <f ca="1">INDIRECT("Statistic!R"&amp;COUNTA(Statistic!$A:$A)-ROW()+1&amp;"C"&amp;COLUMN(),FALSE)</f>
        <v>5.3549675741162872E-2</v>
      </c>
      <c r="J982" s="10">
        <f ca="1">INDIRECT("Statistic!R"&amp;COUNTA(Statistic!$A:$A)-ROW()+1&amp;"C"&amp;COLUMN(),FALSE)</f>
        <v>1.9869770343509965E-2</v>
      </c>
      <c r="K982" s="10">
        <f ca="1">INDIRECT("Statistic!R"&amp;COUNTA(Statistic!$A:$A)-ROW()+1&amp;"C"&amp;COLUMN(),FALSE)</f>
        <v>1.015556478788718E-3</v>
      </c>
      <c r="L982" s="10">
        <f ca="1">INDIRECT("Statistic!R"&amp;COUNTA(Statistic!$A:$A)-ROW()+1&amp;"C"&amp;COLUMN(),FALSE)</f>
        <v>1.0511571569022498E-2</v>
      </c>
      <c r="M982" s="10">
        <f ca="1">INDIRECT("Statistic!R"&amp;COUNTA(Statistic!$A:$A)-ROW()+1&amp;"C"&amp;COLUMN(),FALSE)</f>
        <v>0.12450006446658515</v>
      </c>
      <c r="N982" s="10">
        <f ca="1">INDIRECT("Statistic!R"&amp;COUNTA(Statistic!$A:$A)-ROW()+1&amp;"C"&amp;COLUMN(),FALSE)</f>
        <v>8.8583601960132416E-2</v>
      </c>
      <c r="O982" s="10">
        <f ca="1">INDIRECT("Statistic!R"&amp;COUNTA(Statistic!$A:$A)-ROW()+1&amp;"C"&amp;COLUMN(),FALSE)</f>
        <v>5.7186016400517911E-4</v>
      </c>
      <c r="P982" s="10">
        <f ca="1">INDIRECT("Statistic!R"&amp;COUNTA(Statistic!$A:$A)-ROW()+1&amp;"C"&amp;COLUMN(),FALSE)</f>
        <v>4.6329210746927189E-2</v>
      </c>
      <c r="Q982">
        <f ca="1">INDIRECT("Statistic!R"&amp;COUNTA(Statistic!$A:$A)-ROW()+1&amp;"C"&amp;COLUMN(),FALSE)</f>
        <v>20</v>
      </c>
      <c r="R982">
        <f ca="1">INDIRECT("Statistic!R"&amp;COUNTA(Statistic!$A:$A)-ROW()+1&amp;"C"&amp;COLUMN(),FALSE)</f>
        <v>29</v>
      </c>
      <c r="S982">
        <f ca="1">INDIRECT("Statistic!R"&amp;COUNTA(Statistic!$A:$A)-ROW()+1&amp;"C"&amp;COLUMN(),FALSE)</f>
        <v>22</v>
      </c>
      <c r="T982">
        <f ca="1">INDIRECT("Statistic!R"&amp;COUNTA(Statistic!$A:$A)-ROW()+1&amp;"C"&amp;COLUMN(),FALSE)</f>
        <v>36</v>
      </c>
      <c r="U982">
        <f ca="1">INDIRECT("Statistic!R"&amp;COUNTA(Statistic!$A:$A)-ROW()+1&amp;"C"&amp;COLUMN(),FALSE)</f>
        <v>19</v>
      </c>
      <c r="V982">
        <f ca="1">INDIRECT("Statistic!R"&amp;COUNTA(Statistic!$A:$A)-ROW()+1&amp;"C"&amp;COLUMN(),FALSE)</f>
        <v>9</v>
      </c>
      <c r="W982">
        <f ca="1">INDIRECT("Statistic!R"&amp;COUNTA(Statistic!$A:$A)-ROW()+1&amp;"C"&amp;COLUMN(),FALSE)</f>
        <v>1</v>
      </c>
    </row>
    <row r="983" spans="1:23" x14ac:dyDescent="0.25">
      <c r="A983" s="9">
        <f ca="1">INDIRECT("Statistic!R"&amp;COUNTA(Statistic!$A:$A)-ROW()+1&amp;"C"&amp;COLUMN(),FALSE)</f>
        <v>42839</v>
      </c>
      <c r="B983" s="10">
        <f ca="1">INDIRECT("Statistic!R"&amp;COUNTA(Statistic!$A:$A)-ROW()+1&amp;"C"&amp;COLUMN(),FALSE)</f>
        <v>1.8416310879541278E-2</v>
      </c>
      <c r="C983" s="10">
        <f ca="1">INDIRECT("Statistic!R"&amp;COUNTA(Statistic!$A:$A)-ROW()+1&amp;"C"&amp;COLUMN(),FALSE)</f>
        <v>1.9849840784489391E-2</v>
      </c>
      <c r="D983" s="10">
        <f ca="1">INDIRECT("Statistic!R"&amp;COUNTA(Statistic!$A:$A)-ROW()+1&amp;"C"&amp;COLUMN(),FALSE)</f>
        <v>1.0541096975135935E-2</v>
      </c>
      <c r="E983" s="10">
        <f ca="1">INDIRECT("Statistic!R"&amp;COUNTA(Statistic!$A:$A)-ROW()+1&amp;"C"&amp;COLUMN(),FALSE)</f>
        <v>1.3356884813733235E-2</v>
      </c>
      <c r="F983" s="10">
        <f ca="1">INDIRECT("Statistic!R"&amp;COUNTA(Statistic!$A:$A)-ROW()+1&amp;"C"&amp;COLUMN(),FALSE)</f>
        <v>3.0457225334540208E-3</v>
      </c>
      <c r="G983" s="10">
        <f ca="1">INDIRECT("Statistic!R"&amp;COUNTA(Statistic!$A:$A)-ROW()+1&amp;"C"&amp;COLUMN(),FALSE)</f>
        <v>2.7796564073435837E-2</v>
      </c>
      <c r="H983" s="10">
        <f ca="1">INDIRECT("Statistic!R"&amp;COUNTA(Statistic!$A:$A)-ROW()+1&amp;"C"&amp;COLUMN(),FALSE)</f>
        <v>3.9381850312400726E-2</v>
      </c>
      <c r="I983" s="10">
        <f ca="1">INDIRECT("Statistic!R"&amp;COUNTA(Statistic!$A:$A)-ROW()+1&amp;"C"&amp;COLUMN(),FALSE)</f>
        <v>6.5209855986353857E-2</v>
      </c>
      <c r="J983" s="10">
        <f ca="1">INDIRECT("Statistic!R"&amp;COUNTA(Statistic!$A:$A)-ROW()+1&amp;"C"&amp;COLUMN(),FALSE)</f>
        <v>1.9849840784489391E-2</v>
      </c>
      <c r="K983" s="10">
        <f ca="1">INDIRECT("Statistic!R"&amp;COUNTA(Statistic!$A:$A)-ROW()+1&amp;"C"&amp;COLUMN(),FALSE)</f>
        <v>1.4175860916081577E-3</v>
      </c>
      <c r="L983" s="10">
        <f ca="1">INDIRECT("Statistic!R"&amp;COUNTA(Statistic!$A:$A)-ROW()+1&amp;"C"&amp;COLUMN(),FALSE)</f>
        <v>1.0593980735775705E-2</v>
      </c>
      <c r="M983" s="10">
        <f ca="1">INDIRECT("Statistic!R"&amp;COUNTA(Statistic!$A:$A)-ROW()+1&amp;"C"&amp;COLUMN(),FALSE)</f>
        <v>6.7178414385836563E-2</v>
      </c>
      <c r="N983" s="10">
        <f ca="1">INDIRECT("Statistic!R"&amp;COUNTA(Statistic!$A:$A)-ROW()+1&amp;"C"&amp;COLUMN(),FALSE)</f>
        <v>8.4792132295156003E-2</v>
      </c>
      <c r="O983" s="10">
        <f ca="1">INDIRECT("Statistic!R"&amp;COUNTA(Statistic!$A:$A)-ROW()+1&amp;"C"&amp;COLUMN(),FALSE)</f>
        <v>5.7185216562533091E-4</v>
      </c>
      <c r="P983" s="10">
        <f ca="1">INDIRECT("Statistic!R"&amp;COUNTA(Statistic!$A:$A)-ROW()+1&amp;"C"&amp;COLUMN(),FALSE)</f>
        <v>4.4337376249885659E-2</v>
      </c>
      <c r="Q983">
        <f ca="1">INDIRECT("Statistic!R"&amp;COUNTA(Statistic!$A:$A)-ROW()+1&amp;"C"&amp;COLUMN(),FALSE)</f>
        <v>3</v>
      </c>
      <c r="R983">
        <f ca="1">INDIRECT("Statistic!R"&amp;COUNTA(Statistic!$A:$A)-ROW()+1&amp;"C"&amp;COLUMN(),FALSE)</f>
        <v>1</v>
      </c>
      <c r="S983">
        <f ca="1">INDIRECT("Statistic!R"&amp;COUNTA(Statistic!$A:$A)-ROW()+1&amp;"C"&amp;COLUMN(),FALSE)</f>
        <v>26</v>
      </c>
      <c r="T983">
        <f ca="1">INDIRECT("Statistic!R"&amp;COUNTA(Statistic!$A:$A)-ROW()+1&amp;"C"&amp;COLUMN(),FALSE)</f>
        <v>20</v>
      </c>
      <c r="U983">
        <f ca="1">INDIRECT("Statistic!R"&amp;COUNTA(Statistic!$A:$A)-ROW()+1&amp;"C"&amp;COLUMN(),FALSE)</f>
        <v>47</v>
      </c>
      <c r="V983">
        <f ca="1">INDIRECT("Statistic!R"&amp;COUNTA(Statistic!$A:$A)-ROW()+1&amp;"C"&amp;COLUMN(),FALSE)</f>
        <v>9</v>
      </c>
      <c r="W983">
        <f ca="1">INDIRECT("Statistic!R"&amp;COUNTA(Statistic!$A:$A)-ROW()+1&amp;"C"&amp;COLUMN(),FALSE)</f>
        <v>6</v>
      </c>
    </row>
    <row r="984" spans="1:23" x14ac:dyDescent="0.25">
      <c r="A984" s="9">
        <f ca="1">INDIRECT("Statistic!R"&amp;COUNTA(Statistic!$A:$A)-ROW()+1&amp;"C"&amp;COLUMN(),FALSE)</f>
        <v>42843</v>
      </c>
      <c r="B984" s="10">
        <f ca="1">INDIRECT("Statistic!R"&amp;COUNTA(Statistic!$A:$A)-ROW()+1&amp;"C"&amp;COLUMN(),FALSE)</f>
        <v>9.9131596526386111E-3</v>
      </c>
      <c r="C984" s="10">
        <f ca="1">INDIRECT("Statistic!R"&amp;COUNTA(Statistic!$A:$A)-ROW()+1&amp;"C"&amp;COLUMN(),FALSE)</f>
        <v>3.0409656522347021E-3</v>
      </c>
      <c r="D984" s="10">
        <f ca="1">INDIRECT("Statistic!R"&amp;COUNTA(Statistic!$A:$A)-ROW()+1&amp;"C"&amp;COLUMN(),FALSE)</f>
        <v>3.6455890504413085E-3</v>
      </c>
      <c r="E984" s="10">
        <f ca="1">INDIRECT("Statistic!R"&amp;COUNTA(Statistic!$A:$A)-ROW()+1&amp;"C"&amp;COLUMN(),FALSE)</f>
        <v>1.6785865308598848E-2</v>
      </c>
      <c r="F984" s="10">
        <f ca="1">INDIRECT("Statistic!R"&amp;COUNTA(Statistic!$A:$A)-ROW()+1&amp;"C"&amp;COLUMN(),FALSE)</f>
        <v>8.4993516444653999E-3</v>
      </c>
      <c r="G984" s="10">
        <f ca="1">INDIRECT("Statistic!R"&amp;COUNTA(Statistic!$A:$A)-ROW()+1&amp;"C"&amp;COLUMN(),FALSE)</f>
        <v>7.6149425287356312E-2</v>
      </c>
      <c r="H984" s="10">
        <f ca="1">INDIRECT("Statistic!R"&amp;COUNTA(Statistic!$A:$A)-ROW()+1&amp;"C"&amp;COLUMN(),FALSE)</f>
        <v>5.7182464044359721E-4</v>
      </c>
      <c r="I984" s="10">
        <f ca="1">INDIRECT("Statistic!R"&amp;COUNTA(Statistic!$A:$A)-ROW()+1&amp;"C"&amp;COLUMN(),FALSE)</f>
        <v>4.1884931308378864E-2</v>
      </c>
      <c r="J984" s="10">
        <f ca="1">INDIRECT("Statistic!R"&amp;COUNTA(Statistic!$A:$A)-ROW()+1&amp;"C"&amp;COLUMN(),FALSE)</f>
        <v>1.903390113560454E-2</v>
      </c>
      <c r="K984" s="10">
        <f ca="1">INDIRECT("Statistic!R"&amp;COUNTA(Statistic!$A:$A)-ROW()+1&amp;"C"&amp;COLUMN(),FALSE)</f>
        <v>8.1126107636960668E-4</v>
      </c>
      <c r="L984" s="10">
        <f ca="1">INDIRECT("Statistic!R"&amp;COUNTA(Statistic!$A:$A)-ROW()+1&amp;"C"&amp;COLUMN(),FALSE)</f>
        <v>1.0353114933214469E-2</v>
      </c>
      <c r="M984" s="10">
        <f ca="1">INDIRECT("Statistic!R"&amp;COUNTA(Statistic!$A:$A)-ROW()+1&amp;"C"&amp;COLUMN(),FALSE)</f>
        <v>7.6721249927799912E-2</v>
      </c>
      <c r="N984" s="10">
        <f ca="1">INDIRECT("Statistic!R"&amp;COUNTA(Statistic!$A:$A)-ROW()+1&amp;"C"&amp;COLUMN(),FALSE)</f>
        <v>8.6225136572152944E-2</v>
      </c>
      <c r="O984" s="10">
        <f ca="1">INDIRECT("Statistic!R"&amp;COUNTA(Statistic!$A:$A)-ROW()+1&amp;"C"&amp;COLUMN(),FALSE)</f>
        <v>5.7182464044359721E-4</v>
      </c>
      <c r="P984" s="10">
        <f ca="1">INDIRECT("Statistic!R"&amp;COUNTA(Statistic!$A:$A)-ROW()+1&amp;"C"&amp;COLUMN(),FALSE)</f>
        <v>4.6604108326135374E-2</v>
      </c>
      <c r="Q984">
        <f ca="1">INDIRECT("Statistic!R"&amp;COUNTA(Statistic!$A:$A)-ROW()+1&amp;"C"&amp;COLUMN(),FALSE)</f>
        <v>25</v>
      </c>
      <c r="R984">
        <f ca="1">INDIRECT("Statistic!R"&amp;COUNTA(Statistic!$A:$A)-ROW()+1&amp;"C"&amp;COLUMN(),FALSE)</f>
        <v>45</v>
      </c>
      <c r="S984">
        <f ca="1">INDIRECT("Statistic!R"&amp;COUNTA(Statistic!$A:$A)-ROW()+1&amp;"C"&amp;COLUMN(),FALSE)</f>
        <v>43</v>
      </c>
      <c r="T984">
        <f ca="1">INDIRECT("Statistic!R"&amp;COUNTA(Statistic!$A:$A)-ROW()+1&amp;"C"&amp;COLUMN(),FALSE)</f>
        <v>9</v>
      </c>
      <c r="U984">
        <f ca="1">INDIRECT("Statistic!R"&amp;COUNTA(Statistic!$A:$A)-ROW()+1&amp;"C"&amp;COLUMN(),FALSE)</f>
        <v>29</v>
      </c>
      <c r="V984">
        <f ca="1">INDIRECT("Statistic!R"&amp;COUNTA(Statistic!$A:$A)-ROW()+1&amp;"C"&amp;COLUMN(),FALSE)</f>
        <v>4</v>
      </c>
      <c r="W984">
        <f ca="1">INDIRECT("Statistic!R"&amp;COUNTA(Statistic!$A:$A)-ROW()+1&amp;"C"&amp;COLUMN(),FALSE)</f>
        <v>12</v>
      </c>
    </row>
    <row r="985" spans="1:23" x14ac:dyDescent="0.25">
      <c r="A985" s="9">
        <f ca="1">INDIRECT("Statistic!R"&amp;COUNTA(Statistic!$A:$A)-ROW()+1&amp;"C"&amp;COLUMN(),FALSE)</f>
        <v>42846</v>
      </c>
      <c r="B985" s="10">
        <f ca="1">INDIRECT("Statistic!R"&amp;COUNTA(Statistic!$A:$A)-ROW()+1&amp;"C"&amp;COLUMN(),FALSE)</f>
        <v>5.6700378539459003E-3</v>
      </c>
      <c r="C985" s="10">
        <f ca="1">INDIRECT("Statistic!R"&amp;COUNTA(Statistic!$A:$A)-ROW()+1&amp;"C"&amp;COLUMN(),FALSE)</f>
        <v>1.1121121121121123E-2</v>
      </c>
      <c r="D985" s="10">
        <f ca="1">INDIRECT("Statistic!R"&amp;COUNTA(Statistic!$A:$A)-ROW()+1&amp;"C"&amp;COLUMN(),FALSE)</f>
        <v>1.8209699060762894E-2</v>
      </c>
      <c r="E985" s="10">
        <f ca="1">INDIRECT("Statistic!R"&amp;COUNTA(Statistic!$A:$A)-ROW()+1&amp;"C"&amp;COLUMN(),FALSE)</f>
        <v>1.6200108154131143E-3</v>
      </c>
      <c r="F985" s="10">
        <f ca="1">INDIRECT("Statistic!R"&amp;COUNTA(Statistic!$A:$A)-ROW()+1&amp;"C"&amp;COLUMN(),FALSE)</f>
        <v>6.061617172728284E-3</v>
      </c>
      <c r="G985" s="10">
        <f ca="1">INDIRECT("Statistic!R"&amp;COUNTA(Statistic!$A:$A)-ROW()+1&amp;"C"&amp;COLUMN(),FALSE)</f>
        <v>5.1808926364269196E-2</v>
      </c>
      <c r="H985" s="10">
        <f ca="1">INDIRECT("Statistic!R"&amp;COUNTA(Statistic!$A:$A)-ROW()+1&amp;"C"&amp;COLUMN(),FALSE)</f>
        <v>2.0892927979159776E-2</v>
      </c>
      <c r="I985" s="10">
        <f ca="1">INDIRECT("Statistic!R"&amp;COUNTA(Statistic!$A:$A)-ROW()+1&amp;"C"&amp;COLUMN(),FALSE)</f>
        <v>4.2682486023971317E-2</v>
      </c>
      <c r="J985" s="10">
        <f ca="1">INDIRECT("Statistic!R"&amp;COUNTA(Statistic!$A:$A)-ROW()+1&amp;"C"&amp;COLUMN(),FALSE)</f>
        <v>1.9014848181514849E-2</v>
      </c>
      <c r="K985" s="10">
        <f ca="1">INDIRECT("Statistic!R"&amp;COUNTA(Statistic!$A:$A)-ROW()+1&amp;"C"&amp;COLUMN(),FALSE)</f>
        <v>1.2128633487856789E-3</v>
      </c>
      <c r="L985" s="10">
        <f ca="1">INDIRECT("Statistic!R"&amp;COUNTA(Statistic!$A:$A)-ROW()+1&amp;"C"&amp;COLUMN(),FALSE)</f>
        <v>1.0532873071862958E-2</v>
      </c>
      <c r="M985" s="10">
        <f ca="1">INDIRECT("Statistic!R"&amp;COUNTA(Statistic!$A:$A)-ROW()+1&amp;"C"&amp;COLUMN(),FALSE)</f>
        <v>7.2701854343428976E-2</v>
      </c>
      <c r="N985" s="10">
        <f ca="1">INDIRECT("Statistic!R"&amp;COUNTA(Statistic!$A:$A)-ROW()+1&amp;"C"&amp;COLUMN(),FALSE)</f>
        <v>8.5966263887762545E-2</v>
      </c>
      <c r="O985" s="10">
        <f ca="1">INDIRECT("Statistic!R"&amp;COUNTA(Statistic!$A:$A)-ROW()+1&amp;"C"&amp;COLUMN(),FALSE)</f>
        <v>5.5120925520775693E-4</v>
      </c>
      <c r="P985" s="10">
        <f ca="1">INDIRECT("Statistic!R"&amp;COUNTA(Statistic!$A:$A)-ROW()+1&amp;"C"&amp;COLUMN(),FALSE)</f>
        <v>4.7911817668843421E-2</v>
      </c>
      <c r="Q985">
        <f ca="1">INDIRECT("Statistic!R"&amp;COUNTA(Statistic!$A:$A)-ROW()+1&amp;"C"&amp;COLUMN(),FALSE)</f>
        <v>39</v>
      </c>
      <c r="R985">
        <f ca="1">INDIRECT("Statistic!R"&amp;COUNTA(Statistic!$A:$A)-ROW()+1&amp;"C"&amp;COLUMN(),FALSE)</f>
        <v>23</v>
      </c>
      <c r="S985">
        <f ca="1">INDIRECT("Statistic!R"&amp;COUNTA(Statistic!$A:$A)-ROW()+1&amp;"C"&amp;COLUMN(),FALSE)</f>
        <v>5</v>
      </c>
      <c r="T985">
        <f ca="1">INDIRECT("Statistic!R"&amp;COUNTA(Statistic!$A:$A)-ROW()+1&amp;"C"&amp;COLUMN(),FALSE)</f>
        <v>49</v>
      </c>
      <c r="U985">
        <f ca="1">INDIRECT("Statistic!R"&amp;COUNTA(Statistic!$A:$A)-ROW()+1&amp;"C"&amp;COLUMN(),FALSE)</f>
        <v>37</v>
      </c>
      <c r="V985">
        <f ca="1">INDIRECT("Statistic!R"&amp;COUNTA(Statistic!$A:$A)-ROW()+1&amp;"C"&amp;COLUMN(),FALSE)</f>
        <v>5</v>
      </c>
      <c r="W985">
        <f ca="1">INDIRECT("Statistic!R"&amp;COUNTA(Statistic!$A:$A)-ROW()+1&amp;"C"&amp;COLUMN(),FALSE)</f>
        <v>11</v>
      </c>
    </row>
    <row r="986" spans="1:23" x14ac:dyDescent="0.25">
      <c r="A986" s="9">
        <f ca="1">INDIRECT("Statistic!R"&amp;COUNTA(Statistic!$A:$A)-ROW()+1&amp;"C"&amp;COLUMN(),FALSE)</f>
        <v>42850</v>
      </c>
      <c r="B986" s="10">
        <f ca="1">INDIRECT("Statistic!R"&amp;COUNTA(Statistic!$A:$A)-ROW()+1&amp;"C"&amp;COLUMN(),FALSE)</f>
        <v>8.0909090909090913E-3</v>
      </c>
      <c r="C986" s="10">
        <f ca="1">INDIRECT("Statistic!R"&amp;COUNTA(Statistic!$A:$A)-ROW()+1&amp;"C"&amp;COLUMN(),FALSE)</f>
        <v>1.7165048543689318E-2</v>
      </c>
      <c r="D986" s="10">
        <f ca="1">INDIRECT("Statistic!R"&amp;COUNTA(Statistic!$A:$A)-ROW()+1&amp;"C"&amp;COLUMN(),FALSE)</f>
        <v>9.8859649122807012E-3</v>
      </c>
      <c r="E986" s="10">
        <f ca="1">INDIRECT("Statistic!R"&amp;COUNTA(Statistic!$A:$A)-ROW()+1&amp;"C"&amp;COLUMN(),FALSE)</f>
        <v>1.6592941176470588E-2</v>
      </c>
      <c r="F986" s="10">
        <f ca="1">INDIRECT("Statistic!R"&amp;COUNTA(Statistic!$A:$A)-ROW()+1&amp;"C"&amp;COLUMN(),FALSE)</f>
        <v>1.6570833333333333E-2</v>
      </c>
      <c r="G986" s="10">
        <f ca="1">INDIRECT("Statistic!R"&amp;COUNTA(Statistic!$A:$A)-ROW()+1&amp;"C"&amp;COLUMN(),FALSE)</f>
        <v>8.7847152533868544E-2</v>
      </c>
      <c r="H986" s="10">
        <f ca="1">INDIRECT("Statistic!R"&amp;COUNTA(Statistic!$A:$A)-ROW()+1&amp;"C"&amp;COLUMN(),FALSE)</f>
        <v>8.4512949795830114E-2</v>
      </c>
      <c r="I986" s="10">
        <f ca="1">INDIRECT("Statistic!R"&amp;COUNTA(Statistic!$A:$A)-ROW()+1&amp;"C"&amp;COLUMN(),FALSE)</f>
        <v>6.8305697056683032E-2</v>
      </c>
      <c r="J986" s="10">
        <f ca="1">INDIRECT("Statistic!R"&amp;COUNTA(Statistic!$A:$A)-ROW()+1&amp;"C"&amp;COLUMN(),FALSE)</f>
        <v>1.8995833333333333E-2</v>
      </c>
      <c r="K986" s="10">
        <f ca="1">INDIRECT("Statistic!R"&amp;COUNTA(Statistic!$A:$A)-ROW()+1&amp;"C"&amp;COLUMN(),FALSE)</f>
        <v>1.0113636363636364E-3</v>
      </c>
      <c r="L986" s="10">
        <f ca="1">INDIRECT("Statistic!R"&amp;COUNTA(Statistic!$A:$A)-ROW()+1&amp;"C"&amp;COLUMN(),FALSE)</f>
        <v>1.07764106645669E-2</v>
      </c>
      <c r="M986" s="10">
        <f ca="1">INDIRECT("Statistic!R"&amp;COUNTA(Statistic!$A:$A)-ROW()+1&amp;"C"&amp;COLUMN(),FALSE)</f>
        <v>0.17236010232969867</v>
      </c>
      <c r="N986" s="10">
        <f ca="1">INDIRECT("Statistic!R"&amp;COUNTA(Statistic!$A:$A)-ROW()+1&amp;"C"&amp;COLUMN(),FALSE)</f>
        <v>8.7847152533868544E-2</v>
      </c>
      <c r="O986" s="10">
        <f ca="1">INDIRECT("Statistic!R"&amp;COUNTA(Statistic!$A:$A)-ROW()+1&amp;"C"&amp;COLUMN(),FALSE)</f>
        <v>5.5123487762725088E-4</v>
      </c>
      <c r="P986" s="10">
        <f ca="1">INDIRECT("Statistic!R"&amp;COUNTA(Statistic!$A:$A)-ROW()+1&amp;"C"&amp;COLUMN(),FALSE)</f>
        <v>4.9258191137366202E-2</v>
      </c>
      <c r="Q986">
        <f ca="1">INDIRECT("Statistic!R"&amp;COUNTA(Statistic!$A:$A)-ROW()+1&amp;"C"&amp;COLUMN(),FALSE)</f>
        <v>33</v>
      </c>
      <c r="R986">
        <f ca="1">INDIRECT("Statistic!R"&amp;COUNTA(Statistic!$A:$A)-ROW()+1&amp;"C"&amp;COLUMN(),FALSE)</f>
        <v>9</v>
      </c>
      <c r="S986">
        <f ca="1">INDIRECT("Statistic!R"&amp;COUNTA(Statistic!$A:$A)-ROW()+1&amp;"C"&amp;COLUMN(),FALSE)</f>
        <v>29</v>
      </c>
      <c r="T986">
        <f ca="1">INDIRECT("Statistic!R"&amp;COUNTA(Statistic!$A:$A)-ROW()+1&amp;"C"&amp;COLUMN(),FALSE)</f>
        <v>12</v>
      </c>
      <c r="U986">
        <f ca="1">INDIRECT("Statistic!R"&amp;COUNTA(Statistic!$A:$A)-ROW()+1&amp;"C"&amp;COLUMN(),FALSE)</f>
        <v>13</v>
      </c>
      <c r="V986">
        <f ca="1">INDIRECT("Statistic!R"&amp;COUNTA(Statistic!$A:$A)-ROW()+1&amp;"C"&amp;COLUMN(),FALSE)</f>
        <v>1</v>
      </c>
      <c r="W986">
        <f ca="1">INDIRECT("Statistic!R"&amp;COUNTA(Statistic!$A:$A)-ROW()+1&amp;"C"&amp;COLUMN(),FALSE)</f>
        <v>3</v>
      </c>
    </row>
    <row r="987" spans="1:23" x14ac:dyDescent="0.25">
      <c r="A987" s="9">
        <f ca="1">INDIRECT("Statistic!R"&amp;COUNTA(Statistic!$A:$A)-ROW()+1&amp;"C"&amp;COLUMN(),FALSE)</f>
        <v>42853</v>
      </c>
      <c r="B987" s="10">
        <f ca="1">INDIRECT("Statistic!R"&amp;COUNTA(Statistic!$A:$A)-ROW()+1&amp;"C"&amp;COLUMN(),FALSE)</f>
        <v>7.4636901559978486E-3</v>
      </c>
      <c r="C987" s="10">
        <f ca="1">INDIRECT("Statistic!R"&amp;COUNTA(Statistic!$A:$A)-ROW()+1&amp;"C"&amp;COLUMN(),FALSE)</f>
        <v>6.6620879120879127E-3</v>
      </c>
      <c r="D987" s="10">
        <f ca="1">INDIRECT("Statistic!R"&amp;COUNTA(Statistic!$A:$A)-ROW()+1&amp;"C"&amp;COLUMN(),FALSE)</f>
        <v>1.9565196708053855E-2</v>
      </c>
      <c r="E987" s="10">
        <f ca="1">INDIRECT("Statistic!R"&amp;COUNTA(Statistic!$A:$A)-ROW()+1&amp;"C"&amp;COLUMN(),FALSE)</f>
        <v>1.7146315223238302E-2</v>
      </c>
      <c r="F987" s="10">
        <f ca="1">INDIRECT("Statistic!R"&amp;COUNTA(Statistic!$A:$A)-ROW()+1&amp;"C"&amp;COLUMN(),FALSE)</f>
        <v>1.7775630962444149E-2</v>
      </c>
      <c r="G987" s="10">
        <f ca="1">INDIRECT("Statistic!R"&amp;COUNTA(Statistic!$A:$A)-ROW()+1&amp;"C"&amp;COLUMN(),FALSE)</f>
        <v>6.4097669202995491E-2</v>
      </c>
      <c r="H987" s="10">
        <f ca="1">INDIRECT("Statistic!R"&amp;COUNTA(Statistic!$A:$A)-ROW()+1&amp;"C"&amp;COLUMN(),FALSE)</f>
        <v>7.1211400867508365E-2</v>
      </c>
      <c r="I987" s="10">
        <f ca="1">INDIRECT("Statistic!R"&amp;COUNTA(Statistic!$A:$A)-ROW()+1&amp;"C"&amp;COLUMN(),FALSE)</f>
        <v>6.8612920961822074E-2</v>
      </c>
      <c r="J987" s="10">
        <f ca="1">INDIRECT("Statistic!R"&amp;COUNTA(Statistic!$A:$A)-ROW()+1&amp;"C"&amp;COLUMN(),FALSE)</f>
        <v>1.9756819756819755E-2</v>
      </c>
      <c r="K987" s="10">
        <f ca="1">INDIRECT("Statistic!R"&amp;COUNTA(Statistic!$A:$A)-ROW()+1&amp;"C"&amp;COLUMN(),FALSE)</f>
        <v>1.2127407476244685E-3</v>
      </c>
      <c r="L987" s="10">
        <f ca="1">INDIRECT("Statistic!R"&amp;COUNTA(Statistic!$A:$A)-ROW()+1&amp;"C"&amp;COLUMN(),FALSE)</f>
        <v>1.0409915645146005E-2</v>
      </c>
      <c r="M987" s="10">
        <f ca="1">INDIRECT("Statistic!R"&amp;COUNTA(Statistic!$A:$A)-ROW()+1&amp;"C"&amp;COLUMN(),FALSE)</f>
        <v>0.13530907007050386</v>
      </c>
      <c r="N987" s="10">
        <f ca="1">INDIRECT("Statistic!R"&amp;COUNTA(Statistic!$A:$A)-ROW()+1&amp;"C"&amp;COLUMN(),FALSE)</f>
        <v>8.7396230005557476E-2</v>
      </c>
      <c r="O987" s="10">
        <f ca="1">INDIRECT("Statistic!R"&amp;COUNTA(Statistic!$A:$A)-ROW()+1&amp;"C"&amp;COLUMN(),FALSE)</f>
        <v>5.5124149170741063E-4</v>
      </c>
      <c r="P987" s="10">
        <f ca="1">INDIRECT("Statistic!R"&amp;COUNTA(Statistic!$A:$A)-ROW()+1&amp;"C"&amp;COLUMN(),FALSE)</f>
        <v>4.3169169961279841E-2</v>
      </c>
      <c r="Q987">
        <f ca="1">INDIRECT("Statistic!R"&amp;COUNTA(Statistic!$A:$A)-ROW()+1&amp;"C"&amp;COLUMN(),FALSE)</f>
        <v>33</v>
      </c>
      <c r="R987">
        <f ca="1">INDIRECT("Statistic!R"&amp;COUNTA(Statistic!$A:$A)-ROW()+1&amp;"C"&amp;COLUMN(),FALSE)</f>
        <v>35</v>
      </c>
      <c r="S987">
        <f ca="1">INDIRECT("Statistic!R"&amp;COUNTA(Statistic!$A:$A)-ROW()+1&amp;"C"&amp;COLUMN(),FALSE)</f>
        <v>2</v>
      </c>
      <c r="T987">
        <f ca="1">INDIRECT("Statistic!R"&amp;COUNTA(Statistic!$A:$A)-ROW()+1&amp;"C"&amp;COLUMN(),FALSE)</f>
        <v>9</v>
      </c>
      <c r="U987">
        <f ca="1">INDIRECT("Statistic!R"&amp;COUNTA(Statistic!$A:$A)-ROW()+1&amp;"C"&amp;COLUMN(),FALSE)</f>
        <v>7</v>
      </c>
      <c r="V987">
        <f ca="1">INDIRECT("Statistic!R"&amp;COUNTA(Statistic!$A:$A)-ROW()+1&amp;"C"&amp;COLUMN(),FALSE)</f>
        <v>4</v>
      </c>
      <c r="W987">
        <f ca="1">INDIRECT("Statistic!R"&amp;COUNTA(Statistic!$A:$A)-ROW()+1&amp;"C"&amp;COLUMN(),FALSE)</f>
        <v>2</v>
      </c>
    </row>
    <row r="988" spans="1:23" x14ac:dyDescent="0.25">
      <c r="A988" s="9">
        <f ca="1">INDIRECT("Statistic!R"&amp;COUNTA(Statistic!$A:$A)-ROW()+1&amp;"C"&amp;COLUMN(),FALSE)</f>
        <v>42857</v>
      </c>
      <c r="B988" s="10">
        <f ca="1">INDIRECT("Statistic!R"&amp;COUNTA(Statistic!$A:$A)-ROW()+1&amp;"C"&amp;COLUMN(),FALSE)</f>
        <v>1.5522954091816366E-2</v>
      </c>
      <c r="C988" s="10">
        <f ca="1">INDIRECT("Statistic!R"&amp;COUNTA(Statistic!$A:$A)-ROW()+1&amp;"C"&amp;COLUMN(),FALSE)</f>
        <v>4.8320749804738345E-3</v>
      </c>
      <c r="D988" s="10">
        <f ca="1">INDIRECT("Statistic!R"&amp;COUNTA(Statistic!$A:$A)-ROW()+1&amp;"C"&amp;COLUMN(),FALSE)</f>
        <v>1.0067584129985641E-2</v>
      </c>
      <c r="E988" s="10">
        <f ca="1">INDIRECT("Statistic!R"&amp;COUNTA(Statistic!$A:$A)-ROW()+1&amp;"C"&amp;COLUMN(),FALSE)</f>
        <v>1.2089029488193423E-3</v>
      </c>
      <c r="F988" s="10">
        <f ca="1">INDIRECT("Statistic!R"&amp;COUNTA(Statistic!$A:$A)-ROW()+1&amp;"C"&amp;COLUMN(),FALSE)</f>
        <v>1.4512152166255723E-2</v>
      </c>
      <c r="G988" s="10">
        <f ca="1">INDIRECT("Statistic!R"&amp;COUNTA(Statistic!$A:$A)-ROW()+1&amp;"C"&amp;COLUMN(),FALSE)</f>
        <v>4.9104170641315073E-2</v>
      </c>
      <c r="H988" s="10">
        <f ca="1">INDIRECT("Statistic!R"&amp;COUNTA(Statistic!$A:$A)-ROW()+1&amp;"C"&amp;COLUMN(),FALSE)</f>
        <v>5.5123007091282086E-4</v>
      </c>
      <c r="I988" s="10">
        <f ca="1">INDIRECT("Statistic!R"&amp;COUNTA(Statistic!$A:$A)-ROW()+1&amp;"C"&amp;COLUMN(),FALSE)</f>
        <v>4.6143668317350908E-2</v>
      </c>
      <c r="J988" s="10">
        <f ca="1">INDIRECT("Statistic!R"&amp;COUNTA(Statistic!$A:$A)-ROW()+1&amp;"C"&amp;COLUMN(),FALSE)</f>
        <v>1.9737102371832911E-2</v>
      </c>
      <c r="K988" s="10">
        <f ca="1">INDIRECT("Statistic!R"&amp;COUNTA(Statistic!$A:$A)-ROW()+1&amp;"C"&amp;COLUMN(),FALSE)</f>
        <v>1.2089029488193423E-3</v>
      </c>
      <c r="L988" s="10">
        <f ca="1">INDIRECT("Statistic!R"&amp;COUNTA(Statistic!$A:$A)-ROW()+1&amp;"C"&amp;COLUMN(),FALSE)</f>
        <v>1.0250406145467794E-2</v>
      </c>
      <c r="M988" s="10">
        <f ca="1">INDIRECT("Statistic!R"&amp;COUNTA(Statistic!$A:$A)-ROW()+1&amp;"C"&amp;COLUMN(),FALSE)</f>
        <v>4.9655400712227897E-2</v>
      </c>
      <c r="N988" s="10">
        <f ca="1">INDIRECT("Statistic!R"&amp;COUNTA(Statistic!$A:$A)-ROW()+1&amp;"C"&amp;COLUMN(),FALSE)</f>
        <v>8.834435864322801E-2</v>
      </c>
      <c r="O988" s="10">
        <f ca="1">INDIRECT("Statistic!R"&amp;COUNTA(Statistic!$A:$A)-ROW()+1&amp;"C"&amp;COLUMN(),FALSE)</f>
        <v>5.5123007091282086E-4</v>
      </c>
      <c r="P988" s="10">
        <f ca="1">INDIRECT("Statistic!R"&amp;COUNTA(Statistic!$A:$A)-ROW()+1&amp;"C"&amp;COLUMN(),FALSE)</f>
        <v>4.0639127127505774E-2</v>
      </c>
      <c r="Q988">
        <f ca="1">INDIRECT("Statistic!R"&amp;COUNTA(Statistic!$A:$A)-ROW()+1&amp;"C"&amp;COLUMN(),FALSE)</f>
        <v>12</v>
      </c>
      <c r="R988">
        <f ca="1">INDIRECT("Statistic!R"&amp;COUNTA(Statistic!$A:$A)-ROW()+1&amp;"C"&amp;COLUMN(),FALSE)</f>
        <v>40</v>
      </c>
      <c r="S988">
        <f ca="1">INDIRECT("Statistic!R"&amp;COUNTA(Statistic!$A:$A)-ROW()+1&amp;"C"&amp;COLUMN(),FALSE)</f>
        <v>28</v>
      </c>
      <c r="T988">
        <f ca="1">INDIRECT("Statistic!R"&amp;COUNTA(Statistic!$A:$A)-ROW()+1&amp;"C"&amp;COLUMN(),FALSE)</f>
        <v>50</v>
      </c>
      <c r="U988">
        <f ca="1">INDIRECT("Statistic!R"&amp;COUNTA(Statistic!$A:$A)-ROW()+1&amp;"C"&amp;COLUMN(),FALSE)</f>
        <v>13</v>
      </c>
      <c r="V988">
        <f ca="1">INDIRECT("Statistic!R"&amp;COUNTA(Statistic!$A:$A)-ROW()+1&amp;"C"&amp;COLUMN(),FALSE)</f>
        <v>4</v>
      </c>
      <c r="W988">
        <f ca="1">INDIRECT("Statistic!R"&amp;COUNTA(Statistic!$A:$A)-ROW()+1&amp;"C"&amp;COLUMN(),FALSE)</f>
        <v>12</v>
      </c>
    </row>
    <row r="989" spans="1:23" x14ac:dyDescent="0.25">
      <c r="A989" s="9">
        <f ca="1">INDIRECT("Statistic!R"&amp;COUNTA(Statistic!$A:$A)-ROW()+1&amp;"C"&amp;COLUMN(),FALSE)</f>
        <v>42860</v>
      </c>
      <c r="B989" s="10">
        <f ca="1">INDIRECT("Statistic!R"&amp;COUNTA(Statistic!$A:$A)-ROW()+1&amp;"C"&amp;COLUMN(),FALSE)</f>
        <v>1.6114920544488983E-2</v>
      </c>
      <c r="C989" s="10">
        <f ca="1">INDIRECT("Statistic!R"&amp;COUNTA(Statistic!$A:$A)-ROW()+1&amp;"C"&amp;COLUMN(),FALSE)</f>
        <v>1.852307156201299E-2</v>
      </c>
      <c r="D989" s="10">
        <f ca="1">INDIRECT("Statistic!R"&amp;COUNTA(Statistic!$A:$A)-ROW()+1&amp;"C"&amp;COLUMN(),FALSE)</f>
        <v>5.4351232018231017E-3</v>
      </c>
      <c r="E989" s="10">
        <f ca="1">INDIRECT("Statistic!R"&amp;COUNTA(Statistic!$A:$A)-ROW()+1&amp;"C"&amp;COLUMN(),FALSE)</f>
        <v>1.1080161577124298E-2</v>
      </c>
      <c r="F989" s="10">
        <f ca="1">INDIRECT("Statistic!R"&amp;COUNTA(Statistic!$A:$A)-ROW()+1&amp;"C"&amp;COLUMN(),FALSE)</f>
        <v>5.842267013392812E-3</v>
      </c>
      <c r="G989" s="10">
        <f ca="1">INDIRECT("Statistic!R"&amp;COUNTA(Statistic!$A:$A)-ROW()+1&amp;"C"&amp;COLUMN(),FALSE)</f>
        <v>8.8112465013049798E-2</v>
      </c>
      <c r="H989" s="10">
        <f ca="1">INDIRECT("Statistic!R"&amp;COUNTA(Statistic!$A:$A)-ROW()+1&amp;"C"&amp;COLUMN(),FALSE)</f>
        <v>4.7105464463120625E-2</v>
      </c>
      <c r="I989" s="10">
        <f ca="1">INDIRECT("Statistic!R"&amp;COUNTA(Statistic!$A:$A)-ROW()+1&amp;"C"&amp;COLUMN(),FALSE)</f>
        <v>5.6995543898842184E-2</v>
      </c>
      <c r="J989" s="10">
        <f ca="1">INDIRECT("Statistic!R"&amp;COUNTA(Statistic!$A:$A)-ROW()+1&amp;"C"&amp;COLUMN(),FALSE)</f>
        <v>2.0321018925206366E-2</v>
      </c>
      <c r="K989" s="10">
        <f ca="1">INDIRECT("Statistic!R"&amp;COUNTA(Statistic!$A:$A)-ROW()+1&amp;"C"&amp;COLUMN(),FALSE)</f>
        <v>1.0068803490518544E-3</v>
      </c>
      <c r="L989" s="10">
        <f ca="1">INDIRECT("Statistic!R"&amp;COUNTA(Statistic!$A:$A)-ROW()+1&amp;"C"&amp;COLUMN(),FALSE)</f>
        <v>1.0409696113982871E-2</v>
      </c>
      <c r="M989" s="10">
        <f ca="1">INDIRECT("Statistic!R"&amp;COUNTA(Statistic!$A:$A)-ROW()+1&amp;"C"&amp;COLUMN(),FALSE)</f>
        <v>0.13521792947617042</v>
      </c>
      <c r="N989" s="10">
        <f ca="1">INDIRECT("Statistic!R"&amp;COUNTA(Statistic!$A:$A)-ROW()+1&amp;"C"&amp;COLUMN(),FALSE)</f>
        <v>8.8112465013049798E-2</v>
      </c>
      <c r="O989" s="10">
        <f ca="1">INDIRECT("Statistic!R"&amp;COUNTA(Statistic!$A:$A)-ROW()+1&amp;"C"&amp;COLUMN(),FALSE)</f>
        <v>5.3568307536561491E-4</v>
      </c>
      <c r="P989" s="10">
        <f ca="1">INDIRECT("Statistic!R"&amp;COUNTA(Statistic!$A:$A)-ROW()+1&amp;"C"&amp;COLUMN(),FALSE)</f>
        <v>4.5053643395875975E-2</v>
      </c>
      <c r="Q989">
        <f ca="1">INDIRECT("Statistic!R"&amp;COUNTA(Statistic!$A:$A)-ROW()+1&amp;"C"&amp;COLUMN(),FALSE)</f>
        <v>11</v>
      </c>
      <c r="R989">
        <f ca="1">INDIRECT("Statistic!R"&amp;COUNTA(Statistic!$A:$A)-ROW()+1&amp;"C"&amp;COLUMN(),FALSE)</f>
        <v>5</v>
      </c>
      <c r="S989">
        <f ca="1">INDIRECT("Statistic!R"&amp;COUNTA(Statistic!$A:$A)-ROW()+1&amp;"C"&amp;COLUMN(),FALSE)</f>
        <v>40</v>
      </c>
      <c r="T989">
        <f ca="1">INDIRECT("Statistic!R"&amp;COUNTA(Statistic!$A:$A)-ROW()+1&amp;"C"&amp;COLUMN(),FALSE)</f>
        <v>23</v>
      </c>
      <c r="U989">
        <f ca="1">INDIRECT("Statistic!R"&amp;COUNTA(Statistic!$A:$A)-ROW()+1&amp;"C"&amp;COLUMN(),FALSE)</f>
        <v>38</v>
      </c>
      <c r="V989">
        <f ca="1">INDIRECT("Statistic!R"&amp;COUNTA(Statistic!$A:$A)-ROW()+1&amp;"C"&amp;COLUMN(),FALSE)</f>
        <v>1</v>
      </c>
      <c r="W989">
        <f ca="1">INDIRECT("Statistic!R"&amp;COUNTA(Statistic!$A:$A)-ROW()+1&amp;"C"&amp;COLUMN(),FALSE)</f>
        <v>6</v>
      </c>
    </row>
    <row r="990" spans="1:23" x14ac:dyDescent="0.25">
      <c r="A990" s="9">
        <f ca="1">INDIRECT("Statistic!R"&amp;COUNTA(Statistic!$A:$A)-ROW()+1&amp;"C"&amp;COLUMN(),FALSE)</f>
        <v>42864</v>
      </c>
      <c r="B990" s="10">
        <f ca="1">INDIRECT("Statistic!R"&amp;COUNTA(Statistic!$A:$A)-ROW()+1&amp;"C"&amp;COLUMN(),FALSE)</f>
        <v>1.6925401840912215E-2</v>
      </c>
      <c r="C990" s="10">
        <f ca="1">INDIRECT("Statistic!R"&amp;COUNTA(Statistic!$A:$A)-ROW()+1&amp;"C"&amp;COLUMN(),FALSE)</f>
        <v>1.9121430942895087E-2</v>
      </c>
      <c r="D990" s="10">
        <f ca="1">INDIRECT("Statistic!R"&amp;COUNTA(Statistic!$A:$A)-ROW()+1&amp;"C"&amp;COLUMN(),FALSE)</f>
        <v>8.052002516250786E-3</v>
      </c>
      <c r="E990" s="10">
        <f ca="1">INDIRECT("Statistic!R"&amp;COUNTA(Statistic!$A:$A)-ROW()+1&amp;"C"&amp;COLUMN(),FALSE)</f>
        <v>6.2454726548352045E-3</v>
      </c>
      <c r="F990" s="10">
        <f ca="1">INDIRECT("Statistic!R"&amp;COUNTA(Statistic!$A:$A)-ROW()+1&amp;"C"&amp;COLUMN(),FALSE)</f>
        <v>1.5681717574147852E-2</v>
      </c>
      <c r="G990" s="10">
        <f ca="1">INDIRECT("Statistic!R"&amp;COUNTA(Statistic!$A:$A)-ROW()+1&amp;"C"&amp;COLUMN(),FALSE)</f>
        <v>6.2224576271186452E-2</v>
      </c>
      <c r="H990" s="10">
        <f ca="1">INDIRECT("Statistic!R"&amp;COUNTA(Statistic!$A:$A)-ROW()+1&amp;"C"&amp;COLUMN(),FALSE)</f>
        <v>7.3042719414893625E-2</v>
      </c>
      <c r="I990" s="10">
        <f ca="1">INDIRECT("Statistic!R"&amp;COUNTA(Statistic!$A:$A)-ROW()+1&amp;"C"&amp;COLUMN(),FALSE)</f>
        <v>6.6026025529041132E-2</v>
      </c>
      <c r="J990" s="10">
        <f ca="1">INDIRECT("Statistic!R"&amp;COUNTA(Statistic!$A:$A)-ROW()+1&amp;"C"&amp;COLUMN(),FALSE)</f>
        <v>2.030077886651592E-2</v>
      </c>
      <c r="K990" s="10">
        <f ca="1">INDIRECT("Statistic!R"&amp;COUNTA(Statistic!$A:$A)-ROW()+1&amp;"C"&amp;COLUMN(),FALSE)</f>
        <v>1.8109380659181457E-3</v>
      </c>
      <c r="L990" s="10">
        <f ca="1">INDIRECT("Statistic!R"&amp;COUNTA(Statistic!$A:$A)-ROW()+1&amp;"C"&amp;COLUMN(),FALSE)</f>
        <v>1.0411191555371286E-2</v>
      </c>
      <c r="M990" s="10">
        <f ca="1">INDIRECT("Statistic!R"&amp;COUNTA(Statistic!$A:$A)-ROW()+1&amp;"C"&amp;COLUMN(),FALSE)</f>
        <v>0.13526729568608009</v>
      </c>
      <c r="N990" s="10">
        <f ca="1">INDIRECT("Statistic!R"&amp;COUNTA(Statistic!$A:$A)-ROW()+1&amp;"C"&amp;COLUMN(),FALSE)</f>
        <v>7.3042719414893625E-2</v>
      </c>
      <c r="O990" s="10">
        <f ca="1">INDIRECT("Statistic!R"&amp;COUNTA(Statistic!$A:$A)-ROW()+1&amp;"C"&amp;COLUMN(),FALSE)</f>
        <v>5.3571428571428563E-4</v>
      </c>
      <c r="P990" s="10">
        <f ca="1">INDIRECT("Statistic!R"&amp;COUNTA(Statistic!$A:$A)-ROW()+1&amp;"C"&amp;COLUMN(),FALSE)</f>
        <v>4.1955385380929196E-2</v>
      </c>
      <c r="Q990">
        <f ca="1">INDIRECT("Statistic!R"&amp;COUNTA(Statistic!$A:$A)-ROW()+1&amp;"C"&amp;COLUMN(),FALSE)</f>
        <v>8</v>
      </c>
      <c r="R990">
        <f ca="1">INDIRECT("Statistic!R"&amp;COUNTA(Statistic!$A:$A)-ROW()+1&amp;"C"&amp;COLUMN(),FALSE)</f>
        <v>3</v>
      </c>
      <c r="S990">
        <f ca="1">INDIRECT("Statistic!R"&amp;COUNTA(Statistic!$A:$A)-ROW()+1&amp;"C"&amp;COLUMN(),FALSE)</f>
        <v>31</v>
      </c>
      <c r="T990">
        <f ca="1">INDIRECT("Statistic!R"&amp;COUNTA(Statistic!$A:$A)-ROW()+1&amp;"C"&amp;COLUMN(),FALSE)</f>
        <v>36</v>
      </c>
      <c r="U990">
        <f ca="1">INDIRECT("Statistic!R"&amp;COUNTA(Statistic!$A:$A)-ROW()+1&amp;"C"&amp;COLUMN(),FALSE)</f>
        <v>11</v>
      </c>
      <c r="V990">
        <f ca="1">INDIRECT("Statistic!R"&amp;COUNTA(Statistic!$A:$A)-ROW()+1&amp;"C"&amp;COLUMN(),FALSE)</f>
        <v>3</v>
      </c>
      <c r="W990">
        <f ca="1">INDIRECT("Statistic!R"&amp;COUNTA(Statistic!$A:$A)-ROW()+1&amp;"C"&amp;COLUMN(),FALSE)</f>
        <v>1</v>
      </c>
    </row>
    <row r="991" spans="1:23" x14ac:dyDescent="0.25">
      <c r="A991" s="9">
        <f ca="1">INDIRECT("Statistic!R"&amp;COUNTA(Statistic!$A:$A)-ROW()+1&amp;"C"&amp;COLUMN(),FALSE)</f>
        <v>42867</v>
      </c>
      <c r="B991" s="10">
        <f ca="1">INDIRECT("Statistic!R"&amp;COUNTA(Statistic!$A:$A)-ROW()+1&amp;"C"&amp;COLUMN(),FALSE)</f>
        <v>7.8493894165535955E-3</v>
      </c>
      <c r="C991" s="10">
        <f ca="1">INDIRECT("Statistic!R"&amp;COUNTA(Statistic!$A:$A)-ROW()+1&amp;"C"&amp;COLUMN(),FALSE)</f>
        <v>6.8359234754064727E-3</v>
      </c>
      <c r="D991" s="10">
        <f ca="1">INDIRECT("Statistic!R"&amp;COUNTA(Statistic!$A:$A)-ROW()+1&amp;"C"&amp;COLUMN(),FALSE)</f>
        <v>1.407105884717825E-2</v>
      </c>
      <c r="E991" s="10">
        <f ca="1">INDIRECT("Statistic!R"&amp;COUNTA(Statistic!$A:$A)-ROW()+1&amp;"C"&amp;COLUMN(),FALSE)</f>
        <v>1.8281923714759535E-2</v>
      </c>
      <c r="F991" s="10">
        <f ca="1">INDIRECT("Statistic!R"&amp;COUNTA(Statistic!$A:$A)-ROW()+1&amp;"C"&amp;COLUMN(),FALSE)</f>
        <v>1.8867730313947503E-2</v>
      </c>
      <c r="G991" s="10">
        <f ca="1">INDIRECT("Statistic!R"&amp;COUNTA(Statistic!$A:$A)-ROW()+1&amp;"C"&amp;COLUMN(),FALSE)</f>
        <v>3.203361756293973E-2</v>
      </c>
      <c r="H991" s="10">
        <f ca="1">INDIRECT("Statistic!R"&amp;COUNTA(Statistic!$A:$A)-ROW()+1&amp;"C"&amp;COLUMN(),FALSE)</f>
        <v>6.6416294683658395E-2</v>
      </c>
      <c r="I991" s="10">
        <f ca="1">INDIRECT("Statistic!R"&amp;COUNTA(Statistic!$A:$A)-ROW()+1&amp;"C"&amp;COLUMN(),FALSE)</f>
        <v>6.590602576784535E-2</v>
      </c>
      <c r="J991" s="10">
        <f ca="1">INDIRECT("Statistic!R"&amp;COUNTA(Statistic!$A:$A)-ROW()+1&amp;"C"&amp;COLUMN(),FALSE)</f>
        <v>2.0280579086549236E-2</v>
      </c>
      <c r="K991" s="10">
        <f ca="1">INDIRECT("Statistic!R"&amp;COUNTA(Statistic!$A:$A)-ROW()+1&amp;"C"&amp;COLUMN(),FALSE)</f>
        <v>8.0506558118498414E-4</v>
      </c>
      <c r="L991" s="10">
        <f ca="1">INDIRECT("Statistic!R"&amp;COUNTA(Statistic!$A:$A)-ROW()+1&amp;"C"&amp;COLUMN(),FALSE)</f>
        <v>1.0162933606782857E-2</v>
      </c>
      <c r="M991" s="10">
        <f ca="1">INDIRECT("Statistic!R"&amp;COUNTA(Statistic!$A:$A)-ROW()+1&amp;"C"&amp;COLUMN(),FALSE)</f>
        <v>9.8449912246598131E-2</v>
      </c>
      <c r="N991" s="10">
        <f ca="1">INDIRECT("Statistic!R"&amp;COUNTA(Statistic!$A:$A)-ROW()+1&amp;"C"&amp;COLUMN(),FALSE)</f>
        <v>6.9723660954430194E-2</v>
      </c>
      <c r="O991" s="10">
        <f ca="1">INDIRECT("Statistic!R"&amp;COUNTA(Statistic!$A:$A)-ROW()+1&amp;"C"&amp;COLUMN(),FALSE)</f>
        <v>5.3572800825548068E-4</v>
      </c>
      <c r="P991" s="10">
        <f ca="1">INDIRECT("Statistic!R"&amp;COUNTA(Statistic!$A:$A)-ROW()+1&amp;"C"&amp;COLUMN(),FALSE)</f>
        <v>4.0031680176948338E-2</v>
      </c>
      <c r="Q991">
        <f ca="1">INDIRECT("Statistic!R"&amp;COUNTA(Statistic!$A:$A)-ROW()+1&amp;"C"&amp;COLUMN(),FALSE)</f>
        <v>30</v>
      </c>
      <c r="R991">
        <f ca="1">INDIRECT("Statistic!R"&amp;COUNTA(Statistic!$A:$A)-ROW()+1&amp;"C"&amp;COLUMN(),FALSE)</f>
        <v>35</v>
      </c>
      <c r="S991">
        <f ca="1">INDIRECT("Statistic!R"&amp;COUNTA(Statistic!$A:$A)-ROW()+1&amp;"C"&amp;COLUMN(),FALSE)</f>
        <v>13</v>
      </c>
      <c r="T991">
        <f ca="1">INDIRECT("Statistic!R"&amp;COUNTA(Statistic!$A:$A)-ROW()+1&amp;"C"&amp;COLUMN(),FALSE)</f>
        <v>4</v>
      </c>
      <c r="U991">
        <f ca="1">INDIRECT("Statistic!R"&amp;COUNTA(Statistic!$A:$A)-ROW()+1&amp;"C"&amp;COLUMN(),FALSE)</f>
        <v>3</v>
      </c>
      <c r="V991">
        <f ca="1">INDIRECT("Statistic!R"&amp;COUNTA(Statistic!$A:$A)-ROW()+1&amp;"C"&amp;COLUMN(),FALSE)</f>
        <v>7</v>
      </c>
      <c r="W991">
        <f ca="1">INDIRECT("Statistic!R"&amp;COUNTA(Statistic!$A:$A)-ROW()+1&amp;"C"&amp;COLUMN(),FALSE)</f>
        <v>2</v>
      </c>
    </row>
    <row r="992" spans="1:23" x14ac:dyDescent="0.25">
      <c r="A992" s="9">
        <f ca="1">INDIRECT("Statistic!R"&amp;COUNTA(Statistic!$A:$A)-ROW()+1&amp;"C"&amp;COLUMN(),FALSE)</f>
        <v>42871</v>
      </c>
      <c r="B992" s="10">
        <f ca="1">INDIRECT("Statistic!R"&amp;COUNTA(Statistic!$A:$A)-ROW()+1&amp;"C"&amp;COLUMN(),FALSE)</f>
        <v>2.2117296222664016E-3</v>
      </c>
      <c r="C992" s="10">
        <f ca="1">INDIRECT("Statistic!R"&amp;COUNTA(Statistic!$A:$A)-ROW()+1&amp;"C"&amp;COLUMN(),FALSE)</f>
        <v>1.0437375745526839E-2</v>
      </c>
      <c r="D992" s="10">
        <f ca="1">INDIRECT("Statistic!R"&amp;COUNTA(Statistic!$A:$A)-ROW()+1&amp;"C"&amp;COLUMN(),FALSE)</f>
        <v>1.96779324055666E-2</v>
      </c>
      <c r="E992" s="10">
        <f ca="1">INDIRECT("Statistic!R"&amp;COUNTA(Statistic!$A:$A)-ROW()+1&amp;"C"&amp;COLUMN(),FALSE)</f>
        <v>2.0083580151742607E-3</v>
      </c>
      <c r="F992" s="10">
        <f ca="1">INDIRECT("Statistic!R"&amp;COUNTA(Statistic!$A:$A)-ROW()+1&amp;"C"&amp;COLUMN(),FALSE)</f>
        <v>6.8232116733560888E-3</v>
      </c>
      <c r="G992" s="10">
        <f ca="1">INDIRECT("Statistic!R"&amp;COUNTA(Statistic!$A:$A)-ROW()+1&amp;"C"&amp;COLUMN(),FALSE)</f>
        <v>1.8371675815409039E-2</v>
      </c>
      <c r="H992" s="10">
        <f ca="1">INDIRECT("Statistic!R"&amp;COUNTA(Statistic!$A:$A)-ROW()+1&amp;"C"&amp;COLUMN(),FALSE)</f>
        <v>7.1118139994605076E-2</v>
      </c>
      <c r="I992" s="10">
        <f ca="1">INDIRECT("Statistic!R"&amp;COUNTA(Statistic!$A:$A)-ROW()+1&amp;"C"&amp;COLUMN(),FALSE)</f>
        <v>4.1158607461890186E-2</v>
      </c>
      <c r="J992" s="10">
        <f ca="1">INDIRECT("Statistic!R"&amp;COUNTA(Statistic!$A:$A)-ROW()+1&amp;"C"&amp;COLUMN(),FALSE)</f>
        <v>2.0461017677717481E-2</v>
      </c>
      <c r="K992" s="10">
        <f ca="1">INDIRECT("Statistic!R"&amp;COUNTA(Statistic!$A:$A)-ROW()+1&amp;"C"&amp;COLUMN(),FALSE)</f>
        <v>1.0052047266960037E-3</v>
      </c>
      <c r="L992" s="10">
        <f ca="1">INDIRECT("Statistic!R"&amp;COUNTA(Statistic!$A:$A)-ROW()+1&amp;"C"&amp;COLUMN(),FALSE)</f>
        <v>9.88012695161543E-3</v>
      </c>
      <c r="M992" s="10">
        <f ca="1">INDIRECT("Statistic!R"&amp;COUNTA(Statistic!$A:$A)-ROW()+1&amp;"C"&amp;COLUMN(),FALSE)</f>
        <v>8.9489815810014112E-2</v>
      </c>
      <c r="N992" s="10">
        <f ca="1">INDIRECT("Statistic!R"&amp;COUNTA(Statistic!$A:$A)-ROW()+1&amp;"C"&amp;COLUMN(),FALSE)</f>
        <v>7.5847622935946296E-2</v>
      </c>
      <c r="O992" s="10">
        <f ca="1">INDIRECT("Statistic!R"&amp;COUNTA(Statistic!$A:$A)-ROW()+1&amp;"C"&amp;COLUMN(),FALSE)</f>
        <v>1.0714501732465803E-3</v>
      </c>
      <c r="P992" s="10">
        <f ca="1">INDIRECT("Statistic!R"&amp;COUNTA(Statistic!$A:$A)-ROW()+1&amp;"C"&amp;COLUMN(),FALSE)</f>
        <v>4.055177953209569E-2</v>
      </c>
      <c r="Q992">
        <f ca="1">INDIRECT("Statistic!R"&amp;COUNTA(Statistic!$A:$A)-ROW()+1&amp;"C"&amp;COLUMN(),FALSE)</f>
        <v>46</v>
      </c>
      <c r="R992">
        <f ca="1">INDIRECT("Statistic!R"&amp;COUNTA(Statistic!$A:$A)-ROW()+1&amp;"C"&amp;COLUMN(),FALSE)</f>
        <v>24</v>
      </c>
      <c r="S992">
        <f ca="1">INDIRECT("Statistic!R"&amp;COUNTA(Statistic!$A:$A)-ROW()+1&amp;"C"&amp;COLUMN(),FALSE)</f>
        <v>2</v>
      </c>
      <c r="T992">
        <f ca="1">INDIRECT("Statistic!R"&amp;COUNTA(Statistic!$A:$A)-ROW()+1&amp;"C"&amp;COLUMN(),FALSE)</f>
        <v>48</v>
      </c>
      <c r="U992">
        <f ca="1">INDIRECT("Statistic!R"&amp;COUNTA(Statistic!$A:$A)-ROW()+1&amp;"C"&amp;COLUMN(),FALSE)</f>
        <v>35</v>
      </c>
      <c r="V992">
        <f ca="1">INDIRECT("Statistic!R"&amp;COUNTA(Statistic!$A:$A)-ROW()+1&amp;"C"&amp;COLUMN(),FALSE)</f>
        <v>11</v>
      </c>
      <c r="W992">
        <f ca="1">INDIRECT("Statistic!R"&amp;COUNTA(Statistic!$A:$A)-ROW()+1&amp;"C"&amp;COLUMN(),FALSE)</f>
        <v>2</v>
      </c>
    </row>
    <row r="993" spans="1:23" x14ac:dyDescent="0.25">
      <c r="A993" s="9">
        <f ca="1">INDIRECT("Statistic!R"&amp;COUNTA(Statistic!$A:$A)-ROW()+1&amp;"C"&amp;COLUMN(),FALSE)</f>
        <v>42874</v>
      </c>
      <c r="B993" s="10">
        <f ca="1">INDIRECT("Statistic!R"&amp;COUNTA(Statistic!$A:$A)-ROW()+1&amp;"C"&amp;COLUMN(),FALSE)</f>
        <v>9.2386998873057163E-3</v>
      </c>
      <c r="C993" s="10">
        <f ca="1">INDIRECT("Statistic!R"&amp;COUNTA(Statistic!$A:$A)-ROW()+1&amp;"C"&amp;COLUMN(),FALSE)</f>
        <v>1.4035087719298245E-3</v>
      </c>
      <c r="D993" s="10">
        <f ca="1">INDIRECT("Statistic!R"&amp;COUNTA(Statistic!$A:$A)-ROW()+1&amp;"C"&amp;COLUMN(),FALSE)</f>
        <v>4.8157741172616432E-3</v>
      </c>
      <c r="E993" s="10">
        <f ca="1">INDIRECT("Statistic!R"&amp;COUNTA(Statistic!$A:$A)-ROW()+1&amp;"C"&amp;COLUMN(),FALSE)</f>
        <v>1.0216416121631339E-2</v>
      </c>
      <c r="F993" s="10">
        <f ca="1">INDIRECT("Statistic!R"&amp;COUNTA(Statistic!$A:$A)-ROW()+1&amp;"C"&amp;COLUMN(),FALSE)</f>
        <v>2.8065225663347218E-3</v>
      </c>
      <c r="G993" s="10">
        <f ca="1">INDIRECT("Statistic!R"&amp;COUNTA(Statistic!$A:$A)-ROW()+1&amp;"C"&amp;COLUMN(),FALSE)</f>
        <v>5.8000633901316885E-2</v>
      </c>
      <c r="H993" s="10">
        <f ca="1">INDIRECT("Statistic!R"&amp;COUNTA(Statistic!$A:$A)-ROW()+1&amp;"C"&amp;COLUMN(),FALSE)</f>
        <v>3.4383546311099154E-2</v>
      </c>
      <c r="I993" s="10">
        <f ca="1">INDIRECT("Statistic!R"&amp;COUNTA(Statistic!$A:$A)-ROW()+1&amp;"C"&amp;COLUMN(),FALSE)</f>
        <v>2.8480921464463245E-2</v>
      </c>
      <c r="J993" s="10">
        <f ca="1">INDIRECT("Statistic!R"&amp;COUNTA(Statistic!$A:$A)-ROW()+1&amp;"C"&amp;COLUMN(),FALSE)</f>
        <v>2.0440698891542982E-2</v>
      </c>
      <c r="K993" s="10">
        <f ca="1">INDIRECT("Statistic!R"&amp;COUNTA(Statistic!$A:$A)-ROW()+1&amp;"C"&amp;COLUMN(),FALSE)</f>
        <v>8.0336520759180128E-4</v>
      </c>
      <c r="L993" s="10">
        <f ca="1">INDIRECT("Statistic!R"&amp;COUNTA(Statistic!$A:$A)-ROW()+1&amp;"C"&amp;COLUMN(),FALSE)</f>
        <v>1.0187206028006776E-2</v>
      </c>
      <c r="M993" s="10">
        <f ca="1">INDIRECT("Statistic!R"&amp;COUNTA(Statistic!$A:$A)-ROW()+1&amp;"C"&amp;COLUMN(),FALSE)</f>
        <v>9.2384180212416039E-2</v>
      </c>
      <c r="N993" s="10">
        <f ca="1">INDIRECT("Statistic!R"&amp;COUNTA(Statistic!$A:$A)-ROW()+1&amp;"C"&amp;COLUMN(),FALSE)</f>
        <v>8.0555832502492541E-2</v>
      </c>
      <c r="O993" s="10">
        <f ca="1">INDIRECT("Statistic!R"&amp;COUNTA(Statistic!$A:$A)-ROW()+1&amp;"C"&amp;COLUMN(),FALSE)</f>
        <v>1.6071189416824155E-3</v>
      </c>
      <c r="P993" s="10">
        <f ca="1">INDIRECT("Statistic!R"&amp;COUNTA(Statistic!$A:$A)-ROW()+1&amp;"C"&amp;COLUMN(),FALSE)</f>
        <v>4.2208316602433377E-2</v>
      </c>
      <c r="Q993">
        <f ca="1">INDIRECT("Statistic!R"&amp;COUNTA(Statistic!$A:$A)-ROW()+1&amp;"C"&amp;COLUMN(),FALSE)</f>
        <v>28</v>
      </c>
      <c r="R993">
        <f ca="1">INDIRECT("Statistic!R"&amp;COUNTA(Statistic!$A:$A)-ROW()+1&amp;"C"&amp;COLUMN(),FALSE)</f>
        <v>49</v>
      </c>
      <c r="S993">
        <f ca="1">INDIRECT("Statistic!R"&amp;COUNTA(Statistic!$A:$A)-ROW()+1&amp;"C"&amp;COLUMN(),FALSE)</f>
        <v>40</v>
      </c>
      <c r="T993">
        <f ca="1">INDIRECT("Statistic!R"&amp;COUNTA(Statistic!$A:$A)-ROW()+1&amp;"C"&amp;COLUMN(),FALSE)</f>
        <v>25</v>
      </c>
      <c r="U993">
        <f ca="1">INDIRECT("Statistic!R"&amp;COUNTA(Statistic!$A:$A)-ROW()+1&amp;"C"&amp;COLUMN(),FALSE)</f>
        <v>46</v>
      </c>
      <c r="V993">
        <f ca="1">INDIRECT("Statistic!R"&amp;COUNTA(Statistic!$A:$A)-ROW()+1&amp;"C"&amp;COLUMN(),FALSE)</f>
        <v>3</v>
      </c>
      <c r="W993">
        <f ca="1">INDIRECT("Statistic!R"&amp;COUNTA(Statistic!$A:$A)-ROW()+1&amp;"C"&amp;COLUMN(),FALSE)</f>
        <v>8</v>
      </c>
    </row>
    <row r="994" spans="1:23" x14ac:dyDescent="0.25">
      <c r="A994" s="9">
        <f ca="1">INDIRECT("Statistic!R"&amp;COUNTA(Statistic!$A:$A)-ROW()+1&amp;"C"&amp;COLUMN(),FALSE)</f>
        <v>42878</v>
      </c>
      <c r="B994" s="10">
        <f ca="1">INDIRECT("Statistic!R"&amp;COUNTA(Statistic!$A:$A)-ROW()+1&amp;"C"&amp;COLUMN(),FALSE)</f>
        <v>2.407704654895666E-3</v>
      </c>
      <c r="C994" s="10">
        <f ca="1">INDIRECT("Statistic!R"&amp;COUNTA(Statistic!$A:$A)-ROW()+1&amp;"C"&amp;COLUMN(),FALSE)</f>
        <v>4.2079207920792082E-3</v>
      </c>
      <c r="D994" s="10">
        <f ca="1">INDIRECT("Statistic!R"&amp;COUNTA(Statistic!$A:$A)-ROW()+1&amp;"C"&amp;COLUMN(),FALSE)</f>
        <v>1.041388518024032E-2</v>
      </c>
      <c r="E994" s="10">
        <f ca="1">INDIRECT("Statistic!R"&amp;COUNTA(Statistic!$A:$A)-ROW()+1&amp;"C"&amp;COLUMN(),FALSE)</f>
        <v>1.001695176452458E-2</v>
      </c>
      <c r="F994" s="10">
        <f ca="1">INDIRECT("Statistic!R"&amp;COUNTA(Statistic!$A:$A)-ROW()+1&amp;"C"&amp;COLUMN(),FALSE)</f>
        <v>1.8835454974068837E-2</v>
      </c>
      <c r="G994" s="10">
        <f ca="1">INDIRECT("Statistic!R"&amp;COUNTA(Statistic!$A:$A)-ROW()+1&amp;"C"&amp;COLUMN(),FALSE)</f>
        <v>5.8424754937748236E-2</v>
      </c>
      <c r="H994" s="10">
        <f ca="1">INDIRECT("Statistic!R"&amp;COUNTA(Statistic!$A:$A)-ROW()+1&amp;"C"&amp;COLUMN(),FALSE)</f>
        <v>1.6031113640675391E-2</v>
      </c>
      <c r="I994" s="10">
        <f ca="1">INDIRECT("Statistic!R"&amp;COUNTA(Statistic!$A:$A)-ROW()+1&amp;"C"&amp;COLUMN(),FALSE)</f>
        <v>4.5881917365808614E-2</v>
      </c>
      <c r="J994" s="10">
        <f ca="1">INDIRECT("Statistic!R"&amp;COUNTA(Statistic!$A:$A)-ROW()+1&amp;"C"&amp;COLUMN(),FALSE)</f>
        <v>2.0820820820820821E-2</v>
      </c>
      <c r="K994" s="10">
        <f ca="1">INDIRECT("Statistic!R"&amp;COUNTA(Statistic!$A:$A)-ROW()+1&amp;"C"&amp;COLUMN(),FALSE)</f>
        <v>1.6022761305780173E-3</v>
      </c>
      <c r="L994" s="10">
        <f ca="1">INDIRECT("Statistic!R"&amp;COUNTA(Statistic!$A:$A)-ROW()+1&amp;"C"&amp;COLUMN(),FALSE)</f>
        <v>1.071805669982917E-2</v>
      </c>
      <c r="M994" s="10">
        <f ca="1">INDIRECT("Statistic!R"&amp;COUNTA(Statistic!$A:$A)-ROW()+1&amp;"C"&amp;COLUMN(),FALSE)</f>
        <v>7.4455868578423623E-2</v>
      </c>
      <c r="N994" s="10">
        <f ca="1">INDIRECT("Statistic!R"&amp;COUNTA(Statistic!$A:$A)-ROW()+1&amp;"C"&amp;COLUMN(),FALSE)</f>
        <v>8.4319193812983362E-2</v>
      </c>
      <c r="O994" s="10">
        <f ca="1">INDIRECT("Statistic!R"&amp;COUNTA(Statistic!$A:$A)-ROW()+1&amp;"C"&amp;COLUMN(),FALSE)</f>
        <v>1.6031113640675391E-2</v>
      </c>
      <c r="P994" s="10">
        <f ca="1">INDIRECT("Statistic!R"&amp;COUNTA(Statistic!$A:$A)-ROW()+1&amp;"C"&amp;COLUMN(),FALSE)</f>
        <v>4.5466642476099856E-2</v>
      </c>
      <c r="Q994">
        <f ca="1">INDIRECT("Statistic!R"&amp;COUNTA(Statistic!$A:$A)-ROW()+1&amp;"C"&amp;COLUMN(),FALSE)</f>
        <v>46</v>
      </c>
      <c r="R994">
        <f ca="1">INDIRECT("Statistic!R"&amp;COUNTA(Statistic!$A:$A)-ROW()+1&amp;"C"&amp;COLUMN(),FALSE)</f>
        <v>43</v>
      </c>
      <c r="S994">
        <f ca="1">INDIRECT("Statistic!R"&amp;COUNTA(Statistic!$A:$A)-ROW()+1&amp;"C"&amp;COLUMN(),FALSE)</f>
        <v>27</v>
      </c>
      <c r="T994">
        <f ca="1">INDIRECT("Statistic!R"&amp;COUNTA(Statistic!$A:$A)-ROW()+1&amp;"C"&amp;COLUMN(),FALSE)</f>
        <v>29</v>
      </c>
      <c r="U994">
        <f ca="1">INDIRECT("Statistic!R"&amp;COUNTA(Statistic!$A:$A)-ROW()+1&amp;"C"&amp;COLUMN(),FALSE)</f>
        <v>2</v>
      </c>
      <c r="V994">
        <f ca="1">INDIRECT("Statistic!R"&amp;COUNTA(Statistic!$A:$A)-ROW()+1&amp;"C"&amp;COLUMN(),FALSE)</f>
        <v>3</v>
      </c>
      <c r="W994">
        <f ca="1">INDIRECT("Statistic!R"&amp;COUNTA(Statistic!$A:$A)-ROW()+1&amp;"C"&amp;COLUMN(),FALSE)</f>
        <v>12</v>
      </c>
    </row>
    <row r="995" spans="1:23" x14ac:dyDescent="0.25">
      <c r="A995" s="9">
        <f ca="1">INDIRECT("Statistic!R"&amp;COUNTA(Statistic!$A:$A)-ROW()+1&amp;"C"&amp;COLUMN(),FALSE)</f>
        <v>42881</v>
      </c>
      <c r="B995" s="10">
        <f ca="1">INDIRECT("Statistic!R"&amp;COUNTA(Statistic!$A:$A)-ROW()+1&amp;"C"&amp;COLUMN(),FALSE)</f>
        <v>1.6208410024069093E-2</v>
      </c>
      <c r="C995" s="10">
        <f ca="1">INDIRECT("Statistic!R"&amp;COUNTA(Statistic!$A:$A)-ROW()+1&amp;"C"&amp;COLUMN(),FALSE)</f>
        <v>1.2607684683997865E-2</v>
      </c>
      <c r="D995" s="10">
        <f ca="1">INDIRECT("Statistic!R"&amp;COUNTA(Statistic!$A:$A)-ROW()+1&amp;"C"&amp;COLUMN(),FALSE)</f>
        <v>8.8015202625908121E-3</v>
      </c>
      <c r="E995" s="10">
        <f ca="1">INDIRECT("Statistic!R"&amp;COUNTA(Statistic!$A:$A)-ROW()+1&amp;"C"&amp;COLUMN(),FALSE)</f>
        <v>1.6423026098447306E-2</v>
      </c>
      <c r="F995" s="10">
        <f ca="1">INDIRECT("Statistic!R"&amp;COUNTA(Statistic!$A:$A)-ROW()+1&amp;"C"&amp;COLUMN(),FALSE)</f>
        <v>9.2170465807730421E-3</v>
      </c>
      <c r="G995" s="10">
        <f ca="1">INDIRECT("Statistic!R"&amp;COUNTA(Statistic!$A:$A)-ROW()+1&amp;"C"&amp;COLUMN(),FALSE)</f>
        <v>8.1473699463845806E-2</v>
      </c>
      <c r="H995" s="10">
        <f ca="1">INDIRECT("Statistic!R"&amp;COUNTA(Statistic!$A:$A)-ROW()+1&amp;"C"&amp;COLUMN(),FALSE)</f>
        <v>5.9038030832244792E-2</v>
      </c>
      <c r="I995" s="10">
        <f ca="1">INDIRECT("Statistic!R"&amp;COUNTA(Statistic!$A:$A)-ROW()+1&amp;"C"&amp;COLUMN(),FALSE)</f>
        <v>6.3257687649878117E-2</v>
      </c>
      <c r="J995" s="10">
        <f ca="1">INDIRECT("Statistic!R"&amp;COUNTA(Statistic!$A:$A)-ROW()+1&amp;"C"&amp;COLUMN(),FALSE)</f>
        <v>2.0800185715943893E-2</v>
      </c>
      <c r="K995" s="10">
        <f ca="1">INDIRECT("Statistic!R"&amp;COUNTA(Statistic!$A:$A)-ROW()+1&amp;"C"&amp;COLUMN(),FALSE)</f>
        <v>8.0167382446867099E-4</v>
      </c>
      <c r="L995" s="10">
        <f ca="1">INDIRECT("Statistic!R"&amp;COUNTA(Statistic!$A:$A)-ROW()+1&amp;"C"&amp;COLUMN(),FALSE)</f>
        <v>1.0775470875770686E-2</v>
      </c>
      <c r="M995" s="10">
        <f ca="1">INDIRECT("Statistic!R"&amp;COUNTA(Statistic!$A:$A)-ROW()+1&amp;"C"&amp;COLUMN(),FALSE)</f>
        <v>0.1405117302960906</v>
      </c>
      <c r="N995" s="10">
        <f ca="1">INDIRECT("Statistic!R"&amp;COUNTA(Statistic!$A:$A)-ROW()+1&amp;"C"&amp;COLUMN(),FALSE)</f>
        <v>8.6666666666666656E-2</v>
      </c>
      <c r="O995" s="10">
        <f ca="1">INDIRECT("Statistic!R"&amp;COUNTA(Statistic!$A:$A)-ROW()+1&amp;"C"&amp;COLUMN(),FALSE)</f>
        <v>1.6500551867196903E-2</v>
      </c>
      <c r="P995" s="10">
        <f ca="1">INDIRECT("Statistic!R"&amp;COUNTA(Statistic!$A:$A)-ROW()+1&amp;"C"&amp;COLUMN(),FALSE)</f>
        <v>4.804538820123358E-2</v>
      </c>
      <c r="Q995">
        <f ca="1">INDIRECT("Statistic!R"&amp;COUNTA(Statistic!$A:$A)-ROW()+1&amp;"C"&amp;COLUMN(),FALSE)</f>
        <v>11</v>
      </c>
      <c r="R995">
        <f ca="1">INDIRECT("Statistic!R"&amp;COUNTA(Statistic!$A:$A)-ROW()+1&amp;"C"&amp;COLUMN(),FALSE)</f>
        <v>22</v>
      </c>
      <c r="S995">
        <f ca="1">INDIRECT("Statistic!R"&amp;COUNTA(Statistic!$A:$A)-ROW()+1&amp;"C"&amp;COLUMN(),FALSE)</f>
        <v>31</v>
      </c>
      <c r="T995">
        <f ca="1">INDIRECT("Statistic!R"&amp;COUNTA(Statistic!$A:$A)-ROW()+1&amp;"C"&amp;COLUMN(),FALSE)</f>
        <v>9</v>
      </c>
      <c r="U995">
        <f ca="1">INDIRECT("Statistic!R"&amp;COUNTA(Statistic!$A:$A)-ROW()+1&amp;"C"&amp;COLUMN(),FALSE)</f>
        <v>28</v>
      </c>
      <c r="V995">
        <f ca="1">INDIRECT("Statistic!R"&amp;COUNTA(Statistic!$A:$A)-ROW()+1&amp;"C"&amp;COLUMN(),FALSE)</f>
        <v>2</v>
      </c>
      <c r="W995">
        <f ca="1">INDIRECT("Statistic!R"&amp;COUNTA(Statistic!$A:$A)-ROW()+1&amp;"C"&amp;COLUMN(),FALSE)</f>
        <v>3</v>
      </c>
    </row>
    <row r="996" spans="1:23" x14ac:dyDescent="0.25">
      <c r="A996" s="9">
        <f ca="1">INDIRECT("Statistic!R"&amp;COUNTA(Statistic!$A:$A)-ROW()+1&amp;"C"&amp;COLUMN(),FALSE)</f>
        <v>42885</v>
      </c>
      <c r="B996" s="10">
        <f ca="1">INDIRECT("Statistic!R"&amp;COUNTA(Statistic!$A:$A)-ROW()+1&amp;"C"&amp;COLUMN(),FALSE)</f>
        <v>1.9990570485619989E-3</v>
      </c>
      <c r="C996" s="10">
        <f ca="1">INDIRECT("Statistic!R"&amp;COUNTA(Statistic!$A:$A)-ROW()+1&amp;"C"&amp;COLUMN(),FALSE)</f>
        <v>5.0010103051121441E-3</v>
      </c>
      <c r="D996" s="10">
        <f ca="1">INDIRECT("Statistic!R"&amp;COUNTA(Statistic!$A:$A)-ROW()+1&amp;"C"&amp;COLUMN(),FALSE)</f>
        <v>3.9984767707539988E-3</v>
      </c>
      <c r="E996" s="10">
        <f ca="1">INDIRECT("Statistic!R"&amp;COUNTA(Statistic!$A:$A)-ROW()+1&amp;"C"&amp;COLUMN(),FALSE)</f>
        <v>1.6984698469846984E-2</v>
      </c>
      <c r="F996" s="10">
        <f ca="1">INDIRECT("Statistic!R"&amp;COUNTA(Statistic!$A:$A)-ROW()+1&amp;"C"&amp;COLUMN(),FALSE)</f>
        <v>1.582546626755699E-2</v>
      </c>
      <c r="G996" s="10">
        <f ca="1">INDIRECT("Statistic!R"&amp;COUNTA(Statistic!$A:$A)-ROW()+1&amp;"C"&amp;COLUMN(),FALSE)</f>
        <v>5.8434944107426071E-2</v>
      </c>
      <c r="H996" s="10">
        <f ca="1">INDIRECT("Statistic!R"&amp;COUNTA(Statistic!$A:$A)-ROW()+1&amp;"C"&amp;COLUMN(),FALSE)</f>
        <v>4.8499593100736239E-2</v>
      </c>
      <c r="I996" s="10">
        <f ca="1">INDIRECT("Statistic!R"&amp;COUNTA(Statistic!$A:$A)-ROW()+1&amp;"C"&amp;COLUMN(),FALSE)</f>
        <v>4.3808708861832114E-2</v>
      </c>
      <c r="J996" s="10">
        <f ca="1">INDIRECT("Statistic!R"&amp;COUNTA(Statistic!$A:$A)-ROW()+1&amp;"C"&amp;COLUMN(),FALSE)</f>
        <v>2.117919900098118E-2</v>
      </c>
      <c r="K996" s="10">
        <f ca="1">INDIRECT("Statistic!R"&amp;COUNTA(Statistic!$A:$A)-ROW()+1&amp;"C"&amp;COLUMN(),FALSE)</f>
        <v>1.3987398739873985E-3</v>
      </c>
      <c r="L996" s="10">
        <f ca="1">INDIRECT("Statistic!R"&amp;COUNTA(Statistic!$A:$A)-ROW()+1&amp;"C"&amp;COLUMN(),FALSE)</f>
        <v>1.0608818854954434E-2</v>
      </c>
      <c r="M996" s="10">
        <f ca="1">INDIRECT("Statistic!R"&amp;COUNTA(Statistic!$A:$A)-ROW()+1&amp;"C"&amp;COLUMN(),FALSE)</f>
        <v>0.10693453720816232</v>
      </c>
      <c r="N996" s="10">
        <f ca="1">INDIRECT("Statistic!R"&amp;COUNTA(Statistic!$A:$A)-ROW()+1&amp;"C"&amp;COLUMN(),FALSE)</f>
        <v>8.6656631638739004E-2</v>
      </c>
      <c r="O996" s="10">
        <f ca="1">INDIRECT("Statistic!R"&amp;COUNTA(Statistic!$A:$A)-ROW()+1&amp;"C"&amp;COLUMN(),FALSE)</f>
        <v>1.2749983614794749E-2</v>
      </c>
      <c r="P996" s="10">
        <f ca="1">INDIRECT("Statistic!R"&amp;COUNTA(Statistic!$A:$A)-ROW()+1&amp;"C"&amp;COLUMN(),FALSE)</f>
        <v>4.5847328787170953E-2</v>
      </c>
      <c r="Q996">
        <f ca="1">INDIRECT("Statistic!R"&amp;COUNTA(Statistic!$A:$A)-ROW()+1&amp;"C"&amp;COLUMN(),FALSE)</f>
        <v>48</v>
      </c>
      <c r="R996">
        <f ca="1">INDIRECT("Statistic!R"&amp;COUNTA(Statistic!$A:$A)-ROW()+1&amp;"C"&amp;COLUMN(),FALSE)</f>
        <v>39</v>
      </c>
      <c r="S996">
        <f ca="1">INDIRECT("Statistic!R"&amp;COUNTA(Statistic!$A:$A)-ROW()+1&amp;"C"&amp;COLUMN(),FALSE)</f>
        <v>42</v>
      </c>
      <c r="T996">
        <f ca="1">INDIRECT("Statistic!R"&amp;COUNTA(Statistic!$A:$A)-ROW()+1&amp;"C"&amp;COLUMN(),FALSE)</f>
        <v>7</v>
      </c>
      <c r="U996">
        <f ca="1">INDIRECT("Statistic!R"&amp;COUNTA(Statistic!$A:$A)-ROW()+1&amp;"C"&amp;COLUMN(),FALSE)</f>
        <v>12</v>
      </c>
      <c r="V996">
        <f ca="1">INDIRECT("Statistic!R"&amp;COUNTA(Statistic!$A:$A)-ROW()+1&amp;"C"&amp;COLUMN(),FALSE)</f>
        <v>4</v>
      </c>
      <c r="W996">
        <f ca="1">INDIRECT("Statistic!R"&amp;COUNTA(Statistic!$A:$A)-ROW()+1&amp;"C"&amp;COLUMN(),FALSE)</f>
        <v>6</v>
      </c>
    </row>
    <row r="997" spans="1:23" x14ac:dyDescent="0.25">
      <c r="A997" s="9">
        <f ca="1">INDIRECT("Statistic!R"&amp;COUNTA(Statistic!$A:$A)-ROW()+1&amp;"C"&amp;COLUMN(),FALSE)</f>
        <v>42888</v>
      </c>
      <c r="B997" s="10">
        <f ca="1">INDIRECT("Statistic!R"&amp;COUNTA(Statistic!$A:$A)-ROW()+1&amp;"C"&amp;COLUMN(),FALSE)</f>
        <v>3.8004176283108031E-3</v>
      </c>
      <c r="C997" s="10">
        <f ca="1">INDIRECT("Statistic!R"&amp;COUNTA(Statistic!$A:$A)-ROW()+1&amp;"C"&amp;COLUMN(),FALSE)</f>
        <v>1.856189063162357E-2</v>
      </c>
      <c r="D997" s="10">
        <f ca="1">INDIRECT("Statistic!R"&amp;COUNTA(Statistic!$A:$A)-ROW()+1&amp;"C"&amp;COLUMN(),FALSE)</f>
        <v>1.6783382789317507E-2</v>
      </c>
      <c r="E997" s="10">
        <f ca="1">INDIRECT("Statistic!R"&amp;COUNTA(Statistic!$A:$A)-ROW()+1&amp;"C"&amp;COLUMN(),FALSE)</f>
        <v>1.1612026741982768E-2</v>
      </c>
      <c r="F997" s="10">
        <f ca="1">INDIRECT("Statistic!R"&amp;COUNTA(Statistic!$A:$A)-ROW()+1&amp;"C"&amp;COLUMN(),FALSE)</f>
        <v>4.3947945152343825E-3</v>
      </c>
      <c r="G997" s="10">
        <f ca="1">INDIRECT("Statistic!R"&amp;COUNTA(Statistic!$A:$A)-ROW()+1&amp;"C"&amp;COLUMN(),FALSE)</f>
        <v>6.3093624934763476E-2</v>
      </c>
      <c r="H997" s="10">
        <f ca="1">INDIRECT("Statistic!R"&amp;COUNTA(Statistic!$A:$A)-ROW()+1&amp;"C"&amp;COLUMN(),FALSE)</f>
        <v>1.8831719977811495E-2</v>
      </c>
      <c r="I997" s="10">
        <f ca="1">INDIRECT("Statistic!R"&amp;COUNTA(Statistic!$A:$A)-ROW()+1&amp;"C"&amp;COLUMN(),FALSE)</f>
        <v>5.5152512306469025E-2</v>
      </c>
      <c r="J997" s="10">
        <f ca="1">INDIRECT("Statistic!R"&amp;COUNTA(Statistic!$A:$A)-ROW()+1&amp;"C"&amp;COLUMN(),FALSE)</f>
        <v>2.1757068641341637E-2</v>
      </c>
      <c r="K997" s="10">
        <f ca="1">INDIRECT("Statistic!R"&amp;COUNTA(Statistic!$A:$A)-ROW()+1&amp;"C"&amp;COLUMN(),FALSE)</f>
        <v>1.3979558193208045E-3</v>
      </c>
      <c r="L997" s="10">
        <f ca="1">INDIRECT("Statistic!R"&amp;COUNTA(Statistic!$A:$A)-ROW()+1&amp;"C"&amp;COLUMN(),FALSE)</f>
        <v>1.0713842598595149E-2</v>
      </c>
      <c r="M997" s="10">
        <f ca="1">INDIRECT("Statistic!R"&amp;COUNTA(Statistic!$A:$A)-ROW()+1&amp;"C"&amp;COLUMN(),FALSE)</f>
        <v>8.1925344912574971E-2</v>
      </c>
      <c r="N997" s="10">
        <f ca="1">INDIRECT("Statistic!R"&amp;COUNTA(Statistic!$A:$A)-ROW()+1&amp;"C"&amp;COLUMN(),FALSE)</f>
        <v>8.7115368476999036E-2</v>
      </c>
      <c r="O997" s="10">
        <f ca="1">INDIRECT("Statistic!R"&amp;COUNTA(Statistic!$A:$A)-ROW()+1&amp;"C"&amp;COLUMN(),FALSE)</f>
        <v>1.507739942676815E-2</v>
      </c>
      <c r="P997" s="10">
        <f ca="1">INDIRECT("Statistic!R"&amp;COUNTA(Statistic!$A:$A)-ROW()+1&amp;"C"&amp;COLUMN(),FALSE)</f>
        <v>4.5520948153293932E-2</v>
      </c>
      <c r="Q997">
        <f ca="1">INDIRECT("Statistic!R"&amp;COUNTA(Statistic!$A:$A)-ROW()+1&amp;"C"&amp;COLUMN(),FALSE)</f>
        <v>42</v>
      </c>
      <c r="R997">
        <f ca="1">INDIRECT("Statistic!R"&amp;COUNTA(Statistic!$A:$A)-ROW()+1&amp;"C"&amp;COLUMN(),FALSE)</f>
        <v>4</v>
      </c>
      <c r="S997">
        <f ca="1">INDIRECT("Statistic!R"&amp;COUNTA(Statistic!$A:$A)-ROW()+1&amp;"C"&amp;COLUMN(),FALSE)</f>
        <v>9</v>
      </c>
      <c r="T997">
        <f ca="1">INDIRECT("Statistic!R"&amp;COUNTA(Statistic!$A:$A)-ROW()+1&amp;"C"&amp;COLUMN(),FALSE)</f>
        <v>23</v>
      </c>
      <c r="U997">
        <f ca="1">INDIRECT("Statistic!R"&amp;COUNTA(Statistic!$A:$A)-ROW()+1&amp;"C"&amp;COLUMN(),FALSE)</f>
        <v>41</v>
      </c>
      <c r="V997">
        <f ca="1">INDIRECT("Statistic!R"&amp;COUNTA(Statistic!$A:$A)-ROW()+1&amp;"C"&amp;COLUMN(),FALSE)</f>
        <v>4</v>
      </c>
      <c r="W997">
        <f ca="1">INDIRECT("Statistic!R"&amp;COUNTA(Statistic!$A:$A)-ROW()+1&amp;"C"&amp;COLUMN(),FALSE)</f>
        <v>11</v>
      </c>
    </row>
    <row r="998" spans="1:23" x14ac:dyDescent="0.25">
      <c r="A998" s="9">
        <f ca="1">INDIRECT("Statistic!R"&amp;COUNTA(Statistic!$A:$A)-ROW()+1&amp;"C"&amp;COLUMN(),FALSE)</f>
        <v>42892</v>
      </c>
      <c r="B998" s="10">
        <f ca="1">INDIRECT("Statistic!R"&amp;COUNTA(Statistic!$A:$A)-ROW()+1&amp;"C"&amp;COLUMN(),FALSE)</f>
        <v>9.1827364554637279E-3</v>
      </c>
      <c r="C998" s="10">
        <f ca="1">INDIRECT("Statistic!R"&amp;COUNTA(Statistic!$A:$A)-ROW()+1&amp;"C"&amp;COLUMN(),FALSE)</f>
        <v>8.9932051338988336E-3</v>
      </c>
      <c r="D998" s="10">
        <f ca="1">INDIRECT("Statistic!R"&amp;COUNTA(Statistic!$A:$A)-ROW()+1&amp;"C"&amp;COLUMN(),FALSE)</f>
        <v>6.5821256038647354E-3</v>
      </c>
      <c r="E998" s="10">
        <f ca="1">INDIRECT("Statistic!R"&amp;COUNTA(Statistic!$A:$A)-ROW()+1&amp;"C"&amp;COLUMN(),FALSE)</f>
        <v>2.173556956165652E-2</v>
      </c>
      <c r="F998" s="10">
        <f ca="1">INDIRECT("Statistic!R"&amp;COUNTA(Statistic!$A:$A)-ROW()+1&amp;"C"&amp;COLUMN(),FALSE)</f>
        <v>1.8772623257749116E-2</v>
      </c>
      <c r="G998" s="10">
        <f ca="1">INDIRECT("Statistic!R"&amp;COUNTA(Statistic!$A:$A)-ROW()+1&amp;"C"&amp;COLUMN(),FALSE)</f>
        <v>1.8830386716565575E-2</v>
      </c>
      <c r="H998" s="10">
        <f ca="1">INDIRECT("Statistic!R"&amp;COUNTA(Statistic!$A:$A)-ROW()+1&amp;"C"&amp;COLUMN(),FALSE)</f>
        <v>7.0642969121805094E-2</v>
      </c>
      <c r="I998" s="10">
        <f ca="1">INDIRECT("Statistic!R"&amp;COUNTA(Statistic!$A:$A)-ROW()+1&amp;"C"&amp;COLUMN(),FALSE)</f>
        <v>6.5266260012632929E-2</v>
      </c>
      <c r="J998" s="10">
        <f ca="1">INDIRECT("Statistic!R"&amp;COUNTA(Statistic!$A:$A)-ROW()+1&amp;"C"&amp;COLUMN(),FALSE)</f>
        <v>2.173556956165652E-2</v>
      </c>
      <c r="K998" s="10">
        <f ca="1">INDIRECT("Statistic!R"&amp;COUNTA(Statistic!$A:$A)-ROW()+1&amp;"C"&amp;COLUMN(),FALSE)</f>
        <v>7.992007992007992E-4</v>
      </c>
      <c r="L998" s="10">
        <f ca="1">INDIRECT("Statistic!R"&amp;COUNTA(Statistic!$A:$A)-ROW()+1&amp;"C"&amp;COLUMN(),FALSE)</f>
        <v>1.0587146296476264E-2</v>
      </c>
      <c r="M998" s="10">
        <f ca="1">INDIRECT("Statistic!R"&amp;COUNTA(Statistic!$A:$A)-ROW()+1&amp;"C"&amp;COLUMN(),FALSE)</f>
        <v>8.9473355838370669E-2</v>
      </c>
      <c r="N998" s="10">
        <f ca="1">INDIRECT("Statistic!R"&amp;COUNTA(Statistic!$A:$A)-ROW()+1&amp;"C"&amp;COLUMN(),FALSE)</f>
        <v>8.8984374999999991E-2</v>
      </c>
      <c r="O998" s="10">
        <f ca="1">INDIRECT("Statistic!R"&amp;COUNTA(Statistic!$A:$A)-ROW()+1&amp;"C"&amp;COLUMN(),FALSE)</f>
        <v>1.8830386716565575E-2</v>
      </c>
      <c r="P998" s="10">
        <f ca="1">INDIRECT("Statistic!R"&amp;COUNTA(Statistic!$A:$A)-ROW()+1&amp;"C"&amp;COLUMN(),FALSE)</f>
        <v>4.6608098953040487E-2</v>
      </c>
      <c r="Q998">
        <f ca="1">INDIRECT("Statistic!R"&amp;COUNTA(Statistic!$A:$A)-ROW()+1&amp;"C"&amp;COLUMN(),FALSE)</f>
        <v>30</v>
      </c>
      <c r="R998">
        <f ca="1">INDIRECT("Statistic!R"&amp;COUNTA(Statistic!$A:$A)-ROW()+1&amp;"C"&amp;COLUMN(),FALSE)</f>
        <v>31</v>
      </c>
      <c r="S998">
        <f ca="1">INDIRECT("Statistic!R"&amp;COUNTA(Statistic!$A:$A)-ROW()+1&amp;"C"&amp;COLUMN(),FALSE)</f>
        <v>35</v>
      </c>
      <c r="T998">
        <f ca="1">INDIRECT("Statistic!R"&amp;COUNTA(Statistic!$A:$A)-ROW()+1&amp;"C"&amp;COLUMN(),FALSE)</f>
        <v>1</v>
      </c>
      <c r="U998">
        <f ca="1">INDIRECT("Statistic!R"&amp;COUNTA(Statistic!$A:$A)-ROW()+1&amp;"C"&amp;COLUMN(),FALSE)</f>
        <v>4</v>
      </c>
      <c r="V998">
        <f ca="1">INDIRECT("Statistic!R"&amp;COUNTA(Statistic!$A:$A)-ROW()+1&amp;"C"&amp;COLUMN(),FALSE)</f>
        <v>12</v>
      </c>
      <c r="W998">
        <f ca="1">INDIRECT("Statistic!R"&amp;COUNTA(Statistic!$A:$A)-ROW()+1&amp;"C"&amp;COLUMN(),FALSE)</f>
        <v>3</v>
      </c>
    </row>
    <row r="999" spans="1:23" x14ac:dyDescent="0.25">
      <c r="A999" s="9">
        <f ca="1">INDIRECT("Statistic!R"&amp;COUNTA(Statistic!$A:$A)-ROW()+1&amp;"C"&amp;COLUMN(),FALSE)</f>
        <v>42895</v>
      </c>
      <c r="B999" s="10">
        <f ca="1">INDIRECT("Statistic!R"&amp;COUNTA(Statistic!$A:$A)-ROW()+1&amp;"C"&amp;COLUMN(),FALSE)</f>
        <v>8.6694903297821514E-3</v>
      </c>
      <c r="C999" s="10">
        <f ca="1">INDIRECT("Statistic!R"&amp;COUNTA(Statistic!$A:$A)-ROW()+1&amp;"C"&amp;COLUMN(),FALSE)</f>
        <v>2.4152150376789789E-3</v>
      </c>
      <c r="D999" s="10">
        <f ca="1">INDIRECT("Statistic!R"&amp;COUNTA(Statistic!$A:$A)-ROW()+1&amp;"C"&amp;COLUMN(),FALSE)</f>
        <v>6.8729182220936503E-3</v>
      </c>
      <c r="E999" s="10">
        <f ca="1">INDIRECT("Statistic!R"&amp;COUNTA(Statistic!$A:$A)-ROW()+1&amp;"C"&amp;COLUMN(),FALSE)</f>
        <v>7.2912712809876197E-3</v>
      </c>
      <c r="F999" s="10">
        <f ca="1">INDIRECT("Statistic!R"&amp;COUNTA(Statistic!$A:$A)-ROW()+1&amp;"C"&amp;COLUMN(),FALSE)</f>
        <v>1.4327060063166187E-2</v>
      </c>
      <c r="G999" s="10">
        <f ca="1">INDIRECT("Statistic!R"&amp;COUNTA(Statistic!$A:$A)-ROW()+1&amp;"C"&amp;COLUMN(),FALSE)</f>
        <v>3.9225743106932623E-2</v>
      </c>
      <c r="H999" s="10">
        <f ca="1">INDIRECT("Statistic!R"&amp;COUNTA(Statistic!$A:$A)-ROW()+1&amp;"C"&amp;COLUMN(),FALSE)</f>
        <v>4.9001656010033909E-2</v>
      </c>
      <c r="I999" s="10">
        <f ca="1">INDIRECT("Statistic!R"&amp;COUNTA(Statistic!$A:$A)-ROW()+1&amp;"C"&amp;COLUMN(),FALSE)</f>
        <v>3.9575954933708593E-2</v>
      </c>
      <c r="J999" s="10">
        <f ca="1">INDIRECT("Statistic!R"&amp;COUNTA(Statistic!$A:$A)-ROW()+1&amp;"C"&amp;COLUMN(),FALSE)</f>
        <v>2.1028567288181789E-2</v>
      </c>
      <c r="K999" s="10">
        <f ca="1">INDIRECT("Statistic!R"&amp;COUNTA(Statistic!$A:$A)-ROW()+1&amp;"C"&amp;COLUMN(),FALSE)</f>
        <v>1.0966604219884138E-3</v>
      </c>
      <c r="L999" s="10">
        <f ca="1">INDIRECT("Statistic!R"&amp;COUNTA(Statistic!$A:$A)-ROW()+1&amp;"C"&amp;COLUMN(),FALSE)</f>
        <v>1.0772385726477601E-2</v>
      </c>
      <c r="M999" s="10">
        <f ca="1">INDIRECT("Statistic!R"&amp;COUNTA(Statistic!$A:$A)-ROW()+1&amp;"C"&amp;COLUMN(),FALSE)</f>
        <v>8.8227399116966532E-2</v>
      </c>
      <c r="N999" s="10">
        <f ca="1">INDIRECT("Statistic!R"&amp;COUNTA(Statistic!$A:$A)-ROW()+1&amp;"C"&amp;COLUMN(),FALSE)</f>
        <v>9.0397430425123146E-2</v>
      </c>
      <c r="O999" s="10">
        <f ca="1">INDIRECT("Statistic!R"&amp;COUNTA(Statistic!$A:$A)-ROW()+1&amp;"C"&amp;COLUMN(),FALSE)</f>
        <v>2.1548587962231112E-2</v>
      </c>
      <c r="P999" s="10">
        <f ca="1">INDIRECT("Statistic!R"&amp;COUNTA(Statistic!$A:$A)-ROW()+1&amp;"C"&amp;COLUMN(),FALSE)</f>
        <v>5.0796546278750639E-2</v>
      </c>
      <c r="Q999">
        <f ca="1">INDIRECT("Statistic!R"&amp;COUNTA(Statistic!$A:$A)-ROW()+1&amp;"C"&amp;COLUMN(),FALSE)</f>
        <v>30</v>
      </c>
      <c r="R999">
        <f ca="1">INDIRECT("Statistic!R"&amp;COUNTA(Statistic!$A:$A)-ROW()+1&amp;"C"&amp;COLUMN(),FALSE)</f>
        <v>46</v>
      </c>
      <c r="S999">
        <f ca="1">INDIRECT("Statistic!R"&amp;COUNTA(Statistic!$A:$A)-ROW()+1&amp;"C"&amp;COLUMN(),FALSE)</f>
        <v>36</v>
      </c>
      <c r="T999">
        <f ca="1">INDIRECT("Statistic!R"&amp;COUNTA(Statistic!$A:$A)-ROW()+1&amp;"C"&amp;COLUMN(),FALSE)</f>
        <v>33</v>
      </c>
      <c r="U999">
        <f ca="1">INDIRECT("Statistic!R"&amp;COUNTA(Statistic!$A:$A)-ROW()+1&amp;"C"&amp;COLUMN(),FALSE)</f>
        <v>17</v>
      </c>
      <c r="V999">
        <f ca="1">INDIRECT("Statistic!R"&amp;COUNTA(Statistic!$A:$A)-ROW()+1&amp;"C"&amp;COLUMN(),FALSE)</f>
        <v>10</v>
      </c>
      <c r="W999">
        <f ca="1">INDIRECT("Statistic!R"&amp;COUNTA(Statistic!$A:$A)-ROW()+1&amp;"C"&amp;COLUMN(),FALSE)</f>
        <v>6</v>
      </c>
    </row>
    <row r="1000" spans="1:23" x14ac:dyDescent="0.25">
      <c r="A1000" s="9">
        <f ca="1">INDIRECT("Statistic!R"&amp;COUNTA(Statistic!$A:$A)-ROW()+1&amp;"C"&amp;COLUMN(),FALSE)</f>
        <v>42899</v>
      </c>
      <c r="B1000" s="10">
        <f ca="1">INDIRECT("Statistic!R"&amp;COUNTA(Statistic!$A:$A)-ROW()+1&amp;"C"&amp;COLUMN(),FALSE)</f>
        <v>1.4466054520674454E-2</v>
      </c>
      <c r="C1000" s="10">
        <f ca="1">INDIRECT("Statistic!R"&amp;COUNTA(Statistic!$A:$A)-ROW()+1&amp;"C"&amp;COLUMN(),FALSE)</f>
        <v>6.6378493020884171E-3</v>
      </c>
      <c r="D1000" s="10">
        <f ca="1">INDIRECT("Statistic!R"&amp;COUNTA(Statistic!$A:$A)-ROW()+1&amp;"C"&amp;COLUMN(),FALSE)</f>
        <v>3.69992189124339E-3</v>
      </c>
      <c r="E1000" s="10">
        <f ca="1">INDIRECT("Statistic!R"&amp;COUNTA(Statistic!$A:$A)-ROW()+1&amp;"C"&amp;COLUMN(),FALSE)</f>
        <v>1.5347147306251059E-3</v>
      </c>
      <c r="F1000" s="10">
        <f ca="1">INDIRECT("Statistic!R"&amp;COUNTA(Statistic!$A:$A)-ROW()+1&amp;"C"&amp;COLUMN(),FALSE)</f>
        <v>1.7720235470044424E-2</v>
      </c>
      <c r="G1000" s="10">
        <f ca="1">INDIRECT("Statistic!R"&amp;COUNTA(Statistic!$A:$A)-ROW()+1&amp;"C"&amp;COLUMN(),FALSE)</f>
        <v>5.6077863222056247E-2</v>
      </c>
      <c r="H1000" s="10">
        <f ca="1">INDIRECT("Statistic!R"&amp;COUNTA(Statistic!$A:$A)-ROW()+1&amp;"C"&amp;COLUMN(),FALSE)</f>
        <v>1.2515313949575826E-2</v>
      </c>
      <c r="I1000" s="10">
        <f ca="1">INDIRECT("Statistic!R"&amp;COUNTA(Statistic!$A:$A)-ROW()+1&amp;"C"&amp;COLUMN(),FALSE)</f>
        <v>4.4058775914675788E-2</v>
      </c>
      <c r="J1000" s="10">
        <f ca="1">INDIRECT("Statistic!R"&amp;COUNTA(Statistic!$A:$A)-ROW()+1&amp;"C"&amp;COLUMN(),FALSE)</f>
        <v>2.1160076369051178E-2</v>
      </c>
      <c r="K1000" s="10">
        <f ca="1">INDIRECT("Statistic!R"&amp;COUNTA(Statistic!$A:$A)-ROW()+1&amp;"C"&amp;COLUMN(),FALSE)</f>
        <v>1.5347147306251059E-3</v>
      </c>
      <c r="L1000" s="10">
        <f ca="1">INDIRECT("Statistic!R"&amp;COUNTA(Statistic!$A:$A)-ROW()+1&amp;"C"&amp;COLUMN(),FALSE)</f>
        <v>1.1043997708152229E-2</v>
      </c>
      <c r="M1000" s="10">
        <f ca="1">INDIRECT("Statistic!R"&amp;COUNTA(Statistic!$A:$A)-ROW()+1&amp;"C"&amp;COLUMN(),FALSE)</f>
        <v>6.8593177171632075E-2</v>
      </c>
      <c r="N1000" s="10">
        <f ca="1">INDIRECT("Statistic!R"&amp;COUNTA(Statistic!$A:$A)-ROW()+1&amp;"C"&amp;COLUMN(),FALSE)</f>
        <v>9.2247955634760667E-2</v>
      </c>
      <c r="O1000" s="10">
        <f ca="1">INDIRECT("Statistic!R"&amp;COUNTA(Statistic!$A:$A)-ROW()+1&amp;"C"&amp;COLUMN(),FALSE)</f>
        <v>1.2515313949575826E-2</v>
      </c>
      <c r="P1000" s="10">
        <f ca="1">INDIRECT("Statistic!R"&amp;COUNTA(Statistic!$A:$A)-ROW()+1&amp;"C"&amp;COLUMN(),FALSE)</f>
        <v>5.1716281456384537E-2</v>
      </c>
      <c r="Q1000">
        <f ca="1">INDIRECT("Statistic!R"&amp;COUNTA(Statistic!$A:$A)-ROW()+1&amp;"C"&amp;COLUMN(),FALSE)</f>
        <v>18</v>
      </c>
      <c r="R1000">
        <f ca="1">INDIRECT("Statistic!R"&amp;COUNTA(Statistic!$A:$A)-ROW()+1&amp;"C"&amp;COLUMN(),FALSE)</f>
        <v>36</v>
      </c>
      <c r="S1000">
        <f ca="1">INDIRECT("Statistic!R"&amp;COUNTA(Statistic!$A:$A)-ROW()+1&amp;"C"&amp;COLUMN(),FALSE)</f>
        <v>43</v>
      </c>
      <c r="T1000">
        <f ca="1">INDIRECT("Statistic!R"&amp;COUNTA(Statistic!$A:$A)-ROW()+1&amp;"C"&amp;COLUMN(),FALSE)</f>
        <v>50</v>
      </c>
      <c r="U1000">
        <f ca="1">INDIRECT("Statistic!R"&amp;COUNTA(Statistic!$A:$A)-ROW()+1&amp;"C"&amp;COLUMN(),FALSE)</f>
        <v>6</v>
      </c>
      <c r="V1000">
        <f ca="1">INDIRECT("Statistic!R"&amp;COUNTA(Statistic!$A:$A)-ROW()+1&amp;"C"&amp;COLUMN(),FALSE)</f>
        <v>5</v>
      </c>
      <c r="W1000">
        <f ca="1">INDIRECT("Statistic!R"&amp;COUNTA(Statistic!$A:$A)-ROW()+1&amp;"C"&amp;COLUMN(),FALSE)</f>
        <v>12</v>
      </c>
    </row>
    <row r="1001" spans="1:23" x14ac:dyDescent="0.25">
      <c r="A1001" s="9">
        <f ca="1">INDIRECT("Statistic!R"&amp;COUNTA(Statistic!$A:$A)-ROW()+1&amp;"C"&amp;COLUMN(),FALSE)</f>
        <v>42902</v>
      </c>
      <c r="B1001" s="10">
        <f ca="1">INDIRECT("Statistic!R"&amp;COUNTA(Statistic!$A:$A)-ROW()+1&amp;"C"&amp;COLUMN(),FALSE)</f>
        <v>1.0509468948102429E-2</v>
      </c>
      <c r="C1001" s="10">
        <f ca="1">INDIRECT("Statistic!R"&amp;COUNTA(Statistic!$A:$A)-ROW()+1&amp;"C"&amp;COLUMN(),FALSE)</f>
        <v>1.8656066063604902E-2</v>
      </c>
      <c r="D1001" s="10">
        <f ca="1">INDIRECT("Statistic!R"&amp;COUNTA(Statistic!$A:$A)-ROW()+1&amp;"C"&amp;COLUMN(),FALSE)</f>
        <v>9.1051499945673554E-3</v>
      </c>
      <c r="E1001" s="10">
        <f ca="1">INDIRECT("Statistic!R"&amp;COUNTA(Statistic!$A:$A)-ROW()+1&amp;"C"&amp;COLUMN(),FALSE)</f>
        <v>1.4426225560288383E-2</v>
      </c>
      <c r="F1001" s="10">
        <f ca="1">INDIRECT("Statistic!R"&amp;COUNTA(Statistic!$A:$A)-ROW()+1&amp;"C"&amp;COLUMN(),FALSE)</f>
        <v>7.4862862222339491E-3</v>
      </c>
      <c r="G1001" s="10">
        <f ca="1">INDIRECT("Statistic!R"&amp;COUNTA(Statistic!$A:$A)-ROW()+1&amp;"C"&amp;COLUMN(),FALSE)</f>
        <v>6.4102892067158052E-2</v>
      </c>
      <c r="H1001" s="10">
        <f ca="1">INDIRECT("Statistic!R"&amp;COUNTA(Statistic!$A:$A)-ROW()+1&amp;"C"&amp;COLUMN(),FALSE)</f>
        <v>3.8695754163734462E-2</v>
      </c>
      <c r="I1001" s="10">
        <f ca="1">INDIRECT("Statistic!R"&amp;COUNTA(Statistic!$A:$A)-ROW()+1&amp;"C"&amp;COLUMN(),FALSE)</f>
        <v>6.0183196788797022E-2</v>
      </c>
      <c r="J1001" s="10">
        <f ca="1">INDIRECT("Statistic!R"&amp;COUNTA(Statistic!$A:$A)-ROW()+1&amp;"C"&amp;COLUMN(),FALSE)</f>
        <v>2.1159512556508928E-2</v>
      </c>
      <c r="K1001" s="10">
        <f ca="1">INDIRECT("Statistic!R"&amp;COUNTA(Statistic!$A:$A)-ROW()+1&amp;"C"&amp;COLUMN(),FALSE)</f>
        <v>1.752233508558946E-3</v>
      </c>
      <c r="L1001" s="10">
        <f ca="1">INDIRECT("Statistic!R"&amp;COUNTA(Statistic!$A:$A)-ROW()+1&amp;"C"&amp;COLUMN(),FALSE)</f>
        <v>1.1307795436453936E-2</v>
      </c>
      <c r="M1001" s="10">
        <f ca="1">INDIRECT("Statistic!R"&amp;COUNTA(Statistic!$A:$A)-ROW()+1&amp;"C"&amp;COLUMN(),FALSE)</f>
        <v>0.10279864623089252</v>
      </c>
      <c r="N1001" s="10">
        <f ca="1">INDIRECT("Statistic!R"&amp;COUNTA(Statistic!$A:$A)-ROW()+1&amp;"C"&amp;COLUMN(),FALSE)</f>
        <v>9.2049404868778217E-2</v>
      </c>
      <c r="O1001" s="10">
        <f ca="1">INDIRECT("Statistic!R"&amp;COUNTA(Statistic!$A:$A)-ROW()+1&amp;"C"&amp;COLUMN(),FALSE)</f>
        <v>1.3083368830001602E-2</v>
      </c>
      <c r="P1001" s="10">
        <f ca="1">INDIRECT("Statistic!R"&amp;COUNTA(Statistic!$A:$A)-ROW()+1&amp;"C"&amp;COLUMN(),FALSE)</f>
        <v>5.4191104422698595E-2</v>
      </c>
      <c r="Q1001">
        <f ca="1">INDIRECT("Statistic!R"&amp;COUNTA(Statistic!$A:$A)-ROW()+1&amp;"C"&amp;COLUMN(),FALSE)</f>
        <v>30</v>
      </c>
      <c r="R1001">
        <f ca="1">INDIRECT("Statistic!R"&amp;COUNTA(Statistic!$A:$A)-ROW()+1&amp;"C"&amp;COLUMN(),FALSE)</f>
        <v>3</v>
      </c>
      <c r="S1001">
        <f ca="1">INDIRECT("Statistic!R"&amp;COUNTA(Statistic!$A:$A)-ROW()+1&amp;"C"&amp;COLUMN(),FALSE)</f>
        <v>33</v>
      </c>
      <c r="T1001">
        <f ca="1">INDIRECT("Statistic!R"&amp;COUNTA(Statistic!$A:$A)-ROW()+1&amp;"C"&amp;COLUMN(),FALSE)</f>
        <v>18</v>
      </c>
      <c r="U1001">
        <f ca="1">INDIRECT("Statistic!R"&amp;COUNTA(Statistic!$A:$A)-ROW()+1&amp;"C"&amp;COLUMN(),FALSE)</f>
        <v>35</v>
      </c>
      <c r="V1001">
        <f ca="1">INDIRECT("Statistic!R"&amp;COUNTA(Statistic!$A:$A)-ROW()+1&amp;"C"&amp;COLUMN(),FALSE)</f>
        <v>5</v>
      </c>
      <c r="W1001">
        <f ca="1">INDIRECT("Statistic!R"&amp;COUNTA(Statistic!$A:$A)-ROW()+1&amp;"C"&amp;COLUMN(),FALSE)</f>
        <v>9</v>
      </c>
    </row>
    <row r="1002" spans="1:23" x14ac:dyDescent="0.25">
      <c r="A1002" s="9">
        <f ca="1">INDIRECT("Statistic!R"&amp;COUNTA(Statistic!$A:$A)-ROW()+1&amp;"C"&amp;COLUMN(),FALSE)</f>
        <v>42906</v>
      </c>
      <c r="B1002" s="10">
        <f ca="1">INDIRECT("Statistic!R"&amp;COUNTA(Statistic!$A:$A)-ROW()+1&amp;"C"&amp;COLUMN(),FALSE)</f>
        <v>1.3924035006088881E-2</v>
      </c>
      <c r="C1002" s="10">
        <f ca="1">INDIRECT("Statistic!R"&amp;COUNTA(Statistic!$A:$A)-ROW()+1&amp;"C"&amp;COLUMN(),FALSE)</f>
        <v>1.694126664115397E-2</v>
      </c>
      <c r="D1002" s="10">
        <f ca="1">INDIRECT("Statistic!R"&amp;COUNTA(Statistic!$A:$A)-ROW()+1&amp;"C"&amp;COLUMN(),FALSE)</f>
        <v>1.1966609762764981E-2</v>
      </c>
      <c r="E1002" s="10">
        <f ca="1">INDIRECT("Statistic!R"&amp;COUNTA(Statistic!$A:$A)-ROW()+1&amp;"C"&amp;COLUMN(),FALSE)</f>
        <v>6.426641641162069E-3</v>
      </c>
      <c r="F1002" s="10">
        <f ca="1">INDIRECT("Statistic!R"&amp;COUNTA(Statistic!$A:$A)-ROW()+1&amp;"C"&amp;COLUMN(),FALSE)</f>
        <v>1.8749319720861666E-2</v>
      </c>
      <c r="G1002" s="10">
        <f ca="1">INDIRECT("Statistic!R"&amp;COUNTA(Statistic!$A:$A)-ROW()+1&amp;"C"&amp;COLUMN(),FALSE)</f>
        <v>9.1614512924858504E-2</v>
      </c>
      <c r="H1002" s="10">
        <f ca="1">INDIRECT("Statistic!R"&amp;COUNTA(Statistic!$A:$A)-ROW()+1&amp;"C"&amp;COLUMN(),FALSE)</f>
        <v>2.9534504581513309E-2</v>
      </c>
      <c r="I1002" s="10">
        <f ca="1">INDIRECT("Statistic!R"&amp;COUNTA(Statistic!$A:$A)-ROW()+1&amp;"C"&amp;COLUMN(),FALSE)</f>
        <v>6.8007872772031575E-2</v>
      </c>
      <c r="J1002" s="10">
        <f ca="1">INDIRECT("Statistic!R"&amp;COUNTA(Statistic!$A:$A)-ROW()+1&amp;"C"&amp;COLUMN(),FALSE)</f>
        <v>2.1841445363562997E-2</v>
      </c>
      <c r="K1002" s="10">
        <f ca="1">INDIRECT("Statistic!R"&amp;COUNTA(Statistic!$A:$A)-ROW()+1&amp;"C"&amp;COLUMN(),FALSE)</f>
        <v>1.7508179247127727E-3</v>
      </c>
      <c r="L1002" s="10">
        <f ca="1">INDIRECT("Statistic!R"&amp;COUNTA(Statistic!$A:$A)-ROW()+1&amp;"C"&amp;COLUMN(),FALSE)</f>
        <v>1.1213811788646102E-2</v>
      </c>
      <c r="M1002" s="10">
        <f ca="1">INDIRECT("Statistic!R"&amp;COUNTA(Statistic!$A:$A)-ROW()+1&amp;"C"&amp;COLUMN(),FALSE)</f>
        <v>0.12114901750637182</v>
      </c>
      <c r="N1002" s="10">
        <f ca="1">INDIRECT("Statistic!R"&amp;COUNTA(Statistic!$A:$A)-ROW()+1&amp;"C"&amp;COLUMN(),FALSE)</f>
        <v>9.1614512924858504E-2</v>
      </c>
      <c r="O1002" s="10">
        <f ca="1">INDIRECT("Statistic!R"&amp;COUNTA(Statistic!$A:$A)-ROW()+1&amp;"C"&amp;COLUMN(),FALSE)</f>
        <v>8.9129034138002473E-3</v>
      </c>
      <c r="P1002" s="10">
        <f ca="1">INDIRECT("Statistic!R"&amp;COUNTA(Statistic!$A:$A)-ROW()+1&amp;"C"&amp;COLUMN(),FALSE)</f>
        <v>5.2645546214243333E-2</v>
      </c>
      <c r="Q1002">
        <f ca="1">INDIRECT("Statistic!R"&amp;COUNTA(Statistic!$A:$A)-ROW()+1&amp;"C"&amp;COLUMN(),FALSE)</f>
        <v>21</v>
      </c>
      <c r="R1002">
        <f ca="1">INDIRECT("Statistic!R"&amp;COUNTA(Statistic!$A:$A)-ROW()+1&amp;"C"&amp;COLUMN(),FALSE)</f>
        <v>9</v>
      </c>
      <c r="S1002">
        <f ca="1">INDIRECT("Statistic!R"&amp;COUNTA(Statistic!$A:$A)-ROW()+1&amp;"C"&amp;COLUMN(),FALSE)</f>
        <v>26</v>
      </c>
      <c r="T1002">
        <f ca="1">INDIRECT("Statistic!R"&amp;COUNTA(Statistic!$A:$A)-ROW()+1&amp;"C"&amp;COLUMN(),FALSE)</f>
        <v>36</v>
      </c>
      <c r="U1002">
        <f ca="1">INDIRECT("Statistic!R"&amp;COUNTA(Statistic!$A:$A)-ROW()+1&amp;"C"&amp;COLUMN(),FALSE)</f>
        <v>4</v>
      </c>
      <c r="V1002">
        <f ca="1">INDIRECT("Statistic!R"&amp;COUNTA(Statistic!$A:$A)-ROW()+1&amp;"C"&amp;COLUMN(),FALSE)</f>
        <v>1</v>
      </c>
      <c r="W1002">
        <f ca="1">INDIRECT("Statistic!R"&amp;COUNTA(Statistic!$A:$A)-ROW()+1&amp;"C"&amp;COLUMN(),FALSE)</f>
        <v>9</v>
      </c>
    </row>
    <row r="1003" spans="1:23" x14ac:dyDescent="0.25">
      <c r="A1003" s="9">
        <f ca="1">INDIRECT("Statistic!R"&amp;COUNTA(Statistic!$A:$A)-ROW()+1&amp;"C"&amp;COLUMN(),FALSE)</f>
        <v>42909</v>
      </c>
      <c r="B1003" s="10">
        <f ca="1">INDIRECT("Statistic!R"&amp;COUNTA(Statistic!$A:$A)-ROW()+1&amp;"C"&amp;COLUMN(),FALSE)</f>
        <v>4.9232042494892622E-3</v>
      </c>
      <c r="C1003" s="10">
        <f ca="1">INDIRECT("Statistic!R"&amp;COUNTA(Statistic!$A:$A)-ROW()+1&amp;"C"&amp;COLUMN(),FALSE)</f>
        <v>2.1326229139559949E-2</v>
      </c>
      <c r="D1003" s="10">
        <f ca="1">INDIRECT("Statistic!R"&amp;COUNTA(Statistic!$A:$A)-ROW()+1&amp;"C"&amp;COLUMN(),FALSE)</f>
        <v>1.8635893106552445E-2</v>
      </c>
      <c r="E1003" s="10">
        <f ca="1">INDIRECT("Statistic!R"&amp;COUNTA(Statistic!$A:$A)-ROW()+1&amp;"C"&amp;COLUMN(),FALSE)</f>
        <v>1.6110753123007308E-2</v>
      </c>
      <c r="F1003" s="10">
        <f ca="1">INDIRECT("Statistic!R"&amp;COUNTA(Statistic!$A:$A)-ROW()+1&amp;"C"&amp;COLUMN(),FALSE)</f>
        <v>3.6814627522592123E-3</v>
      </c>
      <c r="G1003" s="10">
        <f ca="1">INDIRECT("Statistic!R"&amp;COUNTA(Statistic!$A:$A)-ROW()+1&amp;"C"&amp;COLUMN(),FALSE)</f>
        <v>6.800984229171074E-2</v>
      </c>
      <c r="H1003" s="10">
        <f ca="1">INDIRECT("Statistic!R"&amp;COUNTA(Statistic!$A:$A)-ROW()+1&amp;"C"&amp;COLUMN(),FALSE)</f>
        <v>6.1033648368775749E-2</v>
      </c>
      <c r="I1003" s="10">
        <f ca="1">INDIRECT("Statistic!R"&amp;COUNTA(Statistic!$A:$A)-ROW()+1&amp;"C"&amp;COLUMN(),FALSE)</f>
        <v>6.4677542370868174E-2</v>
      </c>
      <c r="J1003" s="10">
        <f ca="1">INDIRECT("Statistic!R"&amp;COUNTA(Statistic!$A:$A)-ROW()+1&amp;"C"&amp;COLUMN(),FALSE)</f>
        <v>2.2254761930354933E-2</v>
      </c>
      <c r="K1003" s="10">
        <f ca="1">INDIRECT("Statistic!R"&amp;COUNTA(Statistic!$A:$A)-ROW()+1&amp;"C"&amp;COLUMN(),FALSE)</f>
        <v>1.5294019404669327E-3</v>
      </c>
      <c r="L1003" s="10">
        <f ca="1">INDIRECT("Statistic!R"&amp;COUNTA(Statistic!$A:$A)-ROW()+1&amp;"C"&amp;COLUMN(),FALSE)</f>
        <v>1.0828850594897153E-2</v>
      </c>
      <c r="M1003" s="10">
        <f ca="1">INDIRECT("Statistic!R"&amp;COUNTA(Statistic!$A:$A)-ROW()+1&amp;"C"&amp;COLUMN(),FALSE)</f>
        <v>0.12904349066048648</v>
      </c>
      <c r="N1003" s="10">
        <f ca="1">INDIRECT("Statistic!R"&amp;COUNTA(Statistic!$A:$A)-ROW()+1&amp;"C"&amp;COLUMN(),FALSE)</f>
        <v>9.1838723660257582E-2</v>
      </c>
      <c r="O1003" s="10">
        <f ca="1">INDIRECT("Statistic!R"&amp;COUNTA(Statistic!$A:$A)-ROW()+1&amp;"C"&amp;COLUMN(),FALSE)</f>
        <v>8.3359671302149184E-3</v>
      </c>
      <c r="P1003" s="10">
        <f ca="1">INDIRECT("Statistic!R"&amp;COUNTA(Statistic!$A:$A)-ROW()+1&amp;"C"&amp;COLUMN(),FALSE)</f>
        <v>5.0581027053238664E-2</v>
      </c>
      <c r="Q1003">
        <f ca="1">INDIRECT("Statistic!R"&amp;COUNTA(Statistic!$A:$A)-ROW()+1&amp;"C"&amp;COLUMN(),FALSE)</f>
        <v>38</v>
      </c>
      <c r="R1003">
        <f ca="1">INDIRECT("Statistic!R"&amp;COUNTA(Statistic!$A:$A)-ROW()+1&amp;"C"&amp;COLUMN(),FALSE)</f>
        <v>2</v>
      </c>
      <c r="S1003">
        <f ca="1">INDIRECT("Statistic!R"&amp;COUNTA(Statistic!$A:$A)-ROW()+1&amp;"C"&amp;COLUMN(),FALSE)</f>
        <v>5</v>
      </c>
      <c r="T1003">
        <f ca="1">INDIRECT("Statistic!R"&amp;COUNTA(Statistic!$A:$A)-ROW()+1&amp;"C"&amp;COLUMN(),FALSE)</f>
        <v>12</v>
      </c>
      <c r="U1003">
        <f ca="1">INDIRECT("Statistic!R"&amp;COUNTA(Statistic!$A:$A)-ROW()+1&amp;"C"&amp;COLUMN(),FALSE)</f>
        <v>43</v>
      </c>
      <c r="V1003">
        <f ca="1">INDIRECT("Statistic!R"&amp;COUNTA(Statistic!$A:$A)-ROW()+1&amp;"C"&amp;COLUMN(),FALSE)</f>
        <v>4</v>
      </c>
      <c r="W1003">
        <f ca="1">INDIRECT("Statistic!R"&amp;COUNTA(Statistic!$A:$A)-ROW()+1&amp;"C"&amp;COLUMN(),FALSE)</f>
        <v>6</v>
      </c>
    </row>
    <row r="1004" spans="1:23" x14ac:dyDescent="0.25">
      <c r="A1004" s="9">
        <f ca="1">INDIRECT("Statistic!R"&amp;COUNTA(Statistic!$A:$A)-ROW()+1&amp;"C"&amp;COLUMN(),FALSE)</f>
        <v>42913</v>
      </c>
      <c r="B1004" s="10">
        <f ca="1">INDIRECT("Statistic!R"&amp;COUNTA(Statistic!$A:$A)-ROW()+1&amp;"C"&amp;COLUMN(),FALSE)</f>
        <v>6.7692453601107669E-3</v>
      </c>
      <c r="C1004" s="10">
        <f ca="1">INDIRECT("Statistic!R"&amp;COUNTA(Statistic!$A:$A)-ROW()+1&amp;"C"&amp;COLUMN(),FALSE)</f>
        <v>6.624341891127975E-3</v>
      </c>
      <c r="D1004" s="10">
        <f ca="1">INDIRECT("Statistic!R"&amp;COUNTA(Statistic!$A:$A)-ROW()+1&amp;"C"&amp;COLUMN(),FALSE)</f>
        <v>3.4931925269862012E-3</v>
      </c>
      <c r="E1004" s="10">
        <f ca="1">INDIRECT("Statistic!R"&amp;COUNTA(Statistic!$A:$A)-ROW()+1&amp;"C"&amp;COLUMN(),FALSE)</f>
        <v>1.5726241214137664E-2</v>
      </c>
      <c r="F1004" s="10">
        <f ca="1">INDIRECT("Statistic!R"&amp;COUNTA(Statistic!$A:$A)-ROW()+1&amp;"C"&amp;COLUMN(),FALSE)</f>
        <v>1.8511878974161958E-2</v>
      </c>
      <c r="G1004" s="10">
        <f ca="1">INDIRECT("Statistic!R"&amp;COUNTA(Statistic!$A:$A)-ROW()+1&amp;"C"&amp;COLUMN(),FALSE)</f>
        <v>8.0147097344638166E-2</v>
      </c>
      <c r="H1004" s="10">
        <f ca="1">INDIRECT("Statistic!R"&amp;COUNTA(Statistic!$A:$A)-ROW()+1&amp;"C"&amp;COLUMN(),FALSE)</f>
        <v>2.3055862397594322E-2</v>
      </c>
      <c r="I1004" s="10">
        <f ca="1">INDIRECT("Statistic!R"&amp;COUNTA(Statistic!$A:$A)-ROW()+1&amp;"C"&amp;COLUMN(),FALSE)</f>
        <v>5.112489996652457E-2</v>
      </c>
      <c r="J1004" s="10">
        <f ca="1">INDIRECT("Statistic!R"&amp;COUNTA(Statistic!$A:$A)-ROW()+1&amp;"C"&amp;COLUMN(),FALSE)</f>
        <v>2.243731633327483E-2</v>
      </c>
      <c r="K1004" s="10">
        <f ca="1">INDIRECT("Statistic!R"&amp;COUNTA(Statistic!$A:$A)-ROW()+1&amp;"C"&amp;COLUMN(),FALSE)</f>
        <v>1.9660016109492267E-3</v>
      </c>
      <c r="L1004" s="10">
        <f ca="1">INDIRECT("Statistic!R"&amp;COUNTA(Statistic!$A:$A)-ROW()+1&amp;"C"&amp;COLUMN(),FALSE)</f>
        <v>1.0652607200914791E-2</v>
      </c>
      <c r="M1004" s="10">
        <f ca="1">INDIRECT("Statistic!R"&amp;COUNTA(Statistic!$A:$A)-ROW()+1&amp;"C"&amp;COLUMN(),FALSE)</f>
        <v>0.10320295974223248</v>
      </c>
      <c r="N1004" s="10">
        <f ca="1">INDIRECT("Statistic!R"&amp;COUNTA(Statistic!$A:$A)-ROW()+1&amp;"C"&amp;COLUMN(),FALSE)</f>
        <v>9.1931477196281502E-2</v>
      </c>
      <c r="O1004" s="10">
        <f ca="1">INDIRECT("Statistic!R"&amp;COUNTA(Statistic!$A:$A)-ROW()+1&amp;"C"&amp;COLUMN(),FALSE)</f>
        <v>8.1218358017228348E-3</v>
      </c>
      <c r="P1004" s="10">
        <f ca="1">INDIRECT("Statistic!R"&amp;COUNTA(Statistic!$A:$A)-ROW()+1&amp;"C"&amp;COLUMN(),FALSE)</f>
        <v>4.8871864798391201E-2</v>
      </c>
      <c r="Q1004">
        <f ca="1">INDIRECT("Statistic!R"&amp;COUNTA(Statistic!$A:$A)-ROW()+1&amp;"C"&amp;COLUMN(),FALSE)</f>
        <v>35</v>
      </c>
      <c r="R1004">
        <f ca="1">INDIRECT("Statistic!R"&amp;COUNTA(Statistic!$A:$A)-ROW()+1&amp;"C"&amp;COLUMN(),FALSE)</f>
        <v>36</v>
      </c>
      <c r="S1004">
        <f ca="1">INDIRECT("Statistic!R"&amp;COUNTA(Statistic!$A:$A)-ROW()+1&amp;"C"&amp;COLUMN(),FALSE)</f>
        <v>45</v>
      </c>
      <c r="T1004">
        <f ca="1">INDIRECT("Statistic!R"&amp;COUNTA(Statistic!$A:$A)-ROW()+1&amp;"C"&amp;COLUMN(),FALSE)</f>
        <v>13</v>
      </c>
      <c r="U1004">
        <f ca="1">INDIRECT("Statistic!R"&amp;COUNTA(Statistic!$A:$A)-ROW()+1&amp;"C"&amp;COLUMN(),FALSE)</f>
        <v>4</v>
      </c>
      <c r="V1004">
        <f ca="1">INDIRECT("Statistic!R"&amp;COUNTA(Statistic!$A:$A)-ROW()+1&amp;"C"&amp;COLUMN(),FALSE)</f>
        <v>3</v>
      </c>
      <c r="W1004">
        <f ca="1">INDIRECT("Statistic!R"&amp;COUNTA(Statistic!$A:$A)-ROW()+1&amp;"C"&amp;COLUMN(),FALSE)</f>
        <v>10</v>
      </c>
    </row>
    <row r="1005" spans="1:23" x14ac:dyDescent="0.25">
      <c r="A1005" s="9">
        <f ca="1">INDIRECT("Statistic!R"&amp;COUNTA(Statistic!$A:$A)-ROW()+1&amp;"C"&amp;COLUMN(),FALSE)</f>
        <v>42916</v>
      </c>
      <c r="B1005" s="10">
        <f ca="1">INDIRECT("Statistic!R"&amp;COUNTA(Statistic!$A:$A)-ROW()+1&amp;"C"&amp;COLUMN(),FALSE)</f>
        <v>2.1811082829360675E-3</v>
      </c>
      <c r="C1005" s="10">
        <f ca="1">INDIRECT("Statistic!R"&amp;COUNTA(Statistic!$A:$A)-ROW()+1&amp;"C"&amp;COLUMN(),FALSE)</f>
        <v>1.6365920790121183E-2</v>
      </c>
      <c r="D1005" s="10">
        <f ca="1">INDIRECT("Statistic!R"&amp;COUNTA(Statistic!$A:$A)-ROW()+1&amp;"C"&amp;COLUMN(),FALSE)</f>
        <v>8.6099806185964082E-3</v>
      </c>
      <c r="E1005" s="10">
        <f ca="1">INDIRECT("Statistic!R"&amp;COUNTA(Statistic!$A:$A)-ROW()+1&amp;"C"&amp;COLUMN(),FALSE)</f>
        <v>1.5952833359496363E-2</v>
      </c>
      <c r="F1005" s="10">
        <f ca="1">INDIRECT("Statistic!R"&amp;COUNTA(Statistic!$A:$A)-ROW()+1&amp;"C"&amp;COLUMN(),FALSE)</f>
        <v>2.2345441801182482E-2</v>
      </c>
      <c r="G1005" s="10">
        <f ca="1">INDIRECT("Statistic!R"&amp;COUNTA(Statistic!$A:$A)-ROW()+1&amp;"C"&amp;COLUMN(),FALSE)</f>
        <v>7.2961601214982533E-2</v>
      </c>
      <c r="H1005" s="10">
        <f ca="1">INDIRECT("Statistic!R"&amp;COUNTA(Statistic!$A:$A)-ROW()+1&amp;"C"&amp;COLUMN(),FALSE)</f>
        <v>5.7843225135011347E-2</v>
      </c>
      <c r="I1005" s="10">
        <f ca="1">INDIRECT("Statistic!R"&amp;COUNTA(Statistic!$A:$A)-ROW()+1&amp;"C"&amp;COLUMN(),FALSE)</f>
        <v>6.5455284852332513E-2</v>
      </c>
      <c r="J1005" s="10">
        <f ca="1">INDIRECT("Statistic!R"&amp;COUNTA(Statistic!$A:$A)-ROW()+1&amp;"C"&amp;COLUMN(),FALSE)</f>
        <v>2.2345441801182482E-2</v>
      </c>
      <c r="K1005" s="10">
        <f ca="1">INDIRECT("Statistic!R"&amp;COUNTA(Statistic!$A:$A)-ROW()+1&amp;"C"&amp;COLUMN(),FALSE)</f>
        <v>1.3091267428631797E-3</v>
      </c>
      <c r="L1005" s="10">
        <f ca="1">INDIRECT("Statistic!R"&amp;COUNTA(Statistic!$A:$A)-ROW()+1&amp;"C"&amp;COLUMN(),FALSE)</f>
        <v>1.0824278067797255E-2</v>
      </c>
      <c r="M1005" s="10">
        <f ca="1">INDIRECT("Statistic!R"&amp;COUNTA(Statistic!$A:$A)-ROW()+1&amp;"C"&amp;COLUMN(),FALSE)</f>
        <v>0.13080482634999388</v>
      </c>
      <c r="N1005" s="10">
        <f ca="1">INDIRECT("Statistic!R"&amp;COUNTA(Statistic!$A:$A)-ROW()+1&amp;"C"&amp;COLUMN(),FALSE)</f>
        <v>9.1911682719791346E-2</v>
      </c>
      <c r="O1005" s="10">
        <f ca="1">INDIRECT("Statistic!R"&amp;COUNTA(Statistic!$A:$A)-ROW()+1&amp;"C"&amp;COLUMN(),FALSE)</f>
        <v>1.5784741804449637E-2</v>
      </c>
      <c r="P1005" s="10">
        <f ca="1">INDIRECT("Statistic!R"&amp;COUNTA(Statistic!$A:$A)-ROW()+1&amp;"C"&amp;COLUMN(),FALSE)</f>
        <v>4.9041043791035015E-2</v>
      </c>
      <c r="Q1005">
        <f ca="1">INDIRECT("Statistic!R"&amp;COUNTA(Statistic!$A:$A)-ROW()+1&amp;"C"&amp;COLUMN(),FALSE)</f>
        <v>48</v>
      </c>
      <c r="R1005">
        <f ca="1">INDIRECT("Statistic!R"&amp;COUNTA(Statistic!$A:$A)-ROW()+1&amp;"C"&amp;COLUMN(),FALSE)</f>
        <v>10</v>
      </c>
      <c r="S1005">
        <f ca="1">INDIRECT("Statistic!R"&amp;COUNTA(Statistic!$A:$A)-ROW()+1&amp;"C"&amp;COLUMN(),FALSE)</f>
        <v>30</v>
      </c>
      <c r="T1005">
        <f ca="1">INDIRECT("Statistic!R"&amp;COUNTA(Statistic!$A:$A)-ROW()+1&amp;"C"&amp;COLUMN(),FALSE)</f>
        <v>11</v>
      </c>
      <c r="U1005">
        <f ca="1">INDIRECT("Statistic!R"&amp;COUNTA(Statistic!$A:$A)-ROW()+1&amp;"C"&amp;COLUMN(),FALSE)</f>
        <v>1</v>
      </c>
      <c r="V1005">
        <f ca="1">INDIRECT("Statistic!R"&amp;COUNTA(Statistic!$A:$A)-ROW()+1&amp;"C"&amp;COLUMN(),FALSE)</f>
        <v>3</v>
      </c>
      <c r="W1005">
        <f ca="1">INDIRECT("Statistic!R"&amp;COUNTA(Statistic!$A:$A)-ROW()+1&amp;"C"&amp;COLUMN(),FALSE)</f>
        <v>5</v>
      </c>
    </row>
    <row r="1006" spans="1:23" x14ac:dyDescent="0.25">
      <c r="A1006" s="9">
        <f ca="1">INDIRECT("Statistic!R"&amp;COUNTA(Statistic!$A:$A)-ROW()+1&amp;"C"&amp;COLUMN(),FALSE)</f>
        <v>42920</v>
      </c>
      <c r="B1006" s="10">
        <f ca="1">INDIRECT("Statistic!R"&amp;COUNTA(Statistic!$A:$A)-ROW()+1&amp;"C"&amp;COLUMN(),FALSE)</f>
        <v>1.5312714987088017E-2</v>
      </c>
      <c r="C1006" s="10">
        <f ca="1">INDIRECT("Statistic!R"&amp;COUNTA(Statistic!$A:$A)-ROW()+1&amp;"C"&amp;COLUMN(),FALSE)</f>
        <v>7.7689510796777241E-3</v>
      </c>
      <c r="D1006" s="10">
        <f ca="1">INDIRECT("Statistic!R"&amp;COUNTA(Statistic!$A:$A)-ROW()+1&amp;"C"&amp;COLUMN(),FALSE)</f>
        <v>1.4266605292953663E-2</v>
      </c>
      <c r="E1006" s="10">
        <f ca="1">INDIRECT("Statistic!R"&amp;COUNTA(Statistic!$A:$A)-ROW()+1&amp;"C"&amp;COLUMN(),FALSE)</f>
        <v>1.2816146948975668E-2</v>
      </c>
      <c r="F1006" s="10">
        <f ca="1">INDIRECT("Statistic!R"&amp;COUNTA(Statistic!$A:$A)-ROW()+1&amp;"C"&amp;COLUMN(),FALSE)</f>
        <v>1.1945913809374018E-2</v>
      </c>
      <c r="G1006" s="10">
        <f ca="1">INDIRECT("Statistic!R"&amp;COUNTA(Statistic!$A:$A)-ROW()+1&amp;"C"&amp;COLUMN(),FALSE)</f>
        <v>9.2178588405450804E-2</v>
      </c>
      <c r="H1006" s="10">
        <f ca="1">INDIRECT("Statistic!R"&amp;COUNTA(Statistic!$A:$A)-ROW()+1&amp;"C"&amp;COLUMN(),FALSE)</f>
        <v>2.8102174563461868E-2</v>
      </c>
      <c r="I1006" s="10">
        <f ca="1">INDIRECT("Statistic!R"&amp;COUNTA(Statistic!$A:$A)-ROW()+1&amp;"C"&amp;COLUMN(),FALSE)</f>
        <v>6.2110332118069086E-2</v>
      </c>
      <c r="J1006" s="10">
        <f ca="1">INDIRECT("Statistic!R"&amp;COUNTA(Statistic!$A:$A)-ROW()+1&amp;"C"&amp;COLUMN(),FALSE)</f>
        <v>2.0490366581415169E-2</v>
      </c>
      <c r="K1006" s="10">
        <f ca="1">INDIRECT("Statistic!R"&amp;COUNTA(Statistic!$A:$A)-ROW()+1&amp;"C"&amp;COLUMN(),FALSE)</f>
        <v>2.1839875909795961E-3</v>
      </c>
      <c r="L1006" s="10">
        <f ca="1">INDIRECT("Statistic!R"&amp;COUNTA(Statistic!$A:$A)-ROW()+1&amp;"C"&amp;COLUMN(),FALSE)</f>
        <v>1.0641333271128334E-2</v>
      </c>
      <c r="M1006" s="10">
        <f ca="1">INDIRECT("Statistic!R"&amp;COUNTA(Statistic!$A:$A)-ROW()+1&amp;"C"&amp;COLUMN(),FALSE)</f>
        <v>0.12028076296891267</v>
      </c>
      <c r="N1006" s="10">
        <f ca="1">INDIRECT("Statistic!R"&amp;COUNTA(Statistic!$A:$A)-ROW()+1&amp;"C"&amp;COLUMN(),FALSE)</f>
        <v>9.3938281725608835E-2</v>
      </c>
      <c r="O1006" s="10">
        <f ca="1">INDIRECT("Statistic!R"&amp;COUNTA(Statistic!$A:$A)-ROW()+1&amp;"C"&amp;COLUMN(),FALSE)</f>
        <v>1.8001192839956708E-2</v>
      </c>
      <c r="P1006" s="10">
        <f ca="1">INDIRECT("Statistic!R"&amp;COUNTA(Statistic!$A:$A)-ROW()+1&amp;"C"&amp;COLUMN(),FALSE)</f>
        <v>4.8576481060565335E-2</v>
      </c>
      <c r="Q1006">
        <f ca="1">INDIRECT("Statistic!R"&amp;COUNTA(Statistic!$A:$A)-ROW()+1&amp;"C"&amp;COLUMN(),FALSE)</f>
        <v>13</v>
      </c>
      <c r="R1006">
        <f ca="1">INDIRECT("Statistic!R"&amp;COUNTA(Statistic!$A:$A)-ROW()+1&amp;"C"&amp;COLUMN(),FALSE)</f>
        <v>36</v>
      </c>
      <c r="S1006">
        <f ca="1">INDIRECT("Statistic!R"&amp;COUNTA(Statistic!$A:$A)-ROW()+1&amp;"C"&amp;COLUMN(),FALSE)</f>
        <v>15</v>
      </c>
      <c r="T1006">
        <f ca="1">INDIRECT("Statistic!R"&amp;COUNTA(Statistic!$A:$A)-ROW()+1&amp;"C"&amp;COLUMN(),FALSE)</f>
        <v>18</v>
      </c>
      <c r="U1006">
        <f ca="1">INDIRECT("Statistic!R"&amp;COUNTA(Statistic!$A:$A)-ROW()+1&amp;"C"&amp;COLUMN(),FALSE)</f>
        <v>22</v>
      </c>
      <c r="V1006">
        <f ca="1">INDIRECT("Statistic!R"&amp;COUNTA(Statistic!$A:$A)-ROW()+1&amp;"C"&amp;COLUMN(),FALSE)</f>
        <v>2</v>
      </c>
      <c r="W1006">
        <f ca="1">INDIRECT("Statistic!R"&amp;COUNTA(Statistic!$A:$A)-ROW()+1&amp;"C"&amp;COLUMN(),FALSE)</f>
        <v>10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H1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All</vt:lpstr>
      <vt:lpstr>Test</vt:lpstr>
      <vt:lpstr>MainsD</vt:lpstr>
      <vt:lpstr>Mains</vt:lpstr>
      <vt:lpstr>Stars</vt:lpstr>
      <vt:lpstr>Two</vt:lpstr>
      <vt:lpstr>Ranked Chances</vt:lpstr>
      <vt:lpstr>Positions</vt:lpstr>
      <vt:lpstr>Next Best</vt:lpstr>
      <vt:lpstr>Data</vt:lpstr>
      <vt:lpstr>Distrib</vt:lpstr>
      <vt:lpstr>Statistic</vt:lpstr>
      <vt:lpstr>STrend</vt:lpstr>
      <vt:lpstr>Volatility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</dc:creator>
  <cp:lastModifiedBy>Konstantin Nikolaev</cp:lastModifiedBy>
  <cp:lastPrinted>2018-02-23T15:39:19Z</cp:lastPrinted>
  <dcterms:created xsi:type="dcterms:W3CDTF">2016-10-10T14:25:51Z</dcterms:created>
  <dcterms:modified xsi:type="dcterms:W3CDTF">2026-05-08T09:54:18Z</dcterms:modified>
</cp:coreProperties>
</file>